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eot\Dropbox (Sense.)\2018-19 EA TPM CBA (Shared)\Step 3\AoB model\Additional components\Price cap\"/>
    </mc:Choice>
  </mc:AlternateContent>
  <xr:revisionPtr revIDLastSave="0" documentId="13_ncr:1_{9144B631-579E-4E99-8416-6E7C7404DD6D}" xr6:coauthVersionLast="43" xr6:coauthVersionMax="43" xr10:uidLastSave="{00000000-0000-0000-0000-000000000000}"/>
  <bookViews>
    <workbookView xWindow="-120" yWindow="-120" windowWidth="29040" windowHeight="17640" activeTab="2" xr2:uid="{00000000-000D-0000-FFFF-FFFF00000000}"/>
  </bookViews>
  <sheets>
    <sheet name="Reallocation" sheetId="2" r:id="rId1"/>
    <sheet name="aob Cap" sheetId="1" r:id="rId2"/>
    <sheet name="aob Demand" sheetId="3" r:id="rId3"/>
    <sheet name="Elast" sheetId="4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2" i="4" l="1" a="1"/>
  <c r="O16" i="4" s="1"/>
  <c r="K5" i="4" a="1"/>
  <c r="O6" i="4" s="1"/>
  <c r="L12" i="4" l="1"/>
  <c r="O13" i="4"/>
  <c r="M15" i="4"/>
  <c r="M12" i="4"/>
  <c r="K14" i="4"/>
  <c r="N15" i="4"/>
  <c r="O15" i="4"/>
  <c r="O12" i="4"/>
  <c r="M14" i="4"/>
  <c r="K16" i="4"/>
  <c r="L14" i="4"/>
  <c r="K13" i="4"/>
  <c r="N14" i="4"/>
  <c r="L16" i="4"/>
  <c r="N12" i="4"/>
  <c r="L13" i="4"/>
  <c r="O14" i="4"/>
  <c r="M16" i="4"/>
  <c r="M13" i="4"/>
  <c r="K15" i="4"/>
  <c r="N16" i="4"/>
  <c r="K12" i="4"/>
  <c r="N13" i="4"/>
  <c r="L15" i="4"/>
  <c r="M9" i="4"/>
  <c r="O7" i="4"/>
  <c r="L6" i="4"/>
  <c r="L5" i="4"/>
  <c r="O9" i="4"/>
  <c r="L8" i="4"/>
  <c r="N6" i="4"/>
  <c r="K5" i="4"/>
  <c r="N9" i="4"/>
  <c r="K8" i="4"/>
  <c r="M6" i="4"/>
  <c r="L9" i="4"/>
  <c r="N7" i="4"/>
  <c r="K6" i="4"/>
  <c r="M7" i="4"/>
  <c r="K9" i="4"/>
  <c r="O5" i="4"/>
  <c r="O8" i="4"/>
  <c r="L7" i="4"/>
  <c r="N5" i="4"/>
  <c r="N8" i="4"/>
  <c r="K7" i="4"/>
  <c r="M5" i="4"/>
  <c r="M8" i="4"/>
  <c r="CG6" i="1" l="1"/>
  <c r="CG7" i="1"/>
  <c r="CG8" i="1"/>
  <c r="CG9" i="1"/>
  <c r="CG10" i="1"/>
  <c r="CG11" i="1"/>
  <c r="CG12" i="1"/>
  <c r="CG13" i="1"/>
  <c r="CG14" i="1"/>
  <c r="CG15" i="1"/>
  <c r="CG16" i="1"/>
  <c r="CG17" i="1"/>
  <c r="CG18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5" i="1"/>
  <c r="AR6" i="1" l="1"/>
  <c r="AS6" i="1"/>
  <c r="AT6" i="1"/>
  <c r="AU6" i="1"/>
  <c r="AR7" i="1"/>
  <c r="AS7" i="1"/>
  <c r="AT7" i="1"/>
  <c r="AU7" i="1"/>
  <c r="AR8" i="1"/>
  <c r="AS8" i="1"/>
  <c r="AT8" i="1"/>
  <c r="AU8" i="1"/>
  <c r="AR9" i="1"/>
  <c r="AS9" i="1"/>
  <c r="AT9" i="1"/>
  <c r="AU9" i="1"/>
  <c r="AR10" i="1"/>
  <c r="AS10" i="1"/>
  <c r="AT10" i="1"/>
  <c r="AU10" i="1"/>
  <c r="AR11" i="1"/>
  <c r="AS11" i="1"/>
  <c r="AT11" i="1"/>
  <c r="AU11" i="1"/>
  <c r="AR12" i="1"/>
  <c r="AS12" i="1"/>
  <c r="AT12" i="1"/>
  <c r="AU12" i="1"/>
  <c r="AR13" i="1"/>
  <c r="AS13" i="1"/>
  <c r="AT13" i="1"/>
  <c r="AU13" i="1"/>
  <c r="AR14" i="1"/>
  <c r="AS14" i="1"/>
  <c r="AT14" i="1"/>
  <c r="AU14" i="1"/>
  <c r="AS15" i="1"/>
  <c r="AT15" i="1"/>
  <c r="AU15" i="1"/>
  <c r="AS16" i="1"/>
  <c r="AT16" i="1"/>
  <c r="AU16" i="1"/>
  <c r="AS17" i="1"/>
  <c r="AT17" i="1"/>
  <c r="AU17" i="1"/>
  <c r="AS18" i="1"/>
  <c r="AT18" i="1"/>
  <c r="AU18" i="1"/>
  <c r="AS19" i="1"/>
  <c r="AT19" i="1"/>
  <c r="AU19" i="1"/>
  <c r="AS20" i="1"/>
  <c r="AT20" i="1"/>
  <c r="AU20" i="1"/>
  <c r="AS21" i="1"/>
  <c r="AT21" i="1"/>
  <c r="AU21" i="1"/>
  <c r="AS22" i="1"/>
  <c r="AT22" i="1"/>
  <c r="AU22" i="1"/>
  <c r="AS23" i="1"/>
  <c r="AT23" i="1"/>
  <c r="AU23" i="1"/>
  <c r="AS24" i="1"/>
  <c r="AT24" i="1"/>
  <c r="AU24" i="1"/>
  <c r="AS25" i="1"/>
  <c r="AT25" i="1"/>
  <c r="AU25" i="1"/>
  <c r="AS26" i="1"/>
  <c r="AT26" i="1"/>
  <c r="AU26" i="1"/>
  <c r="AS27" i="1"/>
  <c r="AT27" i="1"/>
  <c r="AU27" i="1"/>
  <c r="AS28" i="1"/>
  <c r="AT28" i="1"/>
  <c r="AU28" i="1"/>
  <c r="AS29" i="1"/>
  <c r="AT29" i="1"/>
  <c r="AU29" i="1"/>
  <c r="AS30" i="1"/>
  <c r="AT30" i="1"/>
  <c r="AU30" i="1"/>
  <c r="AS31" i="1"/>
  <c r="AT31" i="1"/>
  <c r="AU31" i="1"/>
  <c r="AS32" i="1"/>
  <c r="AT32" i="1"/>
  <c r="AU32" i="1"/>
  <c r="AS33" i="1"/>
  <c r="AT33" i="1"/>
  <c r="AU33" i="1"/>
  <c r="AS34" i="1"/>
  <c r="AT34" i="1"/>
  <c r="AU34" i="1"/>
  <c r="AS35" i="1"/>
  <c r="AT35" i="1"/>
  <c r="AU35" i="1"/>
  <c r="AS36" i="1"/>
  <c r="AT36" i="1"/>
  <c r="AU36" i="1"/>
  <c r="AS37" i="1"/>
  <c r="AT37" i="1"/>
  <c r="AU37" i="1"/>
  <c r="AS38" i="1"/>
  <c r="AT38" i="1"/>
  <c r="AU38" i="1"/>
  <c r="AS39" i="1"/>
  <c r="AT39" i="1"/>
  <c r="AU39" i="1"/>
  <c r="AS40" i="1"/>
  <c r="AT40" i="1"/>
  <c r="AU40" i="1"/>
  <c r="AS41" i="1"/>
  <c r="AT41" i="1"/>
  <c r="AU41" i="1"/>
  <c r="AS42" i="1"/>
  <c r="AT42" i="1"/>
  <c r="AU42" i="1"/>
  <c r="AS43" i="1"/>
  <c r="AT43" i="1"/>
  <c r="AU43" i="1"/>
  <c r="AS44" i="1"/>
  <c r="AT44" i="1"/>
  <c r="AU44" i="1"/>
  <c r="AS45" i="1"/>
  <c r="AT45" i="1"/>
  <c r="AU45" i="1"/>
  <c r="AS46" i="1"/>
  <c r="AT46" i="1"/>
  <c r="AU46" i="1"/>
  <c r="AR47" i="1"/>
  <c r="AS47" i="1"/>
  <c r="AT47" i="1"/>
  <c r="AU47" i="1"/>
  <c r="AR48" i="1"/>
  <c r="AS48" i="1"/>
  <c r="AT48" i="1"/>
  <c r="AU48" i="1"/>
  <c r="AR49" i="1"/>
  <c r="AS49" i="1"/>
  <c r="AT49" i="1"/>
  <c r="AU49" i="1"/>
  <c r="AR50" i="1"/>
  <c r="AS50" i="1"/>
  <c r="AT50" i="1"/>
  <c r="AU50" i="1"/>
  <c r="AR51" i="1"/>
  <c r="AS51" i="1"/>
  <c r="AT51" i="1"/>
  <c r="AU51" i="1"/>
  <c r="AR52" i="1"/>
  <c r="AS52" i="1"/>
  <c r="AT52" i="1"/>
  <c r="AU52" i="1"/>
  <c r="AR53" i="1"/>
  <c r="AS53" i="1"/>
  <c r="AT53" i="1"/>
  <c r="AU53" i="1"/>
  <c r="AR54" i="1"/>
  <c r="AS54" i="1"/>
  <c r="AT54" i="1"/>
  <c r="AU54" i="1"/>
  <c r="AR55" i="1"/>
  <c r="AS55" i="1"/>
  <c r="AT55" i="1"/>
  <c r="AU55" i="1"/>
  <c r="AR56" i="1"/>
  <c r="AS56" i="1"/>
  <c r="AT56" i="1"/>
  <c r="AU56" i="1"/>
  <c r="AS57" i="1"/>
  <c r="AT57" i="1"/>
  <c r="AU57" i="1"/>
  <c r="AS58" i="1"/>
  <c r="AT58" i="1"/>
  <c r="AU58" i="1"/>
  <c r="AS59" i="1"/>
  <c r="AT59" i="1"/>
  <c r="AU59" i="1"/>
  <c r="AS60" i="1"/>
  <c r="AT60" i="1"/>
  <c r="AU60" i="1"/>
  <c r="AS61" i="1"/>
  <c r="AT61" i="1"/>
  <c r="AU61" i="1"/>
  <c r="AS62" i="1"/>
  <c r="AT62" i="1"/>
  <c r="AU62" i="1"/>
  <c r="AS63" i="1"/>
  <c r="AT63" i="1"/>
  <c r="AU63" i="1"/>
  <c r="AS64" i="1"/>
  <c r="AT64" i="1"/>
  <c r="AU64" i="1"/>
  <c r="AS65" i="1"/>
  <c r="AT65" i="1"/>
  <c r="AU65" i="1"/>
  <c r="AS66" i="1"/>
  <c r="AT66" i="1"/>
  <c r="AU66" i="1"/>
  <c r="AS67" i="1"/>
  <c r="AT67" i="1"/>
  <c r="AU67" i="1"/>
  <c r="AS68" i="1"/>
  <c r="AT68" i="1"/>
  <c r="AU68" i="1"/>
  <c r="AS69" i="1"/>
  <c r="AT69" i="1"/>
  <c r="AU69" i="1"/>
  <c r="AS70" i="1"/>
  <c r="AT70" i="1"/>
  <c r="AU70" i="1"/>
  <c r="AS71" i="1"/>
  <c r="AT71" i="1"/>
  <c r="AU71" i="1"/>
  <c r="AS72" i="1"/>
  <c r="AT72" i="1"/>
  <c r="AU72" i="1"/>
  <c r="AS73" i="1"/>
  <c r="AT73" i="1"/>
  <c r="AU73" i="1"/>
  <c r="AS74" i="1"/>
  <c r="AT74" i="1"/>
  <c r="AU74" i="1"/>
  <c r="AS75" i="1"/>
  <c r="AT75" i="1"/>
  <c r="AU75" i="1"/>
  <c r="AS76" i="1"/>
  <c r="AT76" i="1"/>
  <c r="AU76" i="1"/>
  <c r="AS77" i="1"/>
  <c r="AT77" i="1"/>
  <c r="AU77" i="1"/>
  <c r="AS78" i="1"/>
  <c r="AT78" i="1"/>
  <c r="AU78" i="1"/>
  <c r="AS79" i="1"/>
  <c r="AT79" i="1"/>
  <c r="AU79" i="1"/>
  <c r="AS80" i="1"/>
  <c r="AT80" i="1"/>
  <c r="AU80" i="1"/>
  <c r="AS81" i="1"/>
  <c r="AT81" i="1"/>
  <c r="AU81" i="1"/>
  <c r="AS82" i="1"/>
  <c r="AT82" i="1"/>
  <c r="AU82" i="1"/>
  <c r="AS83" i="1"/>
  <c r="AT83" i="1"/>
  <c r="AU83" i="1"/>
  <c r="AS84" i="1"/>
  <c r="AT84" i="1"/>
  <c r="AU84" i="1"/>
  <c r="AS85" i="1"/>
  <c r="AT85" i="1"/>
  <c r="AU85" i="1"/>
  <c r="AS86" i="1"/>
  <c r="AT86" i="1"/>
  <c r="AU86" i="1"/>
  <c r="AS87" i="1"/>
  <c r="AT87" i="1"/>
  <c r="AU87" i="1"/>
  <c r="AS88" i="1"/>
  <c r="AT88" i="1"/>
  <c r="AU88" i="1"/>
  <c r="AR89" i="1"/>
  <c r="AS89" i="1"/>
  <c r="AT89" i="1"/>
  <c r="AU89" i="1"/>
  <c r="AR90" i="1"/>
  <c r="AS90" i="1"/>
  <c r="AT90" i="1"/>
  <c r="AU90" i="1"/>
  <c r="AR91" i="1"/>
  <c r="AS91" i="1"/>
  <c r="AT91" i="1"/>
  <c r="AU91" i="1"/>
  <c r="AR92" i="1"/>
  <c r="AS92" i="1"/>
  <c r="AT92" i="1"/>
  <c r="AU92" i="1"/>
  <c r="AR93" i="1"/>
  <c r="AS93" i="1"/>
  <c r="AT93" i="1"/>
  <c r="AU93" i="1"/>
  <c r="AR94" i="1"/>
  <c r="AS94" i="1"/>
  <c r="AT94" i="1"/>
  <c r="AU94" i="1"/>
  <c r="AR95" i="1"/>
  <c r="AS95" i="1"/>
  <c r="AT95" i="1"/>
  <c r="AU95" i="1"/>
  <c r="AR96" i="1"/>
  <c r="AS96" i="1"/>
  <c r="AT96" i="1"/>
  <c r="AU96" i="1"/>
  <c r="AR97" i="1"/>
  <c r="AS97" i="1"/>
  <c r="AT97" i="1"/>
  <c r="AU97" i="1"/>
  <c r="AR98" i="1"/>
  <c r="AS98" i="1"/>
  <c r="AT98" i="1"/>
  <c r="AU98" i="1"/>
  <c r="AS99" i="1"/>
  <c r="AT99" i="1"/>
  <c r="AU99" i="1"/>
  <c r="AS100" i="1"/>
  <c r="AT100" i="1"/>
  <c r="AU100" i="1"/>
  <c r="AS101" i="1"/>
  <c r="AT101" i="1"/>
  <c r="AU101" i="1"/>
  <c r="AS102" i="1"/>
  <c r="AT102" i="1"/>
  <c r="AU102" i="1"/>
  <c r="AS103" i="1"/>
  <c r="AT103" i="1"/>
  <c r="AU103" i="1"/>
  <c r="AS104" i="1"/>
  <c r="AT104" i="1"/>
  <c r="AU104" i="1"/>
  <c r="AS105" i="1"/>
  <c r="AT105" i="1"/>
  <c r="AU105" i="1"/>
  <c r="AS106" i="1"/>
  <c r="AT106" i="1"/>
  <c r="AU106" i="1"/>
  <c r="AS107" i="1"/>
  <c r="AT107" i="1"/>
  <c r="AU107" i="1"/>
  <c r="AS108" i="1"/>
  <c r="AT108" i="1"/>
  <c r="AU108" i="1"/>
  <c r="AS109" i="1"/>
  <c r="AT109" i="1"/>
  <c r="AU109" i="1"/>
  <c r="AS110" i="1"/>
  <c r="AT110" i="1"/>
  <c r="AU110" i="1"/>
  <c r="AS111" i="1"/>
  <c r="AT111" i="1"/>
  <c r="AU111" i="1"/>
  <c r="AS112" i="1"/>
  <c r="AT112" i="1"/>
  <c r="AU112" i="1"/>
  <c r="AS113" i="1"/>
  <c r="AT113" i="1"/>
  <c r="AU113" i="1"/>
  <c r="AS114" i="1"/>
  <c r="AT114" i="1"/>
  <c r="AU114" i="1"/>
  <c r="AS115" i="1"/>
  <c r="AT115" i="1"/>
  <c r="AU115" i="1"/>
  <c r="AS116" i="1"/>
  <c r="AT116" i="1"/>
  <c r="AU116" i="1"/>
  <c r="AS117" i="1"/>
  <c r="AT117" i="1"/>
  <c r="AU117" i="1"/>
  <c r="AS118" i="1"/>
  <c r="AT118" i="1"/>
  <c r="AU118" i="1"/>
  <c r="AS119" i="1"/>
  <c r="AT119" i="1"/>
  <c r="AU119" i="1"/>
  <c r="AS120" i="1"/>
  <c r="AT120" i="1"/>
  <c r="AU120" i="1"/>
  <c r="AS121" i="1"/>
  <c r="AT121" i="1"/>
  <c r="AU121" i="1"/>
  <c r="AS122" i="1"/>
  <c r="AT122" i="1"/>
  <c r="AU122" i="1"/>
  <c r="AS123" i="1"/>
  <c r="AT123" i="1"/>
  <c r="AU123" i="1"/>
  <c r="AS124" i="1"/>
  <c r="AT124" i="1"/>
  <c r="AU124" i="1"/>
  <c r="AS125" i="1"/>
  <c r="AT125" i="1"/>
  <c r="AU125" i="1"/>
  <c r="AS126" i="1"/>
  <c r="AT126" i="1"/>
  <c r="AU126" i="1"/>
  <c r="AS127" i="1"/>
  <c r="AT127" i="1"/>
  <c r="AU127" i="1"/>
  <c r="AS128" i="1"/>
  <c r="AT128" i="1"/>
  <c r="AU128" i="1"/>
  <c r="AS129" i="1"/>
  <c r="AT129" i="1"/>
  <c r="AU129" i="1"/>
  <c r="AS130" i="1"/>
  <c r="AT130" i="1"/>
  <c r="AU130" i="1"/>
  <c r="AR131" i="1"/>
  <c r="AS131" i="1"/>
  <c r="AT131" i="1"/>
  <c r="AU131" i="1"/>
  <c r="AR132" i="1"/>
  <c r="AS132" i="1"/>
  <c r="AT132" i="1"/>
  <c r="AU132" i="1"/>
  <c r="AR133" i="1"/>
  <c r="AS133" i="1"/>
  <c r="AT133" i="1"/>
  <c r="AU133" i="1"/>
  <c r="AR134" i="1"/>
  <c r="AS134" i="1"/>
  <c r="AT134" i="1"/>
  <c r="AU134" i="1"/>
  <c r="AR135" i="1"/>
  <c r="AS135" i="1"/>
  <c r="AT135" i="1"/>
  <c r="AU135" i="1"/>
  <c r="AR136" i="1"/>
  <c r="AS136" i="1"/>
  <c r="AT136" i="1"/>
  <c r="AU136" i="1"/>
  <c r="AR137" i="1"/>
  <c r="AS137" i="1"/>
  <c r="AT137" i="1"/>
  <c r="AU137" i="1"/>
  <c r="AR138" i="1"/>
  <c r="AS138" i="1"/>
  <c r="AT138" i="1"/>
  <c r="AU138" i="1"/>
  <c r="AR139" i="1"/>
  <c r="AS139" i="1"/>
  <c r="AT139" i="1"/>
  <c r="AU139" i="1"/>
  <c r="AR140" i="1"/>
  <c r="AS140" i="1"/>
  <c r="AT140" i="1"/>
  <c r="AU140" i="1"/>
  <c r="AS141" i="1"/>
  <c r="AT141" i="1"/>
  <c r="AU141" i="1"/>
  <c r="AS142" i="1"/>
  <c r="AT142" i="1"/>
  <c r="AU142" i="1"/>
  <c r="AS143" i="1"/>
  <c r="AT143" i="1"/>
  <c r="AU143" i="1"/>
  <c r="AS144" i="1"/>
  <c r="AT144" i="1"/>
  <c r="AU144" i="1"/>
  <c r="AS145" i="1"/>
  <c r="AT145" i="1"/>
  <c r="AU145" i="1"/>
  <c r="AS146" i="1"/>
  <c r="AT146" i="1"/>
  <c r="AU146" i="1"/>
  <c r="AS147" i="1"/>
  <c r="AT147" i="1"/>
  <c r="AU147" i="1"/>
  <c r="AS148" i="1"/>
  <c r="AT148" i="1"/>
  <c r="AU148" i="1"/>
  <c r="AS149" i="1"/>
  <c r="AT149" i="1"/>
  <c r="AU149" i="1"/>
  <c r="AS150" i="1"/>
  <c r="AT150" i="1"/>
  <c r="AU150" i="1"/>
  <c r="AS151" i="1"/>
  <c r="AT151" i="1"/>
  <c r="AU151" i="1"/>
  <c r="AS152" i="1"/>
  <c r="AT152" i="1"/>
  <c r="AU152" i="1"/>
  <c r="AS153" i="1"/>
  <c r="AT153" i="1"/>
  <c r="AU153" i="1"/>
  <c r="AS154" i="1"/>
  <c r="AT154" i="1"/>
  <c r="AU154" i="1"/>
  <c r="AS155" i="1"/>
  <c r="AT155" i="1"/>
  <c r="AU155" i="1"/>
  <c r="AS156" i="1"/>
  <c r="AT156" i="1"/>
  <c r="AU156" i="1"/>
  <c r="AS157" i="1"/>
  <c r="AT157" i="1"/>
  <c r="AU157" i="1"/>
  <c r="AS158" i="1"/>
  <c r="AT158" i="1"/>
  <c r="AU158" i="1"/>
  <c r="AS159" i="1"/>
  <c r="AT159" i="1"/>
  <c r="AU159" i="1"/>
  <c r="AS160" i="1"/>
  <c r="AT160" i="1"/>
  <c r="AU160" i="1"/>
  <c r="AS161" i="1"/>
  <c r="AT161" i="1"/>
  <c r="AU161" i="1"/>
  <c r="AS162" i="1"/>
  <c r="AT162" i="1"/>
  <c r="AU162" i="1"/>
  <c r="AS163" i="1"/>
  <c r="AT163" i="1"/>
  <c r="AU163" i="1"/>
  <c r="AS164" i="1"/>
  <c r="AT164" i="1"/>
  <c r="AU164" i="1"/>
  <c r="AS165" i="1"/>
  <c r="AT165" i="1"/>
  <c r="AU165" i="1"/>
  <c r="AS166" i="1"/>
  <c r="AT166" i="1"/>
  <c r="AU166" i="1"/>
  <c r="AS167" i="1"/>
  <c r="AT167" i="1"/>
  <c r="AU167" i="1"/>
  <c r="AS168" i="1"/>
  <c r="AT168" i="1"/>
  <c r="AU168" i="1"/>
  <c r="AS169" i="1"/>
  <c r="AT169" i="1"/>
  <c r="AU169" i="1"/>
  <c r="AS170" i="1"/>
  <c r="AT170" i="1"/>
  <c r="AU170" i="1"/>
  <c r="AS171" i="1"/>
  <c r="AT171" i="1"/>
  <c r="AU171" i="1"/>
  <c r="AS172" i="1"/>
  <c r="AT172" i="1"/>
  <c r="AU172" i="1"/>
  <c r="AR173" i="1"/>
  <c r="AS173" i="1"/>
  <c r="AT173" i="1"/>
  <c r="AU173" i="1"/>
  <c r="AR174" i="1"/>
  <c r="AS174" i="1"/>
  <c r="AT174" i="1"/>
  <c r="AU174" i="1"/>
  <c r="AR175" i="1"/>
  <c r="AS175" i="1"/>
  <c r="AT175" i="1"/>
  <c r="AU175" i="1"/>
  <c r="AR176" i="1"/>
  <c r="AS176" i="1"/>
  <c r="AT176" i="1"/>
  <c r="AU176" i="1"/>
  <c r="AR177" i="1"/>
  <c r="AS177" i="1"/>
  <c r="AT177" i="1"/>
  <c r="AU177" i="1"/>
  <c r="AR178" i="1"/>
  <c r="AS178" i="1"/>
  <c r="AT178" i="1"/>
  <c r="AU178" i="1"/>
  <c r="AR179" i="1"/>
  <c r="AS179" i="1"/>
  <c r="AT179" i="1"/>
  <c r="AU179" i="1"/>
  <c r="AR180" i="1"/>
  <c r="AS180" i="1"/>
  <c r="AT180" i="1"/>
  <c r="AU180" i="1"/>
  <c r="AR181" i="1"/>
  <c r="AS181" i="1"/>
  <c r="AT181" i="1"/>
  <c r="AU181" i="1"/>
  <c r="AR182" i="1"/>
  <c r="AS182" i="1"/>
  <c r="AT182" i="1"/>
  <c r="AU182" i="1"/>
  <c r="AS183" i="1"/>
  <c r="AT183" i="1"/>
  <c r="AU183" i="1"/>
  <c r="AS184" i="1"/>
  <c r="AT184" i="1"/>
  <c r="AU184" i="1"/>
  <c r="AS185" i="1"/>
  <c r="AT185" i="1"/>
  <c r="AU185" i="1"/>
  <c r="AS186" i="1"/>
  <c r="AT186" i="1"/>
  <c r="AU186" i="1"/>
  <c r="AS187" i="1"/>
  <c r="AT187" i="1"/>
  <c r="AU187" i="1"/>
  <c r="AS188" i="1"/>
  <c r="AT188" i="1"/>
  <c r="AU188" i="1"/>
  <c r="AS189" i="1"/>
  <c r="AT189" i="1"/>
  <c r="AU189" i="1"/>
  <c r="AS190" i="1"/>
  <c r="AT190" i="1"/>
  <c r="AU190" i="1"/>
  <c r="AS191" i="1"/>
  <c r="AT191" i="1"/>
  <c r="AU191" i="1"/>
  <c r="AS192" i="1"/>
  <c r="AT192" i="1"/>
  <c r="AU192" i="1"/>
  <c r="AS193" i="1"/>
  <c r="AT193" i="1"/>
  <c r="AU193" i="1"/>
  <c r="AS194" i="1"/>
  <c r="AT194" i="1"/>
  <c r="AU194" i="1"/>
  <c r="AS195" i="1"/>
  <c r="AT195" i="1"/>
  <c r="AU195" i="1"/>
  <c r="AS196" i="1"/>
  <c r="AT196" i="1"/>
  <c r="AU196" i="1"/>
  <c r="AS197" i="1"/>
  <c r="AT197" i="1"/>
  <c r="AU197" i="1"/>
  <c r="AS198" i="1"/>
  <c r="AT198" i="1"/>
  <c r="AU198" i="1"/>
  <c r="AS199" i="1"/>
  <c r="AT199" i="1"/>
  <c r="AU199" i="1"/>
  <c r="AS200" i="1"/>
  <c r="AT200" i="1"/>
  <c r="AU200" i="1"/>
  <c r="AS201" i="1"/>
  <c r="AT201" i="1"/>
  <c r="AU201" i="1"/>
  <c r="AS202" i="1"/>
  <c r="AT202" i="1"/>
  <c r="AU202" i="1"/>
  <c r="AS203" i="1"/>
  <c r="AT203" i="1"/>
  <c r="AU203" i="1"/>
  <c r="AS204" i="1"/>
  <c r="AT204" i="1"/>
  <c r="AU204" i="1"/>
  <c r="AS205" i="1"/>
  <c r="AT205" i="1"/>
  <c r="AU205" i="1"/>
  <c r="AS206" i="1"/>
  <c r="AT206" i="1"/>
  <c r="AU206" i="1"/>
  <c r="AS207" i="1"/>
  <c r="AT207" i="1"/>
  <c r="AU207" i="1"/>
  <c r="AS208" i="1"/>
  <c r="AT208" i="1"/>
  <c r="AU208" i="1"/>
  <c r="AS209" i="1"/>
  <c r="AT209" i="1"/>
  <c r="AU209" i="1"/>
  <c r="AS210" i="1"/>
  <c r="AT210" i="1"/>
  <c r="AU210" i="1"/>
  <c r="AS211" i="1"/>
  <c r="AT211" i="1"/>
  <c r="AU211" i="1"/>
  <c r="AS212" i="1"/>
  <c r="AT212" i="1"/>
  <c r="AU212" i="1"/>
  <c r="AS213" i="1"/>
  <c r="AT213" i="1"/>
  <c r="AU213" i="1"/>
  <c r="AS214" i="1"/>
  <c r="AT214" i="1"/>
  <c r="AU214" i="1"/>
  <c r="AR215" i="1"/>
  <c r="AS215" i="1"/>
  <c r="AT215" i="1"/>
  <c r="AU215" i="1"/>
  <c r="AR216" i="1"/>
  <c r="AS216" i="1"/>
  <c r="AT216" i="1"/>
  <c r="AU216" i="1"/>
  <c r="AR217" i="1"/>
  <c r="AS217" i="1"/>
  <c r="AT217" i="1"/>
  <c r="AU217" i="1"/>
  <c r="AR218" i="1"/>
  <c r="AS218" i="1"/>
  <c r="AT218" i="1"/>
  <c r="AU218" i="1"/>
  <c r="AR219" i="1"/>
  <c r="AS219" i="1"/>
  <c r="AT219" i="1"/>
  <c r="AU219" i="1"/>
  <c r="AR220" i="1"/>
  <c r="AS220" i="1"/>
  <c r="AT220" i="1"/>
  <c r="AU220" i="1"/>
  <c r="AR221" i="1"/>
  <c r="AS221" i="1"/>
  <c r="AT221" i="1"/>
  <c r="AU221" i="1"/>
  <c r="AR222" i="1"/>
  <c r="AS222" i="1"/>
  <c r="AT222" i="1"/>
  <c r="AU222" i="1"/>
  <c r="AR223" i="1"/>
  <c r="AS223" i="1"/>
  <c r="AT223" i="1"/>
  <c r="AU223" i="1"/>
  <c r="AR224" i="1"/>
  <c r="AS224" i="1"/>
  <c r="AT224" i="1"/>
  <c r="AU224" i="1"/>
  <c r="AS225" i="1"/>
  <c r="AT225" i="1"/>
  <c r="AU225" i="1"/>
  <c r="AS226" i="1"/>
  <c r="AT226" i="1"/>
  <c r="AU226" i="1"/>
  <c r="AS227" i="1"/>
  <c r="AT227" i="1"/>
  <c r="AU227" i="1"/>
  <c r="AS228" i="1"/>
  <c r="AT228" i="1"/>
  <c r="AU228" i="1"/>
  <c r="AS229" i="1"/>
  <c r="AT229" i="1"/>
  <c r="AU229" i="1"/>
  <c r="AS230" i="1"/>
  <c r="AT230" i="1"/>
  <c r="AU230" i="1"/>
  <c r="AS231" i="1"/>
  <c r="AT231" i="1"/>
  <c r="AU231" i="1"/>
  <c r="AS232" i="1"/>
  <c r="AT232" i="1"/>
  <c r="AU232" i="1"/>
  <c r="AS233" i="1"/>
  <c r="AT233" i="1"/>
  <c r="AU233" i="1"/>
  <c r="AS234" i="1"/>
  <c r="AT234" i="1"/>
  <c r="AU234" i="1"/>
  <c r="AS235" i="1"/>
  <c r="AT235" i="1"/>
  <c r="AU235" i="1"/>
  <c r="AS236" i="1"/>
  <c r="AT236" i="1"/>
  <c r="AU236" i="1"/>
  <c r="AS237" i="1"/>
  <c r="AT237" i="1"/>
  <c r="AU237" i="1"/>
  <c r="AS238" i="1"/>
  <c r="AT238" i="1"/>
  <c r="AU238" i="1"/>
  <c r="AS239" i="1"/>
  <c r="AT239" i="1"/>
  <c r="AU239" i="1"/>
  <c r="AS240" i="1"/>
  <c r="AT240" i="1"/>
  <c r="AU240" i="1"/>
  <c r="AS241" i="1"/>
  <c r="AT241" i="1"/>
  <c r="AU241" i="1"/>
  <c r="AS242" i="1"/>
  <c r="AT242" i="1"/>
  <c r="AU242" i="1"/>
  <c r="AS243" i="1"/>
  <c r="AT243" i="1"/>
  <c r="AU243" i="1"/>
  <c r="AS244" i="1"/>
  <c r="AT244" i="1"/>
  <c r="AU244" i="1"/>
  <c r="AS245" i="1"/>
  <c r="AT245" i="1"/>
  <c r="AU245" i="1"/>
  <c r="AS246" i="1"/>
  <c r="AT246" i="1"/>
  <c r="AU246" i="1"/>
  <c r="AS247" i="1"/>
  <c r="AT247" i="1"/>
  <c r="AU247" i="1"/>
  <c r="AS248" i="1"/>
  <c r="AT248" i="1"/>
  <c r="AU248" i="1"/>
  <c r="AS249" i="1"/>
  <c r="AT249" i="1"/>
  <c r="AU249" i="1"/>
  <c r="AS250" i="1"/>
  <c r="AT250" i="1"/>
  <c r="AU250" i="1"/>
  <c r="AS251" i="1"/>
  <c r="AT251" i="1"/>
  <c r="AU251" i="1"/>
  <c r="AS252" i="1"/>
  <c r="AT252" i="1"/>
  <c r="AU252" i="1"/>
  <c r="AS253" i="1"/>
  <c r="AT253" i="1"/>
  <c r="AU253" i="1"/>
  <c r="AS254" i="1"/>
  <c r="AT254" i="1"/>
  <c r="AU254" i="1"/>
  <c r="AS255" i="1"/>
  <c r="AT255" i="1"/>
  <c r="AU255" i="1"/>
  <c r="AS256" i="1"/>
  <c r="AT256" i="1"/>
  <c r="AU256" i="1"/>
  <c r="AR257" i="1"/>
  <c r="AS257" i="1"/>
  <c r="AT257" i="1"/>
  <c r="AU257" i="1"/>
  <c r="AR258" i="1"/>
  <c r="AS258" i="1"/>
  <c r="AT258" i="1"/>
  <c r="AU258" i="1"/>
  <c r="AR259" i="1"/>
  <c r="AS259" i="1"/>
  <c r="AT259" i="1"/>
  <c r="AU259" i="1"/>
  <c r="AR260" i="1"/>
  <c r="AS260" i="1"/>
  <c r="AT260" i="1"/>
  <c r="AU260" i="1"/>
  <c r="AR261" i="1"/>
  <c r="AS261" i="1"/>
  <c r="AT261" i="1"/>
  <c r="AU261" i="1"/>
  <c r="AR262" i="1"/>
  <c r="AS262" i="1"/>
  <c r="AT262" i="1"/>
  <c r="AU262" i="1"/>
  <c r="AR263" i="1"/>
  <c r="AS263" i="1"/>
  <c r="AT263" i="1"/>
  <c r="AU263" i="1"/>
  <c r="AR264" i="1"/>
  <c r="AS264" i="1"/>
  <c r="AT264" i="1"/>
  <c r="AU264" i="1"/>
  <c r="AR265" i="1"/>
  <c r="AS265" i="1"/>
  <c r="AT265" i="1"/>
  <c r="AU265" i="1"/>
  <c r="AR266" i="1"/>
  <c r="AS266" i="1"/>
  <c r="AT266" i="1"/>
  <c r="AU266" i="1"/>
  <c r="AS267" i="1"/>
  <c r="AT267" i="1"/>
  <c r="AU267" i="1"/>
  <c r="AS268" i="1"/>
  <c r="AT268" i="1"/>
  <c r="AU268" i="1"/>
  <c r="AS269" i="1"/>
  <c r="AT269" i="1"/>
  <c r="AU269" i="1"/>
  <c r="AS270" i="1"/>
  <c r="AT270" i="1"/>
  <c r="AU270" i="1"/>
  <c r="AS271" i="1"/>
  <c r="AT271" i="1"/>
  <c r="AU271" i="1"/>
  <c r="AS272" i="1"/>
  <c r="AT272" i="1"/>
  <c r="AU272" i="1"/>
  <c r="AS273" i="1"/>
  <c r="AT273" i="1"/>
  <c r="AU273" i="1"/>
  <c r="AS274" i="1"/>
  <c r="AT274" i="1"/>
  <c r="AU274" i="1"/>
  <c r="AS275" i="1"/>
  <c r="AT275" i="1"/>
  <c r="AU275" i="1"/>
  <c r="AS276" i="1"/>
  <c r="AT276" i="1"/>
  <c r="AU276" i="1"/>
  <c r="AS277" i="1"/>
  <c r="AT277" i="1"/>
  <c r="AU277" i="1"/>
  <c r="AS278" i="1"/>
  <c r="AT278" i="1"/>
  <c r="AU278" i="1"/>
  <c r="AS279" i="1"/>
  <c r="AT279" i="1"/>
  <c r="AU279" i="1"/>
  <c r="AS280" i="1"/>
  <c r="AT280" i="1"/>
  <c r="AU280" i="1"/>
  <c r="AS281" i="1"/>
  <c r="AT281" i="1"/>
  <c r="AU281" i="1"/>
  <c r="AS282" i="1"/>
  <c r="AT282" i="1"/>
  <c r="AU282" i="1"/>
  <c r="AS283" i="1"/>
  <c r="AT283" i="1"/>
  <c r="AU283" i="1"/>
  <c r="AS284" i="1"/>
  <c r="AT284" i="1"/>
  <c r="AU284" i="1"/>
  <c r="AS285" i="1"/>
  <c r="AT285" i="1"/>
  <c r="AU285" i="1"/>
  <c r="AS286" i="1"/>
  <c r="AT286" i="1"/>
  <c r="AU286" i="1"/>
  <c r="AS287" i="1"/>
  <c r="AT287" i="1"/>
  <c r="AU287" i="1"/>
  <c r="AS288" i="1"/>
  <c r="AT288" i="1"/>
  <c r="AU288" i="1"/>
  <c r="AS289" i="1"/>
  <c r="AT289" i="1"/>
  <c r="AU289" i="1"/>
  <c r="AS290" i="1"/>
  <c r="AT290" i="1"/>
  <c r="AU290" i="1"/>
  <c r="AS291" i="1"/>
  <c r="AT291" i="1"/>
  <c r="AU291" i="1"/>
  <c r="AS292" i="1"/>
  <c r="AT292" i="1"/>
  <c r="AU292" i="1"/>
  <c r="AS293" i="1"/>
  <c r="AT293" i="1"/>
  <c r="AU293" i="1"/>
  <c r="AS294" i="1"/>
  <c r="AT294" i="1"/>
  <c r="AU294" i="1"/>
  <c r="AS295" i="1"/>
  <c r="AT295" i="1"/>
  <c r="AU295" i="1"/>
  <c r="AS296" i="1"/>
  <c r="AT296" i="1"/>
  <c r="AU296" i="1"/>
  <c r="AS297" i="1"/>
  <c r="AT297" i="1"/>
  <c r="AU297" i="1"/>
  <c r="AS298" i="1"/>
  <c r="AT298" i="1"/>
  <c r="AU298" i="1"/>
  <c r="AR299" i="1"/>
  <c r="AS299" i="1"/>
  <c r="AT299" i="1"/>
  <c r="AU299" i="1"/>
  <c r="AR300" i="1"/>
  <c r="AS300" i="1"/>
  <c r="AT300" i="1"/>
  <c r="AU300" i="1"/>
  <c r="AR301" i="1"/>
  <c r="AS301" i="1"/>
  <c r="AT301" i="1"/>
  <c r="AU301" i="1"/>
  <c r="AR302" i="1"/>
  <c r="AS302" i="1"/>
  <c r="AT302" i="1"/>
  <c r="AU302" i="1"/>
  <c r="AR303" i="1"/>
  <c r="AS303" i="1"/>
  <c r="AT303" i="1"/>
  <c r="AU303" i="1"/>
  <c r="AR304" i="1"/>
  <c r="AS304" i="1"/>
  <c r="AT304" i="1"/>
  <c r="AU304" i="1"/>
  <c r="AR305" i="1"/>
  <c r="AS305" i="1"/>
  <c r="AT305" i="1"/>
  <c r="AU305" i="1"/>
  <c r="AR306" i="1"/>
  <c r="AS306" i="1"/>
  <c r="AT306" i="1"/>
  <c r="AU306" i="1"/>
  <c r="AR307" i="1"/>
  <c r="AS307" i="1"/>
  <c r="AT307" i="1"/>
  <c r="AU307" i="1"/>
  <c r="AR308" i="1"/>
  <c r="AS308" i="1"/>
  <c r="AT308" i="1"/>
  <c r="AU308" i="1"/>
  <c r="AS309" i="1"/>
  <c r="AT309" i="1"/>
  <c r="AU309" i="1"/>
  <c r="AS310" i="1"/>
  <c r="AT310" i="1"/>
  <c r="AU310" i="1"/>
  <c r="AS311" i="1"/>
  <c r="AT311" i="1"/>
  <c r="AU311" i="1"/>
  <c r="AS312" i="1"/>
  <c r="AT312" i="1"/>
  <c r="AU312" i="1"/>
  <c r="AS313" i="1"/>
  <c r="AT313" i="1"/>
  <c r="AU313" i="1"/>
  <c r="AS314" i="1"/>
  <c r="AT314" i="1"/>
  <c r="AU314" i="1"/>
  <c r="AS315" i="1"/>
  <c r="AT315" i="1"/>
  <c r="AU315" i="1"/>
  <c r="AS316" i="1"/>
  <c r="AT316" i="1"/>
  <c r="AU316" i="1"/>
  <c r="AS317" i="1"/>
  <c r="AT317" i="1"/>
  <c r="AU317" i="1"/>
  <c r="AS318" i="1"/>
  <c r="AT318" i="1"/>
  <c r="AU318" i="1"/>
  <c r="AS319" i="1"/>
  <c r="AT319" i="1"/>
  <c r="AU319" i="1"/>
  <c r="AS320" i="1"/>
  <c r="AT320" i="1"/>
  <c r="AU320" i="1"/>
  <c r="AS321" i="1"/>
  <c r="AT321" i="1"/>
  <c r="AU321" i="1"/>
  <c r="AS322" i="1"/>
  <c r="AT322" i="1"/>
  <c r="AU322" i="1"/>
  <c r="AS323" i="1"/>
  <c r="AT323" i="1"/>
  <c r="AU323" i="1"/>
  <c r="AS324" i="1"/>
  <c r="AT324" i="1"/>
  <c r="AU324" i="1"/>
  <c r="AS325" i="1"/>
  <c r="AT325" i="1"/>
  <c r="AU325" i="1"/>
  <c r="AS326" i="1"/>
  <c r="AT326" i="1"/>
  <c r="AU326" i="1"/>
  <c r="AS327" i="1"/>
  <c r="AT327" i="1"/>
  <c r="AU327" i="1"/>
  <c r="AS328" i="1"/>
  <c r="AT328" i="1"/>
  <c r="AU328" i="1"/>
  <c r="AS329" i="1"/>
  <c r="AT329" i="1"/>
  <c r="AU329" i="1"/>
  <c r="AS330" i="1"/>
  <c r="AT330" i="1"/>
  <c r="AU330" i="1"/>
  <c r="AS331" i="1"/>
  <c r="AT331" i="1"/>
  <c r="AU331" i="1"/>
  <c r="AS332" i="1"/>
  <c r="AT332" i="1"/>
  <c r="AU332" i="1"/>
  <c r="AS333" i="1"/>
  <c r="AT333" i="1"/>
  <c r="AU333" i="1"/>
  <c r="AS334" i="1"/>
  <c r="AT334" i="1"/>
  <c r="AU334" i="1"/>
  <c r="AS335" i="1"/>
  <c r="AT335" i="1"/>
  <c r="AU335" i="1"/>
  <c r="AS336" i="1"/>
  <c r="AT336" i="1"/>
  <c r="AU336" i="1"/>
  <c r="AS337" i="1"/>
  <c r="AT337" i="1"/>
  <c r="AU337" i="1"/>
  <c r="AS338" i="1"/>
  <c r="AT338" i="1"/>
  <c r="AU338" i="1"/>
  <c r="AS339" i="1"/>
  <c r="AT339" i="1"/>
  <c r="AU339" i="1"/>
  <c r="AS340" i="1"/>
  <c r="AT340" i="1"/>
  <c r="AU340" i="1"/>
  <c r="AR341" i="1"/>
  <c r="AS341" i="1"/>
  <c r="AT341" i="1"/>
  <c r="AU341" i="1"/>
  <c r="AR342" i="1"/>
  <c r="AS342" i="1"/>
  <c r="AT342" i="1"/>
  <c r="AU342" i="1"/>
  <c r="AR343" i="1"/>
  <c r="AS343" i="1"/>
  <c r="AT343" i="1"/>
  <c r="AU343" i="1"/>
  <c r="AR344" i="1"/>
  <c r="AS344" i="1"/>
  <c r="AT344" i="1"/>
  <c r="AU344" i="1"/>
  <c r="AR345" i="1"/>
  <c r="AS345" i="1"/>
  <c r="AT345" i="1"/>
  <c r="AU345" i="1"/>
  <c r="AR346" i="1"/>
  <c r="AS346" i="1"/>
  <c r="AT346" i="1"/>
  <c r="AU346" i="1"/>
  <c r="AR347" i="1"/>
  <c r="AS347" i="1"/>
  <c r="AT347" i="1"/>
  <c r="AU347" i="1"/>
  <c r="AR348" i="1"/>
  <c r="AS348" i="1"/>
  <c r="AT348" i="1"/>
  <c r="AU348" i="1"/>
  <c r="AR349" i="1"/>
  <c r="AS349" i="1"/>
  <c r="AT349" i="1"/>
  <c r="AU349" i="1"/>
  <c r="AR350" i="1"/>
  <c r="AS350" i="1"/>
  <c r="AT350" i="1"/>
  <c r="AU350" i="1"/>
  <c r="AS351" i="1"/>
  <c r="AT351" i="1"/>
  <c r="AU351" i="1"/>
  <c r="AS352" i="1"/>
  <c r="AT352" i="1"/>
  <c r="AU352" i="1"/>
  <c r="AS353" i="1"/>
  <c r="AT353" i="1"/>
  <c r="AU353" i="1"/>
  <c r="AS354" i="1"/>
  <c r="AT354" i="1"/>
  <c r="AU354" i="1"/>
  <c r="AS355" i="1"/>
  <c r="AT355" i="1"/>
  <c r="AU355" i="1"/>
  <c r="AS356" i="1"/>
  <c r="AT356" i="1"/>
  <c r="AU356" i="1"/>
  <c r="AS357" i="1"/>
  <c r="AT357" i="1"/>
  <c r="AU357" i="1"/>
  <c r="AS358" i="1"/>
  <c r="AT358" i="1"/>
  <c r="AU358" i="1"/>
  <c r="AS359" i="1"/>
  <c r="AT359" i="1"/>
  <c r="AU359" i="1"/>
  <c r="AS360" i="1"/>
  <c r="AT360" i="1"/>
  <c r="AU360" i="1"/>
  <c r="AS361" i="1"/>
  <c r="AT361" i="1"/>
  <c r="AU361" i="1"/>
  <c r="AS362" i="1"/>
  <c r="AT362" i="1"/>
  <c r="AU362" i="1"/>
  <c r="AS363" i="1"/>
  <c r="AT363" i="1"/>
  <c r="AU363" i="1"/>
  <c r="AS364" i="1"/>
  <c r="AT364" i="1"/>
  <c r="AU364" i="1"/>
  <c r="AS365" i="1"/>
  <c r="AT365" i="1"/>
  <c r="AU365" i="1"/>
  <c r="AS366" i="1"/>
  <c r="AT366" i="1"/>
  <c r="AU366" i="1"/>
  <c r="AS367" i="1"/>
  <c r="AT367" i="1"/>
  <c r="AU367" i="1"/>
  <c r="AS368" i="1"/>
  <c r="AT368" i="1"/>
  <c r="AU368" i="1"/>
  <c r="AS369" i="1"/>
  <c r="AT369" i="1"/>
  <c r="AU369" i="1"/>
  <c r="AS370" i="1"/>
  <c r="AT370" i="1"/>
  <c r="AU370" i="1"/>
  <c r="AS371" i="1"/>
  <c r="AT371" i="1"/>
  <c r="AU371" i="1"/>
  <c r="AS372" i="1"/>
  <c r="AT372" i="1"/>
  <c r="AU372" i="1"/>
  <c r="AS373" i="1"/>
  <c r="AT373" i="1"/>
  <c r="AU373" i="1"/>
  <c r="AS374" i="1"/>
  <c r="AT374" i="1"/>
  <c r="AU374" i="1"/>
  <c r="AS375" i="1"/>
  <c r="AT375" i="1"/>
  <c r="AU375" i="1"/>
  <c r="AS376" i="1"/>
  <c r="AT376" i="1"/>
  <c r="AU376" i="1"/>
  <c r="AS377" i="1"/>
  <c r="AT377" i="1"/>
  <c r="AU377" i="1"/>
  <c r="AS378" i="1"/>
  <c r="AT378" i="1"/>
  <c r="AU378" i="1"/>
  <c r="AS379" i="1"/>
  <c r="AT379" i="1"/>
  <c r="AU379" i="1"/>
  <c r="AS380" i="1"/>
  <c r="AT380" i="1"/>
  <c r="AU380" i="1"/>
  <c r="AS381" i="1"/>
  <c r="AT381" i="1"/>
  <c r="AU381" i="1"/>
  <c r="AS382" i="1"/>
  <c r="AT382" i="1"/>
  <c r="AU382" i="1"/>
  <c r="AR383" i="1"/>
  <c r="AS383" i="1"/>
  <c r="AT383" i="1"/>
  <c r="AU383" i="1"/>
  <c r="AR384" i="1"/>
  <c r="AS384" i="1"/>
  <c r="AT384" i="1"/>
  <c r="AU384" i="1"/>
  <c r="AR385" i="1"/>
  <c r="AS385" i="1"/>
  <c r="AT385" i="1"/>
  <c r="AU385" i="1"/>
  <c r="AR386" i="1"/>
  <c r="AS386" i="1"/>
  <c r="AT386" i="1"/>
  <c r="AU386" i="1"/>
  <c r="AR387" i="1"/>
  <c r="AS387" i="1"/>
  <c r="AT387" i="1"/>
  <c r="AU387" i="1"/>
  <c r="AR388" i="1"/>
  <c r="AS388" i="1"/>
  <c r="AT388" i="1"/>
  <c r="AU388" i="1"/>
  <c r="AR389" i="1"/>
  <c r="AS389" i="1"/>
  <c r="AT389" i="1"/>
  <c r="AU389" i="1"/>
  <c r="AR390" i="1"/>
  <c r="AS390" i="1"/>
  <c r="AT390" i="1"/>
  <c r="AU390" i="1"/>
  <c r="AR391" i="1"/>
  <c r="AS391" i="1"/>
  <c r="AT391" i="1"/>
  <c r="AU391" i="1"/>
  <c r="AR392" i="1"/>
  <c r="AS392" i="1"/>
  <c r="AT392" i="1"/>
  <c r="AU392" i="1"/>
  <c r="AS393" i="1"/>
  <c r="AT393" i="1"/>
  <c r="AU393" i="1"/>
  <c r="AS394" i="1"/>
  <c r="AT394" i="1"/>
  <c r="AU394" i="1"/>
  <c r="AS395" i="1"/>
  <c r="AT395" i="1"/>
  <c r="AU395" i="1"/>
  <c r="AS396" i="1"/>
  <c r="AT396" i="1"/>
  <c r="AU396" i="1"/>
  <c r="AS397" i="1"/>
  <c r="AT397" i="1"/>
  <c r="AU397" i="1"/>
  <c r="AS398" i="1"/>
  <c r="AT398" i="1"/>
  <c r="AU398" i="1"/>
  <c r="AS399" i="1"/>
  <c r="AT399" i="1"/>
  <c r="AU399" i="1"/>
  <c r="AS400" i="1"/>
  <c r="AT400" i="1"/>
  <c r="AU400" i="1"/>
  <c r="AS401" i="1"/>
  <c r="AT401" i="1"/>
  <c r="AU401" i="1"/>
  <c r="AS402" i="1"/>
  <c r="AT402" i="1"/>
  <c r="AU402" i="1"/>
  <c r="AS403" i="1"/>
  <c r="AT403" i="1"/>
  <c r="AU403" i="1"/>
  <c r="AS404" i="1"/>
  <c r="AT404" i="1"/>
  <c r="AU404" i="1"/>
  <c r="AS405" i="1"/>
  <c r="AT405" i="1"/>
  <c r="AU405" i="1"/>
  <c r="AS406" i="1"/>
  <c r="AT406" i="1"/>
  <c r="AU406" i="1"/>
  <c r="AS407" i="1"/>
  <c r="AT407" i="1"/>
  <c r="AU407" i="1"/>
  <c r="AS408" i="1"/>
  <c r="AT408" i="1"/>
  <c r="AU408" i="1"/>
  <c r="AS409" i="1"/>
  <c r="AT409" i="1"/>
  <c r="AU409" i="1"/>
  <c r="AS410" i="1"/>
  <c r="AT410" i="1"/>
  <c r="AU410" i="1"/>
  <c r="AS411" i="1"/>
  <c r="AT411" i="1"/>
  <c r="AU411" i="1"/>
  <c r="AS412" i="1"/>
  <c r="AT412" i="1"/>
  <c r="AU412" i="1"/>
  <c r="AS413" i="1"/>
  <c r="AT413" i="1"/>
  <c r="AU413" i="1"/>
  <c r="AS414" i="1"/>
  <c r="AT414" i="1"/>
  <c r="AU414" i="1"/>
  <c r="AS415" i="1"/>
  <c r="AT415" i="1"/>
  <c r="AU415" i="1"/>
  <c r="AS416" i="1"/>
  <c r="AT416" i="1"/>
  <c r="AU416" i="1"/>
  <c r="AS417" i="1"/>
  <c r="AT417" i="1"/>
  <c r="AU417" i="1"/>
  <c r="AS418" i="1"/>
  <c r="AT418" i="1"/>
  <c r="AU418" i="1"/>
  <c r="AS419" i="1"/>
  <c r="AT419" i="1"/>
  <c r="AU419" i="1"/>
  <c r="AS420" i="1"/>
  <c r="AT420" i="1"/>
  <c r="AU420" i="1"/>
  <c r="AS421" i="1"/>
  <c r="AT421" i="1"/>
  <c r="AU421" i="1"/>
  <c r="AS422" i="1"/>
  <c r="AT422" i="1"/>
  <c r="AU422" i="1"/>
  <c r="AS423" i="1"/>
  <c r="AT423" i="1"/>
  <c r="AU423" i="1"/>
  <c r="AS424" i="1"/>
  <c r="AT424" i="1"/>
  <c r="AU424" i="1"/>
  <c r="AR425" i="1"/>
  <c r="AS425" i="1"/>
  <c r="AT425" i="1"/>
  <c r="AU425" i="1"/>
  <c r="AR426" i="1"/>
  <c r="AS426" i="1"/>
  <c r="AT426" i="1"/>
  <c r="AU426" i="1"/>
  <c r="AR427" i="1"/>
  <c r="AS427" i="1"/>
  <c r="AT427" i="1"/>
  <c r="AU427" i="1"/>
  <c r="AR428" i="1"/>
  <c r="AS428" i="1"/>
  <c r="AT428" i="1"/>
  <c r="AU428" i="1"/>
  <c r="AR429" i="1"/>
  <c r="AS429" i="1"/>
  <c r="AT429" i="1"/>
  <c r="AU429" i="1"/>
  <c r="AR430" i="1"/>
  <c r="AS430" i="1"/>
  <c r="AT430" i="1"/>
  <c r="AU430" i="1"/>
  <c r="AR431" i="1"/>
  <c r="AS431" i="1"/>
  <c r="AT431" i="1"/>
  <c r="AU431" i="1"/>
  <c r="AR432" i="1"/>
  <c r="AS432" i="1"/>
  <c r="AT432" i="1"/>
  <c r="AU432" i="1"/>
  <c r="AR433" i="1"/>
  <c r="AS433" i="1"/>
  <c r="AT433" i="1"/>
  <c r="AU433" i="1"/>
  <c r="AR434" i="1"/>
  <c r="AS434" i="1"/>
  <c r="AT434" i="1"/>
  <c r="AU434" i="1"/>
  <c r="AS435" i="1"/>
  <c r="AT435" i="1"/>
  <c r="AU435" i="1"/>
  <c r="AS436" i="1"/>
  <c r="AT436" i="1"/>
  <c r="AU436" i="1"/>
  <c r="AS437" i="1"/>
  <c r="AT437" i="1"/>
  <c r="AU437" i="1"/>
  <c r="AS438" i="1"/>
  <c r="AT438" i="1"/>
  <c r="AU438" i="1"/>
  <c r="AS439" i="1"/>
  <c r="AT439" i="1"/>
  <c r="AU439" i="1"/>
  <c r="AS440" i="1"/>
  <c r="AT440" i="1"/>
  <c r="AU440" i="1"/>
  <c r="AS441" i="1"/>
  <c r="AT441" i="1"/>
  <c r="AU441" i="1"/>
  <c r="AS442" i="1"/>
  <c r="AT442" i="1"/>
  <c r="AU442" i="1"/>
  <c r="AS443" i="1"/>
  <c r="AT443" i="1"/>
  <c r="AU443" i="1"/>
  <c r="AS444" i="1"/>
  <c r="AT444" i="1"/>
  <c r="AU444" i="1"/>
  <c r="AS445" i="1"/>
  <c r="AT445" i="1"/>
  <c r="AU445" i="1"/>
  <c r="AS446" i="1"/>
  <c r="AT446" i="1"/>
  <c r="AU446" i="1"/>
  <c r="AS447" i="1"/>
  <c r="AT447" i="1"/>
  <c r="AU447" i="1"/>
  <c r="AS448" i="1"/>
  <c r="AT448" i="1"/>
  <c r="AU448" i="1"/>
  <c r="AS449" i="1"/>
  <c r="AT449" i="1"/>
  <c r="AU449" i="1"/>
  <c r="AS450" i="1"/>
  <c r="AT450" i="1"/>
  <c r="AU450" i="1"/>
  <c r="AS451" i="1"/>
  <c r="AT451" i="1"/>
  <c r="AU451" i="1"/>
  <c r="AS452" i="1"/>
  <c r="AT452" i="1"/>
  <c r="AU452" i="1"/>
  <c r="AS453" i="1"/>
  <c r="AT453" i="1"/>
  <c r="AU453" i="1"/>
  <c r="AS454" i="1"/>
  <c r="AT454" i="1"/>
  <c r="AU454" i="1"/>
  <c r="AS455" i="1"/>
  <c r="AT455" i="1"/>
  <c r="AU455" i="1"/>
  <c r="AS456" i="1"/>
  <c r="AT456" i="1"/>
  <c r="AU456" i="1"/>
  <c r="AS457" i="1"/>
  <c r="AT457" i="1"/>
  <c r="AU457" i="1"/>
  <c r="AS458" i="1"/>
  <c r="AT458" i="1"/>
  <c r="AU458" i="1"/>
  <c r="AS459" i="1"/>
  <c r="AT459" i="1"/>
  <c r="AU459" i="1"/>
  <c r="AS460" i="1"/>
  <c r="AT460" i="1"/>
  <c r="AU460" i="1"/>
  <c r="AS461" i="1"/>
  <c r="AT461" i="1"/>
  <c r="AU461" i="1"/>
  <c r="AS462" i="1"/>
  <c r="AT462" i="1"/>
  <c r="AU462" i="1"/>
  <c r="AS463" i="1"/>
  <c r="AT463" i="1"/>
  <c r="AU463" i="1"/>
  <c r="AS464" i="1"/>
  <c r="AT464" i="1"/>
  <c r="AU464" i="1"/>
  <c r="AS465" i="1"/>
  <c r="AT465" i="1"/>
  <c r="AU465" i="1"/>
  <c r="AS466" i="1"/>
  <c r="AT466" i="1"/>
  <c r="AU466" i="1"/>
  <c r="AR467" i="1"/>
  <c r="AS467" i="1"/>
  <c r="AT467" i="1"/>
  <c r="AU467" i="1"/>
  <c r="AR468" i="1"/>
  <c r="AS468" i="1"/>
  <c r="AT468" i="1"/>
  <c r="AU468" i="1"/>
  <c r="AR469" i="1"/>
  <c r="AS469" i="1"/>
  <c r="AT469" i="1"/>
  <c r="AU469" i="1"/>
  <c r="AR470" i="1"/>
  <c r="AS470" i="1"/>
  <c r="AT470" i="1"/>
  <c r="AU470" i="1"/>
  <c r="AR471" i="1"/>
  <c r="AS471" i="1"/>
  <c r="AT471" i="1"/>
  <c r="AU471" i="1"/>
  <c r="AR472" i="1"/>
  <c r="AS472" i="1"/>
  <c r="AT472" i="1"/>
  <c r="AU472" i="1"/>
  <c r="AR473" i="1"/>
  <c r="AS473" i="1"/>
  <c r="AT473" i="1"/>
  <c r="AU473" i="1"/>
  <c r="AR474" i="1"/>
  <c r="AS474" i="1"/>
  <c r="AT474" i="1"/>
  <c r="AU474" i="1"/>
  <c r="AR475" i="1"/>
  <c r="AS475" i="1"/>
  <c r="AT475" i="1"/>
  <c r="AU475" i="1"/>
  <c r="AR476" i="1"/>
  <c r="AS476" i="1"/>
  <c r="AT476" i="1"/>
  <c r="AU476" i="1"/>
  <c r="AS477" i="1"/>
  <c r="AT477" i="1"/>
  <c r="AU477" i="1"/>
  <c r="AS478" i="1"/>
  <c r="AT478" i="1"/>
  <c r="AU478" i="1"/>
  <c r="AS479" i="1"/>
  <c r="AT479" i="1"/>
  <c r="AU479" i="1"/>
  <c r="AS480" i="1"/>
  <c r="AT480" i="1"/>
  <c r="AU480" i="1"/>
  <c r="AS481" i="1"/>
  <c r="AT481" i="1"/>
  <c r="AU481" i="1"/>
  <c r="AS482" i="1"/>
  <c r="AT482" i="1"/>
  <c r="AU482" i="1"/>
  <c r="AS483" i="1"/>
  <c r="AT483" i="1"/>
  <c r="AU483" i="1"/>
  <c r="AS484" i="1"/>
  <c r="AT484" i="1"/>
  <c r="AU484" i="1"/>
  <c r="AS485" i="1"/>
  <c r="AT485" i="1"/>
  <c r="AU485" i="1"/>
  <c r="AS486" i="1"/>
  <c r="AT486" i="1"/>
  <c r="AU486" i="1"/>
  <c r="AS487" i="1"/>
  <c r="AT487" i="1"/>
  <c r="AU487" i="1"/>
  <c r="AS488" i="1"/>
  <c r="AT488" i="1"/>
  <c r="AU488" i="1"/>
  <c r="AS489" i="1"/>
  <c r="AT489" i="1"/>
  <c r="AU489" i="1"/>
  <c r="AS490" i="1"/>
  <c r="AT490" i="1"/>
  <c r="AU490" i="1"/>
  <c r="AS491" i="1"/>
  <c r="AT491" i="1"/>
  <c r="AU491" i="1"/>
  <c r="AS492" i="1"/>
  <c r="AT492" i="1"/>
  <c r="AU492" i="1"/>
  <c r="AS493" i="1"/>
  <c r="AT493" i="1"/>
  <c r="AU493" i="1"/>
  <c r="AS494" i="1"/>
  <c r="AT494" i="1"/>
  <c r="AU494" i="1"/>
  <c r="AS495" i="1"/>
  <c r="AT495" i="1"/>
  <c r="AU495" i="1"/>
  <c r="AS496" i="1"/>
  <c r="AT496" i="1"/>
  <c r="AU496" i="1"/>
  <c r="AS497" i="1"/>
  <c r="AT497" i="1"/>
  <c r="AU497" i="1"/>
  <c r="AS498" i="1"/>
  <c r="AT498" i="1"/>
  <c r="AU498" i="1"/>
  <c r="AS499" i="1"/>
  <c r="AT499" i="1"/>
  <c r="AU499" i="1"/>
  <c r="AS500" i="1"/>
  <c r="AT500" i="1"/>
  <c r="AU500" i="1"/>
  <c r="AS501" i="1"/>
  <c r="AT501" i="1"/>
  <c r="AU501" i="1"/>
  <c r="AS502" i="1"/>
  <c r="AT502" i="1"/>
  <c r="AU502" i="1"/>
  <c r="AS503" i="1"/>
  <c r="AT503" i="1"/>
  <c r="AU503" i="1"/>
  <c r="AS504" i="1"/>
  <c r="AT504" i="1"/>
  <c r="AU504" i="1"/>
  <c r="AS505" i="1"/>
  <c r="AT505" i="1"/>
  <c r="AU505" i="1"/>
  <c r="AS506" i="1"/>
  <c r="AT506" i="1"/>
  <c r="AU506" i="1"/>
  <c r="AS507" i="1"/>
  <c r="AT507" i="1"/>
  <c r="AU507" i="1"/>
  <c r="AS508" i="1"/>
  <c r="AT508" i="1"/>
  <c r="AU508" i="1"/>
  <c r="AR509" i="1"/>
  <c r="AS509" i="1"/>
  <c r="AT509" i="1"/>
  <c r="AU509" i="1"/>
  <c r="AR510" i="1"/>
  <c r="AS510" i="1"/>
  <c r="AT510" i="1"/>
  <c r="AU510" i="1"/>
  <c r="AR511" i="1"/>
  <c r="AS511" i="1"/>
  <c r="AT511" i="1"/>
  <c r="AU511" i="1"/>
  <c r="AR512" i="1"/>
  <c r="AS512" i="1"/>
  <c r="AT512" i="1"/>
  <c r="AU512" i="1"/>
  <c r="AR513" i="1"/>
  <c r="AS513" i="1"/>
  <c r="AT513" i="1"/>
  <c r="AU513" i="1"/>
  <c r="AR514" i="1"/>
  <c r="AS514" i="1"/>
  <c r="AT514" i="1"/>
  <c r="AU514" i="1"/>
  <c r="AR515" i="1"/>
  <c r="AS515" i="1"/>
  <c r="AT515" i="1"/>
  <c r="AU515" i="1"/>
  <c r="AR516" i="1"/>
  <c r="AS516" i="1"/>
  <c r="AT516" i="1"/>
  <c r="AU516" i="1"/>
  <c r="AR517" i="1"/>
  <c r="AS517" i="1"/>
  <c r="AT517" i="1"/>
  <c r="AU517" i="1"/>
  <c r="AR518" i="1"/>
  <c r="AS518" i="1"/>
  <c r="AT518" i="1"/>
  <c r="AU518" i="1"/>
  <c r="AS519" i="1"/>
  <c r="AT519" i="1"/>
  <c r="AU519" i="1"/>
  <c r="AS520" i="1"/>
  <c r="AT520" i="1"/>
  <c r="AU520" i="1"/>
  <c r="AS521" i="1"/>
  <c r="AT521" i="1"/>
  <c r="AU521" i="1"/>
  <c r="AS522" i="1"/>
  <c r="AT522" i="1"/>
  <c r="AU522" i="1"/>
  <c r="AS523" i="1"/>
  <c r="AT523" i="1"/>
  <c r="AU523" i="1"/>
  <c r="AS524" i="1"/>
  <c r="AT524" i="1"/>
  <c r="AU524" i="1"/>
  <c r="AS525" i="1"/>
  <c r="AT525" i="1"/>
  <c r="AU525" i="1"/>
  <c r="AS526" i="1"/>
  <c r="AT526" i="1"/>
  <c r="AU526" i="1"/>
  <c r="AS527" i="1"/>
  <c r="AT527" i="1"/>
  <c r="AU527" i="1"/>
  <c r="AS528" i="1"/>
  <c r="AT528" i="1"/>
  <c r="AU528" i="1"/>
  <c r="AS529" i="1"/>
  <c r="AT529" i="1"/>
  <c r="AU529" i="1"/>
  <c r="AS530" i="1"/>
  <c r="AT530" i="1"/>
  <c r="AU530" i="1"/>
  <c r="AS531" i="1"/>
  <c r="AT531" i="1"/>
  <c r="AU531" i="1"/>
  <c r="AS532" i="1"/>
  <c r="AT532" i="1"/>
  <c r="AU532" i="1"/>
  <c r="AS533" i="1"/>
  <c r="AT533" i="1"/>
  <c r="AU533" i="1"/>
  <c r="AS534" i="1"/>
  <c r="AT534" i="1"/>
  <c r="AU534" i="1"/>
  <c r="AS535" i="1"/>
  <c r="AT535" i="1"/>
  <c r="AU535" i="1"/>
  <c r="AS536" i="1"/>
  <c r="AT536" i="1"/>
  <c r="AU536" i="1"/>
  <c r="AS537" i="1"/>
  <c r="AT537" i="1"/>
  <c r="AU537" i="1"/>
  <c r="AS538" i="1"/>
  <c r="AT538" i="1"/>
  <c r="AU538" i="1"/>
  <c r="AS539" i="1"/>
  <c r="AT539" i="1"/>
  <c r="AU539" i="1"/>
  <c r="AS540" i="1"/>
  <c r="AT540" i="1"/>
  <c r="AU540" i="1"/>
  <c r="AS541" i="1"/>
  <c r="AT541" i="1"/>
  <c r="AU541" i="1"/>
  <c r="AS542" i="1"/>
  <c r="AT542" i="1"/>
  <c r="AU542" i="1"/>
  <c r="AS543" i="1"/>
  <c r="AT543" i="1"/>
  <c r="AU543" i="1"/>
  <c r="AS544" i="1"/>
  <c r="AT544" i="1"/>
  <c r="AU544" i="1"/>
  <c r="AS545" i="1"/>
  <c r="AT545" i="1"/>
  <c r="AU545" i="1"/>
  <c r="AS546" i="1"/>
  <c r="AT546" i="1"/>
  <c r="AU546" i="1"/>
  <c r="AS547" i="1"/>
  <c r="AT547" i="1"/>
  <c r="AU547" i="1"/>
  <c r="AS548" i="1"/>
  <c r="AT548" i="1"/>
  <c r="AU548" i="1"/>
  <c r="AS549" i="1"/>
  <c r="AT549" i="1"/>
  <c r="AU549" i="1"/>
  <c r="AS550" i="1"/>
  <c r="AT550" i="1"/>
  <c r="AU550" i="1"/>
  <c r="AR551" i="1"/>
  <c r="AS551" i="1"/>
  <c r="AT551" i="1"/>
  <c r="AU551" i="1"/>
  <c r="AR552" i="1"/>
  <c r="AS552" i="1"/>
  <c r="AT552" i="1"/>
  <c r="AU552" i="1"/>
  <c r="AR553" i="1"/>
  <c r="AS553" i="1"/>
  <c r="AT553" i="1"/>
  <c r="AU553" i="1"/>
  <c r="AR554" i="1"/>
  <c r="AS554" i="1"/>
  <c r="AT554" i="1"/>
  <c r="AU554" i="1"/>
  <c r="AR555" i="1"/>
  <c r="AS555" i="1"/>
  <c r="AT555" i="1"/>
  <c r="AU555" i="1"/>
  <c r="AR556" i="1"/>
  <c r="AS556" i="1"/>
  <c r="AT556" i="1"/>
  <c r="AU556" i="1"/>
  <c r="AR557" i="1"/>
  <c r="AS557" i="1"/>
  <c r="AT557" i="1"/>
  <c r="AU557" i="1"/>
  <c r="AR558" i="1"/>
  <c r="AS558" i="1"/>
  <c r="AT558" i="1"/>
  <c r="AU558" i="1"/>
  <c r="AR559" i="1"/>
  <c r="AS559" i="1"/>
  <c r="AT559" i="1"/>
  <c r="AU559" i="1"/>
  <c r="AR560" i="1"/>
  <c r="AS560" i="1"/>
  <c r="AT560" i="1"/>
  <c r="AU560" i="1"/>
  <c r="AS561" i="1"/>
  <c r="AT561" i="1"/>
  <c r="AU561" i="1"/>
  <c r="AS562" i="1"/>
  <c r="AT562" i="1"/>
  <c r="AU562" i="1"/>
  <c r="AS563" i="1"/>
  <c r="AT563" i="1"/>
  <c r="AU563" i="1"/>
  <c r="AS564" i="1"/>
  <c r="AT564" i="1"/>
  <c r="AU564" i="1"/>
  <c r="AS565" i="1"/>
  <c r="AT565" i="1"/>
  <c r="AU565" i="1"/>
  <c r="AS566" i="1"/>
  <c r="AT566" i="1"/>
  <c r="AU566" i="1"/>
  <c r="AS567" i="1"/>
  <c r="AT567" i="1"/>
  <c r="AU567" i="1"/>
  <c r="AS568" i="1"/>
  <c r="AT568" i="1"/>
  <c r="AU568" i="1"/>
  <c r="AS569" i="1"/>
  <c r="AT569" i="1"/>
  <c r="AU569" i="1"/>
  <c r="AS570" i="1"/>
  <c r="AT570" i="1"/>
  <c r="AU570" i="1"/>
  <c r="AS571" i="1"/>
  <c r="AT571" i="1"/>
  <c r="AU571" i="1"/>
  <c r="AS572" i="1"/>
  <c r="AT572" i="1"/>
  <c r="AU572" i="1"/>
  <c r="AS573" i="1"/>
  <c r="AT573" i="1"/>
  <c r="AU573" i="1"/>
  <c r="AS574" i="1"/>
  <c r="AT574" i="1"/>
  <c r="AU574" i="1"/>
  <c r="AS575" i="1"/>
  <c r="AT575" i="1"/>
  <c r="AU575" i="1"/>
  <c r="AS576" i="1"/>
  <c r="AT576" i="1"/>
  <c r="AU576" i="1"/>
  <c r="AS577" i="1"/>
  <c r="AT577" i="1"/>
  <c r="AU577" i="1"/>
  <c r="AS578" i="1"/>
  <c r="AT578" i="1"/>
  <c r="AU578" i="1"/>
  <c r="AS579" i="1"/>
  <c r="AT579" i="1"/>
  <c r="AU579" i="1"/>
  <c r="AS580" i="1"/>
  <c r="AT580" i="1"/>
  <c r="AU580" i="1"/>
  <c r="AS581" i="1"/>
  <c r="AT581" i="1"/>
  <c r="AU581" i="1"/>
  <c r="AS582" i="1"/>
  <c r="AT582" i="1"/>
  <c r="AU582" i="1"/>
  <c r="AS583" i="1"/>
  <c r="AT583" i="1"/>
  <c r="AU583" i="1"/>
  <c r="AS584" i="1"/>
  <c r="AT584" i="1"/>
  <c r="AU584" i="1"/>
  <c r="AS585" i="1"/>
  <c r="AT585" i="1"/>
  <c r="AU585" i="1"/>
  <c r="AS586" i="1"/>
  <c r="AT586" i="1"/>
  <c r="AU586" i="1"/>
  <c r="AS587" i="1"/>
  <c r="AT587" i="1"/>
  <c r="AU587" i="1"/>
  <c r="AS588" i="1"/>
  <c r="AT588" i="1"/>
  <c r="AU588" i="1"/>
  <c r="AS589" i="1"/>
  <c r="AT589" i="1"/>
  <c r="AU589" i="1"/>
  <c r="AS590" i="1"/>
  <c r="AT590" i="1"/>
  <c r="AU590" i="1"/>
  <c r="AS591" i="1"/>
  <c r="AT591" i="1"/>
  <c r="AU591" i="1"/>
  <c r="AS592" i="1"/>
  <c r="AT592" i="1"/>
  <c r="AU592" i="1"/>
  <c r="AR593" i="1"/>
  <c r="AS593" i="1"/>
  <c r="AT593" i="1"/>
  <c r="AU593" i="1"/>
  <c r="AR594" i="1"/>
  <c r="AS594" i="1"/>
  <c r="AT594" i="1"/>
  <c r="AU594" i="1"/>
  <c r="AR595" i="1"/>
  <c r="AS595" i="1"/>
  <c r="AT595" i="1"/>
  <c r="AU595" i="1"/>
  <c r="AR596" i="1"/>
  <c r="AS596" i="1"/>
  <c r="AT596" i="1"/>
  <c r="AU596" i="1"/>
  <c r="AR597" i="1"/>
  <c r="AS597" i="1"/>
  <c r="AT597" i="1"/>
  <c r="AU597" i="1"/>
  <c r="AR598" i="1"/>
  <c r="AS598" i="1"/>
  <c r="AT598" i="1"/>
  <c r="AU598" i="1"/>
  <c r="AR599" i="1"/>
  <c r="AS599" i="1"/>
  <c r="AT599" i="1"/>
  <c r="AU599" i="1"/>
  <c r="AR600" i="1"/>
  <c r="AS600" i="1"/>
  <c r="AT600" i="1"/>
  <c r="AU600" i="1"/>
  <c r="AR601" i="1"/>
  <c r="AS601" i="1"/>
  <c r="AT601" i="1"/>
  <c r="AU601" i="1"/>
  <c r="AR602" i="1"/>
  <c r="AS602" i="1"/>
  <c r="AT602" i="1"/>
  <c r="AU602" i="1"/>
  <c r="AS603" i="1"/>
  <c r="AT603" i="1"/>
  <c r="AU603" i="1"/>
  <c r="AS604" i="1"/>
  <c r="AT604" i="1"/>
  <c r="AU604" i="1"/>
  <c r="AS605" i="1"/>
  <c r="AT605" i="1"/>
  <c r="AU605" i="1"/>
  <c r="AS606" i="1"/>
  <c r="AT606" i="1"/>
  <c r="AU606" i="1"/>
  <c r="AS607" i="1"/>
  <c r="AT607" i="1"/>
  <c r="AU607" i="1"/>
  <c r="AS608" i="1"/>
  <c r="AT608" i="1"/>
  <c r="AU608" i="1"/>
  <c r="AS609" i="1"/>
  <c r="AT609" i="1"/>
  <c r="AU609" i="1"/>
  <c r="AS610" i="1"/>
  <c r="AT610" i="1"/>
  <c r="AU610" i="1"/>
  <c r="AS611" i="1"/>
  <c r="AT611" i="1"/>
  <c r="AU611" i="1"/>
  <c r="AS612" i="1"/>
  <c r="AT612" i="1"/>
  <c r="AU612" i="1"/>
  <c r="AS613" i="1"/>
  <c r="AT613" i="1"/>
  <c r="AU613" i="1"/>
  <c r="AS614" i="1"/>
  <c r="AT614" i="1"/>
  <c r="AU614" i="1"/>
  <c r="AS615" i="1"/>
  <c r="AT615" i="1"/>
  <c r="AU615" i="1"/>
  <c r="AS616" i="1"/>
  <c r="AT616" i="1"/>
  <c r="AU616" i="1"/>
  <c r="AS617" i="1"/>
  <c r="AT617" i="1"/>
  <c r="AU617" i="1"/>
  <c r="AS618" i="1"/>
  <c r="AT618" i="1"/>
  <c r="AU618" i="1"/>
  <c r="AS619" i="1"/>
  <c r="AT619" i="1"/>
  <c r="AU619" i="1"/>
  <c r="AS620" i="1"/>
  <c r="AT620" i="1"/>
  <c r="AU620" i="1"/>
  <c r="AS621" i="1"/>
  <c r="AT621" i="1"/>
  <c r="AU621" i="1"/>
  <c r="AS622" i="1"/>
  <c r="AT622" i="1"/>
  <c r="AU622" i="1"/>
  <c r="AS623" i="1"/>
  <c r="AT623" i="1"/>
  <c r="AU623" i="1"/>
  <c r="AS624" i="1"/>
  <c r="AT624" i="1"/>
  <c r="AU624" i="1"/>
  <c r="AS625" i="1"/>
  <c r="AT625" i="1"/>
  <c r="AU625" i="1"/>
  <c r="AS626" i="1"/>
  <c r="AT626" i="1"/>
  <c r="AU626" i="1"/>
  <c r="AS627" i="1"/>
  <c r="AT627" i="1"/>
  <c r="AU627" i="1"/>
  <c r="AS628" i="1"/>
  <c r="AT628" i="1"/>
  <c r="AU628" i="1"/>
  <c r="AS629" i="1"/>
  <c r="AT629" i="1"/>
  <c r="AU629" i="1"/>
  <c r="AS630" i="1"/>
  <c r="AT630" i="1"/>
  <c r="AU630" i="1"/>
  <c r="AS631" i="1"/>
  <c r="AT631" i="1"/>
  <c r="AU631" i="1"/>
  <c r="AS632" i="1"/>
  <c r="AT632" i="1"/>
  <c r="AU632" i="1"/>
  <c r="AS633" i="1"/>
  <c r="AT633" i="1"/>
  <c r="AU633" i="1"/>
  <c r="AS634" i="1"/>
  <c r="AT634" i="1"/>
  <c r="AU634" i="1"/>
  <c r="AR635" i="1"/>
  <c r="AS635" i="1"/>
  <c r="AT635" i="1"/>
  <c r="AU635" i="1"/>
  <c r="AR636" i="1"/>
  <c r="AS636" i="1"/>
  <c r="AT636" i="1"/>
  <c r="AU636" i="1"/>
  <c r="AR637" i="1"/>
  <c r="AS637" i="1"/>
  <c r="AT637" i="1"/>
  <c r="AU637" i="1"/>
  <c r="AR638" i="1"/>
  <c r="AS638" i="1"/>
  <c r="AT638" i="1"/>
  <c r="AU638" i="1"/>
  <c r="AR639" i="1"/>
  <c r="AS639" i="1"/>
  <c r="AT639" i="1"/>
  <c r="AU639" i="1"/>
  <c r="AR640" i="1"/>
  <c r="AS640" i="1"/>
  <c r="AT640" i="1"/>
  <c r="AU640" i="1"/>
  <c r="AR641" i="1"/>
  <c r="AS641" i="1"/>
  <c r="AT641" i="1"/>
  <c r="AU641" i="1"/>
  <c r="AR642" i="1"/>
  <c r="AS642" i="1"/>
  <c r="AT642" i="1"/>
  <c r="AU642" i="1"/>
  <c r="AR643" i="1"/>
  <c r="AS643" i="1"/>
  <c r="AT643" i="1"/>
  <c r="AU643" i="1"/>
  <c r="AR644" i="1"/>
  <c r="AS644" i="1"/>
  <c r="AT644" i="1"/>
  <c r="AU644" i="1"/>
  <c r="AS645" i="1"/>
  <c r="AT645" i="1"/>
  <c r="AU645" i="1"/>
  <c r="AS646" i="1"/>
  <c r="AT646" i="1"/>
  <c r="AU646" i="1"/>
  <c r="AS647" i="1"/>
  <c r="AT647" i="1"/>
  <c r="AU647" i="1"/>
  <c r="AS648" i="1"/>
  <c r="AT648" i="1"/>
  <c r="AU648" i="1"/>
  <c r="AS649" i="1"/>
  <c r="AT649" i="1"/>
  <c r="AU649" i="1"/>
  <c r="AS650" i="1"/>
  <c r="AT650" i="1"/>
  <c r="AU650" i="1"/>
  <c r="AS651" i="1"/>
  <c r="AT651" i="1"/>
  <c r="AU651" i="1"/>
  <c r="AS652" i="1"/>
  <c r="AT652" i="1"/>
  <c r="AU652" i="1"/>
  <c r="AS653" i="1"/>
  <c r="AT653" i="1"/>
  <c r="AU653" i="1"/>
  <c r="AS654" i="1"/>
  <c r="AT654" i="1"/>
  <c r="AU654" i="1"/>
  <c r="AS655" i="1"/>
  <c r="AT655" i="1"/>
  <c r="AU655" i="1"/>
  <c r="AS656" i="1"/>
  <c r="AT656" i="1"/>
  <c r="AU656" i="1"/>
  <c r="AS657" i="1"/>
  <c r="AT657" i="1"/>
  <c r="AU657" i="1"/>
  <c r="AS658" i="1"/>
  <c r="AT658" i="1"/>
  <c r="AU658" i="1"/>
  <c r="AS659" i="1"/>
  <c r="AT659" i="1"/>
  <c r="AU659" i="1"/>
  <c r="AS660" i="1"/>
  <c r="AT660" i="1"/>
  <c r="AU660" i="1"/>
  <c r="AS661" i="1"/>
  <c r="AT661" i="1"/>
  <c r="AU661" i="1"/>
  <c r="AS662" i="1"/>
  <c r="AT662" i="1"/>
  <c r="AU662" i="1"/>
  <c r="AS663" i="1"/>
  <c r="AT663" i="1"/>
  <c r="AU663" i="1"/>
  <c r="AS664" i="1"/>
  <c r="AT664" i="1"/>
  <c r="AU664" i="1"/>
  <c r="AS665" i="1"/>
  <c r="AT665" i="1"/>
  <c r="AU665" i="1"/>
  <c r="AS666" i="1"/>
  <c r="AT666" i="1"/>
  <c r="AU666" i="1"/>
  <c r="AS667" i="1"/>
  <c r="AT667" i="1"/>
  <c r="AU667" i="1"/>
  <c r="AS668" i="1"/>
  <c r="AT668" i="1"/>
  <c r="AU668" i="1"/>
  <c r="AS669" i="1"/>
  <c r="AT669" i="1"/>
  <c r="AU669" i="1"/>
  <c r="AS670" i="1"/>
  <c r="AT670" i="1"/>
  <c r="AU670" i="1"/>
  <c r="AS671" i="1"/>
  <c r="AT671" i="1"/>
  <c r="AU671" i="1"/>
  <c r="AS672" i="1"/>
  <c r="AT672" i="1"/>
  <c r="AU672" i="1"/>
  <c r="AS673" i="1"/>
  <c r="AT673" i="1"/>
  <c r="AU673" i="1"/>
  <c r="AS674" i="1"/>
  <c r="AT674" i="1"/>
  <c r="AU674" i="1"/>
  <c r="AS675" i="1"/>
  <c r="AT675" i="1"/>
  <c r="AU675" i="1"/>
  <c r="AS676" i="1"/>
  <c r="AT676" i="1"/>
  <c r="AU676" i="1"/>
  <c r="AR677" i="1"/>
  <c r="AS677" i="1"/>
  <c r="AT677" i="1"/>
  <c r="AU677" i="1"/>
  <c r="AR678" i="1"/>
  <c r="AS678" i="1"/>
  <c r="AT678" i="1"/>
  <c r="AU678" i="1"/>
  <c r="AR679" i="1"/>
  <c r="AS679" i="1"/>
  <c r="AT679" i="1"/>
  <c r="AU679" i="1"/>
  <c r="AR680" i="1"/>
  <c r="AS680" i="1"/>
  <c r="AT680" i="1"/>
  <c r="AU680" i="1"/>
  <c r="AR681" i="1"/>
  <c r="AS681" i="1"/>
  <c r="AT681" i="1"/>
  <c r="AU681" i="1"/>
  <c r="AR682" i="1"/>
  <c r="AS682" i="1"/>
  <c r="AT682" i="1"/>
  <c r="AU682" i="1"/>
  <c r="AR683" i="1"/>
  <c r="AS683" i="1"/>
  <c r="AT683" i="1"/>
  <c r="AU683" i="1"/>
  <c r="AR684" i="1"/>
  <c r="AS684" i="1"/>
  <c r="AT684" i="1"/>
  <c r="AU684" i="1"/>
  <c r="AR685" i="1"/>
  <c r="AS685" i="1"/>
  <c r="AT685" i="1"/>
  <c r="AU685" i="1"/>
  <c r="AR686" i="1"/>
  <c r="AS686" i="1"/>
  <c r="AT686" i="1"/>
  <c r="AU686" i="1"/>
  <c r="AS687" i="1"/>
  <c r="AT687" i="1"/>
  <c r="AU687" i="1"/>
  <c r="AS688" i="1"/>
  <c r="AT688" i="1"/>
  <c r="AU688" i="1"/>
  <c r="AS689" i="1"/>
  <c r="AT689" i="1"/>
  <c r="AU689" i="1"/>
  <c r="AS690" i="1"/>
  <c r="AT690" i="1"/>
  <c r="AU690" i="1"/>
  <c r="AS691" i="1"/>
  <c r="AT691" i="1"/>
  <c r="AU691" i="1"/>
  <c r="AS692" i="1"/>
  <c r="AT692" i="1"/>
  <c r="AU692" i="1"/>
  <c r="AS693" i="1"/>
  <c r="AT693" i="1"/>
  <c r="AU693" i="1"/>
  <c r="AS694" i="1"/>
  <c r="AT694" i="1"/>
  <c r="AU694" i="1"/>
  <c r="AS695" i="1"/>
  <c r="AT695" i="1"/>
  <c r="AU695" i="1"/>
  <c r="AS696" i="1"/>
  <c r="AT696" i="1"/>
  <c r="AU696" i="1"/>
  <c r="AS697" i="1"/>
  <c r="AT697" i="1"/>
  <c r="AU697" i="1"/>
  <c r="AS698" i="1"/>
  <c r="AT698" i="1"/>
  <c r="AU698" i="1"/>
  <c r="AS699" i="1"/>
  <c r="AT699" i="1"/>
  <c r="AU699" i="1"/>
  <c r="AS700" i="1"/>
  <c r="AT700" i="1"/>
  <c r="AU700" i="1"/>
  <c r="AS701" i="1"/>
  <c r="AT701" i="1"/>
  <c r="AU701" i="1"/>
  <c r="AS702" i="1"/>
  <c r="AT702" i="1"/>
  <c r="AU702" i="1"/>
  <c r="AS703" i="1"/>
  <c r="AT703" i="1"/>
  <c r="AU703" i="1"/>
  <c r="AS704" i="1"/>
  <c r="AT704" i="1"/>
  <c r="AU704" i="1"/>
  <c r="AS705" i="1"/>
  <c r="AT705" i="1"/>
  <c r="AU705" i="1"/>
  <c r="AS706" i="1"/>
  <c r="AT706" i="1"/>
  <c r="AU706" i="1"/>
  <c r="AS707" i="1"/>
  <c r="AT707" i="1"/>
  <c r="AU707" i="1"/>
  <c r="AS708" i="1"/>
  <c r="AT708" i="1"/>
  <c r="AU708" i="1"/>
  <c r="AS709" i="1"/>
  <c r="AT709" i="1"/>
  <c r="AU709" i="1"/>
  <c r="AS710" i="1"/>
  <c r="AT710" i="1"/>
  <c r="AU710" i="1"/>
  <c r="AS711" i="1"/>
  <c r="AT711" i="1"/>
  <c r="AU711" i="1"/>
  <c r="AS712" i="1"/>
  <c r="AT712" i="1"/>
  <c r="AU712" i="1"/>
  <c r="AS713" i="1"/>
  <c r="AT713" i="1"/>
  <c r="AU713" i="1"/>
  <c r="AS714" i="1"/>
  <c r="AT714" i="1"/>
  <c r="AU714" i="1"/>
  <c r="AS715" i="1"/>
  <c r="AT715" i="1"/>
  <c r="AU715" i="1"/>
  <c r="AS716" i="1"/>
  <c r="AT716" i="1"/>
  <c r="AU716" i="1"/>
  <c r="AS717" i="1"/>
  <c r="AT717" i="1"/>
  <c r="AU717" i="1"/>
  <c r="AS718" i="1"/>
  <c r="AT718" i="1"/>
  <c r="AU718" i="1"/>
  <c r="AR719" i="1"/>
  <c r="AS719" i="1"/>
  <c r="AT719" i="1"/>
  <c r="AU719" i="1"/>
  <c r="AR720" i="1"/>
  <c r="AS720" i="1"/>
  <c r="AT720" i="1"/>
  <c r="AU720" i="1"/>
  <c r="AR721" i="1"/>
  <c r="AS721" i="1"/>
  <c r="AT721" i="1"/>
  <c r="AU721" i="1"/>
  <c r="AR722" i="1"/>
  <c r="AS722" i="1"/>
  <c r="AT722" i="1"/>
  <c r="AU722" i="1"/>
  <c r="AR723" i="1"/>
  <c r="AS723" i="1"/>
  <c r="AT723" i="1"/>
  <c r="AU723" i="1"/>
  <c r="AR724" i="1"/>
  <c r="AS724" i="1"/>
  <c r="AT724" i="1"/>
  <c r="AU724" i="1"/>
  <c r="AR725" i="1"/>
  <c r="AS725" i="1"/>
  <c r="AT725" i="1"/>
  <c r="AU725" i="1"/>
  <c r="AR726" i="1"/>
  <c r="AS726" i="1"/>
  <c r="AT726" i="1"/>
  <c r="AU726" i="1"/>
  <c r="AR727" i="1"/>
  <c r="AS727" i="1"/>
  <c r="AT727" i="1"/>
  <c r="AU727" i="1"/>
  <c r="AR728" i="1"/>
  <c r="AS728" i="1"/>
  <c r="AT728" i="1"/>
  <c r="AU728" i="1"/>
  <c r="AS729" i="1"/>
  <c r="AT729" i="1"/>
  <c r="AU729" i="1"/>
  <c r="AS730" i="1"/>
  <c r="AT730" i="1"/>
  <c r="AU730" i="1"/>
  <c r="AS731" i="1"/>
  <c r="AT731" i="1"/>
  <c r="AU731" i="1"/>
  <c r="AS732" i="1"/>
  <c r="AT732" i="1"/>
  <c r="AU732" i="1"/>
  <c r="AS733" i="1"/>
  <c r="AT733" i="1"/>
  <c r="AU733" i="1"/>
  <c r="AS734" i="1"/>
  <c r="AT734" i="1"/>
  <c r="AU734" i="1"/>
  <c r="AS735" i="1"/>
  <c r="AT735" i="1"/>
  <c r="AU735" i="1"/>
  <c r="AS736" i="1"/>
  <c r="AT736" i="1"/>
  <c r="AU736" i="1"/>
  <c r="AS737" i="1"/>
  <c r="AT737" i="1"/>
  <c r="AU737" i="1"/>
  <c r="AS738" i="1"/>
  <c r="AT738" i="1"/>
  <c r="AU738" i="1"/>
  <c r="AS739" i="1"/>
  <c r="AT739" i="1"/>
  <c r="AU739" i="1"/>
  <c r="AS740" i="1"/>
  <c r="AT740" i="1"/>
  <c r="AU740" i="1"/>
  <c r="AS741" i="1"/>
  <c r="AT741" i="1"/>
  <c r="AU741" i="1"/>
  <c r="AS742" i="1"/>
  <c r="AT742" i="1"/>
  <c r="AU742" i="1"/>
  <c r="AS743" i="1"/>
  <c r="AT743" i="1"/>
  <c r="AU743" i="1"/>
  <c r="AS744" i="1"/>
  <c r="AT744" i="1"/>
  <c r="AU744" i="1"/>
  <c r="AS745" i="1"/>
  <c r="AT745" i="1"/>
  <c r="AU745" i="1"/>
  <c r="AS746" i="1"/>
  <c r="AT746" i="1"/>
  <c r="AU746" i="1"/>
  <c r="AS747" i="1"/>
  <c r="AT747" i="1"/>
  <c r="AU747" i="1"/>
  <c r="AS748" i="1"/>
  <c r="AT748" i="1"/>
  <c r="AU748" i="1"/>
  <c r="AS749" i="1"/>
  <c r="AT749" i="1"/>
  <c r="AU749" i="1"/>
  <c r="AS750" i="1"/>
  <c r="AT750" i="1"/>
  <c r="AU750" i="1"/>
  <c r="AS751" i="1"/>
  <c r="AT751" i="1"/>
  <c r="AU751" i="1"/>
  <c r="AS752" i="1"/>
  <c r="AT752" i="1"/>
  <c r="AU752" i="1"/>
  <c r="AS753" i="1"/>
  <c r="AT753" i="1"/>
  <c r="AU753" i="1"/>
  <c r="AS754" i="1"/>
  <c r="AT754" i="1"/>
  <c r="AU754" i="1"/>
  <c r="AS755" i="1"/>
  <c r="AT755" i="1"/>
  <c r="AU755" i="1"/>
  <c r="AS756" i="1"/>
  <c r="AT756" i="1"/>
  <c r="AU756" i="1"/>
  <c r="AS757" i="1"/>
  <c r="AT757" i="1"/>
  <c r="AU757" i="1"/>
  <c r="AS758" i="1"/>
  <c r="AT758" i="1"/>
  <c r="AU758" i="1"/>
  <c r="AS759" i="1"/>
  <c r="AT759" i="1"/>
  <c r="AU759" i="1"/>
  <c r="AS760" i="1"/>
  <c r="AT760" i="1"/>
  <c r="AU760" i="1"/>
  <c r="AR761" i="1"/>
  <c r="AS761" i="1"/>
  <c r="AT761" i="1"/>
  <c r="AU761" i="1"/>
  <c r="AR762" i="1"/>
  <c r="AS762" i="1"/>
  <c r="AT762" i="1"/>
  <c r="AU762" i="1"/>
  <c r="AR763" i="1"/>
  <c r="AS763" i="1"/>
  <c r="AT763" i="1"/>
  <c r="AU763" i="1"/>
  <c r="AR764" i="1"/>
  <c r="AS764" i="1"/>
  <c r="AT764" i="1"/>
  <c r="AU764" i="1"/>
  <c r="AR765" i="1"/>
  <c r="AS765" i="1"/>
  <c r="AT765" i="1"/>
  <c r="AU765" i="1"/>
  <c r="AR766" i="1"/>
  <c r="AS766" i="1"/>
  <c r="AT766" i="1"/>
  <c r="AU766" i="1"/>
  <c r="AR767" i="1"/>
  <c r="AS767" i="1"/>
  <c r="AT767" i="1"/>
  <c r="AU767" i="1"/>
  <c r="AR768" i="1"/>
  <c r="AS768" i="1"/>
  <c r="AT768" i="1"/>
  <c r="AU768" i="1"/>
  <c r="AR769" i="1"/>
  <c r="AS769" i="1"/>
  <c r="AT769" i="1"/>
  <c r="AU769" i="1"/>
  <c r="AR770" i="1"/>
  <c r="AS770" i="1"/>
  <c r="AT770" i="1"/>
  <c r="AU770" i="1"/>
  <c r="AS771" i="1"/>
  <c r="AT771" i="1"/>
  <c r="AU771" i="1"/>
  <c r="AS772" i="1"/>
  <c r="AT772" i="1"/>
  <c r="AU772" i="1"/>
  <c r="AS773" i="1"/>
  <c r="AT773" i="1"/>
  <c r="AU773" i="1"/>
  <c r="AS774" i="1"/>
  <c r="AT774" i="1"/>
  <c r="AU774" i="1"/>
  <c r="AS775" i="1"/>
  <c r="AT775" i="1"/>
  <c r="AU775" i="1"/>
  <c r="AS776" i="1"/>
  <c r="AT776" i="1"/>
  <c r="AU776" i="1"/>
  <c r="AS777" i="1"/>
  <c r="AT777" i="1"/>
  <c r="AU777" i="1"/>
  <c r="AS778" i="1"/>
  <c r="AT778" i="1"/>
  <c r="AU778" i="1"/>
  <c r="AS779" i="1"/>
  <c r="AT779" i="1"/>
  <c r="AU779" i="1"/>
  <c r="AS780" i="1"/>
  <c r="AT780" i="1"/>
  <c r="AU780" i="1"/>
  <c r="AS781" i="1"/>
  <c r="AT781" i="1"/>
  <c r="AU781" i="1"/>
  <c r="AS782" i="1"/>
  <c r="AT782" i="1"/>
  <c r="AU782" i="1"/>
  <c r="AS783" i="1"/>
  <c r="AT783" i="1"/>
  <c r="AU783" i="1"/>
  <c r="AS784" i="1"/>
  <c r="AT784" i="1"/>
  <c r="AU784" i="1"/>
  <c r="AS785" i="1"/>
  <c r="AT785" i="1"/>
  <c r="AU785" i="1"/>
  <c r="AS786" i="1"/>
  <c r="AT786" i="1"/>
  <c r="AU786" i="1"/>
  <c r="AS787" i="1"/>
  <c r="AT787" i="1"/>
  <c r="AU787" i="1"/>
  <c r="AS788" i="1"/>
  <c r="AT788" i="1"/>
  <c r="AU788" i="1"/>
  <c r="AS789" i="1"/>
  <c r="AT789" i="1"/>
  <c r="AU789" i="1"/>
  <c r="AS790" i="1"/>
  <c r="AT790" i="1"/>
  <c r="AU790" i="1"/>
  <c r="AS791" i="1"/>
  <c r="AT791" i="1"/>
  <c r="AU791" i="1"/>
  <c r="AS792" i="1"/>
  <c r="AT792" i="1"/>
  <c r="AU792" i="1"/>
  <c r="AS793" i="1"/>
  <c r="AT793" i="1"/>
  <c r="AU793" i="1"/>
  <c r="AS794" i="1"/>
  <c r="AT794" i="1"/>
  <c r="AU794" i="1"/>
  <c r="AS795" i="1"/>
  <c r="AT795" i="1"/>
  <c r="AU795" i="1"/>
  <c r="AS796" i="1"/>
  <c r="AT796" i="1"/>
  <c r="AU796" i="1"/>
  <c r="AS797" i="1"/>
  <c r="AT797" i="1"/>
  <c r="AU797" i="1"/>
  <c r="AS798" i="1"/>
  <c r="AT798" i="1"/>
  <c r="AU798" i="1"/>
  <c r="AS799" i="1"/>
  <c r="AT799" i="1"/>
  <c r="AU799" i="1"/>
  <c r="AS800" i="1"/>
  <c r="AT800" i="1"/>
  <c r="AU800" i="1"/>
  <c r="AS801" i="1"/>
  <c r="AT801" i="1"/>
  <c r="AU801" i="1"/>
  <c r="AS802" i="1"/>
  <c r="AT802" i="1"/>
  <c r="AU802" i="1"/>
  <c r="AR803" i="1"/>
  <c r="AS803" i="1"/>
  <c r="AT803" i="1"/>
  <c r="AU803" i="1"/>
  <c r="AR804" i="1"/>
  <c r="AS804" i="1"/>
  <c r="AT804" i="1"/>
  <c r="AU804" i="1"/>
  <c r="AR805" i="1"/>
  <c r="AS805" i="1"/>
  <c r="AT805" i="1"/>
  <c r="AU805" i="1"/>
  <c r="AR806" i="1"/>
  <c r="AS806" i="1"/>
  <c r="AT806" i="1"/>
  <c r="AU806" i="1"/>
  <c r="AR807" i="1"/>
  <c r="AS807" i="1"/>
  <c r="AT807" i="1"/>
  <c r="AU807" i="1"/>
  <c r="AR808" i="1"/>
  <c r="AS808" i="1"/>
  <c r="AT808" i="1"/>
  <c r="AU808" i="1"/>
  <c r="AR809" i="1"/>
  <c r="AS809" i="1"/>
  <c r="AT809" i="1"/>
  <c r="AU809" i="1"/>
  <c r="AR810" i="1"/>
  <c r="AS810" i="1"/>
  <c r="AT810" i="1"/>
  <c r="AU810" i="1"/>
  <c r="AR811" i="1"/>
  <c r="AS811" i="1"/>
  <c r="AT811" i="1"/>
  <c r="AU811" i="1"/>
  <c r="AR812" i="1"/>
  <c r="AS812" i="1"/>
  <c r="AT812" i="1"/>
  <c r="AU812" i="1"/>
  <c r="AS813" i="1"/>
  <c r="AT813" i="1"/>
  <c r="AU813" i="1"/>
  <c r="AS814" i="1"/>
  <c r="AT814" i="1"/>
  <c r="AU814" i="1"/>
  <c r="AS815" i="1"/>
  <c r="AT815" i="1"/>
  <c r="AU815" i="1"/>
  <c r="AS816" i="1"/>
  <c r="AT816" i="1"/>
  <c r="AU816" i="1"/>
  <c r="AS817" i="1"/>
  <c r="AT817" i="1"/>
  <c r="AU817" i="1"/>
  <c r="AS818" i="1"/>
  <c r="AT818" i="1"/>
  <c r="AU818" i="1"/>
  <c r="AS819" i="1"/>
  <c r="AT819" i="1"/>
  <c r="AU819" i="1"/>
  <c r="AS820" i="1"/>
  <c r="AT820" i="1"/>
  <c r="AU820" i="1"/>
  <c r="AS821" i="1"/>
  <c r="AT821" i="1"/>
  <c r="AU821" i="1"/>
  <c r="AS822" i="1"/>
  <c r="AT822" i="1"/>
  <c r="AU822" i="1"/>
  <c r="AS823" i="1"/>
  <c r="AT823" i="1"/>
  <c r="AU823" i="1"/>
  <c r="AS824" i="1"/>
  <c r="AT824" i="1"/>
  <c r="AU824" i="1"/>
  <c r="AS825" i="1"/>
  <c r="AT825" i="1"/>
  <c r="AU825" i="1"/>
  <c r="AS826" i="1"/>
  <c r="AT826" i="1"/>
  <c r="AU826" i="1"/>
  <c r="AS827" i="1"/>
  <c r="AT827" i="1"/>
  <c r="AU827" i="1"/>
  <c r="AS828" i="1"/>
  <c r="AT828" i="1"/>
  <c r="AU828" i="1"/>
  <c r="AS829" i="1"/>
  <c r="AT829" i="1"/>
  <c r="AU829" i="1"/>
  <c r="AS830" i="1"/>
  <c r="AT830" i="1"/>
  <c r="AU830" i="1"/>
  <c r="AS831" i="1"/>
  <c r="AT831" i="1"/>
  <c r="AU831" i="1"/>
  <c r="AS832" i="1"/>
  <c r="AT832" i="1"/>
  <c r="AU832" i="1"/>
  <c r="AS833" i="1"/>
  <c r="AT833" i="1"/>
  <c r="AU833" i="1"/>
  <c r="AS834" i="1"/>
  <c r="AT834" i="1"/>
  <c r="AU834" i="1"/>
  <c r="AS835" i="1"/>
  <c r="AT835" i="1"/>
  <c r="AU835" i="1"/>
  <c r="AS836" i="1"/>
  <c r="AT836" i="1"/>
  <c r="AU836" i="1"/>
  <c r="AS837" i="1"/>
  <c r="AT837" i="1"/>
  <c r="AU837" i="1"/>
  <c r="AS838" i="1"/>
  <c r="AT838" i="1"/>
  <c r="AU838" i="1"/>
  <c r="AS839" i="1"/>
  <c r="AT839" i="1"/>
  <c r="AU839" i="1"/>
  <c r="AS840" i="1"/>
  <c r="AT840" i="1"/>
  <c r="AU840" i="1"/>
  <c r="AS841" i="1"/>
  <c r="AT841" i="1"/>
  <c r="AU841" i="1"/>
  <c r="AS842" i="1"/>
  <c r="AT842" i="1"/>
  <c r="AU842" i="1"/>
  <c r="AS843" i="1"/>
  <c r="AT843" i="1"/>
  <c r="AU843" i="1"/>
  <c r="AS844" i="1"/>
  <c r="AT844" i="1"/>
  <c r="AU844" i="1"/>
  <c r="AR845" i="1"/>
  <c r="AS845" i="1"/>
  <c r="AT845" i="1"/>
  <c r="AU845" i="1"/>
  <c r="AR846" i="1"/>
  <c r="AS846" i="1"/>
  <c r="AT846" i="1"/>
  <c r="AU846" i="1"/>
  <c r="AR847" i="1"/>
  <c r="AS847" i="1"/>
  <c r="AT847" i="1"/>
  <c r="AU847" i="1"/>
  <c r="AR848" i="1"/>
  <c r="AS848" i="1"/>
  <c r="AT848" i="1"/>
  <c r="AU848" i="1"/>
  <c r="AR849" i="1"/>
  <c r="AS849" i="1"/>
  <c r="AT849" i="1"/>
  <c r="AU849" i="1"/>
  <c r="AR850" i="1"/>
  <c r="AS850" i="1"/>
  <c r="AT850" i="1"/>
  <c r="AU850" i="1"/>
  <c r="AR851" i="1"/>
  <c r="AS851" i="1"/>
  <c r="AT851" i="1"/>
  <c r="AU851" i="1"/>
  <c r="AR852" i="1"/>
  <c r="AS852" i="1"/>
  <c r="AT852" i="1"/>
  <c r="AU852" i="1"/>
  <c r="AR853" i="1"/>
  <c r="AS853" i="1"/>
  <c r="AT853" i="1"/>
  <c r="AU853" i="1"/>
  <c r="AR854" i="1"/>
  <c r="AS854" i="1"/>
  <c r="AT854" i="1"/>
  <c r="AU854" i="1"/>
  <c r="AS855" i="1"/>
  <c r="AT855" i="1"/>
  <c r="AU855" i="1"/>
  <c r="AS856" i="1"/>
  <c r="AT856" i="1"/>
  <c r="AU856" i="1"/>
  <c r="AS857" i="1"/>
  <c r="AT857" i="1"/>
  <c r="AU857" i="1"/>
  <c r="AS858" i="1"/>
  <c r="AT858" i="1"/>
  <c r="AU858" i="1"/>
  <c r="AS859" i="1"/>
  <c r="AT859" i="1"/>
  <c r="AU859" i="1"/>
  <c r="AS860" i="1"/>
  <c r="AT860" i="1"/>
  <c r="AU860" i="1"/>
  <c r="AS861" i="1"/>
  <c r="AT861" i="1"/>
  <c r="AU861" i="1"/>
  <c r="AS862" i="1"/>
  <c r="AT862" i="1"/>
  <c r="AU862" i="1"/>
  <c r="AS863" i="1"/>
  <c r="AT863" i="1"/>
  <c r="AU863" i="1"/>
  <c r="AS864" i="1"/>
  <c r="AT864" i="1"/>
  <c r="AU864" i="1"/>
  <c r="AS865" i="1"/>
  <c r="AT865" i="1"/>
  <c r="AU865" i="1"/>
  <c r="AS866" i="1"/>
  <c r="AT866" i="1"/>
  <c r="AU866" i="1"/>
  <c r="AS867" i="1"/>
  <c r="AT867" i="1"/>
  <c r="AU867" i="1"/>
  <c r="AS868" i="1"/>
  <c r="AT868" i="1"/>
  <c r="AU868" i="1"/>
  <c r="AS869" i="1"/>
  <c r="AT869" i="1"/>
  <c r="AU869" i="1"/>
  <c r="AS870" i="1"/>
  <c r="AT870" i="1"/>
  <c r="AU870" i="1"/>
  <c r="AS871" i="1"/>
  <c r="AT871" i="1"/>
  <c r="AU871" i="1"/>
  <c r="AS872" i="1"/>
  <c r="AT872" i="1"/>
  <c r="AU872" i="1"/>
  <c r="AS873" i="1"/>
  <c r="AT873" i="1"/>
  <c r="AU873" i="1"/>
  <c r="AS874" i="1"/>
  <c r="AT874" i="1"/>
  <c r="AU874" i="1"/>
  <c r="AS875" i="1"/>
  <c r="AT875" i="1"/>
  <c r="AU875" i="1"/>
  <c r="AS876" i="1"/>
  <c r="AT876" i="1"/>
  <c r="AU876" i="1"/>
  <c r="AS877" i="1"/>
  <c r="AT877" i="1"/>
  <c r="AU877" i="1"/>
  <c r="AS878" i="1"/>
  <c r="AT878" i="1"/>
  <c r="AU878" i="1"/>
  <c r="AS879" i="1"/>
  <c r="AT879" i="1"/>
  <c r="AU879" i="1"/>
  <c r="AS880" i="1"/>
  <c r="AT880" i="1"/>
  <c r="AU880" i="1"/>
  <c r="AS881" i="1"/>
  <c r="AT881" i="1"/>
  <c r="AU881" i="1"/>
  <c r="AS882" i="1"/>
  <c r="AT882" i="1"/>
  <c r="AU882" i="1"/>
  <c r="AS883" i="1"/>
  <c r="AT883" i="1"/>
  <c r="AU883" i="1"/>
  <c r="AS884" i="1"/>
  <c r="AT884" i="1"/>
  <c r="AU884" i="1"/>
  <c r="AS885" i="1"/>
  <c r="AT885" i="1"/>
  <c r="AU885" i="1"/>
  <c r="AS886" i="1"/>
  <c r="AT886" i="1"/>
  <c r="AU886" i="1"/>
  <c r="AR887" i="1"/>
  <c r="AS887" i="1"/>
  <c r="AT887" i="1"/>
  <c r="AU887" i="1"/>
  <c r="AR888" i="1"/>
  <c r="AS888" i="1"/>
  <c r="AT888" i="1"/>
  <c r="AU888" i="1"/>
  <c r="AR889" i="1"/>
  <c r="AS889" i="1"/>
  <c r="AT889" i="1"/>
  <c r="AU889" i="1"/>
  <c r="AR890" i="1"/>
  <c r="AS890" i="1"/>
  <c r="AT890" i="1"/>
  <c r="AU890" i="1"/>
  <c r="AR891" i="1"/>
  <c r="AS891" i="1"/>
  <c r="AT891" i="1"/>
  <c r="AU891" i="1"/>
  <c r="AR892" i="1"/>
  <c r="AS892" i="1"/>
  <c r="AT892" i="1"/>
  <c r="AU892" i="1"/>
  <c r="AR893" i="1"/>
  <c r="AS893" i="1"/>
  <c r="AT893" i="1"/>
  <c r="AU893" i="1"/>
  <c r="AR894" i="1"/>
  <c r="AS894" i="1"/>
  <c r="AT894" i="1"/>
  <c r="AU894" i="1"/>
  <c r="AR895" i="1"/>
  <c r="AS895" i="1"/>
  <c r="AT895" i="1"/>
  <c r="AU895" i="1"/>
  <c r="AR896" i="1"/>
  <c r="AS896" i="1"/>
  <c r="AT896" i="1"/>
  <c r="AU896" i="1"/>
  <c r="AS897" i="1"/>
  <c r="AT897" i="1"/>
  <c r="AU897" i="1"/>
  <c r="AS898" i="1"/>
  <c r="AT898" i="1"/>
  <c r="AU898" i="1"/>
  <c r="AS899" i="1"/>
  <c r="AT899" i="1"/>
  <c r="AU899" i="1"/>
  <c r="AS900" i="1"/>
  <c r="AT900" i="1"/>
  <c r="AU900" i="1"/>
  <c r="AS901" i="1"/>
  <c r="AT901" i="1"/>
  <c r="AU901" i="1"/>
  <c r="AS902" i="1"/>
  <c r="AT902" i="1"/>
  <c r="AU902" i="1"/>
  <c r="AS903" i="1"/>
  <c r="AT903" i="1"/>
  <c r="AU903" i="1"/>
  <c r="AS904" i="1"/>
  <c r="AT904" i="1"/>
  <c r="AU904" i="1"/>
  <c r="AS905" i="1"/>
  <c r="AT905" i="1"/>
  <c r="AU905" i="1"/>
  <c r="AS906" i="1"/>
  <c r="AT906" i="1"/>
  <c r="AU906" i="1"/>
  <c r="AS907" i="1"/>
  <c r="AT907" i="1"/>
  <c r="AU907" i="1"/>
  <c r="AS908" i="1"/>
  <c r="AT908" i="1"/>
  <c r="AU908" i="1"/>
  <c r="AS909" i="1"/>
  <c r="AT909" i="1"/>
  <c r="AU909" i="1"/>
  <c r="AS910" i="1"/>
  <c r="AT910" i="1"/>
  <c r="AU910" i="1"/>
  <c r="AS911" i="1"/>
  <c r="AT911" i="1"/>
  <c r="AU911" i="1"/>
  <c r="AS912" i="1"/>
  <c r="AT912" i="1"/>
  <c r="AU912" i="1"/>
  <c r="AS913" i="1"/>
  <c r="AT913" i="1"/>
  <c r="AU913" i="1"/>
  <c r="AS914" i="1"/>
  <c r="AT914" i="1"/>
  <c r="AU914" i="1"/>
  <c r="AS915" i="1"/>
  <c r="AT915" i="1"/>
  <c r="AU915" i="1"/>
  <c r="AS916" i="1"/>
  <c r="AT916" i="1"/>
  <c r="AU916" i="1"/>
  <c r="AS917" i="1"/>
  <c r="AT917" i="1"/>
  <c r="AU917" i="1"/>
  <c r="AS918" i="1"/>
  <c r="AT918" i="1"/>
  <c r="AU918" i="1"/>
  <c r="AS919" i="1"/>
  <c r="AT919" i="1"/>
  <c r="AU919" i="1"/>
  <c r="AS920" i="1"/>
  <c r="AT920" i="1"/>
  <c r="AU920" i="1"/>
  <c r="AS921" i="1"/>
  <c r="AT921" i="1"/>
  <c r="AU921" i="1"/>
  <c r="AS922" i="1"/>
  <c r="AT922" i="1"/>
  <c r="AU922" i="1"/>
  <c r="AS923" i="1"/>
  <c r="AT923" i="1"/>
  <c r="AU923" i="1"/>
  <c r="AS924" i="1"/>
  <c r="AT924" i="1"/>
  <c r="AU924" i="1"/>
  <c r="AS925" i="1"/>
  <c r="AT925" i="1"/>
  <c r="AU925" i="1"/>
  <c r="AS926" i="1"/>
  <c r="AT926" i="1"/>
  <c r="AU926" i="1"/>
  <c r="AS927" i="1"/>
  <c r="AT927" i="1"/>
  <c r="AU927" i="1"/>
  <c r="AS928" i="1"/>
  <c r="AT928" i="1"/>
  <c r="AU928" i="1"/>
  <c r="AS5" i="1"/>
  <c r="AT5" i="1"/>
  <c r="AU5" i="1"/>
  <c r="AR5" i="1"/>
  <c r="S6" i="1"/>
  <c r="S7" i="1"/>
  <c r="S8" i="1"/>
  <c r="S9" i="1"/>
  <c r="S10" i="1"/>
  <c r="S11" i="1"/>
  <c r="S12" i="1"/>
  <c r="S13" i="1"/>
  <c r="S14" i="1"/>
  <c r="S47" i="1"/>
  <c r="S48" i="1"/>
  <c r="S49" i="1"/>
  <c r="S50" i="1"/>
  <c r="S51" i="1"/>
  <c r="S52" i="1"/>
  <c r="S53" i="1"/>
  <c r="S54" i="1"/>
  <c r="S55" i="1"/>
  <c r="S56" i="1"/>
  <c r="S89" i="1"/>
  <c r="S90" i="1"/>
  <c r="S91" i="1"/>
  <c r="S92" i="1"/>
  <c r="S93" i="1"/>
  <c r="S94" i="1"/>
  <c r="S95" i="1"/>
  <c r="S96" i="1"/>
  <c r="S97" i="1"/>
  <c r="S98" i="1"/>
  <c r="S131" i="1"/>
  <c r="S132" i="1"/>
  <c r="S133" i="1"/>
  <c r="S134" i="1"/>
  <c r="S135" i="1"/>
  <c r="S136" i="1"/>
  <c r="S137" i="1"/>
  <c r="S138" i="1"/>
  <c r="S139" i="1"/>
  <c r="S140" i="1"/>
  <c r="S173" i="1"/>
  <c r="S174" i="1"/>
  <c r="S175" i="1"/>
  <c r="S176" i="1"/>
  <c r="S177" i="1"/>
  <c r="S178" i="1"/>
  <c r="S179" i="1"/>
  <c r="S180" i="1"/>
  <c r="S181" i="1"/>
  <c r="S182" i="1"/>
  <c r="S215" i="1"/>
  <c r="S216" i="1"/>
  <c r="S217" i="1"/>
  <c r="S218" i="1"/>
  <c r="S219" i="1"/>
  <c r="S220" i="1"/>
  <c r="S221" i="1"/>
  <c r="S222" i="1"/>
  <c r="S223" i="1"/>
  <c r="S224" i="1"/>
  <c r="S257" i="1"/>
  <c r="S258" i="1"/>
  <c r="S259" i="1"/>
  <c r="S260" i="1"/>
  <c r="S261" i="1"/>
  <c r="S262" i="1"/>
  <c r="S263" i="1"/>
  <c r="S264" i="1"/>
  <c r="S265" i="1"/>
  <c r="S266" i="1"/>
  <c r="S299" i="1"/>
  <c r="S300" i="1"/>
  <c r="S301" i="1"/>
  <c r="S302" i="1"/>
  <c r="S303" i="1"/>
  <c r="S304" i="1"/>
  <c r="S305" i="1"/>
  <c r="S306" i="1"/>
  <c r="S307" i="1"/>
  <c r="S308" i="1"/>
  <c r="S341" i="1"/>
  <c r="S342" i="1"/>
  <c r="S343" i="1"/>
  <c r="S344" i="1"/>
  <c r="S345" i="1"/>
  <c r="S346" i="1"/>
  <c r="S347" i="1"/>
  <c r="S348" i="1"/>
  <c r="S349" i="1"/>
  <c r="S350" i="1"/>
  <c r="S383" i="1"/>
  <c r="S384" i="1"/>
  <c r="S385" i="1"/>
  <c r="S386" i="1"/>
  <c r="S387" i="1"/>
  <c r="S388" i="1"/>
  <c r="S389" i="1"/>
  <c r="S390" i="1"/>
  <c r="S391" i="1"/>
  <c r="S392" i="1"/>
  <c r="S425" i="1"/>
  <c r="S426" i="1"/>
  <c r="S427" i="1"/>
  <c r="S428" i="1"/>
  <c r="S429" i="1"/>
  <c r="S430" i="1"/>
  <c r="S431" i="1"/>
  <c r="S432" i="1"/>
  <c r="S433" i="1"/>
  <c r="S434" i="1"/>
  <c r="S467" i="1"/>
  <c r="S468" i="1"/>
  <c r="S469" i="1"/>
  <c r="S470" i="1"/>
  <c r="S471" i="1"/>
  <c r="S472" i="1"/>
  <c r="S473" i="1"/>
  <c r="S474" i="1"/>
  <c r="S475" i="1"/>
  <c r="S476" i="1"/>
  <c r="S509" i="1"/>
  <c r="S510" i="1"/>
  <c r="S511" i="1"/>
  <c r="S512" i="1"/>
  <c r="S513" i="1"/>
  <c r="S514" i="1"/>
  <c r="S515" i="1"/>
  <c r="S516" i="1"/>
  <c r="S517" i="1"/>
  <c r="S518" i="1"/>
  <c r="S551" i="1"/>
  <c r="S552" i="1"/>
  <c r="S553" i="1"/>
  <c r="S554" i="1"/>
  <c r="S555" i="1"/>
  <c r="S556" i="1"/>
  <c r="S557" i="1"/>
  <c r="S558" i="1"/>
  <c r="S559" i="1"/>
  <c r="S560" i="1"/>
  <c r="S593" i="1"/>
  <c r="S594" i="1"/>
  <c r="S595" i="1"/>
  <c r="S596" i="1"/>
  <c r="S597" i="1"/>
  <c r="S598" i="1"/>
  <c r="S599" i="1"/>
  <c r="S600" i="1"/>
  <c r="S601" i="1"/>
  <c r="S602" i="1"/>
  <c r="S635" i="1"/>
  <c r="S636" i="1"/>
  <c r="S637" i="1"/>
  <c r="S638" i="1"/>
  <c r="S639" i="1"/>
  <c r="S640" i="1"/>
  <c r="S641" i="1"/>
  <c r="S642" i="1"/>
  <c r="S643" i="1"/>
  <c r="S644" i="1"/>
  <c r="S677" i="1"/>
  <c r="S678" i="1"/>
  <c r="S679" i="1"/>
  <c r="S680" i="1"/>
  <c r="S681" i="1"/>
  <c r="S682" i="1"/>
  <c r="S683" i="1"/>
  <c r="S684" i="1"/>
  <c r="S685" i="1"/>
  <c r="S686" i="1"/>
  <c r="S719" i="1"/>
  <c r="S720" i="1"/>
  <c r="S721" i="1"/>
  <c r="S722" i="1"/>
  <c r="S723" i="1"/>
  <c r="S724" i="1"/>
  <c r="S725" i="1"/>
  <c r="S726" i="1"/>
  <c r="S727" i="1"/>
  <c r="S728" i="1"/>
  <c r="S761" i="1"/>
  <c r="S762" i="1"/>
  <c r="S763" i="1"/>
  <c r="S764" i="1"/>
  <c r="S765" i="1"/>
  <c r="S766" i="1"/>
  <c r="S767" i="1"/>
  <c r="S768" i="1"/>
  <c r="S769" i="1"/>
  <c r="S770" i="1"/>
  <c r="S803" i="1"/>
  <c r="S804" i="1"/>
  <c r="S805" i="1"/>
  <c r="S806" i="1"/>
  <c r="S807" i="1"/>
  <c r="S808" i="1"/>
  <c r="S809" i="1"/>
  <c r="S810" i="1"/>
  <c r="S811" i="1"/>
  <c r="S812" i="1"/>
  <c r="S845" i="1"/>
  <c r="S846" i="1"/>
  <c r="S847" i="1"/>
  <c r="S848" i="1"/>
  <c r="S849" i="1"/>
  <c r="S850" i="1"/>
  <c r="S851" i="1"/>
  <c r="S852" i="1"/>
  <c r="S853" i="1"/>
  <c r="S854" i="1"/>
  <c r="S887" i="1"/>
  <c r="S888" i="1"/>
  <c r="S889" i="1"/>
  <c r="S890" i="1"/>
  <c r="S891" i="1"/>
  <c r="S892" i="1"/>
  <c r="S893" i="1"/>
  <c r="S894" i="1"/>
  <c r="S895" i="1"/>
  <c r="S896" i="1"/>
  <c r="S5" i="1"/>
  <c r="A4" i="2" l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3" i="2"/>
  <c r="B26" i="2"/>
  <c r="B25" i="2"/>
  <c r="B47" i="2" s="1"/>
  <c r="B69" i="2" s="1"/>
  <c r="B91" i="2" s="1"/>
  <c r="B4" i="2"/>
  <c r="B5" i="2" s="1"/>
  <c r="B27" i="2" s="1"/>
  <c r="C120" i="2"/>
  <c r="C142" i="2" s="1"/>
  <c r="C164" i="2" s="1"/>
  <c r="C186" i="2" s="1"/>
  <c r="C208" i="2" s="1"/>
  <c r="C230" i="2" s="1"/>
  <c r="C252" i="2" s="1"/>
  <c r="C274" i="2" s="1"/>
  <c r="C296" i="2" s="1"/>
  <c r="C318" i="2" s="1"/>
  <c r="C340" i="2" s="1"/>
  <c r="C362" i="2" s="1"/>
  <c r="C384" i="2" s="1"/>
  <c r="C406" i="2" s="1"/>
  <c r="C428" i="2" s="1"/>
  <c r="C450" i="2" s="1"/>
  <c r="C472" i="2" s="1"/>
  <c r="C494" i="2" s="1"/>
  <c r="C516" i="2" s="1"/>
  <c r="C538" i="2" s="1"/>
  <c r="C560" i="2" s="1"/>
  <c r="C582" i="2" s="1"/>
  <c r="C604" i="2" s="1"/>
  <c r="C128" i="2"/>
  <c r="C150" i="2" s="1"/>
  <c r="C172" i="2" s="1"/>
  <c r="C194" i="2" s="1"/>
  <c r="C216" i="2" s="1"/>
  <c r="C238" i="2" s="1"/>
  <c r="C260" i="2" s="1"/>
  <c r="C282" i="2" s="1"/>
  <c r="C304" i="2" s="1"/>
  <c r="C326" i="2" s="1"/>
  <c r="C348" i="2" s="1"/>
  <c r="C370" i="2" s="1"/>
  <c r="C392" i="2" s="1"/>
  <c r="C414" i="2" s="1"/>
  <c r="C436" i="2" s="1"/>
  <c r="C458" i="2" s="1"/>
  <c r="C480" i="2" s="1"/>
  <c r="C502" i="2" s="1"/>
  <c r="C524" i="2" s="1"/>
  <c r="C546" i="2" s="1"/>
  <c r="C568" i="2" s="1"/>
  <c r="C590" i="2" s="1"/>
  <c r="C612" i="2" s="1"/>
  <c r="D71" i="2"/>
  <c r="D93" i="2" s="1"/>
  <c r="D115" i="2" s="1"/>
  <c r="D137" i="2" s="1"/>
  <c r="D159" i="2" s="1"/>
  <c r="D181" i="2" s="1"/>
  <c r="D203" i="2" s="1"/>
  <c r="D225" i="2" s="1"/>
  <c r="D247" i="2" s="1"/>
  <c r="D269" i="2" s="1"/>
  <c r="C75" i="2"/>
  <c r="C97" i="2" s="1"/>
  <c r="C119" i="2" s="1"/>
  <c r="C141" i="2" s="1"/>
  <c r="C163" i="2" s="1"/>
  <c r="C185" i="2" s="1"/>
  <c r="C207" i="2" s="1"/>
  <c r="C229" i="2" s="1"/>
  <c r="C251" i="2" s="1"/>
  <c r="C273" i="2" s="1"/>
  <c r="C295" i="2" s="1"/>
  <c r="C317" i="2" s="1"/>
  <c r="C339" i="2" s="1"/>
  <c r="C361" i="2" s="1"/>
  <c r="C383" i="2" s="1"/>
  <c r="C405" i="2" s="1"/>
  <c r="C427" i="2" s="1"/>
  <c r="C449" i="2" s="1"/>
  <c r="C471" i="2" s="1"/>
  <c r="C493" i="2" s="1"/>
  <c r="C515" i="2" s="1"/>
  <c r="C537" i="2" s="1"/>
  <c r="C559" i="2" s="1"/>
  <c r="C581" i="2" s="1"/>
  <c r="C603" i="2" s="1"/>
  <c r="C78" i="2"/>
  <c r="C100" i="2" s="1"/>
  <c r="C122" i="2" s="1"/>
  <c r="C144" i="2" s="1"/>
  <c r="C166" i="2" s="1"/>
  <c r="C188" i="2" s="1"/>
  <c r="C210" i="2" s="1"/>
  <c r="C232" i="2" s="1"/>
  <c r="C254" i="2" s="1"/>
  <c r="C276" i="2" s="1"/>
  <c r="C298" i="2" s="1"/>
  <c r="C320" i="2" s="1"/>
  <c r="C342" i="2" s="1"/>
  <c r="C364" i="2" s="1"/>
  <c r="C386" i="2" s="1"/>
  <c r="C408" i="2" s="1"/>
  <c r="C430" i="2" s="1"/>
  <c r="C452" i="2" s="1"/>
  <c r="C474" i="2" s="1"/>
  <c r="C496" i="2" s="1"/>
  <c r="C518" i="2" s="1"/>
  <c r="C540" i="2" s="1"/>
  <c r="C562" i="2" s="1"/>
  <c r="C584" i="2" s="1"/>
  <c r="C606" i="2" s="1"/>
  <c r="D87" i="2"/>
  <c r="D109" i="2" s="1"/>
  <c r="D131" i="2" s="1"/>
  <c r="D153" i="2" s="1"/>
  <c r="D175" i="2" s="1"/>
  <c r="D197" i="2" s="1"/>
  <c r="D219" i="2" s="1"/>
  <c r="D241" i="2" s="1"/>
  <c r="D263" i="2" s="1"/>
  <c r="D285" i="2" s="1"/>
  <c r="D307" i="2" s="1"/>
  <c r="D329" i="2" s="1"/>
  <c r="D351" i="2" s="1"/>
  <c r="D373" i="2" s="1"/>
  <c r="D395" i="2" s="1"/>
  <c r="D417" i="2" s="1"/>
  <c r="D439" i="2" s="1"/>
  <c r="D461" i="2" s="1"/>
  <c r="D483" i="2" s="1"/>
  <c r="D505" i="2" s="1"/>
  <c r="D527" i="2" s="1"/>
  <c r="D549" i="2" s="1"/>
  <c r="D571" i="2" s="1"/>
  <c r="D593" i="2" s="1"/>
  <c r="D615" i="2" s="1"/>
  <c r="D91" i="2"/>
  <c r="D113" i="2" s="1"/>
  <c r="D135" i="2" s="1"/>
  <c r="D157" i="2" s="1"/>
  <c r="D179" i="2" s="1"/>
  <c r="D201" i="2" s="1"/>
  <c r="D223" i="2" s="1"/>
  <c r="D245" i="2" s="1"/>
  <c r="D267" i="2" s="1"/>
  <c r="D289" i="2" s="1"/>
  <c r="D311" i="2" s="1"/>
  <c r="D333" i="2" s="1"/>
  <c r="D355" i="2" s="1"/>
  <c r="D377" i="2" s="1"/>
  <c r="D399" i="2" s="1"/>
  <c r="D421" i="2" s="1"/>
  <c r="D443" i="2" s="1"/>
  <c r="D465" i="2" s="1"/>
  <c r="D487" i="2" s="1"/>
  <c r="D509" i="2" s="1"/>
  <c r="D531" i="2" s="1"/>
  <c r="D553" i="2" s="1"/>
  <c r="D575" i="2" s="1"/>
  <c r="D597" i="2" s="1"/>
  <c r="E112" i="2"/>
  <c r="C26" i="2"/>
  <c r="C27" i="2"/>
  <c r="C49" i="2" s="1"/>
  <c r="C71" i="2" s="1"/>
  <c r="C93" i="2" s="1"/>
  <c r="C115" i="2" s="1"/>
  <c r="C137" i="2" s="1"/>
  <c r="C159" i="2" s="1"/>
  <c r="C181" i="2" s="1"/>
  <c r="C203" i="2" s="1"/>
  <c r="C225" i="2" s="1"/>
  <c r="C247" i="2" s="1"/>
  <c r="C269" i="2" s="1"/>
  <c r="C291" i="2" s="1"/>
  <c r="C313" i="2" s="1"/>
  <c r="C335" i="2" s="1"/>
  <c r="C357" i="2" s="1"/>
  <c r="C379" i="2" s="1"/>
  <c r="C401" i="2" s="1"/>
  <c r="C423" i="2" s="1"/>
  <c r="C445" i="2" s="1"/>
  <c r="C467" i="2" s="1"/>
  <c r="C489" i="2" s="1"/>
  <c r="C511" i="2" s="1"/>
  <c r="C533" i="2" s="1"/>
  <c r="C555" i="2" s="1"/>
  <c r="C577" i="2" s="1"/>
  <c r="C599" i="2" s="1"/>
  <c r="C28" i="2"/>
  <c r="C50" i="2" s="1"/>
  <c r="C72" i="2" s="1"/>
  <c r="C94" i="2" s="1"/>
  <c r="C116" i="2" s="1"/>
  <c r="C138" i="2" s="1"/>
  <c r="C160" i="2" s="1"/>
  <c r="C182" i="2" s="1"/>
  <c r="C204" i="2" s="1"/>
  <c r="C226" i="2" s="1"/>
  <c r="C248" i="2" s="1"/>
  <c r="C270" i="2" s="1"/>
  <c r="C292" i="2" s="1"/>
  <c r="C314" i="2" s="1"/>
  <c r="C336" i="2" s="1"/>
  <c r="C358" i="2" s="1"/>
  <c r="C380" i="2" s="1"/>
  <c r="C402" i="2" s="1"/>
  <c r="C424" i="2" s="1"/>
  <c r="C446" i="2" s="1"/>
  <c r="C468" i="2" s="1"/>
  <c r="C490" i="2" s="1"/>
  <c r="C512" i="2" s="1"/>
  <c r="C534" i="2" s="1"/>
  <c r="C556" i="2" s="1"/>
  <c r="C578" i="2" s="1"/>
  <c r="C600" i="2" s="1"/>
  <c r="C29" i="2"/>
  <c r="C51" i="2" s="1"/>
  <c r="C73" i="2" s="1"/>
  <c r="C95" i="2" s="1"/>
  <c r="C117" i="2" s="1"/>
  <c r="C139" i="2" s="1"/>
  <c r="C161" i="2" s="1"/>
  <c r="C183" i="2" s="1"/>
  <c r="C30" i="2"/>
  <c r="C31" i="2"/>
  <c r="C32" i="2"/>
  <c r="C54" i="2" s="1"/>
  <c r="C76" i="2" s="1"/>
  <c r="C98" i="2" s="1"/>
  <c r="C33" i="2"/>
  <c r="C55" i="2" s="1"/>
  <c r="C77" i="2" s="1"/>
  <c r="C99" i="2" s="1"/>
  <c r="C121" i="2" s="1"/>
  <c r="C143" i="2" s="1"/>
  <c r="C165" i="2" s="1"/>
  <c r="C187" i="2" s="1"/>
  <c r="C34" i="2"/>
  <c r="C35" i="2"/>
  <c r="C57" i="2" s="1"/>
  <c r="C79" i="2" s="1"/>
  <c r="C101" i="2" s="1"/>
  <c r="C123" i="2" s="1"/>
  <c r="C145" i="2" s="1"/>
  <c r="C167" i="2" s="1"/>
  <c r="C189" i="2" s="1"/>
  <c r="C211" i="2" s="1"/>
  <c r="C233" i="2" s="1"/>
  <c r="C255" i="2" s="1"/>
  <c r="C277" i="2" s="1"/>
  <c r="C299" i="2" s="1"/>
  <c r="C321" i="2" s="1"/>
  <c r="C343" i="2" s="1"/>
  <c r="C365" i="2" s="1"/>
  <c r="C387" i="2" s="1"/>
  <c r="C409" i="2" s="1"/>
  <c r="C431" i="2" s="1"/>
  <c r="C453" i="2" s="1"/>
  <c r="C475" i="2" s="1"/>
  <c r="C497" i="2" s="1"/>
  <c r="C519" i="2" s="1"/>
  <c r="C541" i="2" s="1"/>
  <c r="C563" i="2" s="1"/>
  <c r="C585" i="2" s="1"/>
  <c r="C607" i="2" s="1"/>
  <c r="C36" i="2"/>
  <c r="C58" i="2" s="1"/>
  <c r="C80" i="2" s="1"/>
  <c r="C102" i="2" s="1"/>
  <c r="C124" i="2" s="1"/>
  <c r="C146" i="2" s="1"/>
  <c r="C168" i="2" s="1"/>
  <c r="C190" i="2" s="1"/>
  <c r="C212" i="2" s="1"/>
  <c r="C234" i="2" s="1"/>
  <c r="C256" i="2" s="1"/>
  <c r="C278" i="2" s="1"/>
  <c r="C300" i="2" s="1"/>
  <c r="C322" i="2" s="1"/>
  <c r="C344" i="2" s="1"/>
  <c r="C366" i="2" s="1"/>
  <c r="C388" i="2" s="1"/>
  <c r="C410" i="2" s="1"/>
  <c r="C432" i="2" s="1"/>
  <c r="C454" i="2" s="1"/>
  <c r="C476" i="2" s="1"/>
  <c r="C498" i="2" s="1"/>
  <c r="C520" i="2" s="1"/>
  <c r="C542" i="2" s="1"/>
  <c r="C564" i="2" s="1"/>
  <c r="C586" i="2" s="1"/>
  <c r="C608" i="2" s="1"/>
  <c r="C37" i="2"/>
  <c r="C59" i="2" s="1"/>
  <c r="C81" i="2" s="1"/>
  <c r="C103" i="2" s="1"/>
  <c r="C125" i="2" s="1"/>
  <c r="C147" i="2" s="1"/>
  <c r="C169" i="2" s="1"/>
  <c r="C191" i="2" s="1"/>
  <c r="C213" i="2" s="1"/>
  <c r="C235" i="2" s="1"/>
  <c r="C257" i="2" s="1"/>
  <c r="C279" i="2" s="1"/>
  <c r="C301" i="2" s="1"/>
  <c r="C323" i="2" s="1"/>
  <c r="C345" i="2" s="1"/>
  <c r="C367" i="2" s="1"/>
  <c r="C389" i="2" s="1"/>
  <c r="C411" i="2" s="1"/>
  <c r="C433" i="2" s="1"/>
  <c r="C455" i="2" s="1"/>
  <c r="C477" i="2" s="1"/>
  <c r="C499" i="2" s="1"/>
  <c r="C521" i="2" s="1"/>
  <c r="C543" i="2" s="1"/>
  <c r="C565" i="2" s="1"/>
  <c r="C587" i="2" s="1"/>
  <c r="C609" i="2" s="1"/>
  <c r="C38" i="2"/>
  <c r="C39" i="2"/>
  <c r="C40" i="2"/>
  <c r="C62" i="2" s="1"/>
  <c r="C84" i="2" s="1"/>
  <c r="C106" i="2" s="1"/>
  <c r="C41" i="2"/>
  <c r="C63" i="2" s="1"/>
  <c r="C85" i="2" s="1"/>
  <c r="C107" i="2" s="1"/>
  <c r="C129" i="2" s="1"/>
  <c r="C151" i="2" s="1"/>
  <c r="C173" i="2" s="1"/>
  <c r="C195" i="2" s="1"/>
  <c r="C217" i="2" s="1"/>
  <c r="C239" i="2" s="1"/>
  <c r="C261" i="2" s="1"/>
  <c r="C283" i="2" s="1"/>
  <c r="C305" i="2" s="1"/>
  <c r="C327" i="2" s="1"/>
  <c r="C349" i="2" s="1"/>
  <c r="C371" i="2" s="1"/>
  <c r="C393" i="2" s="1"/>
  <c r="C415" i="2" s="1"/>
  <c r="C437" i="2" s="1"/>
  <c r="C459" i="2" s="1"/>
  <c r="C481" i="2" s="1"/>
  <c r="C503" i="2" s="1"/>
  <c r="C525" i="2" s="1"/>
  <c r="C547" i="2" s="1"/>
  <c r="C569" i="2" s="1"/>
  <c r="C591" i="2" s="1"/>
  <c r="C613" i="2" s="1"/>
  <c r="C42" i="2"/>
  <c r="C43" i="2"/>
  <c r="C65" i="2" s="1"/>
  <c r="C87" i="2" s="1"/>
  <c r="C109" i="2" s="1"/>
  <c r="C131" i="2" s="1"/>
  <c r="C153" i="2" s="1"/>
  <c r="C175" i="2" s="1"/>
  <c r="C197" i="2" s="1"/>
  <c r="C219" i="2" s="1"/>
  <c r="C241" i="2" s="1"/>
  <c r="C263" i="2" s="1"/>
  <c r="C285" i="2" s="1"/>
  <c r="C307" i="2" s="1"/>
  <c r="C329" i="2" s="1"/>
  <c r="C351" i="2" s="1"/>
  <c r="C373" i="2" s="1"/>
  <c r="C395" i="2" s="1"/>
  <c r="C417" i="2" s="1"/>
  <c r="C439" i="2" s="1"/>
  <c r="C461" i="2" s="1"/>
  <c r="C483" i="2" s="1"/>
  <c r="C505" i="2" s="1"/>
  <c r="C527" i="2" s="1"/>
  <c r="C549" i="2" s="1"/>
  <c r="C571" i="2" s="1"/>
  <c r="C593" i="2" s="1"/>
  <c r="C615" i="2" s="1"/>
  <c r="C44" i="2"/>
  <c r="C66" i="2" s="1"/>
  <c r="C88" i="2" s="1"/>
  <c r="C110" i="2" s="1"/>
  <c r="C132" i="2" s="1"/>
  <c r="C154" i="2" s="1"/>
  <c r="C176" i="2" s="1"/>
  <c r="C198" i="2" s="1"/>
  <c r="C220" i="2" s="1"/>
  <c r="C242" i="2" s="1"/>
  <c r="C264" i="2" s="1"/>
  <c r="C286" i="2" s="1"/>
  <c r="C308" i="2" s="1"/>
  <c r="C330" i="2" s="1"/>
  <c r="C352" i="2" s="1"/>
  <c r="C374" i="2" s="1"/>
  <c r="C396" i="2" s="1"/>
  <c r="C418" i="2" s="1"/>
  <c r="C440" i="2" s="1"/>
  <c r="C462" i="2" s="1"/>
  <c r="C484" i="2" s="1"/>
  <c r="C506" i="2" s="1"/>
  <c r="C528" i="2" s="1"/>
  <c r="C550" i="2" s="1"/>
  <c r="C572" i="2" s="1"/>
  <c r="C594" i="2" s="1"/>
  <c r="C616" i="2" s="1"/>
  <c r="C45" i="2"/>
  <c r="C67" i="2" s="1"/>
  <c r="C89" i="2" s="1"/>
  <c r="C111" i="2" s="1"/>
  <c r="C133" i="2" s="1"/>
  <c r="C155" i="2" s="1"/>
  <c r="C177" i="2" s="1"/>
  <c r="C199" i="2" s="1"/>
  <c r="C221" i="2" s="1"/>
  <c r="C243" i="2" s="1"/>
  <c r="C265" i="2" s="1"/>
  <c r="C287" i="2" s="1"/>
  <c r="C309" i="2" s="1"/>
  <c r="C331" i="2" s="1"/>
  <c r="C353" i="2" s="1"/>
  <c r="C375" i="2" s="1"/>
  <c r="C397" i="2" s="1"/>
  <c r="C419" i="2" s="1"/>
  <c r="C441" i="2" s="1"/>
  <c r="C463" i="2" s="1"/>
  <c r="C485" i="2" s="1"/>
  <c r="C507" i="2" s="1"/>
  <c r="C529" i="2" s="1"/>
  <c r="C551" i="2" s="1"/>
  <c r="C573" i="2" s="1"/>
  <c r="C595" i="2" s="1"/>
  <c r="C617" i="2" s="1"/>
  <c r="C46" i="2"/>
  <c r="C48" i="2"/>
  <c r="C70" i="2" s="1"/>
  <c r="C92" i="2" s="1"/>
  <c r="C114" i="2" s="1"/>
  <c r="C136" i="2" s="1"/>
  <c r="C158" i="2" s="1"/>
  <c r="C180" i="2" s="1"/>
  <c r="C202" i="2" s="1"/>
  <c r="C224" i="2" s="1"/>
  <c r="C246" i="2" s="1"/>
  <c r="C268" i="2" s="1"/>
  <c r="C290" i="2" s="1"/>
  <c r="C312" i="2" s="1"/>
  <c r="C334" i="2" s="1"/>
  <c r="C356" i="2" s="1"/>
  <c r="C378" i="2" s="1"/>
  <c r="C400" i="2" s="1"/>
  <c r="C422" i="2" s="1"/>
  <c r="C444" i="2" s="1"/>
  <c r="C466" i="2" s="1"/>
  <c r="C488" i="2" s="1"/>
  <c r="C510" i="2" s="1"/>
  <c r="C532" i="2" s="1"/>
  <c r="C554" i="2" s="1"/>
  <c r="C576" i="2" s="1"/>
  <c r="C598" i="2" s="1"/>
  <c r="C52" i="2"/>
  <c r="C74" i="2" s="1"/>
  <c r="C96" i="2" s="1"/>
  <c r="C118" i="2" s="1"/>
  <c r="C140" i="2" s="1"/>
  <c r="C162" i="2" s="1"/>
  <c r="C184" i="2" s="1"/>
  <c r="C206" i="2" s="1"/>
  <c r="C228" i="2" s="1"/>
  <c r="C250" i="2" s="1"/>
  <c r="C272" i="2" s="1"/>
  <c r="C294" i="2" s="1"/>
  <c r="C316" i="2" s="1"/>
  <c r="C338" i="2" s="1"/>
  <c r="C360" i="2" s="1"/>
  <c r="C382" i="2" s="1"/>
  <c r="C404" i="2" s="1"/>
  <c r="C426" i="2" s="1"/>
  <c r="C448" i="2" s="1"/>
  <c r="C470" i="2" s="1"/>
  <c r="C492" i="2" s="1"/>
  <c r="C514" i="2" s="1"/>
  <c r="C536" i="2" s="1"/>
  <c r="C558" i="2" s="1"/>
  <c r="C580" i="2" s="1"/>
  <c r="C602" i="2" s="1"/>
  <c r="C53" i="2"/>
  <c r="C56" i="2"/>
  <c r="C60" i="2"/>
  <c r="C82" i="2" s="1"/>
  <c r="C104" i="2" s="1"/>
  <c r="C126" i="2" s="1"/>
  <c r="C148" i="2" s="1"/>
  <c r="C170" i="2" s="1"/>
  <c r="C192" i="2" s="1"/>
  <c r="C214" i="2" s="1"/>
  <c r="C236" i="2" s="1"/>
  <c r="C258" i="2" s="1"/>
  <c r="C280" i="2" s="1"/>
  <c r="C302" i="2" s="1"/>
  <c r="C324" i="2" s="1"/>
  <c r="C346" i="2" s="1"/>
  <c r="C368" i="2" s="1"/>
  <c r="C390" i="2" s="1"/>
  <c r="C412" i="2" s="1"/>
  <c r="C434" i="2" s="1"/>
  <c r="C456" i="2" s="1"/>
  <c r="C478" i="2" s="1"/>
  <c r="C500" i="2" s="1"/>
  <c r="C522" i="2" s="1"/>
  <c r="C544" i="2" s="1"/>
  <c r="C566" i="2" s="1"/>
  <c r="C588" i="2" s="1"/>
  <c r="C610" i="2" s="1"/>
  <c r="C61" i="2"/>
  <c r="C83" i="2" s="1"/>
  <c r="C105" i="2" s="1"/>
  <c r="C127" i="2" s="1"/>
  <c r="C149" i="2" s="1"/>
  <c r="C171" i="2" s="1"/>
  <c r="C193" i="2" s="1"/>
  <c r="C215" i="2" s="1"/>
  <c r="C237" i="2" s="1"/>
  <c r="C259" i="2" s="1"/>
  <c r="C281" i="2" s="1"/>
  <c r="C303" i="2" s="1"/>
  <c r="C325" i="2" s="1"/>
  <c r="C347" i="2" s="1"/>
  <c r="C369" i="2" s="1"/>
  <c r="C391" i="2" s="1"/>
  <c r="C413" i="2" s="1"/>
  <c r="C435" i="2" s="1"/>
  <c r="C457" i="2" s="1"/>
  <c r="C479" i="2" s="1"/>
  <c r="C501" i="2" s="1"/>
  <c r="C523" i="2" s="1"/>
  <c r="C545" i="2" s="1"/>
  <c r="C567" i="2" s="1"/>
  <c r="C589" i="2" s="1"/>
  <c r="C611" i="2" s="1"/>
  <c r="C64" i="2"/>
  <c r="C86" i="2" s="1"/>
  <c r="C108" i="2" s="1"/>
  <c r="C130" i="2" s="1"/>
  <c r="C152" i="2" s="1"/>
  <c r="C174" i="2" s="1"/>
  <c r="C196" i="2" s="1"/>
  <c r="C218" i="2" s="1"/>
  <c r="C240" i="2" s="1"/>
  <c r="C262" i="2" s="1"/>
  <c r="C284" i="2" s="1"/>
  <c r="C306" i="2" s="1"/>
  <c r="C328" i="2" s="1"/>
  <c r="C350" i="2" s="1"/>
  <c r="C372" i="2" s="1"/>
  <c r="C394" i="2" s="1"/>
  <c r="C416" i="2" s="1"/>
  <c r="C438" i="2" s="1"/>
  <c r="C460" i="2" s="1"/>
  <c r="C482" i="2" s="1"/>
  <c r="C504" i="2" s="1"/>
  <c r="C526" i="2" s="1"/>
  <c r="C548" i="2" s="1"/>
  <c r="C570" i="2" s="1"/>
  <c r="C592" i="2" s="1"/>
  <c r="C614" i="2" s="1"/>
  <c r="C68" i="2"/>
  <c r="C90" i="2" s="1"/>
  <c r="C112" i="2" s="1"/>
  <c r="C134" i="2" s="1"/>
  <c r="C156" i="2" s="1"/>
  <c r="C178" i="2" s="1"/>
  <c r="C200" i="2" s="1"/>
  <c r="C222" i="2" s="1"/>
  <c r="C244" i="2" s="1"/>
  <c r="C266" i="2" s="1"/>
  <c r="C288" i="2" s="1"/>
  <c r="C310" i="2" s="1"/>
  <c r="C332" i="2" s="1"/>
  <c r="C354" i="2" s="1"/>
  <c r="C376" i="2" s="1"/>
  <c r="C398" i="2" s="1"/>
  <c r="C420" i="2" s="1"/>
  <c r="C442" i="2" s="1"/>
  <c r="C464" i="2" s="1"/>
  <c r="C486" i="2" s="1"/>
  <c r="C508" i="2" s="1"/>
  <c r="C530" i="2" s="1"/>
  <c r="C552" i="2" s="1"/>
  <c r="C574" i="2" s="1"/>
  <c r="C596" i="2" s="1"/>
  <c r="C618" i="2" s="1"/>
  <c r="D50" i="2"/>
  <c r="D72" i="2" s="1"/>
  <c r="D94" i="2" s="1"/>
  <c r="D116" i="2" s="1"/>
  <c r="D138" i="2" s="1"/>
  <c r="D160" i="2" s="1"/>
  <c r="D182" i="2" s="1"/>
  <c r="D204" i="2" s="1"/>
  <c r="D226" i="2" s="1"/>
  <c r="D248" i="2" s="1"/>
  <c r="D270" i="2" s="1"/>
  <c r="D292" i="2" s="1"/>
  <c r="D314" i="2" s="1"/>
  <c r="D336" i="2" s="1"/>
  <c r="D358" i="2" s="1"/>
  <c r="D380" i="2" s="1"/>
  <c r="D402" i="2" s="1"/>
  <c r="D424" i="2" s="1"/>
  <c r="D446" i="2" s="1"/>
  <c r="D468" i="2" s="1"/>
  <c r="D490" i="2" s="1"/>
  <c r="D512" i="2" s="1"/>
  <c r="D534" i="2" s="1"/>
  <c r="D556" i="2" s="1"/>
  <c r="D578" i="2" s="1"/>
  <c r="D600" i="2" s="1"/>
  <c r="E53" i="2"/>
  <c r="D66" i="2"/>
  <c r="D88" i="2" s="1"/>
  <c r="D110" i="2" s="1"/>
  <c r="D132" i="2" s="1"/>
  <c r="D154" i="2" s="1"/>
  <c r="D176" i="2" s="1"/>
  <c r="D198" i="2" s="1"/>
  <c r="D220" i="2" s="1"/>
  <c r="D242" i="2" s="1"/>
  <c r="D264" i="2" s="1"/>
  <c r="D286" i="2" s="1"/>
  <c r="D308" i="2" s="1"/>
  <c r="D330" i="2" s="1"/>
  <c r="D352" i="2" s="1"/>
  <c r="D374" i="2" s="1"/>
  <c r="D396" i="2" s="1"/>
  <c r="D418" i="2" s="1"/>
  <c r="D440" i="2" s="1"/>
  <c r="D462" i="2" s="1"/>
  <c r="D484" i="2" s="1"/>
  <c r="D506" i="2" s="1"/>
  <c r="D528" i="2" s="1"/>
  <c r="D550" i="2" s="1"/>
  <c r="D572" i="2" s="1"/>
  <c r="D594" i="2" s="1"/>
  <c r="D616" i="2" s="1"/>
  <c r="C25" i="2"/>
  <c r="C47" i="2" s="1"/>
  <c r="C69" i="2" s="1"/>
  <c r="C91" i="2" s="1"/>
  <c r="C113" i="2" s="1"/>
  <c r="C135" i="2" s="1"/>
  <c r="C157" i="2" s="1"/>
  <c r="C179" i="2" s="1"/>
  <c r="D26" i="2"/>
  <c r="D48" i="2" s="1"/>
  <c r="D27" i="2"/>
  <c r="D49" i="2" s="1"/>
  <c r="D28" i="2"/>
  <c r="D29" i="2"/>
  <c r="D51" i="2" s="1"/>
  <c r="D73" i="2" s="1"/>
  <c r="D95" i="2" s="1"/>
  <c r="D117" i="2" s="1"/>
  <c r="D139" i="2" s="1"/>
  <c r="D161" i="2" s="1"/>
  <c r="D183" i="2" s="1"/>
  <c r="D205" i="2" s="1"/>
  <c r="D227" i="2" s="1"/>
  <c r="D249" i="2" s="1"/>
  <c r="D271" i="2" s="1"/>
  <c r="D293" i="2" s="1"/>
  <c r="D315" i="2" s="1"/>
  <c r="D337" i="2" s="1"/>
  <c r="D359" i="2" s="1"/>
  <c r="D381" i="2" s="1"/>
  <c r="D403" i="2" s="1"/>
  <c r="D425" i="2" s="1"/>
  <c r="D447" i="2" s="1"/>
  <c r="D469" i="2" s="1"/>
  <c r="D491" i="2" s="1"/>
  <c r="D513" i="2" s="1"/>
  <c r="D535" i="2" s="1"/>
  <c r="D557" i="2" s="1"/>
  <c r="D579" i="2" s="1"/>
  <c r="D601" i="2" s="1"/>
  <c r="D30" i="2"/>
  <c r="D52" i="2" s="1"/>
  <c r="D74" i="2" s="1"/>
  <c r="D96" i="2" s="1"/>
  <c r="D118" i="2" s="1"/>
  <c r="D140" i="2" s="1"/>
  <c r="D162" i="2" s="1"/>
  <c r="D184" i="2" s="1"/>
  <c r="D206" i="2" s="1"/>
  <c r="D228" i="2" s="1"/>
  <c r="D250" i="2" s="1"/>
  <c r="D272" i="2" s="1"/>
  <c r="D294" i="2" s="1"/>
  <c r="D316" i="2" s="1"/>
  <c r="D338" i="2" s="1"/>
  <c r="D360" i="2" s="1"/>
  <c r="D382" i="2" s="1"/>
  <c r="D404" i="2" s="1"/>
  <c r="D426" i="2" s="1"/>
  <c r="D448" i="2" s="1"/>
  <c r="D470" i="2" s="1"/>
  <c r="D492" i="2" s="1"/>
  <c r="D514" i="2" s="1"/>
  <c r="D536" i="2" s="1"/>
  <c r="D558" i="2" s="1"/>
  <c r="D580" i="2" s="1"/>
  <c r="D602" i="2" s="1"/>
  <c r="D31" i="2"/>
  <c r="D53" i="2" s="1"/>
  <c r="D75" i="2" s="1"/>
  <c r="D97" i="2" s="1"/>
  <c r="D119" i="2" s="1"/>
  <c r="D141" i="2" s="1"/>
  <c r="D163" i="2" s="1"/>
  <c r="D185" i="2" s="1"/>
  <c r="D207" i="2" s="1"/>
  <c r="D229" i="2" s="1"/>
  <c r="D251" i="2" s="1"/>
  <c r="D273" i="2" s="1"/>
  <c r="D295" i="2" s="1"/>
  <c r="D317" i="2" s="1"/>
  <c r="D339" i="2" s="1"/>
  <c r="D361" i="2" s="1"/>
  <c r="D383" i="2" s="1"/>
  <c r="D32" i="2"/>
  <c r="D54" i="2" s="1"/>
  <c r="D76" i="2" s="1"/>
  <c r="D98" i="2" s="1"/>
  <c r="D120" i="2" s="1"/>
  <c r="D142" i="2" s="1"/>
  <c r="D164" i="2" s="1"/>
  <c r="D186" i="2" s="1"/>
  <c r="D208" i="2" s="1"/>
  <c r="D230" i="2" s="1"/>
  <c r="D33" i="2"/>
  <c r="D55" i="2" s="1"/>
  <c r="D77" i="2" s="1"/>
  <c r="D99" i="2" s="1"/>
  <c r="D121" i="2" s="1"/>
  <c r="D143" i="2" s="1"/>
  <c r="D165" i="2" s="1"/>
  <c r="D187" i="2" s="1"/>
  <c r="D209" i="2" s="1"/>
  <c r="D231" i="2" s="1"/>
  <c r="D253" i="2" s="1"/>
  <c r="D275" i="2" s="1"/>
  <c r="D297" i="2" s="1"/>
  <c r="D319" i="2" s="1"/>
  <c r="D341" i="2" s="1"/>
  <c r="D363" i="2" s="1"/>
  <c r="D385" i="2" s="1"/>
  <c r="D407" i="2" s="1"/>
  <c r="D429" i="2" s="1"/>
  <c r="D451" i="2" s="1"/>
  <c r="D473" i="2" s="1"/>
  <c r="D495" i="2" s="1"/>
  <c r="D517" i="2" s="1"/>
  <c r="D539" i="2" s="1"/>
  <c r="D561" i="2" s="1"/>
  <c r="D583" i="2" s="1"/>
  <c r="D605" i="2" s="1"/>
  <c r="D34" i="2"/>
  <c r="D56" i="2" s="1"/>
  <c r="D35" i="2"/>
  <c r="D57" i="2" s="1"/>
  <c r="D79" i="2" s="1"/>
  <c r="D101" i="2" s="1"/>
  <c r="D123" i="2" s="1"/>
  <c r="D145" i="2" s="1"/>
  <c r="D167" i="2" s="1"/>
  <c r="D189" i="2" s="1"/>
  <c r="D211" i="2" s="1"/>
  <c r="D233" i="2" s="1"/>
  <c r="D36" i="2"/>
  <c r="D58" i="2" s="1"/>
  <c r="D80" i="2" s="1"/>
  <c r="D102" i="2" s="1"/>
  <c r="D124" i="2" s="1"/>
  <c r="D146" i="2" s="1"/>
  <c r="D168" i="2" s="1"/>
  <c r="D190" i="2" s="1"/>
  <c r="D212" i="2" s="1"/>
  <c r="D234" i="2" s="1"/>
  <c r="D256" i="2" s="1"/>
  <c r="D278" i="2" s="1"/>
  <c r="D300" i="2" s="1"/>
  <c r="D322" i="2" s="1"/>
  <c r="D344" i="2" s="1"/>
  <c r="D366" i="2" s="1"/>
  <c r="D388" i="2" s="1"/>
  <c r="D410" i="2" s="1"/>
  <c r="D432" i="2" s="1"/>
  <c r="D454" i="2" s="1"/>
  <c r="D476" i="2" s="1"/>
  <c r="D498" i="2" s="1"/>
  <c r="D520" i="2" s="1"/>
  <c r="D542" i="2" s="1"/>
  <c r="D564" i="2" s="1"/>
  <c r="D586" i="2" s="1"/>
  <c r="D608" i="2" s="1"/>
  <c r="D37" i="2"/>
  <c r="D59" i="2" s="1"/>
  <c r="D81" i="2" s="1"/>
  <c r="D103" i="2" s="1"/>
  <c r="D125" i="2" s="1"/>
  <c r="D147" i="2" s="1"/>
  <c r="D169" i="2" s="1"/>
  <c r="D191" i="2" s="1"/>
  <c r="D213" i="2" s="1"/>
  <c r="D235" i="2" s="1"/>
  <c r="D257" i="2" s="1"/>
  <c r="D279" i="2" s="1"/>
  <c r="D301" i="2" s="1"/>
  <c r="D323" i="2" s="1"/>
  <c r="D345" i="2" s="1"/>
  <c r="D367" i="2" s="1"/>
  <c r="D389" i="2" s="1"/>
  <c r="D411" i="2" s="1"/>
  <c r="D433" i="2" s="1"/>
  <c r="D455" i="2" s="1"/>
  <c r="D477" i="2" s="1"/>
  <c r="D499" i="2" s="1"/>
  <c r="D521" i="2" s="1"/>
  <c r="D543" i="2" s="1"/>
  <c r="D565" i="2" s="1"/>
  <c r="D587" i="2" s="1"/>
  <c r="D609" i="2" s="1"/>
  <c r="D38" i="2"/>
  <c r="D60" i="2" s="1"/>
  <c r="D82" i="2" s="1"/>
  <c r="D104" i="2" s="1"/>
  <c r="D126" i="2" s="1"/>
  <c r="D148" i="2" s="1"/>
  <c r="D170" i="2" s="1"/>
  <c r="D192" i="2" s="1"/>
  <c r="D214" i="2" s="1"/>
  <c r="D236" i="2" s="1"/>
  <c r="D258" i="2" s="1"/>
  <c r="D280" i="2" s="1"/>
  <c r="D302" i="2" s="1"/>
  <c r="D324" i="2" s="1"/>
  <c r="D346" i="2" s="1"/>
  <c r="D368" i="2" s="1"/>
  <c r="D390" i="2" s="1"/>
  <c r="D412" i="2" s="1"/>
  <c r="D434" i="2" s="1"/>
  <c r="D456" i="2" s="1"/>
  <c r="D478" i="2" s="1"/>
  <c r="D500" i="2" s="1"/>
  <c r="D522" i="2" s="1"/>
  <c r="D544" i="2" s="1"/>
  <c r="D566" i="2" s="1"/>
  <c r="D588" i="2" s="1"/>
  <c r="D610" i="2" s="1"/>
  <c r="D39" i="2"/>
  <c r="D61" i="2" s="1"/>
  <c r="D83" i="2" s="1"/>
  <c r="D105" i="2" s="1"/>
  <c r="D127" i="2" s="1"/>
  <c r="D149" i="2" s="1"/>
  <c r="D171" i="2" s="1"/>
  <c r="D193" i="2" s="1"/>
  <c r="D215" i="2" s="1"/>
  <c r="D237" i="2" s="1"/>
  <c r="D259" i="2" s="1"/>
  <c r="D281" i="2" s="1"/>
  <c r="D303" i="2" s="1"/>
  <c r="D325" i="2" s="1"/>
  <c r="D347" i="2" s="1"/>
  <c r="D369" i="2" s="1"/>
  <c r="D391" i="2" s="1"/>
  <c r="D413" i="2" s="1"/>
  <c r="D435" i="2" s="1"/>
  <c r="D457" i="2" s="1"/>
  <c r="D479" i="2" s="1"/>
  <c r="D501" i="2" s="1"/>
  <c r="D523" i="2" s="1"/>
  <c r="D545" i="2" s="1"/>
  <c r="D567" i="2" s="1"/>
  <c r="D589" i="2" s="1"/>
  <c r="D611" i="2" s="1"/>
  <c r="D40" i="2"/>
  <c r="D62" i="2" s="1"/>
  <c r="D84" i="2" s="1"/>
  <c r="D106" i="2" s="1"/>
  <c r="D128" i="2" s="1"/>
  <c r="D150" i="2" s="1"/>
  <c r="D172" i="2" s="1"/>
  <c r="D194" i="2" s="1"/>
  <c r="D216" i="2" s="1"/>
  <c r="D238" i="2" s="1"/>
  <c r="D260" i="2" s="1"/>
  <c r="D282" i="2" s="1"/>
  <c r="D304" i="2" s="1"/>
  <c r="D326" i="2" s="1"/>
  <c r="D348" i="2" s="1"/>
  <c r="D370" i="2" s="1"/>
  <c r="D392" i="2" s="1"/>
  <c r="D414" i="2" s="1"/>
  <c r="D436" i="2" s="1"/>
  <c r="D458" i="2" s="1"/>
  <c r="D480" i="2" s="1"/>
  <c r="D502" i="2" s="1"/>
  <c r="D524" i="2" s="1"/>
  <c r="D546" i="2" s="1"/>
  <c r="D568" i="2" s="1"/>
  <c r="D590" i="2" s="1"/>
  <c r="D612" i="2" s="1"/>
  <c r="D41" i="2"/>
  <c r="D63" i="2" s="1"/>
  <c r="D85" i="2" s="1"/>
  <c r="D107" i="2" s="1"/>
  <c r="D129" i="2" s="1"/>
  <c r="D151" i="2" s="1"/>
  <c r="D173" i="2" s="1"/>
  <c r="D195" i="2" s="1"/>
  <c r="D217" i="2" s="1"/>
  <c r="D239" i="2" s="1"/>
  <c r="D261" i="2" s="1"/>
  <c r="D283" i="2" s="1"/>
  <c r="D305" i="2" s="1"/>
  <c r="D327" i="2" s="1"/>
  <c r="D349" i="2" s="1"/>
  <c r="D371" i="2" s="1"/>
  <c r="D393" i="2" s="1"/>
  <c r="D415" i="2" s="1"/>
  <c r="D437" i="2" s="1"/>
  <c r="D459" i="2" s="1"/>
  <c r="D481" i="2" s="1"/>
  <c r="D503" i="2" s="1"/>
  <c r="D525" i="2" s="1"/>
  <c r="D547" i="2" s="1"/>
  <c r="D569" i="2" s="1"/>
  <c r="D591" i="2" s="1"/>
  <c r="D613" i="2" s="1"/>
  <c r="D42" i="2"/>
  <c r="D64" i="2" s="1"/>
  <c r="D43" i="2"/>
  <c r="D65" i="2" s="1"/>
  <c r="D44" i="2"/>
  <c r="D45" i="2"/>
  <c r="D67" i="2" s="1"/>
  <c r="D89" i="2" s="1"/>
  <c r="D111" i="2" s="1"/>
  <c r="D133" i="2" s="1"/>
  <c r="D155" i="2" s="1"/>
  <c r="D177" i="2" s="1"/>
  <c r="D199" i="2" s="1"/>
  <c r="D221" i="2" s="1"/>
  <c r="D243" i="2" s="1"/>
  <c r="D265" i="2" s="1"/>
  <c r="D287" i="2" s="1"/>
  <c r="D309" i="2" s="1"/>
  <c r="D331" i="2" s="1"/>
  <c r="D353" i="2" s="1"/>
  <c r="D375" i="2" s="1"/>
  <c r="D397" i="2" s="1"/>
  <c r="D419" i="2" s="1"/>
  <c r="D441" i="2" s="1"/>
  <c r="D463" i="2" s="1"/>
  <c r="D485" i="2" s="1"/>
  <c r="D507" i="2" s="1"/>
  <c r="D529" i="2" s="1"/>
  <c r="D551" i="2" s="1"/>
  <c r="D573" i="2" s="1"/>
  <c r="D595" i="2" s="1"/>
  <c r="D617" i="2" s="1"/>
  <c r="D46" i="2"/>
  <c r="D68" i="2" s="1"/>
  <c r="D90" i="2" s="1"/>
  <c r="D112" i="2" s="1"/>
  <c r="D134" i="2" s="1"/>
  <c r="D156" i="2" s="1"/>
  <c r="D178" i="2" s="1"/>
  <c r="D200" i="2" s="1"/>
  <c r="D222" i="2" s="1"/>
  <c r="D244" i="2" s="1"/>
  <c r="D266" i="2" s="1"/>
  <c r="D288" i="2" s="1"/>
  <c r="D310" i="2" s="1"/>
  <c r="D332" i="2" s="1"/>
  <c r="D354" i="2" s="1"/>
  <c r="D376" i="2" s="1"/>
  <c r="D398" i="2" s="1"/>
  <c r="D420" i="2" s="1"/>
  <c r="D442" i="2" s="1"/>
  <c r="D464" i="2" s="1"/>
  <c r="D486" i="2" s="1"/>
  <c r="D508" i="2" s="1"/>
  <c r="D530" i="2" s="1"/>
  <c r="D552" i="2" s="1"/>
  <c r="D574" i="2" s="1"/>
  <c r="D596" i="2" s="1"/>
  <c r="D618" i="2" s="1"/>
  <c r="D25" i="2"/>
  <c r="D47" i="2" s="1"/>
  <c r="D69" i="2" s="1"/>
  <c r="E26" i="2"/>
  <c r="E48" i="2" s="1"/>
  <c r="E70" i="2" s="1"/>
  <c r="E27" i="2"/>
  <c r="E49" i="2" s="1"/>
  <c r="E28" i="2"/>
  <c r="E50" i="2" s="1"/>
  <c r="E29" i="2"/>
  <c r="E30" i="2"/>
  <c r="E52" i="2" s="1"/>
  <c r="E74" i="2" s="1"/>
  <c r="E96" i="2" s="1"/>
  <c r="E31" i="2"/>
  <c r="E32" i="2"/>
  <c r="E54" i="2" s="1"/>
  <c r="E33" i="2"/>
  <c r="E34" i="2"/>
  <c r="E56" i="2" s="1"/>
  <c r="E78" i="2" s="1"/>
  <c r="E35" i="2"/>
  <c r="E57" i="2" s="1"/>
  <c r="E36" i="2"/>
  <c r="E58" i="2" s="1"/>
  <c r="E37" i="2"/>
  <c r="E38" i="2"/>
  <c r="E60" i="2" s="1"/>
  <c r="E82" i="2" s="1"/>
  <c r="E39" i="2"/>
  <c r="E61" i="2" s="1"/>
  <c r="E40" i="2"/>
  <c r="E62" i="2" s="1"/>
  <c r="E41" i="2"/>
  <c r="E42" i="2"/>
  <c r="E64" i="2" s="1"/>
  <c r="E86" i="2" s="1"/>
  <c r="E43" i="2"/>
  <c r="E65" i="2" s="1"/>
  <c r="E44" i="2"/>
  <c r="E66" i="2" s="1"/>
  <c r="E45" i="2"/>
  <c r="E46" i="2"/>
  <c r="E68" i="2" s="1"/>
  <c r="E90" i="2" s="1"/>
  <c r="E25" i="2"/>
  <c r="D255" i="2" l="1"/>
  <c r="D277" i="2" s="1"/>
  <c r="D299" i="2" s="1"/>
  <c r="D321" i="2" s="1"/>
  <c r="D252" i="2"/>
  <c r="D274" i="2" s="1"/>
  <c r="D296" i="2" s="1"/>
  <c r="D318" i="2" s="1"/>
  <c r="D340" i="2" s="1"/>
  <c r="D362" i="2" s="1"/>
  <c r="D384" i="2" s="1"/>
  <c r="D406" i="2" s="1"/>
  <c r="D428" i="2" s="1"/>
  <c r="D450" i="2" s="1"/>
  <c r="D472" i="2" s="1"/>
  <c r="D494" i="2" s="1"/>
  <c r="D516" i="2" s="1"/>
  <c r="D538" i="2" s="1"/>
  <c r="D560" i="2" s="1"/>
  <c r="D582" i="2" s="1"/>
  <c r="D604" i="2" s="1"/>
  <c r="D405" i="2"/>
  <c r="D427" i="2" s="1"/>
  <c r="D449" i="2" s="1"/>
  <c r="D471" i="2" s="1"/>
  <c r="D493" i="2" s="1"/>
  <c r="D515" i="2" s="1"/>
  <c r="D537" i="2" s="1"/>
  <c r="D559" i="2" s="1"/>
  <c r="D581" i="2" s="1"/>
  <c r="D603" i="2" s="1"/>
  <c r="C201" i="2"/>
  <c r="C223" i="2" s="1"/>
  <c r="C245" i="2" s="1"/>
  <c r="C267" i="2" s="1"/>
  <c r="C289" i="2" s="1"/>
  <c r="C311" i="2" s="1"/>
  <c r="C333" i="2" s="1"/>
  <c r="C355" i="2" s="1"/>
  <c r="C377" i="2" s="1"/>
  <c r="C399" i="2" s="1"/>
  <c r="C421" i="2" s="1"/>
  <c r="C443" i="2" s="1"/>
  <c r="C465" i="2" s="1"/>
  <c r="C487" i="2" s="1"/>
  <c r="C509" i="2" s="1"/>
  <c r="C531" i="2" s="1"/>
  <c r="C553" i="2" s="1"/>
  <c r="C575" i="2" s="1"/>
  <c r="C597" i="2" s="1"/>
  <c r="A35" i="2"/>
  <c r="C205" i="2"/>
  <c r="C227" i="2" s="1"/>
  <c r="C249" i="2" s="1"/>
  <c r="C271" i="2" s="1"/>
  <c r="C293" i="2" s="1"/>
  <c r="C315" i="2" s="1"/>
  <c r="C337" i="2" s="1"/>
  <c r="C359" i="2" s="1"/>
  <c r="C381" i="2" s="1"/>
  <c r="C403" i="2" s="1"/>
  <c r="C425" i="2" s="1"/>
  <c r="C447" i="2" s="1"/>
  <c r="C469" i="2" s="1"/>
  <c r="C491" i="2" s="1"/>
  <c r="C513" i="2" s="1"/>
  <c r="C535" i="2" s="1"/>
  <c r="C557" i="2" s="1"/>
  <c r="C579" i="2" s="1"/>
  <c r="C601" i="2" s="1"/>
  <c r="D291" i="2"/>
  <c r="D313" i="2" s="1"/>
  <c r="D335" i="2" s="1"/>
  <c r="D357" i="2" s="1"/>
  <c r="D379" i="2" s="1"/>
  <c r="D401" i="2" s="1"/>
  <c r="D423" i="2" s="1"/>
  <c r="D445" i="2" s="1"/>
  <c r="D467" i="2" s="1"/>
  <c r="D489" i="2" s="1"/>
  <c r="D511" i="2" s="1"/>
  <c r="D533" i="2" s="1"/>
  <c r="D555" i="2" s="1"/>
  <c r="D577" i="2" s="1"/>
  <c r="D599" i="2" s="1"/>
  <c r="A43" i="2"/>
  <c r="A27" i="2"/>
  <c r="A54" i="2"/>
  <c r="A25" i="2"/>
  <c r="C209" i="2"/>
  <c r="C231" i="2" s="1"/>
  <c r="C253" i="2" s="1"/>
  <c r="C275" i="2" s="1"/>
  <c r="C297" i="2" s="1"/>
  <c r="C319" i="2" s="1"/>
  <c r="C341" i="2" s="1"/>
  <c r="C363" i="2" s="1"/>
  <c r="C385" i="2" s="1"/>
  <c r="C407" i="2" s="1"/>
  <c r="C429" i="2" s="1"/>
  <c r="C451" i="2" s="1"/>
  <c r="C473" i="2" s="1"/>
  <c r="C495" i="2" s="1"/>
  <c r="C517" i="2" s="1"/>
  <c r="C539" i="2" s="1"/>
  <c r="C561" i="2" s="1"/>
  <c r="C583" i="2" s="1"/>
  <c r="C605" i="2" s="1"/>
  <c r="A66" i="2"/>
  <c r="A58" i="2"/>
  <c r="A50" i="2"/>
  <c r="A62" i="2"/>
  <c r="E47" i="2"/>
  <c r="A112" i="2"/>
  <c r="D86" i="2"/>
  <c r="D108" i="2" s="1"/>
  <c r="D130" i="2" s="1"/>
  <c r="D152" i="2" s="1"/>
  <c r="D174" i="2" s="1"/>
  <c r="D196" i="2" s="1"/>
  <c r="D218" i="2" s="1"/>
  <c r="D240" i="2" s="1"/>
  <c r="D262" i="2" s="1"/>
  <c r="D284" i="2" s="1"/>
  <c r="D306" i="2" s="1"/>
  <c r="D328" i="2" s="1"/>
  <c r="D350" i="2" s="1"/>
  <c r="D372" i="2" s="1"/>
  <c r="D394" i="2" s="1"/>
  <c r="D416" i="2" s="1"/>
  <c r="D438" i="2" s="1"/>
  <c r="D460" i="2" s="1"/>
  <c r="D482" i="2" s="1"/>
  <c r="D504" i="2" s="1"/>
  <c r="D526" i="2" s="1"/>
  <c r="D548" i="2" s="1"/>
  <c r="D570" i="2" s="1"/>
  <c r="D592" i="2" s="1"/>
  <c r="D614" i="2" s="1"/>
  <c r="A64" i="2"/>
  <c r="D78" i="2"/>
  <c r="A56" i="2"/>
  <c r="D70" i="2"/>
  <c r="D92" i="2" s="1"/>
  <c r="D114" i="2" s="1"/>
  <c r="D136" i="2" s="1"/>
  <c r="D158" i="2" s="1"/>
  <c r="D180" i="2" s="1"/>
  <c r="D202" i="2" s="1"/>
  <c r="D224" i="2" s="1"/>
  <c r="D246" i="2" s="1"/>
  <c r="D268" i="2" s="1"/>
  <c r="D290" i="2" s="1"/>
  <c r="D312" i="2" s="1"/>
  <c r="D334" i="2" s="1"/>
  <c r="D356" i="2" s="1"/>
  <c r="D378" i="2" s="1"/>
  <c r="D400" i="2" s="1"/>
  <c r="D422" i="2" s="1"/>
  <c r="D444" i="2" s="1"/>
  <c r="D466" i="2" s="1"/>
  <c r="D488" i="2" s="1"/>
  <c r="D510" i="2" s="1"/>
  <c r="D532" i="2" s="1"/>
  <c r="D554" i="2" s="1"/>
  <c r="D576" i="2" s="1"/>
  <c r="D598" i="2" s="1"/>
  <c r="A48" i="2"/>
  <c r="A96" i="2"/>
  <c r="E88" i="2"/>
  <c r="E72" i="2"/>
  <c r="A61" i="2"/>
  <c r="E83" i="2"/>
  <c r="A49" i="2"/>
  <c r="E71" i="2"/>
  <c r="A40" i="2"/>
  <c r="A90" i="2"/>
  <c r="E100" i="2"/>
  <c r="E84" i="2"/>
  <c r="E76" i="2"/>
  <c r="E134" i="2"/>
  <c r="E118" i="2"/>
  <c r="B6" i="2"/>
  <c r="A39" i="2"/>
  <c r="A31" i="2"/>
  <c r="E80" i="2"/>
  <c r="B49" i="2"/>
  <c r="A65" i="2"/>
  <c r="E87" i="2"/>
  <c r="A57" i="2"/>
  <c r="E79" i="2"/>
  <c r="A53" i="2"/>
  <c r="E75" i="2"/>
  <c r="A32" i="2"/>
  <c r="A86" i="2"/>
  <c r="E108" i="2"/>
  <c r="A82" i="2"/>
  <c r="A74" i="2"/>
  <c r="A70" i="2"/>
  <c r="E92" i="2"/>
  <c r="E104" i="2"/>
  <c r="A45" i="2"/>
  <c r="A41" i="2"/>
  <c r="A37" i="2"/>
  <c r="A33" i="2"/>
  <c r="A29" i="2"/>
  <c r="E67" i="2"/>
  <c r="E63" i="2"/>
  <c r="E59" i="2"/>
  <c r="E55" i="2"/>
  <c r="E51" i="2"/>
  <c r="B48" i="2"/>
  <c r="A68" i="2"/>
  <c r="A60" i="2"/>
  <c r="A52" i="2"/>
  <c r="A44" i="2"/>
  <c r="A36" i="2"/>
  <c r="A28" i="2"/>
  <c r="A46" i="2"/>
  <c r="A42" i="2"/>
  <c r="A38" i="2"/>
  <c r="A34" i="2"/>
  <c r="A30" i="2"/>
  <c r="A26" i="2"/>
  <c r="B113" i="2"/>
  <c r="D343" i="2" l="1"/>
  <c r="D365" i="2" s="1"/>
  <c r="D387" i="2" s="1"/>
  <c r="D409" i="2" s="1"/>
  <c r="D431" i="2" s="1"/>
  <c r="A47" i="2"/>
  <c r="E69" i="2"/>
  <c r="D100" i="2"/>
  <c r="D122" i="2" s="1"/>
  <c r="D144" i="2" s="1"/>
  <c r="D166" i="2" s="1"/>
  <c r="D188" i="2" s="1"/>
  <c r="D210" i="2" s="1"/>
  <c r="D232" i="2" s="1"/>
  <c r="D254" i="2" s="1"/>
  <c r="D276" i="2" s="1"/>
  <c r="D298" i="2" s="1"/>
  <c r="D320" i="2" s="1"/>
  <c r="D342" i="2" s="1"/>
  <c r="D364" i="2" s="1"/>
  <c r="D386" i="2" s="1"/>
  <c r="D408" i="2" s="1"/>
  <c r="D430" i="2" s="1"/>
  <c r="D452" i="2" s="1"/>
  <c r="D474" i="2" s="1"/>
  <c r="D496" i="2" s="1"/>
  <c r="D518" i="2" s="1"/>
  <c r="D540" i="2" s="1"/>
  <c r="D562" i="2" s="1"/>
  <c r="D584" i="2" s="1"/>
  <c r="D606" i="2" s="1"/>
  <c r="A78" i="2"/>
  <c r="B71" i="2"/>
  <c r="E97" i="2"/>
  <c r="A75" i="2"/>
  <c r="E109" i="2"/>
  <c r="A87" i="2"/>
  <c r="B70" i="2"/>
  <c r="E73" i="2"/>
  <c r="A51" i="2"/>
  <c r="E89" i="2"/>
  <c r="A67" i="2"/>
  <c r="E102" i="2"/>
  <c r="A80" i="2"/>
  <c r="E105" i="2"/>
  <c r="A83" i="2"/>
  <c r="A55" i="2"/>
  <c r="E77" i="2"/>
  <c r="A134" i="2"/>
  <c r="E156" i="2"/>
  <c r="E98" i="2"/>
  <c r="A76" i="2"/>
  <c r="E81" i="2"/>
  <c r="A59" i="2"/>
  <c r="A104" i="2"/>
  <c r="E126" i="2"/>
  <c r="E101" i="2"/>
  <c r="A79" i="2"/>
  <c r="B7" i="2"/>
  <c r="B28" i="2"/>
  <c r="E106" i="2"/>
  <c r="A84" i="2"/>
  <c r="E93" i="2"/>
  <c r="A71" i="2"/>
  <c r="E94" i="2"/>
  <c r="A72" i="2"/>
  <c r="E85" i="2"/>
  <c r="A63" i="2"/>
  <c r="A92" i="2"/>
  <c r="E114" i="2"/>
  <c r="A108" i="2"/>
  <c r="E130" i="2"/>
  <c r="A118" i="2"/>
  <c r="E140" i="2"/>
  <c r="E122" i="2"/>
  <c r="E110" i="2"/>
  <c r="A88" i="2"/>
  <c r="B135" i="2"/>
  <c r="A100" i="2" l="1"/>
  <c r="A69" i="2"/>
  <c r="E91" i="2"/>
  <c r="D453" i="2"/>
  <c r="D475" i="2" s="1"/>
  <c r="D497" i="2" s="1"/>
  <c r="D519" i="2" s="1"/>
  <c r="D541" i="2" s="1"/>
  <c r="A110" i="2"/>
  <c r="E132" i="2"/>
  <c r="A130" i="2"/>
  <c r="E152" i="2"/>
  <c r="A93" i="2"/>
  <c r="E115" i="2"/>
  <c r="A97" i="2"/>
  <c r="E119" i="2"/>
  <c r="A122" i="2"/>
  <c r="E144" i="2"/>
  <c r="E107" i="2"/>
  <c r="A85" i="2"/>
  <c r="A106" i="2"/>
  <c r="E128" i="2"/>
  <c r="A101" i="2"/>
  <c r="E123" i="2"/>
  <c r="E99" i="2"/>
  <c r="A77" i="2"/>
  <c r="A105" i="2"/>
  <c r="E127" i="2"/>
  <c r="E111" i="2"/>
  <c r="A89" i="2"/>
  <c r="B92" i="2"/>
  <c r="A114" i="2"/>
  <c r="E136" i="2"/>
  <c r="B50" i="2"/>
  <c r="E103" i="2"/>
  <c r="A81" i="2"/>
  <c r="A98" i="2"/>
  <c r="E120" i="2"/>
  <c r="A109" i="2"/>
  <c r="E131" i="2"/>
  <c r="E162" i="2"/>
  <c r="A140" i="2"/>
  <c r="A94" i="2"/>
  <c r="E116" i="2"/>
  <c r="B8" i="2"/>
  <c r="B29" i="2"/>
  <c r="A126" i="2"/>
  <c r="E148" i="2"/>
  <c r="E178" i="2"/>
  <c r="A156" i="2"/>
  <c r="A102" i="2"/>
  <c r="E124" i="2"/>
  <c r="E95" i="2"/>
  <c r="A73" i="2"/>
  <c r="B93" i="2"/>
  <c r="B157" i="2"/>
  <c r="E113" i="2" l="1"/>
  <c r="A91" i="2"/>
  <c r="B179" i="2"/>
  <c r="A178" i="2"/>
  <c r="E200" i="2"/>
  <c r="D563" i="2"/>
  <c r="A162" i="2"/>
  <c r="E184" i="2"/>
  <c r="B30" i="2"/>
  <c r="B9" i="2"/>
  <c r="E145" i="2"/>
  <c r="A123" i="2"/>
  <c r="E129" i="2"/>
  <c r="A107" i="2"/>
  <c r="E117" i="2"/>
  <c r="A95" i="2"/>
  <c r="A148" i="2"/>
  <c r="E170" i="2"/>
  <c r="E142" i="2"/>
  <c r="A120" i="2"/>
  <c r="B72" i="2"/>
  <c r="E158" i="2"/>
  <c r="A136" i="2"/>
  <c r="E133" i="2"/>
  <c r="A111" i="2"/>
  <c r="E150" i="2"/>
  <c r="A128" i="2"/>
  <c r="E154" i="2"/>
  <c r="A132" i="2"/>
  <c r="E146" i="2"/>
  <c r="A124" i="2"/>
  <c r="E125" i="2"/>
  <c r="A103" i="2"/>
  <c r="B114" i="2"/>
  <c r="E149" i="2"/>
  <c r="A127" i="2"/>
  <c r="E141" i="2"/>
  <c r="A119" i="2"/>
  <c r="E137" i="2"/>
  <c r="A115" i="2"/>
  <c r="B115" i="2"/>
  <c r="B51" i="2"/>
  <c r="E138" i="2"/>
  <c r="A116" i="2"/>
  <c r="E153" i="2"/>
  <c r="A131" i="2"/>
  <c r="E121" i="2"/>
  <c r="A99" i="2"/>
  <c r="E166" i="2"/>
  <c r="A144" i="2"/>
  <c r="E174" i="2"/>
  <c r="A152" i="2"/>
  <c r="A174" i="2" l="1"/>
  <c r="E196" i="2"/>
  <c r="A158" i="2"/>
  <c r="E180" i="2"/>
  <c r="E222" i="2"/>
  <c r="A200" i="2"/>
  <c r="A184" i="2"/>
  <c r="E206" i="2"/>
  <c r="B201" i="2"/>
  <c r="D585" i="2"/>
  <c r="A166" i="2"/>
  <c r="E188" i="2"/>
  <c r="A113" i="2"/>
  <c r="E135" i="2"/>
  <c r="A170" i="2"/>
  <c r="E192" i="2"/>
  <c r="A137" i="2"/>
  <c r="E159" i="2"/>
  <c r="B136" i="2"/>
  <c r="A125" i="2"/>
  <c r="E147" i="2"/>
  <c r="A121" i="2"/>
  <c r="E143" i="2"/>
  <c r="A153" i="2"/>
  <c r="E175" i="2"/>
  <c r="B137" i="2"/>
  <c r="A141" i="2"/>
  <c r="E163" i="2"/>
  <c r="E172" i="2"/>
  <c r="A150" i="2"/>
  <c r="A133" i="2"/>
  <c r="E155" i="2"/>
  <c r="B94" i="2"/>
  <c r="E164" i="2"/>
  <c r="A142" i="2"/>
  <c r="A145" i="2"/>
  <c r="E167" i="2"/>
  <c r="B52" i="2"/>
  <c r="E160" i="2"/>
  <c r="A138" i="2"/>
  <c r="B73" i="2"/>
  <c r="A149" i="2"/>
  <c r="E171" i="2"/>
  <c r="E168" i="2"/>
  <c r="A146" i="2"/>
  <c r="E176" i="2"/>
  <c r="A154" i="2"/>
  <c r="A117" i="2"/>
  <c r="E139" i="2"/>
  <c r="A129" i="2"/>
  <c r="E151" i="2"/>
  <c r="B10" i="2"/>
  <c r="B31" i="2"/>
  <c r="A168" i="2" l="1"/>
  <c r="E190" i="2"/>
  <c r="A135" i="2"/>
  <c r="E157" i="2"/>
  <c r="A175" i="2"/>
  <c r="E197" i="2"/>
  <c r="A172" i="2"/>
  <c r="E194" i="2"/>
  <c r="A206" i="2"/>
  <c r="E228" i="2"/>
  <c r="A171" i="2"/>
  <c r="E193" i="2"/>
  <c r="A160" i="2"/>
  <c r="E182" i="2"/>
  <c r="A164" i="2"/>
  <c r="E186" i="2"/>
  <c r="A188" i="2"/>
  <c r="E210" i="2"/>
  <c r="A167" i="2"/>
  <c r="E189" i="2"/>
  <c r="D607" i="2"/>
  <c r="A222" i="2"/>
  <c r="E244" i="2"/>
  <c r="A163" i="2"/>
  <c r="E185" i="2"/>
  <c r="A180" i="2"/>
  <c r="E202" i="2"/>
  <c r="A176" i="2"/>
  <c r="E198" i="2"/>
  <c r="A159" i="2"/>
  <c r="E181" i="2"/>
  <c r="A192" i="2"/>
  <c r="E214" i="2"/>
  <c r="B223" i="2"/>
  <c r="A196" i="2"/>
  <c r="E218" i="2"/>
  <c r="B11" i="2"/>
  <c r="B32" i="2"/>
  <c r="B95" i="2"/>
  <c r="B74" i="2"/>
  <c r="B159" i="2"/>
  <c r="E173" i="2"/>
  <c r="A151" i="2"/>
  <c r="B116" i="2"/>
  <c r="B158" i="2"/>
  <c r="A155" i="2"/>
  <c r="E177" i="2"/>
  <c r="E165" i="2"/>
  <c r="A143" i="2"/>
  <c r="E169" i="2"/>
  <c r="A147" i="2"/>
  <c r="B53" i="2"/>
  <c r="A139" i="2"/>
  <c r="E161" i="2"/>
  <c r="A173" i="2" l="1"/>
  <c r="E195" i="2"/>
  <c r="A181" i="2"/>
  <c r="E203" i="2"/>
  <c r="A244" i="2"/>
  <c r="E266" i="2"/>
  <c r="E208" i="2"/>
  <c r="A186" i="2"/>
  <c r="A194" i="2"/>
  <c r="E216" i="2"/>
  <c r="A177" i="2"/>
  <c r="E199" i="2"/>
  <c r="A218" i="2"/>
  <c r="E240" i="2"/>
  <c r="A198" i="2"/>
  <c r="E220" i="2"/>
  <c r="A182" i="2"/>
  <c r="E204" i="2"/>
  <c r="A197" i="2"/>
  <c r="E219" i="2"/>
  <c r="A169" i="2"/>
  <c r="E191" i="2"/>
  <c r="A165" i="2"/>
  <c r="E187" i="2"/>
  <c r="A161" i="2"/>
  <c r="E183" i="2"/>
  <c r="B180" i="2"/>
  <c r="B181" i="2"/>
  <c r="B245" i="2"/>
  <c r="A202" i="2"/>
  <c r="E224" i="2"/>
  <c r="A189" i="2"/>
  <c r="E211" i="2"/>
  <c r="A193" i="2"/>
  <c r="E215" i="2"/>
  <c r="A157" i="2"/>
  <c r="E179" i="2"/>
  <c r="A214" i="2"/>
  <c r="E236" i="2"/>
  <c r="A185" i="2"/>
  <c r="E207" i="2"/>
  <c r="E232" i="2"/>
  <c r="A210" i="2"/>
  <c r="A228" i="2"/>
  <c r="E250" i="2"/>
  <c r="A190" i="2"/>
  <c r="E212" i="2"/>
  <c r="B138" i="2"/>
  <c r="B75" i="2"/>
  <c r="B96" i="2"/>
  <c r="B54" i="2"/>
  <c r="B117" i="2"/>
  <c r="B12" i="2"/>
  <c r="B33" i="2"/>
  <c r="E229" i="2" l="1"/>
  <c r="A207" i="2"/>
  <c r="E209" i="2"/>
  <c r="A187" i="2"/>
  <c r="E237" i="2"/>
  <c r="A215" i="2"/>
  <c r="B203" i="2"/>
  <c r="E242" i="2"/>
  <c r="A220" i="2"/>
  <c r="E225" i="2"/>
  <c r="A203" i="2"/>
  <c r="E234" i="2"/>
  <c r="A212" i="2"/>
  <c r="E258" i="2"/>
  <c r="A236" i="2"/>
  <c r="E213" i="2"/>
  <c r="A191" i="2"/>
  <c r="E233" i="2"/>
  <c r="A211" i="2"/>
  <c r="B202" i="2"/>
  <c r="A240" i="2"/>
  <c r="E262" i="2"/>
  <c r="E238" i="2"/>
  <c r="A216" i="2"/>
  <c r="E217" i="2"/>
  <c r="A195" i="2"/>
  <c r="E272" i="2"/>
  <c r="A250" i="2"/>
  <c r="E246" i="2"/>
  <c r="A224" i="2"/>
  <c r="E205" i="2"/>
  <c r="A183" i="2"/>
  <c r="E241" i="2"/>
  <c r="A219" i="2"/>
  <c r="E221" i="2"/>
  <c r="A199" i="2"/>
  <c r="A208" i="2"/>
  <c r="E230" i="2"/>
  <c r="E254" i="2"/>
  <c r="A232" i="2"/>
  <c r="E201" i="2"/>
  <c r="A179" i="2"/>
  <c r="B267" i="2"/>
  <c r="E226" i="2"/>
  <c r="A204" i="2"/>
  <c r="E288" i="2"/>
  <c r="A266" i="2"/>
  <c r="B13" i="2"/>
  <c r="B34" i="2"/>
  <c r="B76" i="2"/>
  <c r="BZ389" i="1"/>
  <c r="BY389" i="1"/>
  <c r="BX389" i="1"/>
  <c r="CA389" i="1"/>
  <c r="BY645" i="1"/>
  <c r="BX645" i="1"/>
  <c r="CA645" i="1"/>
  <c r="BZ645" i="1"/>
  <c r="BY269" i="1"/>
  <c r="BX269" i="1"/>
  <c r="BZ269" i="1"/>
  <c r="CA269" i="1"/>
  <c r="B97" i="2"/>
  <c r="B160" i="2"/>
  <c r="CA215" i="1"/>
  <c r="BY215" i="1"/>
  <c r="BZ215" i="1"/>
  <c r="BX215" i="1"/>
  <c r="BZ186" i="1"/>
  <c r="CA186" i="1"/>
  <c r="BY186" i="1"/>
  <c r="BX186" i="1"/>
  <c r="CA685" i="1"/>
  <c r="BY685" i="1"/>
  <c r="BZ685" i="1"/>
  <c r="BX685" i="1"/>
  <c r="B55" i="2"/>
  <c r="B139" i="2"/>
  <c r="BY428" i="1"/>
  <c r="BZ428" i="1"/>
  <c r="CA428" i="1"/>
  <c r="BX428" i="1"/>
  <c r="BX55" i="1"/>
  <c r="BZ55" i="1"/>
  <c r="CA55" i="1"/>
  <c r="BY55" i="1"/>
  <c r="BZ386" i="1"/>
  <c r="BX386" i="1"/>
  <c r="CA386" i="1"/>
  <c r="BY386" i="1"/>
  <c r="BZ426" i="1"/>
  <c r="BX426" i="1"/>
  <c r="CA426" i="1"/>
  <c r="BY426" i="1"/>
  <c r="BZ306" i="1"/>
  <c r="CA306" i="1"/>
  <c r="BY306" i="1"/>
  <c r="BX306" i="1"/>
  <c r="B118" i="2"/>
  <c r="BX53" i="1"/>
  <c r="BY53" i="1"/>
  <c r="BZ53" i="1"/>
  <c r="CA53" i="1"/>
  <c r="BY14" i="1"/>
  <c r="BZ14" i="1"/>
  <c r="BX14" i="1"/>
  <c r="CA14" i="1"/>
  <c r="CA813" i="1"/>
  <c r="BX813" i="1"/>
  <c r="BY813" i="1"/>
  <c r="BZ813" i="1"/>
  <c r="BX13" i="1"/>
  <c r="BY13" i="1"/>
  <c r="BZ13" i="1"/>
  <c r="CA13" i="1"/>
  <c r="BX228" i="1"/>
  <c r="BY228" i="1"/>
  <c r="BZ228" i="1"/>
  <c r="CA228" i="1"/>
  <c r="BZ811" i="1"/>
  <c r="CA811" i="1"/>
  <c r="BY811" i="1"/>
  <c r="BX811" i="1"/>
  <c r="A226" i="2" l="1"/>
  <c r="E248" i="2"/>
  <c r="E294" i="2"/>
  <c r="A272" i="2"/>
  <c r="B224" i="2"/>
  <c r="E235" i="2"/>
  <c r="A213" i="2"/>
  <c r="BX94" i="1"/>
  <c r="CA94" i="1"/>
  <c r="BY94" i="1"/>
  <c r="BZ94" i="1"/>
  <c r="E227" i="2"/>
  <c r="A205" i="2"/>
  <c r="A242" i="2"/>
  <c r="E264" i="2"/>
  <c r="BX349" i="1"/>
  <c r="BZ349" i="1"/>
  <c r="CA349" i="1"/>
  <c r="BY349" i="1"/>
  <c r="E223" i="2"/>
  <c r="A201" i="2"/>
  <c r="E243" i="2"/>
  <c r="A221" i="2"/>
  <c r="A258" i="2"/>
  <c r="E280" i="2"/>
  <c r="E231" i="2"/>
  <c r="A209" i="2"/>
  <c r="BY6" i="1"/>
  <c r="BZ6" i="1"/>
  <c r="BX6" i="1"/>
  <c r="CA6" i="1"/>
  <c r="A288" i="2"/>
  <c r="E310" i="2"/>
  <c r="E268" i="2"/>
  <c r="A246" i="2"/>
  <c r="E239" i="2"/>
  <c r="A217" i="2"/>
  <c r="E255" i="2"/>
  <c r="A233" i="2"/>
  <c r="B225" i="2"/>
  <c r="E276" i="2"/>
  <c r="A254" i="2"/>
  <c r="E256" i="2"/>
  <c r="A234" i="2"/>
  <c r="BZ806" i="1"/>
  <c r="BX806" i="1"/>
  <c r="CA806" i="1"/>
  <c r="BY806" i="1"/>
  <c r="BX173" i="1"/>
  <c r="BY173" i="1"/>
  <c r="CA173" i="1"/>
  <c r="BZ173" i="1"/>
  <c r="BZ227" i="1"/>
  <c r="BX227" i="1"/>
  <c r="CA227" i="1"/>
  <c r="BY227" i="1"/>
  <c r="BZ726" i="1"/>
  <c r="BY726" i="1"/>
  <c r="CA726" i="1"/>
  <c r="BX726" i="1"/>
  <c r="E260" i="2"/>
  <c r="A238" i="2"/>
  <c r="E259" i="2"/>
  <c r="A237" i="2"/>
  <c r="CA765" i="1"/>
  <c r="BY765" i="1"/>
  <c r="BX765" i="1"/>
  <c r="BZ765" i="1"/>
  <c r="BZ429" i="1"/>
  <c r="CA429" i="1"/>
  <c r="BX429" i="1"/>
  <c r="BY429" i="1"/>
  <c r="BZ518" i="1"/>
  <c r="CA518" i="1"/>
  <c r="BY518" i="1"/>
  <c r="BX518" i="1"/>
  <c r="CA348" i="1"/>
  <c r="BX348" i="1"/>
  <c r="BY348" i="1"/>
  <c r="BZ348" i="1"/>
  <c r="E284" i="2"/>
  <c r="A262" i="2"/>
  <c r="BX93" i="1"/>
  <c r="BY93" i="1"/>
  <c r="CA93" i="1"/>
  <c r="BZ93" i="1"/>
  <c r="E247" i="2"/>
  <c r="A225" i="2"/>
  <c r="BX852" i="1"/>
  <c r="CA852" i="1"/>
  <c r="BZ852" i="1"/>
  <c r="BY852" i="1"/>
  <c r="B182" i="2"/>
  <c r="B289" i="2"/>
  <c r="E252" i="2"/>
  <c r="A230" i="2"/>
  <c r="A241" i="2"/>
  <c r="E263" i="2"/>
  <c r="BZ265" i="1"/>
  <c r="CA265" i="1"/>
  <c r="BX265" i="1"/>
  <c r="BY265" i="1"/>
  <c r="BX430" i="1"/>
  <c r="BY430" i="1"/>
  <c r="BZ430" i="1"/>
  <c r="CA430" i="1"/>
  <c r="E251" i="2"/>
  <c r="A229" i="2"/>
  <c r="K811" i="1"/>
  <c r="CI811" i="1" s="1"/>
  <c r="L228" i="1"/>
  <c r="CJ228" i="1" s="1"/>
  <c r="L13" i="1"/>
  <c r="CJ13" i="1" s="1"/>
  <c r="K813" i="1"/>
  <c r="CI813" i="1" s="1"/>
  <c r="J14" i="1"/>
  <c r="CH14" i="1" s="1"/>
  <c r="L53" i="1"/>
  <c r="CJ53" i="1" s="1"/>
  <c r="K306" i="1"/>
  <c r="CI306" i="1" s="1"/>
  <c r="M426" i="1"/>
  <c r="CK426" i="1" s="1"/>
  <c r="M386" i="1"/>
  <c r="CK386" i="1" s="1"/>
  <c r="M55" i="1"/>
  <c r="CK55" i="1" s="1"/>
  <c r="M428" i="1"/>
  <c r="CK428" i="1" s="1"/>
  <c r="M685" i="1"/>
  <c r="CK685" i="1" s="1"/>
  <c r="L186" i="1"/>
  <c r="CJ186" i="1" s="1"/>
  <c r="M215" i="1"/>
  <c r="CK215" i="1" s="1"/>
  <c r="L269" i="1"/>
  <c r="CJ269" i="1" s="1"/>
  <c r="M645" i="1"/>
  <c r="CK645" i="1" s="1"/>
  <c r="J389" i="1"/>
  <c r="CH389" i="1" s="1"/>
  <c r="M811" i="1"/>
  <c r="CK811" i="1" s="1"/>
  <c r="K228" i="1"/>
  <c r="CI228" i="1" s="1"/>
  <c r="K13" i="1"/>
  <c r="CI13" i="1" s="1"/>
  <c r="J813" i="1"/>
  <c r="CH813" i="1" s="1"/>
  <c r="L14" i="1"/>
  <c r="CJ14" i="1" s="1"/>
  <c r="K53" i="1"/>
  <c r="CI53" i="1" s="1"/>
  <c r="B140" i="2"/>
  <c r="M306" i="1"/>
  <c r="CK306" i="1" s="1"/>
  <c r="J426" i="1"/>
  <c r="CH426" i="1" s="1"/>
  <c r="J386" i="1"/>
  <c r="CH386" i="1" s="1"/>
  <c r="L55" i="1"/>
  <c r="CJ55" i="1" s="1"/>
  <c r="L428" i="1"/>
  <c r="CJ428" i="1" s="1"/>
  <c r="B161" i="2"/>
  <c r="J685" i="1"/>
  <c r="CH685" i="1" s="1"/>
  <c r="J186" i="1"/>
  <c r="CH186" i="1" s="1"/>
  <c r="J215" i="1"/>
  <c r="CH215" i="1" s="1"/>
  <c r="J269" i="1"/>
  <c r="CH269" i="1" s="1"/>
  <c r="J645" i="1"/>
  <c r="CH645" i="1" s="1"/>
  <c r="K389" i="1"/>
  <c r="CI389" i="1" s="1"/>
  <c r="L811" i="1"/>
  <c r="CJ811" i="1" s="1"/>
  <c r="J228" i="1"/>
  <c r="CH228" i="1" s="1"/>
  <c r="J13" i="1"/>
  <c r="CH13" i="1" s="1"/>
  <c r="M813" i="1"/>
  <c r="CK813" i="1" s="1"/>
  <c r="K14" i="1"/>
  <c r="CI14" i="1" s="1"/>
  <c r="J53" i="1"/>
  <c r="CH53" i="1" s="1"/>
  <c r="L306" i="1"/>
  <c r="CJ306" i="1" s="1"/>
  <c r="L426" i="1"/>
  <c r="CJ426" i="1" s="1"/>
  <c r="L386" i="1"/>
  <c r="CJ386" i="1" s="1"/>
  <c r="J55" i="1"/>
  <c r="CH55" i="1" s="1"/>
  <c r="K428" i="1"/>
  <c r="CI428" i="1" s="1"/>
  <c r="B77" i="2"/>
  <c r="L685" i="1"/>
  <c r="CJ685" i="1" s="1"/>
  <c r="K186" i="1"/>
  <c r="CI186" i="1" s="1"/>
  <c r="L215" i="1"/>
  <c r="CJ215" i="1" s="1"/>
  <c r="B119" i="2"/>
  <c r="K269" i="1"/>
  <c r="CI269" i="1" s="1"/>
  <c r="K645" i="1"/>
  <c r="CI645" i="1" s="1"/>
  <c r="L389" i="1"/>
  <c r="CJ389" i="1" s="1"/>
  <c r="B56" i="2"/>
  <c r="J811" i="1"/>
  <c r="CH811" i="1" s="1"/>
  <c r="M228" i="1"/>
  <c r="CK228" i="1" s="1"/>
  <c r="M13" i="1"/>
  <c r="CK13" i="1" s="1"/>
  <c r="L813" i="1"/>
  <c r="CJ813" i="1" s="1"/>
  <c r="M14" i="1"/>
  <c r="CK14" i="1" s="1"/>
  <c r="M53" i="1"/>
  <c r="CK53" i="1" s="1"/>
  <c r="J306" i="1"/>
  <c r="CH306" i="1" s="1"/>
  <c r="K426" i="1"/>
  <c r="CI426" i="1" s="1"/>
  <c r="K386" i="1"/>
  <c r="CI386" i="1" s="1"/>
  <c r="K55" i="1"/>
  <c r="CI55" i="1" s="1"/>
  <c r="J428" i="1"/>
  <c r="CH428" i="1" s="1"/>
  <c r="K685" i="1"/>
  <c r="CI685" i="1" s="1"/>
  <c r="M186" i="1"/>
  <c r="CK186" i="1" s="1"/>
  <c r="K215" i="1"/>
  <c r="CI215" i="1" s="1"/>
  <c r="M269" i="1"/>
  <c r="CK269" i="1" s="1"/>
  <c r="L645" i="1"/>
  <c r="CJ645" i="1" s="1"/>
  <c r="M389" i="1"/>
  <c r="CK389" i="1" s="1"/>
  <c r="B98" i="2"/>
  <c r="B14" i="2"/>
  <c r="B35" i="2"/>
  <c r="CL426" i="1" l="1"/>
  <c r="N426" i="1" s="1"/>
  <c r="CB426" i="1" s="1"/>
  <c r="CM426" i="1"/>
  <c r="O426" i="1" s="1"/>
  <c r="CC426" i="1" s="1"/>
  <c r="CN426" i="1"/>
  <c r="P426" i="1" s="1"/>
  <c r="CD426" i="1" s="1"/>
  <c r="CO426" i="1"/>
  <c r="Q426" i="1" s="1"/>
  <c r="CE426" i="1" s="1"/>
  <c r="CO53" i="1"/>
  <c r="Q53" i="1" s="1"/>
  <c r="CE53" i="1" s="1"/>
  <c r="CL53" i="1"/>
  <c r="N53" i="1" s="1"/>
  <c r="CB53" i="1" s="1"/>
  <c r="CM53" i="1"/>
  <c r="O53" i="1" s="1"/>
  <c r="CC53" i="1" s="1"/>
  <c r="CN53" i="1"/>
  <c r="P53" i="1" s="1"/>
  <c r="CD53" i="1" s="1"/>
  <c r="CL228" i="1"/>
  <c r="N228" i="1" s="1"/>
  <c r="CB228" i="1" s="1"/>
  <c r="CM228" i="1"/>
  <c r="O228" i="1" s="1"/>
  <c r="CC228" i="1" s="1"/>
  <c r="CN228" i="1"/>
  <c r="P228" i="1" s="1"/>
  <c r="CD228" i="1" s="1"/>
  <c r="CO228" i="1"/>
  <c r="Q228" i="1" s="1"/>
  <c r="CE228" i="1" s="1"/>
  <c r="CM811" i="1"/>
  <c r="O811" i="1" s="1"/>
  <c r="CC811" i="1" s="1"/>
  <c r="CN811" i="1"/>
  <c r="P811" i="1" s="1"/>
  <c r="CD811" i="1" s="1"/>
  <c r="CO811" i="1"/>
  <c r="Q811" i="1" s="1"/>
  <c r="CE811" i="1" s="1"/>
  <c r="CL811" i="1"/>
  <c r="N811" i="1" s="1"/>
  <c r="CB811" i="1" s="1"/>
  <c r="CO389" i="1"/>
  <c r="Q389" i="1" s="1"/>
  <c r="CE389" i="1" s="1"/>
  <c r="CL389" i="1"/>
  <c r="N389" i="1" s="1"/>
  <c r="CB389" i="1" s="1"/>
  <c r="CM389" i="1"/>
  <c r="O389" i="1" s="1"/>
  <c r="CC389" i="1" s="1"/>
  <c r="CN389" i="1"/>
  <c r="P389" i="1" s="1"/>
  <c r="CD389" i="1" s="1"/>
  <c r="CO215" i="1"/>
  <c r="Q215" i="1" s="1"/>
  <c r="CE215" i="1" s="1"/>
  <c r="CL215" i="1"/>
  <c r="N215" i="1" s="1"/>
  <c r="CB215" i="1" s="1"/>
  <c r="CM215" i="1"/>
  <c r="O215" i="1" s="1"/>
  <c r="CC215" i="1" s="1"/>
  <c r="CN215" i="1"/>
  <c r="P215" i="1" s="1"/>
  <c r="CD215" i="1" s="1"/>
  <c r="CO55" i="1"/>
  <c r="Q55" i="1" s="1"/>
  <c r="CE55" i="1" s="1"/>
  <c r="CL55" i="1"/>
  <c r="N55" i="1" s="1"/>
  <c r="CB55" i="1" s="1"/>
  <c r="CM55" i="1"/>
  <c r="O55" i="1" s="1"/>
  <c r="CC55" i="1" s="1"/>
  <c r="CN55" i="1"/>
  <c r="P55" i="1" s="1"/>
  <c r="CD55" i="1" s="1"/>
  <c r="CM813" i="1"/>
  <c r="O813" i="1" s="1"/>
  <c r="CC813" i="1" s="1"/>
  <c r="CN813" i="1"/>
  <c r="P813" i="1" s="1"/>
  <c r="CD813" i="1" s="1"/>
  <c r="CO813" i="1"/>
  <c r="Q813" i="1" s="1"/>
  <c r="CE813" i="1" s="1"/>
  <c r="CL813" i="1"/>
  <c r="N813" i="1" s="1"/>
  <c r="CB813" i="1" s="1"/>
  <c r="CL428" i="1"/>
  <c r="N428" i="1" s="1"/>
  <c r="CB428" i="1" s="1"/>
  <c r="CM428" i="1"/>
  <c r="O428" i="1" s="1"/>
  <c r="CC428" i="1" s="1"/>
  <c r="CN428" i="1"/>
  <c r="P428" i="1" s="1"/>
  <c r="CD428" i="1" s="1"/>
  <c r="CO428" i="1"/>
  <c r="Q428" i="1" s="1"/>
  <c r="CE428" i="1" s="1"/>
  <c r="CL306" i="1"/>
  <c r="N306" i="1" s="1"/>
  <c r="CB306" i="1" s="1"/>
  <c r="CM306" i="1"/>
  <c r="O306" i="1" s="1"/>
  <c r="CC306" i="1" s="1"/>
  <c r="CN306" i="1"/>
  <c r="P306" i="1" s="1"/>
  <c r="CD306" i="1" s="1"/>
  <c r="CO306" i="1"/>
  <c r="Q306" i="1" s="1"/>
  <c r="CE306" i="1" s="1"/>
  <c r="CL386" i="1"/>
  <c r="N386" i="1" s="1"/>
  <c r="CB386" i="1" s="1"/>
  <c r="CM386" i="1"/>
  <c r="O386" i="1" s="1"/>
  <c r="CC386" i="1" s="1"/>
  <c r="CN386" i="1"/>
  <c r="P386" i="1" s="1"/>
  <c r="CD386" i="1" s="1"/>
  <c r="CO386" i="1"/>
  <c r="Q386" i="1" s="1"/>
  <c r="CE386" i="1" s="1"/>
  <c r="CM645" i="1"/>
  <c r="O645" i="1" s="1"/>
  <c r="CC645" i="1" s="1"/>
  <c r="CN645" i="1"/>
  <c r="P645" i="1" s="1"/>
  <c r="CD645" i="1" s="1"/>
  <c r="CO645" i="1"/>
  <c r="Q645" i="1" s="1"/>
  <c r="CE645" i="1" s="1"/>
  <c r="CL645" i="1"/>
  <c r="N645" i="1" s="1"/>
  <c r="CB645" i="1" s="1"/>
  <c r="CL186" i="1"/>
  <c r="N186" i="1" s="1"/>
  <c r="CB186" i="1" s="1"/>
  <c r="CM186" i="1"/>
  <c r="O186" i="1" s="1"/>
  <c r="CC186" i="1" s="1"/>
  <c r="CN186" i="1"/>
  <c r="P186" i="1" s="1"/>
  <c r="CD186" i="1" s="1"/>
  <c r="CO186" i="1"/>
  <c r="Q186" i="1" s="1"/>
  <c r="CE186" i="1" s="1"/>
  <c r="CO14" i="1"/>
  <c r="Q14" i="1" s="1"/>
  <c r="CE14" i="1" s="1"/>
  <c r="CL14" i="1"/>
  <c r="N14" i="1" s="1"/>
  <c r="CB14" i="1" s="1"/>
  <c r="CM14" i="1"/>
  <c r="O14" i="1" s="1"/>
  <c r="CC14" i="1" s="1"/>
  <c r="CN14" i="1"/>
  <c r="P14" i="1" s="1"/>
  <c r="CD14" i="1" s="1"/>
  <c r="CO269" i="1"/>
  <c r="Q269" i="1" s="1"/>
  <c r="CE269" i="1" s="1"/>
  <c r="CL269" i="1"/>
  <c r="N269" i="1" s="1"/>
  <c r="CB269" i="1" s="1"/>
  <c r="CM269" i="1"/>
  <c r="O269" i="1" s="1"/>
  <c r="CC269" i="1" s="1"/>
  <c r="CN269" i="1"/>
  <c r="P269" i="1" s="1"/>
  <c r="CD269" i="1" s="1"/>
  <c r="CM685" i="1"/>
  <c r="O685" i="1" s="1"/>
  <c r="CC685" i="1" s="1"/>
  <c r="CN685" i="1"/>
  <c r="P685" i="1" s="1"/>
  <c r="CD685" i="1" s="1"/>
  <c r="CO685" i="1"/>
  <c r="Q685" i="1" s="1"/>
  <c r="CE685" i="1" s="1"/>
  <c r="CL685" i="1"/>
  <c r="N685" i="1" s="1"/>
  <c r="CB685" i="1" s="1"/>
  <c r="CL13" i="1"/>
  <c r="N13" i="1" s="1"/>
  <c r="CB13" i="1" s="1"/>
  <c r="CM13" i="1"/>
  <c r="O13" i="1" s="1"/>
  <c r="CC13" i="1" s="1"/>
  <c r="CN13" i="1"/>
  <c r="P13" i="1" s="1"/>
  <c r="CD13" i="1" s="1"/>
  <c r="CO13" i="1"/>
  <c r="Q13" i="1" s="1"/>
  <c r="CE13" i="1" s="1"/>
  <c r="K852" i="1"/>
  <c r="CI852" i="1" s="1"/>
  <c r="L348" i="1"/>
  <c r="CJ348" i="1" s="1"/>
  <c r="J726" i="1"/>
  <c r="CH726" i="1" s="1"/>
  <c r="B183" i="2"/>
  <c r="L430" i="1"/>
  <c r="CJ430" i="1" s="1"/>
  <c r="L852" i="1"/>
  <c r="CJ852" i="1" s="1"/>
  <c r="J93" i="1"/>
  <c r="CH93" i="1" s="1"/>
  <c r="K348" i="1"/>
  <c r="CI348" i="1" s="1"/>
  <c r="J429" i="1"/>
  <c r="CH429" i="1" s="1"/>
  <c r="J765" i="1"/>
  <c r="CH765" i="1" s="1"/>
  <c r="M726" i="1"/>
  <c r="CK726" i="1" s="1"/>
  <c r="M806" i="1"/>
  <c r="CK806" i="1" s="1"/>
  <c r="B247" i="2"/>
  <c r="L349" i="1"/>
  <c r="CJ349" i="1" s="1"/>
  <c r="E316" i="2"/>
  <c r="A294" i="2"/>
  <c r="M430" i="1"/>
  <c r="CK430" i="1" s="1"/>
  <c r="B311" i="2"/>
  <c r="K93" i="1"/>
  <c r="CI93" i="1" s="1"/>
  <c r="L765" i="1"/>
  <c r="CJ765" i="1" s="1"/>
  <c r="K806" i="1"/>
  <c r="CI806" i="1" s="1"/>
  <c r="A280" i="2"/>
  <c r="E302" i="2"/>
  <c r="M349" i="1"/>
  <c r="CK349" i="1" s="1"/>
  <c r="K430" i="1"/>
  <c r="CI430" i="1" s="1"/>
  <c r="B204" i="2"/>
  <c r="M852" i="1"/>
  <c r="CK852" i="1" s="1"/>
  <c r="J348" i="1"/>
  <c r="CH348" i="1" s="1"/>
  <c r="M429" i="1"/>
  <c r="CK429" i="1" s="1"/>
  <c r="K765" i="1"/>
  <c r="CI765" i="1" s="1"/>
  <c r="K726" i="1"/>
  <c r="CI726" i="1" s="1"/>
  <c r="J806" i="1"/>
  <c r="CH806" i="1" s="1"/>
  <c r="M6" i="1"/>
  <c r="CK6" i="1" s="1"/>
  <c r="J349" i="1"/>
  <c r="CH349" i="1" s="1"/>
  <c r="E249" i="2"/>
  <c r="A227" i="2"/>
  <c r="K429" i="1"/>
  <c r="CI429" i="1" s="1"/>
  <c r="J430" i="1"/>
  <c r="CH430" i="1" s="1"/>
  <c r="J852" i="1"/>
  <c r="CH852" i="1" s="1"/>
  <c r="E306" i="2"/>
  <c r="A284" i="2"/>
  <c r="M348" i="1"/>
  <c r="CK348" i="1" s="1"/>
  <c r="L429" i="1"/>
  <c r="CJ429" i="1" s="1"/>
  <c r="M765" i="1"/>
  <c r="CK765" i="1" s="1"/>
  <c r="L726" i="1"/>
  <c r="CJ726" i="1" s="1"/>
  <c r="L806" i="1"/>
  <c r="CJ806" i="1" s="1"/>
  <c r="A276" i="2"/>
  <c r="E298" i="2"/>
  <c r="E277" i="2"/>
  <c r="A255" i="2"/>
  <c r="J6" i="1"/>
  <c r="CH6" i="1" s="1"/>
  <c r="E265" i="2"/>
  <c r="A243" i="2"/>
  <c r="K265" i="1"/>
  <c r="CI265" i="1" s="1"/>
  <c r="A263" i="2"/>
  <c r="E285" i="2"/>
  <c r="J518" i="1"/>
  <c r="CH518" i="1" s="1"/>
  <c r="K227" i="1"/>
  <c r="CI227" i="1" s="1"/>
  <c r="L173" i="1"/>
  <c r="CJ173" i="1" s="1"/>
  <c r="A310" i="2"/>
  <c r="E332" i="2"/>
  <c r="L6" i="1"/>
  <c r="CJ6" i="1" s="1"/>
  <c r="L94" i="1"/>
  <c r="CJ94" i="1" s="1"/>
  <c r="J265" i="1"/>
  <c r="CH265" i="1" s="1"/>
  <c r="E269" i="2"/>
  <c r="A247" i="2"/>
  <c r="K518" i="1"/>
  <c r="CI518" i="1" s="1"/>
  <c r="E281" i="2"/>
  <c r="A259" i="2"/>
  <c r="M227" i="1"/>
  <c r="CK227" i="1" s="1"/>
  <c r="M173" i="1"/>
  <c r="CK173" i="1" s="1"/>
  <c r="E278" i="2"/>
  <c r="A256" i="2"/>
  <c r="E261" i="2"/>
  <c r="A239" i="2"/>
  <c r="K6" i="1"/>
  <c r="CI6" i="1" s="1"/>
  <c r="A223" i="2"/>
  <c r="E245" i="2"/>
  <c r="K94" i="1"/>
  <c r="CI94" i="1" s="1"/>
  <c r="A235" i="2"/>
  <c r="E257" i="2"/>
  <c r="L93" i="1"/>
  <c r="CJ93" i="1" s="1"/>
  <c r="M518" i="1"/>
  <c r="CK518" i="1" s="1"/>
  <c r="J227" i="1"/>
  <c r="CH227" i="1" s="1"/>
  <c r="K173" i="1"/>
  <c r="CI173" i="1" s="1"/>
  <c r="M94" i="1"/>
  <c r="CK94" i="1" s="1"/>
  <c r="E270" i="2"/>
  <c r="A248" i="2"/>
  <c r="M265" i="1"/>
  <c r="CK265" i="1" s="1"/>
  <c r="E273" i="2"/>
  <c r="A251" i="2"/>
  <c r="L265" i="1"/>
  <c r="CJ265" i="1" s="1"/>
  <c r="E274" i="2"/>
  <c r="A252" i="2"/>
  <c r="M93" i="1"/>
  <c r="CK93" i="1" s="1"/>
  <c r="L518" i="1"/>
  <c r="CJ518" i="1" s="1"/>
  <c r="A260" i="2"/>
  <c r="E282" i="2"/>
  <c r="L227" i="1"/>
  <c r="CJ227" i="1" s="1"/>
  <c r="J173" i="1"/>
  <c r="CH173" i="1" s="1"/>
  <c r="E290" i="2"/>
  <c r="A268" i="2"/>
  <c r="E253" i="2"/>
  <c r="A231" i="2"/>
  <c r="K349" i="1"/>
  <c r="CI349" i="1" s="1"/>
  <c r="E286" i="2"/>
  <c r="A264" i="2"/>
  <c r="J94" i="1"/>
  <c r="CH94" i="1" s="1"/>
  <c r="B246" i="2"/>
  <c r="B99" i="2"/>
  <c r="B162" i="2"/>
  <c r="AR269" i="1"/>
  <c r="B57" i="2"/>
  <c r="B15" i="2"/>
  <c r="B36" i="2"/>
  <c r="B120" i="2"/>
  <c r="B78" i="2"/>
  <c r="B141" i="2"/>
  <c r="S228" i="1"/>
  <c r="AR228" i="1"/>
  <c r="S186" i="1"/>
  <c r="AR186" i="1"/>
  <c r="S269" i="1" l="1"/>
  <c r="CL94" i="1"/>
  <c r="N94" i="1" s="1"/>
  <c r="CB94" i="1" s="1"/>
  <c r="CM94" i="1"/>
  <c r="O94" i="1" s="1"/>
  <c r="CC94" i="1" s="1"/>
  <c r="CN94" i="1"/>
  <c r="P94" i="1" s="1"/>
  <c r="CD94" i="1" s="1"/>
  <c r="CO94" i="1"/>
  <c r="Q94" i="1" s="1"/>
  <c r="CE94" i="1" s="1"/>
  <c r="CL852" i="1"/>
  <c r="N852" i="1" s="1"/>
  <c r="CB852" i="1" s="1"/>
  <c r="CM852" i="1"/>
  <c r="O852" i="1" s="1"/>
  <c r="CC852" i="1" s="1"/>
  <c r="CN852" i="1"/>
  <c r="P852" i="1" s="1"/>
  <c r="CD852" i="1" s="1"/>
  <c r="CO852" i="1"/>
  <c r="Q852" i="1" s="1"/>
  <c r="CE852" i="1" s="1"/>
  <c r="CO173" i="1"/>
  <c r="Q173" i="1" s="1"/>
  <c r="CE173" i="1" s="1"/>
  <c r="CL173" i="1"/>
  <c r="N173" i="1" s="1"/>
  <c r="CB173" i="1" s="1"/>
  <c r="CM173" i="1"/>
  <c r="O173" i="1" s="1"/>
  <c r="CC173" i="1" s="1"/>
  <c r="CN173" i="1"/>
  <c r="P173" i="1" s="1"/>
  <c r="CD173" i="1" s="1"/>
  <c r="CO265" i="1"/>
  <c r="Q265" i="1" s="1"/>
  <c r="CE265" i="1" s="1"/>
  <c r="CL265" i="1"/>
  <c r="N265" i="1" s="1"/>
  <c r="CB265" i="1" s="1"/>
  <c r="CM265" i="1"/>
  <c r="O265" i="1" s="1"/>
  <c r="CC265" i="1" s="1"/>
  <c r="CN265" i="1"/>
  <c r="P265" i="1" s="1"/>
  <c r="CD265" i="1" s="1"/>
  <c r="CL726" i="1"/>
  <c r="N726" i="1" s="1"/>
  <c r="CB726" i="1" s="1"/>
  <c r="CM726" i="1"/>
  <c r="O726" i="1" s="1"/>
  <c r="CC726" i="1" s="1"/>
  <c r="CN726" i="1"/>
  <c r="P726" i="1" s="1"/>
  <c r="CD726" i="1" s="1"/>
  <c r="CO726" i="1"/>
  <c r="Q726" i="1" s="1"/>
  <c r="CE726" i="1" s="1"/>
  <c r="AR645" i="1"/>
  <c r="CO93" i="1"/>
  <c r="Q93" i="1" s="1"/>
  <c r="CE93" i="1" s="1"/>
  <c r="CL93" i="1"/>
  <c r="N93" i="1" s="1"/>
  <c r="CB93" i="1" s="1"/>
  <c r="CM93" i="1"/>
  <c r="O93" i="1" s="1"/>
  <c r="CC93" i="1" s="1"/>
  <c r="CN93" i="1"/>
  <c r="P93" i="1" s="1"/>
  <c r="CD93" i="1" s="1"/>
  <c r="S645" i="1"/>
  <c r="CL430" i="1"/>
  <c r="N430" i="1" s="1"/>
  <c r="CB430" i="1" s="1"/>
  <c r="CM430" i="1"/>
  <c r="O430" i="1" s="1"/>
  <c r="CC430" i="1" s="1"/>
  <c r="CN430" i="1"/>
  <c r="P430" i="1" s="1"/>
  <c r="CD430" i="1" s="1"/>
  <c r="CO430" i="1"/>
  <c r="Q430" i="1" s="1"/>
  <c r="CE430" i="1" s="1"/>
  <c r="CO227" i="1"/>
  <c r="Q227" i="1" s="1"/>
  <c r="CE227" i="1" s="1"/>
  <c r="CL227" i="1"/>
  <c r="N227" i="1" s="1"/>
  <c r="CB227" i="1" s="1"/>
  <c r="CM227" i="1"/>
  <c r="O227" i="1" s="1"/>
  <c r="CC227" i="1" s="1"/>
  <c r="CN227" i="1"/>
  <c r="P227" i="1" s="1"/>
  <c r="CD227" i="1" s="1"/>
  <c r="CO349" i="1"/>
  <c r="Q349" i="1" s="1"/>
  <c r="CE349" i="1" s="1"/>
  <c r="CL349" i="1"/>
  <c r="N349" i="1" s="1"/>
  <c r="CB349" i="1" s="1"/>
  <c r="CM349" i="1"/>
  <c r="O349" i="1" s="1"/>
  <c r="CC349" i="1" s="1"/>
  <c r="CN349" i="1"/>
  <c r="P349" i="1" s="1"/>
  <c r="CD349" i="1" s="1"/>
  <c r="AR813" i="1"/>
  <c r="S813" i="1"/>
  <c r="CL806" i="1"/>
  <c r="N806" i="1" s="1"/>
  <c r="CB806" i="1" s="1"/>
  <c r="CM806" i="1"/>
  <c r="O806" i="1" s="1"/>
  <c r="CC806" i="1" s="1"/>
  <c r="CN806" i="1"/>
  <c r="P806" i="1" s="1"/>
  <c r="CD806" i="1" s="1"/>
  <c r="CO806" i="1"/>
  <c r="Q806" i="1" s="1"/>
  <c r="CE806" i="1" s="1"/>
  <c r="CL348" i="1"/>
  <c r="N348" i="1" s="1"/>
  <c r="CB348" i="1" s="1"/>
  <c r="CM348" i="1"/>
  <c r="O348" i="1" s="1"/>
  <c r="CC348" i="1" s="1"/>
  <c r="CN348" i="1"/>
  <c r="P348" i="1" s="1"/>
  <c r="CD348" i="1" s="1"/>
  <c r="CO348" i="1"/>
  <c r="Q348" i="1" s="1"/>
  <c r="CE348" i="1" s="1"/>
  <c r="CM765" i="1"/>
  <c r="O765" i="1" s="1"/>
  <c r="CC765" i="1" s="1"/>
  <c r="CN765" i="1"/>
  <c r="P765" i="1" s="1"/>
  <c r="CD765" i="1" s="1"/>
  <c r="CO765" i="1"/>
  <c r="Q765" i="1" s="1"/>
  <c r="CE765" i="1" s="1"/>
  <c r="CL765" i="1"/>
  <c r="N765" i="1" s="1"/>
  <c r="CB765" i="1" s="1"/>
  <c r="CL518" i="1"/>
  <c r="N518" i="1" s="1"/>
  <c r="CB518" i="1" s="1"/>
  <c r="CM518" i="1"/>
  <c r="O518" i="1" s="1"/>
  <c r="CC518" i="1" s="1"/>
  <c r="CN518" i="1"/>
  <c r="P518" i="1" s="1"/>
  <c r="CD518" i="1" s="1"/>
  <c r="CO518" i="1"/>
  <c r="Q518" i="1" s="1"/>
  <c r="CE518" i="1" s="1"/>
  <c r="CO6" i="1"/>
  <c r="Q6" i="1" s="1"/>
  <c r="CE6" i="1" s="1"/>
  <c r="CL6" i="1"/>
  <c r="N6" i="1" s="1"/>
  <c r="CB6" i="1" s="1"/>
  <c r="CM6" i="1"/>
  <c r="O6" i="1" s="1"/>
  <c r="CC6" i="1" s="1"/>
  <c r="CN6" i="1"/>
  <c r="P6" i="1" s="1"/>
  <c r="CD6" i="1" s="1"/>
  <c r="CO429" i="1"/>
  <c r="Q429" i="1" s="1"/>
  <c r="CE429" i="1" s="1"/>
  <c r="CL429" i="1"/>
  <c r="N429" i="1" s="1"/>
  <c r="CB429" i="1" s="1"/>
  <c r="CM429" i="1"/>
  <c r="O429" i="1" s="1"/>
  <c r="CC429" i="1" s="1"/>
  <c r="CN429" i="1"/>
  <c r="P429" i="1" s="1"/>
  <c r="CD429" i="1" s="1"/>
  <c r="E308" i="2"/>
  <c r="A286" i="2"/>
  <c r="E292" i="2"/>
  <c r="A270" i="2"/>
  <c r="AR227" i="1"/>
  <c r="E283" i="2"/>
  <c r="A261" i="2"/>
  <c r="E287" i="2"/>
  <c r="A265" i="2"/>
  <c r="E328" i="2"/>
  <c r="A306" i="2"/>
  <c r="A316" i="2"/>
  <c r="E338" i="2"/>
  <c r="B268" i="2"/>
  <c r="A282" i="2"/>
  <c r="E304" i="2"/>
  <c r="A332" i="2"/>
  <c r="E354" i="2"/>
  <c r="A298" i="2"/>
  <c r="E320" i="2"/>
  <c r="E275" i="2"/>
  <c r="A253" i="2"/>
  <c r="E295" i="2"/>
  <c r="A273" i="2"/>
  <c r="B184" i="2"/>
  <c r="E279" i="2"/>
  <c r="A257" i="2"/>
  <c r="E267" i="2"/>
  <c r="A245" i="2"/>
  <c r="E307" i="2"/>
  <c r="A285" i="2"/>
  <c r="B333" i="2"/>
  <c r="E303" i="2"/>
  <c r="A281" i="2"/>
  <c r="E291" i="2"/>
  <c r="A269" i="2"/>
  <c r="B269" i="2"/>
  <c r="B226" i="2"/>
  <c r="A302" i="2"/>
  <c r="E324" i="2"/>
  <c r="B205" i="2"/>
  <c r="A290" i="2"/>
  <c r="E312" i="2"/>
  <c r="E296" i="2"/>
  <c r="A274" i="2"/>
  <c r="E300" i="2"/>
  <c r="A278" i="2"/>
  <c r="E299" i="2"/>
  <c r="A277" i="2"/>
  <c r="A249" i="2"/>
  <c r="E271" i="2"/>
  <c r="B79" i="2"/>
  <c r="B121" i="2"/>
  <c r="B16" i="2"/>
  <c r="B37" i="2"/>
  <c r="B142" i="2"/>
  <c r="B163" i="2"/>
  <c r="B100" i="2"/>
  <c r="B58" i="2"/>
  <c r="S227" i="1" l="1"/>
  <c r="B227" i="2"/>
  <c r="E376" i="2"/>
  <c r="A354" i="2"/>
  <c r="E318" i="2"/>
  <c r="A296" i="2"/>
  <c r="E325" i="2"/>
  <c r="A303" i="2"/>
  <c r="A267" i="2"/>
  <c r="E289" i="2"/>
  <c r="E317" i="2"/>
  <c r="A295" i="2"/>
  <c r="E305" i="2"/>
  <c r="A283" i="2"/>
  <c r="E321" i="2"/>
  <c r="A299" i="2"/>
  <c r="A271" i="2"/>
  <c r="E293" i="2"/>
  <c r="A312" i="2"/>
  <c r="E334" i="2"/>
  <c r="A324" i="2"/>
  <c r="E346" i="2"/>
  <c r="E360" i="2"/>
  <c r="A338" i="2"/>
  <c r="B291" i="2"/>
  <c r="A307" i="2"/>
  <c r="E329" i="2"/>
  <c r="E301" i="2"/>
  <c r="A279" i="2"/>
  <c r="E297" i="2"/>
  <c r="A275" i="2"/>
  <c r="B248" i="2"/>
  <c r="B206" i="2"/>
  <c r="A320" i="2"/>
  <c r="E342" i="2"/>
  <c r="E326" i="2"/>
  <c r="A304" i="2"/>
  <c r="A328" i="2"/>
  <c r="E350" i="2"/>
  <c r="A292" i="2"/>
  <c r="E314" i="2"/>
  <c r="B185" i="2"/>
  <c r="E322" i="2"/>
  <c r="A300" i="2"/>
  <c r="E313" i="2"/>
  <c r="A291" i="2"/>
  <c r="B355" i="2"/>
  <c r="B290" i="2"/>
  <c r="E309" i="2"/>
  <c r="A287" i="2"/>
  <c r="A308" i="2"/>
  <c r="E330" i="2"/>
  <c r="B17" i="2"/>
  <c r="B38" i="2"/>
  <c r="B143" i="2"/>
  <c r="B122" i="2"/>
  <c r="B80" i="2"/>
  <c r="B164" i="2"/>
  <c r="B59" i="2"/>
  <c r="B101" i="2"/>
  <c r="B207" i="2" l="1"/>
  <c r="A326" i="2"/>
  <c r="E348" i="2"/>
  <c r="A342" i="2"/>
  <c r="E364" i="2"/>
  <c r="E319" i="2"/>
  <c r="A297" i="2"/>
  <c r="E382" i="2"/>
  <c r="A360" i="2"/>
  <c r="E343" i="2"/>
  <c r="A321" i="2"/>
  <c r="E347" i="2"/>
  <c r="A325" i="2"/>
  <c r="A346" i="2"/>
  <c r="E368" i="2"/>
  <c r="A330" i="2"/>
  <c r="E352" i="2"/>
  <c r="A314" i="2"/>
  <c r="E336" i="2"/>
  <c r="A301" i="2"/>
  <c r="E323" i="2"/>
  <c r="E327" i="2"/>
  <c r="A305" i="2"/>
  <c r="E340" i="2"/>
  <c r="A318" i="2"/>
  <c r="B186" i="2"/>
  <c r="E335" i="2"/>
  <c r="A313" i="2"/>
  <c r="B228" i="2"/>
  <c r="E351" i="2"/>
  <c r="A329" i="2"/>
  <c r="A334" i="2"/>
  <c r="E356" i="2"/>
  <c r="E339" i="2"/>
  <c r="A317" i="2"/>
  <c r="A376" i="2"/>
  <c r="E398" i="2"/>
  <c r="A350" i="2"/>
  <c r="E372" i="2"/>
  <c r="E331" i="2"/>
  <c r="A309" i="2"/>
  <c r="E344" i="2"/>
  <c r="A322" i="2"/>
  <c r="B270" i="2"/>
  <c r="A293" i="2"/>
  <c r="E315" i="2"/>
  <c r="A289" i="2"/>
  <c r="E311" i="2"/>
  <c r="B249" i="2"/>
  <c r="B377" i="2"/>
  <c r="B312" i="2"/>
  <c r="B313" i="2"/>
  <c r="B81" i="2"/>
  <c r="B123" i="2"/>
  <c r="B102" i="2"/>
  <c r="B144" i="2"/>
  <c r="B60" i="2"/>
  <c r="B165" i="2"/>
  <c r="B18" i="2"/>
  <c r="B39" i="2"/>
  <c r="A344" i="2" l="1"/>
  <c r="E366" i="2"/>
  <c r="E361" i="2"/>
  <c r="A339" i="2"/>
  <c r="E357" i="2"/>
  <c r="A335" i="2"/>
  <c r="E341" i="2"/>
  <c r="A319" i="2"/>
  <c r="A311" i="2"/>
  <c r="E333" i="2"/>
  <c r="E378" i="2"/>
  <c r="A356" i="2"/>
  <c r="B208" i="2"/>
  <c r="A336" i="2"/>
  <c r="E358" i="2"/>
  <c r="E386" i="2"/>
  <c r="A364" i="2"/>
  <c r="E369" i="2"/>
  <c r="A347" i="2"/>
  <c r="E337" i="2"/>
  <c r="A315" i="2"/>
  <c r="E394" i="2"/>
  <c r="A372" i="2"/>
  <c r="A352" i="2"/>
  <c r="E374" i="2"/>
  <c r="E370" i="2"/>
  <c r="A348" i="2"/>
  <c r="B335" i="2"/>
  <c r="E353" i="2"/>
  <c r="A331" i="2"/>
  <c r="B334" i="2"/>
  <c r="A351" i="2"/>
  <c r="E373" i="2"/>
  <c r="E362" i="2"/>
  <c r="A340" i="2"/>
  <c r="E365" i="2"/>
  <c r="A343" i="2"/>
  <c r="B399" i="2"/>
  <c r="B292" i="2"/>
  <c r="A398" i="2"/>
  <c r="E420" i="2"/>
  <c r="B250" i="2"/>
  <c r="A327" i="2"/>
  <c r="E349" i="2"/>
  <c r="A382" i="2"/>
  <c r="E404" i="2"/>
  <c r="B229" i="2"/>
  <c r="A368" i="2"/>
  <c r="E390" i="2"/>
  <c r="B187" i="2"/>
  <c r="B271" i="2"/>
  <c r="E345" i="2"/>
  <c r="A323" i="2"/>
  <c r="B61" i="2"/>
  <c r="B124" i="2"/>
  <c r="B19" i="2"/>
  <c r="B40" i="2"/>
  <c r="B145" i="2"/>
  <c r="B82" i="2"/>
  <c r="B166" i="2"/>
  <c r="B103" i="2"/>
  <c r="A390" i="2" l="1"/>
  <c r="E412" i="2"/>
  <c r="A358" i="2"/>
  <c r="E380" i="2"/>
  <c r="B272" i="2"/>
  <c r="E387" i="2"/>
  <c r="A365" i="2"/>
  <c r="E375" i="2"/>
  <c r="A353" i="2"/>
  <c r="E416" i="2"/>
  <c r="A394" i="2"/>
  <c r="E363" i="2"/>
  <c r="A341" i="2"/>
  <c r="B188" i="2"/>
  <c r="E442" i="2"/>
  <c r="A420" i="2"/>
  <c r="B230" i="2"/>
  <c r="A345" i="2"/>
  <c r="E367" i="2"/>
  <c r="B251" i="2"/>
  <c r="E384" i="2"/>
  <c r="A362" i="2"/>
  <c r="B357" i="2"/>
  <c r="E359" i="2"/>
  <c r="A337" i="2"/>
  <c r="E379" i="2"/>
  <c r="A357" i="2"/>
  <c r="B293" i="2"/>
  <c r="E426" i="2"/>
  <c r="A404" i="2"/>
  <c r="E395" i="2"/>
  <c r="A373" i="2"/>
  <c r="B314" i="2"/>
  <c r="E392" i="2"/>
  <c r="A370" i="2"/>
  <c r="E391" i="2"/>
  <c r="A369" i="2"/>
  <c r="E400" i="2"/>
  <c r="A378" i="2"/>
  <c r="E383" i="2"/>
  <c r="A361" i="2"/>
  <c r="B209" i="2"/>
  <c r="E371" i="2"/>
  <c r="A349" i="2"/>
  <c r="B356" i="2"/>
  <c r="E396" i="2"/>
  <c r="A374" i="2"/>
  <c r="A333" i="2"/>
  <c r="E355" i="2"/>
  <c r="E388" i="2"/>
  <c r="A366" i="2"/>
  <c r="B421" i="2"/>
  <c r="E408" i="2"/>
  <c r="A386" i="2"/>
  <c r="B62" i="2"/>
  <c r="B104" i="2"/>
  <c r="B146" i="2"/>
  <c r="B125" i="2"/>
  <c r="B167" i="2"/>
  <c r="B20" i="2"/>
  <c r="B41" i="2"/>
  <c r="B83" i="2"/>
  <c r="B210" i="2" l="1"/>
  <c r="E405" i="2"/>
  <c r="A383" i="2"/>
  <c r="B273" i="2"/>
  <c r="B443" i="2"/>
  <c r="B378" i="2"/>
  <c r="A367" i="2"/>
  <c r="E389" i="2"/>
  <c r="B294" i="2"/>
  <c r="A408" i="2"/>
  <c r="E430" i="2"/>
  <c r="E401" i="2"/>
  <c r="A379" i="2"/>
  <c r="A400" i="2"/>
  <c r="E422" i="2"/>
  <c r="E417" i="2"/>
  <c r="A395" i="2"/>
  <c r="A359" i="2"/>
  <c r="E381" i="2"/>
  <c r="E385" i="2"/>
  <c r="A363" i="2"/>
  <c r="B379" i="2"/>
  <c r="B252" i="2"/>
  <c r="A380" i="2"/>
  <c r="E402" i="2"/>
  <c r="E409" i="2"/>
  <c r="A387" i="2"/>
  <c r="A388" i="2"/>
  <c r="E410" i="2"/>
  <c r="A371" i="2"/>
  <c r="E393" i="2"/>
  <c r="E413" i="2"/>
  <c r="A391" i="2"/>
  <c r="A426" i="2"/>
  <c r="E448" i="2"/>
  <c r="A416" i="2"/>
  <c r="E438" i="2"/>
  <c r="A396" i="2"/>
  <c r="E418" i="2"/>
  <c r="B336" i="2"/>
  <c r="B189" i="2"/>
  <c r="E377" i="2"/>
  <c r="A355" i="2"/>
  <c r="B231" i="2"/>
  <c r="B315" i="2"/>
  <c r="A412" i="2"/>
  <c r="E434" i="2"/>
  <c r="A392" i="2"/>
  <c r="E414" i="2"/>
  <c r="E406" i="2"/>
  <c r="A384" i="2"/>
  <c r="E464" i="2"/>
  <c r="A442" i="2"/>
  <c r="E397" i="2"/>
  <c r="A375" i="2"/>
  <c r="B21" i="2"/>
  <c r="B42" i="2"/>
  <c r="B147" i="2"/>
  <c r="B63" i="2"/>
  <c r="B168" i="2"/>
  <c r="B105" i="2"/>
  <c r="B126" i="2"/>
  <c r="B84" i="2"/>
  <c r="E428" i="2" l="1"/>
  <c r="A406" i="2"/>
  <c r="B253" i="2"/>
  <c r="E440" i="2"/>
  <c r="A418" i="2"/>
  <c r="A393" i="2"/>
  <c r="E415" i="2"/>
  <c r="A402" i="2"/>
  <c r="E424" i="2"/>
  <c r="E403" i="2"/>
  <c r="A381" i="2"/>
  <c r="A430" i="2"/>
  <c r="E452" i="2"/>
  <c r="B190" i="2"/>
  <c r="A414" i="2"/>
  <c r="E436" i="2"/>
  <c r="B465" i="2"/>
  <c r="A377" i="2"/>
  <c r="E399" i="2"/>
  <c r="E460" i="2"/>
  <c r="A438" i="2"/>
  <c r="E432" i="2"/>
  <c r="A410" i="2"/>
  <c r="B274" i="2"/>
  <c r="B316" i="2"/>
  <c r="E456" i="2"/>
  <c r="A434" i="2"/>
  <c r="A417" i="2"/>
  <c r="E439" i="2"/>
  <c r="B295" i="2"/>
  <c r="E419" i="2"/>
  <c r="A397" i="2"/>
  <c r="B211" i="2"/>
  <c r="A448" i="2"/>
  <c r="E470" i="2"/>
  <c r="B401" i="2"/>
  <c r="A422" i="2"/>
  <c r="E444" i="2"/>
  <c r="A389" i="2"/>
  <c r="E411" i="2"/>
  <c r="E427" i="2"/>
  <c r="A405" i="2"/>
  <c r="A464" i="2"/>
  <c r="E486" i="2"/>
  <c r="B337" i="2"/>
  <c r="B358" i="2"/>
  <c r="B400" i="2"/>
  <c r="E435" i="2"/>
  <c r="A413" i="2"/>
  <c r="E431" i="2"/>
  <c r="A409" i="2"/>
  <c r="E407" i="2"/>
  <c r="A385" i="2"/>
  <c r="E423" i="2"/>
  <c r="A401" i="2"/>
  <c r="B232" i="2"/>
  <c r="B106" i="2"/>
  <c r="B127" i="2"/>
  <c r="B85" i="2"/>
  <c r="B169" i="2"/>
  <c r="B64" i="2"/>
  <c r="B148" i="2"/>
  <c r="B22" i="2"/>
  <c r="B43" i="2"/>
  <c r="E429" i="2" l="1"/>
  <c r="A407" i="2"/>
  <c r="B380" i="2"/>
  <c r="B233" i="2"/>
  <c r="B212" i="2"/>
  <c r="A415" i="2"/>
  <c r="E437" i="2"/>
  <c r="E478" i="2"/>
  <c r="A456" i="2"/>
  <c r="A460" i="2"/>
  <c r="E482" i="2"/>
  <c r="E453" i="2"/>
  <c r="A431" i="2"/>
  <c r="E441" i="2"/>
  <c r="A419" i="2"/>
  <c r="B338" i="2"/>
  <c r="A399" i="2"/>
  <c r="E421" i="2"/>
  <c r="A452" i="2"/>
  <c r="E474" i="2"/>
  <c r="B359" i="2"/>
  <c r="E508" i="2"/>
  <c r="A486" i="2"/>
  <c r="E462" i="2"/>
  <c r="A440" i="2"/>
  <c r="A444" i="2"/>
  <c r="E466" i="2"/>
  <c r="B254" i="2"/>
  <c r="E457" i="2"/>
  <c r="A435" i="2"/>
  <c r="B423" i="2"/>
  <c r="B317" i="2"/>
  <c r="B296" i="2"/>
  <c r="B487" i="2"/>
  <c r="B275" i="2"/>
  <c r="E492" i="2"/>
  <c r="A470" i="2"/>
  <c r="A403" i="2"/>
  <c r="E425" i="2"/>
  <c r="B191" i="2"/>
  <c r="E445" i="2"/>
  <c r="A423" i="2"/>
  <c r="B422" i="2"/>
  <c r="E449" i="2"/>
  <c r="A427" i="2"/>
  <c r="E461" i="2"/>
  <c r="A439" i="2"/>
  <c r="E458" i="2"/>
  <c r="A436" i="2"/>
  <c r="E446" i="2"/>
  <c r="A424" i="2"/>
  <c r="A411" i="2"/>
  <c r="E433" i="2"/>
  <c r="E454" i="2"/>
  <c r="A432" i="2"/>
  <c r="E450" i="2"/>
  <c r="A428" i="2"/>
  <c r="B65" i="2"/>
  <c r="B107" i="2"/>
  <c r="B23" i="2"/>
  <c r="B44" i="2"/>
  <c r="B86" i="2"/>
  <c r="B170" i="2"/>
  <c r="B149" i="2"/>
  <c r="B128" i="2"/>
  <c r="E468" i="2" l="1"/>
  <c r="A446" i="2"/>
  <c r="E514" i="2"/>
  <c r="A492" i="2"/>
  <c r="E472" i="2"/>
  <c r="A450" i="2"/>
  <c r="A458" i="2"/>
  <c r="E480" i="2"/>
  <c r="E467" i="2"/>
  <c r="A445" i="2"/>
  <c r="B445" i="2"/>
  <c r="E443" i="2"/>
  <c r="A421" i="2"/>
  <c r="B234" i="2"/>
  <c r="B213" i="2"/>
  <c r="E484" i="2"/>
  <c r="A462" i="2"/>
  <c r="A482" i="2"/>
  <c r="E504" i="2"/>
  <c r="B255" i="2"/>
  <c r="A454" i="2"/>
  <c r="E476" i="2"/>
  <c r="A461" i="2"/>
  <c r="E483" i="2"/>
  <c r="B509" i="2"/>
  <c r="E479" i="2"/>
  <c r="A457" i="2"/>
  <c r="A433" i="2"/>
  <c r="E455" i="2"/>
  <c r="E447" i="2"/>
  <c r="A425" i="2"/>
  <c r="B318" i="2"/>
  <c r="B276" i="2"/>
  <c r="A508" i="2"/>
  <c r="E530" i="2"/>
  <c r="B360" i="2"/>
  <c r="E471" i="2"/>
  <c r="A449" i="2"/>
  <c r="A478" i="2"/>
  <c r="E500" i="2"/>
  <c r="B402" i="2"/>
  <c r="B444" i="2"/>
  <c r="A466" i="2"/>
  <c r="E488" i="2"/>
  <c r="B381" i="2"/>
  <c r="E463" i="2"/>
  <c r="A441" i="2"/>
  <c r="A437" i="2"/>
  <c r="E459" i="2"/>
  <c r="A474" i="2"/>
  <c r="E496" i="2"/>
  <c r="E451" i="2"/>
  <c r="A429" i="2"/>
  <c r="B339" i="2"/>
  <c r="B192" i="2"/>
  <c r="B297" i="2"/>
  <c r="E475" i="2"/>
  <c r="A453" i="2"/>
  <c r="B108" i="2"/>
  <c r="B87" i="2"/>
  <c r="B171" i="2"/>
  <c r="B150" i="2"/>
  <c r="B24" i="2"/>
  <c r="B45" i="2"/>
  <c r="B129" i="2"/>
  <c r="B66" i="2"/>
  <c r="B403" i="2" l="1"/>
  <c r="E501" i="2"/>
  <c r="A479" i="2"/>
  <c r="B319" i="2"/>
  <c r="E493" i="2"/>
  <c r="A471" i="2"/>
  <c r="B340" i="2"/>
  <c r="E465" i="2"/>
  <c r="A443" i="2"/>
  <c r="E494" i="2"/>
  <c r="A472" i="2"/>
  <c r="E518" i="2"/>
  <c r="A496" i="2"/>
  <c r="E510" i="2"/>
  <c r="A488" i="2"/>
  <c r="B531" i="2"/>
  <c r="B214" i="2"/>
  <c r="E481" i="2"/>
  <c r="A459" i="2"/>
  <c r="B466" i="2"/>
  <c r="B382" i="2"/>
  <c r="A483" i="2"/>
  <c r="E505" i="2"/>
  <c r="E497" i="2"/>
  <c r="A475" i="2"/>
  <c r="A447" i="2"/>
  <c r="E469" i="2"/>
  <c r="A484" i="2"/>
  <c r="E506" i="2"/>
  <c r="B467" i="2"/>
  <c r="E473" i="2"/>
  <c r="A451" i="2"/>
  <c r="B277" i="2"/>
  <c r="A504" i="2"/>
  <c r="E526" i="2"/>
  <c r="B193" i="2"/>
  <c r="B424" i="2"/>
  <c r="A530" i="2"/>
  <c r="E552" i="2"/>
  <c r="A455" i="2"/>
  <c r="E477" i="2"/>
  <c r="A476" i="2"/>
  <c r="E498" i="2"/>
  <c r="B235" i="2"/>
  <c r="A514" i="2"/>
  <c r="E536" i="2"/>
  <c r="B361" i="2"/>
  <c r="E485" i="2"/>
  <c r="A463" i="2"/>
  <c r="E489" i="2"/>
  <c r="A467" i="2"/>
  <c r="A500" i="2"/>
  <c r="E522" i="2"/>
  <c r="B298" i="2"/>
  <c r="B256" i="2"/>
  <c r="E502" i="2"/>
  <c r="A480" i="2"/>
  <c r="A468" i="2"/>
  <c r="E490" i="2"/>
  <c r="B151" i="2"/>
  <c r="B46" i="2"/>
  <c r="B88" i="2"/>
  <c r="B172" i="2"/>
  <c r="B130" i="2"/>
  <c r="B67" i="2"/>
  <c r="B109" i="2"/>
  <c r="B278" i="2" l="1"/>
  <c r="E507" i="2"/>
  <c r="A485" i="2"/>
  <c r="E520" i="2"/>
  <c r="A498" i="2"/>
  <c r="E495" i="2"/>
  <c r="A473" i="2"/>
  <c r="E519" i="2"/>
  <c r="A497" i="2"/>
  <c r="A481" i="2"/>
  <c r="E503" i="2"/>
  <c r="E540" i="2"/>
  <c r="A518" i="2"/>
  <c r="E515" i="2"/>
  <c r="A493" i="2"/>
  <c r="B194" i="2"/>
  <c r="B320" i="2"/>
  <c r="B383" i="2"/>
  <c r="B215" i="2"/>
  <c r="A505" i="2"/>
  <c r="E527" i="2"/>
  <c r="B236" i="2"/>
  <c r="B341" i="2"/>
  <c r="A477" i="2"/>
  <c r="E499" i="2"/>
  <c r="B489" i="2"/>
  <c r="E516" i="2"/>
  <c r="A494" i="2"/>
  <c r="E512" i="2"/>
  <c r="A490" i="2"/>
  <c r="A522" i="2"/>
  <c r="E544" i="2"/>
  <c r="A526" i="2"/>
  <c r="E548" i="2"/>
  <c r="A506" i="2"/>
  <c r="E528" i="2"/>
  <c r="B404" i="2"/>
  <c r="B553" i="2"/>
  <c r="E558" i="2"/>
  <c r="A536" i="2"/>
  <c r="E574" i="2"/>
  <c r="A552" i="2"/>
  <c r="A465" i="2"/>
  <c r="E487" i="2"/>
  <c r="E523" i="2"/>
  <c r="A501" i="2"/>
  <c r="A469" i="2"/>
  <c r="E491" i="2"/>
  <c r="B362" i="2"/>
  <c r="B425" i="2"/>
  <c r="A502" i="2"/>
  <c r="E524" i="2"/>
  <c r="E511" i="2"/>
  <c r="A489" i="2"/>
  <c r="B257" i="2"/>
  <c r="B446" i="2"/>
  <c r="B299" i="2"/>
  <c r="B488" i="2"/>
  <c r="E532" i="2"/>
  <c r="A510" i="2"/>
  <c r="B89" i="2"/>
  <c r="B152" i="2"/>
  <c r="B131" i="2"/>
  <c r="B110" i="2"/>
  <c r="B68" i="2"/>
  <c r="B173" i="2"/>
  <c r="B321" i="2" l="1"/>
  <c r="E546" i="2"/>
  <c r="A524" i="2"/>
  <c r="B575" i="2"/>
  <c r="A544" i="2"/>
  <c r="E566" i="2"/>
  <c r="A499" i="2"/>
  <c r="E521" i="2"/>
  <c r="B195" i="2"/>
  <c r="E545" i="2"/>
  <c r="A523" i="2"/>
  <c r="B237" i="2"/>
  <c r="E537" i="2"/>
  <c r="A515" i="2"/>
  <c r="E517" i="2"/>
  <c r="A495" i="2"/>
  <c r="B447" i="2"/>
  <c r="E509" i="2"/>
  <c r="A487" i="2"/>
  <c r="B363" i="2"/>
  <c r="B405" i="2"/>
  <c r="B468" i="2"/>
  <c r="B426" i="2"/>
  <c r="E534" i="2"/>
  <c r="A512" i="2"/>
  <c r="E562" i="2"/>
  <c r="A540" i="2"/>
  <c r="A520" i="2"/>
  <c r="E542" i="2"/>
  <c r="B279" i="2"/>
  <c r="B384" i="2"/>
  <c r="A528" i="2"/>
  <c r="E550" i="2"/>
  <c r="B258" i="2"/>
  <c r="B342" i="2"/>
  <c r="E525" i="2"/>
  <c r="A503" i="2"/>
  <c r="E554" i="2"/>
  <c r="A532" i="2"/>
  <c r="E596" i="2"/>
  <c r="A574" i="2"/>
  <c r="E538" i="2"/>
  <c r="A516" i="2"/>
  <c r="E529" i="2"/>
  <c r="A507" i="2"/>
  <c r="B510" i="2"/>
  <c r="A491" i="2"/>
  <c r="E513" i="2"/>
  <c r="E570" i="2"/>
  <c r="A548" i="2"/>
  <c r="E549" i="2"/>
  <c r="A527" i="2"/>
  <c r="B216" i="2"/>
  <c r="E533" i="2"/>
  <c r="A511" i="2"/>
  <c r="A558" i="2"/>
  <c r="E580" i="2"/>
  <c r="B511" i="2"/>
  <c r="E541" i="2"/>
  <c r="A519" i="2"/>
  <c r="B300" i="2"/>
  <c r="B90" i="2"/>
  <c r="B153" i="2"/>
  <c r="B132" i="2"/>
  <c r="B174" i="2"/>
  <c r="B111" i="2"/>
  <c r="E602" i="2" l="1"/>
  <c r="A602" i="2" s="1"/>
  <c r="A580" i="2"/>
  <c r="B364" i="2"/>
  <c r="B448" i="2"/>
  <c r="E588" i="2"/>
  <c r="A566" i="2"/>
  <c r="A570" i="2"/>
  <c r="E592" i="2"/>
  <c r="E560" i="2"/>
  <c r="A538" i="2"/>
  <c r="B301" i="2"/>
  <c r="E531" i="2"/>
  <c r="A509" i="2"/>
  <c r="B259" i="2"/>
  <c r="A513" i="2"/>
  <c r="E535" i="2"/>
  <c r="B280" i="2"/>
  <c r="A542" i="2"/>
  <c r="E564" i="2"/>
  <c r="B490" i="2"/>
  <c r="B469" i="2"/>
  <c r="B597" i="2"/>
  <c r="B322" i="2"/>
  <c r="E555" i="2"/>
  <c r="A533" i="2"/>
  <c r="A596" i="2"/>
  <c r="E618" i="2"/>
  <c r="A618" i="2" s="1"/>
  <c r="E567" i="2"/>
  <c r="A545" i="2"/>
  <c r="B196" i="2"/>
  <c r="B238" i="2"/>
  <c r="A550" i="2"/>
  <c r="E572" i="2"/>
  <c r="B217" i="2"/>
  <c r="E563" i="2"/>
  <c r="A541" i="2"/>
  <c r="B532" i="2"/>
  <c r="E576" i="2"/>
  <c r="A554" i="2"/>
  <c r="E584" i="2"/>
  <c r="A562" i="2"/>
  <c r="B427" i="2"/>
  <c r="E539" i="2"/>
  <c r="A517" i="2"/>
  <c r="A546" i="2"/>
  <c r="E568" i="2"/>
  <c r="B533" i="2"/>
  <c r="B406" i="2"/>
  <c r="B385" i="2"/>
  <c r="A521" i="2"/>
  <c r="E543" i="2"/>
  <c r="A549" i="2"/>
  <c r="E571" i="2"/>
  <c r="E551" i="2"/>
  <c r="A529" i="2"/>
  <c r="E547" i="2"/>
  <c r="A525" i="2"/>
  <c r="E556" i="2"/>
  <c r="A534" i="2"/>
  <c r="E559" i="2"/>
  <c r="A537" i="2"/>
  <c r="B343" i="2"/>
  <c r="B154" i="2"/>
  <c r="B133" i="2"/>
  <c r="B175" i="2"/>
  <c r="B112" i="2"/>
  <c r="E573" i="2" l="1"/>
  <c r="A551" i="2"/>
  <c r="B428" i="2"/>
  <c r="B239" i="2"/>
  <c r="A531" i="2"/>
  <c r="E553" i="2"/>
  <c r="E610" i="2"/>
  <c r="A610" i="2" s="1"/>
  <c r="A588" i="2"/>
  <c r="B365" i="2"/>
  <c r="B449" i="2"/>
  <c r="A571" i="2"/>
  <c r="E593" i="2"/>
  <c r="E581" i="2"/>
  <c r="A559" i="2"/>
  <c r="B555" i="2"/>
  <c r="A584" i="2"/>
  <c r="E606" i="2"/>
  <c r="A606" i="2" s="1"/>
  <c r="E589" i="2"/>
  <c r="A567" i="2"/>
  <c r="B302" i="2"/>
  <c r="B323" i="2"/>
  <c r="A543" i="2"/>
  <c r="E565" i="2"/>
  <c r="A568" i="2"/>
  <c r="E590" i="2"/>
  <c r="A572" i="2"/>
  <c r="E594" i="2"/>
  <c r="B491" i="2"/>
  <c r="E557" i="2"/>
  <c r="A535" i="2"/>
  <c r="B470" i="2"/>
  <c r="E585" i="2"/>
  <c r="A563" i="2"/>
  <c r="A556" i="2"/>
  <c r="E578" i="2"/>
  <c r="A576" i="2"/>
  <c r="E598" i="2"/>
  <c r="A598" i="2" s="1"/>
  <c r="B386" i="2"/>
  <c r="B407" i="2"/>
  <c r="B554" i="2"/>
  <c r="B512" i="2"/>
  <c r="E582" i="2"/>
  <c r="A560" i="2"/>
  <c r="B197" i="2"/>
  <c r="E569" i="2"/>
  <c r="A547" i="2"/>
  <c r="E561" i="2"/>
  <c r="A539" i="2"/>
  <c r="B260" i="2"/>
  <c r="E577" i="2"/>
  <c r="A555" i="2"/>
  <c r="A592" i="2"/>
  <c r="E614" i="2"/>
  <c r="A614" i="2" s="1"/>
  <c r="B218" i="2"/>
  <c r="B344" i="2"/>
  <c r="E586" i="2"/>
  <c r="A564" i="2"/>
  <c r="B281" i="2"/>
  <c r="B134" i="2"/>
  <c r="B176" i="2"/>
  <c r="B155" i="2"/>
  <c r="E583" i="2" l="1"/>
  <c r="A561" i="2"/>
  <c r="B471" i="2"/>
  <c r="B576" i="2"/>
  <c r="A578" i="2"/>
  <c r="E600" i="2"/>
  <c r="A600" i="2" s="1"/>
  <c r="B513" i="2"/>
  <c r="B345" i="2"/>
  <c r="B261" i="2"/>
  <c r="A569" i="2"/>
  <c r="E591" i="2"/>
  <c r="B577" i="2"/>
  <c r="B387" i="2"/>
  <c r="B240" i="2"/>
  <c r="A557" i="2"/>
  <c r="E579" i="2"/>
  <c r="B303" i="2"/>
  <c r="B219" i="2"/>
  <c r="B429" i="2"/>
  <c r="A594" i="2"/>
  <c r="E616" i="2"/>
  <c r="A616" i="2" s="1"/>
  <c r="B450" i="2"/>
  <c r="B198" i="2"/>
  <c r="A586" i="2"/>
  <c r="E608" i="2"/>
  <c r="A608" i="2" s="1"/>
  <c r="E607" i="2"/>
  <c r="A607" i="2" s="1"/>
  <c r="A585" i="2"/>
  <c r="B324" i="2"/>
  <c r="E603" i="2"/>
  <c r="A603" i="2" s="1"/>
  <c r="A581" i="2"/>
  <c r="E599" i="2"/>
  <c r="A599" i="2" s="1"/>
  <c r="A577" i="2"/>
  <c r="B366" i="2"/>
  <c r="B282" i="2"/>
  <c r="B408" i="2"/>
  <c r="B492" i="2"/>
  <c r="E612" i="2"/>
  <c r="A612" i="2" s="1"/>
  <c r="A590" i="2"/>
  <c r="A593" i="2"/>
  <c r="E615" i="2"/>
  <c r="A615" i="2" s="1"/>
  <c r="E604" i="2"/>
  <c r="A604" i="2" s="1"/>
  <c r="A582" i="2"/>
  <c r="E611" i="2"/>
  <c r="A611" i="2" s="1"/>
  <c r="A589" i="2"/>
  <c r="E595" i="2"/>
  <c r="A573" i="2"/>
  <c r="B534" i="2"/>
  <c r="A565" i="2"/>
  <c r="E587" i="2"/>
  <c r="A553" i="2"/>
  <c r="E575" i="2"/>
  <c r="B156" i="2"/>
  <c r="B177" i="2"/>
  <c r="B388" i="2" l="1"/>
  <c r="A579" i="2"/>
  <c r="E601" i="2"/>
  <c r="A601" i="2" s="1"/>
  <c r="E613" i="2"/>
  <c r="A613" i="2" s="1"/>
  <c r="A591" i="2"/>
  <c r="E617" i="2"/>
  <c r="A617" i="2" s="1"/>
  <c r="A595" i="2"/>
  <c r="E597" i="2"/>
  <c r="A597" i="2" s="1"/>
  <c r="A575" i="2"/>
  <c r="B451" i="2"/>
  <c r="B262" i="2"/>
  <c r="B283" i="2"/>
  <c r="B598" i="2"/>
  <c r="B514" i="2"/>
  <c r="E609" i="2"/>
  <c r="A609" i="2" s="1"/>
  <c r="A587" i="2"/>
  <c r="B220" i="2"/>
  <c r="B409" i="2"/>
  <c r="B241" i="2"/>
  <c r="B367" i="2"/>
  <c r="B493" i="2"/>
  <c r="B199" i="2"/>
  <c r="B430" i="2"/>
  <c r="B556" i="2"/>
  <c r="B304" i="2"/>
  <c r="B346" i="2"/>
  <c r="B472" i="2"/>
  <c r="B599" i="2"/>
  <c r="B535" i="2"/>
  <c r="B325" i="2"/>
  <c r="E605" i="2"/>
  <c r="A605" i="2" s="1"/>
  <c r="A583" i="2"/>
  <c r="B178" i="2"/>
  <c r="B515" i="2" l="1"/>
  <c r="B389" i="2"/>
  <c r="B284" i="2"/>
  <c r="B578" i="2"/>
  <c r="B494" i="2"/>
  <c r="B452" i="2"/>
  <c r="B536" i="2"/>
  <c r="B200" i="2"/>
  <c r="B263" i="2"/>
  <c r="B473" i="2"/>
  <c r="B326" i="2"/>
  <c r="B368" i="2"/>
  <c r="B221" i="2"/>
  <c r="B431" i="2"/>
  <c r="B410" i="2"/>
  <c r="B347" i="2"/>
  <c r="B557" i="2"/>
  <c r="B242" i="2"/>
  <c r="B305" i="2"/>
  <c r="B327" i="2" l="1"/>
  <c r="B348" i="2"/>
  <c r="B600" i="2"/>
  <c r="B264" i="2"/>
  <c r="B558" i="2"/>
  <c r="B453" i="2"/>
  <c r="B495" i="2"/>
  <c r="B306" i="2"/>
  <c r="B579" i="2"/>
  <c r="B243" i="2"/>
  <c r="B285" i="2"/>
  <c r="B474" i="2"/>
  <c r="B411" i="2"/>
  <c r="B369" i="2"/>
  <c r="B390" i="2"/>
  <c r="B516" i="2"/>
  <c r="B432" i="2"/>
  <c r="B222" i="2"/>
  <c r="B537" i="2"/>
  <c r="BZ342" i="1"/>
  <c r="CA342" i="1"/>
  <c r="BY342" i="1"/>
  <c r="BX342" i="1"/>
  <c r="BY725" i="1"/>
  <c r="BZ725" i="1"/>
  <c r="BX725" i="1"/>
  <c r="CA725" i="1"/>
  <c r="BY387" i="1"/>
  <c r="BZ387" i="1"/>
  <c r="CA387" i="1"/>
  <c r="BX387" i="1"/>
  <c r="BZ815" i="1"/>
  <c r="CA815" i="1"/>
  <c r="BY815" i="1"/>
  <c r="BX815" i="1"/>
  <c r="BX9" i="1"/>
  <c r="BY9" i="1"/>
  <c r="BZ9" i="1"/>
  <c r="CA9" i="1"/>
  <c r="BZ603" i="1"/>
  <c r="CA603" i="1"/>
  <c r="BY603" i="1"/>
  <c r="BX603" i="1"/>
  <c r="CA853" i="1"/>
  <c r="BX853" i="1"/>
  <c r="BY853" i="1"/>
  <c r="BZ853" i="1"/>
  <c r="BZ892" i="1"/>
  <c r="BY892" i="1"/>
  <c r="BX892" i="1"/>
  <c r="CA892" i="1"/>
  <c r="BY724" i="1"/>
  <c r="BZ724" i="1"/>
  <c r="CA724" i="1"/>
  <c r="BX724" i="1"/>
  <c r="BY301" i="1"/>
  <c r="BZ301" i="1"/>
  <c r="CA301" i="1"/>
  <c r="BX301" i="1"/>
  <c r="BX132" i="1"/>
  <c r="CA132" i="1"/>
  <c r="BY132" i="1"/>
  <c r="BZ132" i="1"/>
  <c r="BZ850" i="1"/>
  <c r="CA850" i="1"/>
  <c r="BX850" i="1"/>
  <c r="BY850" i="1"/>
  <c r="CA347" i="1"/>
  <c r="BY347" i="1"/>
  <c r="BZ347" i="1"/>
  <c r="BX347" i="1"/>
  <c r="CA605" i="1"/>
  <c r="BY605" i="1"/>
  <c r="BX605" i="1"/>
  <c r="BZ605" i="1"/>
  <c r="CA846" i="1"/>
  <c r="BX846" i="1"/>
  <c r="BZ846" i="1"/>
  <c r="BY846" i="1"/>
  <c r="BY858" i="1"/>
  <c r="BX858" i="1"/>
  <c r="CA858" i="1"/>
  <c r="BZ858" i="1"/>
  <c r="CA436" i="1"/>
  <c r="BX436" i="1"/>
  <c r="BY436" i="1"/>
  <c r="BZ436" i="1"/>
  <c r="BX766" i="1"/>
  <c r="BY766" i="1"/>
  <c r="CA766" i="1"/>
  <c r="BZ766" i="1"/>
  <c r="BY898" i="1"/>
  <c r="BX898" i="1"/>
  <c r="CA898" i="1"/>
  <c r="BZ898" i="1"/>
  <c r="BZ639" i="1"/>
  <c r="CA639" i="1"/>
  <c r="BY639" i="1"/>
  <c r="BX639" i="1"/>
  <c r="CA470" i="1"/>
  <c r="BX470" i="1"/>
  <c r="BY470" i="1"/>
  <c r="BZ470" i="1"/>
  <c r="BX59" i="1"/>
  <c r="BZ59" i="1"/>
  <c r="CA59" i="1"/>
  <c r="BY59" i="1"/>
  <c r="BX177" i="1"/>
  <c r="BY177" i="1"/>
  <c r="BZ177" i="1"/>
  <c r="CA177" i="1"/>
  <c r="BY519" i="1"/>
  <c r="BZ519" i="1"/>
  <c r="CA519" i="1"/>
  <c r="BX519" i="1"/>
  <c r="BZ517" i="1"/>
  <c r="BX517" i="1"/>
  <c r="CA517" i="1"/>
  <c r="BY517" i="1"/>
  <c r="BZ222" i="1"/>
  <c r="CA222" i="1"/>
  <c r="BX222" i="1"/>
  <c r="BY222" i="1"/>
  <c r="BZ557" i="1"/>
  <c r="CA557" i="1"/>
  <c r="BX557" i="1"/>
  <c r="BY557" i="1"/>
  <c r="BZ218" i="1"/>
  <c r="CA218" i="1"/>
  <c r="BY218" i="1"/>
  <c r="BX218" i="1"/>
  <c r="BZ896" i="1"/>
  <c r="BY896" i="1"/>
  <c r="BX896" i="1"/>
  <c r="CA896" i="1"/>
  <c r="BY721" i="1"/>
  <c r="CA721" i="1"/>
  <c r="BZ721" i="1"/>
  <c r="BX721" i="1"/>
  <c r="CA514" i="1"/>
  <c r="BZ514" i="1"/>
  <c r="BX514" i="1"/>
  <c r="BY514" i="1"/>
  <c r="BZ647" i="1"/>
  <c r="CA647" i="1"/>
  <c r="BY647" i="1"/>
  <c r="BX647" i="1"/>
  <c r="CA769" i="1"/>
  <c r="BX769" i="1"/>
  <c r="BY769" i="1"/>
  <c r="BZ769" i="1"/>
  <c r="BY50" i="1"/>
  <c r="BZ50" i="1"/>
  <c r="CA50" i="1"/>
  <c r="BX50" i="1"/>
  <c r="CA474" i="1"/>
  <c r="BZ474" i="1"/>
  <c r="BX474" i="1"/>
  <c r="BY474" i="1"/>
  <c r="BX91" i="1"/>
  <c r="BZ91" i="1"/>
  <c r="CA91" i="1"/>
  <c r="BY91" i="1"/>
  <c r="BY512" i="1"/>
  <c r="BZ512" i="1"/>
  <c r="BX512" i="1"/>
  <c r="CA512" i="1"/>
  <c r="BY722" i="1"/>
  <c r="BZ722" i="1"/>
  <c r="BX722" i="1"/>
  <c r="CA722" i="1"/>
  <c r="CA553" i="1"/>
  <c r="BZ553" i="1"/>
  <c r="BY553" i="1"/>
  <c r="BX553" i="1"/>
  <c r="BX143" i="1"/>
  <c r="CA143" i="1"/>
  <c r="BY143" i="1"/>
  <c r="BZ143" i="1"/>
  <c r="CA773" i="1"/>
  <c r="BY773" i="1"/>
  <c r="BX773" i="1"/>
  <c r="BZ773" i="1"/>
  <c r="BZ890" i="1"/>
  <c r="CA890" i="1"/>
  <c r="BX890" i="1"/>
  <c r="BY890" i="1"/>
  <c r="CA437" i="1"/>
  <c r="BX437" i="1"/>
  <c r="BZ437" i="1"/>
  <c r="BY437" i="1"/>
  <c r="BX899" i="1"/>
  <c r="BZ899" i="1"/>
  <c r="CA899" i="1"/>
  <c r="BY899" i="1"/>
  <c r="BY473" i="1"/>
  <c r="BZ473" i="1"/>
  <c r="CA473" i="1"/>
  <c r="BX473" i="1"/>
  <c r="CA640" i="1"/>
  <c r="BX640" i="1"/>
  <c r="BZ640" i="1"/>
  <c r="BY640" i="1"/>
  <c r="CA690" i="1"/>
  <c r="BX690" i="1"/>
  <c r="BY690" i="1"/>
  <c r="BZ690" i="1"/>
  <c r="BZ810" i="1"/>
  <c r="CA810" i="1"/>
  <c r="BX810" i="1"/>
  <c r="BY810" i="1"/>
  <c r="BY383" i="1"/>
  <c r="BZ383" i="1"/>
  <c r="CA383" i="1"/>
  <c r="BX383" i="1"/>
  <c r="BY894" i="1"/>
  <c r="BZ894" i="1"/>
  <c r="CA894" i="1"/>
  <c r="BX894" i="1"/>
  <c r="BX300" i="1"/>
  <c r="CA300" i="1"/>
  <c r="BY300" i="1"/>
  <c r="BZ300" i="1"/>
  <c r="BY762" i="1"/>
  <c r="BZ762" i="1"/>
  <c r="BX762" i="1"/>
  <c r="CA762" i="1"/>
  <c r="BX89" i="1"/>
  <c r="BY89" i="1"/>
  <c r="BZ89" i="1"/>
  <c r="CA89" i="1"/>
  <c r="BZ224" i="1"/>
  <c r="CA224" i="1"/>
  <c r="BX224" i="1"/>
  <c r="BY224" i="1"/>
  <c r="BY98" i="1"/>
  <c r="BZ98" i="1"/>
  <c r="CA98" i="1"/>
  <c r="BX98" i="1"/>
  <c r="BZ816" i="1"/>
  <c r="BY816" i="1"/>
  <c r="BX816" i="1"/>
  <c r="CA816" i="1"/>
  <c r="BX176" i="1"/>
  <c r="BY176" i="1"/>
  <c r="BZ176" i="1"/>
  <c r="CA176" i="1"/>
  <c r="CA730" i="1"/>
  <c r="BX730" i="1"/>
  <c r="BY730" i="1"/>
  <c r="BZ730" i="1"/>
  <c r="BY395" i="1"/>
  <c r="BZ395" i="1"/>
  <c r="CA395" i="1"/>
  <c r="BX395" i="1"/>
  <c r="BX100" i="1"/>
  <c r="BZ100" i="1"/>
  <c r="CA100" i="1"/>
  <c r="BY100" i="1"/>
  <c r="BX12" i="1"/>
  <c r="CA12" i="1"/>
  <c r="BY12" i="1"/>
  <c r="BZ12" i="1"/>
  <c r="BZ264" i="1"/>
  <c r="CA264" i="1"/>
  <c r="BX264" i="1"/>
  <c r="BY264" i="1"/>
  <c r="BX268" i="1"/>
  <c r="BY268" i="1"/>
  <c r="BZ268" i="1"/>
  <c r="CA268" i="1"/>
  <c r="CA564" i="1"/>
  <c r="BY564" i="1"/>
  <c r="BZ564" i="1"/>
  <c r="BX564" i="1"/>
  <c r="BY309" i="1"/>
  <c r="BX309" i="1"/>
  <c r="BZ309" i="1"/>
  <c r="CA309" i="1"/>
  <c r="BZ812" i="1"/>
  <c r="BY812" i="1"/>
  <c r="BX812" i="1"/>
  <c r="CA812" i="1"/>
  <c r="CA510" i="1"/>
  <c r="BX510" i="1"/>
  <c r="BY510" i="1"/>
  <c r="BZ510" i="1"/>
  <c r="BX140" i="1"/>
  <c r="CA140" i="1"/>
  <c r="BY140" i="1"/>
  <c r="BZ140" i="1"/>
  <c r="BZ728" i="1"/>
  <c r="CA728" i="1"/>
  <c r="BY728" i="1"/>
  <c r="BX728" i="1"/>
  <c r="BY849" i="1"/>
  <c r="BX849" i="1"/>
  <c r="CA849" i="1"/>
  <c r="BZ849" i="1"/>
  <c r="BZ266" i="1"/>
  <c r="CA266" i="1"/>
  <c r="BY266" i="1"/>
  <c r="BX266" i="1"/>
  <c r="BY644" i="1"/>
  <c r="CA644" i="1"/>
  <c r="BZ644" i="1"/>
  <c r="BX644" i="1"/>
  <c r="BY597" i="1"/>
  <c r="BX597" i="1"/>
  <c r="BZ597" i="1"/>
  <c r="CA597" i="1"/>
  <c r="BZ593" i="1"/>
  <c r="CA593" i="1"/>
  <c r="BY593" i="1"/>
  <c r="BX593" i="1"/>
  <c r="BY684" i="1"/>
  <c r="CA684" i="1"/>
  <c r="BX684" i="1"/>
  <c r="BZ684" i="1"/>
  <c r="CA351" i="1"/>
  <c r="BY351" i="1"/>
  <c r="BZ351" i="1"/>
  <c r="BX351" i="1"/>
  <c r="BZ346" i="1"/>
  <c r="BX346" i="1"/>
  <c r="CA346" i="1"/>
  <c r="BY346" i="1"/>
  <c r="BY390" i="1"/>
  <c r="BX390" i="1"/>
  <c r="BZ390" i="1"/>
  <c r="CA390" i="1"/>
  <c r="BY138" i="1"/>
  <c r="CA138" i="1"/>
  <c r="BZ138" i="1"/>
  <c r="BX138" i="1"/>
  <c r="BX95" i="1"/>
  <c r="BZ95" i="1"/>
  <c r="CA95" i="1"/>
  <c r="BY95" i="1"/>
  <c r="BZ689" i="1"/>
  <c r="CA689" i="1"/>
  <c r="BX689" i="1"/>
  <c r="BY689" i="1"/>
  <c r="CA299" i="1"/>
  <c r="BY299" i="1"/>
  <c r="BZ299" i="1"/>
  <c r="BX299" i="1"/>
  <c r="BX185" i="1"/>
  <c r="BY185" i="1"/>
  <c r="BZ185" i="1"/>
  <c r="CA185" i="1"/>
  <c r="BX180" i="1"/>
  <c r="CA180" i="1"/>
  <c r="BY180" i="1"/>
  <c r="BZ180" i="1"/>
  <c r="BZ345" i="1"/>
  <c r="CA345" i="1"/>
  <c r="BY345" i="1"/>
  <c r="BX345" i="1"/>
  <c r="BZ648" i="1"/>
  <c r="CA648" i="1"/>
  <c r="BY648" i="1"/>
  <c r="BX648" i="1"/>
  <c r="BX57" i="1"/>
  <c r="BY57" i="1"/>
  <c r="BZ57" i="1"/>
  <c r="CA57" i="1"/>
  <c r="BZ729" i="1"/>
  <c r="CA729" i="1"/>
  <c r="BX729" i="1"/>
  <c r="BY729" i="1"/>
  <c r="CA516" i="1"/>
  <c r="BX516" i="1"/>
  <c r="BY516" i="1"/>
  <c r="BZ516" i="1"/>
  <c r="BX217" i="1"/>
  <c r="BY217" i="1"/>
  <c r="BZ217" i="1"/>
  <c r="CA217" i="1"/>
  <c r="BZ393" i="1"/>
  <c r="CA393" i="1"/>
  <c r="BY393" i="1"/>
  <c r="BX393" i="1"/>
  <c r="CA857" i="1"/>
  <c r="BY857" i="1"/>
  <c r="BZ857" i="1"/>
  <c r="BX857" i="1"/>
  <c r="BZ384" i="1"/>
  <c r="BX384" i="1"/>
  <c r="CA384" i="1"/>
  <c r="BY384" i="1"/>
  <c r="BZ638" i="1"/>
  <c r="CA638" i="1"/>
  <c r="BX638" i="1"/>
  <c r="BY638" i="1"/>
  <c r="BZ258" i="1"/>
  <c r="CA258" i="1"/>
  <c r="BY258" i="1"/>
  <c r="BX258" i="1"/>
  <c r="BX131" i="1"/>
  <c r="BZ131" i="1"/>
  <c r="CA131" i="1"/>
  <c r="BY131" i="1"/>
  <c r="BZ683" i="1"/>
  <c r="CA683" i="1"/>
  <c r="BY683" i="1"/>
  <c r="BX683" i="1"/>
  <c r="BY556" i="1"/>
  <c r="CA556" i="1"/>
  <c r="BX556" i="1"/>
  <c r="BZ556" i="1"/>
  <c r="BX847" i="1"/>
  <c r="BZ847" i="1"/>
  <c r="CA847" i="1"/>
  <c r="BY847" i="1"/>
  <c r="BY425" i="1"/>
  <c r="BZ425" i="1"/>
  <c r="CA425" i="1"/>
  <c r="BX425" i="1"/>
  <c r="BX181" i="1"/>
  <c r="BY181" i="1"/>
  <c r="BZ181" i="1"/>
  <c r="CA181" i="1"/>
  <c r="BX135" i="1"/>
  <c r="BZ135" i="1"/>
  <c r="CA135" i="1"/>
  <c r="BY135" i="1"/>
  <c r="BZ763" i="1"/>
  <c r="CA763" i="1"/>
  <c r="BY763" i="1"/>
  <c r="BX763" i="1"/>
  <c r="BY472" i="1"/>
  <c r="BZ472" i="1"/>
  <c r="BX472" i="1"/>
  <c r="CA472" i="1"/>
  <c r="BX7" i="1"/>
  <c r="BZ7" i="1"/>
  <c r="CA7" i="1"/>
  <c r="BY7" i="1"/>
  <c r="BZ5" i="1"/>
  <c r="BX5" i="1"/>
  <c r="BY5" i="1"/>
  <c r="CA5" i="1"/>
  <c r="BY602" i="1"/>
  <c r="BZ602" i="1"/>
  <c r="BX602" i="1"/>
  <c r="CA602" i="1"/>
  <c r="BY134" i="1"/>
  <c r="BZ134" i="1"/>
  <c r="BX134" i="1"/>
  <c r="CA134" i="1"/>
  <c r="CA476" i="1"/>
  <c r="BX476" i="1"/>
  <c r="BY476" i="1"/>
  <c r="BZ476" i="1"/>
  <c r="CA681" i="1"/>
  <c r="BZ681" i="1"/>
  <c r="BX681" i="1"/>
  <c r="BY681" i="1"/>
  <c r="CA477" i="1"/>
  <c r="BY477" i="1"/>
  <c r="BX477" i="1"/>
  <c r="BZ477" i="1"/>
  <c r="BY682" i="1"/>
  <c r="BZ682" i="1"/>
  <c r="BX682" i="1"/>
  <c r="CA682" i="1"/>
  <c r="BX686" i="1"/>
  <c r="BY686" i="1"/>
  <c r="CA686" i="1"/>
  <c r="BZ686" i="1"/>
  <c r="BZ353" i="1"/>
  <c r="BY353" i="1"/>
  <c r="BX353" i="1"/>
  <c r="CA353" i="1"/>
  <c r="BZ142" i="1"/>
  <c r="CA142" i="1"/>
  <c r="BX142" i="1"/>
  <c r="BY142" i="1"/>
  <c r="CA601" i="1"/>
  <c r="BY601" i="1"/>
  <c r="BZ601" i="1"/>
  <c r="BX601" i="1"/>
  <c r="CA385" i="1"/>
  <c r="BZ385" i="1"/>
  <c r="BY385" i="1"/>
  <c r="BX385" i="1"/>
  <c r="BZ478" i="1"/>
  <c r="CA478" i="1"/>
  <c r="BX478" i="1"/>
  <c r="BY478" i="1"/>
  <c r="CA302" i="1"/>
  <c r="BY302" i="1"/>
  <c r="BZ302" i="1"/>
  <c r="BX302" i="1"/>
  <c r="CA179" i="1"/>
  <c r="BY179" i="1"/>
  <c r="BZ179" i="1"/>
  <c r="BX179" i="1"/>
  <c r="CA562" i="1"/>
  <c r="BY562" i="1"/>
  <c r="BX562" i="1"/>
  <c r="BZ562" i="1"/>
  <c r="BX677" i="1"/>
  <c r="BY677" i="1"/>
  <c r="BZ677" i="1"/>
  <c r="CA677" i="1"/>
  <c r="BZ719" i="1"/>
  <c r="CA719" i="1"/>
  <c r="BY719" i="1"/>
  <c r="BX719" i="1"/>
  <c r="BZ888" i="1"/>
  <c r="BY888" i="1"/>
  <c r="BX888" i="1"/>
  <c r="CA888" i="1"/>
  <c r="CA183" i="1"/>
  <c r="BY183" i="1"/>
  <c r="BZ183" i="1"/>
  <c r="BX183" i="1"/>
  <c r="BX11" i="1"/>
  <c r="BZ11" i="1"/>
  <c r="CA11" i="1"/>
  <c r="BY11" i="1"/>
  <c r="BY48" i="1"/>
  <c r="BX48" i="1"/>
  <c r="BZ48" i="1"/>
  <c r="CA48" i="1"/>
  <c r="CA396" i="1"/>
  <c r="BX396" i="1"/>
  <c r="BY396" i="1"/>
  <c r="BZ396" i="1"/>
  <c r="CA350" i="1"/>
  <c r="BX350" i="1"/>
  <c r="BY350" i="1"/>
  <c r="BZ350" i="1"/>
  <c r="BY854" i="1"/>
  <c r="BZ854" i="1"/>
  <c r="CA854" i="1"/>
  <c r="BX854" i="1"/>
  <c r="CA341" i="1"/>
  <c r="BX341" i="1"/>
  <c r="BY341" i="1"/>
  <c r="BZ341" i="1"/>
  <c r="BX141" i="1"/>
  <c r="BY141" i="1"/>
  <c r="BZ141" i="1"/>
  <c r="CA141" i="1"/>
  <c r="BY845" i="1"/>
  <c r="BZ845" i="1"/>
  <c r="BX845" i="1"/>
  <c r="CA845" i="1"/>
  <c r="BY808" i="1"/>
  <c r="BZ808" i="1"/>
  <c r="BX808" i="1"/>
  <c r="CA808" i="1"/>
  <c r="BX646" i="1"/>
  <c r="BY646" i="1"/>
  <c r="CA646" i="1"/>
  <c r="BZ646" i="1"/>
  <c r="BX606" i="1"/>
  <c r="BY606" i="1"/>
  <c r="CA606" i="1"/>
  <c r="BZ606" i="1"/>
  <c r="BY18" i="1"/>
  <c r="BZ18" i="1"/>
  <c r="CA18" i="1"/>
  <c r="BX18" i="1"/>
  <c r="BX51" i="1"/>
  <c r="BZ51" i="1"/>
  <c r="CA51" i="1"/>
  <c r="BY51" i="1"/>
  <c r="CA469" i="1"/>
  <c r="BY469" i="1"/>
  <c r="BX469" i="1"/>
  <c r="BZ469" i="1"/>
  <c r="BX891" i="1"/>
  <c r="BY891" i="1"/>
  <c r="BZ891" i="1"/>
  <c r="CA891" i="1"/>
  <c r="BY515" i="1"/>
  <c r="BZ515" i="1"/>
  <c r="CA515" i="1"/>
  <c r="BX515" i="1"/>
  <c r="BZ174" i="1"/>
  <c r="CA174" i="1"/>
  <c r="BX174" i="1"/>
  <c r="BY174" i="1"/>
  <c r="CA770" i="1"/>
  <c r="BX770" i="1"/>
  <c r="BY770" i="1"/>
  <c r="BZ770" i="1"/>
  <c r="BX133" i="1"/>
  <c r="BY133" i="1"/>
  <c r="BZ133" i="1"/>
  <c r="CA133" i="1"/>
  <c r="BY467" i="1"/>
  <c r="BZ467" i="1"/>
  <c r="CA467" i="1"/>
  <c r="BX467" i="1"/>
  <c r="BY468" i="1"/>
  <c r="BZ468" i="1"/>
  <c r="CA468" i="1"/>
  <c r="BX468" i="1"/>
  <c r="BX851" i="1"/>
  <c r="BY851" i="1"/>
  <c r="BZ851" i="1"/>
  <c r="CA851" i="1"/>
  <c r="BX96" i="1"/>
  <c r="CA96" i="1"/>
  <c r="BY96" i="1"/>
  <c r="BZ96" i="1"/>
  <c r="BX99" i="1"/>
  <c r="BZ99" i="1"/>
  <c r="CA99" i="1"/>
  <c r="BY99" i="1"/>
  <c r="BY764" i="1"/>
  <c r="CA764" i="1"/>
  <c r="BZ764" i="1"/>
  <c r="BX764" i="1"/>
  <c r="BZ262" i="1"/>
  <c r="CA262" i="1"/>
  <c r="BX262" i="1"/>
  <c r="BY262" i="1"/>
  <c r="BZ774" i="1"/>
  <c r="CA774" i="1"/>
  <c r="BY774" i="1"/>
  <c r="BX774" i="1"/>
  <c r="BZ182" i="1"/>
  <c r="CA182" i="1"/>
  <c r="BX182" i="1"/>
  <c r="BY182" i="1"/>
  <c r="BZ226" i="1"/>
  <c r="CA226" i="1"/>
  <c r="BY226" i="1"/>
  <c r="BX226" i="1"/>
  <c r="BY432" i="1"/>
  <c r="BZ432" i="1"/>
  <c r="BX432" i="1"/>
  <c r="CA432" i="1"/>
  <c r="BZ767" i="1"/>
  <c r="CA767" i="1"/>
  <c r="BY767" i="1"/>
  <c r="BX767" i="1"/>
  <c r="BY551" i="1"/>
  <c r="BZ551" i="1"/>
  <c r="CA551" i="1"/>
  <c r="BX551" i="1"/>
  <c r="CA223" i="1"/>
  <c r="BY223" i="1"/>
  <c r="BZ223" i="1"/>
  <c r="BX223" i="1"/>
  <c r="BX52" i="1"/>
  <c r="CA52" i="1"/>
  <c r="BY52" i="1"/>
  <c r="BZ52" i="1"/>
  <c r="BY509" i="1"/>
  <c r="BZ509" i="1"/>
  <c r="BX509" i="1"/>
  <c r="CA509" i="1"/>
  <c r="BY555" i="1"/>
  <c r="BZ555" i="1"/>
  <c r="CA555" i="1"/>
  <c r="BX555" i="1"/>
  <c r="BX139" i="1"/>
  <c r="BZ139" i="1"/>
  <c r="BY139" i="1"/>
  <c r="CA139" i="1"/>
  <c r="BY595" i="1"/>
  <c r="BZ595" i="1"/>
  <c r="CA595" i="1"/>
  <c r="BX595" i="1"/>
  <c r="BZ598" i="1"/>
  <c r="CA598" i="1"/>
  <c r="BX598" i="1"/>
  <c r="BY598" i="1"/>
  <c r="BZ848" i="1"/>
  <c r="BY848" i="1"/>
  <c r="BX848" i="1"/>
  <c r="CA848" i="1"/>
  <c r="BZ560" i="1"/>
  <c r="BX560" i="1"/>
  <c r="BY560" i="1"/>
  <c r="CA560" i="1"/>
  <c r="CA513" i="1"/>
  <c r="BZ513" i="1"/>
  <c r="BY513" i="1"/>
  <c r="BX513" i="1"/>
  <c r="BZ678" i="1"/>
  <c r="CA678" i="1"/>
  <c r="BX678" i="1"/>
  <c r="BY678" i="1"/>
  <c r="BX216" i="1"/>
  <c r="BY216" i="1"/>
  <c r="BZ216" i="1"/>
  <c r="CA216" i="1"/>
  <c r="CA521" i="1"/>
  <c r="BY521" i="1"/>
  <c r="BZ521" i="1"/>
  <c r="BX521" i="1"/>
  <c r="BX312" i="1"/>
  <c r="BY312" i="1"/>
  <c r="BZ312" i="1"/>
  <c r="CA312" i="1"/>
  <c r="BX60" i="1"/>
  <c r="BZ60" i="1"/>
  <c r="CA60" i="1"/>
  <c r="BY60" i="1"/>
  <c r="BX304" i="1"/>
  <c r="BZ304" i="1"/>
  <c r="CA304" i="1"/>
  <c r="BY304" i="1"/>
  <c r="BY642" i="1"/>
  <c r="BZ642" i="1"/>
  <c r="BX642" i="1"/>
  <c r="CA642" i="1"/>
  <c r="BY435" i="1"/>
  <c r="BZ435" i="1"/>
  <c r="CA435" i="1"/>
  <c r="BX435" i="1"/>
  <c r="BY559" i="1"/>
  <c r="BZ559" i="1"/>
  <c r="CA559" i="1"/>
  <c r="BX559" i="1"/>
  <c r="CA768" i="1"/>
  <c r="BZ768" i="1"/>
  <c r="BX768" i="1"/>
  <c r="BY768" i="1"/>
  <c r="CA259" i="1"/>
  <c r="BY259" i="1"/>
  <c r="BZ259" i="1"/>
  <c r="BX259" i="1"/>
  <c r="CA394" i="1"/>
  <c r="BY394" i="1"/>
  <c r="BX394" i="1"/>
  <c r="BZ394" i="1"/>
  <c r="BZ554" i="1"/>
  <c r="BY554" i="1"/>
  <c r="BX554" i="1"/>
  <c r="CA554" i="1"/>
  <c r="BX16" i="1"/>
  <c r="CA16" i="1"/>
  <c r="BY16" i="1"/>
  <c r="BZ16" i="1"/>
  <c r="BY471" i="1"/>
  <c r="BZ471" i="1"/>
  <c r="CA471" i="1"/>
  <c r="BX471" i="1"/>
  <c r="BZ637" i="1"/>
  <c r="BX637" i="1"/>
  <c r="BY637" i="1"/>
  <c r="CA637" i="1"/>
  <c r="BZ344" i="1"/>
  <c r="BX344" i="1"/>
  <c r="CA344" i="1"/>
  <c r="BY344" i="1"/>
  <c r="CA434" i="1"/>
  <c r="BY434" i="1"/>
  <c r="BX434" i="1"/>
  <c r="BZ434" i="1"/>
  <c r="CA311" i="1"/>
  <c r="BY311" i="1"/>
  <c r="BZ311" i="1"/>
  <c r="BX311" i="1"/>
  <c r="BY391" i="1"/>
  <c r="BZ391" i="1"/>
  <c r="CA391" i="1"/>
  <c r="BX391" i="1"/>
  <c r="BZ352" i="1"/>
  <c r="CA352" i="1"/>
  <c r="BX352" i="1"/>
  <c r="BY352" i="1"/>
  <c r="BY102" i="1"/>
  <c r="BZ102" i="1"/>
  <c r="BX102" i="1"/>
  <c r="CA102" i="1"/>
  <c r="BZ731" i="1"/>
  <c r="CA731" i="1"/>
  <c r="BY731" i="1"/>
  <c r="BX731" i="1"/>
  <c r="BX260" i="1"/>
  <c r="CA260" i="1"/>
  <c r="BY260" i="1"/>
  <c r="BZ260" i="1"/>
  <c r="CA219" i="1"/>
  <c r="BY219" i="1"/>
  <c r="BZ219" i="1"/>
  <c r="BX219" i="1"/>
  <c r="BZ679" i="1"/>
  <c r="CA679" i="1"/>
  <c r="BY679" i="1"/>
  <c r="BX679" i="1"/>
  <c r="BX101" i="1"/>
  <c r="BY101" i="1"/>
  <c r="BZ101" i="1"/>
  <c r="CA101" i="1"/>
  <c r="BY900" i="1"/>
  <c r="CA900" i="1"/>
  <c r="BZ900" i="1"/>
  <c r="BX900" i="1"/>
  <c r="CA175" i="1"/>
  <c r="BY175" i="1"/>
  <c r="BZ175" i="1"/>
  <c r="BX175" i="1"/>
  <c r="BX56" i="1"/>
  <c r="CA56" i="1"/>
  <c r="BY56" i="1"/>
  <c r="BZ56" i="1"/>
  <c r="BY479" i="1"/>
  <c r="BZ479" i="1"/>
  <c r="CA479" i="1"/>
  <c r="BX479" i="1"/>
  <c r="BX49" i="1"/>
  <c r="BY49" i="1"/>
  <c r="BZ49" i="1"/>
  <c r="CA49" i="1"/>
  <c r="BY433" i="1"/>
  <c r="CA433" i="1"/>
  <c r="BZ433" i="1"/>
  <c r="BX433" i="1"/>
  <c r="BY558" i="1"/>
  <c r="BZ558" i="1"/>
  <c r="BX558" i="1"/>
  <c r="CA558" i="1"/>
  <c r="BY596" i="1"/>
  <c r="CA596" i="1"/>
  <c r="BX596" i="1"/>
  <c r="BZ596" i="1"/>
  <c r="CA720" i="1"/>
  <c r="BX720" i="1"/>
  <c r="BZ720" i="1"/>
  <c r="BY720" i="1"/>
  <c r="BZ594" i="1"/>
  <c r="BY594" i="1"/>
  <c r="BX594" i="1"/>
  <c r="CA594" i="1"/>
  <c r="BZ599" i="1"/>
  <c r="CA599" i="1"/>
  <c r="BY599" i="1"/>
  <c r="BX599" i="1"/>
  <c r="BX92" i="1"/>
  <c r="CA92" i="1"/>
  <c r="BY92" i="1"/>
  <c r="BZ92" i="1"/>
  <c r="BY604" i="1"/>
  <c r="CA604" i="1"/>
  <c r="BZ604" i="1"/>
  <c r="BX604" i="1"/>
  <c r="BY805" i="1"/>
  <c r="BZ805" i="1"/>
  <c r="CA805" i="1"/>
  <c r="BX805" i="1"/>
  <c r="BX308" i="1"/>
  <c r="BY308" i="1"/>
  <c r="BZ308" i="1"/>
  <c r="CA308" i="1"/>
  <c r="BZ144" i="1"/>
  <c r="CA144" i="1"/>
  <c r="BX144" i="1"/>
  <c r="BY144" i="1"/>
  <c r="BY772" i="1"/>
  <c r="CA772" i="1"/>
  <c r="BX772" i="1"/>
  <c r="BZ772" i="1"/>
  <c r="CA263" i="1"/>
  <c r="BY263" i="1"/>
  <c r="BZ263" i="1"/>
  <c r="BX263" i="1"/>
  <c r="CA307" i="1"/>
  <c r="BY307" i="1"/>
  <c r="BZ307" i="1"/>
  <c r="BX307" i="1"/>
  <c r="BY427" i="1"/>
  <c r="BZ427" i="1"/>
  <c r="CA427" i="1"/>
  <c r="BX427" i="1"/>
  <c r="CA893" i="1"/>
  <c r="BX893" i="1"/>
  <c r="BY893" i="1"/>
  <c r="BZ893" i="1"/>
  <c r="BZ178" i="1"/>
  <c r="CA178" i="1"/>
  <c r="BY178" i="1"/>
  <c r="BX178" i="1"/>
  <c r="BY388" i="1"/>
  <c r="BZ388" i="1"/>
  <c r="CA388" i="1"/>
  <c r="BX388" i="1"/>
  <c r="BZ687" i="1"/>
  <c r="CA687" i="1"/>
  <c r="BY687" i="1"/>
  <c r="BX687" i="1"/>
  <c r="BX257" i="1"/>
  <c r="BY257" i="1"/>
  <c r="BZ257" i="1"/>
  <c r="CA257" i="1"/>
  <c r="CA343" i="1"/>
  <c r="BY343" i="1"/>
  <c r="BZ343" i="1"/>
  <c r="BX343" i="1"/>
  <c r="BZ803" i="1"/>
  <c r="BY803" i="1"/>
  <c r="CA803" i="1"/>
  <c r="BX803" i="1"/>
  <c r="CA303" i="1"/>
  <c r="BY303" i="1"/>
  <c r="BZ303" i="1"/>
  <c r="BX303" i="1"/>
  <c r="CA267" i="1"/>
  <c r="BY267" i="1"/>
  <c r="BZ267" i="1"/>
  <c r="BX267" i="1"/>
  <c r="BZ310" i="1"/>
  <c r="BY310" i="1"/>
  <c r="BX310" i="1"/>
  <c r="CA310" i="1"/>
  <c r="BY90" i="1"/>
  <c r="BZ90" i="1"/>
  <c r="CA90" i="1"/>
  <c r="BX90" i="1"/>
  <c r="BX261" i="1"/>
  <c r="BY261" i="1"/>
  <c r="BZ261" i="1"/>
  <c r="CA261" i="1"/>
  <c r="BX17" i="1"/>
  <c r="BY17" i="1"/>
  <c r="BZ17" i="1"/>
  <c r="CA17" i="1"/>
  <c r="BZ856" i="1"/>
  <c r="BY856" i="1"/>
  <c r="BX856" i="1"/>
  <c r="CA856" i="1"/>
  <c r="BY563" i="1"/>
  <c r="BZ563" i="1"/>
  <c r="CA563" i="1"/>
  <c r="BX563" i="1"/>
  <c r="BY814" i="1"/>
  <c r="BZ814" i="1"/>
  <c r="CA814" i="1"/>
  <c r="BX814" i="1"/>
  <c r="CA438" i="1"/>
  <c r="BY438" i="1"/>
  <c r="BX438" i="1"/>
  <c r="BZ438" i="1"/>
  <c r="BZ727" i="1"/>
  <c r="CA727" i="1"/>
  <c r="BY727" i="1"/>
  <c r="BX727" i="1"/>
  <c r="BX47" i="1"/>
  <c r="BZ47" i="1"/>
  <c r="CA47" i="1"/>
  <c r="BY47" i="1"/>
  <c r="BY392" i="1"/>
  <c r="BZ392" i="1"/>
  <c r="BX392" i="1"/>
  <c r="CA392" i="1"/>
  <c r="BY354" i="1"/>
  <c r="BZ354" i="1"/>
  <c r="CA354" i="1"/>
  <c r="BX354" i="1"/>
  <c r="BY475" i="1"/>
  <c r="BZ475" i="1"/>
  <c r="CA475" i="1"/>
  <c r="BX475" i="1"/>
  <c r="CA761" i="1"/>
  <c r="BY761" i="1"/>
  <c r="BX761" i="1"/>
  <c r="BZ761" i="1"/>
  <c r="BZ680" i="1"/>
  <c r="CA680" i="1"/>
  <c r="BY680" i="1"/>
  <c r="BX680" i="1"/>
  <c r="CA855" i="1"/>
  <c r="BY855" i="1"/>
  <c r="BX855" i="1"/>
  <c r="BZ855" i="1"/>
  <c r="BY889" i="1"/>
  <c r="BX889" i="1"/>
  <c r="BZ889" i="1"/>
  <c r="CA889" i="1"/>
  <c r="CA897" i="1"/>
  <c r="BY897" i="1"/>
  <c r="BZ897" i="1"/>
  <c r="BX897" i="1"/>
  <c r="BZ520" i="1"/>
  <c r="BX520" i="1"/>
  <c r="CA520" i="1"/>
  <c r="BY520" i="1"/>
  <c r="BX221" i="1"/>
  <c r="BY221" i="1"/>
  <c r="BZ221" i="1"/>
  <c r="CA221" i="1"/>
  <c r="BY431" i="1"/>
  <c r="BZ431" i="1"/>
  <c r="CA431" i="1"/>
  <c r="BX431" i="1"/>
  <c r="BY10" i="1"/>
  <c r="BZ10" i="1"/>
  <c r="CA10" i="1"/>
  <c r="BX10" i="1"/>
  <c r="BX137" i="1"/>
  <c r="BY137" i="1"/>
  <c r="BZ137" i="1"/>
  <c r="CA137" i="1"/>
  <c r="BY809" i="1"/>
  <c r="BX809" i="1"/>
  <c r="BZ809" i="1"/>
  <c r="CA809" i="1"/>
  <c r="BZ771" i="1"/>
  <c r="CA771" i="1"/>
  <c r="BY771" i="1"/>
  <c r="BX771" i="1"/>
  <c r="BX15" i="1"/>
  <c r="BZ15" i="1"/>
  <c r="CA15" i="1"/>
  <c r="BY15" i="1"/>
  <c r="BX97" i="1"/>
  <c r="BY97" i="1"/>
  <c r="BZ97" i="1"/>
  <c r="CA97" i="1"/>
  <c r="BX136" i="1"/>
  <c r="CA136" i="1"/>
  <c r="BY136" i="1"/>
  <c r="BZ136" i="1"/>
  <c r="BZ561" i="1"/>
  <c r="CA561" i="1"/>
  <c r="BY561" i="1"/>
  <c r="BX561" i="1"/>
  <c r="BY58" i="1"/>
  <c r="BZ58" i="1"/>
  <c r="CA58" i="1"/>
  <c r="BX58" i="1"/>
  <c r="BX887" i="1"/>
  <c r="BZ887" i="1"/>
  <c r="CA887" i="1"/>
  <c r="BY887" i="1"/>
  <c r="CA895" i="1"/>
  <c r="BY895" i="1"/>
  <c r="BX895" i="1"/>
  <c r="BZ895" i="1"/>
  <c r="BZ636" i="1"/>
  <c r="CA636" i="1"/>
  <c r="BY636" i="1"/>
  <c r="BX636" i="1"/>
  <c r="BY305" i="1"/>
  <c r="BZ305" i="1"/>
  <c r="CA305" i="1"/>
  <c r="BX305" i="1"/>
  <c r="BZ635" i="1"/>
  <c r="CA635" i="1"/>
  <c r="BY635" i="1"/>
  <c r="BX635" i="1"/>
  <c r="BZ643" i="1"/>
  <c r="CA643" i="1"/>
  <c r="BY643" i="1"/>
  <c r="BX643" i="1"/>
  <c r="CA804" i="1"/>
  <c r="BZ804" i="1"/>
  <c r="BY804" i="1"/>
  <c r="BX804" i="1"/>
  <c r="BZ270" i="1"/>
  <c r="BY270" i="1"/>
  <c r="BX270" i="1"/>
  <c r="CA270" i="1"/>
  <c r="BY54" i="1"/>
  <c r="BZ54" i="1"/>
  <c r="BX54" i="1"/>
  <c r="CA54" i="1"/>
  <c r="BY522" i="1"/>
  <c r="BZ522" i="1"/>
  <c r="BX522" i="1"/>
  <c r="CA522" i="1"/>
  <c r="BX220" i="1"/>
  <c r="CA220" i="1"/>
  <c r="BY220" i="1"/>
  <c r="BZ220" i="1"/>
  <c r="BX225" i="1"/>
  <c r="BY225" i="1"/>
  <c r="BZ225" i="1"/>
  <c r="CA225" i="1"/>
  <c r="CA688" i="1"/>
  <c r="BZ688" i="1"/>
  <c r="BY688" i="1"/>
  <c r="BX688" i="1"/>
  <c r="BY641" i="1"/>
  <c r="BZ641" i="1"/>
  <c r="CA641" i="1"/>
  <c r="BX641" i="1"/>
  <c r="BZ184" i="1"/>
  <c r="CA184" i="1"/>
  <c r="BX184" i="1"/>
  <c r="BY184" i="1"/>
  <c r="BZ552" i="1"/>
  <c r="BY552" i="1"/>
  <c r="CA552" i="1"/>
  <c r="BX552" i="1"/>
  <c r="BZ600" i="1"/>
  <c r="CA600" i="1"/>
  <c r="BX600" i="1"/>
  <c r="BY600" i="1"/>
  <c r="BY732" i="1"/>
  <c r="CA732" i="1"/>
  <c r="BZ732" i="1"/>
  <c r="BX732" i="1"/>
  <c r="BY511" i="1"/>
  <c r="BZ511" i="1"/>
  <c r="CA511" i="1"/>
  <c r="BX511" i="1"/>
  <c r="BZ723" i="1"/>
  <c r="CA723" i="1"/>
  <c r="BY723" i="1"/>
  <c r="BX723" i="1"/>
  <c r="BZ480" i="1"/>
  <c r="BX480" i="1"/>
  <c r="CA480" i="1"/>
  <c r="BY480" i="1"/>
  <c r="BZ807" i="1"/>
  <c r="BY807" i="1"/>
  <c r="CA807" i="1"/>
  <c r="BX807" i="1"/>
  <c r="BY8" i="1"/>
  <c r="BZ8" i="1"/>
  <c r="BX8" i="1"/>
  <c r="CA8" i="1"/>
  <c r="B538" i="2" l="1"/>
  <c r="B286" i="2"/>
  <c r="B496" i="2"/>
  <c r="B328" i="2"/>
  <c r="B307" i="2"/>
  <c r="B517" i="2"/>
  <c r="B559" i="2"/>
  <c r="B412" i="2"/>
  <c r="B244" i="2"/>
  <c r="B265" i="2"/>
  <c r="B370" i="2"/>
  <c r="B391" i="2"/>
  <c r="B475" i="2"/>
  <c r="B433" i="2"/>
  <c r="B601" i="2"/>
  <c r="B580" i="2"/>
  <c r="B349" i="2"/>
  <c r="B454" i="2"/>
  <c r="M8" i="1"/>
  <c r="CK8" i="1" s="1"/>
  <c r="K600" i="1"/>
  <c r="CI600" i="1" s="1"/>
  <c r="K184" i="1"/>
  <c r="CI184" i="1" s="1"/>
  <c r="J641" i="1"/>
  <c r="CH641" i="1" s="1"/>
  <c r="M225" i="1"/>
  <c r="CK225" i="1" s="1"/>
  <c r="M54" i="1"/>
  <c r="CK54" i="1" s="1"/>
  <c r="J305" i="1"/>
  <c r="CH305" i="1" s="1"/>
  <c r="L895" i="1"/>
  <c r="CJ895" i="1" s="1"/>
  <c r="J561" i="1"/>
  <c r="CH561" i="1" s="1"/>
  <c r="L136" i="1"/>
  <c r="CJ136" i="1" s="1"/>
  <c r="J431" i="1"/>
  <c r="CH431" i="1" s="1"/>
  <c r="J897" i="1"/>
  <c r="CH897" i="1" s="1"/>
  <c r="K47" i="1"/>
  <c r="CI47" i="1" s="1"/>
  <c r="J563" i="1"/>
  <c r="CH563" i="1" s="1"/>
  <c r="M17" i="1"/>
  <c r="CK17" i="1" s="1"/>
  <c r="J303" i="1"/>
  <c r="CH303" i="1" s="1"/>
  <c r="J803" i="1"/>
  <c r="CH803" i="1" s="1"/>
  <c r="J307" i="1"/>
  <c r="CH307" i="1" s="1"/>
  <c r="L772" i="1"/>
  <c r="CJ772" i="1" s="1"/>
  <c r="L92" i="1"/>
  <c r="CJ92" i="1" s="1"/>
  <c r="K594" i="1"/>
  <c r="CI594" i="1" s="1"/>
  <c r="L479" i="1"/>
  <c r="CJ479" i="1" s="1"/>
  <c r="M679" i="1"/>
  <c r="CK679" i="1" s="1"/>
  <c r="L102" i="1"/>
  <c r="CJ102" i="1" s="1"/>
  <c r="M352" i="1"/>
  <c r="CK352" i="1" s="1"/>
  <c r="L391" i="1"/>
  <c r="CJ391" i="1" s="1"/>
  <c r="K311" i="1"/>
  <c r="CI311" i="1" s="1"/>
  <c r="J637" i="1"/>
  <c r="CH637" i="1" s="1"/>
  <c r="K394" i="1"/>
  <c r="CI394" i="1" s="1"/>
  <c r="L768" i="1"/>
  <c r="CJ768" i="1" s="1"/>
  <c r="L60" i="1"/>
  <c r="CJ60" i="1" s="1"/>
  <c r="K521" i="1"/>
  <c r="CI521" i="1" s="1"/>
  <c r="L513" i="1"/>
  <c r="CJ513" i="1" s="1"/>
  <c r="K848" i="1"/>
  <c r="CI848" i="1" s="1"/>
  <c r="M598" i="1"/>
  <c r="CK598" i="1" s="1"/>
  <c r="L555" i="1"/>
  <c r="CJ555" i="1" s="1"/>
  <c r="M52" i="1"/>
  <c r="CK52" i="1" s="1"/>
  <c r="K223" i="1"/>
  <c r="CI223" i="1" s="1"/>
  <c r="L551" i="1"/>
  <c r="CJ551" i="1" s="1"/>
  <c r="M767" i="1"/>
  <c r="CK767" i="1" s="1"/>
  <c r="L432" i="1"/>
  <c r="CJ432" i="1" s="1"/>
  <c r="M226" i="1"/>
  <c r="CK226" i="1" s="1"/>
  <c r="M182" i="1"/>
  <c r="CK182" i="1" s="1"/>
  <c r="M774" i="1"/>
  <c r="CK774" i="1" s="1"/>
  <c r="M262" i="1"/>
  <c r="CK262" i="1" s="1"/>
  <c r="M764" i="1"/>
  <c r="CK764" i="1" s="1"/>
  <c r="L99" i="1"/>
  <c r="CJ99" i="1" s="1"/>
  <c r="M96" i="1"/>
  <c r="CK96" i="1" s="1"/>
  <c r="L468" i="1"/>
  <c r="CJ468" i="1" s="1"/>
  <c r="L467" i="1"/>
  <c r="CJ467" i="1" s="1"/>
  <c r="M174" i="1"/>
  <c r="CK174" i="1" s="1"/>
  <c r="L515" i="1"/>
  <c r="CJ515" i="1" s="1"/>
  <c r="K891" i="1"/>
  <c r="CI891" i="1" s="1"/>
  <c r="K469" i="1"/>
  <c r="CI469" i="1" s="1"/>
  <c r="K51" i="1"/>
  <c r="CI51" i="1" s="1"/>
  <c r="J18" i="1"/>
  <c r="CH18" i="1" s="1"/>
  <c r="L606" i="1"/>
  <c r="CJ606" i="1" s="1"/>
  <c r="L646" i="1"/>
  <c r="CJ646" i="1" s="1"/>
  <c r="M808" i="1"/>
  <c r="CK808" i="1" s="1"/>
  <c r="M845" i="1"/>
  <c r="CK845" i="1" s="1"/>
  <c r="M141" i="1"/>
  <c r="CK141" i="1" s="1"/>
  <c r="L341" i="1"/>
  <c r="CJ341" i="1" s="1"/>
  <c r="J854" i="1"/>
  <c r="CH854" i="1" s="1"/>
  <c r="L350" i="1"/>
  <c r="CJ350" i="1" s="1"/>
  <c r="L396" i="1"/>
  <c r="CJ396" i="1" s="1"/>
  <c r="M48" i="1"/>
  <c r="CK48" i="1" s="1"/>
  <c r="K11" i="1"/>
  <c r="CI11" i="1" s="1"/>
  <c r="J183" i="1"/>
  <c r="CH183" i="1" s="1"/>
  <c r="M888" i="1"/>
  <c r="CK888" i="1" s="1"/>
  <c r="J719" i="1"/>
  <c r="CH719" i="1" s="1"/>
  <c r="M677" i="1"/>
  <c r="CK677" i="1" s="1"/>
  <c r="L562" i="1"/>
  <c r="CJ562" i="1" s="1"/>
  <c r="J179" i="1"/>
  <c r="CH179" i="1" s="1"/>
  <c r="J302" i="1"/>
  <c r="CH302" i="1" s="1"/>
  <c r="K478" i="1"/>
  <c r="CI478" i="1" s="1"/>
  <c r="J385" i="1"/>
  <c r="CH385" i="1" s="1"/>
  <c r="J601" i="1"/>
  <c r="CH601" i="1" s="1"/>
  <c r="K142" i="1"/>
  <c r="CI142" i="1" s="1"/>
  <c r="M353" i="1"/>
  <c r="CK353" i="1" s="1"/>
  <c r="L686" i="1"/>
  <c r="CJ686" i="1" s="1"/>
  <c r="M682" i="1"/>
  <c r="CK682" i="1" s="1"/>
  <c r="L477" i="1"/>
  <c r="CJ477" i="1" s="1"/>
  <c r="K681" i="1"/>
  <c r="CI681" i="1" s="1"/>
  <c r="L476" i="1"/>
  <c r="CJ476" i="1" s="1"/>
  <c r="M134" i="1"/>
  <c r="CK134" i="1" s="1"/>
  <c r="M602" i="1"/>
  <c r="CK602" i="1" s="1"/>
  <c r="M5" i="1"/>
  <c r="CK5" i="1" s="1"/>
  <c r="K7" i="1"/>
  <c r="CI7" i="1" s="1"/>
  <c r="M472" i="1"/>
  <c r="CK472" i="1" s="1"/>
  <c r="J763" i="1"/>
  <c r="CH763" i="1" s="1"/>
  <c r="K135" i="1"/>
  <c r="CI135" i="1" s="1"/>
  <c r="M181" i="1"/>
  <c r="CK181" i="1" s="1"/>
  <c r="J425" i="1"/>
  <c r="CH425" i="1" s="1"/>
  <c r="K847" i="1"/>
  <c r="CI847" i="1" s="1"/>
  <c r="L556" i="1"/>
  <c r="CJ556" i="1" s="1"/>
  <c r="J683" i="1"/>
  <c r="CH683" i="1" s="1"/>
  <c r="K131" i="1"/>
  <c r="CI131" i="1" s="1"/>
  <c r="J258" i="1"/>
  <c r="CH258" i="1" s="1"/>
  <c r="K638" i="1"/>
  <c r="CI638" i="1" s="1"/>
  <c r="K384" i="1"/>
  <c r="CI384" i="1" s="1"/>
  <c r="J857" i="1"/>
  <c r="CH857" i="1" s="1"/>
  <c r="J393" i="1"/>
  <c r="CH393" i="1" s="1"/>
  <c r="M217" i="1"/>
  <c r="CK217" i="1" s="1"/>
  <c r="L516" i="1"/>
  <c r="CJ516" i="1" s="1"/>
  <c r="K729" i="1"/>
  <c r="CI729" i="1" s="1"/>
  <c r="M57" i="1"/>
  <c r="CK57" i="1" s="1"/>
  <c r="J648" i="1"/>
  <c r="CH648" i="1" s="1"/>
  <c r="J345" i="1"/>
  <c r="CH345" i="1" s="1"/>
  <c r="L180" i="1"/>
  <c r="CJ180" i="1" s="1"/>
  <c r="M185" i="1"/>
  <c r="CK185" i="1" s="1"/>
  <c r="J299" i="1"/>
  <c r="CH299" i="1" s="1"/>
  <c r="K689" i="1"/>
  <c r="CI689" i="1" s="1"/>
  <c r="K95" i="1"/>
  <c r="CI95" i="1" s="1"/>
  <c r="J138" i="1"/>
  <c r="CH138" i="1" s="1"/>
  <c r="M390" i="1"/>
  <c r="CK390" i="1" s="1"/>
  <c r="K346" i="1"/>
  <c r="CI346" i="1" s="1"/>
  <c r="J351" i="1"/>
  <c r="CH351" i="1" s="1"/>
  <c r="L684" i="1"/>
  <c r="CJ684" i="1" s="1"/>
  <c r="J593" i="1"/>
  <c r="CH593" i="1" s="1"/>
  <c r="M597" i="1"/>
  <c r="CK597" i="1" s="1"/>
  <c r="J644" i="1"/>
  <c r="CH644" i="1" s="1"/>
  <c r="J266" i="1"/>
  <c r="CH266" i="1" s="1"/>
  <c r="L849" i="1"/>
  <c r="CJ849" i="1" s="1"/>
  <c r="J728" i="1"/>
  <c r="CH728" i="1" s="1"/>
  <c r="L140" i="1"/>
  <c r="CJ140" i="1" s="1"/>
  <c r="L510" i="1"/>
  <c r="CJ510" i="1" s="1"/>
  <c r="M812" i="1"/>
  <c r="CK812" i="1" s="1"/>
  <c r="M309" i="1"/>
  <c r="CK309" i="1" s="1"/>
  <c r="J564" i="1"/>
  <c r="CH564" i="1" s="1"/>
  <c r="M268" i="1"/>
  <c r="CK268" i="1" s="1"/>
  <c r="K264" i="1"/>
  <c r="CI264" i="1" s="1"/>
  <c r="L12" i="1"/>
  <c r="CJ12" i="1" s="1"/>
  <c r="K100" i="1"/>
  <c r="CI100" i="1" s="1"/>
  <c r="J395" i="1"/>
  <c r="CH395" i="1" s="1"/>
  <c r="L730" i="1"/>
  <c r="CJ730" i="1" s="1"/>
  <c r="M176" i="1"/>
  <c r="CK176" i="1" s="1"/>
  <c r="M816" i="1"/>
  <c r="CK816" i="1" s="1"/>
  <c r="J98" i="1"/>
  <c r="CH98" i="1" s="1"/>
  <c r="K224" i="1"/>
  <c r="CI224" i="1" s="1"/>
  <c r="M89" i="1"/>
  <c r="CK89" i="1" s="1"/>
  <c r="M762" i="1"/>
  <c r="CK762" i="1" s="1"/>
  <c r="L300" i="1"/>
  <c r="CJ300" i="1" s="1"/>
  <c r="J894" i="1"/>
  <c r="CH894" i="1" s="1"/>
  <c r="J383" i="1"/>
  <c r="CH383" i="1" s="1"/>
  <c r="K810" i="1"/>
  <c r="CI810" i="1" s="1"/>
  <c r="L690" i="1"/>
  <c r="CJ690" i="1" s="1"/>
  <c r="K640" i="1"/>
  <c r="CI640" i="1" s="1"/>
  <c r="J473" i="1"/>
  <c r="CH473" i="1" s="1"/>
  <c r="K899" i="1"/>
  <c r="CI899" i="1" s="1"/>
  <c r="K437" i="1"/>
  <c r="CI437" i="1" s="1"/>
  <c r="K890" i="1"/>
  <c r="CI890" i="1" s="1"/>
  <c r="L773" i="1"/>
  <c r="CJ773" i="1" s="1"/>
  <c r="L143" i="1"/>
  <c r="CJ143" i="1" s="1"/>
  <c r="J553" i="1"/>
  <c r="CH553" i="1" s="1"/>
  <c r="M722" i="1"/>
  <c r="CK722" i="1" s="1"/>
  <c r="M512" i="1"/>
  <c r="CK512" i="1" s="1"/>
  <c r="K91" i="1"/>
  <c r="CI91" i="1" s="1"/>
  <c r="K474" i="1"/>
  <c r="CI474" i="1" s="1"/>
  <c r="J50" i="1"/>
  <c r="CH50" i="1" s="1"/>
  <c r="L769" i="1"/>
  <c r="CJ769" i="1" s="1"/>
  <c r="J647" i="1"/>
  <c r="CH647" i="1" s="1"/>
  <c r="K514" i="1"/>
  <c r="CI514" i="1" s="1"/>
  <c r="J721" i="1"/>
  <c r="CH721" i="1" s="1"/>
  <c r="M896" i="1"/>
  <c r="CK896" i="1" s="1"/>
  <c r="J218" i="1"/>
  <c r="CH218" i="1" s="1"/>
  <c r="K557" i="1"/>
  <c r="CI557" i="1" s="1"/>
  <c r="K222" i="1"/>
  <c r="CI222" i="1" s="1"/>
  <c r="K517" i="1"/>
  <c r="CI517" i="1" s="1"/>
  <c r="J519" i="1"/>
  <c r="CH519" i="1" s="1"/>
  <c r="M177" i="1"/>
  <c r="CK177" i="1" s="1"/>
  <c r="K59" i="1"/>
  <c r="CI59" i="1" s="1"/>
  <c r="L470" i="1"/>
  <c r="CJ470" i="1" s="1"/>
  <c r="J639" i="1"/>
  <c r="CH639" i="1" s="1"/>
  <c r="L898" i="1"/>
  <c r="CJ898" i="1" s="1"/>
  <c r="L766" i="1"/>
  <c r="CJ766" i="1" s="1"/>
  <c r="L436" i="1"/>
  <c r="CJ436" i="1" s="1"/>
  <c r="L858" i="1"/>
  <c r="CJ858" i="1" s="1"/>
  <c r="K846" i="1"/>
  <c r="CI846" i="1" s="1"/>
  <c r="L605" i="1"/>
  <c r="CJ605" i="1" s="1"/>
  <c r="J347" i="1"/>
  <c r="CH347" i="1" s="1"/>
  <c r="K850" i="1"/>
  <c r="CI850" i="1" s="1"/>
  <c r="L132" i="1"/>
  <c r="CJ132" i="1" s="1"/>
  <c r="J301" i="1"/>
  <c r="CH301" i="1" s="1"/>
  <c r="J724" i="1"/>
  <c r="CH724" i="1" s="1"/>
  <c r="M892" i="1"/>
  <c r="CK892" i="1" s="1"/>
  <c r="L853" i="1"/>
  <c r="CJ853" i="1" s="1"/>
  <c r="J603" i="1"/>
  <c r="CH603" i="1" s="1"/>
  <c r="M9" i="1"/>
  <c r="CK9" i="1" s="1"/>
  <c r="J815" i="1"/>
  <c r="CH815" i="1" s="1"/>
  <c r="J387" i="1"/>
  <c r="CH387" i="1" s="1"/>
  <c r="M725" i="1"/>
  <c r="CK725" i="1" s="1"/>
  <c r="J342" i="1"/>
  <c r="CH342" i="1" s="1"/>
  <c r="J807" i="1"/>
  <c r="CH807" i="1" s="1"/>
  <c r="J643" i="1"/>
  <c r="CH643" i="1" s="1"/>
  <c r="K887" i="1"/>
  <c r="CI887" i="1" s="1"/>
  <c r="M809" i="1"/>
  <c r="CK809" i="1" s="1"/>
  <c r="J10" i="1"/>
  <c r="CH10" i="1" s="1"/>
  <c r="M221" i="1"/>
  <c r="CK221" i="1" s="1"/>
  <c r="J727" i="1"/>
  <c r="CH727" i="1" s="1"/>
  <c r="J814" i="1"/>
  <c r="CH814" i="1" s="1"/>
  <c r="J90" i="1"/>
  <c r="CH90" i="1" s="1"/>
  <c r="J267" i="1"/>
  <c r="CH267" i="1" s="1"/>
  <c r="L893" i="1"/>
  <c r="CJ893" i="1" s="1"/>
  <c r="K144" i="1"/>
  <c r="CI144" i="1" s="1"/>
  <c r="J805" i="1"/>
  <c r="CH805" i="1" s="1"/>
  <c r="J720" i="1"/>
  <c r="CH720" i="1" s="1"/>
  <c r="M900" i="1"/>
  <c r="CK900" i="1" s="1"/>
  <c r="K219" i="1"/>
  <c r="CI219" i="1" s="1"/>
  <c r="M731" i="1"/>
  <c r="CK731" i="1" s="1"/>
  <c r="K434" i="1"/>
  <c r="CI434" i="1" s="1"/>
  <c r="K554" i="1"/>
  <c r="CI554" i="1" s="1"/>
  <c r="K259" i="1"/>
  <c r="CI259" i="1" s="1"/>
  <c r="L559" i="1"/>
  <c r="CJ559" i="1" s="1"/>
  <c r="L642" i="1"/>
  <c r="CJ642" i="1" s="1"/>
  <c r="L304" i="1"/>
  <c r="CJ304" i="1" s="1"/>
  <c r="J560" i="1"/>
  <c r="CH560" i="1" s="1"/>
  <c r="L595" i="1"/>
  <c r="CJ595" i="1" s="1"/>
  <c r="L139" i="1"/>
  <c r="CJ139" i="1" s="1"/>
  <c r="L509" i="1"/>
  <c r="CJ509" i="1" s="1"/>
  <c r="K851" i="1"/>
  <c r="CI851" i="1" s="1"/>
  <c r="J600" i="1"/>
  <c r="CH600" i="1" s="1"/>
  <c r="M552" i="1"/>
  <c r="CK552" i="1" s="1"/>
  <c r="J184" i="1"/>
  <c r="CH184" i="1" s="1"/>
  <c r="M641" i="1"/>
  <c r="CK641" i="1" s="1"/>
  <c r="K688" i="1"/>
  <c r="CI688" i="1" s="1"/>
  <c r="L225" i="1"/>
  <c r="CJ225" i="1" s="1"/>
  <c r="K220" i="1"/>
  <c r="CI220" i="1" s="1"/>
  <c r="J522" i="1"/>
  <c r="CH522" i="1" s="1"/>
  <c r="J54" i="1"/>
  <c r="CH54" i="1" s="1"/>
  <c r="J270" i="1"/>
  <c r="CH270" i="1" s="1"/>
  <c r="K804" i="1"/>
  <c r="CI804" i="1" s="1"/>
  <c r="K643" i="1"/>
  <c r="CI643" i="1" s="1"/>
  <c r="K635" i="1"/>
  <c r="CI635" i="1" s="1"/>
  <c r="M305" i="1"/>
  <c r="CK305" i="1" s="1"/>
  <c r="K636" i="1"/>
  <c r="CI636" i="1" s="1"/>
  <c r="J895" i="1"/>
  <c r="CH895" i="1" s="1"/>
  <c r="M887" i="1"/>
  <c r="CK887" i="1" s="1"/>
  <c r="M58" i="1"/>
  <c r="CK58" i="1" s="1"/>
  <c r="K561" i="1"/>
  <c r="CI561" i="1" s="1"/>
  <c r="K136" i="1"/>
  <c r="CI136" i="1" s="1"/>
  <c r="L97" i="1"/>
  <c r="CJ97" i="1" s="1"/>
  <c r="M15" i="1"/>
  <c r="CK15" i="1" s="1"/>
  <c r="K771" i="1"/>
  <c r="CI771" i="1" s="1"/>
  <c r="L809" i="1"/>
  <c r="CJ809" i="1" s="1"/>
  <c r="L137" i="1"/>
  <c r="CJ137" i="1" s="1"/>
  <c r="M10" i="1"/>
  <c r="CK10" i="1" s="1"/>
  <c r="M431" i="1"/>
  <c r="CK431" i="1" s="1"/>
  <c r="L221" i="1"/>
  <c r="CJ221" i="1" s="1"/>
  <c r="M520" i="1"/>
  <c r="CK520" i="1" s="1"/>
  <c r="L897" i="1"/>
  <c r="CJ897" i="1" s="1"/>
  <c r="L889" i="1"/>
  <c r="CJ889" i="1" s="1"/>
  <c r="J855" i="1"/>
  <c r="CH855" i="1" s="1"/>
  <c r="K680" i="1"/>
  <c r="CI680" i="1" s="1"/>
  <c r="J761" i="1"/>
  <c r="CH761" i="1" s="1"/>
  <c r="M475" i="1"/>
  <c r="CK475" i="1" s="1"/>
  <c r="M354" i="1"/>
  <c r="CK354" i="1" s="1"/>
  <c r="J392" i="1"/>
  <c r="CH392" i="1" s="1"/>
  <c r="M47" i="1"/>
  <c r="CK47" i="1" s="1"/>
  <c r="K727" i="1"/>
  <c r="CI727" i="1" s="1"/>
  <c r="J438" i="1"/>
  <c r="CH438" i="1" s="1"/>
  <c r="M814" i="1"/>
  <c r="CK814" i="1" s="1"/>
  <c r="M563" i="1"/>
  <c r="CK563" i="1" s="1"/>
  <c r="J856" i="1"/>
  <c r="CH856" i="1" s="1"/>
  <c r="L17" i="1"/>
  <c r="CJ17" i="1" s="1"/>
  <c r="L261" i="1"/>
  <c r="CJ261" i="1" s="1"/>
  <c r="M90" i="1"/>
  <c r="CK90" i="1" s="1"/>
  <c r="J310" i="1"/>
  <c r="CH310" i="1" s="1"/>
  <c r="L267" i="1"/>
  <c r="CJ267" i="1" s="1"/>
  <c r="L303" i="1"/>
  <c r="CJ303" i="1" s="1"/>
  <c r="M803" i="1"/>
  <c r="CK803" i="1" s="1"/>
  <c r="L343" i="1"/>
  <c r="CJ343" i="1" s="1"/>
  <c r="L257" i="1"/>
  <c r="CJ257" i="1" s="1"/>
  <c r="K687" i="1"/>
  <c r="CI687" i="1" s="1"/>
  <c r="M388" i="1"/>
  <c r="CK388" i="1" s="1"/>
  <c r="K178" i="1"/>
  <c r="CI178" i="1" s="1"/>
  <c r="K893" i="1"/>
  <c r="CI893" i="1" s="1"/>
  <c r="M427" i="1"/>
  <c r="CK427" i="1" s="1"/>
  <c r="L307" i="1"/>
  <c r="CJ307" i="1" s="1"/>
  <c r="L263" i="1"/>
  <c r="CJ263" i="1" s="1"/>
  <c r="J772" i="1"/>
  <c r="CH772" i="1" s="1"/>
  <c r="J144" i="1"/>
  <c r="CH144" i="1" s="1"/>
  <c r="L308" i="1"/>
  <c r="CJ308" i="1" s="1"/>
  <c r="M805" i="1"/>
  <c r="CK805" i="1" s="1"/>
  <c r="L604" i="1"/>
  <c r="CJ604" i="1" s="1"/>
  <c r="K92" i="1"/>
  <c r="CI92" i="1" s="1"/>
  <c r="L599" i="1"/>
  <c r="CJ599" i="1" s="1"/>
  <c r="L594" i="1"/>
  <c r="CJ594" i="1" s="1"/>
  <c r="M720" i="1"/>
  <c r="CK720" i="1" s="1"/>
  <c r="K596" i="1"/>
  <c r="CI596" i="1" s="1"/>
  <c r="K558" i="1"/>
  <c r="CI558" i="1" s="1"/>
  <c r="K433" i="1"/>
  <c r="CI433" i="1" s="1"/>
  <c r="J49" i="1"/>
  <c r="CH49" i="1" s="1"/>
  <c r="K479" i="1"/>
  <c r="CI479" i="1" s="1"/>
  <c r="J56" i="1"/>
  <c r="CH56" i="1" s="1"/>
  <c r="M175" i="1"/>
  <c r="CK175" i="1" s="1"/>
  <c r="K900" i="1"/>
  <c r="CI900" i="1" s="1"/>
  <c r="J101" i="1"/>
  <c r="CH101" i="1" s="1"/>
  <c r="L679" i="1"/>
  <c r="CJ679" i="1" s="1"/>
  <c r="M219" i="1"/>
  <c r="CK219" i="1" s="1"/>
  <c r="J260" i="1"/>
  <c r="CH260" i="1" s="1"/>
  <c r="L731" i="1"/>
  <c r="CJ731" i="1" s="1"/>
  <c r="K102" i="1"/>
  <c r="CI102" i="1" s="1"/>
  <c r="L352" i="1"/>
  <c r="CJ352" i="1" s="1"/>
  <c r="K391" i="1"/>
  <c r="CI391" i="1" s="1"/>
  <c r="M311" i="1"/>
  <c r="CK311" i="1" s="1"/>
  <c r="M434" i="1"/>
  <c r="CK434" i="1" s="1"/>
  <c r="L344" i="1"/>
  <c r="CJ344" i="1" s="1"/>
  <c r="L637" i="1"/>
  <c r="CJ637" i="1" s="1"/>
  <c r="K471" i="1"/>
  <c r="CI471" i="1" s="1"/>
  <c r="J16" i="1"/>
  <c r="CH16" i="1" s="1"/>
  <c r="L554" i="1"/>
  <c r="CJ554" i="1" s="1"/>
  <c r="M394" i="1"/>
  <c r="CK394" i="1" s="1"/>
  <c r="M259" i="1"/>
  <c r="CK259" i="1" s="1"/>
  <c r="M768" i="1"/>
  <c r="CK768" i="1" s="1"/>
  <c r="K559" i="1"/>
  <c r="CI559" i="1" s="1"/>
  <c r="K435" i="1"/>
  <c r="CI435" i="1" s="1"/>
  <c r="K642" i="1"/>
  <c r="CI642" i="1" s="1"/>
  <c r="J304" i="1"/>
  <c r="CH304" i="1" s="1"/>
  <c r="J60" i="1"/>
  <c r="CH60" i="1" s="1"/>
  <c r="J312" i="1"/>
  <c r="CH312" i="1" s="1"/>
  <c r="M521" i="1"/>
  <c r="CK521" i="1" s="1"/>
  <c r="J216" i="1"/>
  <c r="CH216" i="1" s="1"/>
  <c r="L678" i="1"/>
  <c r="CJ678" i="1" s="1"/>
  <c r="M513" i="1"/>
  <c r="CK513" i="1" s="1"/>
  <c r="L560" i="1"/>
  <c r="CJ560" i="1" s="1"/>
  <c r="L848" i="1"/>
  <c r="CJ848" i="1" s="1"/>
  <c r="L598" i="1"/>
  <c r="CJ598" i="1" s="1"/>
  <c r="K595" i="1"/>
  <c r="CI595" i="1" s="1"/>
  <c r="J139" i="1"/>
  <c r="CH139" i="1" s="1"/>
  <c r="K555" i="1"/>
  <c r="CI555" i="1" s="1"/>
  <c r="K509" i="1"/>
  <c r="CI509" i="1" s="1"/>
  <c r="J52" i="1"/>
  <c r="CH52" i="1" s="1"/>
  <c r="M223" i="1"/>
  <c r="CK223" i="1" s="1"/>
  <c r="K551" i="1"/>
  <c r="CI551" i="1" s="1"/>
  <c r="L767" i="1"/>
  <c r="CJ767" i="1" s="1"/>
  <c r="K432" i="1"/>
  <c r="CI432" i="1" s="1"/>
  <c r="L226" i="1"/>
  <c r="CJ226" i="1" s="1"/>
  <c r="L182" i="1"/>
  <c r="CJ182" i="1" s="1"/>
  <c r="L774" i="1"/>
  <c r="CJ774" i="1" s="1"/>
  <c r="L262" i="1"/>
  <c r="CJ262" i="1" s="1"/>
  <c r="K764" i="1"/>
  <c r="CI764" i="1" s="1"/>
  <c r="J99" i="1"/>
  <c r="CH99" i="1" s="1"/>
  <c r="J96" i="1"/>
  <c r="CH96" i="1" s="1"/>
  <c r="J851" i="1"/>
  <c r="CH851" i="1" s="1"/>
  <c r="K468" i="1"/>
  <c r="CI468" i="1" s="1"/>
  <c r="K467" i="1"/>
  <c r="CI467" i="1" s="1"/>
  <c r="J133" i="1"/>
  <c r="CH133" i="1" s="1"/>
  <c r="M770" i="1"/>
  <c r="CK770" i="1" s="1"/>
  <c r="L174" i="1"/>
  <c r="CJ174" i="1" s="1"/>
  <c r="K515" i="1"/>
  <c r="CI515" i="1" s="1"/>
  <c r="J891" i="1"/>
  <c r="CH891" i="1" s="1"/>
  <c r="M469" i="1"/>
  <c r="CK469" i="1" s="1"/>
  <c r="M51" i="1"/>
  <c r="CK51" i="1" s="1"/>
  <c r="M18" i="1"/>
  <c r="CK18" i="1" s="1"/>
  <c r="M606" i="1"/>
  <c r="CK606" i="1" s="1"/>
  <c r="M646" i="1"/>
  <c r="CK646" i="1" s="1"/>
  <c r="J808" i="1"/>
  <c r="CH808" i="1" s="1"/>
  <c r="J845" i="1"/>
  <c r="CH845" i="1" s="1"/>
  <c r="L141" i="1"/>
  <c r="CJ141" i="1" s="1"/>
  <c r="K341" i="1"/>
  <c r="CI341" i="1" s="1"/>
  <c r="M854" i="1"/>
  <c r="CK854" i="1" s="1"/>
  <c r="K350" i="1"/>
  <c r="CI350" i="1" s="1"/>
  <c r="K396" i="1"/>
  <c r="CI396" i="1" s="1"/>
  <c r="L48" i="1"/>
  <c r="CJ48" i="1" s="1"/>
  <c r="M11" i="1"/>
  <c r="CK11" i="1" s="1"/>
  <c r="L183" i="1"/>
  <c r="CJ183" i="1" s="1"/>
  <c r="J888" i="1"/>
  <c r="CH888" i="1" s="1"/>
  <c r="K719" i="1"/>
  <c r="CI719" i="1" s="1"/>
  <c r="L677" i="1"/>
  <c r="CJ677" i="1" s="1"/>
  <c r="J562" i="1"/>
  <c r="CH562" i="1" s="1"/>
  <c r="L179" i="1"/>
  <c r="CJ179" i="1" s="1"/>
  <c r="L302" i="1"/>
  <c r="CJ302" i="1" s="1"/>
  <c r="J478" i="1"/>
  <c r="CH478" i="1" s="1"/>
  <c r="K385" i="1"/>
  <c r="CI385" i="1" s="1"/>
  <c r="L601" i="1"/>
  <c r="CJ601" i="1" s="1"/>
  <c r="J142" i="1"/>
  <c r="CH142" i="1" s="1"/>
  <c r="J353" i="1"/>
  <c r="CH353" i="1" s="1"/>
  <c r="M686" i="1"/>
  <c r="CK686" i="1" s="1"/>
  <c r="J682" i="1"/>
  <c r="CH682" i="1" s="1"/>
  <c r="J477" i="1"/>
  <c r="CH477" i="1" s="1"/>
  <c r="J681" i="1"/>
  <c r="CH681" i="1" s="1"/>
  <c r="K476" i="1"/>
  <c r="CI476" i="1" s="1"/>
  <c r="J134" i="1"/>
  <c r="CH134" i="1" s="1"/>
  <c r="J602" i="1"/>
  <c r="CH602" i="1" s="1"/>
  <c r="K5" i="1"/>
  <c r="CI5" i="1" s="1"/>
  <c r="M7" i="1"/>
  <c r="CK7" i="1" s="1"/>
  <c r="J472" i="1"/>
  <c r="CH472" i="1" s="1"/>
  <c r="K763" i="1"/>
  <c r="CI763" i="1" s="1"/>
  <c r="M135" i="1"/>
  <c r="CK135" i="1" s="1"/>
  <c r="L181" i="1"/>
  <c r="CJ181" i="1" s="1"/>
  <c r="M425" i="1"/>
  <c r="CK425" i="1" s="1"/>
  <c r="M847" i="1"/>
  <c r="CK847" i="1" s="1"/>
  <c r="J556" i="1"/>
  <c r="CH556" i="1" s="1"/>
  <c r="K683" i="1"/>
  <c r="CI683" i="1" s="1"/>
  <c r="M131" i="1"/>
  <c r="CK131" i="1" s="1"/>
  <c r="K258" i="1"/>
  <c r="CI258" i="1" s="1"/>
  <c r="J638" i="1"/>
  <c r="CH638" i="1" s="1"/>
  <c r="M384" i="1"/>
  <c r="CK384" i="1" s="1"/>
  <c r="L857" i="1"/>
  <c r="CJ857" i="1" s="1"/>
  <c r="K393" i="1"/>
  <c r="CI393" i="1" s="1"/>
  <c r="L217" i="1"/>
  <c r="CJ217" i="1" s="1"/>
  <c r="K516" i="1"/>
  <c r="CI516" i="1" s="1"/>
  <c r="J729" i="1"/>
  <c r="CH729" i="1" s="1"/>
  <c r="L57" i="1"/>
  <c r="CJ57" i="1" s="1"/>
  <c r="K648" i="1"/>
  <c r="CI648" i="1" s="1"/>
  <c r="K345" i="1"/>
  <c r="CI345" i="1" s="1"/>
  <c r="K180" i="1"/>
  <c r="CI180" i="1" s="1"/>
  <c r="L185" i="1"/>
  <c r="CJ185" i="1" s="1"/>
  <c r="L299" i="1"/>
  <c r="CJ299" i="1" s="1"/>
  <c r="J689" i="1"/>
  <c r="CH689" i="1" s="1"/>
  <c r="M95" i="1"/>
  <c r="CK95" i="1" s="1"/>
  <c r="L138" i="1"/>
  <c r="CJ138" i="1" s="1"/>
  <c r="L390" i="1"/>
  <c r="CJ390" i="1" s="1"/>
  <c r="M346" i="1"/>
  <c r="CK346" i="1" s="1"/>
  <c r="L351" i="1"/>
  <c r="CJ351" i="1" s="1"/>
  <c r="J684" i="1"/>
  <c r="CH684" i="1" s="1"/>
  <c r="K593" i="1"/>
  <c r="CI593" i="1" s="1"/>
  <c r="L597" i="1"/>
  <c r="CJ597" i="1" s="1"/>
  <c r="L644" i="1"/>
  <c r="CJ644" i="1" s="1"/>
  <c r="K266" i="1"/>
  <c r="CI266" i="1" s="1"/>
  <c r="M849" i="1"/>
  <c r="CK849" i="1" s="1"/>
  <c r="K728" i="1"/>
  <c r="CI728" i="1" s="1"/>
  <c r="K140" i="1"/>
  <c r="CI140" i="1" s="1"/>
  <c r="K510" i="1"/>
  <c r="CI510" i="1" s="1"/>
  <c r="J812" i="1"/>
  <c r="CH812" i="1" s="1"/>
  <c r="L309" i="1"/>
  <c r="CJ309" i="1" s="1"/>
  <c r="L564" i="1"/>
  <c r="CJ564" i="1" s="1"/>
  <c r="L268" i="1"/>
  <c r="CJ268" i="1" s="1"/>
  <c r="J264" i="1"/>
  <c r="CH264" i="1" s="1"/>
  <c r="K12" i="1"/>
  <c r="CI12" i="1" s="1"/>
  <c r="M100" i="1"/>
  <c r="CK100" i="1" s="1"/>
  <c r="M395" i="1"/>
  <c r="CK395" i="1" s="1"/>
  <c r="K730" i="1"/>
  <c r="CI730" i="1" s="1"/>
  <c r="L176" i="1"/>
  <c r="CJ176" i="1" s="1"/>
  <c r="J816" i="1"/>
  <c r="CH816" i="1" s="1"/>
  <c r="M98" i="1"/>
  <c r="CK98" i="1" s="1"/>
  <c r="J224" i="1"/>
  <c r="CH224" i="1" s="1"/>
  <c r="L89" i="1"/>
  <c r="CJ89" i="1" s="1"/>
  <c r="J762" i="1"/>
  <c r="CH762" i="1" s="1"/>
  <c r="K300" i="1"/>
  <c r="CI300" i="1" s="1"/>
  <c r="M894" i="1"/>
  <c r="CK894" i="1" s="1"/>
  <c r="M383" i="1"/>
  <c r="CK383" i="1" s="1"/>
  <c r="J810" i="1"/>
  <c r="CH810" i="1" s="1"/>
  <c r="K690" i="1"/>
  <c r="CI690" i="1" s="1"/>
  <c r="L640" i="1"/>
  <c r="CJ640" i="1" s="1"/>
  <c r="M473" i="1"/>
  <c r="CK473" i="1" s="1"/>
  <c r="M899" i="1"/>
  <c r="CK899" i="1" s="1"/>
  <c r="L437" i="1"/>
  <c r="CJ437" i="1" s="1"/>
  <c r="J890" i="1"/>
  <c r="CH890" i="1" s="1"/>
  <c r="J773" i="1"/>
  <c r="CH773" i="1" s="1"/>
  <c r="K143" i="1"/>
  <c r="CI143" i="1" s="1"/>
  <c r="K553" i="1"/>
  <c r="CI553" i="1" s="1"/>
  <c r="J722" i="1"/>
  <c r="CH722" i="1" s="1"/>
  <c r="J512" i="1"/>
  <c r="CH512" i="1" s="1"/>
  <c r="M91" i="1"/>
  <c r="CK91" i="1" s="1"/>
  <c r="J474" i="1"/>
  <c r="CH474" i="1" s="1"/>
  <c r="M50" i="1"/>
  <c r="CK50" i="1" s="1"/>
  <c r="K769" i="1"/>
  <c r="CI769" i="1" s="1"/>
  <c r="K647" i="1"/>
  <c r="CI647" i="1" s="1"/>
  <c r="J514" i="1"/>
  <c r="CH514" i="1" s="1"/>
  <c r="L721" i="1"/>
  <c r="CJ721" i="1" s="1"/>
  <c r="J896" i="1"/>
  <c r="CH896" i="1" s="1"/>
  <c r="K218" i="1"/>
  <c r="CI218" i="1" s="1"/>
  <c r="J557" i="1"/>
  <c r="CH557" i="1" s="1"/>
  <c r="J222" i="1"/>
  <c r="CH222" i="1" s="1"/>
  <c r="M517" i="1"/>
  <c r="CK517" i="1" s="1"/>
  <c r="M519" i="1"/>
  <c r="CK519" i="1" s="1"/>
  <c r="L177" i="1"/>
  <c r="CJ177" i="1" s="1"/>
  <c r="M59" i="1"/>
  <c r="CK59" i="1" s="1"/>
  <c r="K470" i="1"/>
  <c r="CI470" i="1" s="1"/>
  <c r="K639" i="1"/>
  <c r="CI639" i="1" s="1"/>
  <c r="M898" i="1"/>
  <c r="CK898" i="1" s="1"/>
  <c r="M766" i="1"/>
  <c r="CK766" i="1" s="1"/>
  <c r="K436" i="1"/>
  <c r="CI436" i="1" s="1"/>
  <c r="M858" i="1"/>
  <c r="CK858" i="1" s="1"/>
  <c r="L846" i="1"/>
  <c r="CJ846" i="1" s="1"/>
  <c r="J605" i="1"/>
  <c r="CH605" i="1" s="1"/>
  <c r="L347" i="1"/>
  <c r="CJ347" i="1" s="1"/>
  <c r="J850" i="1"/>
  <c r="CH850" i="1" s="1"/>
  <c r="K132" i="1"/>
  <c r="CI132" i="1" s="1"/>
  <c r="M301" i="1"/>
  <c r="CK301" i="1" s="1"/>
  <c r="M724" i="1"/>
  <c r="CK724" i="1" s="1"/>
  <c r="J892" i="1"/>
  <c r="CH892" i="1" s="1"/>
  <c r="K853" i="1"/>
  <c r="CI853" i="1" s="1"/>
  <c r="K603" i="1"/>
  <c r="CI603" i="1" s="1"/>
  <c r="L9" i="1"/>
  <c r="CJ9" i="1" s="1"/>
  <c r="K815" i="1"/>
  <c r="CI815" i="1" s="1"/>
  <c r="M387" i="1"/>
  <c r="CK387" i="1" s="1"/>
  <c r="J725" i="1"/>
  <c r="CH725" i="1" s="1"/>
  <c r="K342" i="1"/>
  <c r="CI342" i="1" s="1"/>
  <c r="K480" i="1"/>
  <c r="CI480" i="1" s="1"/>
  <c r="J723" i="1"/>
  <c r="CH723" i="1" s="1"/>
  <c r="J732" i="1"/>
  <c r="CH732" i="1" s="1"/>
  <c r="J552" i="1"/>
  <c r="CH552" i="1" s="1"/>
  <c r="J688" i="1"/>
  <c r="CH688" i="1" s="1"/>
  <c r="M522" i="1"/>
  <c r="CK522" i="1" s="1"/>
  <c r="J804" i="1"/>
  <c r="CH804" i="1" s="1"/>
  <c r="J635" i="1"/>
  <c r="CH635" i="1" s="1"/>
  <c r="J58" i="1"/>
  <c r="CH58" i="1" s="1"/>
  <c r="K15" i="1"/>
  <c r="CI15" i="1" s="1"/>
  <c r="M137" i="1"/>
  <c r="CK137" i="1" s="1"/>
  <c r="K520" i="1"/>
  <c r="CI520" i="1" s="1"/>
  <c r="M889" i="1"/>
  <c r="CK889" i="1" s="1"/>
  <c r="L761" i="1"/>
  <c r="CJ761" i="1" s="1"/>
  <c r="M392" i="1"/>
  <c r="CK392" i="1" s="1"/>
  <c r="L438" i="1"/>
  <c r="CJ438" i="1" s="1"/>
  <c r="M257" i="1"/>
  <c r="CK257" i="1" s="1"/>
  <c r="J388" i="1"/>
  <c r="CH388" i="1" s="1"/>
  <c r="J178" i="1"/>
  <c r="CH178" i="1" s="1"/>
  <c r="J604" i="1"/>
  <c r="CH604" i="1" s="1"/>
  <c r="M599" i="1"/>
  <c r="CK599" i="1" s="1"/>
  <c r="M596" i="1"/>
  <c r="CK596" i="1" s="1"/>
  <c r="M433" i="1"/>
  <c r="CK433" i="1" s="1"/>
  <c r="M56" i="1"/>
  <c r="CK56" i="1" s="1"/>
  <c r="K101" i="1"/>
  <c r="CI101" i="1" s="1"/>
  <c r="J344" i="1"/>
  <c r="CH344" i="1" s="1"/>
  <c r="L471" i="1"/>
  <c r="CJ471" i="1" s="1"/>
  <c r="M678" i="1"/>
  <c r="CK678" i="1" s="1"/>
  <c r="J770" i="1"/>
  <c r="CH770" i="1" s="1"/>
  <c r="J8" i="1"/>
  <c r="CH8" i="1" s="1"/>
  <c r="M807" i="1"/>
  <c r="CK807" i="1" s="1"/>
  <c r="M480" i="1"/>
  <c r="CK480" i="1" s="1"/>
  <c r="L8" i="1"/>
  <c r="CJ8" i="1" s="1"/>
  <c r="K807" i="1"/>
  <c r="CI807" i="1" s="1"/>
  <c r="J480" i="1"/>
  <c r="CH480" i="1" s="1"/>
  <c r="M723" i="1"/>
  <c r="CK723" i="1" s="1"/>
  <c r="L511" i="1"/>
  <c r="CJ511" i="1" s="1"/>
  <c r="M732" i="1"/>
  <c r="CK732" i="1" s="1"/>
  <c r="M600" i="1"/>
  <c r="CK600" i="1" s="1"/>
  <c r="K552" i="1"/>
  <c r="CI552" i="1" s="1"/>
  <c r="M184" i="1"/>
  <c r="CK184" i="1" s="1"/>
  <c r="L641" i="1"/>
  <c r="CJ641" i="1" s="1"/>
  <c r="L688" i="1"/>
  <c r="CJ688" i="1" s="1"/>
  <c r="K225" i="1"/>
  <c r="CI225" i="1" s="1"/>
  <c r="M220" i="1"/>
  <c r="CK220" i="1" s="1"/>
  <c r="L522" i="1"/>
  <c r="CJ522" i="1" s="1"/>
  <c r="L54" i="1"/>
  <c r="CJ54" i="1" s="1"/>
  <c r="K270" i="1"/>
  <c r="CI270" i="1" s="1"/>
  <c r="L804" i="1"/>
  <c r="CJ804" i="1" s="1"/>
  <c r="M643" i="1"/>
  <c r="CK643" i="1" s="1"/>
  <c r="M635" i="1"/>
  <c r="CK635" i="1" s="1"/>
  <c r="L305" i="1"/>
  <c r="CJ305" i="1" s="1"/>
  <c r="M636" i="1"/>
  <c r="CK636" i="1" s="1"/>
  <c r="K895" i="1"/>
  <c r="CI895" i="1" s="1"/>
  <c r="L887" i="1"/>
  <c r="CJ887" i="1" s="1"/>
  <c r="L58" i="1"/>
  <c r="CJ58" i="1" s="1"/>
  <c r="M561" i="1"/>
  <c r="CK561" i="1" s="1"/>
  <c r="M136" i="1"/>
  <c r="CK136" i="1" s="1"/>
  <c r="K97" i="1"/>
  <c r="CI97" i="1" s="1"/>
  <c r="L15" i="1"/>
  <c r="CJ15" i="1" s="1"/>
  <c r="M771" i="1"/>
  <c r="CK771" i="1" s="1"/>
  <c r="J809" i="1"/>
  <c r="CH809" i="1" s="1"/>
  <c r="K137" i="1"/>
  <c r="CI137" i="1" s="1"/>
  <c r="L10" i="1"/>
  <c r="CJ10" i="1" s="1"/>
  <c r="L431" i="1"/>
  <c r="CJ431" i="1" s="1"/>
  <c r="K221" i="1"/>
  <c r="CI221" i="1" s="1"/>
  <c r="J520" i="1"/>
  <c r="CH520" i="1" s="1"/>
  <c r="K897" i="1"/>
  <c r="CI897" i="1" s="1"/>
  <c r="J889" i="1"/>
  <c r="CH889" i="1" s="1"/>
  <c r="K855" i="1"/>
  <c r="CI855" i="1" s="1"/>
  <c r="M680" i="1"/>
  <c r="CK680" i="1" s="1"/>
  <c r="K761" i="1"/>
  <c r="CI761" i="1" s="1"/>
  <c r="L475" i="1"/>
  <c r="CJ475" i="1" s="1"/>
  <c r="L354" i="1"/>
  <c r="CJ354" i="1" s="1"/>
  <c r="L392" i="1"/>
  <c r="CJ392" i="1" s="1"/>
  <c r="L47" i="1"/>
  <c r="CJ47" i="1" s="1"/>
  <c r="M727" i="1"/>
  <c r="CK727" i="1" s="1"/>
  <c r="K438" i="1"/>
  <c r="CI438" i="1" s="1"/>
  <c r="L814" i="1"/>
  <c r="CJ814" i="1" s="1"/>
  <c r="L563" i="1"/>
  <c r="CJ563" i="1" s="1"/>
  <c r="K856" i="1"/>
  <c r="CI856" i="1" s="1"/>
  <c r="K17" i="1"/>
  <c r="CI17" i="1" s="1"/>
  <c r="K261" i="1"/>
  <c r="CI261" i="1" s="1"/>
  <c r="L90" i="1"/>
  <c r="CJ90" i="1" s="1"/>
  <c r="K310" i="1"/>
  <c r="CI310" i="1" s="1"/>
  <c r="K267" i="1"/>
  <c r="CI267" i="1" s="1"/>
  <c r="K303" i="1"/>
  <c r="CI303" i="1" s="1"/>
  <c r="K803" i="1"/>
  <c r="CI803" i="1" s="1"/>
  <c r="K343" i="1"/>
  <c r="CI343" i="1" s="1"/>
  <c r="K257" i="1"/>
  <c r="CI257" i="1" s="1"/>
  <c r="M687" i="1"/>
  <c r="CK687" i="1" s="1"/>
  <c r="L388" i="1"/>
  <c r="CJ388" i="1" s="1"/>
  <c r="M178" i="1"/>
  <c r="CK178" i="1" s="1"/>
  <c r="J893" i="1"/>
  <c r="CH893" i="1" s="1"/>
  <c r="L427" i="1"/>
  <c r="CJ427" i="1" s="1"/>
  <c r="K307" i="1"/>
  <c r="CI307" i="1" s="1"/>
  <c r="K263" i="1"/>
  <c r="CI263" i="1" s="1"/>
  <c r="M772" i="1"/>
  <c r="CK772" i="1" s="1"/>
  <c r="M144" i="1"/>
  <c r="CK144" i="1" s="1"/>
  <c r="K308" i="1"/>
  <c r="CI308" i="1" s="1"/>
  <c r="L805" i="1"/>
  <c r="CJ805" i="1" s="1"/>
  <c r="M604" i="1"/>
  <c r="CK604" i="1" s="1"/>
  <c r="M92" i="1"/>
  <c r="CK92" i="1" s="1"/>
  <c r="J599" i="1"/>
  <c r="CH599" i="1" s="1"/>
  <c r="M594" i="1"/>
  <c r="CK594" i="1" s="1"/>
  <c r="K720" i="1"/>
  <c r="CI720" i="1" s="1"/>
  <c r="L596" i="1"/>
  <c r="CJ596" i="1" s="1"/>
  <c r="M558" i="1"/>
  <c r="CK558" i="1" s="1"/>
  <c r="J433" i="1"/>
  <c r="CH433" i="1" s="1"/>
  <c r="M49" i="1"/>
  <c r="CK49" i="1" s="1"/>
  <c r="J479" i="1"/>
  <c r="CH479" i="1" s="1"/>
  <c r="L56" i="1"/>
  <c r="CJ56" i="1" s="1"/>
  <c r="J175" i="1"/>
  <c r="CH175" i="1" s="1"/>
  <c r="J900" i="1"/>
  <c r="CH900" i="1" s="1"/>
  <c r="M101" i="1"/>
  <c r="CK101" i="1" s="1"/>
  <c r="J679" i="1"/>
  <c r="CH679" i="1" s="1"/>
  <c r="J219" i="1"/>
  <c r="CH219" i="1" s="1"/>
  <c r="L260" i="1"/>
  <c r="CJ260" i="1" s="1"/>
  <c r="J731" i="1"/>
  <c r="CH731" i="1" s="1"/>
  <c r="M102" i="1"/>
  <c r="CK102" i="1" s="1"/>
  <c r="K352" i="1"/>
  <c r="CI352" i="1" s="1"/>
  <c r="J391" i="1"/>
  <c r="CH391" i="1" s="1"/>
  <c r="J311" i="1"/>
  <c r="CH311" i="1" s="1"/>
  <c r="L434" i="1"/>
  <c r="CJ434" i="1" s="1"/>
  <c r="K344" i="1"/>
  <c r="CI344" i="1" s="1"/>
  <c r="M637" i="1"/>
  <c r="CK637" i="1" s="1"/>
  <c r="J471" i="1"/>
  <c r="CH471" i="1" s="1"/>
  <c r="L16" i="1"/>
  <c r="CJ16" i="1" s="1"/>
  <c r="M554" i="1"/>
  <c r="CK554" i="1" s="1"/>
  <c r="L394" i="1"/>
  <c r="CJ394" i="1" s="1"/>
  <c r="J259" i="1"/>
  <c r="CH259" i="1" s="1"/>
  <c r="K768" i="1"/>
  <c r="CI768" i="1" s="1"/>
  <c r="J559" i="1"/>
  <c r="CH559" i="1" s="1"/>
  <c r="J435" i="1"/>
  <c r="CH435" i="1" s="1"/>
  <c r="M642" i="1"/>
  <c r="CK642" i="1" s="1"/>
  <c r="K304" i="1"/>
  <c r="CI304" i="1" s="1"/>
  <c r="K60" i="1"/>
  <c r="CI60" i="1" s="1"/>
  <c r="M312" i="1"/>
  <c r="CK312" i="1" s="1"/>
  <c r="J521" i="1"/>
  <c r="CH521" i="1" s="1"/>
  <c r="M216" i="1"/>
  <c r="CK216" i="1" s="1"/>
  <c r="K678" i="1"/>
  <c r="CI678" i="1" s="1"/>
  <c r="J513" i="1"/>
  <c r="CH513" i="1" s="1"/>
  <c r="M560" i="1"/>
  <c r="CK560" i="1" s="1"/>
  <c r="M848" i="1"/>
  <c r="CK848" i="1" s="1"/>
  <c r="K598" i="1"/>
  <c r="CI598" i="1" s="1"/>
  <c r="J595" i="1"/>
  <c r="CH595" i="1" s="1"/>
  <c r="M139" i="1"/>
  <c r="CK139" i="1" s="1"/>
  <c r="J555" i="1"/>
  <c r="CH555" i="1" s="1"/>
  <c r="M509" i="1"/>
  <c r="CK509" i="1" s="1"/>
  <c r="L52" i="1"/>
  <c r="CJ52" i="1" s="1"/>
  <c r="J223" i="1"/>
  <c r="CH223" i="1" s="1"/>
  <c r="J551" i="1"/>
  <c r="CH551" i="1" s="1"/>
  <c r="J767" i="1"/>
  <c r="CH767" i="1" s="1"/>
  <c r="M432" i="1"/>
  <c r="CK432" i="1" s="1"/>
  <c r="J226" i="1"/>
  <c r="CH226" i="1" s="1"/>
  <c r="K182" i="1"/>
  <c r="CI182" i="1" s="1"/>
  <c r="J774" i="1"/>
  <c r="CH774" i="1" s="1"/>
  <c r="K262" i="1"/>
  <c r="CI262" i="1" s="1"/>
  <c r="J764" i="1"/>
  <c r="CH764" i="1" s="1"/>
  <c r="K99" i="1"/>
  <c r="CI99" i="1" s="1"/>
  <c r="L96" i="1"/>
  <c r="CJ96" i="1" s="1"/>
  <c r="M851" i="1"/>
  <c r="CK851" i="1" s="1"/>
  <c r="J468" i="1"/>
  <c r="CH468" i="1" s="1"/>
  <c r="J467" i="1"/>
  <c r="CH467" i="1" s="1"/>
  <c r="M133" i="1"/>
  <c r="CK133" i="1" s="1"/>
  <c r="L770" i="1"/>
  <c r="CJ770" i="1" s="1"/>
  <c r="K174" i="1"/>
  <c r="CI174" i="1" s="1"/>
  <c r="J515" i="1"/>
  <c r="CH515" i="1" s="1"/>
  <c r="M891" i="1"/>
  <c r="CK891" i="1" s="1"/>
  <c r="L469" i="1"/>
  <c r="CJ469" i="1" s="1"/>
  <c r="L51" i="1"/>
  <c r="CJ51" i="1" s="1"/>
  <c r="L18" i="1"/>
  <c r="CJ18" i="1" s="1"/>
  <c r="K606" i="1"/>
  <c r="CI606" i="1" s="1"/>
  <c r="K646" i="1"/>
  <c r="CI646" i="1" s="1"/>
  <c r="L808" i="1"/>
  <c r="CJ808" i="1" s="1"/>
  <c r="L845" i="1"/>
  <c r="CJ845" i="1" s="1"/>
  <c r="K141" i="1"/>
  <c r="CI141" i="1" s="1"/>
  <c r="J341" i="1"/>
  <c r="CH341" i="1" s="1"/>
  <c r="L854" i="1"/>
  <c r="CJ854" i="1" s="1"/>
  <c r="J350" i="1"/>
  <c r="CH350" i="1" s="1"/>
  <c r="J396" i="1"/>
  <c r="CH396" i="1" s="1"/>
  <c r="J48" i="1"/>
  <c r="CH48" i="1" s="1"/>
  <c r="L11" i="1"/>
  <c r="CJ11" i="1" s="1"/>
  <c r="K183" i="1"/>
  <c r="CI183" i="1" s="1"/>
  <c r="K888" i="1"/>
  <c r="CI888" i="1" s="1"/>
  <c r="M719" i="1"/>
  <c r="CK719" i="1" s="1"/>
  <c r="K677" i="1"/>
  <c r="CI677" i="1" s="1"/>
  <c r="K562" i="1"/>
  <c r="CI562" i="1" s="1"/>
  <c r="K179" i="1"/>
  <c r="CI179" i="1" s="1"/>
  <c r="K302" i="1"/>
  <c r="CI302" i="1" s="1"/>
  <c r="M478" i="1"/>
  <c r="CK478" i="1" s="1"/>
  <c r="L385" i="1"/>
  <c r="CJ385" i="1" s="1"/>
  <c r="K601" i="1"/>
  <c r="CI601" i="1" s="1"/>
  <c r="M142" i="1"/>
  <c r="CK142" i="1" s="1"/>
  <c r="K353" i="1"/>
  <c r="CI353" i="1" s="1"/>
  <c r="K686" i="1"/>
  <c r="CI686" i="1" s="1"/>
  <c r="L682" i="1"/>
  <c r="CJ682" i="1" s="1"/>
  <c r="K477" i="1"/>
  <c r="CI477" i="1" s="1"/>
  <c r="L681" i="1"/>
  <c r="CJ681" i="1" s="1"/>
  <c r="J476" i="1"/>
  <c r="CH476" i="1" s="1"/>
  <c r="L134" i="1"/>
  <c r="CJ134" i="1" s="1"/>
  <c r="L602" i="1"/>
  <c r="CJ602" i="1" s="1"/>
  <c r="J5" i="1"/>
  <c r="CH5" i="1" s="1"/>
  <c r="L7" i="1"/>
  <c r="CJ7" i="1" s="1"/>
  <c r="L472" i="1"/>
  <c r="CJ472" i="1" s="1"/>
  <c r="M763" i="1"/>
  <c r="CK763" i="1" s="1"/>
  <c r="L135" i="1"/>
  <c r="CJ135" i="1" s="1"/>
  <c r="K181" i="1"/>
  <c r="CI181" i="1" s="1"/>
  <c r="L425" i="1"/>
  <c r="CJ425" i="1" s="1"/>
  <c r="L847" i="1"/>
  <c r="CJ847" i="1" s="1"/>
  <c r="M556" i="1"/>
  <c r="CK556" i="1" s="1"/>
  <c r="M683" i="1"/>
  <c r="CK683" i="1" s="1"/>
  <c r="L131" i="1"/>
  <c r="CJ131" i="1" s="1"/>
  <c r="M258" i="1"/>
  <c r="CK258" i="1" s="1"/>
  <c r="M638" i="1"/>
  <c r="CK638" i="1" s="1"/>
  <c r="J384" i="1"/>
  <c r="CH384" i="1" s="1"/>
  <c r="K857" i="1"/>
  <c r="CI857" i="1" s="1"/>
  <c r="M393" i="1"/>
  <c r="CK393" i="1" s="1"/>
  <c r="K217" i="1"/>
  <c r="CI217" i="1" s="1"/>
  <c r="J516" i="1"/>
  <c r="CH516" i="1" s="1"/>
  <c r="M729" i="1"/>
  <c r="CK729" i="1" s="1"/>
  <c r="K57" i="1"/>
  <c r="CI57" i="1" s="1"/>
  <c r="M648" i="1"/>
  <c r="CK648" i="1" s="1"/>
  <c r="M345" i="1"/>
  <c r="CK345" i="1" s="1"/>
  <c r="M180" i="1"/>
  <c r="CK180" i="1" s="1"/>
  <c r="K185" i="1"/>
  <c r="CI185" i="1" s="1"/>
  <c r="K299" i="1"/>
  <c r="CI299" i="1" s="1"/>
  <c r="M689" i="1"/>
  <c r="CK689" i="1" s="1"/>
  <c r="L95" i="1"/>
  <c r="CJ95" i="1" s="1"/>
  <c r="M138" i="1"/>
  <c r="CK138" i="1" s="1"/>
  <c r="J390" i="1"/>
  <c r="CH390" i="1" s="1"/>
  <c r="J346" i="1"/>
  <c r="CH346" i="1" s="1"/>
  <c r="K351" i="1"/>
  <c r="CI351" i="1" s="1"/>
  <c r="M684" i="1"/>
  <c r="CK684" i="1" s="1"/>
  <c r="M593" i="1"/>
  <c r="CK593" i="1" s="1"/>
  <c r="J597" i="1"/>
  <c r="CH597" i="1" s="1"/>
  <c r="M644" i="1"/>
  <c r="CK644" i="1" s="1"/>
  <c r="M266" i="1"/>
  <c r="CK266" i="1" s="1"/>
  <c r="J849" i="1"/>
  <c r="CH849" i="1" s="1"/>
  <c r="M728" i="1"/>
  <c r="CK728" i="1" s="1"/>
  <c r="M140" i="1"/>
  <c r="CK140" i="1" s="1"/>
  <c r="J510" i="1"/>
  <c r="CH510" i="1" s="1"/>
  <c r="K812" i="1"/>
  <c r="CI812" i="1" s="1"/>
  <c r="J309" i="1"/>
  <c r="CH309" i="1" s="1"/>
  <c r="K564" i="1"/>
  <c r="CI564" i="1" s="1"/>
  <c r="K268" i="1"/>
  <c r="CI268" i="1" s="1"/>
  <c r="M264" i="1"/>
  <c r="CK264" i="1" s="1"/>
  <c r="M12" i="1"/>
  <c r="CK12" i="1" s="1"/>
  <c r="L100" i="1"/>
  <c r="CJ100" i="1" s="1"/>
  <c r="L395" i="1"/>
  <c r="CJ395" i="1" s="1"/>
  <c r="J730" i="1"/>
  <c r="CH730" i="1" s="1"/>
  <c r="K176" i="1"/>
  <c r="CI176" i="1" s="1"/>
  <c r="K816" i="1"/>
  <c r="CI816" i="1" s="1"/>
  <c r="L98" i="1"/>
  <c r="CJ98" i="1" s="1"/>
  <c r="M224" i="1"/>
  <c r="CK224" i="1" s="1"/>
  <c r="K89" i="1"/>
  <c r="CI89" i="1" s="1"/>
  <c r="L762" i="1"/>
  <c r="CJ762" i="1" s="1"/>
  <c r="M300" i="1"/>
  <c r="CK300" i="1" s="1"/>
  <c r="L894" i="1"/>
  <c r="CJ894" i="1" s="1"/>
  <c r="L383" i="1"/>
  <c r="CJ383" i="1" s="1"/>
  <c r="M810" i="1"/>
  <c r="CK810" i="1" s="1"/>
  <c r="J690" i="1"/>
  <c r="CH690" i="1" s="1"/>
  <c r="J640" i="1"/>
  <c r="CH640" i="1" s="1"/>
  <c r="L473" i="1"/>
  <c r="CJ473" i="1" s="1"/>
  <c r="L899" i="1"/>
  <c r="CJ899" i="1" s="1"/>
  <c r="J437" i="1"/>
  <c r="CH437" i="1" s="1"/>
  <c r="M890" i="1"/>
  <c r="CK890" i="1" s="1"/>
  <c r="K773" i="1"/>
  <c r="CI773" i="1" s="1"/>
  <c r="M143" i="1"/>
  <c r="CK143" i="1" s="1"/>
  <c r="L553" i="1"/>
  <c r="CJ553" i="1" s="1"/>
  <c r="L722" i="1"/>
  <c r="CJ722" i="1" s="1"/>
  <c r="L512" i="1"/>
  <c r="CJ512" i="1" s="1"/>
  <c r="L91" i="1"/>
  <c r="CJ91" i="1" s="1"/>
  <c r="L474" i="1"/>
  <c r="CJ474" i="1" s="1"/>
  <c r="L50" i="1"/>
  <c r="CJ50" i="1" s="1"/>
  <c r="J769" i="1"/>
  <c r="CH769" i="1" s="1"/>
  <c r="M647" i="1"/>
  <c r="CK647" i="1" s="1"/>
  <c r="L514" i="1"/>
  <c r="CJ514" i="1" s="1"/>
  <c r="M721" i="1"/>
  <c r="CK721" i="1" s="1"/>
  <c r="K896" i="1"/>
  <c r="CI896" i="1" s="1"/>
  <c r="M218" i="1"/>
  <c r="CK218" i="1" s="1"/>
  <c r="M557" i="1"/>
  <c r="CK557" i="1" s="1"/>
  <c r="M222" i="1"/>
  <c r="CK222" i="1" s="1"/>
  <c r="J517" i="1"/>
  <c r="CH517" i="1" s="1"/>
  <c r="L519" i="1"/>
  <c r="CJ519" i="1" s="1"/>
  <c r="K177" i="1"/>
  <c r="CI177" i="1" s="1"/>
  <c r="L59" i="1"/>
  <c r="CJ59" i="1" s="1"/>
  <c r="J470" i="1"/>
  <c r="CH470" i="1" s="1"/>
  <c r="M639" i="1"/>
  <c r="CK639" i="1" s="1"/>
  <c r="J898" i="1"/>
  <c r="CH898" i="1" s="1"/>
  <c r="K766" i="1"/>
  <c r="CI766" i="1" s="1"/>
  <c r="J436" i="1"/>
  <c r="CH436" i="1" s="1"/>
  <c r="J858" i="1"/>
  <c r="CH858" i="1" s="1"/>
  <c r="J846" i="1"/>
  <c r="CH846" i="1" s="1"/>
  <c r="K605" i="1"/>
  <c r="CI605" i="1" s="1"/>
  <c r="K347" i="1"/>
  <c r="CI347" i="1" s="1"/>
  <c r="M850" i="1"/>
  <c r="CK850" i="1" s="1"/>
  <c r="M132" i="1"/>
  <c r="CK132" i="1" s="1"/>
  <c r="L301" i="1"/>
  <c r="CJ301" i="1" s="1"/>
  <c r="L724" i="1"/>
  <c r="CJ724" i="1" s="1"/>
  <c r="K892" i="1"/>
  <c r="CI892" i="1" s="1"/>
  <c r="J853" i="1"/>
  <c r="CH853" i="1" s="1"/>
  <c r="M603" i="1"/>
  <c r="CK603" i="1" s="1"/>
  <c r="K9" i="1"/>
  <c r="CI9" i="1" s="1"/>
  <c r="M815" i="1"/>
  <c r="CK815" i="1" s="1"/>
  <c r="L387" i="1"/>
  <c r="CJ387" i="1" s="1"/>
  <c r="L725" i="1"/>
  <c r="CJ725" i="1" s="1"/>
  <c r="M342" i="1"/>
  <c r="CK342" i="1" s="1"/>
  <c r="J511" i="1"/>
  <c r="CH511" i="1" s="1"/>
  <c r="L220" i="1"/>
  <c r="CJ220" i="1" s="1"/>
  <c r="M270" i="1"/>
  <c r="CK270" i="1" s="1"/>
  <c r="J636" i="1"/>
  <c r="CH636" i="1" s="1"/>
  <c r="M97" i="1"/>
  <c r="CK97" i="1" s="1"/>
  <c r="J771" i="1"/>
  <c r="CH771" i="1" s="1"/>
  <c r="L855" i="1"/>
  <c r="CJ855" i="1" s="1"/>
  <c r="J680" i="1"/>
  <c r="CH680" i="1" s="1"/>
  <c r="J475" i="1"/>
  <c r="CH475" i="1" s="1"/>
  <c r="J354" i="1"/>
  <c r="CH354" i="1" s="1"/>
  <c r="M856" i="1"/>
  <c r="CK856" i="1" s="1"/>
  <c r="M261" i="1"/>
  <c r="CK261" i="1" s="1"/>
  <c r="M310" i="1"/>
  <c r="CK310" i="1" s="1"/>
  <c r="J343" i="1"/>
  <c r="CH343" i="1" s="1"/>
  <c r="J687" i="1"/>
  <c r="CH687" i="1" s="1"/>
  <c r="J427" i="1"/>
  <c r="CH427" i="1" s="1"/>
  <c r="J263" i="1"/>
  <c r="CH263" i="1" s="1"/>
  <c r="M308" i="1"/>
  <c r="CK308" i="1" s="1"/>
  <c r="L558" i="1"/>
  <c r="CJ558" i="1" s="1"/>
  <c r="K49" i="1"/>
  <c r="CI49" i="1" s="1"/>
  <c r="K175" i="1"/>
  <c r="CI175" i="1" s="1"/>
  <c r="M260" i="1"/>
  <c r="CK260" i="1" s="1"/>
  <c r="M16" i="1"/>
  <c r="CK16" i="1" s="1"/>
  <c r="L435" i="1"/>
  <c r="CJ435" i="1" s="1"/>
  <c r="K312" i="1"/>
  <c r="CI312" i="1" s="1"/>
  <c r="K216" i="1"/>
  <c r="CI216" i="1" s="1"/>
  <c r="K133" i="1"/>
  <c r="CI133" i="1" s="1"/>
  <c r="K723" i="1"/>
  <c r="CI723" i="1" s="1"/>
  <c r="M511" i="1"/>
  <c r="CK511" i="1" s="1"/>
  <c r="L732" i="1"/>
  <c r="CJ732" i="1" s="1"/>
  <c r="K8" i="1"/>
  <c r="CI8" i="1" s="1"/>
  <c r="L807" i="1"/>
  <c r="CJ807" i="1" s="1"/>
  <c r="L480" i="1"/>
  <c r="CJ480" i="1" s="1"/>
  <c r="L723" i="1"/>
  <c r="CJ723" i="1" s="1"/>
  <c r="K511" i="1"/>
  <c r="CI511" i="1" s="1"/>
  <c r="K732" i="1"/>
  <c r="CI732" i="1" s="1"/>
  <c r="L600" i="1"/>
  <c r="CJ600" i="1" s="1"/>
  <c r="L552" i="1"/>
  <c r="CJ552" i="1" s="1"/>
  <c r="L184" i="1"/>
  <c r="CJ184" i="1" s="1"/>
  <c r="K641" i="1"/>
  <c r="CI641" i="1" s="1"/>
  <c r="M688" i="1"/>
  <c r="CK688" i="1" s="1"/>
  <c r="J225" i="1"/>
  <c r="CH225" i="1" s="1"/>
  <c r="J220" i="1"/>
  <c r="CH220" i="1" s="1"/>
  <c r="K522" i="1"/>
  <c r="CI522" i="1" s="1"/>
  <c r="K54" i="1"/>
  <c r="CI54" i="1" s="1"/>
  <c r="L270" i="1"/>
  <c r="CJ270" i="1" s="1"/>
  <c r="M804" i="1"/>
  <c r="CK804" i="1" s="1"/>
  <c r="L643" i="1"/>
  <c r="CJ643" i="1" s="1"/>
  <c r="L635" i="1"/>
  <c r="CJ635" i="1" s="1"/>
  <c r="K305" i="1"/>
  <c r="CI305" i="1" s="1"/>
  <c r="L636" i="1"/>
  <c r="CJ636" i="1" s="1"/>
  <c r="M895" i="1"/>
  <c r="CK895" i="1" s="1"/>
  <c r="J887" i="1"/>
  <c r="CH887" i="1" s="1"/>
  <c r="K58" i="1"/>
  <c r="CI58" i="1" s="1"/>
  <c r="L561" i="1"/>
  <c r="CJ561" i="1" s="1"/>
  <c r="J136" i="1"/>
  <c r="CH136" i="1" s="1"/>
  <c r="J97" i="1"/>
  <c r="CH97" i="1" s="1"/>
  <c r="J15" i="1"/>
  <c r="CH15" i="1" s="1"/>
  <c r="L771" i="1"/>
  <c r="CJ771" i="1" s="1"/>
  <c r="K809" i="1"/>
  <c r="CI809" i="1" s="1"/>
  <c r="J137" i="1"/>
  <c r="CH137" i="1" s="1"/>
  <c r="K10" i="1"/>
  <c r="CI10" i="1" s="1"/>
  <c r="K431" i="1"/>
  <c r="CI431" i="1" s="1"/>
  <c r="J221" i="1"/>
  <c r="CH221" i="1" s="1"/>
  <c r="L520" i="1"/>
  <c r="CJ520" i="1" s="1"/>
  <c r="M897" i="1"/>
  <c r="CK897" i="1" s="1"/>
  <c r="K889" i="1"/>
  <c r="CI889" i="1" s="1"/>
  <c r="M855" i="1"/>
  <c r="CK855" i="1" s="1"/>
  <c r="L680" i="1"/>
  <c r="CJ680" i="1" s="1"/>
  <c r="M761" i="1"/>
  <c r="CK761" i="1" s="1"/>
  <c r="K475" i="1"/>
  <c r="CI475" i="1" s="1"/>
  <c r="K354" i="1"/>
  <c r="CI354" i="1" s="1"/>
  <c r="K392" i="1"/>
  <c r="CI392" i="1" s="1"/>
  <c r="J47" i="1"/>
  <c r="CH47" i="1" s="1"/>
  <c r="L727" i="1"/>
  <c r="CJ727" i="1" s="1"/>
  <c r="M438" i="1"/>
  <c r="CK438" i="1" s="1"/>
  <c r="K814" i="1"/>
  <c r="CI814" i="1" s="1"/>
  <c r="K563" i="1"/>
  <c r="CI563" i="1" s="1"/>
  <c r="L856" i="1"/>
  <c r="CJ856" i="1" s="1"/>
  <c r="J17" i="1"/>
  <c r="CH17" i="1" s="1"/>
  <c r="J261" i="1"/>
  <c r="CH261" i="1" s="1"/>
  <c r="K90" i="1"/>
  <c r="CI90" i="1" s="1"/>
  <c r="L310" i="1"/>
  <c r="CJ310" i="1" s="1"/>
  <c r="M267" i="1"/>
  <c r="CK267" i="1" s="1"/>
  <c r="M303" i="1"/>
  <c r="CK303" i="1" s="1"/>
  <c r="L803" i="1"/>
  <c r="CJ803" i="1" s="1"/>
  <c r="M343" i="1"/>
  <c r="CK343" i="1" s="1"/>
  <c r="J257" i="1"/>
  <c r="CH257" i="1" s="1"/>
  <c r="L687" i="1"/>
  <c r="CJ687" i="1" s="1"/>
  <c r="K388" i="1"/>
  <c r="CI388" i="1" s="1"/>
  <c r="L178" i="1"/>
  <c r="CJ178" i="1" s="1"/>
  <c r="M893" i="1"/>
  <c r="CK893" i="1" s="1"/>
  <c r="K427" i="1"/>
  <c r="CI427" i="1" s="1"/>
  <c r="M307" i="1"/>
  <c r="CK307" i="1" s="1"/>
  <c r="M263" i="1"/>
  <c r="CK263" i="1" s="1"/>
  <c r="K772" i="1"/>
  <c r="CI772" i="1" s="1"/>
  <c r="L144" i="1"/>
  <c r="CJ144" i="1" s="1"/>
  <c r="J308" i="1"/>
  <c r="CH308" i="1" s="1"/>
  <c r="K805" i="1"/>
  <c r="CI805" i="1" s="1"/>
  <c r="K604" i="1"/>
  <c r="CI604" i="1" s="1"/>
  <c r="J92" i="1"/>
  <c r="CH92" i="1" s="1"/>
  <c r="K599" i="1"/>
  <c r="CI599" i="1" s="1"/>
  <c r="J594" i="1"/>
  <c r="CH594" i="1" s="1"/>
  <c r="L720" i="1"/>
  <c r="CJ720" i="1" s="1"/>
  <c r="J596" i="1"/>
  <c r="CH596" i="1" s="1"/>
  <c r="J558" i="1"/>
  <c r="CH558" i="1" s="1"/>
  <c r="L433" i="1"/>
  <c r="CJ433" i="1" s="1"/>
  <c r="L49" i="1"/>
  <c r="CJ49" i="1" s="1"/>
  <c r="M479" i="1"/>
  <c r="CK479" i="1" s="1"/>
  <c r="K56" i="1"/>
  <c r="CI56" i="1" s="1"/>
  <c r="L175" i="1"/>
  <c r="CJ175" i="1" s="1"/>
  <c r="L900" i="1"/>
  <c r="CJ900" i="1" s="1"/>
  <c r="L101" i="1"/>
  <c r="CJ101" i="1" s="1"/>
  <c r="K679" i="1"/>
  <c r="CI679" i="1" s="1"/>
  <c r="L219" i="1"/>
  <c r="CJ219" i="1" s="1"/>
  <c r="K260" i="1"/>
  <c r="CI260" i="1" s="1"/>
  <c r="K731" i="1"/>
  <c r="CI731" i="1" s="1"/>
  <c r="J102" i="1"/>
  <c r="CH102" i="1" s="1"/>
  <c r="J352" i="1"/>
  <c r="CH352" i="1" s="1"/>
  <c r="M391" i="1"/>
  <c r="CK391" i="1" s="1"/>
  <c r="L311" i="1"/>
  <c r="CJ311" i="1" s="1"/>
  <c r="J434" i="1"/>
  <c r="CH434" i="1" s="1"/>
  <c r="M344" i="1"/>
  <c r="CK344" i="1" s="1"/>
  <c r="K637" i="1"/>
  <c r="CI637" i="1" s="1"/>
  <c r="M471" i="1"/>
  <c r="CK471" i="1" s="1"/>
  <c r="K16" i="1"/>
  <c r="CI16" i="1" s="1"/>
  <c r="J554" i="1"/>
  <c r="CH554" i="1" s="1"/>
  <c r="J394" i="1"/>
  <c r="CH394" i="1" s="1"/>
  <c r="L259" i="1"/>
  <c r="CJ259" i="1" s="1"/>
  <c r="J768" i="1"/>
  <c r="CH768" i="1" s="1"/>
  <c r="M559" i="1"/>
  <c r="CK559" i="1" s="1"/>
  <c r="M435" i="1"/>
  <c r="CK435" i="1" s="1"/>
  <c r="J642" i="1"/>
  <c r="CH642" i="1" s="1"/>
  <c r="M304" i="1"/>
  <c r="CK304" i="1" s="1"/>
  <c r="M60" i="1"/>
  <c r="CK60" i="1" s="1"/>
  <c r="L312" i="1"/>
  <c r="CJ312" i="1" s="1"/>
  <c r="L521" i="1"/>
  <c r="CJ521" i="1" s="1"/>
  <c r="L216" i="1"/>
  <c r="CJ216" i="1" s="1"/>
  <c r="J678" i="1"/>
  <c r="CH678" i="1" s="1"/>
  <c r="K513" i="1"/>
  <c r="CI513" i="1" s="1"/>
  <c r="K560" i="1"/>
  <c r="CI560" i="1" s="1"/>
  <c r="J848" i="1"/>
  <c r="CH848" i="1" s="1"/>
  <c r="J598" i="1"/>
  <c r="CH598" i="1" s="1"/>
  <c r="M595" i="1"/>
  <c r="CK595" i="1" s="1"/>
  <c r="K139" i="1"/>
  <c r="CI139" i="1" s="1"/>
  <c r="M555" i="1"/>
  <c r="CK555" i="1" s="1"/>
  <c r="J509" i="1"/>
  <c r="CH509" i="1" s="1"/>
  <c r="K52" i="1"/>
  <c r="CI52" i="1" s="1"/>
  <c r="L223" i="1"/>
  <c r="CJ223" i="1" s="1"/>
  <c r="M551" i="1"/>
  <c r="CK551" i="1" s="1"/>
  <c r="K767" i="1"/>
  <c r="CI767" i="1" s="1"/>
  <c r="J432" i="1"/>
  <c r="CH432" i="1" s="1"/>
  <c r="K226" i="1"/>
  <c r="CI226" i="1" s="1"/>
  <c r="J182" i="1"/>
  <c r="CH182" i="1" s="1"/>
  <c r="K774" i="1"/>
  <c r="CI774" i="1" s="1"/>
  <c r="J262" i="1"/>
  <c r="CH262" i="1" s="1"/>
  <c r="L764" i="1"/>
  <c r="CJ764" i="1" s="1"/>
  <c r="M99" i="1"/>
  <c r="CK99" i="1" s="1"/>
  <c r="K96" i="1"/>
  <c r="CI96" i="1" s="1"/>
  <c r="L851" i="1"/>
  <c r="CJ851" i="1" s="1"/>
  <c r="M468" i="1"/>
  <c r="CK468" i="1" s="1"/>
  <c r="M467" i="1"/>
  <c r="CK467" i="1" s="1"/>
  <c r="L133" i="1"/>
  <c r="CJ133" i="1" s="1"/>
  <c r="K770" i="1"/>
  <c r="CI770" i="1" s="1"/>
  <c r="J174" i="1"/>
  <c r="CH174" i="1" s="1"/>
  <c r="M515" i="1"/>
  <c r="CK515" i="1" s="1"/>
  <c r="L891" i="1"/>
  <c r="CJ891" i="1" s="1"/>
  <c r="J469" i="1"/>
  <c r="CH469" i="1" s="1"/>
  <c r="J51" i="1"/>
  <c r="CH51" i="1" s="1"/>
  <c r="K18" i="1"/>
  <c r="CI18" i="1" s="1"/>
  <c r="J606" i="1"/>
  <c r="CH606" i="1" s="1"/>
  <c r="J646" i="1"/>
  <c r="CH646" i="1" s="1"/>
  <c r="K808" i="1"/>
  <c r="CI808" i="1" s="1"/>
  <c r="K845" i="1"/>
  <c r="CI845" i="1" s="1"/>
  <c r="J141" i="1"/>
  <c r="CH141" i="1" s="1"/>
  <c r="M341" i="1"/>
  <c r="CK341" i="1" s="1"/>
  <c r="K854" i="1"/>
  <c r="CI854" i="1" s="1"/>
  <c r="M350" i="1"/>
  <c r="CK350" i="1" s="1"/>
  <c r="M396" i="1"/>
  <c r="CK396" i="1" s="1"/>
  <c r="K48" i="1"/>
  <c r="CI48" i="1" s="1"/>
  <c r="J11" i="1"/>
  <c r="CH11" i="1" s="1"/>
  <c r="M183" i="1"/>
  <c r="CK183" i="1" s="1"/>
  <c r="L888" i="1"/>
  <c r="CJ888" i="1" s="1"/>
  <c r="L719" i="1"/>
  <c r="CJ719" i="1" s="1"/>
  <c r="J677" i="1"/>
  <c r="CH677" i="1" s="1"/>
  <c r="M562" i="1"/>
  <c r="CK562" i="1" s="1"/>
  <c r="M179" i="1"/>
  <c r="CK179" i="1" s="1"/>
  <c r="M302" i="1"/>
  <c r="CK302" i="1" s="1"/>
  <c r="L478" i="1"/>
  <c r="CJ478" i="1" s="1"/>
  <c r="M385" i="1"/>
  <c r="CK385" i="1" s="1"/>
  <c r="M601" i="1"/>
  <c r="CK601" i="1" s="1"/>
  <c r="L142" i="1"/>
  <c r="CJ142" i="1" s="1"/>
  <c r="L353" i="1"/>
  <c r="CJ353" i="1" s="1"/>
  <c r="J686" i="1"/>
  <c r="CH686" i="1" s="1"/>
  <c r="K682" i="1"/>
  <c r="CI682" i="1" s="1"/>
  <c r="M477" i="1"/>
  <c r="CK477" i="1" s="1"/>
  <c r="M681" i="1"/>
  <c r="CK681" i="1" s="1"/>
  <c r="M476" i="1"/>
  <c r="CK476" i="1" s="1"/>
  <c r="K134" i="1"/>
  <c r="CI134" i="1" s="1"/>
  <c r="K602" i="1"/>
  <c r="CI602" i="1" s="1"/>
  <c r="L5" i="1"/>
  <c r="CJ5" i="1" s="1"/>
  <c r="J7" i="1"/>
  <c r="CH7" i="1" s="1"/>
  <c r="K472" i="1"/>
  <c r="CI472" i="1" s="1"/>
  <c r="L763" i="1"/>
  <c r="CJ763" i="1" s="1"/>
  <c r="J135" i="1"/>
  <c r="CH135" i="1" s="1"/>
  <c r="J181" i="1"/>
  <c r="CH181" i="1" s="1"/>
  <c r="K425" i="1"/>
  <c r="CI425" i="1" s="1"/>
  <c r="J847" i="1"/>
  <c r="CH847" i="1" s="1"/>
  <c r="K556" i="1"/>
  <c r="CI556" i="1" s="1"/>
  <c r="L683" i="1"/>
  <c r="CJ683" i="1" s="1"/>
  <c r="J131" i="1"/>
  <c r="CH131" i="1" s="1"/>
  <c r="L258" i="1"/>
  <c r="CJ258" i="1" s="1"/>
  <c r="L638" i="1"/>
  <c r="CJ638" i="1" s="1"/>
  <c r="L384" i="1"/>
  <c r="CJ384" i="1" s="1"/>
  <c r="M857" i="1"/>
  <c r="CK857" i="1" s="1"/>
  <c r="L393" i="1"/>
  <c r="CJ393" i="1" s="1"/>
  <c r="J217" i="1"/>
  <c r="CH217" i="1" s="1"/>
  <c r="M516" i="1"/>
  <c r="CK516" i="1" s="1"/>
  <c r="L729" i="1"/>
  <c r="CJ729" i="1" s="1"/>
  <c r="J57" i="1"/>
  <c r="CH57" i="1" s="1"/>
  <c r="L648" i="1"/>
  <c r="CJ648" i="1" s="1"/>
  <c r="L345" i="1"/>
  <c r="CJ345" i="1" s="1"/>
  <c r="J180" i="1"/>
  <c r="CH180" i="1" s="1"/>
  <c r="J185" i="1"/>
  <c r="CH185" i="1" s="1"/>
  <c r="M299" i="1"/>
  <c r="CK299" i="1" s="1"/>
  <c r="L689" i="1"/>
  <c r="CJ689" i="1" s="1"/>
  <c r="J95" i="1"/>
  <c r="CH95" i="1" s="1"/>
  <c r="K138" i="1"/>
  <c r="CI138" i="1" s="1"/>
  <c r="K390" i="1"/>
  <c r="CI390" i="1" s="1"/>
  <c r="L346" i="1"/>
  <c r="CJ346" i="1" s="1"/>
  <c r="M351" i="1"/>
  <c r="CK351" i="1" s="1"/>
  <c r="K684" i="1"/>
  <c r="CI684" i="1" s="1"/>
  <c r="L593" i="1"/>
  <c r="CJ593" i="1" s="1"/>
  <c r="K597" i="1"/>
  <c r="CI597" i="1" s="1"/>
  <c r="K644" i="1"/>
  <c r="CI644" i="1" s="1"/>
  <c r="L266" i="1"/>
  <c r="CJ266" i="1" s="1"/>
  <c r="K849" i="1"/>
  <c r="CI849" i="1" s="1"/>
  <c r="L728" i="1"/>
  <c r="CJ728" i="1" s="1"/>
  <c r="J140" i="1"/>
  <c r="CH140" i="1" s="1"/>
  <c r="M510" i="1"/>
  <c r="CK510" i="1" s="1"/>
  <c r="L812" i="1"/>
  <c r="CJ812" i="1" s="1"/>
  <c r="K309" i="1"/>
  <c r="CI309" i="1" s="1"/>
  <c r="M564" i="1"/>
  <c r="CK564" i="1" s="1"/>
  <c r="J268" i="1"/>
  <c r="CH268" i="1" s="1"/>
  <c r="L264" i="1"/>
  <c r="CJ264" i="1" s="1"/>
  <c r="J12" i="1"/>
  <c r="CH12" i="1" s="1"/>
  <c r="J100" i="1"/>
  <c r="CH100" i="1" s="1"/>
  <c r="K395" i="1"/>
  <c r="CI395" i="1" s="1"/>
  <c r="M730" i="1"/>
  <c r="CK730" i="1" s="1"/>
  <c r="J176" i="1"/>
  <c r="CH176" i="1" s="1"/>
  <c r="L816" i="1"/>
  <c r="CJ816" i="1" s="1"/>
  <c r="K98" i="1"/>
  <c r="CI98" i="1" s="1"/>
  <c r="L224" i="1"/>
  <c r="CJ224" i="1" s="1"/>
  <c r="J89" i="1"/>
  <c r="CH89" i="1" s="1"/>
  <c r="K762" i="1"/>
  <c r="CI762" i="1" s="1"/>
  <c r="J300" i="1"/>
  <c r="CH300" i="1" s="1"/>
  <c r="K894" i="1"/>
  <c r="CI894" i="1" s="1"/>
  <c r="K383" i="1"/>
  <c r="CI383" i="1" s="1"/>
  <c r="L810" i="1"/>
  <c r="CJ810" i="1" s="1"/>
  <c r="M690" i="1"/>
  <c r="CK690" i="1" s="1"/>
  <c r="M640" i="1"/>
  <c r="CK640" i="1" s="1"/>
  <c r="K473" i="1"/>
  <c r="CI473" i="1" s="1"/>
  <c r="J899" i="1"/>
  <c r="CH899" i="1" s="1"/>
  <c r="M437" i="1"/>
  <c r="CK437" i="1" s="1"/>
  <c r="L890" i="1"/>
  <c r="CJ890" i="1" s="1"/>
  <c r="M773" i="1"/>
  <c r="CK773" i="1" s="1"/>
  <c r="J143" i="1"/>
  <c r="CH143" i="1" s="1"/>
  <c r="M553" i="1"/>
  <c r="CK553" i="1" s="1"/>
  <c r="K722" i="1"/>
  <c r="CI722" i="1" s="1"/>
  <c r="K512" i="1"/>
  <c r="CI512" i="1" s="1"/>
  <c r="J91" i="1"/>
  <c r="CH91" i="1" s="1"/>
  <c r="M474" i="1"/>
  <c r="CK474" i="1" s="1"/>
  <c r="K50" i="1"/>
  <c r="CI50" i="1" s="1"/>
  <c r="M769" i="1"/>
  <c r="CK769" i="1" s="1"/>
  <c r="L647" i="1"/>
  <c r="CJ647" i="1" s="1"/>
  <c r="M514" i="1"/>
  <c r="CK514" i="1" s="1"/>
  <c r="K721" i="1"/>
  <c r="CI721" i="1" s="1"/>
  <c r="L896" i="1"/>
  <c r="CJ896" i="1" s="1"/>
  <c r="L218" i="1"/>
  <c r="CJ218" i="1" s="1"/>
  <c r="L557" i="1"/>
  <c r="CJ557" i="1" s="1"/>
  <c r="L222" i="1"/>
  <c r="CJ222" i="1" s="1"/>
  <c r="L517" i="1"/>
  <c r="CJ517" i="1" s="1"/>
  <c r="K519" i="1"/>
  <c r="CI519" i="1" s="1"/>
  <c r="J177" i="1"/>
  <c r="CH177" i="1" s="1"/>
  <c r="J59" i="1"/>
  <c r="CH59" i="1" s="1"/>
  <c r="M470" i="1"/>
  <c r="CK470" i="1" s="1"/>
  <c r="L639" i="1"/>
  <c r="CJ639" i="1" s="1"/>
  <c r="K898" i="1"/>
  <c r="CI898" i="1" s="1"/>
  <c r="J766" i="1"/>
  <c r="CH766" i="1" s="1"/>
  <c r="M436" i="1"/>
  <c r="CK436" i="1" s="1"/>
  <c r="K858" i="1"/>
  <c r="CI858" i="1" s="1"/>
  <c r="M846" i="1"/>
  <c r="CK846" i="1" s="1"/>
  <c r="M605" i="1"/>
  <c r="CK605" i="1" s="1"/>
  <c r="M347" i="1"/>
  <c r="CK347" i="1" s="1"/>
  <c r="L850" i="1"/>
  <c r="CJ850" i="1" s="1"/>
  <c r="J132" i="1"/>
  <c r="CH132" i="1" s="1"/>
  <c r="K301" i="1"/>
  <c r="CI301" i="1" s="1"/>
  <c r="K724" i="1"/>
  <c r="CI724" i="1" s="1"/>
  <c r="L892" i="1"/>
  <c r="CJ892" i="1" s="1"/>
  <c r="M853" i="1"/>
  <c r="CK853" i="1" s="1"/>
  <c r="L603" i="1"/>
  <c r="CJ603" i="1" s="1"/>
  <c r="J9" i="1"/>
  <c r="CH9" i="1" s="1"/>
  <c r="L815" i="1"/>
  <c r="CJ815" i="1" s="1"/>
  <c r="K387" i="1"/>
  <c r="CI387" i="1" s="1"/>
  <c r="K725" i="1"/>
  <c r="CI725" i="1" s="1"/>
  <c r="L342" i="1"/>
  <c r="CJ342" i="1" s="1"/>
  <c r="CO143" i="1" l="1"/>
  <c r="Q143" i="1" s="1"/>
  <c r="CE143" i="1" s="1"/>
  <c r="CL143" i="1"/>
  <c r="N143" i="1" s="1"/>
  <c r="CB143" i="1" s="1"/>
  <c r="CM143" i="1"/>
  <c r="O143" i="1" s="1"/>
  <c r="CC143" i="1" s="1"/>
  <c r="CN143" i="1"/>
  <c r="P143" i="1" s="1"/>
  <c r="CD143" i="1" s="1"/>
  <c r="CL176" i="1"/>
  <c r="N176" i="1" s="1"/>
  <c r="CB176" i="1" s="1"/>
  <c r="CM176" i="1"/>
  <c r="O176" i="1" s="1"/>
  <c r="CC176" i="1" s="1"/>
  <c r="CN176" i="1"/>
  <c r="P176" i="1" s="1"/>
  <c r="CD176" i="1" s="1"/>
  <c r="CO176" i="1"/>
  <c r="Q176" i="1" s="1"/>
  <c r="CE176" i="1" s="1"/>
  <c r="CL100" i="1"/>
  <c r="N100" i="1" s="1"/>
  <c r="CB100" i="1" s="1"/>
  <c r="CM100" i="1"/>
  <c r="O100" i="1" s="1"/>
  <c r="CC100" i="1" s="1"/>
  <c r="CN100" i="1"/>
  <c r="P100" i="1" s="1"/>
  <c r="CD100" i="1" s="1"/>
  <c r="CO100" i="1"/>
  <c r="Q100" i="1" s="1"/>
  <c r="CE100" i="1" s="1"/>
  <c r="CL268" i="1"/>
  <c r="N268" i="1" s="1"/>
  <c r="CB268" i="1" s="1"/>
  <c r="CM268" i="1"/>
  <c r="O268" i="1" s="1"/>
  <c r="CC268" i="1" s="1"/>
  <c r="CN268" i="1"/>
  <c r="P268" i="1" s="1"/>
  <c r="CD268" i="1" s="1"/>
  <c r="CO268" i="1"/>
  <c r="Q268" i="1" s="1"/>
  <c r="CE268" i="1" s="1"/>
  <c r="CO181" i="1"/>
  <c r="Q181" i="1" s="1"/>
  <c r="CE181" i="1" s="1"/>
  <c r="CL181" i="1"/>
  <c r="N181" i="1" s="1"/>
  <c r="CB181" i="1" s="1"/>
  <c r="CM181" i="1"/>
  <c r="O181" i="1" s="1"/>
  <c r="CC181" i="1" s="1"/>
  <c r="CN181" i="1"/>
  <c r="P181" i="1" s="1"/>
  <c r="CD181" i="1" s="1"/>
  <c r="CL7" i="1"/>
  <c r="N7" i="1" s="1"/>
  <c r="CB7" i="1" s="1"/>
  <c r="CM7" i="1"/>
  <c r="O7" i="1" s="1"/>
  <c r="CC7" i="1" s="1"/>
  <c r="CN7" i="1"/>
  <c r="P7" i="1" s="1"/>
  <c r="CD7" i="1" s="1"/>
  <c r="CO7" i="1"/>
  <c r="Q7" i="1" s="1"/>
  <c r="CE7" i="1" s="1"/>
  <c r="CL432" i="1"/>
  <c r="N432" i="1" s="1"/>
  <c r="CB432" i="1" s="1"/>
  <c r="CM432" i="1"/>
  <c r="O432" i="1" s="1"/>
  <c r="CC432" i="1" s="1"/>
  <c r="CN432" i="1"/>
  <c r="P432" i="1" s="1"/>
  <c r="CD432" i="1" s="1"/>
  <c r="CO432" i="1"/>
  <c r="Q432" i="1" s="1"/>
  <c r="CE432" i="1" s="1"/>
  <c r="CL394" i="1"/>
  <c r="N394" i="1" s="1"/>
  <c r="CB394" i="1" s="1"/>
  <c r="CM394" i="1"/>
  <c r="O394" i="1" s="1"/>
  <c r="CC394" i="1" s="1"/>
  <c r="CN394" i="1"/>
  <c r="P394" i="1" s="1"/>
  <c r="CD394" i="1" s="1"/>
  <c r="CO394" i="1"/>
  <c r="Q394" i="1" s="1"/>
  <c r="CE394" i="1" s="1"/>
  <c r="CM475" i="1"/>
  <c r="O475" i="1" s="1"/>
  <c r="CC475" i="1" s="1"/>
  <c r="CN475" i="1"/>
  <c r="P475" i="1" s="1"/>
  <c r="CD475" i="1" s="1"/>
  <c r="CO475" i="1"/>
  <c r="Q475" i="1" s="1"/>
  <c r="CE475" i="1" s="1"/>
  <c r="CL475" i="1"/>
  <c r="N475" i="1" s="1"/>
  <c r="CB475" i="1" s="1"/>
  <c r="CL846" i="1"/>
  <c r="N846" i="1" s="1"/>
  <c r="CB846" i="1" s="1"/>
  <c r="CM846" i="1"/>
  <c r="O846" i="1" s="1"/>
  <c r="CC846" i="1" s="1"/>
  <c r="CN846" i="1"/>
  <c r="P846" i="1" s="1"/>
  <c r="CD846" i="1" s="1"/>
  <c r="CO846" i="1"/>
  <c r="Q846" i="1" s="1"/>
  <c r="CE846" i="1" s="1"/>
  <c r="CL640" i="1"/>
  <c r="N640" i="1" s="1"/>
  <c r="CB640" i="1" s="1"/>
  <c r="CM640" i="1"/>
  <c r="O640" i="1" s="1"/>
  <c r="CC640" i="1" s="1"/>
  <c r="CN640" i="1"/>
  <c r="P640" i="1" s="1"/>
  <c r="CD640" i="1" s="1"/>
  <c r="CO640" i="1"/>
  <c r="Q640" i="1" s="1"/>
  <c r="CE640" i="1" s="1"/>
  <c r="CL384" i="1"/>
  <c r="N384" i="1" s="1"/>
  <c r="CB384" i="1" s="1"/>
  <c r="CM384" i="1"/>
  <c r="O384" i="1" s="1"/>
  <c r="CC384" i="1" s="1"/>
  <c r="CN384" i="1"/>
  <c r="P384" i="1" s="1"/>
  <c r="CD384" i="1" s="1"/>
  <c r="CO384" i="1"/>
  <c r="Q384" i="1" s="1"/>
  <c r="CE384" i="1" s="1"/>
  <c r="CO467" i="1"/>
  <c r="Q467" i="1" s="1"/>
  <c r="CE467" i="1" s="1"/>
  <c r="CL467" i="1"/>
  <c r="N467" i="1" s="1"/>
  <c r="CB467" i="1" s="1"/>
  <c r="CM467" i="1"/>
  <c r="O467" i="1" s="1"/>
  <c r="CC467" i="1" s="1"/>
  <c r="CN467" i="1"/>
  <c r="P467" i="1" s="1"/>
  <c r="CD467" i="1" s="1"/>
  <c r="CL222" i="1"/>
  <c r="N222" i="1" s="1"/>
  <c r="CB222" i="1" s="1"/>
  <c r="CM222" i="1"/>
  <c r="O222" i="1" s="1"/>
  <c r="CC222" i="1" s="1"/>
  <c r="CN222" i="1"/>
  <c r="P222" i="1" s="1"/>
  <c r="CD222" i="1" s="1"/>
  <c r="CO222" i="1"/>
  <c r="Q222" i="1" s="1"/>
  <c r="CE222" i="1" s="1"/>
  <c r="CL722" i="1"/>
  <c r="N722" i="1" s="1"/>
  <c r="CB722" i="1" s="1"/>
  <c r="CM722" i="1"/>
  <c r="O722" i="1" s="1"/>
  <c r="CC722" i="1" s="1"/>
  <c r="CN722" i="1"/>
  <c r="P722" i="1" s="1"/>
  <c r="CD722" i="1" s="1"/>
  <c r="CO722" i="1"/>
  <c r="Q722" i="1" s="1"/>
  <c r="CE722" i="1" s="1"/>
  <c r="CL9" i="1"/>
  <c r="N9" i="1" s="1"/>
  <c r="CB9" i="1" s="1"/>
  <c r="CM9" i="1"/>
  <c r="O9" i="1" s="1"/>
  <c r="CC9" i="1" s="1"/>
  <c r="CN9" i="1"/>
  <c r="P9" i="1" s="1"/>
  <c r="CD9" i="1" s="1"/>
  <c r="CO9" i="1"/>
  <c r="Q9" i="1" s="1"/>
  <c r="CE9" i="1" s="1"/>
  <c r="CM899" i="1"/>
  <c r="O899" i="1" s="1"/>
  <c r="CC899" i="1" s="1"/>
  <c r="CN899" i="1"/>
  <c r="P899" i="1" s="1"/>
  <c r="CD899" i="1" s="1"/>
  <c r="CO899" i="1"/>
  <c r="Q899" i="1" s="1"/>
  <c r="CE899" i="1" s="1"/>
  <c r="CL899" i="1"/>
  <c r="N899" i="1" s="1"/>
  <c r="CB899" i="1" s="1"/>
  <c r="CO89" i="1"/>
  <c r="Q89" i="1" s="1"/>
  <c r="CE89" i="1" s="1"/>
  <c r="CL89" i="1"/>
  <c r="N89" i="1" s="1"/>
  <c r="CB89" i="1" s="1"/>
  <c r="CM89" i="1"/>
  <c r="O89" i="1" s="1"/>
  <c r="CC89" i="1" s="1"/>
  <c r="CN89" i="1"/>
  <c r="P89" i="1" s="1"/>
  <c r="CD89" i="1" s="1"/>
  <c r="CL132" i="1"/>
  <c r="N132" i="1" s="1"/>
  <c r="CB132" i="1" s="1"/>
  <c r="CM132" i="1"/>
  <c r="O132" i="1" s="1"/>
  <c r="CC132" i="1" s="1"/>
  <c r="CN132" i="1"/>
  <c r="P132" i="1" s="1"/>
  <c r="CD132" i="1" s="1"/>
  <c r="CO132" i="1"/>
  <c r="Q132" i="1" s="1"/>
  <c r="CE132" i="1" s="1"/>
  <c r="CO141" i="1"/>
  <c r="Q141" i="1" s="1"/>
  <c r="CE141" i="1" s="1"/>
  <c r="CL141" i="1"/>
  <c r="N141" i="1" s="1"/>
  <c r="CB141" i="1" s="1"/>
  <c r="CM141" i="1"/>
  <c r="O141" i="1" s="1"/>
  <c r="CC141" i="1" s="1"/>
  <c r="CN141" i="1"/>
  <c r="P141" i="1" s="1"/>
  <c r="CD141" i="1" s="1"/>
  <c r="CO177" i="1"/>
  <c r="Q177" i="1" s="1"/>
  <c r="CE177" i="1" s="1"/>
  <c r="CL177" i="1"/>
  <c r="N177" i="1" s="1"/>
  <c r="CB177" i="1" s="1"/>
  <c r="CM177" i="1"/>
  <c r="O177" i="1" s="1"/>
  <c r="CC177" i="1" s="1"/>
  <c r="CN177" i="1"/>
  <c r="P177" i="1" s="1"/>
  <c r="CD177" i="1" s="1"/>
  <c r="CO217" i="1"/>
  <c r="Q217" i="1" s="1"/>
  <c r="CE217" i="1" s="1"/>
  <c r="CL217" i="1"/>
  <c r="N217" i="1" s="1"/>
  <c r="CB217" i="1" s="1"/>
  <c r="CM217" i="1"/>
  <c r="O217" i="1" s="1"/>
  <c r="CC217" i="1" s="1"/>
  <c r="CN217" i="1"/>
  <c r="P217" i="1" s="1"/>
  <c r="CD217" i="1" s="1"/>
  <c r="CL102" i="1"/>
  <c r="N102" i="1" s="1"/>
  <c r="CB102" i="1" s="1"/>
  <c r="CM102" i="1"/>
  <c r="O102" i="1" s="1"/>
  <c r="CC102" i="1" s="1"/>
  <c r="CN102" i="1"/>
  <c r="P102" i="1" s="1"/>
  <c r="CD102" i="1" s="1"/>
  <c r="CO102" i="1"/>
  <c r="Q102" i="1" s="1"/>
  <c r="CE102" i="1" s="1"/>
  <c r="CL92" i="1"/>
  <c r="N92" i="1" s="1"/>
  <c r="CB92" i="1" s="1"/>
  <c r="CM92" i="1"/>
  <c r="O92" i="1" s="1"/>
  <c r="CC92" i="1" s="1"/>
  <c r="CN92" i="1"/>
  <c r="P92" i="1" s="1"/>
  <c r="CD92" i="1" s="1"/>
  <c r="CO92" i="1"/>
  <c r="Q92" i="1" s="1"/>
  <c r="CE92" i="1" s="1"/>
  <c r="CL308" i="1"/>
  <c r="N308" i="1" s="1"/>
  <c r="CB308" i="1" s="1"/>
  <c r="CM308" i="1"/>
  <c r="O308" i="1" s="1"/>
  <c r="CC308" i="1" s="1"/>
  <c r="CN308" i="1"/>
  <c r="P308" i="1" s="1"/>
  <c r="CD308" i="1" s="1"/>
  <c r="CO308" i="1"/>
  <c r="Q308" i="1" s="1"/>
  <c r="CE308" i="1" s="1"/>
  <c r="CO221" i="1"/>
  <c r="Q221" i="1" s="1"/>
  <c r="CE221" i="1" s="1"/>
  <c r="CL221" i="1"/>
  <c r="N221" i="1" s="1"/>
  <c r="CB221" i="1" s="1"/>
  <c r="CM221" i="1"/>
  <c r="O221" i="1" s="1"/>
  <c r="CC221" i="1" s="1"/>
  <c r="CN221" i="1"/>
  <c r="P221" i="1" s="1"/>
  <c r="CD221" i="1" s="1"/>
  <c r="CM687" i="1"/>
  <c r="O687" i="1" s="1"/>
  <c r="CC687" i="1" s="1"/>
  <c r="CN687" i="1"/>
  <c r="P687" i="1" s="1"/>
  <c r="CD687" i="1" s="1"/>
  <c r="CO687" i="1"/>
  <c r="Q687" i="1" s="1"/>
  <c r="CE687" i="1" s="1"/>
  <c r="CL687" i="1"/>
  <c r="N687" i="1" s="1"/>
  <c r="CB687" i="1" s="1"/>
  <c r="CM771" i="1"/>
  <c r="O771" i="1" s="1"/>
  <c r="CC771" i="1" s="1"/>
  <c r="CN771" i="1"/>
  <c r="P771" i="1" s="1"/>
  <c r="CD771" i="1" s="1"/>
  <c r="CO771" i="1"/>
  <c r="Q771" i="1" s="1"/>
  <c r="CE771" i="1" s="1"/>
  <c r="CL771" i="1"/>
  <c r="N771" i="1" s="1"/>
  <c r="CB771" i="1" s="1"/>
  <c r="CL470" i="1"/>
  <c r="N470" i="1" s="1"/>
  <c r="CB470" i="1" s="1"/>
  <c r="CM470" i="1"/>
  <c r="O470" i="1" s="1"/>
  <c r="CC470" i="1" s="1"/>
  <c r="CN470" i="1"/>
  <c r="P470" i="1" s="1"/>
  <c r="CD470" i="1" s="1"/>
  <c r="CO470" i="1"/>
  <c r="Q470" i="1" s="1"/>
  <c r="CE470" i="1" s="1"/>
  <c r="CM849" i="1"/>
  <c r="O849" i="1" s="1"/>
  <c r="CC849" i="1" s="1"/>
  <c r="CN849" i="1"/>
  <c r="P849" i="1" s="1"/>
  <c r="CD849" i="1" s="1"/>
  <c r="CO849" i="1"/>
  <c r="Q849" i="1" s="1"/>
  <c r="CE849" i="1" s="1"/>
  <c r="CL849" i="1"/>
  <c r="N849" i="1" s="1"/>
  <c r="CB849" i="1" s="1"/>
  <c r="CL516" i="1"/>
  <c r="N516" i="1" s="1"/>
  <c r="CB516" i="1" s="1"/>
  <c r="CM516" i="1"/>
  <c r="O516" i="1" s="1"/>
  <c r="CC516" i="1" s="1"/>
  <c r="CN516" i="1"/>
  <c r="P516" i="1" s="1"/>
  <c r="CD516" i="1" s="1"/>
  <c r="CO516" i="1"/>
  <c r="Q516" i="1" s="1"/>
  <c r="CE516" i="1" s="1"/>
  <c r="CL350" i="1"/>
  <c r="N350" i="1" s="1"/>
  <c r="CB350" i="1" s="1"/>
  <c r="CM350" i="1"/>
  <c r="O350" i="1" s="1"/>
  <c r="CC350" i="1" s="1"/>
  <c r="CN350" i="1"/>
  <c r="P350" i="1" s="1"/>
  <c r="CD350" i="1" s="1"/>
  <c r="CO350" i="1"/>
  <c r="Q350" i="1" s="1"/>
  <c r="CE350" i="1" s="1"/>
  <c r="CO223" i="1"/>
  <c r="Q223" i="1" s="1"/>
  <c r="CE223" i="1" s="1"/>
  <c r="CL223" i="1"/>
  <c r="N223" i="1" s="1"/>
  <c r="CB223" i="1" s="1"/>
  <c r="CM223" i="1"/>
  <c r="O223" i="1" s="1"/>
  <c r="CC223" i="1" s="1"/>
  <c r="CN223" i="1"/>
  <c r="P223" i="1" s="1"/>
  <c r="CD223" i="1" s="1"/>
  <c r="CM559" i="1"/>
  <c r="O559" i="1" s="1"/>
  <c r="CC559" i="1" s="1"/>
  <c r="CN559" i="1"/>
  <c r="P559" i="1" s="1"/>
  <c r="CD559" i="1" s="1"/>
  <c r="CO559" i="1"/>
  <c r="Q559" i="1" s="1"/>
  <c r="CE559" i="1" s="1"/>
  <c r="CL559" i="1"/>
  <c r="N559" i="1" s="1"/>
  <c r="CB559" i="1" s="1"/>
  <c r="CO471" i="1"/>
  <c r="Q471" i="1" s="1"/>
  <c r="CE471" i="1" s="1"/>
  <c r="CL471" i="1"/>
  <c r="N471" i="1" s="1"/>
  <c r="CB471" i="1" s="1"/>
  <c r="CM471" i="1"/>
  <c r="O471" i="1" s="1"/>
  <c r="CC471" i="1" s="1"/>
  <c r="CN471" i="1"/>
  <c r="P471" i="1" s="1"/>
  <c r="CD471" i="1" s="1"/>
  <c r="CO311" i="1"/>
  <c r="Q311" i="1" s="1"/>
  <c r="CE311" i="1" s="1"/>
  <c r="CL311" i="1"/>
  <c r="N311" i="1" s="1"/>
  <c r="CB311" i="1" s="1"/>
  <c r="CM311" i="1"/>
  <c r="O311" i="1" s="1"/>
  <c r="CC311" i="1" s="1"/>
  <c r="CN311" i="1"/>
  <c r="P311" i="1" s="1"/>
  <c r="CD311" i="1" s="1"/>
  <c r="CO175" i="1"/>
  <c r="Q175" i="1" s="1"/>
  <c r="CE175" i="1" s="1"/>
  <c r="CL175" i="1"/>
  <c r="N175" i="1" s="1"/>
  <c r="CB175" i="1" s="1"/>
  <c r="CM175" i="1"/>
  <c r="O175" i="1" s="1"/>
  <c r="CC175" i="1" s="1"/>
  <c r="CN175" i="1"/>
  <c r="P175" i="1" s="1"/>
  <c r="CD175" i="1" s="1"/>
  <c r="CO433" i="1"/>
  <c r="Q433" i="1" s="1"/>
  <c r="CE433" i="1" s="1"/>
  <c r="CL433" i="1"/>
  <c r="N433" i="1" s="1"/>
  <c r="CB433" i="1" s="1"/>
  <c r="CM433" i="1"/>
  <c r="O433" i="1" s="1"/>
  <c r="CC433" i="1" s="1"/>
  <c r="CN433" i="1"/>
  <c r="P433" i="1" s="1"/>
  <c r="CD433" i="1" s="1"/>
  <c r="CM889" i="1"/>
  <c r="O889" i="1" s="1"/>
  <c r="CC889" i="1" s="1"/>
  <c r="CN889" i="1"/>
  <c r="P889" i="1" s="1"/>
  <c r="CD889" i="1" s="1"/>
  <c r="CO889" i="1"/>
  <c r="Q889" i="1" s="1"/>
  <c r="CE889" i="1" s="1"/>
  <c r="CL889" i="1"/>
  <c r="N889" i="1" s="1"/>
  <c r="CB889" i="1" s="1"/>
  <c r="CL770" i="1"/>
  <c r="N770" i="1" s="1"/>
  <c r="CB770" i="1" s="1"/>
  <c r="CM770" i="1"/>
  <c r="O770" i="1" s="1"/>
  <c r="CC770" i="1" s="1"/>
  <c r="CN770" i="1"/>
  <c r="P770" i="1" s="1"/>
  <c r="CD770" i="1" s="1"/>
  <c r="CO770" i="1"/>
  <c r="Q770" i="1" s="1"/>
  <c r="CE770" i="1" s="1"/>
  <c r="CO185" i="1"/>
  <c r="Q185" i="1" s="1"/>
  <c r="CE185" i="1" s="1"/>
  <c r="CL185" i="1"/>
  <c r="N185" i="1" s="1"/>
  <c r="CB185" i="1" s="1"/>
  <c r="CM185" i="1"/>
  <c r="O185" i="1" s="1"/>
  <c r="CC185" i="1" s="1"/>
  <c r="CN185" i="1"/>
  <c r="P185" i="1" s="1"/>
  <c r="CD185" i="1" s="1"/>
  <c r="CO135" i="1"/>
  <c r="Q135" i="1" s="1"/>
  <c r="CE135" i="1" s="1"/>
  <c r="CL135" i="1"/>
  <c r="N135" i="1" s="1"/>
  <c r="CB135" i="1" s="1"/>
  <c r="CM135" i="1"/>
  <c r="O135" i="1" s="1"/>
  <c r="CC135" i="1" s="1"/>
  <c r="CN135" i="1"/>
  <c r="P135" i="1" s="1"/>
  <c r="CD135" i="1" s="1"/>
  <c r="CO469" i="1"/>
  <c r="Q469" i="1" s="1"/>
  <c r="CE469" i="1" s="1"/>
  <c r="CL469" i="1"/>
  <c r="N469" i="1" s="1"/>
  <c r="CB469" i="1" s="1"/>
  <c r="CM469" i="1"/>
  <c r="O469" i="1" s="1"/>
  <c r="CC469" i="1" s="1"/>
  <c r="CN469" i="1"/>
  <c r="P469" i="1" s="1"/>
  <c r="CD469" i="1" s="1"/>
  <c r="CL768" i="1"/>
  <c r="N768" i="1" s="1"/>
  <c r="CB768" i="1" s="1"/>
  <c r="CM768" i="1"/>
  <c r="O768" i="1" s="1"/>
  <c r="CC768" i="1" s="1"/>
  <c r="CN768" i="1"/>
  <c r="P768" i="1" s="1"/>
  <c r="CD768" i="1" s="1"/>
  <c r="CO768" i="1"/>
  <c r="Q768" i="1" s="1"/>
  <c r="CE768" i="1" s="1"/>
  <c r="CL558" i="1"/>
  <c r="N558" i="1" s="1"/>
  <c r="CB558" i="1" s="1"/>
  <c r="CM558" i="1"/>
  <c r="O558" i="1" s="1"/>
  <c r="CC558" i="1" s="1"/>
  <c r="CN558" i="1"/>
  <c r="P558" i="1" s="1"/>
  <c r="CD558" i="1" s="1"/>
  <c r="CO558" i="1"/>
  <c r="Q558" i="1" s="1"/>
  <c r="CE558" i="1" s="1"/>
  <c r="CO137" i="1"/>
  <c r="Q137" i="1" s="1"/>
  <c r="CE137" i="1" s="1"/>
  <c r="CL137" i="1"/>
  <c r="N137" i="1" s="1"/>
  <c r="CB137" i="1" s="1"/>
  <c r="CM137" i="1"/>
  <c r="O137" i="1" s="1"/>
  <c r="CC137" i="1" s="1"/>
  <c r="CN137" i="1"/>
  <c r="P137" i="1" s="1"/>
  <c r="CD137" i="1" s="1"/>
  <c r="CL15" i="1"/>
  <c r="N15" i="1" s="1"/>
  <c r="CB15" i="1" s="1"/>
  <c r="CM15" i="1"/>
  <c r="O15" i="1" s="1"/>
  <c r="CC15" i="1" s="1"/>
  <c r="CN15" i="1"/>
  <c r="P15" i="1" s="1"/>
  <c r="CD15" i="1" s="1"/>
  <c r="CO15" i="1"/>
  <c r="Q15" i="1" s="1"/>
  <c r="CE15" i="1" s="1"/>
  <c r="CL680" i="1"/>
  <c r="N680" i="1" s="1"/>
  <c r="CB680" i="1" s="1"/>
  <c r="CM680" i="1"/>
  <c r="O680" i="1" s="1"/>
  <c r="CC680" i="1" s="1"/>
  <c r="CN680" i="1"/>
  <c r="P680" i="1" s="1"/>
  <c r="CD680" i="1" s="1"/>
  <c r="CO680" i="1"/>
  <c r="Q680" i="1" s="1"/>
  <c r="CE680" i="1" s="1"/>
  <c r="CM769" i="1"/>
  <c r="O769" i="1" s="1"/>
  <c r="CC769" i="1" s="1"/>
  <c r="CN769" i="1"/>
  <c r="P769" i="1" s="1"/>
  <c r="CD769" i="1" s="1"/>
  <c r="CO769" i="1"/>
  <c r="Q769" i="1" s="1"/>
  <c r="CE769" i="1" s="1"/>
  <c r="CL769" i="1"/>
  <c r="N769" i="1" s="1"/>
  <c r="CB769" i="1" s="1"/>
  <c r="CL690" i="1"/>
  <c r="N690" i="1" s="1"/>
  <c r="CB690" i="1" s="1"/>
  <c r="CM690" i="1"/>
  <c r="O690" i="1" s="1"/>
  <c r="CC690" i="1" s="1"/>
  <c r="CN690" i="1"/>
  <c r="P690" i="1" s="1"/>
  <c r="CD690" i="1" s="1"/>
  <c r="CO690" i="1"/>
  <c r="Q690" i="1" s="1"/>
  <c r="CE690" i="1" s="1"/>
  <c r="CL510" i="1"/>
  <c r="N510" i="1" s="1"/>
  <c r="CB510" i="1" s="1"/>
  <c r="CM510" i="1"/>
  <c r="O510" i="1" s="1"/>
  <c r="CC510" i="1" s="1"/>
  <c r="CN510" i="1"/>
  <c r="P510" i="1" s="1"/>
  <c r="CD510" i="1" s="1"/>
  <c r="CO510" i="1"/>
  <c r="Q510" i="1" s="1"/>
  <c r="CE510" i="1" s="1"/>
  <c r="CL476" i="1"/>
  <c r="N476" i="1" s="1"/>
  <c r="CB476" i="1" s="1"/>
  <c r="CM476" i="1"/>
  <c r="O476" i="1" s="1"/>
  <c r="CC476" i="1" s="1"/>
  <c r="CN476" i="1"/>
  <c r="P476" i="1" s="1"/>
  <c r="CD476" i="1" s="1"/>
  <c r="CO476" i="1"/>
  <c r="Q476" i="1" s="1"/>
  <c r="CE476" i="1" s="1"/>
  <c r="CM521" i="1"/>
  <c r="O521" i="1" s="1"/>
  <c r="CC521" i="1" s="1"/>
  <c r="CN521" i="1"/>
  <c r="P521" i="1" s="1"/>
  <c r="CD521" i="1" s="1"/>
  <c r="CO521" i="1"/>
  <c r="Q521" i="1" s="1"/>
  <c r="CE521" i="1" s="1"/>
  <c r="CL521" i="1"/>
  <c r="N521" i="1" s="1"/>
  <c r="CB521" i="1" s="1"/>
  <c r="CO219" i="1"/>
  <c r="Q219" i="1" s="1"/>
  <c r="CE219" i="1" s="1"/>
  <c r="CL219" i="1"/>
  <c r="N219" i="1" s="1"/>
  <c r="CB219" i="1" s="1"/>
  <c r="CM219" i="1"/>
  <c r="O219" i="1" s="1"/>
  <c r="CC219" i="1" s="1"/>
  <c r="CN219" i="1"/>
  <c r="P219" i="1" s="1"/>
  <c r="CD219" i="1" s="1"/>
  <c r="CL344" i="1"/>
  <c r="N344" i="1" s="1"/>
  <c r="CB344" i="1" s="1"/>
  <c r="CM344" i="1"/>
  <c r="O344" i="1" s="1"/>
  <c r="CC344" i="1" s="1"/>
  <c r="CN344" i="1"/>
  <c r="P344" i="1" s="1"/>
  <c r="CD344" i="1" s="1"/>
  <c r="CO344" i="1"/>
  <c r="Q344" i="1" s="1"/>
  <c r="CE344" i="1" s="1"/>
  <c r="CL178" i="1"/>
  <c r="N178" i="1" s="1"/>
  <c r="CB178" i="1" s="1"/>
  <c r="CM178" i="1"/>
  <c r="O178" i="1" s="1"/>
  <c r="CC178" i="1" s="1"/>
  <c r="CN178" i="1"/>
  <c r="P178" i="1" s="1"/>
  <c r="CD178" i="1" s="1"/>
  <c r="CO178" i="1"/>
  <c r="Q178" i="1" s="1"/>
  <c r="CE178" i="1" s="1"/>
  <c r="CL804" i="1"/>
  <c r="N804" i="1" s="1"/>
  <c r="CB804" i="1" s="1"/>
  <c r="CM804" i="1"/>
  <c r="O804" i="1" s="1"/>
  <c r="CC804" i="1" s="1"/>
  <c r="CN804" i="1"/>
  <c r="P804" i="1" s="1"/>
  <c r="CD804" i="1" s="1"/>
  <c r="CO804" i="1"/>
  <c r="Q804" i="1" s="1"/>
  <c r="CE804" i="1" s="1"/>
  <c r="CL732" i="1"/>
  <c r="N732" i="1" s="1"/>
  <c r="CB732" i="1" s="1"/>
  <c r="CM732" i="1"/>
  <c r="O732" i="1" s="1"/>
  <c r="CC732" i="1" s="1"/>
  <c r="CN732" i="1"/>
  <c r="P732" i="1" s="1"/>
  <c r="CD732" i="1" s="1"/>
  <c r="CO732" i="1"/>
  <c r="Q732" i="1" s="1"/>
  <c r="CE732" i="1" s="1"/>
  <c r="CO91" i="1"/>
  <c r="Q91" i="1" s="1"/>
  <c r="CE91" i="1" s="1"/>
  <c r="CL91" i="1"/>
  <c r="N91" i="1" s="1"/>
  <c r="CB91" i="1" s="1"/>
  <c r="CM91" i="1"/>
  <c r="O91" i="1" s="1"/>
  <c r="CC91" i="1" s="1"/>
  <c r="CN91" i="1"/>
  <c r="P91" i="1" s="1"/>
  <c r="CD91" i="1" s="1"/>
  <c r="CO12" i="1"/>
  <c r="Q12" i="1" s="1"/>
  <c r="CE12" i="1" s="1"/>
  <c r="CL12" i="1"/>
  <c r="N12" i="1" s="1"/>
  <c r="CB12" i="1" s="1"/>
  <c r="CM12" i="1"/>
  <c r="O12" i="1" s="1"/>
  <c r="CC12" i="1" s="1"/>
  <c r="CN12" i="1"/>
  <c r="P12" i="1" s="1"/>
  <c r="CD12" i="1" s="1"/>
  <c r="CL140" i="1"/>
  <c r="N140" i="1" s="1"/>
  <c r="CB140" i="1" s="1"/>
  <c r="CM140" i="1"/>
  <c r="O140" i="1" s="1"/>
  <c r="CC140" i="1" s="1"/>
  <c r="CN140" i="1"/>
  <c r="P140" i="1" s="1"/>
  <c r="CD140" i="1" s="1"/>
  <c r="CO140" i="1"/>
  <c r="Q140" i="1" s="1"/>
  <c r="CE140" i="1" s="1"/>
  <c r="CO95" i="1"/>
  <c r="Q95" i="1" s="1"/>
  <c r="CE95" i="1" s="1"/>
  <c r="CL95" i="1"/>
  <c r="N95" i="1" s="1"/>
  <c r="CB95" i="1" s="1"/>
  <c r="CM95" i="1"/>
  <c r="O95" i="1" s="1"/>
  <c r="CC95" i="1" s="1"/>
  <c r="CN95" i="1"/>
  <c r="P95" i="1" s="1"/>
  <c r="CD95" i="1" s="1"/>
  <c r="CO57" i="1"/>
  <c r="Q57" i="1" s="1"/>
  <c r="CE57" i="1" s="1"/>
  <c r="CL57" i="1"/>
  <c r="N57" i="1" s="1"/>
  <c r="CB57" i="1" s="1"/>
  <c r="CM57" i="1"/>
  <c r="O57" i="1" s="1"/>
  <c r="CC57" i="1" s="1"/>
  <c r="CN57" i="1"/>
  <c r="P57" i="1" s="1"/>
  <c r="CD57" i="1" s="1"/>
  <c r="CL11" i="1"/>
  <c r="N11" i="1" s="1"/>
  <c r="CB11" i="1" s="1"/>
  <c r="CM11" i="1"/>
  <c r="O11" i="1" s="1"/>
  <c r="CC11" i="1" s="1"/>
  <c r="CN11" i="1"/>
  <c r="P11" i="1" s="1"/>
  <c r="CD11" i="1" s="1"/>
  <c r="CO11" i="1"/>
  <c r="Q11" i="1" s="1"/>
  <c r="CE11" i="1" s="1"/>
  <c r="CO261" i="1"/>
  <c r="Q261" i="1" s="1"/>
  <c r="CE261" i="1" s="1"/>
  <c r="CL261" i="1"/>
  <c r="N261" i="1" s="1"/>
  <c r="CB261" i="1" s="1"/>
  <c r="CM261" i="1"/>
  <c r="O261" i="1" s="1"/>
  <c r="CC261" i="1" s="1"/>
  <c r="CN261" i="1"/>
  <c r="P261" i="1" s="1"/>
  <c r="CD261" i="1" s="1"/>
  <c r="CO263" i="1"/>
  <c r="Q263" i="1" s="1"/>
  <c r="CE263" i="1" s="1"/>
  <c r="CL263" i="1"/>
  <c r="N263" i="1" s="1"/>
  <c r="CB263" i="1" s="1"/>
  <c r="CM263" i="1"/>
  <c r="O263" i="1" s="1"/>
  <c r="CC263" i="1" s="1"/>
  <c r="CN263" i="1"/>
  <c r="P263" i="1" s="1"/>
  <c r="CD263" i="1" s="1"/>
  <c r="CO343" i="1"/>
  <c r="Q343" i="1" s="1"/>
  <c r="CE343" i="1" s="1"/>
  <c r="CL343" i="1"/>
  <c r="N343" i="1" s="1"/>
  <c r="CB343" i="1" s="1"/>
  <c r="CM343" i="1"/>
  <c r="O343" i="1" s="1"/>
  <c r="CC343" i="1" s="1"/>
  <c r="CN343" i="1"/>
  <c r="P343" i="1" s="1"/>
  <c r="CD343" i="1" s="1"/>
  <c r="CL858" i="1"/>
  <c r="N858" i="1" s="1"/>
  <c r="CB858" i="1" s="1"/>
  <c r="CM858" i="1"/>
  <c r="O858" i="1" s="1"/>
  <c r="CC858" i="1" s="1"/>
  <c r="CN858" i="1"/>
  <c r="P858" i="1" s="1"/>
  <c r="CD858" i="1" s="1"/>
  <c r="CO858" i="1"/>
  <c r="Q858" i="1" s="1"/>
  <c r="CE858" i="1" s="1"/>
  <c r="CM517" i="1"/>
  <c r="O517" i="1" s="1"/>
  <c r="CC517" i="1" s="1"/>
  <c r="CN517" i="1"/>
  <c r="P517" i="1" s="1"/>
  <c r="CD517" i="1" s="1"/>
  <c r="CO517" i="1"/>
  <c r="Q517" i="1" s="1"/>
  <c r="CE517" i="1" s="1"/>
  <c r="CL517" i="1"/>
  <c r="N517" i="1" s="1"/>
  <c r="CB517" i="1" s="1"/>
  <c r="CM597" i="1"/>
  <c r="O597" i="1" s="1"/>
  <c r="CC597" i="1" s="1"/>
  <c r="CN597" i="1"/>
  <c r="P597" i="1" s="1"/>
  <c r="CD597" i="1" s="1"/>
  <c r="CO597" i="1"/>
  <c r="Q597" i="1" s="1"/>
  <c r="CE597" i="1" s="1"/>
  <c r="CL597" i="1"/>
  <c r="N597" i="1" s="1"/>
  <c r="CB597" i="1" s="1"/>
  <c r="CL468" i="1"/>
  <c r="N468" i="1" s="1"/>
  <c r="CB468" i="1" s="1"/>
  <c r="CM468" i="1"/>
  <c r="O468" i="1" s="1"/>
  <c r="CC468" i="1" s="1"/>
  <c r="CN468" i="1"/>
  <c r="P468" i="1" s="1"/>
  <c r="CD468" i="1" s="1"/>
  <c r="CO468" i="1"/>
  <c r="Q468" i="1" s="1"/>
  <c r="CE468" i="1" s="1"/>
  <c r="CL774" i="1"/>
  <c r="N774" i="1" s="1"/>
  <c r="CB774" i="1" s="1"/>
  <c r="CM774" i="1"/>
  <c r="O774" i="1" s="1"/>
  <c r="CC774" i="1" s="1"/>
  <c r="CN774" i="1"/>
  <c r="P774" i="1" s="1"/>
  <c r="CD774" i="1" s="1"/>
  <c r="CO774" i="1"/>
  <c r="Q774" i="1" s="1"/>
  <c r="CE774" i="1" s="1"/>
  <c r="CM767" i="1"/>
  <c r="O767" i="1" s="1"/>
  <c r="CC767" i="1" s="1"/>
  <c r="CN767" i="1"/>
  <c r="P767" i="1" s="1"/>
  <c r="CD767" i="1" s="1"/>
  <c r="CO767" i="1"/>
  <c r="Q767" i="1" s="1"/>
  <c r="CE767" i="1" s="1"/>
  <c r="CL767" i="1"/>
  <c r="N767" i="1" s="1"/>
  <c r="CB767" i="1" s="1"/>
  <c r="CM679" i="1"/>
  <c r="O679" i="1" s="1"/>
  <c r="CC679" i="1" s="1"/>
  <c r="CN679" i="1"/>
  <c r="P679" i="1" s="1"/>
  <c r="CD679" i="1" s="1"/>
  <c r="CO679" i="1"/>
  <c r="Q679" i="1" s="1"/>
  <c r="CE679" i="1" s="1"/>
  <c r="CL679" i="1"/>
  <c r="N679" i="1" s="1"/>
  <c r="CB679" i="1" s="1"/>
  <c r="CL388" i="1"/>
  <c r="N388" i="1" s="1"/>
  <c r="CB388" i="1" s="1"/>
  <c r="CM388" i="1"/>
  <c r="O388" i="1" s="1"/>
  <c r="CC388" i="1" s="1"/>
  <c r="CN388" i="1"/>
  <c r="P388" i="1" s="1"/>
  <c r="CD388" i="1" s="1"/>
  <c r="CO388" i="1"/>
  <c r="Q388" i="1" s="1"/>
  <c r="CE388" i="1" s="1"/>
  <c r="CL180" i="1"/>
  <c r="N180" i="1" s="1"/>
  <c r="CB180" i="1" s="1"/>
  <c r="CM180" i="1"/>
  <c r="O180" i="1" s="1"/>
  <c r="CC180" i="1" s="1"/>
  <c r="CN180" i="1"/>
  <c r="P180" i="1" s="1"/>
  <c r="CD180" i="1" s="1"/>
  <c r="CO180" i="1"/>
  <c r="Q180" i="1" s="1"/>
  <c r="CE180" i="1" s="1"/>
  <c r="CM847" i="1"/>
  <c r="O847" i="1" s="1"/>
  <c r="CC847" i="1" s="1"/>
  <c r="CN847" i="1"/>
  <c r="P847" i="1" s="1"/>
  <c r="CD847" i="1" s="1"/>
  <c r="CO847" i="1"/>
  <c r="Q847" i="1" s="1"/>
  <c r="CE847" i="1" s="1"/>
  <c r="CL847" i="1"/>
  <c r="N847" i="1" s="1"/>
  <c r="CB847" i="1" s="1"/>
  <c r="CL182" i="1"/>
  <c r="N182" i="1" s="1"/>
  <c r="CB182" i="1" s="1"/>
  <c r="CM182" i="1"/>
  <c r="O182" i="1" s="1"/>
  <c r="CC182" i="1" s="1"/>
  <c r="CN182" i="1"/>
  <c r="P182" i="1" s="1"/>
  <c r="CD182" i="1" s="1"/>
  <c r="CO182" i="1"/>
  <c r="Q182" i="1" s="1"/>
  <c r="CE182" i="1" s="1"/>
  <c r="CL598" i="1"/>
  <c r="N598" i="1" s="1"/>
  <c r="CB598" i="1" s="1"/>
  <c r="CM598" i="1"/>
  <c r="O598" i="1" s="1"/>
  <c r="CC598" i="1" s="1"/>
  <c r="CN598" i="1"/>
  <c r="P598" i="1" s="1"/>
  <c r="CD598" i="1" s="1"/>
  <c r="CO598" i="1"/>
  <c r="Q598" i="1" s="1"/>
  <c r="CE598" i="1" s="1"/>
  <c r="CL678" i="1"/>
  <c r="N678" i="1" s="1"/>
  <c r="CB678" i="1" s="1"/>
  <c r="CM678" i="1"/>
  <c r="O678" i="1" s="1"/>
  <c r="CC678" i="1" s="1"/>
  <c r="CN678" i="1"/>
  <c r="P678" i="1" s="1"/>
  <c r="CD678" i="1" s="1"/>
  <c r="CO678" i="1"/>
  <c r="Q678" i="1" s="1"/>
  <c r="CE678" i="1" s="1"/>
  <c r="CL642" i="1"/>
  <c r="N642" i="1" s="1"/>
  <c r="CB642" i="1" s="1"/>
  <c r="CM642" i="1"/>
  <c r="O642" i="1" s="1"/>
  <c r="CC642" i="1" s="1"/>
  <c r="CN642" i="1"/>
  <c r="P642" i="1" s="1"/>
  <c r="CD642" i="1" s="1"/>
  <c r="CO642" i="1"/>
  <c r="Q642" i="1" s="1"/>
  <c r="CE642" i="1" s="1"/>
  <c r="CL594" i="1"/>
  <c r="N594" i="1" s="1"/>
  <c r="CB594" i="1" s="1"/>
  <c r="CM594" i="1"/>
  <c r="O594" i="1" s="1"/>
  <c r="CC594" i="1" s="1"/>
  <c r="CN594" i="1"/>
  <c r="P594" i="1" s="1"/>
  <c r="CD594" i="1" s="1"/>
  <c r="CO594" i="1"/>
  <c r="Q594" i="1" s="1"/>
  <c r="CE594" i="1" s="1"/>
  <c r="CO97" i="1"/>
  <c r="Q97" i="1" s="1"/>
  <c r="CE97" i="1" s="1"/>
  <c r="CL97" i="1"/>
  <c r="N97" i="1" s="1"/>
  <c r="CB97" i="1" s="1"/>
  <c r="CM97" i="1"/>
  <c r="O97" i="1" s="1"/>
  <c r="CC97" i="1" s="1"/>
  <c r="CN97" i="1"/>
  <c r="P97" i="1" s="1"/>
  <c r="CD97" i="1" s="1"/>
  <c r="CL346" i="1"/>
  <c r="N346" i="1" s="1"/>
  <c r="CB346" i="1" s="1"/>
  <c r="CM346" i="1"/>
  <c r="O346" i="1" s="1"/>
  <c r="CC346" i="1" s="1"/>
  <c r="CN346" i="1"/>
  <c r="P346" i="1" s="1"/>
  <c r="CD346" i="1" s="1"/>
  <c r="CO346" i="1"/>
  <c r="Q346" i="1" s="1"/>
  <c r="CE346" i="1" s="1"/>
  <c r="CN5" i="1"/>
  <c r="P5" i="1" s="1"/>
  <c r="CD5" i="1" s="1"/>
  <c r="CM5" i="1"/>
  <c r="O5" i="1" s="1"/>
  <c r="CC5" i="1" s="1"/>
  <c r="CL5" i="1"/>
  <c r="N5" i="1" s="1"/>
  <c r="CO5" i="1"/>
  <c r="Q5" i="1" s="1"/>
  <c r="CE5" i="1" s="1"/>
  <c r="CL48" i="1"/>
  <c r="N48" i="1" s="1"/>
  <c r="CB48" i="1" s="1"/>
  <c r="CM48" i="1"/>
  <c r="O48" i="1" s="1"/>
  <c r="CC48" i="1" s="1"/>
  <c r="CN48" i="1"/>
  <c r="P48" i="1" s="1"/>
  <c r="CD48" i="1" s="1"/>
  <c r="CO48" i="1"/>
  <c r="Q48" i="1" s="1"/>
  <c r="CE48" i="1" s="1"/>
  <c r="CL764" i="1"/>
  <c r="N764" i="1" s="1"/>
  <c r="CB764" i="1" s="1"/>
  <c r="CM764" i="1"/>
  <c r="O764" i="1" s="1"/>
  <c r="CC764" i="1" s="1"/>
  <c r="CN764" i="1"/>
  <c r="P764" i="1" s="1"/>
  <c r="CD764" i="1" s="1"/>
  <c r="CO764" i="1"/>
  <c r="Q764" i="1" s="1"/>
  <c r="CE764" i="1" s="1"/>
  <c r="CM595" i="1"/>
  <c r="O595" i="1" s="1"/>
  <c r="CC595" i="1" s="1"/>
  <c r="CN595" i="1"/>
  <c r="P595" i="1" s="1"/>
  <c r="CD595" i="1" s="1"/>
  <c r="CO595" i="1"/>
  <c r="Q595" i="1" s="1"/>
  <c r="CE595" i="1" s="1"/>
  <c r="CL595" i="1"/>
  <c r="N595" i="1" s="1"/>
  <c r="CB595" i="1" s="1"/>
  <c r="CO259" i="1"/>
  <c r="Q259" i="1" s="1"/>
  <c r="CE259" i="1" s="1"/>
  <c r="CL259" i="1"/>
  <c r="N259" i="1" s="1"/>
  <c r="CB259" i="1" s="1"/>
  <c r="CM259" i="1"/>
  <c r="O259" i="1" s="1"/>
  <c r="CC259" i="1" s="1"/>
  <c r="CN259" i="1"/>
  <c r="P259" i="1" s="1"/>
  <c r="CD259" i="1" s="1"/>
  <c r="CO391" i="1"/>
  <c r="Q391" i="1" s="1"/>
  <c r="CE391" i="1" s="1"/>
  <c r="CL391" i="1"/>
  <c r="N391" i="1" s="1"/>
  <c r="CB391" i="1" s="1"/>
  <c r="CM391" i="1"/>
  <c r="O391" i="1" s="1"/>
  <c r="CC391" i="1" s="1"/>
  <c r="CN391" i="1"/>
  <c r="P391" i="1" s="1"/>
  <c r="CD391" i="1" s="1"/>
  <c r="CM731" i="1"/>
  <c r="O731" i="1" s="1"/>
  <c r="CC731" i="1" s="1"/>
  <c r="CN731" i="1"/>
  <c r="P731" i="1" s="1"/>
  <c r="CD731" i="1" s="1"/>
  <c r="CO731" i="1"/>
  <c r="Q731" i="1" s="1"/>
  <c r="CE731" i="1" s="1"/>
  <c r="CL731" i="1"/>
  <c r="N731" i="1" s="1"/>
  <c r="CB731" i="1" s="1"/>
  <c r="CL604" i="1"/>
  <c r="N604" i="1" s="1"/>
  <c r="CB604" i="1" s="1"/>
  <c r="CM604" i="1"/>
  <c r="O604" i="1" s="1"/>
  <c r="CC604" i="1" s="1"/>
  <c r="CN604" i="1"/>
  <c r="P604" i="1" s="1"/>
  <c r="CD604" i="1" s="1"/>
  <c r="CO604" i="1"/>
  <c r="Q604" i="1" s="1"/>
  <c r="CE604" i="1" s="1"/>
  <c r="CL896" i="1"/>
  <c r="N896" i="1" s="1"/>
  <c r="CB896" i="1" s="1"/>
  <c r="CM896" i="1"/>
  <c r="O896" i="1" s="1"/>
  <c r="CC896" i="1" s="1"/>
  <c r="CN896" i="1"/>
  <c r="P896" i="1" s="1"/>
  <c r="CD896" i="1" s="1"/>
  <c r="CO896" i="1"/>
  <c r="Q896" i="1" s="1"/>
  <c r="CE896" i="1" s="1"/>
  <c r="CL766" i="1"/>
  <c r="N766" i="1" s="1"/>
  <c r="CB766" i="1" s="1"/>
  <c r="CM766" i="1"/>
  <c r="O766" i="1" s="1"/>
  <c r="CC766" i="1" s="1"/>
  <c r="CN766" i="1"/>
  <c r="P766" i="1" s="1"/>
  <c r="CD766" i="1" s="1"/>
  <c r="CO766" i="1"/>
  <c r="Q766" i="1" s="1"/>
  <c r="CE766" i="1" s="1"/>
  <c r="CO131" i="1"/>
  <c r="Q131" i="1" s="1"/>
  <c r="CE131" i="1" s="1"/>
  <c r="CL131" i="1"/>
  <c r="N131" i="1" s="1"/>
  <c r="CB131" i="1" s="1"/>
  <c r="CM131" i="1"/>
  <c r="O131" i="1" s="1"/>
  <c r="CC131" i="1" s="1"/>
  <c r="CN131" i="1"/>
  <c r="P131" i="1" s="1"/>
  <c r="CD131" i="1" s="1"/>
  <c r="CL686" i="1"/>
  <c r="N686" i="1" s="1"/>
  <c r="CB686" i="1" s="1"/>
  <c r="CM686" i="1"/>
  <c r="O686" i="1" s="1"/>
  <c r="CC686" i="1" s="1"/>
  <c r="CN686" i="1"/>
  <c r="P686" i="1" s="1"/>
  <c r="CD686" i="1" s="1"/>
  <c r="CO686" i="1"/>
  <c r="Q686" i="1" s="1"/>
  <c r="CE686" i="1" s="1"/>
  <c r="CL646" i="1"/>
  <c r="N646" i="1" s="1"/>
  <c r="CB646" i="1" s="1"/>
  <c r="CM646" i="1"/>
  <c r="O646" i="1" s="1"/>
  <c r="CC646" i="1" s="1"/>
  <c r="CN646" i="1"/>
  <c r="P646" i="1" s="1"/>
  <c r="CD646" i="1" s="1"/>
  <c r="CO646" i="1"/>
  <c r="Q646" i="1" s="1"/>
  <c r="CE646" i="1" s="1"/>
  <c r="CO51" i="1"/>
  <c r="Q51" i="1" s="1"/>
  <c r="CE51" i="1" s="1"/>
  <c r="CL51" i="1"/>
  <c r="N51" i="1" s="1"/>
  <c r="CB51" i="1" s="1"/>
  <c r="CM51" i="1"/>
  <c r="O51" i="1" s="1"/>
  <c r="CC51" i="1" s="1"/>
  <c r="CN51" i="1"/>
  <c r="P51" i="1" s="1"/>
  <c r="CD51" i="1" s="1"/>
  <c r="CM509" i="1"/>
  <c r="O509" i="1" s="1"/>
  <c r="CC509" i="1" s="1"/>
  <c r="CN509" i="1"/>
  <c r="P509" i="1" s="1"/>
  <c r="CD509" i="1" s="1"/>
  <c r="CO509" i="1"/>
  <c r="Q509" i="1" s="1"/>
  <c r="CE509" i="1" s="1"/>
  <c r="CL509" i="1"/>
  <c r="N509" i="1" s="1"/>
  <c r="CB509" i="1" s="1"/>
  <c r="CL554" i="1"/>
  <c r="N554" i="1" s="1"/>
  <c r="CB554" i="1" s="1"/>
  <c r="CM554" i="1"/>
  <c r="O554" i="1" s="1"/>
  <c r="CC554" i="1" s="1"/>
  <c r="CN554" i="1"/>
  <c r="P554" i="1" s="1"/>
  <c r="CD554" i="1" s="1"/>
  <c r="CO554" i="1"/>
  <c r="Q554" i="1" s="1"/>
  <c r="CE554" i="1" s="1"/>
  <c r="CM887" i="1"/>
  <c r="O887" i="1" s="1"/>
  <c r="CC887" i="1" s="1"/>
  <c r="CN887" i="1"/>
  <c r="P887" i="1" s="1"/>
  <c r="CD887" i="1" s="1"/>
  <c r="CO887" i="1"/>
  <c r="Q887" i="1" s="1"/>
  <c r="CE887" i="1" s="1"/>
  <c r="CL887" i="1"/>
  <c r="N887" i="1" s="1"/>
  <c r="CB887" i="1" s="1"/>
  <c r="CL220" i="1"/>
  <c r="N220" i="1" s="1"/>
  <c r="CB220" i="1" s="1"/>
  <c r="CM220" i="1"/>
  <c r="O220" i="1" s="1"/>
  <c r="CC220" i="1" s="1"/>
  <c r="CN220" i="1"/>
  <c r="P220" i="1" s="1"/>
  <c r="CD220" i="1" s="1"/>
  <c r="CO220" i="1"/>
  <c r="Q220" i="1" s="1"/>
  <c r="CE220" i="1" s="1"/>
  <c r="CO427" i="1"/>
  <c r="Q427" i="1" s="1"/>
  <c r="CE427" i="1" s="1"/>
  <c r="CL427" i="1"/>
  <c r="N427" i="1" s="1"/>
  <c r="CB427" i="1" s="1"/>
  <c r="CM427" i="1"/>
  <c r="O427" i="1" s="1"/>
  <c r="CC427" i="1" s="1"/>
  <c r="CN427" i="1"/>
  <c r="P427" i="1" s="1"/>
  <c r="CD427" i="1" s="1"/>
  <c r="CM853" i="1"/>
  <c r="O853" i="1" s="1"/>
  <c r="CC853" i="1" s="1"/>
  <c r="CN853" i="1"/>
  <c r="P853" i="1" s="1"/>
  <c r="CD853" i="1" s="1"/>
  <c r="CO853" i="1"/>
  <c r="Q853" i="1" s="1"/>
  <c r="CE853" i="1" s="1"/>
  <c r="CL853" i="1"/>
  <c r="N853" i="1" s="1"/>
  <c r="CB853" i="1" s="1"/>
  <c r="CL898" i="1"/>
  <c r="N898" i="1" s="1"/>
  <c r="CB898" i="1" s="1"/>
  <c r="CM898" i="1"/>
  <c r="O898" i="1" s="1"/>
  <c r="CC898" i="1" s="1"/>
  <c r="CN898" i="1"/>
  <c r="P898" i="1" s="1"/>
  <c r="CD898" i="1" s="1"/>
  <c r="CO898" i="1"/>
  <c r="Q898" i="1" s="1"/>
  <c r="CE898" i="1" s="1"/>
  <c r="CL730" i="1"/>
  <c r="N730" i="1" s="1"/>
  <c r="CB730" i="1" s="1"/>
  <c r="CM730" i="1"/>
  <c r="O730" i="1" s="1"/>
  <c r="CC730" i="1" s="1"/>
  <c r="CN730" i="1"/>
  <c r="P730" i="1" s="1"/>
  <c r="CD730" i="1" s="1"/>
  <c r="CO730" i="1"/>
  <c r="Q730" i="1" s="1"/>
  <c r="CE730" i="1" s="1"/>
  <c r="CO309" i="1"/>
  <c r="Q309" i="1" s="1"/>
  <c r="CE309" i="1" s="1"/>
  <c r="CL309" i="1"/>
  <c r="N309" i="1" s="1"/>
  <c r="CB309" i="1" s="1"/>
  <c r="CM309" i="1"/>
  <c r="O309" i="1" s="1"/>
  <c r="CC309" i="1" s="1"/>
  <c r="CN309" i="1"/>
  <c r="P309" i="1" s="1"/>
  <c r="CD309" i="1" s="1"/>
  <c r="CO341" i="1"/>
  <c r="Q341" i="1" s="1"/>
  <c r="CE341" i="1" s="1"/>
  <c r="CL341" i="1"/>
  <c r="N341" i="1" s="1"/>
  <c r="CB341" i="1" s="1"/>
  <c r="CM341" i="1"/>
  <c r="O341" i="1" s="1"/>
  <c r="CC341" i="1" s="1"/>
  <c r="CN341" i="1"/>
  <c r="P341" i="1" s="1"/>
  <c r="CD341" i="1" s="1"/>
  <c r="CM515" i="1"/>
  <c r="O515" i="1" s="1"/>
  <c r="CC515" i="1" s="1"/>
  <c r="CN515" i="1"/>
  <c r="P515" i="1" s="1"/>
  <c r="CD515" i="1" s="1"/>
  <c r="CO515" i="1"/>
  <c r="Q515" i="1" s="1"/>
  <c r="CE515" i="1" s="1"/>
  <c r="CL515" i="1"/>
  <c r="N515" i="1" s="1"/>
  <c r="CB515" i="1" s="1"/>
  <c r="CM479" i="1"/>
  <c r="O479" i="1" s="1"/>
  <c r="CC479" i="1" s="1"/>
  <c r="CN479" i="1"/>
  <c r="P479" i="1" s="1"/>
  <c r="CD479" i="1" s="1"/>
  <c r="CO479" i="1"/>
  <c r="Q479" i="1" s="1"/>
  <c r="CE479" i="1" s="1"/>
  <c r="CL479" i="1"/>
  <c r="N479" i="1" s="1"/>
  <c r="CB479" i="1" s="1"/>
  <c r="CM893" i="1"/>
  <c r="O893" i="1" s="1"/>
  <c r="CC893" i="1" s="1"/>
  <c r="CN893" i="1"/>
  <c r="P893" i="1" s="1"/>
  <c r="CD893" i="1" s="1"/>
  <c r="CO893" i="1"/>
  <c r="Q893" i="1" s="1"/>
  <c r="CE893" i="1" s="1"/>
  <c r="CL893" i="1"/>
  <c r="N893" i="1" s="1"/>
  <c r="CB893" i="1" s="1"/>
  <c r="CL520" i="1"/>
  <c r="N520" i="1" s="1"/>
  <c r="CB520" i="1" s="1"/>
  <c r="CM520" i="1"/>
  <c r="O520" i="1" s="1"/>
  <c r="CC520" i="1" s="1"/>
  <c r="CN520" i="1"/>
  <c r="P520" i="1" s="1"/>
  <c r="CD520" i="1" s="1"/>
  <c r="CO520" i="1"/>
  <c r="Q520" i="1" s="1"/>
  <c r="CE520" i="1" s="1"/>
  <c r="CL480" i="1"/>
  <c r="N480" i="1" s="1"/>
  <c r="CB480" i="1" s="1"/>
  <c r="CM480" i="1"/>
  <c r="O480" i="1" s="1"/>
  <c r="CC480" i="1" s="1"/>
  <c r="CN480" i="1"/>
  <c r="P480" i="1" s="1"/>
  <c r="CD480" i="1" s="1"/>
  <c r="CO480" i="1"/>
  <c r="Q480" i="1" s="1"/>
  <c r="CE480" i="1" s="1"/>
  <c r="CL58" i="1"/>
  <c r="N58" i="1" s="1"/>
  <c r="CB58" i="1" s="1"/>
  <c r="CM58" i="1"/>
  <c r="O58" i="1" s="1"/>
  <c r="CC58" i="1" s="1"/>
  <c r="CN58" i="1"/>
  <c r="P58" i="1" s="1"/>
  <c r="CD58" i="1" s="1"/>
  <c r="CO58" i="1"/>
  <c r="Q58" i="1" s="1"/>
  <c r="CE58" i="1" s="1"/>
  <c r="CL300" i="1"/>
  <c r="N300" i="1" s="1"/>
  <c r="CB300" i="1" s="1"/>
  <c r="CM300" i="1"/>
  <c r="O300" i="1" s="1"/>
  <c r="CC300" i="1" s="1"/>
  <c r="CN300" i="1"/>
  <c r="P300" i="1" s="1"/>
  <c r="CD300" i="1" s="1"/>
  <c r="CO300" i="1"/>
  <c r="Q300" i="1" s="1"/>
  <c r="CE300" i="1" s="1"/>
  <c r="CM677" i="1"/>
  <c r="O677" i="1" s="1"/>
  <c r="CC677" i="1" s="1"/>
  <c r="CN677" i="1"/>
  <c r="P677" i="1" s="1"/>
  <c r="CD677" i="1" s="1"/>
  <c r="CO677" i="1"/>
  <c r="Q677" i="1" s="1"/>
  <c r="CE677" i="1" s="1"/>
  <c r="CL677" i="1"/>
  <c r="N677" i="1" s="1"/>
  <c r="CB677" i="1" s="1"/>
  <c r="CO17" i="1"/>
  <c r="Q17" i="1" s="1"/>
  <c r="CE17" i="1" s="1"/>
  <c r="CL17" i="1"/>
  <c r="N17" i="1" s="1"/>
  <c r="CB17" i="1" s="1"/>
  <c r="CM17" i="1"/>
  <c r="O17" i="1" s="1"/>
  <c r="CC17" i="1" s="1"/>
  <c r="CN17" i="1"/>
  <c r="P17" i="1" s="1"/>
  <c r="CD17" i="1" s="1"/>
  <c r="CL136" i="1"/>
  <c r="N136" i="1" s="1"/>
  <c r="CB136" i="1" s="1"/>
  <c r="CM136" i="1"/>
  <c r="O136" i="1" s="1"/>
  <c r="CC136" i="1" s="1"/>
  <c r="CN136" i="1"/>
  <c r="P136" i="1" s="1"/>
  <c r="CD136" i="1" s="1"/>
  <c r="CO136" i="1"/>
  <c r="Q136" i="1" s="1"/>
  <c r="CE136" i="1" s="1"/>
  <c r="CL636" i="1"/>
  <c r="N636" i="1" s="1"/>
  <c r="CB636" i="1" s="1"/>
  <c r="CM636" i="1"/>
  <c r="O636" i="1" s="1"/>
  <c r="CC636" i="1" s="1"/>
  <c r="CN636" i="1"/>
  <c r="P636" i="1" s="1"/>
  <c r="CD636" i="1" s="1"/>
  <c r="CO636" i="1"/>
  <c r="Q636" i="1" s="1"/>
  <c r="CE636" i="1" s="1"/>
  <c r="CL436" i="1"/>
  <c r="N436" i="1" s="1"/>
  <c r="CB436" i="1" s="1"/>
  <c r="CM436" i="1"/>
  <c r="O436" i="1" s="1"/>
  <c r="CC436" i="1" s="1"/>
  <c r="CN436" i="1"/>
  <c r="P436" i="1" s="1"/>
  <c r="CD436" i="1" s="1"/>
  <c r="CO436" i="1"/>
  <c r="Q436" i="1" s="1"/>
  <c r="CE436" i="1" s="1"/>
  <c r="CO437" i="1"/>
  <c r="Q437" i="1" s="1"/>
  <c r="CE437" i="1" s="1"/>
  <c r="CL437" i="1"/>
  <c r="N437" i="1" s="1"/>
  <c r="CB437" i="1" s="1"/>
  <c r="CM437" i="1"/>
  <c r="O437" i="1" s="1"/>
  <c r="CC437" i="1" s="1"/>
  <c r="CN437" i="1"/>
  <c r="P437" i="1" s="1"/>
  <c r="CD437" i="1" s="1"/>
  <c r="CO435" i="1"/>
  <c r="Q435" i="1" s="1"/>
  <c r="CE435" i="1" s="1"/>
  <c r="CL435" i="1"/>
  <c r="N435" i="1" s="1"/>
  <c r="CB435" i="1" s="1"/>
  <c r="CM435" i="1"/>
  <c r="O435" i="1" s="1"/>
  <c r="CC435" i="1" s="1"/>
  <c r="CN435" i="1"/>
  <c r="P435" i="1" s="1"/>
  <c r="CD435" i="1" s="1"/>
  <c r="CM809" i="1"/>
  <c r="O809" i="1" s="1"/>
  <c r="CC809" i="1" s="1"/>
  <c r="CN809" i="1"/>
  <c r="P809" i="1" s="1"/>
  <c r="CD809" i="1" s="1"/>
  <c r="CO809" i="1"/>
  <c r="Q809" i="1" s="1"/>
  <c r="CE809" i="1" s="1"/>
  <c r="CL809" i="1"/>
  <c r="N809" i="1" s="1"/>
  <c r="CB809" i="1" s="1"/>
  <c r="CO59" i="1"/>
  <c r="Q59" i="1" s="1"/>
  <c r="CE59" i="1" s="1"/>
  <c r="CL59" i="1"/>
  <c r="N59" i="1" s="1"/>
  <c r="CB59" i="1" s="1"/>
  <c r="CM59" i="1"/>
  <c r="O59" i="1" s="1"/>
  <c r="CC59" i="1" s="1"/>
  <c r="CN59" i="1"/>
  <c r="P59" i="1" s="1"/>
  <c r="CD59" i="1" s="1"/>
  <c r="CL606" i="1"/>
  <c r="N606" i="1" s="1"/>
  <c r="CB606" i="1" s="1"/>
  <c r="CM606" i="1"/>
  <c r="O606" i="1" s="1"/>
  <c r="CC606" i="1" s="1"/>
  <c r="CN606" i="1"/>
  <c r="P606" i="1" s="1"/>
  <c r="CD606" i="1" s="1"/>
  <c r="CO606" i="1"/>
  <c r="Q606" i="1" s="1"/>
  <c r="CE606" i="1" s="1"/>
  <c r="CL174" i="1"/>
  <c r="N174" i="1" s="1"/>
  <c r="CB174" i="1" s="1"/>
  <c r="CM174" i="1"/>
  <c r="O174" i="1" s="1"/>
  <c r="CC174" i="1" s="1"/>
  <c r="CN174" i="1"/>
  <c r="P174" i="1" s="1"/>
  <c r="CD174" i="1" s="1"/>
  <c r="CO174" i="1"/>
  <c r="Q174" i="1" s="1"/>
  <c r="CE174" i="1" s="1"/>
  <c r="CL262" i="1"/>
  <c r="N262" i="1" s="1"/>
  <c r="CB262" i="1" s="1"/>
  <c r="CM262" i="1"/>
  <c r="O262" i="1" s="1"/>
  <c r="CC262" i="1" s="1"/>
  <c r="CN262" i="1"/>
  <c r="P262" i="1" s="1"/>
  <c r="CD262" i="1" s="1"/>
  <c r="CO262" i="1"/>
  <c r="Q262" i="1" s="1"/>
  <c r="CE262" i="1" s="1"/>
  <c r="CL848" i="1"/>
  <c r="N848" i="1" s="1"/>
  <c r="CB848" i="1" s="1"/>
  <c r="CM848" i="1"/>
  <c r="O848" i="1" s="1"/>
  <c r="CC848" i="1" s="1"/>
  <c r="CN848" i="1"/>
  <c r="P848" i="1" s="1"/>
  <c r="CD848" i="1" s="1"/>
  <c r="CO848" i="1"/>
  <c r="Q848" i="1" s="1"/>
  <c r="CE848" i="1" s="1"/>
  <c r="CL434" i="1"/>
  <c r="N434" i="1" s="1"/>
  <c r="CB434" i="1" s="1"/>
  <c r="CM434" i="1"/>
  <c r="O434" i="1" s="1"/>
  <c r="CC434" i="1" s="1"/>
  <c r="CN434" i="1"/>
  <c r="P434" i="1" s="1"/>
  <c r="CD434" i="1" s="1"/>
  <c r="CO434" i="1"/>
  <c r="Q434" i="1" s="1"/>
  <c r="CE434" i="1" s="1"/>
  <c r="CL352" i="1"/>
  <c r="N352" i="1" s="1"/>
  <c r="CB352" i="1" s="1"/>
  <c r="CM352" i="1"/>
  <c r="O352" i="1" s="1"/>
  <c r="CC352" i="1" s="1"/>
  <c r="CN352" i="1"/>
  <c r="P352" i="1" s="1"/>
  <c r="CD352" i="1" s="1"/>
  <c r="CO352" i="1"/>
  <c r="Q352" i="1" s="1"/>
  <c r="CE352" i="1" s="1"/>
  <c r="CL596" i="1"/>
  <c r="N596" i="1" s="1"/>
  <c r="CB596" i="1" s="1"/>
  <c r="CM596" i="1"/>
  <c r="O596" i="1" s="1"/>
  <c r="CC596" i="1" s="1"/>
  <c r="CN596" i="1"/>
  <c r="P596" i="1" s="1"/>
  <c r="CD596" i="1" s="1"/>
  <c r="CO596" i="1"/>
  <c r="Q596" i="1" s="1"/>
  <c r="CE596" i="1" s="1"/>
  <c r="CO257" i="1"/>
  <c r="Q257" i="1" s="1"/>
  <c r="CE257" i="1" s="1"/>
  <c r="CL257" i="1"/>
  <c r="N257" i="1" s="1"/>
  <c r="CB257" i="1" s="1"/>
  <c r="CM257" i="1"/>
  <c r="O257" i="1" s="1"/>
  <c r="CC257" i="1" s="1"/>
  <c r="CN257" i="1"/>
  <c r="P257" i="1" s="1"/>
  <c r="CD257" i="1" s="1"/>
  <c r="CO47" i="1"/>
  <c r="Q47" i="1" s="1"/>
  <c r="CE47" i="1" s="1"/>
  <c r="CL47" i="1"/>
  <c r="N47" i="1" s="1"/>
  <c r="CB47" i="1" s="1"/>
  <c r="CM47" i="1"/>
  <c r="O47" i="1" s="1"/>
  <c r="CC47" i="1" s="1"/>
  <c r="CN47" i="1"/>
  <c r="P47" i="1" s="1"/>
  <c r="CD47" i="1" s="1"/>
  <c r="CO225" i="1"/>
  <c r="Q225" i="1" s="1"/>
  <c r="CE225" i="1" s="1"/>
  <c r="CL225" i="1"/>
  <c r="N225" i="1" s="1"/>
  <c r="CB225" i="1" s="1"/>
  <c r="CM225" i="1"/>
  <c r="O225" i="1" s="1"/>
  <c r="CC225" i="1" s="1"/>
  <c r="CN225" i="1"/>
  <c r="P225" i="1" s="1"/>
  <c r="CD225" i="1" s="1"/>
  <c r="CL354" i="1"/>
  <c r="N354" i="1" s="1"/>
  <c r="CB354" i="1" s="1"/>
  <c r="CM354" i="1"/>
  <c r="O354" i="1" s="1"/>
  <c r="CC354" i="1" s="1"/>
  <c r="CN354" i="1"/>
  <c r="P354" i="1" s="1"/>
  <c r="CD354" i="1" s="1"/>
  <c r="CO354" i="1"/>
  <c r="Q354" i="1" s="1"/>
  <c r="CE354" i="1" s="1"/>
  <c r="CM511" i="1"/>
  <c r="O511" i="1" s="1"/>
  <c r="CC511" i="1" s="1"/>
  <c r="CN511" i="1"/>
  <c r="P511" i="1" s="1"/>
  <c r="CD511" i="1" s="1"/>
  <c r="CO511" i="1"/>
  <c r="Q511" i="1" s="1"/>
  <c r="CE511" i="1" s="1"/>
  <c r="CL511" i="1"/>
  <c r="N511" i="1" s="1"/>
  <c r="CB511" i="1" s="1"/>
  <c r="CL390" i="1"/>
  <c r="N390" i="1" s="1"/>
  <c r="CB390" i="1" s="1"/>
  <c r="CM390" i="1"/>
  <c r="O390" i="1" s="1"/>
  <c r="CC390" i="1" s="1"/>
  <c r="CN390" i="1"/>
  <c r="P390" i="1" s="1"/>
  <c r="CD390" i="1" s="1"/>
  <c r="CO390" i="1"/>
  <c r="Q390" i="1" s="1"/>
  <c r="CE390" i="1" s="1"/>
  <c r="CL396" i="1"/>
  <c r="N396" i="1" s="1"/>
  <c r="CB396" i="1" s="1"/>
  <c r="CM396" i="1"/>
  <c r="O396" i="1" s="1"/>
  <c r="CC396" i="1" s="1"/>
  <c r="CN396" i="1"/>
  <c r="P396" i="1" s="1"/>
  <c r="CD396" i="1" s="1"/>
  <c r="CO396" i="1"/>
  <c r="Q396" i="1" s="1"/>
  <c r="CE396" i="1" s="1"/>
  <c r="CL226" i="1"/>
  <c r="N226" i="1" s="1"/>
  <c r="CB226" i="1" s="1"/>
  <c r="CM226" i="1"/>
  <c r="O226" i="1" s="1"/>
  <c r="CC226" i="1" s="1"/>
  <c r="CN226" i="1"/>
  <c r="P226" i="1" s="1"/>
  <c r="CD226" i="1" s="1"/>
  <c r="CO226" i="1"/>
  <c r="Q226" i="1" s="1"/>
  <c r="CE226" i="1" s="1"/>
  <c r="CM551" i="1"/>
  <c r="O551" i="1" s="1"/>
  <c r="CC551" i="1" s="1"/>
  <c r="CN551" i="1"/>
  <c r="P551" i="1" s="1"/>
  <c r="CD551" i="1" s="1"/>
  <c r="CO551" i="1"/>
  <c r="Q551" i="1" s="1"/>
  <c r="CE551" i="1" s="1"/>
  <c r="CL551" i="1"/>
  <c r="N551" i="1" s="1"/>
  <c r="CB551" i="1" s="1"/>
  <c r="CM555" i="1"/>
  <c r="O555" i="1" s="1"/>
  <c r="CC555" i="1" s="1"/>
  <c r="CN555" i="1"/>
  <c r="P555" i="1" s="1"/>
  <c r="CD555" i="1" s="1"/>
  <c r="CO555" i="1"/>
  <c r="Q555" i="1" s="1"/>
  <c r="CE555" i="1" s="1"/>
  <c r="CL555" i="1"/>
  <c r="N555" i="1" s="1"/>
  <c r="CB555" i="1" s="1"/>
  <c r="CM513" i="1"/>
  <c r="O513" i="1" s="1"/>
  <c r="CC513" i="1" s="1"/>
  <c r="CN513" i="1"/>
  <c r="P513" i="1" s="1"/>
  <c r="CD513" i="1" s="1"/>
  <c r="CO513" i="1"/>
  <c r="Q513" i="1" s="1"/>
  <c r="CE513" i="1" s="1"/>
  <c r="CL513" i="1"/>
  <c r="N513" i="1" s="1"/>
  <c r="CB513" i="1" s="1"/>
  <c r="CL900" i="1"/>
  <c r="N900" i="1" s="1"/>
  <c r="CB900" i="1" s="1"/>
  <c r="CM900" i="1"/>
  <c r="O900" i="1" s="1"/>
  <c r="CC900" i="1" s="1"/>
  <c r="CN900" i="1"/>
  <c r="P900" i="1" s="1"/>
  <c r="CD900" i="1" s="1"/>
  <c r="CO900" i="1"/>
  <c r="Q900" i="1" s="1"/>
  <c r="CE900" i="1" s="1"/>
  <c r="CM599" i="1"/>
  <c r="O599" i="1" s="1"/>
  <c r="CC599" i="1" s="1"/>
  <c r="CN599" i="1"/>
  <c r="P599" i="1" s="1"/>
  <c r="CD599" i="1" s="1"/>
  <c r="CO599" i="1"/>
  <c r="Q599" i="1" s="1"/>
  <c r="CE599" i="1" s="1"/>
  <c r="CL599" i="1"/>
  <c r="N599" i="1" s="1"/>
  <c r="CB599" i="1" s="1"/>
  <c r="CO8" i="1"/>
  <c r="Q8" i="1" s="1"/>
  <c r="CE8" i="1" s="1"/>
  <c r="CL8" i="1"/>
  <c r="N8" i="1" s="1"/>
  <c r="CB8" i="1" s="1"/>
  <c r="CM8" i="1"/>
  <c r="O8" i="1" s="1"/>
  <c r="CC8" i="1" s="1"/>
  <c r="CN8" i="1"/>
  <c r="P8" i="1" s="1"/>
  <c r="CD8" i="1" s="1"/>
  <c r="CM557" i="1"/>
  <c r="O557" i="1" s="1"/>
  <c r="CC557" i="1" s="1"/>
  <c r="CN557" i="1"/>
  <c r="P557" i="1" s="1"/>
  <c r="CD557" i="1" s="1"/>
  <c r="CO557" i="1"/>
  <c r="Q557" i="1" s="1"/>
  <c r="CE557" i="1" s="1"/>
  <c r="CL557" i="1"/>
  <c r="N557" i="1" s="1"/>
  <c r="CB557" i="1" s="1"/>
  <c r="CL816" i="1"/>
  <c r="N816" i="1" s="1"/>
  <c r="CB816" i="1" s="1"/>
  <c r="CM816" i="1"/>
  <c r="O816" i="1" s="1"/>
  <c r="CC816" i="1" s="1"/>
  <c r="CN816" i="1"/>
  <c r="P816" i="1" s="1"/>
  <c r="CD816" i="1" s="1"/>
  <c r="CO816" i="1"/>
  <c r="Q816" i="1" s="1"/>
  <c r="CE816" i="1" s="1"/>
  <c r="CL264" i="1"/>
  <c r="N264" i="1" s="1"/>
  <c r="CB264" i="1" s="1"/>
  <c r="CM264" i="1"/>
  <c r="O264" i="1" s="1"/>
  <c r="CC264" i="1" s="1"/>
  <c r="CN264" i="1"/>
  <c r="P264" i="1" s="1"/>
  <c r="CD264" i="1" s="1"/>
  <c r="CO264" i="1"/>
  <c r="Q264" i="1" s="1"/>
  <c r="CE264" i="1" s="1"/>
  <c r="CL684" i="1"/>
  <c r="N684" i="1" s="1"/>
  <c r="CB684" i="1" s="1"/>
  <c r="CM684" i="1"/>
  <c r="O684" i="1" s="1"/>
  <c r="CC684" i="1" s="1"/>
  <c r="CN684" i="1"/>
  <c r="P684" i="1" s="1"/>
  <c r="CD684" i="1" s="1"/>
  <c r="CO684" i="1"/>
  <c r="Q684" i="1" s="1"/>
  <c r="CE684" i="1" s="1"/>
  <c r="CO353" i="1"/>
  <c r="Q353" i="1" s="1"/>
  <c r="CE353" i="1" s="1"/>
  <c r="CL353" i="1"/>
  <c r="N353" i="1" s="1"/>
  <c r="CB353" i="1" s="1"/>
  <c r="CM353" i="1"/>
  <c r="O353" i="1" s="1"/>
  <c r="CC353" i="1" s="1"/>
  <c r="CN353" i="1"/>
  <c r="P353" i="1" s="1"/>
  <c r="CD353" i="1" s="1"/>
  <c r="CO133" i="1"/>
  <c r="Q133" i="1" s="1"/>
  <c r="CE133" i="1" s="1"/>
  <c r="CL133" i="1"/>
  <c r="N133" i="1" s="1"/>
  <c r="CB133" i="1" s="1"/>
  <c r="CM133" i="1"/>
  <c r="O133" i="1" s="1"/>
  <c r="CC133" i="1" s="1"/>
  <c r="CN133" i="1"/>
  <c r="P133" i="1" s="1"/>
  <c r="CD133" i="1" s="1"/>
  <c r="CL96" i="1"/>
  <c r="N96" i="1" s="1"/>
  <c r="CB96" i="1" s="1"/>
  <c r="CM96" i="1"/>
  <c r="O96" i="1" s="1"/>
  <c r="CC96" i="1" s="1"/>
  <c r="CN96" i="1"/>
  <c r="P96" i="1" s="1"/>
  <c r="CD96" i="1" s="1"/>
  <c r="CO96" i="1"/>
  <c r="Q96" i="1" s="1"/>
  <c r="CE96" i="1" s="1"/>
  <c r="CL216" i="1"/>
  <c r="N216" i="1" s="1"/>
  <c r="CB216" i="1" s="1"/>
  <c r="CM216" i="1"/>
  <c r="O216" i="1" s="1"/>
  <c r="CC216" i="1" s="1"/>
  <c r="CN216" i="1"/>
  <c r="P216" i="1" s="1"/>
  <c r="CD216" i="1" s="1"/>
  <c r="CO216" i="1"/>
  <c r="Q216" i="1" s="1"/>
  <c r="CE216" i="1" s="1"/>
  <c r="CL260" i="1"/>
  <c r="N260" i="1" s="1"/>
  <c r="CB260" i="1" s="1"/>
  <c r="CM260" i="1"/>
  <c r="O260" i="1" s="1"/>
  <c r="CC260" i="1" s="1"/>
  <c r="CN260" i="1"/>
  <c r="P260" i="1" s="1"/>
  <c r="CD260" i="1" s="1"/>
  <c r="CO260" i="1"/>
  <c r="Q260" i="1" s="1"/>
  <c r="CE260" i="1" s="1"/>
  <c r="CO49" i="1"/>
  <c r="Q49" i="1" s="1"/>
  <c r="CE49" i="1" s="1"/>
  <c r="CL49" i="1"/>
  <c r="N49" i="1" s="1"/>
  <c r="CB49" i="1" s="1"/>
  <c r="CM49" i="1"/>
  <c r="O49" i="1" s="1"/>
  <c r="CC49" i="1" s="1"/>
  <c r="CN49" i="1"/>
  <c r="P49" i="1" s="1"/>
  <c r="CD49" i="1" s="1"/>
  <c r="CL720" i="1"/>
  <c r="N720" i="1" s="1"/>
  <c r="CB720" i="1" s="1"/>
  <c r="CM720" i="1"/>
  <c r="O720" i="1" s="1"/>
  <c r="CC720" i="1" s="1"/>
  <c r="CN720" i="1"/>
  <c r="P720" i="1" s="1"/>
  <c r="CD720" i="1" s="1"/>
  <c r="CO720" i="1"/>
  <c r="Q720" i="1" s="1"/>
  <c r="CE720" i="1" s="1"/>
  <c r="CL90" i="1"/>
  <c r="N90" i="1" s="1"/>
  <c r="CB90" i="1" s="1"/>
  <c r="CM90" i="1"/>
  <c r="O90" i="1" s="1"/>
  <c r="CC90" i="1" s="1"/>
  <c r="CN90" i="1"/>
  <c r="P90" i="1" s="1"/>
  <c r="CD90" i="1" s="1"/>
  <c r="CO90" i="1"/>
  <c r="Q90" i="1" s="1"/>
  <c r="CE90" i="1" s="1"/>
  <c r="CM647" i="1"/>
  <c r="O647" i="1" s="1"/>
  <c r="CC647" i="1" s="1"/>
  <c r="CN647" i="1"/>
  <c r="P647" i="1" s="1"/>
  <c r="CD647" i="1" s="1"/>
  <c r="CO647" i="1"/>
  <c r="Q647" i="1" s="1"/>
  <c r="CE647" i="1" s="1"/>
  <c r="CL647" i="1"/>
  <c r="N647" i="1" s="1"/>
  <c r="CB647" i="1" s="1"/>
  <c r="CL266" i="1"/>
  <c r="N266" i="1" s="1"/>
  <c r="CB266" i="1" s="1"/>
  <c r="CM266" i="1"/>
  <c r="O266" i="1" s="1"/>
  <c r="CC266" i="1" s="1"/>
  <c r="CN266" i="1"/>
  <c r="P266" i="1" s="1"/>
  <c r="CD266" i="1" s="1"/>
  <c r="CO266" i="1"/>
  <c r="Q266" i="1" s="1"/>
  <c r="CE266" i="1" s="1"/>
  <c r="CM803" i="1"/>
  <c r="O803" i="1" s="1"/>
  <c r="CC803" i="1" s="1"/>
  <c r="CN803" i="1"/>
  <c r="P803" i="1" s="1"/>
  <c r="CD803" i="1" s="1"/>
  <c r="CO803" i="1"/>
  <c r="Q803" i="1" s="1"/>
  <c r="CE803" i="1" s="1"/>
  <c r="CL803" i="1"/>
  <c r="N803" i="1" s="1"/>
  <c r="CB803" i="1" s="1"/>
  <c r="CM897" i="1"/>
  <c r="O897" i="1" s="1"/>
  <c r="CC897" i="1" s="1"/>
  <c r="CN897" i="1"/>
  <c r="P897" i="1" s="1"/>
  <c r="CD897" i="1" s="1"/>
  <c r="CO897" i="1"/>
  <c r="Q897" i="1" s="1"/>
  <c r="CE897" i="1" s="1"/>
  <c r="CL897" i="1"/>
  <c r="N897" i="1" s="1"/>
  <c r="CB897" i="1" s="1"/>
  <c r="CM561" i="1"/>
  <c r="O561" i="1" s="1"/>
  <c r="CC561" i="1" s="1"/>
  <c r="CN561" i="1"/>
  <c r="P561" i="1" s="1"/>
  <c r="CD561" i="1" s="1"/>
  <c r="CO561" i="1"/>
  <c r="Q561" i="1" s="1"/>
  <c r="CE561" i="1" s="1"/>
  <c r="CL561" i="1"/>
  <c r="N561" i="1" s="1"/>
  <c r="CB561" i="1" s="1"/>
  <c r="CM635" i="1"/>
  <c r="O635" i="1" s="1"/>
  <c r="CC635" i="1" s="1"/>
  <c r="CN635" i="1"/>
  <c r="P635" i="1" s="1"/>
  <c r="CD635" i="1" s="1"/>
  <c r="CO635" i="1"/>
  <c r="Q635" i="1" s="1"/>
  <c r="CE635" i="1" s="1"/>
  <c r="CL635" i="1"/>
  <c r="N635" i="1" s="1"/>
  <c r="CB635" i="1" s="1"/>
  <c r="CM725" i="1"/>
  <c r="O725" i="1" s="1"/>
  <c r="CC725" i="1" s="1"/>
  <c r="CN725" i="1"/>
  <c r="P725" i="1" s="1"/>
  <c r="CD725" i="1" s="1"/>
  <c r="CO725" i="1"/>
  <c r="Q725" i="1" s="1"/>
  <c r="CE725" i="1" s="1"/>
  <c r="CL725" i="1"/>
  <c r="N725" i="1" s="1"/>
  <c r="CB725" i="1" s="1"/>
  <c r="CL512" i="1"/>
  <c r="N512" i="1" s="1"/>
  <c r="CB512" i="1" s="1"/>
  <c r="CM512" i="1"/>
  <c r="O512" i="1" s="1"/>
  <c r="CC512" i="1" s="1"/>
  <c r="CN512" i="1"/>
  <c r="P512" i="1" s="1"/>
  <c r="CD512" i="1" s="1"/>
  <c r="CO512" i="1"/>
  <c r="Q512" i="1" s="1"/>
  <c r="CE512" i="1" s="1"/>
  <c r="CL890" i="1"/>
  <c r="N890" i="1" s="1"/>
  <c r="CB890" i="1" s="1"/>
  <c r="CM890" i="1"/>
  <c r="O890" i="1" s="1"/>
  <c r="CC890" i="1" s="1"/>
  <c r="CN890" i="1"/>
  <c r="P890" i="1" s="1"/>
  <c r="CD890" i="1" s="1"/>
  <c r="CO890" i="1"/>
  <c r="Q890" i="1" s="1"/>
  <c r="CE890" i="1" s="1"/>
  <c r="CL638" i="1"/>
  <c r="N638" i="1" s="1"/>
  <c r="CB638" i="1" s="1"/>
  <c r="CM638" i="1"/>
  <c r="O638" i="1" s="1"/>
  <c r="CC638" i="1" s="1"/>
  <c r="CN638" i="1"/>
  <c r="P638" i="1" s="1"/>
  <c r="CD638" i="1" s="1"/>
  <c r="CO638" i="1"/>
  <c r="Q638" i="1" s="1"/>
  <c r="CE638" i="1" s="1"/>
  <c r="CL134" i="1"/>
  <c r="N134" i="1" s="1"/>
  <c r="CB134" i="1" s="1"/>
  <c r="CM134" i="1"/>
  <c r="O134" i="1" s="1"/>
  <c r="CC134" i="1" s="1"/>
  <c r="CN134" i="1"/>
  <c r="P134" i="1" s="1"/>
  <c r="CD134" i="1" s="1"/>
  <c r="CO134" i="1"/>
  <c r="Q134" i="1" s="1"/>
  <c r="CE134" i="1" s="1"/>
  <c r="CM477" i="1"/>
  <c r="O477" i="1" s="1"/>
  <c r="CC477" i="1" s="1"/>
  <c r="CN477" i="1"/>
  <c r="P477" i="1" s="1"/>
  <c r="CD477" i="1" s="1"/>
  <c r="CO477" i="1"/>
  <c r="Q477" i="1" s="1"/>
  <c r="CE477" i="1" s="1"/>
  <c r="CL477" i="1"/>
  <c r="N477" i="1" s="1"/>
  <c r="CB477" i="1" s="1"/>
  <c r="CO99" i="1"/>
  <c r="Q99" i="1" s="1"/>
  <c r="CE99" i="1" s="1"/>
  <c r="CL99" i="1"/>
  <c r="N99" i="1" s="1"/>
  <c r="CB99" i="1" s="1"/>
  <c r="CM99" i="1"/>
  <c r="O99" i="1" s="1"/>
  <c r="CC99" i="1" s="1"/>
  <c r="CN99" i="1"/>
  <c r="P99" i="1" s="1"/>
  <c r="CD99" i="1" s="1"/>
  <c r="CM895" i="1"/>
  <c r="O895" i="1" s="1"/>
  <c r="CC895" i="1" s="1"/>
  <c r="CN895" i="1"/>
  <c r="P895" i="1" s="1"/>
  <c r="CD895" i="1" s="1"/>
  <c r="CO895" i="1"/>
  <c r="Q895" i="1" s="1"/>
  <c r="CE895" i="1" s="1"/>
  <c r="CL895" i="1"/>
  <c r="N895" i="1" s="1"/>
  <c r="CB895" i="1" s="1"/>
  <c r="CL54" i="1"/>
  <c r="N54" i="1" s="1"/>
  <c r="CB54" i="1" s="1"/>
  <c r="CM54" i="1"/>
  <c r="O54" i="1" s="1"/>
  <c r="CC54" i="1" s="1"/>
  <c r="CN54" i="1"/>
  <c r="P54" i="1" s="1"/>
  <c r="CD54" i="1" s="1"/>
  <c r="CO54" i="1"/>
  <c r="Q54" i="1" s="1"/>
  <c r="CE54" i="1" s="1"/>
  <c r="CL184" i="1"/>
  <c r="N184" i="1" s="1"/>
  <c r="CB184" i="1" s="1"/>
  <c r="CM184" i="1"/>
  <c r="O184" i="1" s="1"/>
  <c r="CC184" i="1" s="1"/>
  <c r="CN184" i="1"/>
  <c r="P184" i="1" s="1"/>
  <c r="CD184" i="1" s="1"/>
  <c r="CO184" i="1"/>
  <c r="Q184" i="1" s="1"/>
  <c r="CE184" i="1" s="1"/>
  <c r="CL342" i="1"/>
  <c r="N342" i="1" s="1"/>
  <c r="CB342" i="1" s="1"/>
  <c r="CM342" i="1"/>
  <c r="O342" i="1" s="1"/>
  <c r="CC342" i="1" s="1"/>
  <c r="CN342" i="1"/>
  <c r="P342" i="1" s="1"/>
  <c r="CD342" i="1" s="1"/>
  <c r="CO342" i="1"/>
  <c r="Q342" i="1" s="1"/>
  <c r="CE342" i="1" s="1"/>
  <c r="CM815" i="1"/>
  <c r="O815" i="1" s="1"/>
  <c r="CC815" i="1" s="1"/>
  <c r="CN815" i="1"/>
  <c r="P815" i="1" s="1"/>
  <c r="CD815" i="1" s="1"/>
  <c r="CO815" i="1"/>
  <c r="Q815" i="1" s="1"/>
  <c r="CE815" i="1" s="1"/>
  <c r="CL815" i="1"/>
  <c r="N815" i="1" s="1"/>
  <c r="CB815" i="1" s="1"/>
  <c r="CO301" i="1"/>
  <c r="Q301" i="1" s="1"/>
  <c r="CE301" i="1" s="1"/>
  <c r="CL301" i="1"/>
  <c r="N301" i="1" s="1"/>
  <c r="CB301" i="1" s="1"/>
  <c r="CM301" i="1"/>
  <c r="O301" i="1" s="1"/>
  <c r="CC301" i="1" s="1"/>
  <c r="CN301" i="1"/>
  <c r="P301" i="1" s="1"/>
  <c r="CD301" i="1" s="1"/>
  <c r="CL98" i="1"/>
  <c r="N98" i="1" s="1"/>
  <c r="CB98" i="1" s="1"/>
  <c r="CM98" i="1"/>
  <c r="O98" i="1" s="1"/>
  <c r="CC98" i="1" s="1"/>
  <c r="CN98" i="1"/>
  <c r="P98" i="1" s="1"/>
  <c r="CD98" i="1" s="1"/>
  <c r="CO98" i="1"/>
  <c r="Q98" i="1" s="1"/>
  <c r="CE98" i="1" s="1"/>
  <c r="CL728" i="1"/>
  <c r="N728" i="1" s="1"/>
  <c r="CB728" i="1" s="1"/>
  <c r="CM728" i="1"/>
  <c r="O728" i="1" s="1"/>
  <c r="CC728" i="1" s="1"/>
  <c r="CN728" i="1"/>
  <c r="P728" i="1" s="1"/>
  <c r="CD728" i="1" s="1"/>
  <c r="CO728" i="1"/>
  <c r="Q728" i="1" s="1"/>
  <c r="CE728" i="1" s="1"/>
  <c r="CM593" i="1"/>
  <c r="O593" i="1" s="1"/>
  <c r="CC593" i="1" s="1"/>
  <c r="CN593" i="1"/>
  <c r="P593" i="1" s="1"/>
  <c r="CD593" i="1" s="1"/>
  <c r="CO593" i="1"/>
  <c r="Q593" i="1" s="1"/>
  <c r="CE593" i="1" s="1"/>
  <c r="CL593" i="1"/>
  <c r="N593" i="1" s="1"/>
  <c r="CB593" i="1" s="1"/>
  <c r="CO393" i="1"/>
  <c r="Q393" i="1" s="1"/>
  <c r="CE393" i="1" s="1"/>
  <c r="CL393" i="1"/>
  <c r="N393" i="1" s="1"/>
  <c r="CB393" i="1" s="1"/>
  <c r="CM393" i="1"/>
  <c r="O393" i="1" s="1"/>
  <c r="CC393" i="1" s="1"/>
  <c r="CN393" i="1"/>
  <c r="P393" i="1" s="1"/>
  <c r="CD393" i="1" s="1"/>
  <c r="CL854" i="1"/>
  <c r="N854" i="1" s="1"/>
  <c r="CB854" i="1" s="1"/>
  <c r="CM854" i="1"/>
  <c r="O854" i="1" s="1"/>
  <c r="CC854" i="1" s="1"/>
  <c r="CN854" i="1"/>
  <c r="P854" i="1" s="1"/>
  <c r="CD854" i="1" s="1"/>
  <c r="CO854" i="1"/>
  <c r="Q854" i="1" s="1"/>
  <c r="CE854" i="1" s="1"/>
  <c r="CL552" i="1"/>
  <c r="N552" i="1" s="1"/>
  <c r="CB552" i="1" s="1"/>
  <c r="CM552" i="1"/>
  <c r="O552" i="1" s="1"/>
  <c r="CC552" i="1" s="1"/>
  <c r="CN552" i="1"/>
  <c r="P552" i="1" s="1"/>
  <c r="CD552" i="1" s="1"/>
  <c r="CO552" i="1"/>
  <c r="Q552" i="1" s="1"/>
  <c r="CE552" i="1" s="1"/>
  <c r="CL142" i="1"/>
  <c r="N142" i="1" s="1"/>
  <c r="CB142" i="1" s="1"/>
  <c r="CM142" i="1"/>
  <c r="O142" i="1" s="1"/>
  <c r="CC142" i="1" s="1"/>
  <c r="CN142" i="1"/>
  <c r="P142" i="1" s="1"/>
  <c r="CD142" i="1" s="1"/>
  <c r="CO142" i="1"/>
  <c r="Q142" i="1" s="1"/>
  <c r="CE142" i="1" s="1"/>
  <c r="CM845" i="1"/>
  <c r="O845" i="1" s="1"/>
  <c r="CC845" i="1" s="1"/>
  <c r="CN845" i="1"/>
  <c r="P845" i="1" s="1"/>
  <c r="CD845" i="1" s="1"/>
  <c r="CO845" i="1"/>
  <c r="Q845" i="1" s="1"/>
  <c r="CE845" i="1" s="1"/>
  <c r="CL845" i="1"/>
  <c r="N845" i="1" s="1"/>
  <c r="CB845" i="1" s="1"/>
  <c r="CL304" i="1"/>
  <c r="N304" i="1" s="1"/>
  <c r="CB304" i="1" s="1"/>
  <c r="CM304" i="1"/>
  <c r="O304" i="1" s="1"/>
  <c r="CC304" i="1" s="1"/>
  <c r="CN304" i="1"/>
  <c r="P304" i="1" s="1"/>
  <c r="CD304" i="1" s="1"/>
  <c r="CO304" i="1"/>
  <c r="Q304" i="1" s="1"/>
  <c r="CE304" i="1" s="1"/>
  <c r="CL856" i="1"/>
  <c r="N856" i="1" s="1"/>
  <c r="CB856" i="1" s="1"/>
  <c r="CM856" i="1"/>
  <c r="O856" i="1" s="1"/>
  <c r="CC856" i="1" s="1"/>
  <c r="CN856" i="1"/>
  <c r="P856" i="1" s="1"/>
  <c r="CD856" i="1" s="1"/>
  <c r="CO856" i="1"/>
  <c r="Q856" i="1" s="1"/>
  <c r="CE856" i="1" s="1"/>
  <c r="CL392" i="1"/>
  <c r="N392" i="1" s="1"/>
  <c r="CB392" i="1" s="1"/>
  <c r="CM392" i="1"/>
  <c r="O392" i="1" s="1"/>
  <c r="CC392" i="1" s="1"/>
  <c r="CN392" i="1"/>
  <c r="P392" i="1" s="1"/>
  <c r="CD392" i="1" s="1"/>
  <c r="CO392" i="1"/>
  <c r="Q392" i="1" s="1"/>
  <c r="CE392" i="1" s="1"/>
  <c r="CM639" i="1"/>
  <c r="O639" i="1" s="1"/>
  <c r="CC639" i="1" s="1"/>
  <c r="CN639" i="1"/>
  <c r="P639" i="1" s="1"/>
  <c r="CD639" i="1" s="1"/>
  <c r="CO639" i="1"/>
  <c r="Q639" i="1" s="1"/>
  <c r="CE639" i="1" s="1"/>
  <c r="CL639" i="1"/>
  <c r="N639" i="1" s="1"/>
  <c r="CB639" i="1" s="1"/>
  <c r="CM721" i="1"/>
  <c r="O721" i="1" s="1"/>
  <c r="CC721" i="1" s="1"/>
  <c r="CN721" i="1"/>
  <c r="P721" i="1" s="1"/>
  <c r="CD721" i="1" s="1"/>
  <c r="CO721" i="1"/>
  <c r="Q721" i="1" s="1"/>
  <c r="CE721" i="1" s="1"/>
  <c r="CL721" i="1"/>
  <c r="N721" i="1" s="1"/>
  <c r="CB721" i="1" s="1"/>
  <c r="CO395" i="1"/>
  <c r="Q395" i="1" s="1"/>
  <c r="CE395" i="1" s="1"/>
  <c r="CL395" i="1"/>
  <c r="N395" i="1" s="1"/>
  <c r="CB395" i="1" s="1"/>
  <c r="CM395" i="1"/>
  <c r="O395" i="1" s="1"/>
  <c r="CC395" i="1" s="1"/>
  <c r="CN395" i="1"/>
  <c r="P395" i="1" s="1"/>
  <c r="CD395" i="1" s="1"/>
  <c r="CL564" i="1"/>
  <c r="N564" i="1" s="1"/>
  <c r="CB564" i="1" s="1"/>
  <c r="CM564" i="1"/>
  <c r="O564" i="1" s="1"/>
  <c r="CC564" i="1" s="1"/>
  <c r="CN564" i="1"/>
  <c r="P564" i="1" s="1"/>
  <c r="CD564" i="1" s="1"/>
  <c r="CO564" i="1"/>
  <c r="Q564" i="1" s="1"/>
  <c r="CE564" i="1" s="1"/>
  <c r="CL644" i="1"/>
  <c r="N644" i="1" s="1"/>
  <c r="CB644" i="1" s="1"/>
  <c r="CM644" i="1"/>
  <c r="O644" i="1" s="1"/>
  <c r="CC644" i="1" s="1"/>
  <c r="CN644" i="1"/>
  <c r="P644" i="1" s="1"/>
  <c r="CD644" i="1" s="1"/>
  <c r="CO644" i="1"/>
  <c r="Q644" i="1" s="1"/>
  <c r="CE644" i="1" s="1"/>
  <c r="CM763" i="1"/>
  <c r="O763" i="1" s="1"/>
  <c r="CC763" i="1" s="1"/>
  <c r="CN763" i="1"/>
  <c r="P763" i="1" s="1"/>
  <c r="CD763" i="1" s="1"/>
  <c r="CO763" i="1"/>
  <c r="Q763" i="1" s="1"/>
  <c r="CE763" i="1" s="1"/>
  <c r="CL763" i="1"/>
  <c r="N763" i="1" s="1"/>
  <c r="CB763" i="1" s="1"/>
  <c r="CM601" i="1"/>
  <c r="O601" i="1" s="1"/>
  <c r="CC601" i="1" s="1"/>
  <c r="CN601" i="1"/>
  <c r="P601" i="1" s="1"/>
  <c r="CD601" i="1" s="1"/>
  <c r="CO601" i="1"/>
  <c r="Q601" i="1" s="1"/>
  <c r="CE601" i="1" s="1"/>
  <c r="CL601" i="1"/>
  <c r="N601" i="1" s="1"/>
  <c r="CB601" i="1" s="1"/>
  <c r="CL18" i="1"/>
  <c r="N18" i="1" s="1"/>
  <c r="CB18" i="1" s="1"/>
  <c r="CM18" i="1"/>
  <c r="O18" i="1" s="1"/>
  <c r="CC18" i="1" s="1"/>
  <c r="CN18" i="1"/>
  <c r="P18" i="1" s="1"/>
  <c r="CD18" i="1" s="1"/>
  <c r="CO18" i="1"/>
  <c r="Q18" i="1" s="1"/>
  <c r="CE18" i="1" s="1"/>
  <c r="CL514" i="1"/>
  <c r="N514" i="1" s="1"/>
  <c r="CB514" i="1" s="1"/>
  <c r="CM514" i="1"/>
  <c r="O514" i="1" s="1"/>
  <c r="CC514" i="1" s="1"/>
  <c r="CN514" i="1"/>
  <c r="P514" i="1" s="1"/>
  <c r="CD514" i="1" s="1"/>
  <c r="CO514" i="1"/>
  <c r="Q514" i="1" s="1"/>
  <c r="CE514" i="1" s="1"/>
  <c r="CL762" i="1"/>
  <c r="N762" i="1" s="1"/>
  <c r="CB762" i="1" s="1"/>
  <c r="CM762" i="1"/>
  <c r="O762" i="1" s="1"/>
  <c r="CC762" i="1" s="1"/>
  <c r="CN762" i="1"/>
  <c r="P762" i="1" s="1"/>
  <c r="CD762" i="1" s="1"/>
  <c r="CO762" i="1"/>
  <c r="Q762" i="1" s="1"/>
  <c r="CE762" i="1" s="1"/>
  <c r="CL224" i="1"/>
  <c r="N224" i="1" s="1"/>
  <c r="CB224" i="1" s="1"/>
  <c r="CM224" i="1"/>
  <c r="O224" i="1" s="1"/>
  <c r="CC224" i="1" s="1"/>
  <c r="CN224" i="1"/>
  <c r="P224" i="1" s="1"/>
  <c r="CD224" i="1" s="1"/>
  <c r="CO224" i="1"/>
  <c r="Q224" i="1" s="1"/>
  <c r="CE224" i="1" s="1"/>
  <c r="CL556" i="1"/>
  <c r="N556" i="1" s="1"/>
  <c r="CB556" i="1" s="1"/>
  <c r="CM556" i="1"/>
  <c r="O556" i="1" s="1"/>
  <c r="CC556" i="1" s="1"/>
  <c r="CN556" i="1"/>
  <c r="P556" i="1" s="1"/>
  <c r="CD556" i="1" s="1"/>
  <c r="CO556" i="1"/>
  <c r="Q556" i="1" s="1"/>
  <c r="CE556" i="1" s="1"/>
  <c r="CL682" i="1"/>
  <c r="N682" i="1" s="1"/>
  <c r="CB682" i="1" s="1"/>
  <c r="CM682" i="1"/>
  <c r="O682" i="1" s="1"/>
  <c r="CC682" i="1" s="1"/>
  <c r="CN682" i="1"/>
  <c r="P682" i="1" s="1"/>
  <c r="CD682" i="1" s="1"/>
  <c r="CO682" i="1"/>
  <c r="Q682" i="1" s="1"/>
  <c r="CE682" i="1" s="1"/>
  <c r="CL478" i="1"/>
  <c r="N478" i="1" s="1"/>
  <c r="CB478" i="1" s="1"/>
  <c r="CM478" i="1"/>
  <c r="O478" i="1" s="1"/>
  <c r="CC478" i="1" s="1"/>
  <c r="CN478" i="1"/>
  <c r="P478" i="1" s="1"/>
  <c r="CD478" i="1" s="1"/>
  <c r="CO478" i="1"/>
  <c r="Q478" i="1" s="1"/>
  <c r="CE478" i="1" s="1"/>
  <c r="CL808" i="1"/>
  <c r="N808" i="1" s="1"/>
  <c r="CB808" i="1" s="1"/>
  <c r="CM808" i="1"/>
  <c r="O808" i="1" s="1"/>
  <c r="CC808" i="1" s="1"/>
  <c r="CN808" i="1"/>
  <c r="P808" i="1" s="1"/>
  <c r="CD808" i="1" s="1"/>
  <c r="CO808" i="1"/>
  <c r="Q808" i="1" s="1"/>
  <c r="CE808" i="1" s="1"/>
  <c r="CM855" i="1"/>
  <c r="O855" i="1" s="1"/>
  <c r="CC855" i="1" s="1"/>
  <c r="CN855" i="1"/>
  <c r="P855" i="1" s="1"/>
  <c r="CD855" i="1" s="1"/>
  <c r="CO855" i="1"/>
  <c r="Q855" i="1" s="1"/>
  <c r="CE855" i="1" s="1"/>
  <c r="CL855" i="1"/>
  <c r="N855" i="1" s="1"/>
  <c r="CB855" i="1" s="1"/>
  <c r="CM805" i="1"/>
  <c r="O805" i="1" s="1"/>
  <c r="CC805" i="1" s="1"/>
  <c r="CN805" i="1"/>
  <c r="P805" i="1" s="1"/>
  <c r="CD805" i="1" s="1"/>
  <c r="CO805" i="1"/>
  <c r="Q805" i="1" s="1"/>
  <c r="CE805" i="1" s="1"/>
  <c r="CL805" i="1"/>
  <c r="N805" i="1" s="1"/>
  <c r="CB805" i="1" s="1"/>
  <c r="CM553" i="1"/>
  <c r="O553" i="1" s="1"/>
  <c r="CC553" i="1" s="1"/>
  <c r="CN553" i="1"/>
  <c r="P553" i="1" s="1"/>
  <c r="CD553" i="1" s="1"/>
  <c r="CO553" i="1"/>
  <c r="Q553" i="1" s="1"/>
  <c r="CE553" i="1" s="1"/>
  <c r="CL553" i="1"/>
  <c r="N553" i="1" s="1"/>
  <c r="CB553" i="1" s="1"/>
  <c r="CM857" i="1"/>
  <c r="O857" i="1" s="1"/>
  <c r="CC857" i="1" s="1"/>
  <c r="CN857" i="1"/>
  <c r="P857" i="1" s="1"/>
  <c r="CD857" i="1" s="1"/>
  <c r="CO857" i="1"/>
  <c r="Q857" i="1" s="1"/>
  <c r="CE857" i="1" s="1"/>
  <c r="CL857" i="1"/>
  <c r="N857" i="1" s="1"/>
  <c r="CB857" i="1" s="1"/>
  <c r="CL258" i="1"/>
  <c r="N258" i="1" s="1"/>
  <c r="CB258" i="1" s="1"/>
  <c r="CM258" i="1"/>
  <c r="O258" i="1" s="1"/>
  <c r="CC258" i="1" s="1"/>
  <c r="CN258" i="1"/>
  <c r="P258" i="1" s="1"/>
  <c r="CD258" i="1" s="1"/>
  <c r="CO258" i="1"/>
  <c r="Q258" i="1" s="1"/>
  <c r="CE258" i="1" s="1"/>
  <c r="CL302" i="1"/>
  <c r="N302" i="1" s="1"/>
  <c r="CB302" i="1" s="1"/>
  <c r="CM302" i="1"/>
  <c r="O302" i="1" s="1"/>
  <c r="CC302" i="1" s="1"/>
  <c r="CN302" i="1"/>
  <c r="P302" i="1" s="1"/>
  <c r="CD302" i="1" s="1"/>
  <c r="CO302" i="1"/>
  <c r="Q302" i="1" s="1"/>
  <c r="CE302" i="1" s="1"/>
  <c r="CO303" i="1"/>
  <c r="Q303" i="1" s="1"/>
  <c r="CE303" i="1" s="1"/>
  <c r="CL303" i="1"/>
  <c r="N303" i="1" s="1"/>
  <c r="CB303" i="1" s="1"/>
  <c r="CM303" i="1"/>
  <c r="O303" i="1" s="1"/>
  <c r="CC303" i="1" s="1"/>
  <c r="CN303" i="1"/>
  <c r="P303" i="1" s="1"/>
  <c r="CD303" i="1" s="1"/>
  <c r="CO431" i="1"/>
  <c r="Q431" i="1" s="1"/>
  <c r="CE431" i="1" s="1"/>
  <c r="CL431" i="1"/>
  <c r="N431" i="1" s="1"/>
  <c r="CB431" i="1" s="1"/>
  <c r="CM431" i="1"/>
  <c r="O431" i="1" s="1"/>
  <c r="CC431" i="1" s="1"/>
  <c r="CN431" i="1"/>
  <c r="P431" i="1" s="1"/>
  <c r="CD431" i="1" s="1"/>
  <c r="CM641" i="1"/>
  <c r="O641" i="1" s="1"/>
  <c r="CC641" i="1" s="1"/>
  <c r="CN641" i="1"/>
  <c r="P641" i="1" s="1"/>
  <c r="CD641" i="1" s="1"/>
  <c r="CO641" i="1"/>
  <c r="Q641" i="1" s="1"/>
  <c r="CE641" i="1" s="1"/>
  <c r="CL641" i="1"/>
  <c r="N641" i="1" s="1"/>
  <c r="CB641" i="1" s="1"/>
  <c r="CL562" i="1"/>
  <c r="N562" i="1" s="1"/>
  <c r="CB562" i="1" s="1"/>
  <c r="CM562" i="1"/>
  <c r="O562" i="1" s="1"/>
  <c r="CC562" i="1" s="1"/>
  <c r="CN562" i="1"/>
  <c r="P562" i="1" s="1"/>
  <c r="CD562" i="1" s="1"/>
  <c r="CO562" i="1"/>
  <c r="Q562" i="1" s="1"/>
  <c r="CE562" i="1" s="1"/>
  <c r="CL888" i="1"/>
  <c r="N888" i="1" s="1"/>
  <c r="CB888" i="1" s="1"/>
  <c r="CM888" i="1"/>
  <c r="O888" i="1" s="1"/>
  <c r="CC888" i="1" s="1"/>
  <c r="CN888" i="1"/>
  <c r="P888" i="1" s="1"/>
  <c r="CD888" i="1" s="1"/>
  <c r="CO888" i="1"/>
  <c r="Q888" i="1" s="1"/>
  <c r="CE888" i="1" s="1"/>
  <c r="CL52" i="1"/>
  <c r="N52" i="1" s="1"/>
  <c r="CB52" i="1" s="1"/>
  <c r="CM52" i="1"/>
  <c r="O52" i="1" s="1"/>
  <c r="CC52" i="1" s="1"/>
  <c r="CN52" i="1"/>
  <c r="P52" i="1" s="1"/>
  <c r="CD52" i="1" s="1"/>
  <c r="CO52" i="1"/>
  <c r="Q52" i="1" s="1"/>
  <c r="CE52" i="1" s="1"/>
  <c r="CO139" i="1"/>
  <c r="Q139" i="1" s="1"/>
  <c r="CE139" i="1" s="1"/>
  <c r="CL139" i="1"/>
  <c r="N139" i="1" s="1"/>
  <c r="CB139" i="1" s="1"/>
  <c r="CM139" i="1"/>
  <c r="O139" i="1" s="1"/>
  <c r="CC139" i="1" s="1"/>
  <c r="CN139" i="1"/>
  <c r="P139" i="1" s="1"/>
  <c r="CD139" i="1" s="1"/>
  <c r="CL56" i="1"/>
  <c r="N56" i="1" s="1"/>
  <c r="CB56" i="1" s="1"/>
  <c r="CM56" i="1"/>
  <c r="O56" i="1" s="1"/>
  <c r="CC56" i="1" s="1"/>
  <c r="CN56" i="1"/>
  <c r="P56" i="1" s="1"/>
  <c r="CD56" i="1" s="1"/>
  <c r="CO56" i="1"/>
  <c r="Q56" i="1" s="1"/>
  <c r="CE56" i="1" s="1"/>
  <c r="CL438" i="1"/>
  <c r="N438" i="1" s="1"/>
  <c r="CB438" i="1" s="1"/>
  <c r="CM438" i="1"/>
  <c r="O438" i="1" s="1"/>
  <c r="CC438" i="1" s="1"/>
  <c r="CN438" i="1"/>
  <c r="P438" i="1" s="1"/>
  <c r="CD438" i="1" s="1"/>
  <c r="CO438" i="1"/>
  <c r="Q438" i="1" s="1"/>
  <c r="CE438" i="1" s="1"/>
  <c r="CL522" i="1"/>
  <c r="N522" i="1" s="1"/>
  <c r="CB522" i="1" s="1"/>
  <c r="CM522" i="1"/>
  <c r="O522" i="1" s="1"/>
  <c r="CC522" i="1" s="1"/>
  <c r="CN522" i="1"/>
  <c r="P522" i="1" s="1"/>
  <c r="CD522" i="1" s="1"/>
  <c r="CO522" i="1"/>
  <c r="Q522" i="1" s="1"/>
  <c r="CE522" i="1" s="1"/>
  <c r="CL600" i="1"/>
  <c r="N600" i="1" s="1"/>
  <c r="CB600" i="1" s="1"/>
  <c r="CM600" i="1"/>
  <c r="O600" i="1" s="1"/>
  <c r="CC600" i="1" s="1"/>
  <c r="CN600" i="1"/>
  <c r="P600" i="1" s="1"/>
  <c r="CD600" i="1" s="1"/>
  <c r="CO600" i="1"/>
  <c r="Q600" i="1" s="1"/>
  <c r="CE600" i="1" s="1"/>
  <c r="CO267" i="1"/>
  <c r="Q267" i="1" s="1"/>
  <c r="CE267" i="1" s="1"/>
  <c r="CL267" i="1"/>
  <c r="N267" i="1" s="1"/>
  <c r="CB267" i="1" s="1"/>
  <c r="CM267" i="1"/>
  <c r="O267" i="1" s="1"/>
  <c r="CC267" i="1" s="1"/>
  <c r="CN267" i="1"/>
  <c r="P267" i="1" s="1"/>
  <c r="CD267" i="1" s="1"/>
  <c r="CL814" i="1"/>
  <c r="N814" i="1" s="1"/>
  <c r="CB814" i="1" s="1"/>
  <c r="CM814" i="1"/>
  <c r="O814" i="1" s="1"/>
  <c r="CC814" i="1" s="1"/>
  <c r="CN814" i="1"/>
  <c r="P814" i="1" s="1"/>
  <c r="CD814" i="1" s="1"/>
  <c r="CO814" i="1"/>
  <c r="Q814" i="1" s="1"/>
  <c r="CE814" i="1" s="1"/>
  <c r="CM603" i="1"/>
  <c r="O603" i="1" s="1"/>
  <c r="CC603" i="1" s="1"/>
  <c r="CN603" i="1"/>
  <c r="P603" i="1" s="1"/>
  <c r="CD603" i="1" s="1"/>
  <c r="CO603" i="1"/>
  <c r="Q603" i="1" s="1"/>
  <c r="CE603" i="1" s="1"/>
  <c r="CL603" i="1"/>
  <c r="N603" i="1" s="1"/>
  <c r="CB603" i="1" s="1"/>
  <c r="CM519" i="1"/>
  <c r="O519" i="1" s="1"/>
  <c r="CC519" i="1" s="1"/>
  <c r="CN519" i="1"/>
  <c r="P519" i="1" s="1"/>
  <c r="CD519" i="1" s="1"/>
  <c r="CO519" i="1"/>
  <c r="Q519" i="1" s="1"/>
  <c r="CE519" i="1" s="1"/>
  <c r="CL519" i="1"/>
  <c r="N519" i="1" s="1"/>
  <c r="CB519" i="1" s="1"/>
  <c r="CO385" i="1"/>
  <c r="Q385" i="1" s="1"/>
  <c r="CE385" i="1" s="1"/>
  <c r="CL385" i="1"/>
  <c r="N385" i="1" s="1"/>
  <c r="CB385" i="1" s="1"/>
  <c r="CM385" i="1"/>
  <c r="O385" i="1" s="1"/>
  <c r="CC385" i="1" s="1"/>
  <c r="CN385" i="1"/>
  <c r="P385" i="1" s="1"/>
  <c r="CD385" i="1" s="1"/>
  <c r="CO307" i="1"/>
  <c r="Q307" i="1" s="1"/>
  <c r="CE307" i="1" s="1"/>
  <c r="CL307" i="1"/>
  <c r="N307" i="1" s="1"/>
  <c r="CB307" i="1" s="1"/>
  <c r="CM307" i="1"/>
  <c r="O307" i="1" s="1"/>
  <c r="CC307" i="1" s="1"/>
  <c r="CN307" i="1"/>
  <c r="P307" i="1" s="1"/>
  <c r="CD307" i="1" s="1"/>
  <c r="CO305" i="1"/>
  <c r="Q305" i="1" s="1"/>
  <c r="CE305" i="1" s="1"/>
  <c r="CL305" i="1"/>
  <c r="N305" i="1" s="1"/>
  <c r="CB305" i="1" s="1"/>
  <c r="CM305" i="1"/>
  <c r="O305" i="1" s="1"/>
  <c r="CC305" i="1" s="1"/>
  <c r="CN305" i="1"/>
  <c r="P305" i="1" s="1"/>
  <c r="CD305" i="1" s="1"/>
  <c r="CM891" i="1"/>
  <c r="O891" i="1" s="1"/>
  <c r="CC891" i="1" s="1"/>
  <c r="CN891" i="1"/>
  <c r="P891" i="1" s="1"/>
  <c r="CD891" i="1" s="1"/>
  <c r="CO891" i="1"/>
  <c r="Q891" i="1" s="1"/>
  <c r="CE891" i="1" s="1"/>
  <c r="CL891" i="1"/>
  <c r="N891" i="1" s="1"/>
  <c r="CB891" i="1" s="1"/>
  <c r="CM851" i="1"/>
  <c r="O851" i="1" s="1"/>
  <c r="CC851" i="1" s="1"/>
  <c r="CN851" i="1"/>
  <c r="P851" i="1" s="1"/>
  <c r="CD851" i="1" s="1"/>
  <c r="CO851" i="1"/>
  <c r="Q851" i="1" s="1"/>
  <c r="CE851" i="1" s="1"/>
  <c r="CL851" i="1"/>
  <c r="N851" i="1" s="1"/>
  <c r="CB851" i="1" s="1"/>
  <c r="CO101" i="1"/>
  <c r="Q101" i="1" s="1"/>
  <c r="CE101" i="1" s="1"/>
  <c r="CL101" i="1"/>
  <c r="N101" i="1" s="1"/>
  <c r="CB101" i="1" s="1"/>
  <c r="CM101" i="1"/>
  <c r="O101" i="1" s="1"/>
  <c r="CC101" i="1" s="1"/>
  <c r="CN101" i="1"/>
  <c r="P101" i="1" s="1"/>
  <c r="CD101" i="1" s="1"/>
  <c r="CL144" i="1"/>
  <c r="N144" i="1" s="1"/>
  <c r="CB144" i="1" s="1"/>
  <c r="CM144" i="1"/>
  <c r="O144" i="1" s="1"/>
  <c r="CC144" i="1" s="1"/>
  <c r="CN144" i="1"/>
  <c r="P144" i="1" s="1"/>
  <c r="CD144" i="1" s="1"/>
  <c r="CO144" i="1"/>
  <c r="Q144" i="1" s="1"/>
  <c r="CE144" i="1" s="1"/>
  <c r="CL310" i="1"/>
  <c r="N310" i="1" s="1"/>
  <c r="CB310" i="1" s="1"/>
  <c r="CM310" i="1"/>
  <c r="O310" i="1" s="1"/>
  <c r="CC310" i="1" s="1"/>
  <c r="CN310" i="1"/>
  <c r="P310" i="1" s="1"/>
  <c r="CD310" i="1" s="1"/>
  <c r="CO310" i="1"/>
  <c r="Q310" i="1" s="1"/>
  <c r="CE310" i="1" s="1"/>
  <c r="CM761" i="1"/>
  <c r="O761" i="1" s="1"/>
  <c r="CC761" i="1" s="1"/>
  <c r="CN761" i="1"/>
  <c r="P761" i="1" s="1"/>
  <c r="CD761" i="1" s="1"/>
  <c r="CO761" i="1"/>
  <c r="Q761" i="1" s="1"/>
  <c r="CE761" i="1" s="1"/>
  <c r="CL761" i="1"/>
  <c r="N761" i="1" s="1"/>
  <c r="CB761" i="1" s="1"/>
  <c r="CL560" i="1"/>
  <c r="N560" i="1" s="1"/>
  <c r="CB560" i="1" s="1"/>
  <c r="CM560" i="1"/>
  <c r="O560" i="1" s="1"/>
  <c r="CC560" i="1" s="1"/>
  <c r="CN560" i="1"/>
  <c r="P560" i="1" s="1"/>
  <c r="CD560" i="1" s="1"/>
  <c r="CO560" i="1"/>
  <c r="Q560" i="1" s="1"/>
  <c r="CE560" i="1" s="1"/>
  <c r="CM643" i="1"/>
  <c r="O643" i="1" s="1"/>
  <c r="CC643" i="1" s="1"/>
  <c r="CN643" i="1"/>
  <c r="P643" i="1" s="1"/>
  <c r="CD643" i="1" s="1"/>
  <c r="CO643" i="1"/>
  <c r="Q643" i="1" s="1"/>
  <c r="CE643" i="1" s="1"/>
  <c r="CL643" i="1"/>
  <c r="N643" i="1" s="1"/>
  <c r="CB643" i="1" s="1"/>
  <c r="CL724" i="1"/>
  <c r="N724" i="1" s="1"/>
  <c r="CB724" i="1" s="1"/>
  <c r="CM724" i="1"/>
  <c r="O724" i="1" s="1"/>
  <c r="CC724" i="1" s="1"/>
  <c r="CN724" i="1"/>
  <c r="P724" i="1" s="1"/>
  <c r="CD724" i="1" s="1"/>
  <c r="CO724" i="1"/>
  <c r="Q724" i="1" s="1"/>
  <c r="CE724" i="1" s="1"/>
  <c r="CO347" i="1"/>
  <c r="Q347" i="1" s="1"/>
  <c r="CE347" i="1" s="1"/>
  <c r="CL347" i="1"/>
  <c r="N347" i="1" s="1"/>
  <c r="CB347" i="1" s="1"/>
  <c r="CM347" i="1"/>
  <c r="O347" i="1" s="1"/>
  <c r="CC347" i="1" s="1"/>
  <c r="CN347" i="1"/>
  <c r="P347" i="1" s="1"/>
  <c r="CD347" i="1" s="1"/>
  <c r="CL218" i="1"/>
  <c r="N218" i="1" s="1"/>
  <c r="CB218" i="1" s="1"/>
  <c r="CM218" i="1"/>
  <c r="O218" i="1" s="1"/>
  <c r="CC218" i="1" s="1"/>
  <c r="CN218" i="1"/>
  <c r="P218" i="1" s="1"/>
  <c r="CD218" i="1" s="1"/>
  <c r="CO218" i="1"/>
  <c r="Q218" i="1" s="1"/>
  <c r="CE218" i="1" s="1"/>
  <c r="CO383" i="1"/>
  <c r="Q383" i="1" s="1"/>
  <c r="CE383" i="1" s="1"/>
  <c r="CL383" i="1"/>
  <c r="N383" i="1" s="1"/>
  <c r="CB383" i="1" s="1"/>
  <c r="CM383" i="1"/>
  <c r="O383" i="1" s="1"/>
  <c r="CC383" i="1" s="1"/>
  <c r="CN383" i="1"/>
  <c r="P383" i="1" s="1"/>
  <c r="CD383" i="1" s="1"/>
  <c r="CO351" i="1"/>
  <c r="Q351" i="1" s="1"/>
  <c r="CE351" i="1" s="1"/>
  <c r="CL351" i="1"/>
  <c r="N351" i="1" s="1"/>
  <c r="CB351" i="1" s="1"/>
  <c r="CM351" i="1"/>
  <c r="O351" i="1" s="1"/>
  <c r="CC351" i="1" s="1"/>
  <c r="CN351" i="1"/>
  <c r="P351" i="1" s="1"/>
  <c r="CD351" i="1" s="1"/>
  <c r="CO299" i="1"/>
  <c r="Q299" i="1" s="1"/>
  <c r="CE299" i="1" s="1"/>
  <c r="CL299" i="1"/>
  <c r="N299" i="1" s="1"/>
  <c r="CB299" i="1" s="1"/>
  <c r="CM299" i="1"/>
  <c r="O299" i="1" s="1"/>
  <c r="CC299" i="1" s="1"/>
  <c r="CN299" i="1"/>
  <c r="P299" i="1" s="1"/>
  <c r="CD299" i="1" s="1"/>
  <c r="CO345" i="1"/>
  <c r="Q345" i="1" s="1"/>
  <c r="CE345" i="1" s="1"/>
  <c r="CL345" i="1"/>
  <c r="N345" i="1" s="1"/>
  <c r="CB345" i="1" s="1"/>
  <c r="CM345" i="1"/>
  <c r="O345" i="1" s="1"/>
  <c r="CC345" i="1" s="1"/>
  <c r="CN345" i="1"/>
  <c r="P345" i="1" s="1"/>
  <c r="CD345" i="1" s="1"/>
  <c r="CO425" i="1"/>
  <c r="Q425" i="1" s="1"/>
  <c r="CE425" i="1" s="1"/>
  <c r="CL425" i="1"/>
  <c r="N425" i="1" s="1"/>
  <c r="CB425" i="1" s="1"/>
  <c r="CM425" i="1"/>
  <c r="O425" i="1" s="1"/>
  <c r="CC425" i="1" s="1"/>
  <c r="CN425" i="1"/>
  <c r="P425" i="1" s="1"/>
  <c r="CD425" i="1" s="1"/>
  <c r="CM605" i="1"/>
  <c r="O605" i="1" s="1"/>
  <c r="CC605" i="1" s="1"/>
  <c r="CN605" i="1"/>
  <c r="P605" i="1" s="1"/>
  <c r="CD605" i="1" s="1"/>
  <c r="CO605" i="1"/>
  <c r="Q605" i="1" s="1"/>
  <c r="CE605" i="1" s="1"/>
  <c r="CL605" i="1"/>
  <c r="N605" i="1" s="1"/>
  <c r="CB605" i="1" s="1"/>
  <c r="CL474" i="1"/>
  <c r="N474" i="1" s="1"/>
  <c r="CB474" i="1" s="1"/>
  <c r="CM474" i="1"/>
  <c r="O474" i="1" s="1"/>
  <c r="CC474" i="1" s="1"/>
  <c r="CN474" i="1"/>
  <c r="P474" i="1" s="1"/>
  <c r="CD474" i="1" s="1"/>
  <c r="CO474" i="1"/>
  <c r="Q474" i="1" s="1"/>
  <c r="CE474" i="1" s="1"/>
  <c r="CM773" i="1"/>
  <c r="O773" i="1" s="1"/>
  <c r="CC773" i="1" s="1"/>
  <c r="CN773" i="1"/>
  <c r="P773" i="1" s="1"/>
  <c r="CD773" i="1" s="1"/>
  <c r="CO773" i="1"/>
  <c r="Q773" i="1" s="1"/>
  <c r="CE773" i="1" s="1"/>
  <c r="CL773" i="1"/>
  <c r="N773" i="1" s="1"/>
  <c r="CB773" i="1" s="1"/>
  <c r="CL812" i="1"/>
  <c r="N812" i="1" s="1"/>
  <c r="CB812" i="1" s="1"/>
  <c r="CM812" i="1"/>
  <c r="O812" i="1" s="1"/>
  <c r="CC812" i="1" s="1"/>
  <c r="CN812" i="1"/>
  <c r="P812" i="1" s="1"/>
  <c r="CD812" i="1" s="1"/>
  <c r="CO812" i="1"/>
  <c r="Q812" i="1" s="1"/>
  <c r="CE812" i="1" s="1"/>
  <c r="CM689" i="1"/>
  <c r="O689" i="1" s="1"/>
  <c r="CC689" i="1" s="1"/>
  <c r="CN689" i="1"/>
  <c r="P689" i="1" s="1"/>
  <c r="CD689" i="1" s="1"/>
  <c r="CO689" i="1"/>
  <c r="Q689" i="1" s="1"/>
  <c r="CE689" i="1" s="1"/>
  <c r="CL689" i="1"/>
  <c r="N689" i="1" s="1"/>
  <c r="CB689" i="1" s="1"/>
  <c r="CM729" i="1"/>
  <c r="O729" i="1" s="1"/>
  <c r="CC729" i="1" s="1"/>
  <c r="CN729" i="1"/>
  <c r="P729" i="1" s="1"/>
  <c r="CD729" i="1" s="1"/>
  <c r="CO729" i="1"/>
  <c r="Q729" i="1" s="1"/>
  <c r="CE729" i="1" s="1"/>
  <c r="CL729" i="1"/>
  <c r="N729" i="1" s="1"/>
  <c r="CB729" i="1" s="1"/>
  <c r="CL472" i="1"/>
  <c r="N472" i="1" s="1"/>
  <c r="CB472" i="1" s="1"/>
  <c r="CM472" i="1"/>
  <c r="O472" i="1" s="1"/>
  <c r="CC472" i="1" s="1"/>
  <c r="CN472" i="1"/>
  <c r="P472" i="1" s="1"/>
  <c r="CD472" i="1" s="1"/>
  <c r="CO472" i="1"/>
  <c r="Q472" i="1" s="1"/>
  <c r="CE472" i="1" s="1"/>
  <c r="CM681" i="1"/>
  <c r="O681" i="1" s="1"/>
  <c r="CC681" i="1" s="1"/>
  <c r="CN681" i="1"/>
  <c r="P681" i="1" s="1"/>
  <c r="CD681" i="1" s="1"/>
  <c r="CO681" i="1"/>
  <c r="Q681" i="1" s="1"/>
  <c r="CE681" i="1" s="1"/>
  <c r="CL681" i="1"/>
  <c r="N681" i="1" s="1"/>
  <c r="CB681" i="1" s="1"/>
  <c r="CL312" i="1"/>
  <c r="N312" i="1" s="1"/>
  <c r="CB312" i="1" s="1"/>
  <c r="CM312" i="1"/>
  <c r="O312" i="1" s="1"/>
  <c r="CC312" i="1" s="1"/>
  <c r="CN312" i="1"/>
  <c r="P312" i="1" s="1"/>
  <c r="CD312" i="1" s="1"/>
  <c r="CO312" i="1"/>
  <c r="Q312" i="1" s="1"/>
  <c r="CE312" i="1" s="1"/>
  <c r="CM727" i="1"/>
  <c r="O727" i="1" s="1"/>
  <c r="CC727" i="1" s="1"/>
  <c r="CN727" i="1"/>
  <c r="P727" i="1" s="1"/>
  <c r="CD727" i="1" s="1"/>
  <c r="CO727" i="1"/>
  <c r="Q727" i="1" s="1"/>
  <c r="CE727" i="1" s="1"/>
  <c r="CL727" i="1"/>
  <c r="N727" i="1" s="1"/>
  <c r="CB727" i="1" s="1"/>
  <c r="CM807" i="1"/>
  <c r="O807" i="1" s="1"/>
  <c r="CC807" i="1" s="1"/>
  <c r="CN807" i="1"/>
  <c r="P807" i="1" s="1"/>
  <c r="CD807" i="1" s="1"/>
  <c r="CO807" i="1"/>
  <c r="Q807" i="1" s="1"/>
  <c r="CE807" i="1" s="1"/>
  <c r="CL807" i="1"/>
  <c r="N807" i="1" s="1"/>
  <c r="CB807" i="1" s="1"/>
  <c r="CO387" i="1"/>
  <c r="Q387" i="1" s="1"/>
  <c r="CE387" i="1" s="1"/>
  <c r="CL387" i="1"/>
  <c r="N387" i="1" s="1"/>
  <c r="CB387" i="1" s="1"/>
  <c r="CM387" i="1"/>
  <c r="O387" i="1" s="1"/>
  <c r="CC387" i="1" s="1"/>
  <c r="CN387" i="1"/>
  <c r="P387" i="1" s="1"/>
  <c r="CD387" i="1" s="1"/>
  <c r="CO473" i="1"/>
  <c r="Q473" i="1" s="1"/>
  <c r="CE473" i="1" s="1"/>
  <c r="CL473" i="1"/>
  <c r="N473" i="1" s="1"/>
  <c r="CB473" i="1" s="1"/>
  <c r="CM473" i="1"/>
  <c r="O473" i="1" s="1"/>
  <c r="CC473" i="1" s="1"/>
  <c r="CN473" i="1"/>
  <c r="P473" i="1" s="1"/>
  <c r="CD473" i="1" s="1"/>
  <c r="CL138" i="1"/>
  <c r="N138" i="1" s="1"/>
  <c r="CB138" i="1" s="1"/>
  <c r="CM138" i="1"/>
  <c r="O138" i="1" s="1"/>
  <c r="CC138" i="1" s="1"/>
  <c r="CN138" i="1"/>
  <c r="P138" i="1" s="1"/>
  <c r="CD138" i="1" s="1"/>
  <c r="CO138" i="1"/>
  <c r="Q138" i="1" s="1"/>
  <c r="CE138" i="1" s="1"/>
  <c r="CL648" i="1"/>
  <c r="N648" i="1" s="1"/>
  <c r="CB648" i="1" s="1"/>
  <c r="CM648" i="1"/>
  <c r="O648" i="1" s="1"/>
  <c r="CC648" i="1" s="1"/>
  <c r="CN648" i="1"/>
  <c r="P648" i="1" s="1"/>
  <c r="CD648" i="1" s="1"/>
  <c r="CO648" i="1"/>
  <c r="Q648" i="1" s="1"/>
  <c r="CE648" i="1" s="1"/>
  <c r="CM683" i="1"/>
  <c r="O683" i="1" s="1"/>
  <c r="CC683" i="1" s="1"/>
  <c r="CN683" i="1"/>
  <c r="P683" i="1" s="1"/>
  <c r="CD683" i="1" s="1"/>
  <c r="CO683" i="1"/>
  <c r="Q683" i="1" s="1"/>
  <c r="CE683" i="1" s="1"/>
  <c r="CL683" i="1"/>
  <c r="N683" i="1" s="1"/>
  <c r="CB683" i="1" s="1"/>
  <c r="CO179" i="1"/>
  <c r="Q179" i="1" s="1"/>
  <c r="CE179" i="1" s="1"/>
  <c r="CL179" i="1"/>
  <c r="N179" i="1" s="1"/>
  <c r="CB179" i="1" s="1"/>
  <c r="CM179" i="1"/>
  <c r="O179" i="1" s="1"/>
  <c r="CC179" i="1" s="1"/>
  <c r="CN179" i="1"/>
  <c r="P179" i="1" s="1"/>
  <c r="CD179" i="1" s="1"/>
  <c r="CM719" i="1"/>
  <c r="O719" i="1" s="1"/>
  <c r="CC719" i="1" s="1"/>
  <c r="CN719" i="1"/>
  <c r="P719" i="1" s="1"/>
  <c r="CD719" i="1" s="1"/>
  <c r="CO719" i="1"/>
  <c r="Q719" i="1" s="1"/>
  <c r="CE719" i="1" s="1"/>
  <c r="CL719" i="1"/>
  <c r="N719" i="1" s="1"/>
  <c r="CB719" i="1" s="1"/>
  <c r="CO183" i="1"/>
  <c r="Q183" i="1" s="1"/>
  <c r="CE183" i="1" s="1"/>
  <c r="CL183" i="1"/>
  <c r="N183" i="1" s="1"/>
  <c r="CB183" i="1" s="1"/>
  <c r="CM183" i="1"/>
  <c r="O183" i="1" s="1"/>
  <c r="CC183" i="1" s="1"/>
  <c r="CN183" i="1"/>
  <c r="P183" i="1" s="1"/>
  <c r="CD183" i="1" s="1"/>
  <c r="CM637" i="1"/>
  <c r="O637" i="1" s="1"/>
  <c r="CC637" i="1" s="1"/>
  <c r="CN637" i="1"/>
  <c r="P637" i="1" s="1"/>
  <c r="CD637" i="1" s="1"/>
  <c r="CO637" i="1"/>
  <c r="Q637" i="1" s="1"/>
  <c r="CE637" i="1" s="1"/>
  <c r="CL637" i="1"/>
  <c r="N637" i="1" s="1"/>
  <c r="CB637" i="1" s="1"/>
  <c r="CL688" i="1"/>
  <c r="N688" i="1" s="1"/>
  <c r="CB688" i="1" s="1"/>
  <c r="CM688" i="1"/>
  <c r="O688" i="1" s="1"/>
  <c r="CC688" i="1" s="1"/>
  <c r="CN688" i="1"/>
  <c r="P688" i="1" s="1"/>
  <c r="CD688" i="1" s="1"/>
  <c r="CO688" i="1"/>
  <c r="Q688" i="1" s="1"/>
  <c r="CE688" i="1" s="1"/>
  <c r="CM723" i="1"/>
  <c r="O723" i="1" s="1"/>
  <c r="CC723" i="1" s="1"/>
  <c r="CN723" i="1"/>
  <c r="P723" i="1" s="1"/>
  <c r="CD723" i="1" s="1"/>
  <c r="CO723" i="1"/>
  <c r="Q723" i="1" s="1"/>
  <c r="CE723" i="1" s="1"/>
  <c r="CL723" i="1"/>
  <c r="N723" i="1" s="1"/>
  <c r="CB723" i="1" s="1"/>
  <c r="CL892" i="1"/>
  <c r="N892" i="1" s="1"/>
  <c r="CB892" i="1" s="1"/>
  <c r="CM892" i="1"/>
  <c r="O892" i="1" s="1"/>
  <c r="CC892" i="1" s="1"/>
  <c r="CN892" i="1"/>
  <c r="P892" i="1" s="1"/>
  <c r="CD892" i="1" s="1"/>
  <c r="CO892" i="1"/>
  <c r="Q892" i="1" s="1"/>
  <c r="CE892" i="1" s="1"/>
  <c r="CL850" i="1"/>
  <c r="N850" i="1" s="1"/>
  <c r="CB850" i="1" s="1"/>
  <c r="CM850" i="1"/>
  <c r="O850" i="1" s="1"/>
  <c r="CC850" i="1" s="1"/>
  <c r="CN850" i="1"/>
  <c r="P850" i="1" s="1"/>
  <c r="CD850" i="1" s="1"/>
  <c r="CO850" i="1"/>
  <c r="Q850" i="1" s="1"/>
  <c r="CE850" i="1" s="1"/>
  <c r="CL810" i="1"/>
  <c r="N810" i="1" s="1"/>
  <c r="CB810" i="1" s="1"/>
  <c r="CM810" i="1"/>
  <c r="O810" i="1" s="1"/>
  <c r="CC810" i="1" s="1"/>
  <c r="CN810" i="1"/>
  <c r="P810" i="1" s="1"/>
  <c r="CD810" i="1" s="1"/>
  <c r="CO810" i="1"/>
  <c r="Q810" i="1" s="1"/>
  <c r="CE810" i="1" s="1"/>
  <c r="CL602" i="1"/>
  <c r="N602" i="1" s="1"/>
  <c r="CB602" i="1" s="1"/>
  <c r="CM602" i="1"/>
  <c r="O602" i="1" s="1"/>
  <c r="CC602" i="1" s="1"/>
  <c r="CN602" i="1"/>
  <c r="P602" i="1" s="1"/>
  <c r="CD602" i="1" s="1"/>
  <c r="CO602" i="1"/>
  <c r="Q602" i="1" s="1"/>
  <c r="CE602" i="1" s="1"/>
  <c r="CL60" i="1"/>
  <c r="N60" i="1" s="1"/>
  <c r="CB60" i="1" s="1"/>
  <c r="CM60" i="1"/>
  <c r="O60" i="1" s="1"/>
  <c r="CC60" i="1" s="1"/>
  <c r="CN60" i="1"/>
  <c r="P60" i="1" s="1"/>
  <c r="CD60" i="1" s="1"/>
  <c r="CO60" i="1"/>
  <c r="Q60" i="1" s="1"/>
  <c r="CE60" i="1" s="1"/>
  <c r="CO16" i="1"/>
  <c r="Q16" i="1" s="1"/>
  <c r="CE16" i="1" s="1"/>
  <c r="CL16" i="1"/>
  <c r="N16" i="1" s="1"/>
  <c r="CB16" i="1" s="1"/>
  <c r="CM16" i="1"/>
  <c r="O16" i="1" s="1"/>
  <c r="CC16" i="1" s="1"/>
  <c r="CN16" i="1"/>
  <c r="P16" i="1" s="1"/>
  <c r="CD16" i="1" s="1"/>
  <c r="CL772" i="1"/>
  <c r="N772" i="1" s="1"/>
  <c r="CB772" i="1" s="1"/>
  <c r="CM772" i="1"/>
  <c r="O772" i="1" s="1"/>
  <c r="CC772" i="1" s="1"/>
  <c r="CN772" i="1"/>
  <c r="P772" i="1" s="1"/>
  <c r="CD772" i="1" s="1"/>
  <c r="CO772" i="1"/>
  <c r="Q772" i="1" s="1"/>
  <c r="CE772" i="1" s="1"/>
  <c r="CL270" i="1"/>
  <c r="N270" i="1" s="1"/>
  <c r="CB270" i="1" s="1"/>
  <c r="CM270" i="1"/>
  <c r="O270" i="1" s="1"/>
  <c r="CC270" i="1" s="1"/>
  <c r="CN270" i="1"/>
  <c r="P270" i="1" s="1"/>
  <c r="CD270" i="1" s="1"/>
  <c r="CO270" i="1"/>
  <c r="Q270" i="1" s="1"/>
  <c r="CE270" i="1" s="1"/>
  <c r="CO10" i="1"/>
  <c r="Q10" i="1" s="1"/>
  <c r="CE10" i="1" s="1"/>
  <c r="CL10" i="1"/>
  <c r="N10" i="1" s="1"/>
  <c r="CB10" i="1" s="1"/>
  <c r="CM10" i="1"/>
  <c r="O10" i="1" s="1"/>
  <c r="CC10" i="1" s="1"/>
  <c r="CN10" i="1"/>
  <c r="P10" i="1" s="1"/>
  <c r="CD10" i="1" s="1"/>
  <c r="CL50" i="1"/>
  <c r="N50" i="1" s="1"/>
  <c r="CB50" i="1" s="1"/>
  <c r="CM50" i="1"/>
  <c r="O50" i="1" s="1"/>
  <c r="CC50" i="1" s="1"/>
  <c r="CN50" i="1"/>
  <c r="P50" i="1" s="1"/>
  <c r="CD50" i="1" s="1"/>
  <c r="CO50" i="1"/>
  <c r="Q50" i="1" s="1"/>
  <c r="CE50" i="1" s="1"/>
  <c r="CL894" i="1"/>
  <c r="N894" i="1" s="1"/>
  <c r="CB894" i="1" s="1"/>
  <c r="CM894" i="1"/>
  <c r="O894" i="1" s="1"/>
  <c r="CC894" i="1" s="1"/>
  <c r="CN894" i="1"/>
  <c r="P894" i="1" s="1"/>
  <c r="CD894" i="1" s="1"/>
  <c r="CO894" i="1"/>
  <c r="Q894" i="1" s="1"/>
  <c r="CE894" i="1" s="1"/>
  <c r="CM563" i="1"/>
  <c r="O563" i="1" s="1"/>
  <c r="CC563" i="1" s="1"/>
  <c r="CN563" i="1"/>
  <c r="P563" i="1" s="1"/>
  <c r="CD563" i="1" s="1"/>
  <c r="CO563" i="1"/>
  <c r="Q563" i="1" s="1"/>
  <c r="CE563" i="1" s="1"/>
  <c r="CL563" i="1"/>
  <c r="N563" i="1" s="1"/>
  <c r="CB563" i="1" s="1"/>
  <c r="B602" i="2"/>
  <c r="B413" i="2"/>
  <c r="B434" i="2"/>
  <c r="B350" i="2"/>
  <c r="B392" i="2"/>
  <c r="B581" i="2"/>
  <c r="B518" i="2"/>
  <c r="B539" i="2"/>
  <c r="B308" i="2"/>
  <c r="B476" i="2"/>
  <c r="B455" i="2"/>
  <c r="B287" i="2"/>
  <c r="B371" i="2"/>
  <c r="B266" i="2"/>
  <c r="B560" i="2"/>
  <c r="B497" i="2"/>
  <c r="B329" i="2"/>
  <c r="AR142" i="1"/>
  <c r="AR99" i="1"/>
  <c r="AR856" i="1"/>
  <c r="S270" i="1"/>
  <c r="AR270" i="1"/>
  <c r="AR603" i="1"/>
  <c r="AR648" i="1"/>
  <c r="AR563" i="1"/>
  <c r="S352" i="1"/>
  <c r="AR352" i="1"/>
  <c r="AR771" i="1"/>
  <c r="AR731" i="1"/>
  <c r="AR143" i="1"/>
  <c r="S143" i="1"/>
  <c r="AR268" i="1"/>
  <c r="AR57" i="1"/>
  <c r="S687" i="1"/>
  <c r="AR687" i="1"/>
  <c r="AR858" i="1"/>
  <c r="AR436" i="1"/>
  <c r="S311" i="1"/>
  <c r="AR311" i="1"/>
  <c r="AR58" i="1"/>
  <c r="S732" i="1"/>
  <c r="AR732" i="1"/>
  <c r="AR353" i="1"/>
  <c r="AR562" i="1"/>
  <c r="AR144" i="1"/>
  <c r="S772" i="1"/>
  <c r="AR522" i="1"/>
  <c r="AR815" i="1"/>
  <c r="AR519" i="1"/>
  <c r="AR647" i="1"/>
  <c r="AR351" i="1"/>
  <c r="AR393" i="1"/>
  <c r="AR183" i="1"/>
  <c r="AR561" i="1"/>
  <c r="AR520" i="1"/>
  <c r="AR899" i="1"/>
  <c r="AR185" i="1"/>
  <c r="AR17" i="1"/>
  <c r="AR59" i="1"/>
  <c r="AR690" i="1"/>
  <c r="S730" i="1"/>
  <c r="AR730" i="1"/>
  <c r="AR435" i="1"/>
  <c r="AR60" i="1"/>
  <c r="AR16" i="1"/>
  <c r="AR267" i="1"/>
  <c r="AR395" i="1"/>
  <c r="AR141" i="1"/>
  <c r="S141" i="1"/>
  <c r="AR606" i="1"/>
  <c r="S394" i="1"/>
  <c r="AR394" i="1"/>
  <c r="S225" i="1"/>
  <c r="AR225" i="1"/>
  <c r="S437" i="1"/>
  <c r="AR437" i="1"/>
  <c r="AR309" i="1"/>
  <c r="S396" i="1"/>
  <c r="AR396" i="1"/>
  <c r="S774" i="1"/>
  <c r="AR774" i="1"/>
  <c r="S226" i="1"/>
  <c r="AR521" i="1"/>
  <c r="S479" i="1"/>
  <c r="AR479" i="1"/>
  <c r="AR604" i="1"/>
  <c r="AR605" i="1"/>
  <c r="AR773" i="1"/>
  <c r="AR689" i="1"/>
  <c r="AR729" i="1"/>
  <c r="S477" i="1"/>
  <c r="AR477" i="1"/>
  <c r="AR101" i="1"/>
  <c r="S855" i="1"/>
  <c r="AR855" i="1"/>
  <c r="AR857" i="1"/>
  <c r="S18" i="1"/>
  <c r="AR897" i="1"/>
  <c r="AR18" i="1" l="1"/>
  <c r="AR438" i="1"/>
  <c r="AR354" i="1"/>
  <c r="S606" i="1"/>
  <c r="AR816" i="1"/>
  <c r="S102" i="1"/>
  <c r="S185" i="1"/>
  <c r="S183" i="1"/>
  <c r="S815" i="1"/>
  <c r="S15" i="1"/>
  <c r="S648" i="1"/>
  <c r="S438" i="1"/>
  <c r="S354" i="1"/>
  <c r="AR102" i="1"/>
  <c r="S101" i="1"/>
  <c r="S689" i="1"/>
  <c r="AR900" i="1"/>
  <c r="AR688" i="1"/>
  <c r="S899" i="1"/>
  <c r="S814" i="1"/>
  <c r="AR478" i="1"/>
  <c r="AR898" i="1"/>
  <c r="S57" i="1"/>
  <c r="S731" i="1"/>
  <c r="S816" i="1"/>
  <c r="S900" i="1"/>
  <c r="S478" i="1"/>
  <c r="AR564" i="1"/>
  <c r="S688" i="1"/>
  <c r="AR480" i="1"/>
  <c r="S898" i="1"/>
  <c r="AR184" i="1"/>
  <c r="AR312" i="1"/>
  <c r="S773" i="1"/>
  <c r="S480" i="1"/>
  <c r="AR310" i="1"/>
  <c r="AR814" i="1"/>
  <c r="AR15" i="1"/>
  <c r="S17" i="1"/>
  <c r="S521" i="1"/>
  <c r="S564" i="1"/>
  <c r="S351" i="1"/>
  <c r="S184" i="1"/>
  <c r="S312" i="1"/>
  <c r="S309" i="1"/>
  <c r="AR646" i="1"/>
  <c r="S310" i="1"/>
  <c r="S100" i="1"/>
  <c r="S897" i="1"/>
  <c r="S605" i="1"/>
  <c r="AR226" i="1"/>
  <c r="S60" i="1"/>
  <c r="S646" i="1"/>
  <c r="S519" i="1"/>
  <c r="AR772" i="1"/>
  <c r="AR100" i="1"/>
  <c r="S142" i="1"/>
  <c r="S395" i="1"/>
  <c r="S690" i="1"/>
  <c r="S520" i="1"/>
  <c r="S393" i="1"/>
  <c r="S353" i="1"/>
  <c r="S563" i="1"/>
  <c r="S856" i="1"/>
  <c r="S144" i="1"/>
  <c r="S99" i="1"/>
  <c r="S436" i="1"/>
  <c r="S729" i="1"/>
  <c r="S267" i="1"/>
  <c r="S857" i="1"/>
  <c r="S604" i="1"/>
  <c r="S16" i="1"/>
  <c r="S59" i="1"/>
  <c r="S58" i="1"/>
  <c r="S435" i="1"/>
  <c r="S561" i="1"/>
  <c r="S647" i="1"/>
  <c r="S522" i="1"/>
  <c r="S562" i="1"/>
  <c r="S858" i="1"/>
  <c r="S268" i="1"/>
  <c r="S771" i="1"/>
  <c r="S603" i="1"/>
  <c r="B519" i="2"/>
  <c r="B309" i="2"/>
  <c r="B372" i="2"/>
  <c r="B582" i="2"/>
  <c r="B540" i="2"/>
  <c r="B456" i="2"/>
  <c r="B561" i="2"/>
  <c r="B477" i="2"/>
  <c r="B603" i="2"/>
  <c r="B288" i="2"/>
  <c r="B498" i="2"/>
  <c r="B435" i="2"/>
  <c r="B393" i="2"/>
  <c r="B330" i="2"/>
  <c r="B351" i="2"/>
  <c r="B414" i="2"/>
  <c r="B520" i="2" l="1"/>
  <c r="B478" i="2"/>
  <c r="B331" i="2"/>
  <c r="B583" i="2"/>
  <c r="B352" i="2"/>
  <c r="B310" i="2"/>
  <c r="B457" i="2"/>
  <c r="B373" i="2"/>
  <c r="B394" i="2"/>
  <c r="B415" i="2"/>
  <c r="B562" i="2"/>
  <c r="B541" i="2"/>
  <c r="B436" i="2"/>
  <c r="B499" i="2"/>
  <c r="B604" i="2"/>
  <c r="B353" i="2" l="1"/>
  <c r="B395" i="2"/>
  <c r="B584" i="2"/>
  <c r="B332" i="2"/>
  <c r="B563" i="2"/>
  <c r="B605" i="2"/>
  <c r="B500" i="2"/>
  <c r="B521" i="2"/>
  <c r="B437" i="2"/>
  <c r="B458" i="2"/>
  <c r="B374" i="2"/>
  <c r="B542" i="2"/>
  <c r="B479" i="2"/>
  <c r="B416" i="2"/>
  <c r="B564" i="2" l="1"/>
  <c r="B606" i="2"/>
  <c r="B438" i="2"/>
  <c r="B417" i="2"/>
  <c r="B354" i="2"/>
  <c r="B522" i="2"/>
  <c r="B459" i="2"/>
  <c r="B375" i="2"/>
  <c r="B543" i="2"/>
  <c r="B396" i="2"/>
  <c r="B480" i="2"/>
  <c r="B501" i="2"/>
  <c r="B585" i="2"/>
  <c r="B481" i="2" l="1"/>
  <c r="B460" i="2"/>
  <c r="B439" i="2"/>
  <c r="B502" i="2"/>
  <c r="B523" i="2"/>
  <c r="B397" i="2"/>
  <c r="B418" i="2"/>
  <c r="B565" i="2"/>
  <c r="B376" i="2"/>
  <c r="B586" i="2"/>
  <c r="B544" i="2"/>
  <c r="B607" i="2"/>
  <c r="B524" i="2" l="1"/>
  <c r="B482" i="2"/>
  <c r="B587" i="2"/>
  <c r="B608" i="2"/>
  <c r="B566" i="2"/>
  <c r="B461" i="2"/>
  <c r="B419" i="2"/>
  <c r="B398" i="2"/>
  <c r="B503" i="2"/>
  <c r="B440" i="2"/>
  <c r="B545" i="2"/>
  <c r="B420" i="2" l="1"/>
  <c r="B441" i="2"/>
  <c r="B504" i="2"/>
  <c r="B483" i="2"/>
  <c r="B525" i="2"/>
  <c r="B588" i="2"/>
  <c r="B546" i="2"/>
  <c r="B609" i="2"/>
  <c r="B567" i="2"/>
  <c r="B462" i="2"/>
  <c r="B484" i="2" l="1"/>
  <c r="B610" i="2"/>
  <c r="B463" i="2"/>
  <c r="B568" i="2"/>
  <c r="B505" i="2"/>
  <c r="B526" i="2"/>
  <c r="B547" i="2"/>
  <c r="B442" i="2"/>
  <c r="B589" i="2"/>
  <c r="B590" i="2" l="1"/>
  <c r="B569" i="2"/>
  <c r="B485" i="2"/>
  <c r="B548" i="2"/>
  <c r="B464" i="2"/>
  <c r="B611" i="2"/>
  <c r="B527" i="2"/>
  <c r="B506" i="2"/>
  <c r="B528" i="2" l="1"/>
  <c r="B570" i="2"/>
  <c r="B549" i="2"/>
  <c r="B507" i="2"/>
  <c r="B591" i="2"/>
  <c r="B612" i="2"/>
  <c r="B486" i="2"/>
  <c r="B508" i="2" l="1"/>
  <c r="B592" i="2"/>
  <c r="B571" i="2"/>
  <c r="B550" i="2"/>
  <c r="B529" i="2"/>
  <c r="B613" i="2"/>
  <c r="B572" i="2" l="1"/>
  <c r="B593" i="2"/>
  <c r="B614" i="2"/>
  <c r="B551" i="2"/>
  <c r="B530" i="2"/>
  <c r="B615" i="2" l="1"/>
  <c r="B573" i="2"/>
  <c r="B552" i="2"/>
  <c r="B594" i="2"/>
  <c r="B616" i="2" l="1"/>
  <c r="B574" i="2"/>
  <c r="B595" i="2"/>
  <c r="B617" i="2" l="1"/>
  <c r="B596" i="2"/>
  <c r="B618" i="2" l="1"/>
  <c r="CB5" i="1" l="1"/>
  <c r="K3" i="2" l="1" a="1"/>
  <c r="K3" i="2" l="1"/>
  <c r="F3" i="2" s="1"/>
  <c r="CG397" i="1" s="1"/>
  <c r="AD16" i="2"/>
  <c r="F434" i="2" s="1"/>
  <c r="CG836" i="1" s="1"/>
  <c r="Z11" i="2"/>
  <c r="F341" i="2" s="1"/>
  <c r="CG160" i="1" s="1"/>
  <c r="V18" i="2"/>
  <c r="F260" i="2" s="1"/>
  <c r="CG240" i="1" s="1"/>
  <c r="R13" i="2"/>
  <c r="F167" i="2" s="1"/>
  <c r="CG278" i="1" s="1"/>
  <c r="N16" i="2"/>
  <c r="F82" i="2" s="1"/>
  <c r="CG820" i="1" s="1"/>
  <c r="AL12" i="2"/>
  <c r="F606" i="2" s="1"/>
  <c r="CG382" i="1" s="1"/>
  <c r="AH13" i="2"/>
  <c r="F519" i="2" s="1"/>
  <c r="CG294" i="1" s="1"/>
  <c r="AD12" i="2"/>
  <c r="F430" i="2" s="1"/>
  <c r="CG374" i="1" s="1"/>
  <c r="AL6" i="2"/>
  <c r="F600" i="2" s="1"/>
  <c r="CG760" i="1" s="1"/>
  <c r="V12" i="2"/>
  <c r="F254" i="2" s="1"/>
  <c r="CG366" i="1" s="1"/>
  <c r="AL20" i="2"/>
  <c r="F614" i="2" s="1"/>
  <c r="CG592" i="1" s="1"/>
  <c r="AD6" i="2"/>
  <c r="F424" i="2" s="1"/>
  <c r="CG752" i="1" s="1"/>
  <c r="AL8" i="2"/>
  <c r="F602" i="2" s="1"/>
  <c r="CG550" i="1" s="1"/>
  <c r="AD8" i="2"/>
  <c r="F426" i="2" s="1"/>
  <c r="CG542" i="1" s="1"/>
  <c r="Z13" i="2"/>
  <c r="F343" i="2" s="1"/>
  <c r="CG286" i="1" s="1"/>
  <c r="V8" i="2"/>
  <c r="F250" i="2" s="1"/>
  <c r="CG534" i="1" s="1"/>
  <c r="R11" i="2"/>
  <c r="F165" i="2" s="1"/>
  <c r="CG152" i="1" s="1"/>
  <c r="N8" i="2"/>
  <c r="F74" i="2" s="1"/>
  <c r="CG526" i="1" s="1"/>
  <c r="AH15" i="2"/>
  <c r="F521" i="2" s="1"/>
  <c r="CG630" i="1" s="1"/>
  <c r="AH7" i="2"/>
  <c r="F513" i="2" s="1"/>
  <c r="CG924" i="1" s="1"/>
  <c r="Y23" i="2"/>
  <c r="F331" i="2" s="1"/>
  <c r="CG327" i="1" s="1"/>
  <c r="Q21" i="2"/>
  <c r="F153" i="2" s="1"/>
  <c r="CG697" i="1" s="1"/>
  <c r="AK18" i="2"/>
  <c r="F590" i="2" s="1"/>
  <c r="CG255" i="1" s="1"/>
  <c r="AC16" i="2"/>
  <c r="F412" i="2" s="1"/>
  <c r="CG835" i="1" s="1"/>
  <c r="U14" i="2"/>
  <c r="F234" i="2" s="1"/>
  <c r="CG29" i="1" s="1"/>
  <c r="M12" i="2"/>
  <c r="F56" i="2" s="1"/>
  <c r="CG357" i="1" s="1"/>
  <c r="AG9" i="2"/>
  <c r="F493" i="2" s="1"/>
  <c r="CG671" i="1" s="1"/>
  <c r="Y7" i="2"/>
  <c r="F315" i="2" s="1"/>
  <c r="CG915" i="1" s="1"/>
  <c r="Q5" i="2"/>
  <c r="F137" i="2" s="1"/>
  <c r="CG193" i="1" s="1"/>
  <c r="AJ24" i="2"/>
  <c r="F574" i="2" s="1"/>
  <c r="CG884" i="1" s="1"/>
  <c r="AB22" i="2"/>
  <c r="F396" i="2" s="1"/>
  <c r="CG120" i="1" s="1"/>
  <c r="T20" i="2"/>
  <c r="F218" i="2" s="1"/>
  <c r="CG574" i="1" s="1"/>
  <c r="L18" i="2"/>
  <c r="F40" i="2" s="1"/>
  <c r="CG230" i="1" s="1"/>
  <c r="AF15" i="2"/>
  <c r="F477" i="2" s="1"/>
  <c r="CG628" i="1" s="1"/>
  <c r="X13" i="2"/>
  <c r="F299" i="2" s="1"/>
  <c r="CG284" i="1" s="1"/>
  <c r="P11" i="2"/>
  <c r="F121" i="2" s="1"/>
  <c r="CG150" i="1" s="1"/>
  <c r="AJ8" i="2"/>
  <c r="F558" i="2" s="1"/>
  <c r="CG548" i="1" s="1"/>
  <c r="AB6" i="2"/>
  <c r="F380" i="2" s="1"/>
  <c r="CG750" i="1" s="1"/>
  <c r="T4" i="2"/>
  <c r="F202" i="2" s="1"/>
  <c r="CG448" i="1" s="1"/>
  <c r="K24" i="2"/>
  <c r="F24" i="2" s="1"/>
  <c r="CG859" i="1" s="1"/>
  <c r="AE21" i="2"/>
  <c r="F461" i="2" s="1"/>
  <c r="CG711" i="1" s="1"/>
  <c r="W19" i="2"/>
  <c r="F283" i="2" s="1"/>
  <c r="CG787" i="1" s="1"/>
  <c r="O17" i="2"/>
  <c r="F105" i="2" s="1"/>
  <c r="CG485" i="1" s="1"/>
  <c r="AI14" i="2"/>
  <c r="F542" i="2" s="1"/>
  <c r="CG43" i="1" s="1"/>
  <c r="AA12" i="2"/>
  <c r="F364" i="2" s="1"/>
  <c r="CG371" i="1" s="1"/>
  <c r="S10" i="2"/>
  <c r="F186" i="2" s="1"/>
  <c r="CG69" i="1" s="1"/>
  <c r="K8" i="2"/>
  <c r="F8" i="2" s="1"/>
  <c r="CG523" i="1" s="1"/>
  <c r="AE5" i="2"/>
  <c r="F445" i="2" s="1"/>
  <c r="CG207" i="1" s="1"/>
  <c r="W3" i="2"/>
  <c r="F267" i="2" s="1"/>
  <c r="CG409" i="1" s="1"/>
  <c r="N23" i="2"/>
  <c r="F89" i="2" s="1"/>
  <c r="CG316" i="1" s="1"/>
  <c r="AH20" i="2"/>
  <c r="F526" i="2" s="1"/>
  <c r="CG588" i="1" s="1"/>
  <c r="Z18" i="2"/>
  <c r="F348" i="2" s="1"/>
  <c r="CG244" i="1" s="1"/>
  <c r="R16" i="2"/>
  <c r="F170" i="2" s="1"/>
  <c r="CG824" i="1" s="1"/>
  <c r="AL13" i="2"/>
  <c r="F607" i="2" s="1"/>
  <c r="CG298" i="1" s="1"/>
  <c r="AD11" i="2"/>
  <c r="F429" i="2" s="1"/>
  <c r="CG164" i="1" s="1"/>
  <c r="V9" i="2"/>
  <c r="F251" i="2" s="1"/>
  <c r="CG660" i="1" s="1"/>
  <c r="N7" i="2"/>
  <c r="F73" i="2" s="1"/>
  <c r="CG904" i="1" s="1"/>
  <c r="AH4" i="2"/>
  <c r="F510" i="2" s="1"/>
  <c r="CG462" i="1" s="1"/>
  <c r="Y24" i="2"/>
  <c r="F332" i="2" s="1"/>
  <c r="CG873" i="1" s="1"/>
  <c r="Q22" i="2"/>
  <c r="F154" i="2" s="1"/>
  <c r="CG109" i="1" s="1"/>
  <c r="AK19" i="2"/>
  <c r="F591" i="2" s="1"/>
  <c r="CG801" i="1" s="1"/>
  <c r="AC17" i="2"/>
  <c r="F413" i="2" s="1"/>
  <c r="CG499" i="1" s="1"/>
  <c r="U15" i="2"/>
  <c r="F235" i="2" s="1"/>
  <c r="CG617" i="1" s="1"/>
  <c r="M13" i="2"/>
  <c r="F57" i="2" s="1"/>
  <c r="CG273" i="1" s="1"/>
  <c r="AG10" i="2"/>
  <c r="F494" i="2" s="1"/>
  <c r="CG83" i="1" s="1"/>
  <c r="Y8" i="2"/>
  <c r="F316" i="2" s="1"/>
  <c r="CG537" i="1" s="1"/>
  <c r="Q6" i="2"/>
  <c r="F138" i="2" s="1"/>
  <c r="CG739" i="1" s="1"/>
  <c r="AK3" i="2"/>
  <c r="F575" i="2" s="1"/>
  <c r="CG423" i="1" s="1"/>
  <c r="AB23" i="2"/>
  <c r="F397" i="2" s="1"/>
  <c r="CG330" i="1" s="1"/>
  <c r="T21" i="2"/>
  <c r="F219" i="2" s="1"/>
  <c r="CG700" i="1" s="1"/>
  <c r="L19" i="2"/>
  <c r="F41" i="2" s="1"/>
  <c r="CG776" i="1" s="1"/>
  <c r="AF16" i="2"/>
  <c r="F478" i="2" s="1"/>
  <c r="CG838" i="1" s="1"/>
  <c r="X14" i="2"/>
  <c r="F300" i="2" s="1"/>
  <c r="CG32" i="1" s="1"/>
  <c r="P12" i="2"/>
  <c r="F122" i="2" s="1"/>
  <c r="CG360" i="1" s="1"/>
  <c r="AJ9" i="2"/>
  <c r="F559" i="2" s="1"/>
  <c r="CG674" i="1" s="1"/>
  <c r="AB7" i="2"/>
  <c r="F381" i="2" s="1"/>
  <c r="CG918" i="1" s="1"/>
  <c r="T5" i="2"/>
  <c r="F203" i="2" s="1"/>
  <c r="CG196" i="1" s="1"/>
  <c r="L3" i="2"/>
  <c r="F25" i="2" s="1"/>
  <c r="CG398" i="1" s="1"/>
  <c r="AE22" i="2"/>
  <c r="F462" i="2" s="1"/>
  <c r="CG123" i="1" s="1"/>
  <c r="W20" i="2"/>
  <c r="F284" i="2" s="1"/>
  <c r="CG577" i="1" s="1"/>
  <c r="O18" i="2"/>
  <c r="F106" i="2" s="1"/>
  <c r="CG233" i="1" s="1"/>
  <c r="AI15" i="2"/>
  <c r="F543" i="2" s="1"/>
  <c r="CG631" i="1" s="1"/>
  <c r="AA13" i="2"/>
  <c r="F365" i="2" s="1"/>
  <c r="CG287" i="1" s="1"/>
  <c r="S11" i="2"/>
  <c r="F187" i="2" s="1"/>
  <c r="CG153" i="1" s="1"/>
  <c r="K9" i="2"/>
  <c r="F9" i="2" s="1"/>
  <c r="CG649" i="1" s="1"/>
  <c r="AE6" i="2"/>
  <c r="F446" i="2" s="1"/>
  <c r="CG753" i="1" s="1"/>
  <c r="W4" i="2"/>
  <c r="F268" i="2" s="1"/>
  <c r="CG451" i="1" s="1"/>
  <c r="Z23" i="2"/>
  <c r="F353" i="2" s="1"/>
  <c r="CG328" i="1" s="1"/>
  <c r="AH3" i="2"/>
  <c r="F509" i="2" s="1"/>
  <c r="CG420" i="1" s="1"/>
  <c r="Z3" i="2"/>
  <c r="F333" i="2" s="1"/>
  <c r="CG412" i="1" s="1"/>
  <c r="Z21" i="2"/>
  <c r="F351" i="2" s="1"/>
  <c r="CG706" i="1" s="1"/>
  <c r="AK22" i="2"/>
  <c r="F594" i="2" s="1"/>
  <c r="CG129" i="1" s="1"/>
  <c r="R9" i="2"/>
  <c r="F163" i="2" s="1"/>
  <c r="CG656" i="1" s="1"/>
  <c r="V4" i="2"/>
  <c r="F246" i="2" s="1"/>
  <c r="CG450" i="1" s="1"/>
  <c r="AD24" i="2"/>
  <c r="F442" i="2" s="1"/>
  <c r="CG878" i="1" s="1"/>
  <c r="V6" i="2"/>
  <c r="F248" i="2" s="1"/>
  <c r="CG744" i="1" s="1"/>
  <c r="V24" i="2"/>
  <c r="F266" i="2" s="1"/>
  <c r="CG870" i="1" s="1"/>
  <c r="N6" i="2"/>
  <c r="F72" i="2" s="1"/>
  <c r="CG736" i="1" s="1"/>
  <c r="N24" i="2"/>
  <c r="F90" i="2" s="1"/>
  <c r="CG862" i="1" s="1"/>
  <c r="AH5" i="2"/>
  <c r="F511" i="2" s="1"/>
  <c r="CG210" i="1" s="1"/>
  <c r="AH23" i="2"/>
  <c r="F529" i="2" s="1"/>
  <c r="CG336" i="1" s="1"/>
  <c r="Z5" i="2"/>
  <c r="F335" i="2" s="1"/>
  <c r="CG202" i="1" s="1"/>
  <c r="Q23" i="2"/>
  <c r="F155" i="2" s="1"/>
  <c r="CG319" i="1" s="1"/>
  <c r="AK20" i="2"/>
  <c r="F592" i="2" s="1"/>
  <c r="CG591" i="1" s="1"/>
  <c r="AC18" i="2"/>
  <c r="F414" i="2" s="1"/>
  <c r="CG247" i="1" s="1"/>
  <c r="U16" i="2"/>
  <c r="F236" i="2" s="1"/>
  <c r="CG827" i="1" s="1"/>
  <c r="M14" i="2"/>
  <c r="F58" i="2" s="1"/>
  <c r="CG21" i="1" s="1"/>
  <c r="AG11" i="2"/>
  <c r="F495" i="2" s="1"/>
  <c r="CG167" i="1" s="1"/>
  <c r="Y9" i="2"/>
  <c r="F317" i="2" s="1"/>
  <c r="CG663" i="1" s="1"/>
  <c r="Q7" i="2"/>
  <c r="F139" i="2" s="1"/>
  <c r="CG907" i="1" s="1"/>
  <c r="AK4" i="2"/>
  <c r="F576" i="2" s="1"/>
  <c r="CG465" i="1" s="1"/>
  <c r="AB24" i="2"/>
  <c r="F398" i="2" s="1"/>
  <c r="CG876" i="1" s="1"/>
  <c r="T22" i="2"/>
  <c r="F220" i="2" s="1"/>
  <c r="CG112" i="1" s="1"/>
  <c r="L20" i="2"/>
  <c r="F42" i="2" s="1"/>
  <c r="CG566" i="1" s="1"/>
  <c r="AF17" i="2"/>
  <c r="F479" i="2" s="1"/>
  <c r="CG502" i="1" s="1"/>
  <c r="X15" i="2"/>
  <c r="F301" i="2" s="1"/>
  <c r="CG620" i="1" s="1"/>
  <c r="P13" i="2"/>
  <c r="F123" i="2" s="1"/>
  <c r="CG276" i="1" s="1"/>
  <c r="AJ10" i="2"/>
  <c r="F560" i="2" s="1"/>
  <c r="CG86" i="1" s="1"/>
  <c r="AB8" i="2"/>
  <c r="F382" i="2" s="1"/>
  <c r="CG540" i="1" s="1"/>
  <c r="T6" i="2"/>
  <c r="F204" i="2" s="1"/>
  <c r="CG742" i="1" s="1"/>
  <c r="L4" i="2"/>
  <c r="F26" i="2" s="1"/>
  <c r="CG440" i="1" s="1"/>
  <c r="AE23" i="2"/>
  <c r="F463" i="2" s="1"/>
  <c r="CG333" i="1" s="1"/>
  <c r="W21" i="2"/>
  <c r="F285" i="2" s="1"/>
  <c r="CG703" i="1" s="1"/>
  <c r="O19" i="2"/>
  <c r="F107" i="2" s="1"/>
  <c r="CG779" i="1" s="1"/>
  <c r="AI16" i="2"/>
  <c r="F544" i="2" s="1"/>
  <c r="CG841" i="1" s="1"/>
  <c r="AA14" i="2"/>
  <c r="F366" i="2" s="1"/>
  <c r="CG35" i="1" s="1"/>
  <c r="S12" i="2"/>
  <c r="F188" i="2" s="1"/>
  <c r="CG363" i="1" s="1"/>
  <c r="K10" i="2"/>
  <c r="F10" i="2" s="1"/>
  <c r="CG61" i="1" s="1"/>
  <c r="AE7" i="2"/>
  <c r="F447" i="2" s="1"/>
  <c r="CG921" i="1" s="1"/>
  <c r="W5" i="2"/>
  <c r="F269" i="2" s="1"/>
  <c r="CG199" i="1" s="1"/>
  <c r="O3" i="2"/>
  <c r="F91" i="2" s="1"/>
  <c r="CG401" i="1" s="1"/>
  <c r="AH22" i="2"/>
  <c r="F528" i="2" s="1"/>
  <c r="CG126" i="1" s="1"/>
  <c r="Z20" i="2"/>
  <c r="F350" i="2" s="1"/>
  <c r="CG580" i="1" s="1"/>
  <c r="R18" i="2"/>
  <c r="F172" i="2" s="1"/>
  <c r="CG236" i="1" s="1"/>
  <c r="AL15" i="2"/>
  <c r="F609" i="2" s="1"/>
  <c r="CG634" i="1" s="1"/>
  <c r="AD13" i="2"/>
  <c r="F431" i="2" s="1"/>
  <c r="CG290" i="1" s="1"/>
  <c r="V11" i="2"/>
  <c r="F253" i="2" s="1"/>
  <c r="CG156" i="1" s="1"/>
  <c r="N9" i="2"/>
  <c r="F75" i="2" s="1"/>
  <c r="CG652" i="1" s="1"/>
  <c r="AH6" i="2"/>
  <c r="F512" i="2" s="1"/>
  <c r="CG756" i="1" s="1"/>
  <c r="Z4" i="2"/>
  <c r="F334" i="2" s="1"/>
  <c r="CG454" i="1" s="1"/>
  <c r="Q24" i="2"/>
  <c r="F156" i="2" s="1"/>
  <c r="CG865" i="1" s="1"/>
  <c r="AK21" i="2"/>
  <c r="F593" i="2" s="1"/>
  <c r="CG717" i="1" s="1"/>
  <c r="AC19" i="2"/>
  <c r="F415" i="2" s="1"/>
  <c r="CG793" i="1" s="1"/>
  <c r="U17" i="2"/>
  <c r="F237" i="2" s="1"/>
  <c r="CG491" i="1" s="1"/>
  <c r="M15" i="2"/>
  <c r="F59" i="2" s="1"/>
  <c r="CG609" i="1" s="1"/>
  <c r="AG12" i="2"/>
  <c r="F496" i="2" s="1"/>
  <c r="CG377" i="1" s="1"/>
  <c r="Y10" i="2"/>
  <c r="F318" i="2" s="1"/>
  <c r="CG75" i="1" s="1"/>
  <c r="Q8" i="2"/>
  <c r="F140" i="2" s="1"/>
  <c r="CG529" i="1" s="1"/>
  <c r="AK5" i="2"/>
  <c r="F577" i="2" s="1"/>
  <c r="CG213" i="1" s="1"/>
  <c r="AC3" i="2"/>
  <c r="F399" i="2" s="1"/>
  <c r="CG415" i="1" s="1"/>
  <c r="T23" i="2"/>
  <c r="F221" i="2" s="1"/>
  <c r="CG322" i="1" s="1"/>
  <c r="L21" i="2"/>
  <c r="F43" i="2" s="1"/>
  <c r="CG692" i="1" s="1"/>
  <c r="AF18" i="2"/>
  <c r="F480" i="2" s="1"/>
  <c r="CG250" i="1" s="1"/>
  <c r="X16" i="2"/>
  <c r="F302" i="2" s="1"/>
  <c r="CG830" i="1" s="1"/>
  <c r="P14" i="2"/>
  <c r="F124" i="2" s="1"/>
  <c r="CG24" i="1" s="1"/>
  <c r="AJ11" i="2"/>
  <c r="F561" i="2" s="1"/>
  <c r="CG170" i="1" s="1"/>
  <c r="AB9" i="2"/>
  <c r="F383" i="2" s="1"/>
  <c r="CG666" i="1" s="1"/>
  <c r="T7" i="2"/>
  <c r="F205" i="2" s="1"/>
  <c r="CG910" i="1" s="1"/>
  <c r="L5" i="2"/>
  <c r="F27" i="2" s="1"/>
  <c r="CG188" i="1" s="1"/>
  <c r="AE24" i="2"/>
  <c r="F464" i="2" s="1"/>
  <c r="CG879" i="1" s="1"/>
  <c r="W22" i="2"/>
  <c r="F286" i="2" s="1"/>
  <c r="CG115" i="1" s="1"/>
  <c r="O20" i="2"/>
  <c r="F108" i="2" s="1"/>
  <c r="CG569" i="1" s="1"/>
  <c r="AI17" i="2"/>
  <c r="F545" i="2" s="1"/>
  <c r="CG505" i="1" s="1"/>
  <c r="AA15" i="2"/>
  <c r="F367" i="2" s="1"/>
  <c r="CG623" i="1" s="1"/>
  <c r="S13" i="2"/>
  <c r="F189" i="2" s="1"/>
  <c r="CG279" i="1" s="1"/>
  <c r="K11" i="2"/>
  <c r="F11" i="2" s="1"/>
  <c r="CG145" i="1" s="1"/>
  <c r="AE8" i="2"/>
  <c r="F448" i="2" s="1"/>
  <c r="CG543" i="1" s="1"/>
  <c r="W6" i="2"/>
  <c r="F270" i="2" s="1"/>
  <c r="CG745" i="1" s="1"/>
  <c r="O4" i="2"/>
  <c r="F92" i="2" s="1"/>
  <c r="CG443" i="1" s="1"/>
  <c r="R21" i="2"/>
  <c r="F175" i="2" s="1"/>
  <c r="CG698" i="1" s="1"/>
  <c r="N4" i="2"/>
  <c r="F70" i="2" s="1"/>
  <c r="CG442" i="1" s="1"/>
  <c r="N22" i="2"/>
  <c r="F88" i="2" s="1"/>
  <c r="CG106" i="1" s="1"/>
  <c r="AH21" i="2"/>
  <c r="F527" i="2" s="1"/>
  <c r="CG714" i="1" s="1"/>
  <c r="N14" i="2"/>
  <c r="F80" i="2" s="1"/>
  <c r="CG22" i="1" s="1"/>
  <c r="AD18" i="2"/>
  <c r="F436" i="2" s="1"/>
  <c r="CG248" i="1" s="1"/>
  <c r="AH17" i="2"/>
  <c r="F523" i="2" s="1"/>
  <c r="CG504" i="1" s="1"/>
  <c r="V16" i="2"/>
  <c r="F258" i="2" s="1"/>
  <c r="CG828" i="1" s="1"/>
  <c r="Z17" i="2"/>
  <c r="F347" i="2" s="1"/>
  <c r="CG496" i="1" s="1"/>
  <c r="AH11" i="2"/>
  <c r="F517" i="2" s="1"/>
  <c r="CG168" i="1" s="1"/>
  <c r="R17" i="2"/>
  <c r="F171" i="2" s="1"/>
  <c r="CG488" i="1" s="1"/>
  <c r="R23" i="2"/>
  <c r="F177" i="2" s="1"/>
  <c r="CG320" i="1" s="1"/>
  <c r="AL16" i="2"/>
  <c r="F610" i="2" s="1"/>
  <c r="CG844" i="1" s="1"/>
  <c r="AC24" i="2"/>
  <c r="F420" i="2" s="1"/>
  <c r="CG877" i="1" s="1"/>
  <c r="U22" i="2"/>
  <c r="F242" i="2" s="1"/>
  <c r="CG113" i="1" s="1"/>
  <c r="M20" i="2"/>
  <c r="F64" i="2" s="1"/>
  <c r="CG567" i="1" s="1"/>
  <c r="AG17" i="2"/>
  <c r="F501" i="2" s="1"/>
  <c r="CG503" i="1" s="1"/>
  <c r="Y15" i="2"/>
  <c r="F323" i="2" s="1"/>
  <c r="CG621" i="1" s="1"/>
  <c r="Q13" i="2"/>
  <c r="F145" i="2" s="1"/>
  <c r="CG277" i="1" s="1"/>
  <c r="AK10" i="2"/>
  <c r="F582" i="2" s="1"/>
  <c r="CG87" i="1" s="1"/>
  <c r="AC8" i="2"/>
  <c r="F404" i="2" s="1"/>
  <c r="CG541" i="1" s="1"/>
  <c r="U6" i="2"/>
  <c r="F226" i="2" s="1"/>
  <c r="CG743" i="1" s="1"/>
  <c r="M4" i="2"/>
  <c r="F48" i="2" s="1"/>
  <c r="CG441" i="1" s="1"/>
  <c r="AF23" i="2"/>
  <c r="F485" i="2" s="1"/>
  <c r="CG334" i="1" s="1"/>
  <c r="X21" i="2"/>
  <c r="F307" i="2" s="1"/>
  <c r="CG704" i="1" s="1"/>
  <c r="P19" i="2"/>
  <c r="F129" i="2" s="1"/>
  <c r="CG780" i="1" s="1"/>
  <c r="AJ16" i="2"/>
  <c r="F566" i="2" s="1"/>
  <c r="CG842" i="1" s="1"/>
  <c r="AB14" i="2"/>
  <c r="F388" i="2" s="1"/>
  <c r="CG36" i="1" s="1"/>
  <c r="T12" i="2"/>
  <c r="F210" i="2" s="1"/>
  <c r="CG364" i="1" s="1"/>
  <c r="L10" i="2"/>
  <c r="F32" i="2" s="1"/>
  <c r="CG62" i="1" s="1"/>
  <c r="AF7" i="2"/>
  <c r="F469" i="2" s="1"/>
  <c r="CG922" i="1" s="1"/>
  <c r="X5" i="2"/>
  <c r="F291" i="2" s="1"/>
  <c r="CG200" i="1" s="1"/>
  <c r="P3" i="2"/>
  <c r="F113" i="2" s="1"/>
  <c r="CG402" i="1" s="1"/>
  <c r="AI22" i="2"/>
  <c r="F550" i="2" s="1"/>
  <c r="CG127" i="1" s="1"/>
  <c r="AA20" i="2"/>
  <c r="F372" i="2" s="1"/>
  <c r="CG581" i="1" s="1"/>
  <c r="S18" i="2"/>
  <c r="F194" i="2" s="1"/>
  <c r="CG237" i="1" s="1"/>
  <c r="K16" i="2"/>
  <c r="F16" i="2" s="1"/>
  <c r="CG817" i="1" s="1"/>
  <c r="AE13" i="2"/>
  <c r="F453" i="2" s="1"/>
  <c r="CG291" i="1" s="1"/>
  <c r="W11" i="2"/>
  <c r="F275" i="2" s="1"/>
  <c r="CG157" i="1" s="1"/>
  <c r="O9" i="2"/>
  <c r="F97" i="2" s="1"/>
  <c r="CG653" i="1" s="1"/>
  <c r="AI6" i="2"/>
  <c r="F534" i="2" s="1"/>
  <c r="CG757" i="1" s="1"/>
  <c r="AA4" i="2"/>
  <c r="F356" i="2" s="1"/>
  <c r="CG455" i="1" s="1"/>
  <c r="R24" i="2"/>
  <c r="F178" i="2" s="1"/>
  <c r="CG866" i="1" s="1"/>
  <c r="AL21" i="2"/>
  <c r="F615" i="2" s="1"/>
  <c r="CG718" i="1" s="1"/>
  <c r="AD19" i="2"/>
  <c r="F437" i="2" s="1"/>
  <c r="CG794" i="1" s="1"/>
  <c r="V17" i="2"/>
  <c r="F259" i="2" s="1"/>
  <c r="CG492" i="1" s="1"/>
  <c r="N15" i="2"/>
  <c r="F81" i="2" s="1"/>
  <c r="CG610" i="1" s="1"/>
  <c r="AH12" i="2"/>
  <c r="F518" i="2" s="1"/>
  <c r="CG378" i="1" s="1"/>
  <c r="Z10" i="2"/>
  <c r="F340" i="2" s="1"/>
  <c r="CG76" i="1" s="1"/>
  <c r="R8" i="2"/>
  <c r="F162" i="2" s="1"/>
  <c r="CG530" i="1" s="1"/>
  <c r="AL5" i="2"/>
  <c r="F599" i="2" s="1"/>
  <c r="CG214" i="1" s="1"/>
  <c r="AD3" i="2"/>
  <c r="F421" i="2" s="1"/>
  <c r="CG416" i="1" s="1"/>
  <c r="U23" i="2"/>
  <c r="F243" i="2" s="1"/>
  <c r="CG323" i="1" s="1"/>
  <c r="M21" i="2"/>
  <c r="F65" i="2" s="1"/>
  <c r="CG693" i="1" s="1"/>
  <c r="AG18" i="2"/>
  <c r="F502" i="2" s="1"/>
  <c r="CG251" i="1" s="1"/>
  <c r="Y16" i="2"/>
  <c r="F324" i="2" s="1"/>
  <c r="CG831" i="1" s="1"/>
  <c r="Q14" i="2"/>
  <c r="F146" i="2" s="1"/>
  <c r="CG25" i="1" s="1"/>
  <c r="AK11" i="2"/>
  <c r="F583" i="2" s="1"/>
  <c r="CG171" i="1" s="1"/>
  <c r="AC9" i="2"/>
  <c r="F405" i="2" s="1"/>
  <c r="CG667" i="1" s="1"/>
  <c r="U7" i="2"/>
  <c r="F227" i="2" s="1"/>
  <c r="CG911" i="1" s="1"/>
  <c r="M5" i="2"/>
  <c r="F49" i="2" s="1"/>
  <c r="CG189" i="1" s="1"/>
  <c r="AF24" i="2"/>
  <c r="F486" i="2" s="1"/>
  <c r="CG880" i="1" s="1"/>
  <c r="X22" i="2"/>
  <c r="F308" i="2" s="1"/>
  <c r="CG116" i="1" s="1"/>
  <c r="P20" i="2"/>
  <c r="F130" i="2" s="1"/>
  <c r="CG570" i="1" s="1"/>
  <c r="AJ17" i="2"/>
  <c r="F567" i="2" s="1"/>
  <c r="CG506" i="1" s="1"/>
  <c r="AB15" i="2"/>
  <c r="F389" i="2" s="1"/>
  <c r="CG624" i="1" s="1"/>
  <c r="T13" i="2"/>
  <c r="F211" i="2" s="1"/>
  <c r="CG280" i="1" s="1"/>
  <c r="L11" i="2"/>
  <c r="F33" i="2" s="1"/>
  <c r="CG146" i="1" s="1"/>
  <c r="AF8" i="2"/>
  <c r="F470" i="2" s="1"/>
  <c r="CG544" i="1" s="1"/>
  <c r="X6" i="2"/>
  <c r="F292" i="2" s="1"/>
  <c r="CG746" i="1" s="1"/>
  <c r="P4" i="2"/>
  <c r="F114" i="2" s="1"/>
  <c r="CG444" i="1" s="1"/>
  <c r="AI23" i="2"/>
  <c r="F551" i="2" s="1"/>
  <c r="CG337" i="1" s="1"/>
  <c r="AA21" i="2"/>
  <c r="F373" i="2" s="1"/>
  <c r="CG707" i="1" s="1"/>
  <c r="S19" i="2"/>
  <c r="F195" i="2" s="1"/>
  <c r="CG783" i="1" s="1"/>
  <c r="K17" i="2"/>
  <c r="F17" i="2" s="1"/>
  <c r="CG481" i="1" s="1"/>
  <c r="AE14" i="2"/>
  <c r="F454" i="2" s="1"/>
  <c r="CG39" i="1" s="1"/>
  <c r="W12" i="2"/>
  <c r="F276" i="2" s="1"/>
  <c r="CG367" i="1" s="1"/>
  <c r="O10" i="2"/>
  <c r="F98" i="2" s="1"/>
  <c r="CG65" i="1" s="1"/>
  <c r="AI7" i="2"/>
  <c r="F535" i="2" s="1"/>
  <c r="CG925" i="1" s="1"/>
  <c r="AA5" i="2"/>
  <c r="F357" i="2" s="1"/>
  <c r="CG203" i="1" s="1"/>
  <c r="S3" i="2"/>
  <c r="F179" i="2" s="1"/>
  <c r="CG405" i="1" s="1"/>
  <c r="AL22" i="2"/>
  <c r="F616" i="2" s="1"/>
  <c r="CG130" i="1" s="1"/>
  <c r="Z9" i="2"/>
  <c r="F339" i="2" s="1"/>
  <c r="CG664" i="1" s="1"/>
  <c r="Z15" i="2"/>
  <c r="F345" i="2" s="1"/>
  <c r="CG622" i="1" s="1"/>
  <c r="R7" i="2"/>
  <c r="F161" i="2" s="1"/>
  <c r="CG908" i="1" s="1"/>
  <c r="R15" i="2"/>
  <c r="F169" i="2" s="1"/>
  <c r="CG614" i="1" s="1"/>
  <c r="AD20" i="2"/>
  <c r="F438" i="2" s="1"/>
  <c r="CG584" i="1" s="1"/>
  <c r="AL14" i="2"/>
  <c r="F608" i="2" s="1"/>
  <c r="CG46" i="1" s="1"/>
  <c r="AL4" i="2"/>
  <c r="F598" i="2" s="1"/>
  <c r="CG466" i="1" s="1"/>
  <c r="N18" i="2"/>
  <c r="F84" i="2" s="1"/>
  <c r="CG232" i="1" s="1"/>
  <c r="AH19" i="2"/>
  <c r="F525" i="2" s="1"/>
  <c r="CG798" i="1" s="1"/>
  <c r="R19" i="2"/>
  <c r="F173" i="2" s="1"/>
  <c r="CG782" i="1" s="1"/>
  <c r="AC22" i="2"/>
  <c r="F418" i="2" s="1"/>
  <c r="CG121" i="1" s="1"/>
  <c r="Q19" i="2"/>
  <c r="F151" i="2" s="1"/>
  <c r="CG781" i="1" s="1"/>
  <c r="Q15" i="2"/>
  <c r="F147" i="2" s="1"/>
  <c r="CG613" i="1" s="1"/>
  <c r="Y11" i="2"/>
  <c r="F319" i="2" s="1"/>
  <c r="CG159" i="1" s="1"/>
  <c r="M8" i="2"/>
  <c r="F52" i="2" s="1"/>
  <c r="CG525" i="1" s="1"/>
  <c r="U4" i="2"/>
  <c r="F224" i="2" s="1"/>
  <c r="CG449" i="1" s="1"/>
  <c r="AJ22" i="2"/>
  <c r="F572" i="2" s="1"/>
  <c r="CG128" i="1" s="1"/>
  <c r="AJ18" i="2"/>
  <c r="F568" i="2" s="1"/>
  <c r="CG254" i="1" s="1"/>
  <c r="P15" i="2"/>
  <c r="F125" i="2" s="1"/>
  <c r="CG612" i="1" s="1"/>
  <c r="AF11" i="2"/>
  <c r="F473" i="2" s="1"/>
  <c r="CG166" i="1" s="1"/>
  <c r="L8" i="2"/>
  <c r="F30" i="2" s="1"/>
  <c r="CG524" i="1" s="1"/>
  <c r="AB4" i="2"/>
  <c r="F378" i="2" s="1"/>
  <c r="CG456" i="1" s="1"/>
  <c r="AA22" i="2"/>
  <c r="F374" i="2" s="1"/>
  <c r="CG119" i="1" s="1"/>
  <c r="AI18" i="2"/>
  <c r="F546" i="2" s="1"/>
  <c r="CG253" i="1" s="1"/>
  <c r="W15" i="2"/>
  <c r="F279" i="2" s="1"/>
  <c r="CG619" i="1" s="1"/>
  <c r="AE11" i="2"/>
  <c r="F451" i="2" s="1"/>
  <c r="CG165" i="1" s="1"/>
  <c r="S8" i="2"/>
  <c r="F184" i="2" s="1"/>
  <c r="CG531" i="1" s="1"/>
  <c r="S4" i="2"/>
  <c r="F180" i="2" s="1"/>
  <c r="CG447" i="1" s="1"/>
  <c r="Z22" i="2"/>
  <c r="F352" i="2" s="1"/>
  <c r="CG118" i="1" s="1"/>
  <c r="N19" i="2"/>
  <c r="F85" i="2" s="1"/>
  <c r="CG778" i="1" s="1"/>
  <c r="V15" i="2"/>
  <c r="F257" i="2" s="1"/>
  <c r="CG618" i="1" s="1"/>
  <c r="AL11" i="2"/>
  <c r="F605" i="2" s="1"/>
  <c r="CG172" i="1" s="1"/>
  <c r="AL7" i="2"/>
  <c r="F601" i="2" s="1"/>
  <c r="CG928" i="1" s="1"/>
  <c r="R4" i="2"/>
  <c r="F158" i="2" s="1"/>
  <c r="CG446" i="1" s="1"/>
  <c r="AG22" i="2"/>
  <c r="F506" i="2" s="1"/>
  <c r="CG125" i="1" s="1"/>
  <c r="M19" i="2"/>
  <c r="F63" i="2" s="1"/>
  <c r="CG777" i="1" s="1"/>
  <c r="AC15" i="2"/>
  <c r="F411" i="2" s="1"/>
  <c r="CG625" i="1" s="1"/>
  <c r="AC11" i="2"/>
  <c r="F407" i="2" s="1"/>
  <c r="CG163" i="1" s="1"/>
  <c r="AK7" i="2"/>
  <c r="F579" i="2" s="1"/>
  <c r="CG927" i="1" s="1"/>
  <c r="Y4" i="2"/>
  <c r="F312" i="2" s="1"/>
  <c r="CG453" i="1" s="1"/>
  <c r="AF22" i="2"/>
  <c r="F484" i="2" s="1"/>
  <c r="CG124" i="1" s="1"/>
  <c r="T19" i="2"/>
  <c r="F217" i="2" s="1"/>
  <c r="CG784" i="1" s="1"/>
  <c r="T15" i="2"/>
  <c r="F213" i="2" s="1"/>
  <c r="CG616" i="1" s="1"/>
  <c r="AB11" i="2"/>
  <c r="F385" i="2" s="1"/>
  <c r="CG162" i="1" s="1"/>
  <c r="P8" i="2"/>
  <c r="F118" i="2" s="1"/>
  <c r="CG528" i="1" s="1"/>
  <c r="X4" i="2"/>
  <c r="F290" i="2" s="1"/>
  <c r="CG452" i="1" s="1"/>
  <c r="K23" i="2"/>
  <c r="F23" i="2" s="1"/>
  <c r="CG313" i="1" s="1"/>
  <c r="K19" i="2"/>
  <c r="F19" i="2" s="1"/>
  <c r="CG775" i="1" s="1"/>
  <c r="S15" i="2"/>
  <c r="F191" i="2" s="1"/>
  <c r="CG615" i="1" s="1"/>
  <c r="AI11" i="2"/>
  <c r="F539" i="2" s="1"/>
  <c r="CG169" i="1" s="1"/>
  <c r="O8" i="2"/>
  <c r="F96" i="2" s="1"/>
  <c r="CG527" i="1" s="1"/>
  <c r="AE4" i="2"/>
  <c r="F444" i="2" s="1"/>
  <c r="CG459" i="1" s="1"/>
  <c r="X7" i="2"/>
  <c r="F293" i="2" s="1"/>
  <c r="CG914" i="1" s="1"/>
  <c r="R22" i="2"/>
  <c r="F176" i="2" s="1"/>
  <c r="CG110" i="1" s="1"/>
  <c r="AH14" i="2"/>
  <c r="F520" i="2" s="1"/>
  <c r="CG42" i="1" s="1"/>
  <c r="N11" i="2"/>
  <c r="F77" i="2" s="1"/>
  <c r="CG148" i="1" s="1"/>
  <c r="AL3" i="2"/>
  <c r="F597" i="2" s="1"/>
  <c r="CG424" i="1" s="1"/>
  <c r="Y22" i="2"/>
  <c r="F330" i="2" s="1"/>
  <c r="CG117" i="1" s="1"/>
  <c r="Y18" i="2"/>
  <c r="F326" i="2" s="1"/>
  <c r="CG243" i="1" s="1"/>
  <c r="U11" i="2"/>
  <c r="F231" i="2" s="1"/>
  <c r="CG155" i="1" s="1"/>
  <c r="AC7" i="2"/>
  <c r="F403" i="2" s="1"/>
  <c r="CG919" i="1" s="1"/>
  <c r="Q4" i="2"/>
  <c r="F136" i="2" s="1"/>
  <c r="CG445" i="1" s="1"/>
  <c r="X18" i="2"/>
  <c r="F304" i="2" s="1"/>
  <c r="CG242" i="1" s="1"/>
  <c r="L15" i="2"/>
  <c r="F37" i="2" s="1"/>
  <c r="CG608" i="1" s="1"/>
  <c r="T11" i="2"/>
  <c r="F209" i="2" s="1"/>
  <c r="CG154" i="1" s="1"/>
  <c r="AJ7" i="2"/>
  <c r="F557" i="2" s="1"/>
  <c r="CG926" i="1" s="1"/>
  <c r="O22" i="2"/>
  <c r="F110" i="2" s="1"/>
  <c r="CG107" i="1" s="1"/>
  <c r="AE18" i="2"/>
  <c r="F458" i="2" s="1"/>
  <c r="CG249" i="1" s="1"/>
  <c r="K15" i="2"/>
  <c r="F15" i="2" s="1"/>
  <c r="CG607" i="1" s="1"/>
  <c r="AA7" i="2"/>
  <c r="F359" i="2" s="1"/>
  <c r="CG917" i="1" s="1"/>
  <c r="AI3" i="2"/>
  <c r="F531" i="2" s="1"/>
  <c r="CG421" i="1" s="1"/>
  <c r="AD4" i="2"/>
  <c r="F422" i="2" s="1"/>
  <c r="CG458" i="1" s="1"/>
  <c r="N10" i="2"/>
  <c r="F76" i="2" s="1"/>
  <c r="CG64" i="1" s="1"/>
  <c r="AG21" i="2"/>
  <c r="F505" i="2" s="1"/>
  <c r="CG713" i="1" s="1"/>
  <c r="M18" i="2"/>
  <c r="F62" i="2" s="1"/>
  <c r="CG231" i="1" s="1"/>
  <c r="AC14" i="2"/>
  <c r="F410" i="2" s="1"/>
  <c r="CG37" i="1" s="1"/>
  <c r="AC10" i="2"/>
  <c r="F406" i="2" s="1"/>
  <c r="CG79" i="1" s="1"/>
  <c r="Y3" i="2"/>
  <c r="F311" i="2" s="1"/>
  <c r="CG411" i="1" s="1"/>
  <c r="AF21" i="2"/>
  <c r="F483" i="2" s="1"/>
  <c r="CG712" i="1" s="1"/>
  <c r="T14" i="2"/>
  <c r="F212" i="2" s="1"/>
  <c r="CG28" i="1" s="1"/>
  <c r="P7" i="2"/>
  <c r="F117" i="2" s="1"/>
  <c r="CG906" i="1" s="1"/>
  <c r="K22" i="2"/>
  <c r="F22" i="2" s="1"/>
  <c r="CG103" i="1" s="1"/>
  <c r="S14" i="2"/>
  <c r="F190" i="2" s="1"/>
  <c r="CG27" i="1" s="1"/>
  <c r="O7" i="2"/>
  <c r="F95" i="2" s="1"/>
  <c r="CG905" i="1" s="1"/>
  <c r="AD21" i="2"/>
  <c r="F439" i="2" s="1"/>
  <c r="CG710" i="1" s="1"/>
  <c r="AH10" i="2"/>
  <c r="F516" i="2" s="1"/>
  <c r="CG84" i="1" s="1"/>
  <c r="V3" i="2"/>
  <c r="F245" i="2" s="1"/>
  <c r="CG408" i="1" s="1"/>
  <c r="Q18" i="2"/>
  <c r="F150" i="2" s="1"/>
  <c r="CG235" i="1" s="1"/>
  <c r="M11" i="2"/>
  <c r="F55" i="2" s="1"/>
  <c r="CG147" i="1" s="1"/>
  <c r="U3" i="2"/>
  <c r="F223" i="2" s="1"/>
  <c r="CG407" i="1" s="1"/>
  <c r="P18" i="2"/>
  <c r="F128" i="2" s="1"/>
  <c r="CG234" i="1" s="1"/>
  <c r="AF10" i="2"/>
  <c r="F472" i="2" s="1"/>
  <c r="CG82" i="1" s="1"/>
  <c r="V14" i="2"/>
  <c r="F256" i="2" s="1"/>
  <c r="CG30" i="1" s="1"/>
  <c r="AD10" i="2"/>
  <c r="F428" i="2" s="1"/>
  <c r="CG80" i="1" s="1"/>
  <c r="AD14" i="2"/>
  <c r="F432" i="2" s="1"/>
  <c r="CG38" i="1" s="1"/>
  <c r="M22" i="2"/>
  <c r="F66" i="2" s="1"/>
  <c r="CG105" i="1" s="1"/>
  <c r="U18" i="2"/>
  <c r="F238" i="2" s="1"/>
  <c r="CG239" i="1" s="1"/>
  <c r="AK14" i="2"/>
  <c r="F586" i="2" s="1"/>
  <c r="CG45" i="1" s="1"/>
  <c r="Q11" i="2"/>
  <c r="F143" i="2" s="1"/>
  <c r="CG151" i="1" s="1"/>
  <c r="AG7" i="2"/>
  <c r="F491" i="2" s="1"/>
  <c r="CG923" i="1" s="1"/>
  <c r="AG3" i="2"/>
  <c r="F487" i="2" s="1"/>
  <c r="CG419" i="1" s="1"/>
  <c r="L22" i="2"/>
  <c r="F44" i="2" s="1"/>
  <c r="CG104" i="1" s="1"/>
  <c r="AB18" i="2"/>
  <c r="F392" i="2" s="1"/>
  <c r="CG246" i="1" s="1"/>
  <c r="AJ14" i="2"/>
  <c r="F564" i="2" s="1"/>
  <c r="CG44" i="1" s="1"/>
  <c r="X11" i="2"/>
  <c r="F297" i="2" s="1"/>
  <c r="CG158" i="1" s="1"/>
  <c r="AF3" i="2"/>
  <c r="F465" i="2" s="1"/>
  <c r="CG418" i="1" s="1"/>
  <c r="S22" i="2"/>
  <c r="F198" i="2" s="1"/>
  <c r="CG111" i="1" s="1"/>
  <c r="AA18" i="2"/>
  <c r="F370" i="2" s="1"/>
  <c r="CG245" i="1" s="1"/>
  <c r="O15" i="2"/>
  <c r="F103" i="2" s="1"/>
  <c r="CG611" i="1" s="1"/>
  <c r="O11" i="2"/>
  <c r="F99" i="2" s="1"/>
  <c r="CG149" i="1" s="1"/>
  <c r="W7" i="2"/>
  <c r="F271" i="2" s="1"/>
  <c r="CG913" i="1" s="1"/>
  <c r="K4" i="2"/>
  <c r="F4" i="2" s="1"/>
  <c r="CG439" i="1" s="1"/>
  <c r="AH18" i="2"/>
  <c r="F524" i="2" s="1"/>
  <c r="CG252" i="1" s="1"/>
  <c r="AD7" i="2"/>
  <c r="F425" i="2" s="1"/>
  <c r="CG920" i="1" s="1"/>
  <c r="AG14" i="2"/>
  <c r="F498" i="2" s="1"/>
  <c r="CG41" i="1" s="1"/>
  <c r="P22" i="2"/>
  <c r="F132" i="2" s="1"/>
  <c r="CG108" i="1" s="1"/>
  <c r="AJ3" i="2"/>
  <c r="F553" i="2" s="1"/>
  <c r="CG422" i="1" s="1"/>
  <c r="AA11" i="2"/>
  <c r="F363" i="2" s="1"/>
  <c r="CG161" i="1" s="1"/>
  <c r="Z7" i="2"/>
  <c r="F337" i="2" s="1"/>
  <c r="CG916" i="1" s="1"/>
  <c r="AK6" i="2"/>
  <c r="F578" i="2" s="1"/>
  <c r="CG759" i="1" s="1"/>
  <c r="T18" i="2"/>
  <c r="F216" i="2" s="1"/>
  <c r="CG238" i="1" s="1"/>
  <c r="AB10" i="2"/>
  <c r="F384" i="2" s="1"/>
  <c r="CG78" i="1" s="1"/>
  <c r="X3" i="2"/>
  <c r="F289" i="2" s="1"/>
  <c r="CG410" i="1" s="1"/>
  <c r="K18" i="2"/>
  <c r="F18" i="2" s="1"/>
  <c r="CG229" i="1" s="1"/>
  <c r="AI10" i="2"/>
  <c r="F538" i="2" s="1"/>
  <c r="CG85" i="1" s="1"/>
  <c r="AE3" i="2"/>
  <c r="F443" i="2" s="1"/>
  <c r="CG417" i="1" s="1"/>
  <c r="AL17" i="2"/>
  <c r="F611" i="2" s="1"/>
  <c r="CG508" i="1" s="1"/>
  <c r="Z14" i="2"/>
  <c r="F344" i="2" s="1"/>
  <c r="CG34" i="1" s="1"/>
  <c r="V7" i="2"/>
  <c r="F249" i="2" s="1"/>
  <c r="CG912" i="1" s="1"/>
  <c r="AC21" i="2"/>
  <c r="F417" i="2" s="1"/>
  <c r="CG709" i="1" s="1"/>
  <c r="Y14" i="2"/>
  <c r="F322" i="2" s="1"/>
  <c r="CG33" i="1" s="1"/>
  <c r="M7" i="2"/>
  <c r="F51" i="2" s="1"/>
  <c r="CG903" i="1" s="1"/>
  <c r="AJ21" i="2"/>
  <c r="F571" i="2" s="1"/>
  <c r="CG716" i="1" s="1"/>
  <c r="AF14" i="2"/>
  <c r="F476" i="2" s="1"/>
  <c r="CG40" i="1" s="1"/>
  <c r="L7" i="2"/>
  <c r="F29" i="2" s="1"/>
  <c r="CG902" i="1" s="1"/>
  <c r="AI21" i="2"/>
  <c r="F549" i="2" s="1"/>
  <c r="CG715" i="1" s="1"/>
  <c r="N20" i="2"/>
  <c r="F86" i="2" s="1"/>
  <c r="CG568" i="1" s="1"/>
  <c r="Z19" i="2"/>
  <c r="F349" i="2" s="1"/>
  <c r="CG790" i="1" s="1"/>
  <c r="AK24" i="2"/>
  <c r="F596" i="2" s="1"/>
  <c r="CG885" i="1" s="1"/>
  <c r="AC20" i="2"/>
  <c r="F416" i="2" s="1"/>
  <c r="CG583" i="1" s="1"/>
  <c r="Q17" i="2"/>
  <c r="F149" i="2" s="1"/>
  <c r="CG487" i="1" s="1"/>
  <c r="Y13" i="2"/>
  <c r="F321" i="2" s="1"/>
  <c r="CG285" i="1" s="1"/>
  <c r="M10" i="2"/>
  <c r="F54" i="2" s="1"/>
  <c r="CG63" i="1" s="1"/>
  <c r="M6" i="2"/>
  <c r="F50" i="2" s="1"/>
  <c r="CG735" i="1" s="1"/>
  <c r="T24" i="2"/>
  <c r="F222" i="2" s="1"/>
  <c r="CG868" i="1" s="1"/>
  <c r="AJ20" i="2"/>
  <c r="F570" i="2" s="1"/>
  <c r="CG590" i="1" s="1"/>
  <c r="P17" i="2"/>
  <c r="F127" i="2" s="1"/>
  <c r="CG486" i="1" s="1"/>
  <c r="AF13" i="2"/>
  <c r="F475" i="2" s="1"/>
  <c r="CG292" i="1" s="1"/>
  <c r="AF9" i="2"/>
  <c r="F471" i="2" s="1"/>
  <c r="CG670" i="1" s="1"/>
  <c r="L6" i="2"/>
  <c r="F28" i="2" s="1"/>
  <c r="CG734" i="1" s="1"/>
  <c r="AA24" i="2"/>
  <c r="F376" i="2" s="1"/>
  <c r="CG875" i="1" s="1"/>
  <c r="AI20" i="2"/>
  <c r="F548" i="2" s="1"/>
  <c r="CG589" i="1" s="1"/>
  <c r="W17" i="2"/>
  <c r="F281" i="2" s="1"/>
  <c r="CG493" i="1" s="1"/>
  <c r="W13" i="2"/>
  <c r="F277" i="2" s="1"/>
  <c r="CG283" i="1" s="1"/>
  <c r="AE9" i="2"/>
  <c r="F449" i="2" s="1"/>
  <c r="CG669" i="1" s="1"/>
  <c r="S6" i="2"/>
  <c r="F182" i="2" s="1"/>
  <c r="CG741" i="1" s="1"/>
  <c r="Z24" i="2"/>
  <c r="F354" i="2" s="1"/>
  <c r="CG874" i="1" s="1"/>
  <c r="N21" i="2"/>
  <c r="F87" i="2" s="1"/>
  <c r="CG694" i="1" s="1"/>
  <c r="N17" i="2"/>
  <c r="F83" i="2" s="1"/>
  <c r="CG484" i="1" s="1"/>
  <c r="V13" i="2"/>
  <c r="F255" i="2" s="1"/>
  <c r="CG282" i="1" s="1"/>
  <c r="AL9" i="2"/>
  <c r="F603" i="2" s="1"/>
  <c r="CG676" i="1" s="1"/>
  <c r="R6" i="2"/>
  <c r="F160" i="2" s="1"/>
  <c r="CG740" i="1" s="1"/>
  <c r="AG24" i="2"/>
  <c r="F508" i="2" s="1"/>
  <c r="CG881" i="1" s="1"/>
  <c r="AG20" i="2"/>
  <c r="F504" i="2" s="1"/>
  <c r="CG587" i="1" s="1"/>
  <c r="M17" i="2"/>
  <c r="F61" i="2" s="1"/>
  <c r="CG483" i="1" s="1"/>
  <c r="AC13" i="2"/>
  <c r="F409" i="2" s="1"/>
  <c r="CG289" i="1" s="1"/>
  <c r="AK9" i="2"/>
  <c r="F581" i="2" s="1"/>
  <c r="CG675" i="1" s="1"/>
  <c r="Y6" i="2"/>
  <c r="F314" i="2" s="1"/>
  <c r="CG747" i="1" s="1"/>
  <c r="X24" i="2"/>
  <c r="F310" i="2" s="1"/>
  <c r="CG872" i="1" s="1"/>
  <c r="AF20" i="2"/>
  <c r="F482" i="2" s="1"/>
  <c r="CG586" i="1" s="1"/>
  <c r="T17" i="2"/>
  <c r="F215" i="2" s="1"/>
  <c r="CG490" i="1" s="1"/>
  <c r="AB13" i="2"/>
  <c r="F387" i="2" s="1"/>
  <c r="CG288" i="1" s="1"/>
  <c r="P10" i="2"/>
  <c r="F120" i="2" s="1"/>
  <c r="CG66" i="1" s="1"/>
  <c r="P6" i="2"/>
  <c r="F116" i="2" s="1"/>
  <c r="CG738" i="1" s="1"/>
  <c r="W24" i="2"/>
  <c r="F288" i="2" s="1"/>
  <c r="CG871" i="1" s="1"/>
  <c r="K21" i="2"/>
  <c r="F21" i="2" s="1"/>
  <c r="CG691" i="1" s="1"/>
  <c r="S17" i="2"/>
  <c r="F193" i="2" s="1"/>
  <c r="CG489" i="1" s="1"/>
  <c r="AI13" i="2"/>
  <c r="F541" i="2" s="1"/>
  <c r="CG295" i="1" s="1"/>
  <c r="AI9" i="2"/>
  <c r="F537" i="2" s="1"/>
  <c r="CG673" i="1" s="1"/>
  <c r="O6" i="2"/>
  <c r="F94" i="2" s="1"/>
  <c r="CG737" i="1" s="1"/>
  <c r="AL10" i="2"/>
  <c r="F604" i="2" s="1"/>
  <c r="CG88" i="1" s="1"/>
  <c r="V10" i="2"/>
  <c r="F252" i="2" s="1"/>
  <c r="CG72" i="1" s="1"/>
  <c r="U24" i="2"/>
  <c r="F244" i="2" s="1"/>
  <c r="CG869" i="1" s="1"/>
  <c r="U20" i="2"/>
  <c r="F240" i="2" s="1"/>
  <c r="CG575" i="1" s="1"/>
  <c r="AK16" i="2"/>
  <c r="F588" i="2" s="1"/>
  <c r="CG843" i="1" s="1"/>
  <c r="AK12" i="2"/>
  <c r="F584" i="2" s="1"/>
  <c r="CG381" i="1" s="1"/>
  <c r="Q9" i="2"/>
  <c r="F141" i="2" s="1"/>
  <c r="CG655" i="1" s="1"/>
  <c r="AG5" i="2"/>
  <c r="F489" i="2" s="1"/>
  <c r="CG209" i="1" s="1"/>
  <c r="L24" i="2"/>
  <c r="F46" i="2" s="1"/>
  <c r="CG860" i="1" s="1"/>
  <c r="AB20" i="2"/>
  <c r="F394" i="2" s="1"/>
  <c r="CG582" i="1" s="1"/>
  <c r="AB16" i="2"/>
  <c r="F390" i="2" s="1"/>
  <c r="CG834" i="1" s="1"/>
  <c r="AH9" i="2"/>
  <c r="F515" i="2" s="1"/>
  <c r="CG672" i="1" s="1"/>
  <c r="X17" i="2"/>
  <c r="F303" i="2" s="1"/>
  <c r="CG494" i="1" s="1"/>
  <c r="P24" i="2"/>
  <c r="F134" i="2" s="1"/>
  <c r="CG864" i="1" s="1"/>
  <c r="AC4" i="2"/>
  <c r="F400" i="2" s="1"/>
  <c r="CG457" i="1" s="1"/>
  <c r="Q16" i="2"/>
  <c r="F148" i="2" s="1"/>
  <c r="CG823" i="1" s="1"/>
  <c r="O12" i="2"/>
  <c r="F100" i="2" s="1"/>
  <c r="CG359" i="1" s="1"/>
  <c r="V22" i="2"/>
  <c r="F264" i="2" s="1"/>
  <c r="CG114" i="1" s="1"/>
  <c r="AG23" i="2"/>
  <c r="F507" i="2" s="1"/>
  <c r="CG335" i="1" s="1"/>
  <c r="AC12" i="2"/>
  <c r="F408" i="2" s="1"/>
  <c r="CG373" i="1" s="1"/>
  <c r="Q3" i="2"/>
  <c r="F135" i="2" s="1"/>
  <c r="CG403" i="1" s="1"/>
  <c r="L16" i="2"/>
  <c r="F38" i="2" s="1"/>
  <c r="CG818" i="1" s="1"/>
  <c r="T8" i="2"/>
  <c r="F206" i="2" s="1"/>
  <c r="CG532" i="1" s="1"/>
  <c r="O23" i="2"/>
  <c r="F111" i="2" s="1"/>
  <c r="CG317" i="1" s="1"/>
  <c r="AE15" i="2"/>
  <c r="F455" i="2" s="1"/>
  <c r="CG627" i="1" s="1"/>
  <c r="AA8" i="2"/>
  <c r="F360" i="2" s="1"/>
  <c r="CG539" i="1" s="1"/>
  <c r="V23" i="2"/>
  <c r="F265" i="2" s="1"/>
  <c r="CG324" i="1" s="1"/>
  <c r="AD15" i="2"/>
  <c r="F433" i="2" s="1"/>
  <c r="CG626" i="1" s="1"/>
  <c r="Z8" i="2"/>
  <c r="F338" i="2" s="1"/>
  <c r="CG538" i="1" s="1"/>
  <c r="M23" i="2"/>
  <c r="F67" i="2" s="1"/>
  <c r="CG315" i="1" s="1"/>
  <c r="AK15" i="2"/>
  <c r="F587" i="2" s="1"/>
  <c r="CG633" i="1" s="1"/>
  <c r="AG8" i="2"/>
  <c r="F492" i="2" s="1"/>
  <c r="CG545" i="1" s="1"/>
  <c r="L23" i="2"/>
  <c r="F45" i="2" s="1"/>
  <c r="CG314" i="1" s="1"/>
  <c r="AJ15" i="2"/>
  <c r="F565" i="2" s="1"/>
  <c r="CG632" i="1" s="1"/>
  <c r="X8" i="2"/>
  <c r="F294" i="2" s="1"/>
  <c r="CG536" i="1" s="1"/>
  <c r="AA23" i="2"/>
  <c r="F375" i="2" s="1"/>
  <c r="CG329" i="1" s="1"/>
  <c r="AE16" i="2"/>
  <c r="F456" i="2" s="1"/>
  <c r="CG837" i="1" s="1"/>
  <c r="AE10" i="2"/>
  <c r="F450" i="2" s="1"/>
  <c r="CG81" i="1" s="1"/>
  <c r="S5" i="2"/>
  <c r="F181" i="2" s="1"/>
  <c r="CG195" i="1" s="1"/>
  <c r="Z12" i="2"/>
  <c r="F342" i="2" s="1"/>
  <c r="CG370" i="1" s="1"/>
  <c r="Y12" i="2"/>
  <c r="F320" i="2" s="1"/>
  <c r="CG369" i="1" s="1"/>
  <c r="AJ19" i="2"/>
  <c r="F569" i="2" s="1"/>
  <c r="CG800" i="1" s="1"/>
  <c r="AE20" i="2"/>
  <c r="F460" i="2" s="1"/>
  <c r="CG585" i="1" s="1"/>
  <c r="S9" i="2"/>
  <c r="F185" i="2" s="1"/>
  <c r="CG657" i="1" s="1"/>
  <c r="R10" i="2"/>
  <c r="F164" i="2" s="1"/>
  <c r="CG68" i="1" s="1"/>
  <c r="AB17" i="2"/>
  <c r="F391" i="2" s="1"/>
  <c r="CG498" i="1" s="1"/>
  <c r="K13" i="2"/>
  <c r="F13" i="2" s="1"/>
  <c r="CG271" i="1" s="1"/>
  <c r="AG15" i="2"/>
  <c r="F499" i="2" s="1"/>
  <c r="CG629" i="1" s="1"/>
  <c r="AA16" i="2"/>
  <c r="F368" i="2" s="1"/>
  <c r="CG833" i="1" s="1"/>
  <c r="AH16" i="2"/>
  <c r="F522" i="2" s="1"/>
  <c r="CG840" i="1" s="1"/>
  <c r="AG16" i="2"/>
  <c r="F500" i="2" s="1"/>
  <c r="CG839" i="1" s="1"/>
  <c r="L17" i="2"/>
  <c r="F39" i="2" s="1"/>
  <c r="CG482" i="1" s="1"/>
  <c r="W18" i="2"/>
  <c r="F282" i="2" s="1"/>
  <c r="CG241" i="1" s="1"/>
  <c r="R5" i="2"/>
  <c r="F159" i="2" s="1"/>
  <c r="CG194" i="1" s="1"/>
  <c r="T16" i="2"/>
  <c r="F214" i="2" s="1"/>
  <c r="CG826" i="1" s="1"/>
  <c r="AD23" i="2"/>
  <c r="F441" i="2" s="1"/>
  <c r="CG332" i="1" s="1"/>
  <c r="AC23" i="2"/>
  <c r="F419" i="2" s="1"/>
  <c r="CG331" i="1" s="1"/>
  <c r="P16" i="2"/>
  <c r="F126" i="2" s="1"/>
  <c r="CG822" i="1" s="1"/>
  <c r="AA17" i="2"/>
  <c r="F369" i="2" s="1"/>
  <c r="CG497" i="1" s="1"/>
  <c r="N12" i="2"/>
  <c r="F78" i="2" s="1"/>
  <c r="CG358" i="1" s="1"/>
  <c r="Y21" i="2"/>
  <c r="F329" i="2" s="1"/>
  <c r="CG705" i="1" s="1"/>
  <c r="U12" i="2"/>
  <c r="F232" i="2" s="1"/>
  <c r="CG365" i="1" s="1"/>
  <c r="X23" i="2"/>
  <c r="F309" i="2" s="1"/>
  <c r="CG326" i="1" s="1"/>
  <c r="L14" i="2"/>
  <c r="F36" i="2" s="1"/>
  <c r="CG20" i="1" s="1"/>
  <c r="AJ6" i="2"/>
  <c r="F556" i="2" s="1"/>
  <c r="CG758" i="1" s="1"/>
  <c r="O21" i="2"/>
  <c r="F109" i="2" s="1"/>
  <c r="CG695" i="1" s="1"/>
  <c r="K14" i="2"/>
  <c r="F14" i="2" s="1"/>
  <c r="CG19" i="1" s="1"/>
  <c r="AA6" i="2"/>
  <c r="F358" i="2" s="1"/>
  <c r="CG749" i="1" s="1"/>
  <c r="V21" i="2"/>
  <c r="F263" i="2" s="1"/>
  <c r="CG702" i="1" s="1"/>
  <c r="R14" i="2"/>
  <c r="F168" i="2" s="1"/>
  <c r="CG26" i="1" s="1"/>
  <c r="Z6" i="2"/>
  <c r="F336" i="2" s="1"/>
  <c r="CG748" i="1" s="1"/>
  <c r="U21" i="2"/>
  <c r="F241" i="2" s="1"/>
  <c r="CG701" i="1" s="1"/>
  <c r="AK13" i="2"/>
  <c r="F585" i="2" s="1"/>
  <c r="CG297" i="1" s="1"/>
  <c r="AG6" i="2"/>
  <c r="F490" i="2" s="1"/>
  <c r="CG755" i="1" s="1"/>
  <c r="AB21" i="2"/>
  <c r="F395" i="2" s="1"/>
  <c r="CG708" i="1" s="1"/>
  <c r="AJ13" i="2"/>
  <c r="F563" i="2" s="1"/>
  <c r="CG296" i="1" s="1"/>
  <c r="AF6" i="2"/>
  <c r="F468" i="2" s="1"/>
  <c r="CG754" i="1" s="1"/>
  <c r="S23" i="2"/>
  <c r="F199" i="2" s="1"/>
  <c r="CG321" i="1" s="1"/>
  <c r="W16" i="2"/>
  <c r="F280" i="2" s="1"/>
  <c r="CG829" i="1" s="1"/>
  <c r="W10" i="2"/>
  <c r="F274" i="2" s="1"/>
  <c r="CG73" i="1" s="1"/>
  <c r="K5" i="2"/>
  <c r="F5" i="2" s="1"/>
  <c r="CG187" i="1" s="1"/>
  <c r="AD22" i="2"/>
  <c r="F440" i="2" s="1"/>
  <c r="CG122" i="1" s="1"/>
  <c r="AG19" i="2"/>
  <c r="F503" i="2" s="1"/>
  <c r="CG797" i="1" s="1"/>
  <c r="U10" i="2"/>
  <c r="F230" i="2" s="1"/>
  <c r="CG71" i="1" s="1"/>
  <c r="P23" i="2"/>
  <c r="F133" i="2" s="1"/>
  <c r="CG318" i="1" s="1"/>
  <c r="AJ12" i="2"/>
  <c r="F562" i="2" s="1"/>
  <c r="CG380" i="1" s="1"/>
  <c r="AF5" i="2"/>
  <c r="F467" i="2" s="1"/>
  <c r="CG208" i="1" s="1"/>
  <c r="S20" i="2"/>
  <c r="F196" i="2" s="1"/>
  <c r="CG573" i="1" s="1"/>
  <c r="O13" i="2"/>
  <c r="F101" i="2" s="1"/>
  <c r="CG275" i="1" s="1"/>
  <c r="K6" i="2"/>
  <c r="F6" i="2" s="1"/>
  <c r="CG733" i="1" s="1"/>
  <c r="R20" i="2"/>
  <c r="F174" i="2" s="1"/>
  <c r="CG572" i="1" s="1"/>
  <c r="N13" i="2"/>
  <c r="F79" i="2" s="1"/>
  <c r="CG274" i="1" s="1"/>
  <c r="AD5" i="2"/>
  <c r="F423" i="2" s="1"/>
  <c r="CG206" i="1" s="1"/>
  <c r="Y20" i="2"/>
  <c r="F328" i="2" s="1"/>
  <c r="CG579" i="1" s="1"/>
  <c r="U13" i="2"/>
  <c r="F233" i="2" s="1"/>
  <c r="CG281" i="1" s="1"/>
  <c r="AC5" i="2"/>
  <c r="F401" i="2" s="1"/>
  <c r="CG205" i="1" s="1"/>
  <c r="X20" i="2"/>
  <c r="F306" i="2" s="1"/>
  <c r="CG578" i="1" s="1"/>
  <c r="L13" i="2"/>
  <c r="F35" i="2" s="1"/>
  <c r="CG272" i="1" s="1"/>
  <c r="AJ5" i="2"/>
  <c r="F555" i="2" s="1"/>
  <c r="CG212" i="1" s="1"/>
  <c r="S21" i="2"/>
  <c r="F197" i="2" s="1"/>
  <c r="CG699" i="1" s="1"/>
  <c r="O16" i="2"/>
  <c r="F104" i="2" s="1"/>
  <c r="CG821" i="1" s="1"/>
  <c r="AA9" i="2"/>
  <c r="F361" i="2" s="1"/>
  <c r="CG665" i="1" s="1"/>
  <c r="AA3" i="2"/>
  <c r="F355" i="2" s="1"/>
  <c r="CG413" i="1" s="1"/>
  <c r="V20" i="2"/>
  <c r="F262" i="2" s="1"/>
  <c r="CG576" i="1" s="1"/>
  <c r="Y19" i="2"/>
  <c r="F327" i="2" s="1"/>
  <c r="CG789" i="1" s="1"/>
  <c r="AK8" i="2"/>
  <c r="F580" i="2" s="1"/>
  <c r="CG549" i="1" s="1"/>
  <c r="P21" i="2"/>
  <c r="F131" i="2" s="1"/>
  <c r="CG696" i="1" s="1"/>
  <c r="AB12" i="2"/>
  <c r="F386" i="2" s="1"/>
  <c r="CG372" i="1" s="1"/>
  <c r="P5" i="2"/>
  <c r="F115" i="2" s="1"/>
  <c r="CG192" i="1" s="1"/>
  <c r="K20" i="2"/>
  <c r="F20" i="2" s="1"/>
  <c r="CG565" i="1" s="1"/>
  <c r="AI12" i="2"/>
  <c r="F540" i="2" s="1"/>
  <c r="CG379" i="1" s="1"/>
  <c r="O5" i="2"/>
  <c r="F93" i="2" s="1"/>
  <c r="CG191" i="1" s="1"/>
  <c r="AL19" i="2"/>
  <c r="F613" i="2" s="1"/>
  <c r="CG802" i="1" s="1"/>
  <c r="V5" i="2"/>
  <c r="F247" i="2" s="1"/>
  <c r="CG198" i="1" s="1"/>
  <c r="Q20" i="2"/>
  <c r="F152" i="2" s="1"/>
  <c r="CG571" i="1" s="1"/>
  <c r="U5" i="2"/>
  <c r="F225" i="2" s="1"/>
  <c r="CG197" i="1" s="1"/>
  <c r="AF12" i="2"/>
  <c r="F474" i="2" s="1"/>
  <c r="CG376" i="1" s="1"/>
  <c r="AB5" i="2"/>
  <c r="F379" i="2" s="1"/>
  <c r="CG204" i="1" s="1"/>
  <c r="W14" i="2"/>
  <c r="F278" i="2" s="1"/>
  <c r="CG31" i="1" s="1"/>
  <c r="N3" i="2"/>
  <c r="F69" i="2" s="1"/>
  <c r="CG400" i="1" s="1"/>
  <c r="M3" i="2"/>
  <c r="F47" i="2" s="1"/>
  <c r="CG399" i="1" s="1"/>
  <c r="AB3" i="2"/>
  <c r="F377" i="2" s="1"/>
  <c r="CG414" i="1" s="1"/>
  <c r="S7" i="2"/>
  <c r="F183" i="2" s="1"/>
  <c r="CG909" i="1" s="1"/>
  <c r="Y5" i="2"/>
  <c r="F313" i="2" s="1"/>
  <c r="CG201" i="1" s="1"/>
  <c r="S24" i="2"/>
  <c r="F200" i="2" s="1"/>
  <c r="CG867" i="1" s="1"/>
  <c r="W9" i="2"/>
  <c r="F273" i="2" s="1"/>
  <c r="CG661" i="1" s="1"/>
  <c r="AD9" i="2"/>
  <c r="F427" i="2" s="1"/>
  <c r="CG668" i="1" s="1"/>
  <c r="U9" i="2"/>
  <c r="F229" i="2" s="1"/>
  <c r="CG659" i="1" s="1"/>
  <c r="T3" i="2"/>
  <c r="F201" i="2" s="1"/>
  <c r="CG406" i="1" s="1"/>
  <c r="K7" i="2"/>
  <c r="F7" i="2" s="1"/>
  <c r="CG901" i="1" s="1"/>
  <c r="AG13" i="2"/>
  <c r="F497" i="2" s="1"/>
  <c r="CG293" i="1" s="1"/>
  <c r="W23" i="2"/>
  <c r="F287" i="2" s="1"/>
  <c r="CG325" i="1" s="1"/>
  <c r="Z16" i="2"/>
  <c r="F346" i="2" s="1"/>
  <c r="CG832" i="1" s="1"/>
  <c r="M9" i="2"/>
  <c r="F53" i="2" s="1"/>
  <c r="CG651" i="1" s="1"/>
  <c r="L9" i="2"/>
  <c r="F31" i="2" s="1"/>
  <c r="CG650" i="1" s="1"/>
  <c r="S16" i="2"/>
  <c r="F192" i="2" s="1"/>
  <c r="CG825" i="1" s="1"/>
  <c r="O24" i="2"/>
  <c r="F112" i="2" s="1"/>
  <c r="CG863" i="1" s="1"/>
  <c r="AL18" i="2"/>
  <c r="F612" i="2" s="1"/>
  <c r="CG256" i="1" s="1"/>
  <c r="Y17" i="2"/>
  <c r="F325" i="2" s="1"/>
  <c r="CG495" i="1" s="1"/>
  <c r="U8" i="2"/>
  <c r="F228" i="2" s="1"/>
  <c r="CG533" i="1" s="1"/>
  <c r="AF19" i="2"/>
  <c r="F481" i="2" s="1"/>
  <c r="CG796" i="1" s="1"/>
  <c r="L12" i="2"/>
  <c r="F34" i="2" s="1"/>
  <c r="CG356" i="1" s="1"/>
  <c r="AJ4" i="2"/>
  <c r="F554" i="2" s="1"/>
  <c r="CG464" i="1" s="1"/>
  <c r="AE19" i="2"/>
  <c r="F459" i="2" s="1"/>
  <c r="CG795" i="1" s="1"/>
  <c r="K12" i="2"/>
  <c r="F12" i="2" s="1"/>
  <c r="CG355" i="1" s="1"/>
  <c r="AI4" i="2"/>
  <c r="F532" i="2" s="1"/>
  <c r="CG463" i="1" s="1"/>
  <c r="V19" i="2"/>
  <c r="F261" i="2" s="1"/>
  <c r="CG786" i="1" s="1"/>
  <c r="R12" i="2"/>
  <c r="F166" i="2" s="1"/>
  <c r="CG362" i="1" s="1"/>
  <c r="N5" i="2"/>
  <c r="F71" i="2" s="1"/>
  <c r="CG190" i="1" s="1"/>
  <c r="U19" i="2"/>
  <c r="F239" i="2" s="1"/>
  <c r="CG785" i="1" s="1"/>
  <c r="Q12" i="2"/>
  <c r="F144" i="2" s="1"/>
  <c r="CG361" i="1" s="1"/>
  <c r="AG4" i="2"/>
  <c r="F488" i="2" s="1"/>
  <c r="CG461" i="1" s="1"/>
  <c r="AB19" i="2"/>
  <c r="F393" i="2" s="1"/>
  <c r="CG792" i="1" s="1"/>
  <c r="X12" i="2"/>
  <c r="F298" i="2" s="1"/>
  <c r="CG368" i="1" s="1"/>
  <c r="AF4" i="2"/>
  <c r="F466" i="2" s="1"/>
  <c r="CG460" i="1" s="1"/>
  <c r="AI19" i="2"/>
  <c r="F547" i="2" s="1"/>
  <c r="CG799" i="1" s="1"/>
  <c r="O14" i="2"/>
  <c r="F102" i="2" s="1"/>
  <c r="CG23" i="1" s="1"/>
  <c r="W8" i="2"/>
  <c r="F272" i="2" s="1"/>
  <c r="CG535" i="1" s="1"/>
  <c r="AL24" i="2"/>
  <c r="F618" i="2" s="1"/>
  <c r="CG886" i="1" s="1"/>
  <c r="M16" i="2"/>
  <c r="F60" i="2" s="1"/>
  <c r="CG819" i="1" s="1"/>
  <c r="AC6" i="2"/>
  <c r="F402" i="2" s="1"/>
  <c r="CG751" i="1" s="1"/>
  <c r="X19" i="2"/>
  <c r="F305" i="2" s="1"/>
  <c r="CG788" i="1" s="1"/>
  <c r="T10" i="2"/>
  <c r="F208" i="2" s="1"/>
  <c r="CG70" i="1" s="1"/>
  <c r="AI24" i="2"/>
  <c r="F552" i="2" s="1"/>
  <c r="CG883" i="1" s="1"/>
  <c r="AE17" i="2"/>
  <c r="F457" i="2" s="1"/>
  <c r="CG501" i="1" s="1"/>
  <c r="AA10" i="2"/>
  <c r="F362" i="2" s="1"/>
  <c r="CG77" i="1" s="1"/>
  <c r="AH24" i="2"/>
  <c r="F530" i="2" s="1"/>
  <c r="CG882" i="1" s="1"/>
  <c r="AD17" i="2"/>
  <c r="F435" i="2" s="1"/>
  <c r="CG500" i="1" s="1"/>
  <c r="AK17" i="2"/>
  <c r="F589" i="2" s="1"/>
  <c r="CG507" i="1" s="1"/>
  <c r="Q10" i="2"/>
  <c r="F142" i="2" s="1"/>
  <c r="CG67" i="1" s="1"/>
  <c r="X10" i="2"/>
  <c r="F296" i="2" s="1"/>
  <c r="CG74" i="1" s="1"/>
  <c r="AA19" i="2"/>
  <c r="F371" i="2" s="1"/>
  <c r="CG791" i="1" s="1"/>
  <c r="R3" i="2"/>
  <c r="F157" i="2" s="1"/>
  <c r="CG404" i="1" s="1"/>
  <c r="X9" i="2"/>
  <c r="F295" i="2" s="1"/>
  <c r="CG662" i="1" s="1"/>
  <c r="AL23" i="2"/>
  <c r="F617" i="2" s="1"/>
  <c r="CG340" i="1" s="1"/>
  <c r="AK23" i="2"/>
  <c r="F595" i="2" s="1"/>
  <c r="CG339" i="1" s="1"/>
  <c r="T9" i="2"/>
  <c r="F207" i="2" s="1"/>
  <c r="CG658" i="1" s="1"/>
  <c r="AE12" i="2"/>
  <c r="F452" i="2" s="1"/>
  <c r="CG375" i="1" s="1"/>
  <c r="M24" i="2"/>
  <c r="F68" i="2" s="1"/>
  <c r="CG861" i="1" s="1"/>
  <c r="P9" i="2"/>
  <c r="F119" i="2" s="1"/>
  <c r="CG654" i="1" s="1"/>
  <c r="AI8" i="2"/>
  <c r="F536" i="2" s="1"/>
  <c r="CG547" i="1" s="1"/>
  <c r="AH8" i="2"/>
  <c r="F514" i="2" s="1"/>
  <c r="CG546" i="1" s="1"/>
  <c r="AJ23" i="2"/>
  <c r="F573" i="2" s="1"/>
  <c r="CG338" i="1" s="1"/>
  <c r="AI5" i="2"/>
  <c r="F533" i="2" s="1"/>
  <c r="CG211" i="1" s="1"/>
  <c r="BY86" i="1" l="1"/>
  <c r="K86" i="1" s="1"/>
  <c r="CI86" i="1" s="1"/>
  <c r="CA86" i="1"/>
  <c r="M86" i="1" s="1"/>
  <c r="CK86" i="1" s="1"/>
  <c r="BZ86" i="1"/>
  <c r="L86" i="1" s="1"/>
  <c r="CJ86" i="1" s="1"/>
  <c r="BX86" i="1"/>
  <c r="J86" i="1" s="1"/>
  <c r="BY907" i="1"/>
  <c r="K907" i="1" s="1"/>
  <c r="CI907" i="1" s="1"/>
  <c r="CA907" i="1"/>
  <c r="M907" i="1" s="1"/>
  <c r="CK907" i="1" s="1"/>
  <c r="BX907" i="1"/>
  <c r="J907" i="1" s="1"/>
  <c r="BZ907" i="1"/>
  <c r="L907" i="1" s="1"/>
  <c r="CJ907" i="1" s="1"/>
  <c r="CA202" i="1"/>
  <c r="M202" i="1" s="1"/>
  <c r="CK202" i="1" s="1"/>
  <c r="BY202" i="1"/>
  <c r="K202" i="1" s="1"/>
  <c r="CI202" i="1" s="1"/>
  <c r="BX202" i="1"/>
  <c r="J202" i="1" s="1"/>
  <c r="BZ202" i="1"/>
  <c r="L202" i="1" s="1"/>
  <c r="CJ202" i="1" s="1"/>
  <c r="BZ450" i="1"/>
  <c r="L450" i="1" s="1"/>
  <c r="CJ450" i="1" s="1"/>
  <c r="BX450" i="1"/>
  <c r="J450" i="1" s="1"/>
  <c r="BY450" i="1"/>
  <c r="K450" i="1" s="1"/>
  <c r="CI450" i="1" s="1"/>
  <c r="CA450" i="1"/>
  <c r="M450" i="1" s="1"/>
  <c r="CK450" i="1" s="1"/>
  <c r="CA753" i="1"/>
  <c r="M753" i="1" s="1"/>
  <c r="CK753" i="1" s="1"/>
  <c r="BX753" i="1"/>
  <c r="J753" i="1" s="1"/>
  <c r="BZ753" i="1"/>
  <c r="L753" i="1" s="1"/>
  <c r="CJ753" i="1" s="1"/>
  <c r="BY753" i="1"/>
  <c r="K753" i="1" s="1"/>
  <c r="CI753" i="1" s="1"/>
  <c r="BY398" i="1"/>
  <c r="K398" i="1" s="1"/>
  <c r="CI398" i="1" s="1"/>
  <c r="CA398" i="1"/>
  <c r="M398" i="1" s="1"/>
  <c r="CK398" i="1" s="1"/>
  <c r="BZ398" i="1"/>
  <c r="L398" i="1" s="1"/>
  <c r="CJ398" i="1" s="1"/>
  <c r="BX398" i="1"/>
  <c r="J398" i="1" s="1"/>
  <c r="BY700" i="1"/>
  <c r="K700" i="1" s="1"/>
  <c r="CI700" i="1" s="1"/>
  <c r="BZ700" i="1"/>
  <c r="L700" i="1" s="1"/>
  <c r="CJ700" i="1" s="1"/>
  <c r="BX700" i="1"/>
  <c r="J700" i="1" s="1"/>
  <c r="CA700" i="1"/>
  <c r="M700" i="1" s="1"/>
  <c r="CK700" i="1" s="1"/>
  <c r="BY499" i="1"/>
  <c r="K499" i="1" s="1"/>
  <c r="CI499" i="1" s="1"/>
  <c r="BZ499" i="1"/>
  <c r="L499" i="1" s="1"/>
  <c r="CJ499" i="1" s="1"/>
  <c r="CA499" i="1"/>
  <c r="M499" i="1" s="1"/>
  <c r="CK499" i="1" s="1"/>
  <c r="BX499" i="1"/>
  <c r="J499" i="1" s="1"/>
  <c r="CA298" i="1"/>
  <c r="M298" i="1" s="1"/>
  <c r="CK298" i="1" s="1"/>
  <c r="BX298" i="1"/>
  <c r="J298" i="1" s="1"/>
  <c r="BZ298" i="1"/>
  <c r="L298" i="1" s="1"/>
  <c r="CJ298" i="1" s="1"/>
  <c r="BY298" i="1"/>
  <c r="K298" i="1" s="1"/>
  <c r="CI298" i="1" s="1"/>
  <c r="CA69" i="1"/>
  <c r="M69" i="1" s="1"/>
  <c r="CK69" i="1" s="1"/>
  <c r="BX69" i="1"/>
  <c r="J69" i="1" s="1"/>
  <c r="BY69" i="1"/>
  <c r="K69" i="1" s="1"/>
  <c r="CI69" i="1" s="1"/>
  <c r="BZ69" i="1"/>
  <c r="L69" i="1" s="1"/>
  <c r="CJ69" i="1" s="1"/>
  <c r="BY750" i="1"/>
  <c r="K750" i="1" s="1"/>
  <c r="CI750" i="1" s="1"/>
  <c r="BZ750" i="1"/>
  <c r="L750" i="1" s="1"/>
  <c r="CJ750" i="1" s="1"/>
  <c r="CA750" i="1"/>
  <c r="M750" i="1" s="1"/>
  <c r="CK750" i="1" s="1"/>
  <c r="BX750" i="1"/>
  <c r="J750" i="1" s="1"/>
  <c r="CA884" i="1"/>
  <c r="M884" i="1" s="1"/>
  <c r="CK884" i="1" s="1"/>
  <c r="BZ884" i="1"/>
  <c r="L884" i="1" s="1"/>
  <c r="CJ884" i="1" s="1"/>
  <c r="BX884" i="1"/>
  <c r="J884" i="1" s="1"/>
  <c r="BY884" i="1"/>
  <c r="K884" i="1" s="1"/>
  <c r="CI884" i="1" s="1"/>
  <c r="BX697" i="1"/>
  <c r="J697" i="1" s="1"/>
  <c r="CA697" i="1"/>
  <c r="M697" i="1" s="1"/>
  <c r="CK697" i="1" s="1"/>
  <c r="BZ697" i="1"/>
  <c r="L697" i="1" s="1"/>
  <c r="CJ697" i="1" s="1"/>
  <c r="BY697" i="1"/>
  <c r="K697" i="1" s="1"/>
  <c r="CI697" i="1" s="1"/>
  <c r="BY542" i="1"/>
  <c r="K542" i="1" s="1"/>
  <c r="CI542" i="1" s="1"/>
  <c r="BZ542" i="1"/>
  <c r="L542" i="1" s="1"/>
  <c r="CJ542" i="1" s="1"/>
  <c r="CA542" i="1"/>
  <c r="M542" i="1" s="1"/>
  <c r="CK542" i="1" s="1"/>
  <c r="BX542" i="1"/>
  <c r="J542" i="1" s="1"/>
  <c r="BX382" i="1"/>
  <c r="J382" i="1" s="1"/>
  <c r="CA382" i="1"/>
  <c r="M382" i="1" s="1"/>
  <c r="CK382" i="1" s="1"/>
  <c r="BZ382" i="1"/>
  <c r="L382" i="1" s="1"/>
  <c r="CJ382" i="1" s="1"/>
  <c r="BY382" i="1"/>
  <c r="K382" i="1" s="1"/>
  <c r="CI382" i="1" s="1"/>
  <c r="BY211" i="1"/>
  <c r="K211" i="1" s="1"/>
  <c r="CI211" i="1" s="1"/>
  <c r="BZ211" i="1"/>
  <c r="L211" i="1" s="1"/>
  <c r="CJ211" i="1" s="1"/>
  <c r="BX211" i="1"/>
  <c r="J211" i="1" s="1"/>
  <c r="CA211" i="1"/>
  <c r="M211" i="1" s="1"/>
  <c r="CK211" i="1" s="1"/>
  <c r="BY461" i="1"/>
  <c r="K461" i="1" s="1"/>
  <c r="CI461" i="1" s="1"/>
  <c r="CA461" i="1"/>
  <c r="M461" i="1" s="1"/>
  <c r="CK461" i="1" s="1"/>
  <c r="BZ461" i="1"/>
  <c r="L461" i="1" s="1"/>
  <c r="CJ461" i="1" s="1"/>
  <c r="BX461" i="1"/>
  <c r="J461" i="1" s="1"/>
  <c r="BY400" i="1"/>
  <c r="K400" i="1" s="1"/>
  <c r="CI400" i="1" s="1"/>
  <c r="CA400" i="1"/>
  <c r="M400" i="1" s="1"/>
  <c r="CK400" i="1" s="1"/>
  <c r="BZ400" i="1"/>
  <c r="L400" i="1" s="1"/>
  <c r="CJ400" i="1" s="1"/>
  <c r="BX400" i="1"/>
  <c r="J400" i="1" s="1"/>
  <c r="CA573" i="1"/>
  <c r="M573" i="1" s="1"/>
  <c r="CK573" i="1" s="1"/>
  <c r="BX573" i="1"/>
  <c r="J573" i="1" s="1"/>
  <c r="BZ573" i="1"/>
  <c r="L573" i="1" s="1"/>
  <c r="CJ573" i="1" s="1"/>
  <c r="BY573" i="1"/>
  <c r="K573" i="1" s="1"/>
  <c r="CI573" i="1" s="1"/>
  <c r="BX332" i="1"/>
  <c r="J332" i="1" s="1"/>
  <c r="BY332" i="1"/>
  <c r="K332" i="1" s="1"/>
  <c r="CI332" i="1" s="1"/>
  <c r="BZ332" i="1"/>
  <c r="L332" i="1" s="1"/>
  <c r="CJ332" i="1" s="1"/>
  <c r="CA332" i="1"/>
  <c r="M332" i="1" s="1"/>
  <c r="CK332" i="1" s="1"/>
  <c r="BY545" i="1"/>
  <c r="K545" i="1" s="1"/>
  <c r="CI545" i="1" s="1"/>
  <c r="BZ545" i="1"/>
  <c r="L545" i="1" s="1"/>
  <c r="CJ545" i="1" s="1"/>
  <c r="BX545" i="1"/>
  <c r="J545" i="1" s="1"/>
  <c r="CA545" i="1"/>
  <c r="M545" i="1" s="1"/>
  <c r="CK545" i="1" s="1"/>
  <c r="BX288" i="1"/>
  <c r="J288" i="1" s="1"/>
  <c r="BZ288" i="1"/>
  <c r="L288" i="1" s="1"/>
  <c r="CJ288" i="1" s="1"/>
  <c r="CA288" i="1"/>
  <c r="M288" i="1" s="1"/>
  <c r="CK288" i="1" s="1"/>
  <c r="BY288" i="1"/>
  <c r="K288" i="1" s="1"/>
  <c r="CI288" i="1" s="1"/>
  <c r="CA583" i="1"/>
  <c r="M583" i="1" s="1"/>
  <c r="CK583" i="1" s="1"/>
  <c r="BX583" i="1"/>
  <c r="J583" i="1" s="1"/>
  <c r="BY583" i="1"/>
  <c r="K583" i="1" s="1"/>
  <c r="CI583" i="1" s="1"/>
  <c r="BZ583" i="1"/>
  <c r="L583" i="1" s="1"/>
  <c r="CJ583" i="1" s="1"/>
  <c r="BY229" i="1"/>
  <c r="K229" i="1" s="1"/>
  <c r="CI229" i="1" s="1"/>
  <c r="BX229" i="1"/>
  <c r="J229" i="1" s="1"/>
  <c r="BZ229" i="1"/>
  <c r="L229" i="1" s="1"/>
  <c r="CJ229" i="1" s="1"/>
  <c r="CA229" i="1"/>
  <c r="M229" i="1" s="1"/>
  <c r="CK229" i="1" s="1"/>
  <c r="BY82" i="1"/>
  <c r="K82" i="1" s="1"/>
  <c r="CI82" i="1" s="1"/>
  <c r="BZ82" i="1"/>
  <c r="L82" i="1" s="1"/>
  <c r="CJ82" i="1" s="1"/>
  <c r="CA82" i="1"/>
  <c r="M82" i="1" s="1"/>
  <c r="CK82" i="1" s="1"/>
  <c r="BX82" i="1"/>
  <c r="J82" i="1" s="1"/>
  <c r="CA155" i="1"/>
  <c r="M155" i="1" s="1"/>
  <c r="CK155" i="1" s="1"/>
  <c r="BX155" i="1"/>
  <c r="J155" i="1" s="1"/>
  <c r="BZ155" i="1"/>
  <c r="L155" i="1" s="1"/>
  <c r="CJ155" i="1" s="1"/>
  <c r="BY155" i="1"/>
  <c r="K155" i="1" s="1"/>
  <c r="CI155" i="1" s="1"/>
  <c r="BX166" i="1"/>
  <c r="BZ166" i="1"/>
  <c r="L166" i="1" s="1"/>
  <c r="CJ166" i="1" s="1"/>
  <c r="CA166" i="1"/>
  <c r="M166" i="1" s="1"/>
  <c r="CK166" i="1" s="1"/>
  <c r="BY166" i="1"/>
  <c r="K166" i="1" s="1"/>
  <c r="CI166" i="1" s="1"/>
  <c r="BZ880" i="1"/>
  <c r="L880" i="1" s="1"/>
  <c r="CJ880" i="1" s="1"/>
  <c r="BY880" i="1"/>
  <c r="K880" i="1" s="1"/>
  <c r="CI880" i="1" s="1"/>
  <c r="BX880" i="1"/>
  <c r="J880" i="1" s="1"/>
  <c r="CA880" i="1"/>
  <c r="M880" i="1" s="1"/>
  <c r="CK880" i="1" s="1"/>
  <c r="BX291" i="1"/>
  <c r="J291" i="1" s="1"/>
  <c r="CA291" i="1"/>
  <c r="M291" i="1" s="1"/>
  <c r="CK291" i="1" s="1"/>
  <c r="BY291" i="1"/>
  <c r="K291" i="1" s="1"/>
  <c r="CI291" i="1" s="1"/>
  <c r="BZ291" i="1"/>
  <c r="L291" i="1" s="1"/>
  <c r="CJ291" i="1" s="1"/>
  <c r="BZ543" i="1"/>
  <c r="L543" i="1" s="1"/>
  <c r="CJ543" i="1" s="1"/>
  <c r="CA543" i="1"/>
  <c r="M543" i="1" s="1"/>
  <c r="CK543" i="1" s="1"/>
  <c r="BX543" i="1"/>
  <c r="J543" i="1" s="1"/>
  <c r="BY543" i="1"/>
  <c r="K543" i="1" s="1"/>
  <c r="CI543" i="1" s="1"/>
  <c r="CA634" i="1"/>
  <c r="M634" i="1" s="1"/>
  <c r="CK634" i="1" s="1"/>
  <c r="BX634" i="1"/>
  <c r="J634" i="1" s="1"/>
  <c r="BZ634" i="1"/>
  <c r="L634" i="1" s="1"/>
  <c r="CJ634" i="1" s="1"/>
  <c r="BY634" i="1"/>
  <c r="K634" i="1" s="1"/>
  <c r="CI634" i="1" s="1"/>
  <c r="BX319" i="1"/>
  <c r="J319" i="1" s="1"/>
  <c r="BZ319" i="1"/>
  <c r="L319" i="1" s="1"/>
  <c r="CJ319" i="1" s="1"/>
  <c r="BY319" i="1"/>
  <c r="K319" i="1" s="1"/>
  <c r="CI319" i="1" s="1"/>
  <c r="CA319" i="1"/>
  <c r="M319" i="1" s="1"/>
  <c r="CK319" i="1" s="1"/>
  <c r="CA776" i="1"/>
  <c r="M776" i="1" s="1"/>
  <c r="CK776" i="1" s="1"/>
  <c r="BX776" i="1"/>
  <c r="J776" i="1" s="1"/>
  <c r="BZ776" i="1"/>
  <c r="L776" i="1" s="1"/>
  <c r="CJ776" i="1" s="1"/>
  <c r="BY776" i="1"/>
  <c r="K776" i="1" s="1"/>
  <c r="CI776" i="1" s="1"/>
  <c r="BZ448" i="1"/>
  <c r="L448" i="1" s="1"/>
  <c r="CJ448" i="1" s="1"/>
  <c r="BX448" i="1"/>
  <c r="J448" i="1" s="1"/>
  <c r="CA448" i="1"/>
  <c r="M448" i="1" s="1"/>
  <c r="CK448" i="1" s="1"/>
  <c r="BY448" i="1"/>
  <c r="K448" i="1" s="1"/>
  <c r="CI448" i="1" s="1"/>
  <c r="CA286" i="1"/>
  <c r="M286" i="1" s="1"/>
  <c r="CK286" i="1" s="1"/>
  <c r="BY286" i="1"/>
  <c r="K286" i="1" s="1"/>
  <c r="CI286" i="1" s="1"/>
  <c r="BZ286" i="1"/>
  <c r="L286" i="1" s="1"/>
  <c r="CJ286" i="1" s="1"/>
  <c r="BX286" i="1"/>
  <c r="J286" i="1" s="1"/>
  <c r="BX882" i="1"/>
  <c r="J882" i="1" s="1"/>
  <c r="BZ882" i="1"/>
  <c r="L882" i="1" s="1"/>
  <c r="CJ882" i="1" s="1"/>
  <c r="CA882" i="1"/>
  <c r="M882" i="1" s="1"/>
  <c r="CK882" i="1" s="1"/>
  <c r="BY882" i="1"/>
  <c r="K882" i="1" s="1"/>
  <c r="CI882" i="1" s="1"/>
  <c r="BZ650" i="1"/>
  <c r="L650" i="1" s="1"/>
  <c r="CJ650" i="1" s="1"/>
  <c r="BY650" i="1"/>
  <c r="K650" i="1" s="1"/>
  <c r="CI650" i="1" s="1"/>
  <c r="CA650" i="1"/>
  <c r="M650" i="1" s="1"/>
  <c r="CK650" i="1" s="1"/>
  <c r="BX650" i="1"/>
  <c r="J650" i="1" s="1"/>
  <c r="BZ413" i="1"/>
  <c r="L413" i="1" s="1"/>
  <c r="CJ413" i="1" s="1"/>
  <c r="CA413" i="1"/>
  <c r="M413" i="1" s="1"/>
  <c r="CK413" i="1" s="1"/>
  <c r="BX413" i="1"/>
  <c r="J413" i="1" s="1"/>
  <c r="BY413" i="1"/>
  <c r="K413" i="1" s="1"/>
  <c r="CI413" i="1" s="1"/>
  <c r="CA748" i="1"/>
  <c r="M748" i="1" s="1"/>
  <c r="CK748" i="1" s="1"/>
  <c r="BZ748" i="1"/>
  <c r="L748" i="1" s="1"/>
  <c r="CJ748" i="1" s="1"/>
  <c r="BY748" i="1"/>
  <c r="K748" i="1" s="1"/>
  <c r="CI748" i="1" s="1"/>
  <c r="BX748" i="1"/>
  <c r="J748" i="1" s="1"/>
  <c r="BX326" i="1"/>
  <c r="J326" i="1" s="1"/>
  <c r="BY326" i="1"/>
  <c r="K326" i="1" s="1"/>
  <c r="CI326" i="1" s="1"/>
  <c r="BZ326" i="1"/>
  <c r="L326" i="1" s="1"/>
  <c r="CJ326" i="1" s="1"/>
  <c r="CA326" i="1"/>
  <c r="M326" i="1" s="1"/>
  <c r="CK326" i="1" s="1"/>
  <c r="BZ826" i="1"/>
  <c r="L826" i="1" s="1"/>
  <c r="CJ826" i="1" s="1"/>
  <c r="BY826" i="1"/>
  <c r="K826" i="1" s="1"/>
  <c r="CI826" i="1" s="1"/>
  <c r="BX826" i="1"/>
  <c r="J826" i="1" s="1"/>
  <c r="CA826" i="1"/>
  <c r="M826" i="1" s="1"/>
  <c r="CK826" i="1" s="1"/>
  <c r="BZ271" i="1"/>
  <c r="L271" i="1" s="1"/>
  <c r="CJ271" i="1" s="1"/>
  <c r="BY271" i="1"/>
  <c r="K271" i="1" s="1"/>
  <c r="CI271" i="1" s="1"/>
  <c r="BX271" i="1"/>
  <c r="J271" i="1" s="1"/>
  <c r="CA271" i="1"/>
  <c r="M271" i="1" s="1"/>
  <c r="CK271" i="1" s="1"/>
  <c r="CA195" i="1"/>
  <c r="M195" i="1" s="1"/>
  <c r="CK195" i="1" s="1"/>
  <c r="BY195" i="1"/>
  <c r="K195" i="1" s="1"/>
  <c r="CI195" i="1" s="1"/>
  <c r="BZ195" i="1"/>
  <c r="L195" i="1" s="1"/>
  <c r="CJ195" i="1" s="1"/>
  <c r="BX195" i="1"/>
  <c r="J195" i="1" s="1"/>
  <c r="BX633" i="1"/>
  <c r="J633" i="1" s="1"/>
  <c r="CA633" i="1"/>
  <c r="M633" i="1" s="1"/>
  <c r="CK633" i="1" s="1"/>
  <c r="BY633" i="1"/>
  <c r="K633" i="1" s="1"/>
  <c r="CI633" i="1" s="1"/>
  <c r="BZ633" i="1"/>
  <c r="L633" i="1" s="1"/>
  <c r="CJ633" i="1" s="1"/>
  <c r="BY532" i="1"/>
  <c r="K532" i="1" s="1"/>
  <c r="CI532" i="1" s="1"/>
  <c r="BZ532" i="1"/>
  <c r="L532" i="1" s="1"/>
  <c r="CJ532" i="1" s="1"/>
  <c r="BX532" i="1"/>
  <c r="J532" i="1" s="1"/>
  <c r="CA532" i="1"/>
  <c r="M532" i="1" s="1"/>
  <c r="CK532" i="1" s="1"/>
  <c r="BZ457" i="1"/>
  <c r="L457" i="1" s="1"/>
  <c r="CJ457" i="1" s="1"/>
  <c r="CA457" i="1"/>
  <c r="M457" i="1" s="1"/>
  <c r="CK457" i="1" s="1"/>
  <c r="BX457" i="1"/>
  <c r="J457" i="1" s="1"/>
  <c r="BY457" i="1"/>
  <c r="K457" i="1" s="1"/>
  <c r="CI457" i="1" s="1"/>
  <c r="BX655" i="1"/>
  <c r="J655" i="1" s="1"/>
  <c r="CA655" i="1"/>
  <c r="M655" i="1" s="1"/>
  <c r="CK655" i="1" s="1"/>
  <c r="BY655" i="1"/>
  <c r="K655" i="1" s="1"/>
  <c r="CI655" i="1" s="1"/>
  <c r="BZ655" i="1"/>
  <c r="L655" i="1" s="1"/>
  <c r="CJ655" i="1" s="1"/>
  <c r="BZ673" i="1"/>
  <c r="L673" i="1" s="1"/>
  <c r="CJ673" i="1" s="1"/>
  <c r="CA673" i="1"/>
  <c r="M673" i="1" s="1"/>
  <c r="CK673" i="1" s="1"/>
  <c r="BX673" i="1"/>
  <c r="J673" i="1" s="1"/>
  <c r="BY673" i="1"/>
  <c r="K673" i="1" s="1"/>
  <c r="CI673" i="1" s="1"/>
  <c r="CA490" i="1"/>
  <c r="M490" i="1" s="1"/>
  <c r="CK490" i="1" s="1"/>
  <c r="BY490" i="1"/>
  <c r="K490" i="1" s="1"/>
  <c r="CI490" i="1" s="1"/>
  <c r="BZ490" i="1"/>
  <c r="L490" i="1" s="1"/>
  <c r="CJ490" i="1" s="1"/>
  <c r="BX490" i="1"/>
  <c r="J490" i="1" s="1"/>
  <c r="CA881" i="1"/>
  <c r="M881" i="1" s="1"/>
  <c r="CK881" i="1" s="1"/>
  <c r="BY881" i="1"/>
  <c r="K881" i="1" s="1"/>
  <c r="CI881" i="1" s="1"/>
  <c r="BZ881" i="1"/>
  <c r="L881" i="1" s="1"/>
  <c r="CJ881" i="1" s="1"/>
  <c r="BX881" i="1"/>
  <c r="J881" i="1" s="1"/>
  <c r="BZ669" i="1"/>
  <c r="L669" i="1" s="1"/>
  <c r="CJ669" i="1" s="1"/>
  <c r="BY669" i="1"/>
  <c r="K669" i="1" s="1"/>
  <c r="CI669" i="1" s="1"/>
  <c r="BX669" i="1"/>
  <c r="J669" i="1" s="1"/>
  <c r="CA669" i="1"/>
  <c r="M669" i="1" s="1"/>
  <c r="CK669" i="1" s="1"/>
  <c r="BX486" i="1"/>
  <c r="J486" i="1" s="1"/>
  <c r="CA486" i="1"/>
  <c r="M486" i="1" s="1"/>
  <c r="CK486" i="1" s="1"/>
  <c r="BY486" i="1"/>
  <c r="K486" i="1" s="1"/>
  <c r="CI486" i="1" s="1"/>
  <c r="BZ486" i="1"/>
  <c r="L486" i="1" s="1"/>
  <c r="CJ486" i="1" s="1"/>
  <c r="BY885" i="1"/>
  <c r="K885" i="1" s="1"/>
  <c r="CI885" i="1" s="1"/>
  <c r="CA885" i="1"/>
  <c r="M885" i="1" s="1"/>
  <c r="CK885" i="1" s="1"/>
  <c r="BZ885" i="1"/>
  <c r="L885" i="1" s="1"/>
  <c r="CJ885" i="1" s="1"/>
  <c r="BX885" i="1"/>
  <c r="J885" i="1" s="1"/>
  <c r="BX33" i="1"/>
  <c r="J33" i="1" s="1"/>
  <c r="BY33" i="1"/>
  <c r="K33" i="1" s="1"/>
  <c r="CI33" i="1" s="1"/>
  <c r="BZ33" i="1"/>
  <c r="L33" i="1" s="1"/>
  <c r="CJ33" i="1" s="1"/>
  <c r="CA33" i="1"/>
  <c r="M33" i="1" s="1"/>
  <c r="CK33" i="1" s="1"/>
  <c r="BZ410" i="1"/>
  <c r="L410" i="1" s="1"/>
  <c r="CJ410" i="1" s="1"/>
  <c r="BX410" i="1"/>
  <c r="J410" i="1" s="1"/>
  <c r="BY410" i="1"/>
  <c r="K410" i="1" s="1"/>
  <c r="CI410" i="1" s="1"/>
  <c r="CA410" i="1"/>
  <c r="M410" i="1" s="1"/>
  <c r="CK410" i="1" s="1"/>
  <c r="BX41" i="1"/>
  <c r="J41" i="1" s="1"/>
  <c r="BY41" i="1"/>
  <c r="K41" i="1" s="1"/>
  <c r="CI41" i="1" s="1"/>
  <c r="BZ41" i="1"/>
  <c r="L41" i="1" s="1"/>
  <c r="CJ41" i="1" s="1"/>
  <c r="CA41" i="1"/>
  <c r="M41" i="1" s="1"/>
  <c r="CK41" i="1" s="1"/>
  <c r="BZ111" i="1"/>
  <c r="L111" i="1" s="1"/>
  <c r="CJ111" i="1" s="1"/>
  <c r="CA111" i="1"/>
  <c r="M111" i="1" s="1"/>
  <c r="CK111" i="1" s="1"/>
  <c r="BY111" i="1"/>
  <c r="K111" i="1" s="1"/>
  <c r="CI111" i="1" s="1"/>
  <c r="BX111" i="1"/>
  <c r="J111" i="1" s="1"/>
  <c r="CA151" i="1"/>
  <c r="M151" i="1" s="1"/>
  <c r="CK151" i="1" s="1"/>
  <c r="BZ151" i="1"/>
  <c r="L151" i="1" s="1"/>
  <c r="CJ151" i="1" s="1"/>
  <c r="BX151" i="1"/>
  <c r="J151" i="1" s="1"/>
  <c r="BY151" i="1"/>
  <c r="K151" i="1" s="1"/>
  <c r="CI151" i="1" s="1"/>
  <c r="BX234" i="1"/>
  <c r="J234" i="1" s="1"/>
  <c r="BZ234" i="1"/>
  <c r="L234" i="1" s="1"/>
  <c r="CJ234" i="1" s="1"/>
  <c r="CA234" i="1"/>
  <c r="M234" i="1" s="1"/>
  <c r="CK234" i="1" s="1"/>
  <c r="BY234" i="1"/>
  <c r="K234" i="1" s="1"/>
  <c r="CI234" i="1" s="1"/>
  <c r="BZ27" i="1"/>
  <c r="L27" i="1" s="1"/>
  <c r="CJ27" i="1" s="1"/>
  <c r="CA27" i="1"/>
  <c r="M27" i="1" s="1"/>
  <c r="CK27" i="1" s="1"/>
  <c r="BY27" i="1"/>
  <c r="K27" i="1" s="1"/>
  <c r="CI27" i="1" s="1"/>
  <c r="BX27" i="1"/>
  <c r="J27" i="1" s="1"/>
  <c r="BX231" i="1"/>
  <c r="J231" i="1" s="1"/>
  <c r="BZ231" i="1"/>
  <c r="L231" i="1" s="1"/>
  <c r="CJ231" i="1" s="1"/>
  <c r="BY231" i="1"/>
  <c r="K231" i="1" s="1"/>
  <c r="CI231" i="1" s="1"/>
  <c r="CA231" i="1"/>
  <c r="M231" i="1" s="1"/>
  <c r="CK231" i="1" s="1"/>
  <c r="CA107" i="1"/>
  <c r="M107" i="1" s="1"/>
  <c r="CK107" i="1" s="1"/>
  <c r="BX107" i="1"/>
  <c r="J107" i="1" s="1"/>
  <c r="BZ107" i="1"/>
  <c r="L107" i="1" s="1"/>
  <c r="CJ107" i="1" s="1"/>
  <c r="BY107" i="1"/>
  <c r="K107" i="1" s="1"/>
  <c r="CI107" i="1" s="1"/>
  <c r="BX243" i="1"/>
  <c r="CA243" i="1"/>
  <c r="M243" i="1" s="1"/>
  <c r="CK243" i="1" s="1"/>
  <c r="BY243" i="1"/>
  <c r="K243" i="1" s="1"/>
  <c r="CI243" i="1" s="1"/>
  <c r="BZ243" i="1"/>
  <c r="L243" i="1" s="1"/>
  <c r="CJ243" i="1" s="1"/>
  <c r="BY527" i="1"/>
  <c r="K527" i="1" s="1"/>
  <c r="CI527" i="1" s="1"/>
  <c r="BZ527" i="1"/>
  <c r="L527" i="1" s="1"/>
  <c r="CJ527" i="1" s="1"/>
  <c r="BX527" i="1"/>
  <c r="J527" i="1" s="1"/>
  <c r="CA527" i="1"/>
  <c r="M527" i="1" s="1"/>
  <c r="CK527" i="1" s="1"/>
  <c r="BZ616" i="1"/>
  <c r="L616" i="1" s="1"/>
  <c r="CJ616" i="1" s="1"/>
  <c r="BX616" i="1"/>
  <c r="J616" i="1" s="1"/>
  <c r="BY616" i="1"/>
  <c r="K616" i="1" s="1"/>
  <c r="CI616" i="1" s="1"/>
  <c r="CA616" i="1"/>
  <c r="M616" i="1" s="1"/>
  <c r="CK616" i="1" s="1"/>
  <c r="BZ125" i="1"/>
  <c r="L125" i="1" s="1"/>
  <c r="CJ125" i="1" s="1"/>
  <c r="CA125" i="1"/>
  <c r="M125" i="1" s="1"/>
  <c r="CK125" i="1" s="1"/>
  <c r="BY125" i="1"/>
  <c r="K125" i="1" s="1"/>
  <c r="CI125" i="1" s="1"/>
  <c r="BX125" i="1"/>
  <c r="J125" i="1" s="1"/>
  <c r="BY531" i="1"/>
  <c r="K531" i="1" s="1"/>
  <c r="CI531" i="1" s="1"/>
  <c r="BZ531" i="1"/>
  <c r="L531" i="1" s="1"/>
  <c r="CJ531" i="1" s="1"/>
  <c r="CA531" i="1"/>
  <c r="M531" i="1" s="1"/>
  <c r="CK531" i="1" s="1"/>
  <c r="BX531" i="1"/>
  <c r="J531" i="1" s="1"/>
  <c r="BZ612" i="1"/>
  <c r="L612" i="1" s="1"/>
  <c r="CJ612" i="1" s="1"/>
  <c r="BX612" i="1"/>
  <c r="J612" i="1" s="1"/>
  <c r="CA612" i="1"/>
  <c r="M612" i="1" s="1"/>
  <c r="CK612" i="1" s="1"/>
  <c r="BY612" i="1"/>
  <c r="K612" i="1" s="1"/>
  <c r="CI612" i="1" s="1"/>
  <c r="BX121" i="1"/>
  <c r="J121" i="1" s="1"/>
  <c r="BY121" i="1"/>
  <c r="K121" i="1" s="1"/>
  <c r="CI121" i="1" s="1"/>
  <c r="CA121" i="1"/>
  <c r="M121" i="1" s="1"/>
  <c r="CK121" i="1" s="1"/>
  <c r="BZ121" i="1"/>
  <c r="L121" i="1" s="1"/>
  <c r="CJ121" i="1" s="1"/>
  <c r="BZ908" i="1"/>
  <c r="L908" i="1" s="1"/>
  <c r="CJ908" i="1" s="1"/>
  <c r="BX908" i="1"/>
  <c r="J908" i="1" s="1"/>
  <c r="BY908" i="1"/>
  <c r="K908" i="1" s="1"/>
  <c r="CI908" i="1" s="1"/>
  <c r="CA908" i="1"/>
  <c r="M908" i="1" s="1"/>
  <c r="CK908" i="1" s="1"/>
  <c r="BZ367" i="1"/>
  <c r="L367" i="1" s="1"/>
  <c r="CJ367" i="1" s="1"/>
  <c r="CA367" i="1"/>
  <c r="M367" i="1" s="1"/>
  <c r="CK367" i="1" s="1"/>
  <c r="BX367" i="1"/>
  <c r="J367" i="1" s="1"/>
  <c r="BY367" i="1"/>
  <c r="K367" i="1" s="1"/>
  <c r="CI367" i="1" s="1"/>
  <c r="BY544" i="1"/>
  <c r="K544" i="1" s="1"/>
  <c r="CI544" i="1" s="1"/>
  <c r="BZ544" i="1"/>
  <c r="L544" i="1" s="1"/>
  <c r="CJ544" i="1" s="1"/>
  <c r="CA544" i="1"/>
  <c r="M544" i="1" s="1"/>
  <c r="CK544" i="1" s="1"/>
  <c r="BX544" i="1"/>
  <c r="J544" i="1" s="1"/>
  <c r="BY189" i="1"/>
  <c r="K189" i="1" s="1"/>
  <c r="CI189" i="1" s="1"/>
  <c r="BX189" i="1"/>
  <c r="J189" i="1" s="1"/>
  <c r="CA189" i="1"/>
  <c r="M189" i="1" s="1"/>
  <c r="CK189" i="1" s="1"/>
  <c r="BZ189" i="1"/>
  <c r="L189" i="1" s="1"/>
  <c r="CJ189" i="1" s="1"/>
  <c r="BY323" i="1"/>
  <c r="K323" i="1" s="1"/>
  <c r="CI323" i="1" s="1"/>
  <c r="BZ323" i="1"/>
  <c r="L323" i="1" s="1"/>
  <c r="CJ323" i="1" s="1"/>
  <c r="BX323" i="1"/>
  <c r="J323" i="1" s="1"/>
  <c r="CA323" i="1"/>
  <c r="M323" i="1" s="1"/>
  <c r="CK323" i="1" s="1"/>
  <c r="BY794" i="1"/>
  <c r="K794" i="1" s="1"/>
  <c r="CI794" i="1" s="1"/>
  <c r="CA794" i="1"/>
  <c r="M794" i="1" s="1"/>
  <c r="CK794" i="1" s="1"/>
  <c r="BZ794" i="1"/>
  <c r="L794" i="1" s="1"/>
  <c r="CJ794" i="1" s="1"/>
  <c r="BX794" i="1"/>
  <c r="J794" i="1" s="1"/>
  <c r="BX817" i="1"/>
  <c r="J817" i="1" s="1"/>
  <c r="CA817" i="1"/>
  <c r="M817" i="1" s="1"/>
  <c r="CK817" i="1" s="1"/>
  <c r="BZ817" i="1"/>
  <c r="L817" i="1" s="1"/>
  <c r="CJ817" i="1" s="1"/>
  <c r="BY817" i="1"/>
  <c r="K817" i="1" s="1"/>
  <c r="CI817" i="1" s="1"/>
  <c r="BX364" i="1"/>
  <c r="J364" i="1" s="1"/>
  <c r="BY364" i="1"/>
  <c r="K364" i="1" s="1"/>
  <c r="CI364" i="1" s="1"/>
  <c r="BZ364" i="1"/>
  <c r="L364" i="1" s="1"/>
  <c r="CJ364" i="1" s="1"/>
  <c r="CA364" i="1"/>
  <c r="M364" i="1" s="1"/>
  <c r="CK364" i="1" s="1"/>
  <c r="BZ541" i="1"/>
  <c r="L541" i="1" s="1"/>
  <c r="CJ541" i="1" s="1"/>
  <c r="BX541" i="1"/>
  <c r="J541" i="1" s="1"/>
  <c r="CA541" i="1"/>
  <c r="M541" i="1" s="1"/>
  <c r="CK541" i="1" s="1"/>
  <c r="BY541" i="1"/>
  <c r="K541" i="1" s="1"/>
  <c r="CI541" i="1" s="1"/>
  <c r="BY844" i="1"/>
  <c r="K844" i="1" s="1"/>
  <c r="CI844" i="1" s="1"/>
  <c r="CA844" i="1"/>
  <c r="M844" i="1" s="1"/>
  <c r="CK844" i="1" s="1"/>
  <c r="BX844" i="1"/>
  <c r="J844" i="1" s="1"/>
  <c r="BZ844" i="1"/>
  <c r="L844" i="1" s="1"/>
  <c r="CJ844" i="1" s="1"/>
  <c r="BX22" i="1"/>
  <c r="J22" i="1" s="1"/>
  <c r="BZ22" i="1"/>
  <c r="L22" i="1" s="1"/>
  <c r="CJ22" i="1" s="1"/>
  <c r="CA22" i="1"/>
  <c r="M22" i="1" s="1"/>
  <c r="CK22" i="1" s="1"/>
  <c r="BY22" i="1"/>
  <c r="K22" i="1" s="1"/>
  <c r="CI22" i="1" s="1"/>
  <c r="BY145" i="1"/>
  <c r="K145" i="1" s="1"/>
  <c r="CI145" i="1" s="1"/>
  <c r="CA145" i="1"/>
  <c r="M145" i="1" s="1"/>
  <c r="CK145" i="1" s="1"/>
  <c r="BZ145" i="1"/>
  <c r="L145" i="1" s="1"/>
  <c r="CJ145" i="1" s="1"/>
  <c r="BX145" i="1"/>
  <c r="J145" i="1" s="1"/>
  <c r="CA910" i="1"/>
  <c r="M910" i="1" s="1"/>
  <c r="CK910" i="1" s="1"/>
  <c r="BX910" i="1"/>
  <c r="J910" i="1" s="1"/>
  <c r="BY910" i="1"/>
  <c r="K910" i="1" s="1"/>
  <c r="CI910" i="1" s="1"/>
  <c r="BZ910" i="1"/>
  <c r="L910" i="1" s="1"/>
  <c r="CJ910" i="1" s="1"/>
  <c r="BZ415" i="1"/>
  <c r="L415" i="1" s="1"/>
  <c r="CJ415" i="1" s="1"/>
  <c r="CA415" i="1"/>
  <c r="M415" i="1" s="1"/>
  <c r="CK415" i="1" s="1"/>
  <c r="BX415" i="1"/>
  <c r="J415" i="1" s="1"/>
  <c r="BY415" i="1"/>
  <c r="K415" i="1" s="1"/>
  <c r="CI415" i="1" s="1"/>
  <c r="BZ717" i="1"/>
  <c r="L717" i="1" s="1"/>
  <c r="CJ717" i="1" s="1"/>
  <c r="BX717" i="1"/>
  <c r="J717" i="1" s="1"/>
  <c r="BY717" i="1"/>
  <c r="K717" i="1" s="1"/>
  <c r="CI717" i="1" s="1"/>
  <c r="CA717" i="1"/>
  <c r="M717" i="1" s="1"/>
  <c r="CK717" i="1" s="1"/>
  <c r="BZ236" i="1"/>
  <c r="L236" i="1" s="1"/>
  <c r="CJ236" i="1" s="1"/>
  <c r="BX236" i="1"/>
  <c r="J236" i="1" s="1"/>
  <c r="CA236" i="1"/>
  <c r="M236" i="1" s="1"/>
  <c r="CK236" i="1" s="1"/>
  <c r="BY236" i="1"/>
  <c r="K236" i="1" s="1"/>
  <c r="CI236" i="1" s="1"/>
  <c r="BX35" i="1"/>
  <c r="J35" i="1" s="1"/>
  <c r="BZ35" i="1"/>
  <c r="L35" i="1" s="1"/>
  <c r="CJ35" i="1" s="1"/>
  <c r="CA35" i="1"/>
  <c r="M35" i="1" s="1"/>
  <c r="CK35" i="1" s="1"/>
  <c r="BY35" i="1"/>
  <c r="K35" i="1" s="1"/>
  <c r="CI35" i="1" s="1"/>
  <c r="BZ546" i="1"/>
  <c r="L546" i="1" s="1"/>
  <c r="CJ546" i="1" s="1"/>
  <c r="CA546" i="1"/>
  <c r="M546" i="1" s="1"/>
  <c r="CK546" i="1" s="1"/>
  <c r="BY546" i="1"/>
  <c r="K546" i="1" s="1"/>
  <c r="CI546" i="1" s="1"/>
  <c r="BX546" i="1"/>
  <c r="J546" i="1" s="1"/>
  <c r="CA662" i="1"/>
  <c r="M662" i="1" s="1"/>
  <c r="CK662" i="1" s="1"/>
  <c r="BY662" i="1"/>
  <c r="K662" i="1" s="1"/>
  <c r="CI662" i="1" s="1"/>
  <c r="BX662" i="1"/>
  <c r="J662" i="1" s="1"/>
  <c r="BZ662" i="1"/>
  <c r="L662" i="1" s="1"/>
  <c r="CJ662" i="1" s="1"/>
  <c r="BZ77" i="1"/>
  <c r="L77" i="1" s="1"/>
  <c r="CJ77" i="1" s="1"/>
  <c r="BX77" i="1"/>
  <c r="J77" i="1" s="1"/>
  <c r="BY77" i="1"/>
  <c r="K77" i="1" s="1"/>
  <c r="CI77" i="1" s="1"/>
  <c r="CA77" i="1"/>
  <c r="M77" i="1" s="1"/>
  <c r="CK77" i="1" s="1"/>
  <c r="BY535" i="1"/>
  <c r="K535" i="1" s="1"/>
  <c r="CI535" i="1" s="1"/>
  <c r="BZ535" i="1"/>
  <c r="L535" i="1" s="1"/>
  <c r="CJ535" i="1" s="1"/>
  <c r="CA535" i="1"/>
  <c r="M535" i="1" s="1"/>
  <c r="CK535" i="1" s="1"/>
  <c r="BX535" i="1"/>
  <c r="J535" i="1" s="1"/>
  <c r="BZ785" i="1"/>
  <c r="L785" i="1" s="1"/>
  <c r="CJ785" i="1" s="1"/>
  <c r="BY785" i="1"/>
  <c r="K785" i="1" s="1"/>
  <c r="CI785" i="1" s="1"/>
  <c r="BX785" i="1"/>
  <c r="J785" i="1" s="1"/>
  <c r="CA785" i="1"/>
  <c r="M785" i="1" s="1"/>
  <c r="CK785" i="1" s="1"/>
  <c r="CA356" i="1"/>
  <c r="M356" i="1" s="1"/>
  <c r="CK356" i="1" s="1"/>
  <c r="BX356" i="1"/>
  <c r="J356" i="1" s="1"/>
  <c r="BY356" i="1"/>
  <c r="K356" i="1" s="1"/>
  <c r="CI356" i="1" s="1"/>
  <c r="BZ356" i="1"/>
  <c r="L356" i="1" s="1"/>
  <c r="CJ356" i="1" s="1"/>
  <c r="BX651" i="1"/>
  <c r="J651" i="1" s="1"/>
  <c r="BY651" i="1"/>
  <c r="K651" i="1" s="1"/>
  <c r="CI651" i="1" s="1"/>
  <c r="BZ651" i="1"/>
  <c r="L651" i="1" s="1"/>
  <c r="CJ651" i="1" s="1"/>
  <c r="CA651" i="1"/>
  <c r="M651" i="1" s="1"/>
  <c r="CK651" i="1" s="1"/>
  <c r="BY661" i="1"/>
  <c r="K661" i="1" s="1"/>
  <c r="CI661" i="1" s="1"/>
  <c r="BX661" i="1"/>
  <c r="J661" i="1" s="1"/>
  <c r="CA661" i="1"/>
  <c r="M661" i="1" s="1"/>
  <c r="CK661" i="1" s="1"/>
  <c r="BZ661" i="1"/>
  <c r="L661" i="1" s="1"/>
  <c r="CJ661" i="1" s="1"/>
  <c r="BX204" i="1"/>
  <c r="J204" i="1" s="1"/>
  <c r="CA204" i="1"/>
  <c r="M204" i="1" s="1"/>
  <c r="CK204" i="1" s="1"/>
  <c r="BY204" i="1"/>
  <c r="K204" i="1" s="1"/>
  <c r="CI204" i="1" s="1"/>
  <c r="BZ204" i="1"/>
  <c r="L204" i="1" s="1"/>
  <c r="CJ204" i="1" s="1"/>
  <c r="BX565" i="1"/>
  <c r="J565" i="1" s="1"/>
  <c r="BZ565" i="1"/>
  <c r="L565" i="1" s="1"/>
  <c r="CJ565" i="1" s="1"/>
  <c r="CA565" i="1"/>
  <c r="M565" i="1" s="1"/>
  <c r="CK565" i="1" s="1"/>
  <c r="BY565" i="1"/>
  <c r="K565" i="1" s="1"/>
  <c r="CI565" i="1" s="1"/>
  <c r="BZ665" i="1"/>
  <c r="L665" i="1" s="1"/>
  <c r="CJ665" i="1" s="1"/>
  <c r="CA665" i="1"/>
  <c r="M665" i="1" s="1"/>
  <c r="CK665" i="1" s="1"/>
  <c r="BY665" i="1"/>
  <c r="K665" i="1" s="1"/>
  <c r="CI665" i="1" s="1"/>
  <c r="BX665" i="1"/>
  <c r="J665" i="1" s="1"/>
  <c r="BY579" i="1"/>
  <c r="K579" i="1" s="1"/>
  <c r="CI579" i="1" s="1"/>
  <c r="BZ579" i="1"/>
  <c r="L579" i="1" s="1"/>
  <c r="CJ579" i="1" s="1"/>
  <c r="CA579" i="1"/>
  <c r="M579" i="1" s="1"/>
  <c r="CK579" i="1" s="1"/>
  <c r="BX579" i="1"/>
  <c r="J579" i="1" s="1"/>
  <c r="BZ380" i="1"/>
  <c r="L380" i="1" s="1"/>
  <c r="CJ380" i="1" s="1"/>
  <c r="CA380" i="1"/>
  <c r="M380" i="1" s="1"/>
  <c r="CK380" i="1" s="1"/>
  <c r="BX380" i="1"/>
  <c r="J380" i="1" s="1"/>
  <c r="BY380" i="1"/>
  <c r="K380" i="1" s="1"/>
  <c r="CI380" i="1" s="1"/>
  <c r="BZ321" i="1"/>
  <c r="L321" i="1" s="1"/>
  <c r="CJ321" i="1" s="1"/>
  <c r="BY321" i="1"/>
  <c r="K321" i="1" s="1"/>
  <c r="CI321" i="1" s="1"/>
  <c r="CA321" i="1"/>
  <c r="M321" i="1" s="1"/>
  <c r="CK321" i="1" s="1"/>
  <c r="BX321" i="1"/>
  <c r="J321" i="1" s="1"/>
  <c r="CA26" i="1"/>
  <c r="M26" i="1" s="1"/>
  <c r="CK26" i="1" s="1"/>
  <c r="BZ26" i="1"/>
  <c r="L26" i="1" s="1"/>
  <c r="CJ26" i="1" s="1"/>
  <c r="BY26" i="1"/>
  <c r="K26" i="1" s="1"/>
  <c r="CI26" i="1" s="1"/>
  <c r="BX26" i="1"/>
  <c r="J26" i="1" s="1"/>
  <c r="BZ365" i="1"/>
  <c r="L365" i="1" s="1"/>
  <c r="CJ365" i="1" s="1"/>
  <c r="BX365" i="1"/>
  <c r="J365" i="1" s="1"/>
  <c r="CA365" i="1"/>
  <c r="M365" i="1" s="1"/>
  <c r="CK365" i="1" s="1"/>
  <c r="BY365" i="1"/>
  <c r="K365" i="1" s="1"/>
  <c r="CI365" i="1" s="1"/>
  <c r="BX194" i="1"/>
  <c r="J194" i="1" s="1"/>
  <c r="BZ194" i="1"/>
  <c r="L194" i="1" s="1"/>
  <c r="CJ194" i="1" s="1"/>
  <c r="CA194" i="1"/>
  <c r="M194" i="1" s="1"/>
  <c r="CK194" i="1" s="1"/>
  <c r="BY194" i="1"/>
  <c r="K194" i="1" s="1"/>
  <c r="CI194" i="1" s="1"/>
  <c r="BX498" i="1"/>
  <c r="J498" i="1" s="1"/>
  <c r="BY498" i="1"/>
  <c r="K498" i="1" s="1"/>
  <c r="CI498" i="1" s="1"/>
  <c r="BZ498" i="1"/>
  <c r="L498" i="1" s="1"/>
  <c r="CJ498" i="1" s="1"/>
  <c r="CA498" i="1"/>
  <c r="M498" i="1" s="1"/>
  <c r="CK498" i="1" s="1"/>
  <c r="BY81" i="1"/>
  <c r="K81" i="1" s="1"/>
  <c r="CI81" i="1" s="1"/>
  <c r="BZ81" i="1"/>
  <c r="L81" i="1" s="1"/>
  <c r="CJ81" i="1" s="1"/>
  <c r="CA81" i="1"/>
  <c r="M81" i="1" s="1"/>
  <c r="CK81" i="1" s="1"/>
  <c r="BX81" i="1"/>
  <c r="J81" i="1" s="1"/>
  <c r="BX315" i="1"/>
  <c r="J315" i="1" s="1"/>
  <c r="BZ315" i="1"/>
  <c r="L315" i="1" s="1"/>
  <c r="CJ315" i="1" s="1"/>
  <c r="CA315" i="1"/>
  <c r="M315" i="1" s="1"/>
  <c r="CK315" i="1" s="1"/>
  <c r="BY315" i="1"/>
  <c r="K315" i="1" s="1"/>
  <c r="CI315" i="1" s="1"/>
  <c r="BZ818" i="1"/>
  <c r="L818" i="1" s="1"/>
  <c r="CJ818" i="1" s="1"/>
  <c r="CA818" i="1"/>
  <c r="M818" i="1" s="1"/>
  <c r="CK818" i="1" s="1"/>
  <c r="BX818" i="1"/>
  <c r="J818" i="1" s="1"/>
  <c r="BY818" i="1"/>
  <c r="K818" i="1" s="1"/>
  <c r="CI818" i="1" s="1"/>
  <c r="BX864" i="1"/>
  <c r="J864" i="1" s="1"/>
  <c r="BY864" i="1"/>
  <c r="K864" i="1" s="1"/>
  <c r="CI864" i="1" s="1"/>
  <c r="BZ864" i="1"/>
  <c r="L864" i="1" s="1"/>
  <c r="CJ864" i="1" s="1"/>
  <c r="CA864" i="1"/>
  <c r="M864" i="1" s="1"/>
  <c r="CK864" i="1" s="1"/>
  <c r="BY381" i="1"/>
  <c r="K381" i="1" s="1"/>
  <c r="CI381" i="1" s="1"/>
  <c r="CA381" i="1"/>
  <c r="M381" i="1" s="1"/>
  <c r="CK381" i="1" s="1"/>
  <c r="BX381" i="1"/>
  <c r="J381" i="1" s="1"/>
  <c r="BZ381" i="1"/>
  <c r="L381" i="1" s="1"/>
  <c r="CJ381" i="1" s="1"/>
  <c r="BY295" i="1"/>
  <c r="K295" i="1" s="1"/>
  <c r="CI295" i="1" s="1"/>
  <c r="BX295" i="1"/>
  <c r="J295" i="1" s="1"/>
  <c r="BZ295" i="1"/>
  <c r="L295" i="1" s="1"/>
  <c r="CJ295" i="1" s="1"/>
  <c r="CA295" i="1"/>
  <c r="M295" i="1" s="1"/>
  <c r="CK295" i="1" s="1"/>
  <c r="BY586" i="1"/>
  <c r="K586" i="1" s="1"/>
  <c r="CI586" i="1" s="1"/>
  <c r="BX586" i="1"/>
  <c r="J586" i="1" s="1"/>
  <c r="BZ586" i="1"/>
  <c r="L586" i="1" s="1"/>
  <c r="CJ586" i="1" s="1"/>
  <c r="CA586" i="1"/>
  <c r="M586" i="1" s="1"/>
  <c r="CK586" i="1" s="1"/>
  <c r="BY740" i="1"/>
  <c r="K740" i="1" s="1"/>
  <c r="CI740" i="1" s="1"/>
  <c r="BZ740" i="1"/>
  <c r="L740" i="1" s="1"/>
  <c r="CJ740" i="1" s="1"/>
  <c r="BX740" i="1"/>
  <c r="CA740" i="1"/>
  <c r="M740" i="1" s="1"/>
  <c r="CK740" i="1" s="1"/>
  <c r="CA283" i="1"/>
  <c r="M283" i="1" s="1"/>
  <c r="CK283" i="1" s="1"/>
  <c r="BY283" i="1"/>
  <c r="K283" i="1" s="1"/>
  <c r="CI283" i="1" s="1"/>
  <c r="BZ283" i="1"/>
  <c r="L283" i="1" s="1"/>
  <c r="CJ283" i="1" s="1"/>
  <c r="BX283" i="1"/>
  <c r="J283" i="1" s="1"/>
  <c r="BY590" i="1"/>
  <c r="K590" i="1" s="1"/>
  <c r="CI590" i="1" s="1"/>
  <c r="BZ590" i="1"/>
  <c r="L590" i="1" s="1"/>
  <c r="CJ590" i="1" s="1"/>
  <c r="BX590" i="1"/>
  <c r="J590" i="1" s="1"/>
  <c r="CA590" i="1"/>
  <c r="M590" i="1" s="1"/>
  <c r="CK590" i="1" s="1"/>
  <c r="BY790" i="1"/>
  <c r="K790" i="1" s="1"/>
  <c r="CI790" i="1" s="1"/>
  <c r="BZ790" i="1"/>
  <c r="L790" i="1" s="1"/>
  <c r="CJ790" i="1" s="1"/>
  <c r="CA790" i="1"/>
  <c r="M790" i="1" s="1"/>
  <c r="CK790" i="1" s="1"/>
  <c r="BX790" i="1"/>
  <c r="J790" i="1" s="1"/>
  <c r="CA709" i="1"/>
  <c r="M709" i="1" s="1"/>
  <c r="CK709" i="1" s="1"/>
  <c r="BY709" i="1"/>
  <c r="K709" i="1" s="1"/>
  <c r="CI709" i="1" s="1"/>
  <c r="BZ709" i="1"/>
  <c r="L709" i="1" s="1"/>
  <c r="CJ709" i="1" s="1"/>
  <c r="BX709" i="1"/>
  <c r="J709" i="1" s="1"/>
  <c r="BY78" i="1"/>
  <c r="K78" i="1" s="1"/>
  <c r="CI78" i="1" s="1"/>
  <c r="BZ78" i="1"/>
  <c r="L78" i="1" s="1"/>
  <c r="CJ78" i="1" s="1"/>
  <c r="BX78" i="1"/>
  <c r="J78" i="1" s="1"/>
  <c r="CA78" i="1"/>
  <c r="M78" i="1" s="1"/>
  <c r="CK78" i="1" s="1"/>
  <c r="CA920" i="1"/>
  <c r="M920" i="1" s="1"/>
  <c r="CK920" i="1" s="1"/>
  <c r="BZ920" i="1"/>
  <c r="L920" i="1" s="1"/>
  <c r="CJ920" i="1" s="1"/>
  <c r="BY920" i="1"/>
  <c r="K920" i="1" s="1"/>
  <c r="CI920" i="1" s="1"/>
  <c r="BX920" i="1"/>
  <c r="J920" i="1" s="1"/>
  <c r="CA418" i="1"/>
  <c r="M418" i="1" s="1"/>
  <c r="CK418" i="1" s="1"/>
  <c r="BY418" i="1"/>
  <c r="K418" i="1" s="1"/>
  <c r="CI418" i="1" s="1"/>
  <c r="BX418" i="1"/>
  <c r="J418" i="1" s="1"/>
  <c r="BZ418" i="1"/>
  <c r="L418" i="1" s="1"/>
  <c r="CJ418" i="1" s="1"/>
  <c r="CA45" i="1"/>
  <c r="M45" i="1" s="1"/>
  <c r="CK45" i="1" s="1"/>
  <c r="BZ45" i="1"/>
  <c r="L45" i="1" s="1"/>
  <c r="CJ45" i="1" s="1"/>
  <c r="BX45" i="1"/>
  <c r="J45" i="1" s="1"/>
  <c r="BY45" i="1"/>
  <c r="K45" i="1" s="1"/>
  <c r="CI45" i="1" s="1"/>
  <c r="BZ407" i="1"/>
  <c r="L407" i="1" s="1"/>
  <c r="CJ407" i="1" s="1"/>
  <c r="CA407" i="1"/>
  <c r="M407" i="1" s="1"/>
  <c r="CK407" i="1" s="1"/>
  <c r="BX407" i="1"/>
  <c r="J407" i="1" s="1"/>
  <c r="BY407" i="1"/>
  <c r="K407" i="1" s="1"/>
  <c r="CI407" i="1" s="1"/>
  <c r="BZ103" i="1"/>
  <c r="L103" i="1" s="1"/>
  <c r="CJ103" i="1" s="1"/>
  <c r="CA103" i="1"/>
  <c r="M103" i="1" s="1"/>
  <c r="CK103" i="1" s="1"/>
  <c r="BX103" i="1"/>
  <c r="J103" i="1" s="1"/>
  <c r="BY103" i="1"/>
  <c r="K103" i="1" s="1"/>
  <c r="CI103" i="1" s="1"/>
  <c r="BX713" i="1"/>
  <c r="J713" i="1" s="1"/>
  <c r="BZ713" i="1"/>
  <c r="L713" i="1" s="1"/>
  <c r="CJ713" i="1" s="1"/>
  <c r="BY713" i="1"/>
  <c r="K713" i="1" s="1"/>
  <c r="CI713" i="1" s="1"/>
  <c r="CA713" i="1"/>
  <c r="M713" i="1" s="1"/>
  <c r="CK713" i="1" s="1"/>
  <c r="BX926" i="1"/>
  <c r="J926" i="1" s="1"/>
  <c r="CA926" i="1"/>
  <c r="M926" i="1" s="1"/>
  <c r="CK926" i="1" s="1"/>
  <c r="BY926" i="1"/>
  <c r="K926" i="1" s="1"/>
  <c r="CI926" i="1" s="1"/>
  <c r="BZ926" i="1"/>
  <c r="L926" i="1" s="1"/>
  <c r="CJ926" i="1" s="1"/>
  <c r="CA117" i="1"/>
  <c r="M117" i="1" s="1"/>
  <c r="CK117" i="1" s="1"/>
  <c r="BX117" i="1"/>
  <c r="J117" i="1" s="1"/>
  <c r="BY117" i="1"/>
  <c r="K117" i="1" s="1"/>
  <c r="CI117" i="1" s="1"/>
  <c r="BZ117" i="1"/>
  <c r="L117" i="1" s="1"/>
  <c r="CJ117" i="1" s="1"/>
  <c r="BY169" i="1"/>
  <c r="K169" i="1" s="1"/>
  <c r="CI169" i="1" s="1"/>
  <c r="CA169" i="1"/>
  <c r="M169" i="1" s="1"/>
  <c r="CK169" i="1" s="1"/>
  <c r="BZ169" i="1"/>
  <c r="L169" i="1" s="1"/>
  <c r="CJ169" i="1" s="1"/>
  <c r="BX169" i="1"/>
  <c r="J169" i="1" s="1"/>
  <c r="BZ784" i="1"/>
  <c r="L784" i="1" s="1"/>
  <c r="CJ784" i="1" s="1"/>
  <c r="BY784" i="1"/>
  <c r="K784" i="1" s="1"/>
  <c r="CI784" i="1" s="1"/>
  <c r="CA784" i="1"/>
  <c r="M784" i="1" s="1"/>
  <c r="CK784" i="1" s="1"/>
  <c r="BX784" i="1"/>
  <c r="J784" i="1" s="1"/>
  <c r="BY446" i="1"/>
  <c r="K446" i="1" s="1"/>
  <c r="CI446" i="1" s="1"/>
  <c r="BZ446" i="1"/>
  <c r="L446" i="1" s="1"/>
  <c r="CJ446" i="1" s="1"/>
  <c r="CA446" i="1"/>
  <c r="M446" i="1" s="1"/>
  <c r="CK446" i="1" s="1"/>
  <c r="BX446" i="1"/>
  <c r="J446" i="1" s="1"/>
  <c r="BY165" i="1"/>
  <c r="K165" i="1" s="1"/>
  <c r="CI165" i="1" s="1"/>
  <c r="BZ165" i="1"/>
  <c r="L165" i="1" s="1"/>
  <c r="CJ165" i="1" s="1"/>
  <c r="CA165" i="1"/>
  <c r="M165" i="1" s="1"/>
  <c r="CK165" i="1" s="1"/>
  <c r="BX165" i="1"/>
  <c r="J165" i="1" s="1"/>
  <c r="BY254" i="1"/>
  <c r="K254" i="1" s="1"/>
  <c r="CI254" i="1" s="1"/>
  <c r="BZ254" i="1"/>
  <c r="L254" i="1" s="1"/>
  <c r="CJ254" i="1" s="1"/>
  <c r="BX254" i="1"/>
  <c r="J254" i="1" s="1"/>
  <c r="CA254" i="1"/>
  <c r="M254" i="1" s="1"/>
  <c r="CK254" i="1" s="1"/>
  <c r="BZ782" i="1"/>
  <c r="L782" i="1" s="1"/>
  <c r="CJ782" i="1" s="1"/>
  <c r="CA782" i="1"/>
  <c r="M782" i="1" s="1"/>
  <c r="CK782" i="1" s="1"/>
  <c r="BX782" i="1"/>
  <c r="BY782" i="1"/>
  <c r="K782" i="1" s="1"/>
  <c r="CI782" i="1" s="1"/>
  <c r="BX622" i="1"/>
  <c r="J622" i="1" s="1"/>
  <c r="BZ622" i="1"/>
  <c r="L622" i="1" s="1"/>
  <c r="CJ622" i="1" s="1"/>
  <c r="BY622" i="1"/>
  <c r="K622" i="1" s="1"/>
  <c r="CI622" i="1" s="1"/>
  <c r="CA622" i="1"/>
  <c r="M622" i="1" s="1"/>
  <c r="CK622" i="1" s="1"/>
  <c r="BX39" i="1"/>
  <c r="J39" i="1" s="1"/>
  <c r="BZ39" i="1"/>
  <c r="L39" i="1" s="1"/>
  <c r="CJ39" i="1" s="1"/>
  <c r="BY39" i="1"/>
  <c r="K39" i="1" s="1"/>
  <c r="CI39" i="1" s="1"/>
  <c r="CA39" i="1"/>
  <c r="M39" i="1" s="1"/>
  <c r="CK39" i="1" s="1"/>
  <c r="BZ146" i="1"/>
  <c r="L146" i="1" s="1"/>
  <c r="CJ146" i="1" s="1"/>
  <c r="CA146" i="1"/>
  <c r="M146" i="1" s="1"/>
  <c r="CK146" i="1" s="1"/>
  <c r="BY146" i="1"/>
  <c r="K146" i="1" s="1"/>
  <c r="CI146" i="1" s="1"/>
  <c r="BX146" i="1"/>
  <c r="J146" i="1" s="1"/>
  <c r="BZ911" i="1"/>
  <c r="L911" i="1" s="1"/>
  <c r="CJ911" i="1" s="1"/>
  <c r="CA911" i="1"/>
  <c r="M911" i="1" s="1"/>
  <c r="CK911" i="1" s="1"/>
  <c r="BY911" i="1"/>
  <c r="K911" i="1" s="1"/>
  <c r="CI911" i="1" s="1"/>
  <c r="BX911" i="1"/>
  <c r="J911" i="1" s="1"/>
  <c r="BZ416" i="1"/>
  <c r="L416" i="1" s="1"/>
  <c r="CJ416" i="1" s="1"/>
  <c r="BX416" i="1"/>
  <c r="J416" i="1" s="1"/>
  <c r="CA416" i="1"/>
  <c r="M416" i="1" s="1"/>
  <c r="CK416" i="1" s="1"/>
  <c r="BY416" i="1"/>
  <c r="K416" i="1" s="1"/>
  <c r="CI416" i="1" s="1"/>
  <c r="BY718" i="1"/>
  <c r="K718" i="1" s="1"/>
  <c r="CI718" i="1" s="1"/>
  <c r="CA718" i="1"/>
  <c r="M718" i="1" s="1"/>
  <c r="CK718" i="1" s="1"/>
  <c r="BX718" i="1"/>
  <c r="J718" i="1" s="1"/>
  <c r="BZ718" i="1"/>
  <c r="L718" i="1" s="1"/>
  <c r="CJ718" i="1" s="1"/>
  <c r="BY237" i="1"/>
  <c r="K237" i="1" s="1"/>
  <c r="CI237" i="1" s="1"/>
  <c r="BZ237" i="1"/>
  <c r="L237" i="1" s="1"/>
  <c r="CJ237" i="1" s="1"/>
  <c r="CA237" i="1"/>
  <c r="M237" i="1" s="1"/>
  <c r="CK237" i="1" s="1"/>
  <c r="BX237" i="1"/>
  <c r="J237" i="1" s="1"/>
  <c r="BX36" i="1"/>
  <c r="J36" i="1" s="1"/>
  <c r="CA36" i="1"/>
  <c r="M36" i="1" s="1"/>
  <c r="CK36" i="1" s="1"/>
  <c r="BY36" i="1"/>
  <c r="K36" i="1" s="1"/>
  <c r="CI36" i="1" s="1"/>
  <c r="BZ36" i="1"/>
  <c r="L36" i="1" s="1"/>
  <c r="CJ36" i="1" s="1"/>
  <c r="BZ87" i="1"/>
  <c r="L87" i="1" s="1"/>
  <c r="CJ87" i="1" s="1"/>
  <c r="CA87" i="1"/>
  <c r="M87" i="1" s="1"/>
  <c r="CK87" i="1" s="1"/>
  <c r="BY87" i="1"/>
  <c r="K87" i="1" s="1"/>
  <c r="CI87" i="1" s="1"/>
  <c r="BX87" i="1"/>
  <c r="J87" i="1" s="1"/>
  <c r="BY320" i="1"/>
  <c r="K320" i="1" s="1"/>
  <c r="CI320" i="1" s="1"/>
  <c r="BX320" i="1"/>
  <c r="J320" i="1" s="1"/>
  <c r="CA320" i="1"/>
  <c r="M320" i="1" s="1"/>
  <c r="CK320" i="1" s="1"/>
  <c r="BZ320" i="1"/>
  <c r="L320" i="1" s="1"/>
  <c r="CJ320" i="1" s="1"/>
  <c r="BZ714" i="1"/>
  <c r="L714" i="1" s="1"/>
  <c r="CJ714" i="1" s="1"/>
  <c r="CA714" i="1"/>
  <c r="M714" i="1" s="1"/>
  <c r="CK714" i="1" s="1"/>
  <c r="BX714" i="1"/>
  <c r="J714" i="1" s="1"/>
  <c r="BY714" i="1"/>
  <c r="K714" i="1" s="1"/>
  <c r="CI714" i="1" s="1"/>
  <c r="BY279" i="1"/>
  <c r="K279" i="1" s="1"/>
  <c r="CI279" i="1" s="1"/>
  <c r="BZ279" i="1"/>
  <c r="L279" i="1" s="1"/>
  <c r="CJ279" i="1" s="1"/>
  <c r="BX279" i="1"/>
  <c r="J279" i="1" s="1"/>
  <c r="CA279" i="1"/>
  <c r="M279" i="1" s="1"/>
  <c r="CK279" i="1" s="1"/>
  <c r="BY666" i="1"/>
  <c r="K666" i="1" s="1"/>
  <c r="CI666" i="1" s="1"/>
  <c r="BZ666" i="1"/>
  <c r="L666" i="1" s="1"/>
  <c r="CJ666" i="1" s="1"/>
  <c r="BX666" i="1"/>
  <c r="J666" i="1" s="1"/>
  <c r="CA666" i="1"/>
  <c r="M666" i="1" s="1"/>
  <c r="CK666" i="1" s="1"/>
  <c r="BX213" i="1"/>
  <c r="J213" i="1" s="1"/>
  <c r="BY213" i="1"/>
  <c r="K213" i="1" s="1"/>
  <c r="CI213" i="1" s="1"/>
  <c r="BZ213" i="1"/>
  <c r="L213" i="1" s="1"/>
  <c r="CJ213" i="1" s="1"/>
  <c r="CA213" i="1"/>
  <c r="M213" i="1" s="1"/>
  <c r="CK213" i="1" s="1"/>
  <c r="BZ865" i="1"/>
  <c r="L865" i="1" s="1"/>
  <c r="CJ865" i="1" s="1"/>
  <c r="BX865" i="1"/>
  <c r="J865" i="1" s="1"/>
  <c r="BY865" i="1"/>
  <c r="K865" i="1" s="1"/>
  <c r="CI865" i="1" s="1"/>
  <c r="CA865" i="1"/>
  <c r="M865" i="1" s="1"/>
  <c r="CK865" i="1" s="1"/>
  <c r="BY580" i="1"/>
  <c r="K580" i="1" s="1"/>
  <c r="CI580" i="1" s="1"/>
  <c r="CA580" i="1"/>
  <c r="M580" i="1" s="1"/>
  <c r="CK580" i="1" s="1"/>
  <c r="BX580" i="1"/>
  <c r="J580" i="1" s="1"/>
  <c r="BZ580" i="1"/>
  <c r="L580" i="1" s="1"/>
  <c r="CJ580" i="1" s="1"/>
  <c r="BZ841" i="1"/>
  <c r="L841" i="1" s="1"/>
  <c r="CJ841" i="1" s="1"/>
  <c r="BX841" i="1"/>
  <c r="J841" i="1" s="1"/>
  <c r="BY841" i="1"/>
  <c r="K841" i="1" s="1"/>
  <c r="CI841" i="1" s="1"/>
  <c r="CA841" i="1"/>
  <c r="M841" i="1" s="1"/>
  <c r="CK841" i="1" s="1"/>
  <c r="BX276" i="1"/>
  <c r="J276" i="1" s="1"/>
  <c r="BZ276" i="1"/>
  <c r="L276" i="1" s="1"/>
  <c r="CJ276" i="1" s="1"/>
  <c r="BY276" i="1"/>
  <c r="K276" i="1" s="1"/>
  <c r="CI276" i="1" s="1"/>
  <c r="CA276" i="1"/>
  <c r="M276" i="1" s="1"/>
  <c r="CK276" i="1" s="1"/>
  <c r="BZ663" i="1"/>
  <c r="L663" i="1" s="1"/>
  <c r="CJ663" i="1" s="1"/>
  <c r="CA663" i="1"/>
  <c r="M663" i="1" s="1"/>
  <c r="CK663" i="1" s="1"/>
  <c r="BY663" i="1"/>
  <c r="K663" i="1" s="1"/>
  <c r="CI663" i="1" s="1"/>
  <c r="BX663" i="1"/>
  <c r="J663" i="1" s="1"/>
  <c r="BZ336" i="1"/>
  <c r="L336" i="1" s="1"/>
  <c r="CJ336" i="1" s="1"/>
  <c r="BX336" i="1"/>
  <c r="J336" i="1" s="1"/>
  <c r="CA336" i="1"/>
  <c r="M336" i="1" s="1"/>
  <c r="CK336" i="1" s="1"/>
  <c r="BY336" i="1"/>
  <c r="K336" i="1" s="1"/>
  <c r="CI336" i="1" s="1"/>
  <c r="BZ656" i="1"/>
  <c r="L656" i="1" s="1"/>
  <c r="CJ656" i="1" s="1"/>
  <c r="BY656" i="1"/>
  <c r="K656" i="1" s="1"/>
  <c r="CI656" i="1" s="1"/>
  <c r="BX656" i="1"/>
  <c r="CA656" i="1"/>
  <c r="M656" i="1" s="1"/>
  <c r="CK656" i="1" s="1"/>
  <c r="CA649" i="1"/>
  <c r="M649" i="1" s="1"/>
  <c r="CK649" i="1" s="1"/>
  <c r="BX649" i="1"/>
  <c r="J649" i="1" s="1"/>
  <c r="BZ649" i="1"/>
  <c r="L649" i="1" s="1"/>
  <c r="CJ649" i="1" s="1"/>
  <c r="BY649" i="1"/>
  <c r="K649" i="1" s="1"/>
  <c r="CI649" i="1" s="1"/>
  <c r="CA196" i="1"/>
  <c r="M196" i="1" s="1"/>
  <c r="CK196" i="1" s="1"/>
  <c r="BX196" i="1"/>
  <c r="J196" i="1" s="1"/>
  <c r="BY196" i="1"/>
  <c r="K196" i="1" s="1"/>
  <c r="CI196" i="1" s="1"/>
  <c r="BZ196" i="1"/>
  <c r="L196" i="1" s="1"/>
  <c r="CJ196" i="1" s="1"/>
  <c r="BY330" i="1"/>
  <c r="K330" i="1" s="1"/>
  <c r="CI330" i="1" s="1"/>
  <c r="CA330" i="1"/>
  <c r="M330" i="1" s="1"/>
  <c r="CK330" i="1" s="1"/>
  <c r="BX330" i="1"/>
  <c r="J330" i="1" s="1"/>
  <c r="BZ330" i="1"/>
  <c r="L330" i="1" s="1"/>
  <c r="CJ330" i="1" s="1"/>
  <c r="CA801" i="1"/>
  <c r="M801" i="1" s="1"/>
  <c r="CK801" i="1" s="1"/>
  <c r="BY801" i="1"/>
  <c r="K801" i="1" s="1"/>
  <c r="CI801" i="1" s="1"/>
  <c r="BZ801" i="1"/>
  <c r="L801" i="1" s="1"/>
  <c r="CJ801" i="1" s="1"/>
  <c r="BX801" i="1"/>
  <c r="J801" i="1" s="1"/>
  <c r="BZ824" i="1"/>
  <c r="L824" i="1" s="1"/>
  <c r="CJ824" i="1" s="1"/>
  <c r="BX824" i="1"/>
  <c r="J824" i="1" s="1"/>
  <c r="BY824" i="1"/>
  <c r="K824" i="1" s="1"/>
  <c r="CI824" i="1" s="1"/>
  <c r="CA824" i="1"/>
  <c r="M824" i="1" s="1"/>
  <c r="CK824" i="1" s="1"/>
  <c r="BX371" i="1"/>
  <c r="J371" i="1" s="1"/>
  <c r="BY371" i="1"/>
  <c r="K371" i="1" s="1"/>
  <c r="CI371" i="1" s="1"/>
  <c r="BZ371" i="1"/>
  <c r="L371" i="1" s="1"/>
  <c r="CJ371" i="1" s="1"/>
  <c r="CA371" i="1"/>
  <c r="M371" i="1" s="1"/>
  <c r="CK371" i="1" s="1"/>
  <c r="BX548" i="1"/>
  <c r="J548" i="1" s="1"/>
  <c r="BZ548" i="1"/>
  <c r="L548" i="1" s="1"/>
  <c r="CJ548" i="1" s="1"/>
  <c r="CA548" i="1"/>
  <c r="M548" i="1" s="1"/>
  <c r="CK548" i="1" s="1"/>
  <c r="BY548" i="1"/>
  <c r="K548" i="1" s="1"/>
  <c r="CI548" i="1" s="1"/>
  <c r="BY193" i="1"/>
  <c r="K193" i="1" s="1"/>
  <c r="CI193" i="1" s="1"/>
  <c r="BZ193" i="1"/>
  <c r="L193" i="1" s="1"/>
  <c r="CJ193" i="1" s="1"/>
  <c r="CA193" i="1"/>
  <c r="M193" i="1" s="1"/>
  <c r="CK193" i="1" s="1"/>
  <c r="BX193" i="1"/>
  <c r="J193" i="1" s="1"/>
  <c r="BX327" i="1"/>
  <c r="J327" i="1" s="1"/>
  <c r="BY327" i="1"/>
  <c r="K327" i="1" s="1"/>
  <c r="CI327" i="1" s="1"/>
  <c r="CA327" i="1"/>
  <c r="M327" i="1" s="1"/>
  <c r="CK327" i="1" s="1"/>
  <c r="BZ327" i="1"/>
  <c r="L327" i="1" s="1"/>
  <c r="CJ327" i="1" s="1"/>
  <c r="BX550" i="1"/>
  <c r="J550" i="1" s="1"/>
  <c r="CA550" i="1"/>
  <c r="M550" i="1" s="1"/>
  <c r="CK550" i="1" s="1"/>
  <c r="BY550" i="1"/>
  <c r="K550" i="1" s="1"/>
  <c r="CI550" i="1" s="1"/>
  <c r="BZ550" i="1"/>
  <c r="L550" i="1" s="1"/>
  <c r="CJ550" i="1" s="1"/>
  <c r="CA820" i="1"/>
  <c r="M820" i="1" s="1"/>
  <c r="CK820" i="1" s="1"/>
  <c r="BX820" i="1"/>
  <c r="J820" i="1" s="1"/>
  <c r="BZ820" i="1"/>
  <c r="L820" i="1" s="1"/>
  <c r="CJ820" i="1" s="1"/>
  <c r="BY820" i="1"/>
  <c r="K820" i="1" s="1"/>
  <c r="CI820" i="1" s="1"/>
  <c r="CA167" i="1"/>
  <c r="M167" i="1" s="1"/>
  <c r="CK167" i="1" s="1"/>
  <c r="BY167" i="1"/>
  <c r="K167" i="1" s="1"/>
  <c r="CI167" i="1" s="1"/>
  <c r="BZ167" i="1"/>
  <c r="L167" i="1" s="1"/>
  <c r="CJ167" i="1" s="1"/>
  <c r="BX167" i="1"/>
  <c r="J167" i="1" s="1"/>
  <c r="BZ210" i="1"/>
  <c r="L210" i="1" s="1"/>
  <c r="CJ210" i="1" s="1"/>
  <c r="CA210" i="1"/>
  <c r="M210" i="1" s="1"/>
  <c r="CK210" i="1" s="1"/>
  <c r="BY210" i="1"/>
  <c r="K210" i="1" s="1"/>
  <c r="CI210" i="1" s="1"/>
  <c r="BX210" i="1"/>
  <c r="J210" i="1" s="1"/>
  <c r="BX129" i="1"/>
  <c r="J129" i="1" s="1"/>
  <c r="BY129" i="1"/>
  <c r="K129" i="1" s="1"/>
  <c r="CI129" i="1" s="1"/>
  <c r="BZ129" i="1"/>
  <c r="L129" i="1" s="1"/>
  <c r="CJ129" i="1" s="1"/>
  <c r="CA129" i="1"/>
  <c r="M129" i="1" s="1"/>
  <c r="CK129" i="1" s="1"/>
  <c r="BX153" i="1"/>
  <c r="J153" i="1" s="1"/>
  <c r="BY153" i="1"/>
  <c r="K153" i="1" s="1"/>
  <c r="CI153" i="1" s="1"/>
  <c r="BZ153" i="1"/>
  <c r="L153" i="1" s="1"/>
  <c r="CJ153" i="1" s="1"/>
  <c r="CA153" i="1"/>
  <c r="M153" i="1" s="1"/>
  <c r="CK153" i="1" s="1"/>
  <c r="BY918" i="1"/>
  <c r="K918" i="1" s="1"/>
  <c r="CI918" i="1" s="1"/>
  <c r="BZ918" i="1"/>
  <c r="L918" i="1" s="1"/>
  <c r="CJ918" i="1" s="1"/>
  <c r="CA918" i="1"/>
  <c r="M918" i="1" s="1"/>
  <c r="CK918" i="1" s="1"/>
  <c r="BX918" i="1"/>
  <c r="J918" i="1" s="1"/>
  <c r="BZ423" i="1"/>
  <c r="L423" i="1" s="1"/>
  <c r="CJ423" i="1" s="1"/>
  <c r="CA423" i="1"/>
  <c r="M423" i="1" s="1"/>
  <c r="CK423" i="1" s="1"/>
  <c r="BX423" i="1"/>
  <c r="J423" i="1" s="1"/>
  <c r="BY423" i="1"/>
  <c r="K423" i="1" s="1"/>
  <c r="CI423" i="1" s="1"/>
  <c r="BZ109" i="1"/>
  <c r="L109" i="1" s="1"/>
  <c r="CJ109" i="1" s="1"/>
  <c r="BX109" i="1"/>
  <c r="J109" i="1" s="1"/>
  <c r="CA109" i="1"/>
  <c r="M109" i="1" s="1"/>
  <c r="CK109" i="1" s="1"/>
  <c r="BY109" i="1"/>
  <c r="K109" i="1" s="1"/>
  <c r="CI109" i="1" s="1"/>
  <c r="CA244" i="1"/>
  <c r="M244" i="1" s="1"/>
  <c r="CK244" i="1" s="1"/>
  <c r="BZ244" i="1"/>
  <c r="L244" i="1" s="1"/>
  <c r="CJ244" i="1" s="1"/>
  <c r="BY244" i="1"/>
  <c r="K244" i="1" s="1"/>
  <c r="CI244" i="1" s="1"/>
  <c r="BX244" i="1"/>
  <c r="J244" i="1" s="1"/>
  <c r="BX43" i="1"/>
  <c r="J43" i="1" s="1"/>
  <c r="BZ43" i="1"/>
  <c r="L43" i="1" s="1"/>
  <c r="CJ43" i="1" s="1"/>
  <c r="CA43" i="1"/>
  <c r="M43" i="1" s="1"/>
  <c r="CK43" i="1" s="1"/>
  <c r="BY43" i="1"/>
  <c r="K43" i="1" s="1"/>
  <c r="CI43" i="1" s="1"/>
  <c r="CA150" i="1"/>
  <c r="M150" i="1" s="1"/>
  <c r="CK150" i="1" s="1"/>
  <c r="BY150" i="1"/>
  <c r="K150" i="1" s="1"/>
  <c r="CI150" i="1" s="1"/>
  <c r="BZ150" i="1"/>
  <c r="L150" i="1" s="1"/>
  <c r="CJ150" i="1" s="1"/>
  <c r="BX150" i="1"/>
  <c r="J150" i="1" s="1"/>
  <c r="BZ915" i="1"/>
  <c r="L915" i="1" s="1"/>
  <c r="CJ915" i="1" s="1"/>
  <c r="CA915" i="1"/>
  <c r="M915" i="1" s="1"/>
  <c r="CK915" i="1" s="1"/>
  <c r="BX915" i="1"/>
  <c r="J915" i="1" s="1"/>
  <c r="BY915" i="1"/>
  <c r="K915" i="1" s="1"/>
  <c r="CI915" i="1" s="1"/>
  <c r="CA924" i="1"/>
  <c r="M924" i="1" s="1"/>
  <c r="CK924" i="1" s="1"/>
  <c r="BZ924" i="1"/>
  <c r="L924" i="1" s="1"/>
  <c r="CJ924" i="1" s="1"/>
  <c r="BX924" i="1"/>
  <c r="J924" i="1" s="1"/>
  <c r="BY924" i="1"/>
  <c r="K924" i="1" s="1"/>
  <c r="CI924" i="1" s="1"/>
  <c r="BX752" i="1"/>
  <c r="J752" i="1" s="1"/>
  <c r="BY752" i="1"/>
  <c r="K752" i="1" s="1"/>
  <c r="CI752" i="1" s="1"/>
  <c r="CA752" i="1"/>
  <c r="M752" i="1" s="1"/>
  <c r="CK752" i="1" s="1"/>
  <c r="BZ752" i="1"/>
  <c r="L752" i="1" s="1"/>
  <c r="CJ752" i="1" s="1"/>
  <c r="BX278" i="1"/>
  <c r="CA278" i="1"/>
  <c r="M278" i="1" s="1"/>
  <c r="CK278" i="1" s="1"/>
  <c r="BY278" i="1"/>
  <c r="K278" i="1" s="1"/>
  <c r="CI278" i="1" s="1"/>
  <c r="BZ278" i="1"/>
  <c r="L278" i="1" s="1"/>
  <c r="CJ278" i="1" s="1"/>
  <c r="BY862" i="1"/>
  <c r="K862" i="1" s="1"/>
  <c r="CI862" i="1" s="1"/>
  <c r="CA862" i="1"/>
  <c r="M862" i="1" s="1"/>
  <c r="CK862" i="1" s="1"/>
  <c r="BX862" i="1"/>
  <c r="J862" i="1" s="1"/>
  <c r="BZ862" i="1"/>
  <c r="L862" i="1" s="1"/>
  <c r="CJ862" i="1" s="1"/>
  <c r="CA706" i="1"/>
  <c r="M706" i="1" s="1"/>
  <c r="CK706" i="1" s="1"/>
  <c r="BY706" i="1"/>
  <c r="K706" i="1" s="1"/>
  <c r="CI706" i="1" s="1"/>
  <c r="BZ706" i="1"/>
  <c r="L706" i="1" s="1"/>
  <c r="CJ706" i="1" s="1"/>
  <c r="BX706" i="1"/>
  <c r="J706" i="1" s="1"/>
  <c r="CA287" i="1"/>
  <c r="M287" i="1" s="1"/>
  <c r="CK287" i="1" s="1"/>
  <c r="BY287" i="1"/>
  <c r="K287" i="1" s="1"/>
  <c r="CI287" i="1" s="1"/>
  <c r="BZ287" i="1"/>
  <c r="L287" i="1" s="1"/>
  <c r="CJ287" i="1" s="1"/>
  <c r="BX287" i="1"/>
  <c r="J287" i="1" s="1"/>
  <c r="BX674" i="1"/>
  <c r="J674" i="1" s="1"/>
  <c r="BY674" i="1"/>
  <c r="K674" i="1" s="1"/>
  <c r="CI674" i="1" s="1"/>
  <c r="BZ674" i="1"/>
  <c r="L674" i="1" s="1"/>
  <c r="CJ674" i="1" s="1"/>
  <c r="CA674" i="1"/>
  <c r="M674" i="1" s="1"/>
  <c r="CK674" i="1" s="1"/>
  <c r="BX739" i="1"/>
  <c r="J739" i="1" s="1"/>
  <c r="BZ739" i="1"/>
  <c r="L739" i="1" s="1"/>
  <c r="CJ739" i="1" s="1"/>
  <c r="BY739" i="1"/>
  <c r="K739" i="1" s="1"/>
  <c r="CI739" i="1" s="1"/>
  <c r="CA739" i="1"/>
  <c r="M739" i="1" s="1"/>
  <c r="CK739" i="1" s="1"/>
  <c r="BY873" i="1"/>
  <c r="K873" i="1" s="1"/>
  <c r="CI873" i="1" s="1"/>
  <c r="BZ873" i="1"/>
  <c r="L873" i="1" s="1"/>
  <c r="CJ873" i="1" s="1"/>
  <c r="BX873" i="1"/>
  <c r="J873" i="1" s="1"/>
  <c r="CA873" i="1"/>
  <c r="M873" i="1" s="1"/>
  <c r="CK873" i="1" s="1"/>
  <c r="BY588" i="1"/>
  <c r="K588" i="1" s="1"/>
  <c r="CI588" i="1" s="1"/>
  <c r="BZ588" i="1"/>
  <c r="L588" i="1" s="1"/>
  <c r="CJ588" i="1" s="1"/>
  <c r="BX588" i="1"/>
  <c r="J588" i="1" s="1"/>
  <c r="CA588" i="1"/>
  <c r="M588" i="1" s="1"/>
  <c r="CK588" i="1" s="1"/>
  <c r="BZ485" i="1"/>
  <c r="L485" i="1" s="1"/>
  <c r="CJ485" i="1" s="1"/>
  <c r="BX485" i="1"/>
  <c r="J485" i="1" s="1"/>
  <c r="CA485" i="1"/>
  <c r="M485" i="1" s="1"/>
  <c r="CK485" i="1" s="1"/>
  <c r="BY485" i="1"/>
  <c r="K485" i="1" s="1"/>
  <c r="CI485" i="1" s="1"/>
  <c r="BX284" i="1"/>
  <c r="J284" i="1" s="1"/>
  <c r="CA284" i="1"/>
  <c r="M284" i="1" s="1"/>
  <c r="CK284" i="1" s="1"/>
  <c r="BY284" i="1"/>
  <c r="K284" i="1" s="1"/>
  <c r="CI284" i="1" s="1"/>
  <c r="BZ284" i="1"/>
  <c r="L284" i="1" s="1"/>
  <c r="CJ284" i="1" s="1"/>
  <c r="CA671" i="1"/>
  <c r="M671" i="1" s="1"/>
  <c r="CK671" i="1" s="1"/>
  <c r="BY671" i="1"/>
  <c r="K671" i="1" s="1"/>
  <c r="CI671" i="1" s="1"/>
  <c r="BX671" i="1"/>
  <c r="J671" i="1" s="1"/>
  <c r="BZ671" i="1"/>
  <c r="L671" i="1" s="1"/>
  <c r="CJ671" i="1" s="1"/>
  <c r="BX630" i="1"/>
  <c r="J630" i="1" s="1"/>
  <c r="BY630" i="1"/>
  <c r="K630" i="1" s="1"/>
  <c r="CI630" i="1" s="1"/>
  <c r="BZ630" i="1"/>
  <c r="L630" i="1" s="1"/>
  <c r="CJ630" i="1" s="1"/>
  <c r="CA630" i="1"/>
  <c r="M630" i="1" s="1"/>
  <c r="CK630" i="1" s="1"/>
  <c r="BZ592" i="1"/>
  <c r="L592" i="1" s="1"/>
  <c r="CJ592" i="1" s="1"/>
  <c r="BY592" i="1"/>
  <c r="K592" i="1" s="1"/>
  <c r="CI592" i="1" s="1"/>
  <c r="CA592" i="1"/>
  <c r="M592" i="1" s="1"/>
  <c r="CK592" i="1" s="1"/>
  <c r="BX592" i="1"/>
  <c r="J592" i="1" s="1"/>
  <c r="BX240" i="1"/>
  <c r="J240" i="1" s="1"/>
  <c r="BY240" i="1"/>
  <c r="K240" i="1" s="1"/>
  <c r="CI240" i="1" s="1"/>
  <c r="BZ240" i="1"/>
  <c r="L240" i="1" s="1"/>
  <c r="CJ240" i="1" s="1"/>
  <c r="CA240" i="1"/>
  <c r="M240" i="1" s="1"/>
  <c r="CK240" i="1" s="1"/>
  <c r="BY819" i="1"/>
  <c r="K819" i="1" s="1"/>
  <c r="CI819" i="1" s="1"/>
  <c r="BX819" i="1"/>
  <c r="J819" i="1" s="1"/>
  <c r="BZ819" i="1"/>
  <c r="L819" i="1" s="1"/>
  <c r="CJ819" i="1" s="1"/>
  <c r="CA819" i="1"/>
  <c r="M819" i="1" s="1"/>
  <c r="CK819" i="1" s="1"/>
  <c r="BZ659" i="1"/>
  <c r="L659" i="1" s="1"/>
  <c r="CJ659" i="1" s="1"/>
  <c r="CA659" i="1"/>
  <c r="M659" i="1" s="1"/>
  <c r="CK659" i="1" s="1"/>
  <c r="BY659" i="1"/>
  <c r="K659" i="1" s="1"/>
  <c r="CI659" i="1" s="1"/>
  <c r="BX659" i="1"/>
  <c r="J659" i="1" s="1"/>
  <c r="BX205" i="1"/>
  <c r="J205" i="1" s="1"/>
  <c r="BY205" i="1"/>
  <c r="K205" i="1" s="1"/>
  <c r="CI205" i="1" s="1"/>
  <c r="BZ205" i="1"/>
  <c r="L205" i="1" s="1"/>
  <c r="CJ205" i="1" s="1"/>
  <c r="CA205" i="1"/>
  <c r="M205" i="1" s="1"/>
  <c r="CK205" i="1" s="1"/>
  <c r="CA20" i="1"/>
  <c r="M20" i="1" s="1"/>
  <c r="CK20" i="1" s="1"/>
  <c r="BZ20" i="1"/>
  <c r="L20" i="1" s="1"/>
  <c r="CJ20" i="1" s="1"/>
  <c r="BX20" i="1"/>
  <c r="J20" i="1" s="1"/>
  <c r="BY20" i="1"/>
  <c r="K20" i="1" s="1"/>
  <c r="CI20" i="1" s="1"/>
  <c r="CA370" i="1"/>
  <c r="M370" i="1" s="1"/>
  <c r="CK370" i="1" s="1"/>
  <c r="BY370" i="1"/>
  <c r="K370" i="1" s="1"/>
  <c r="CI370" i="1" s="1"/>
  <c r="BX370" i="1"/>
  <c r="J370" i="1" s="1"/>
  <c r="BZ370" i="1"/>
  <c r="L370" i="1" s="1"/>
  <c r="CJ370" i="1" s="1"/>
  <c r="BX209" i="1"/>
  <c r="J209" i="1" s="1"/>
  <c r="BY209" i="1"/>
  <c r="K209" i="1" s="1"/>
  <c r="CI209" i="1" s="1"/>
  <c r="BZ209" i="1"/>
  <c r="L209" i="1" s="1"/>
  <c r="CJ209" i="1" s="1"/>
  <c r="CA209" i="1"/>
  <c r="M209" i="1" s="1"/>
  <c r="CK209" i="1" s="1"/>
  <c r="CA741" i="1"/>
  <c r="M741" i="1" s="1"/>
  <c r="CK741" i="1" s="1"/>
  <c r="BY741" i="1"/>
  <c r="K741" i="1" s="1"/>
  <c r="CI741" i="1" s="1"/>
  <c r="BX741" i="1"/>
  <c r="J741" i="1" s="1"/>
  <c r="BZ741" i="1"/>
  <c r="L741" i="1" s="1"/>
  <c r="CJ741" i="1" s="1"/>
  <c r="BY108" i="1"/>
  <c r="K108" i="1" s="1"/>
  <c r="CI108" i="1" s="1"/>
  <c r="CA108" i="1"/>
  <c r="M108" i="1" s="1"/>
  <c r="CK108" i="1" s="1"/>
  <c r="BX108" i="1"/>
  <c r="J108" i="1" s="1"/>
  <c r="BZ108" i="1"/>
  <c r="L108" i="1" s="1"/>
  <c r="CJ108" i="1" s="1"/>
  <c r="BY905" i="1"/>
  <c r="K905" i="1" s="1"/>
  <c r="CI905" i="1" s="1"/>
  <c r="BZ905" i="1"/>
  <c r="L905" i="1" s="1"/>
  <c r="CJ905" i="1" s="1"/>
  <c r="CA905" i="1"/>
  <c r="M905" i="1" s="1"/>
  <c r="CK905" i="1" s="1"/>
  <c r="BX905" i="1"/>
  <c r="J905" i="1" s="1"/>
  <c r="BZ162" i="1"/>
  <c r="L162" i="1" s="1"/>
  <c r="CJ162" i="1" s="1"/>
  <c r="CA162" i="1"/>
  <c r="M162" i="1" s="1"/>
  <c r="CK162" i="1" s="1"/>
  <c r="BY162" i="1"/>
  <c r="K162" i="1" s="1"/>
  <c r="CI162" i="1" s="1"/>
  <c r="BX162" i="1"/>
  <c r="J162" i="1" s="1"/>
  <c r="BY781" i="1"/>
  <c r="K781" i="1" s="1"/>
  <c r="CI781" i="1" s="1"/>
  <c r="BX781" i="1"/>
  <c r="J781" i="1" s="1"/>
  <c r="CA781" i="1"/>
  <c r="M781" i="1" s="1"/>
  <c r="CK781" i="1" s="1"/>
  <c r="BZ781" i="1"/>
  <c r="L781" i="1" s="1"/>
  <c r="CJ781" i="1" s="1"/>
  <c r="BZ746" i="1"/>
  <c r="L746" i="1" s="1"/>
  <c r="CJ746" i="1" s="1"/>
  <c r="BY746" i="1"/>
  <c r="K746" i="1" s="1"/>
  <c r="CI746" i="1" s="1"/>
  <c r="BX746" i="1"/>
  <c r="J746" i="1" s="1"/>
  <c r="CA746" i="1"/>
  <c r="M746" i="1" s="1"/>
  <c r="CK746" i="1" s="1"/>
  <c r="BZ62" i="1"/>
  <c r="L62" i="1" s="1"/>
  <c r="CJ62" i="1" s="1"/>
  <c r="CA62" i="1"/>
  <c r="M62" i="1" s="1"/>
  <c r="CK62" i="1" s="1"/>
  <c r="BY62" i="1"/>
  <c r="K62" i="1" s="1"/>
  <c r="CI62" i="1" s="1"/>
  <c r="BX62" i="1"/>
  <c r="J62" i="1" s="1"/>
  <c r="BZ248" i="1"/>
  <c r="L248" i="1" s="1"/>
  <c r="CJ248" i="1" s="1"/>
  <c r="BX248" i="1"/>
  <c r="J248" i="1" s="1"/>
  <c r="CA248" i="1"/>
  <c r="M248" i="1" s="1"/>
  <c r="CK248" i="1" s="1"/>
  <c r="BY248" i="1"/>
  <c r="K248" i="1" s="1"/>
  <c r="CI248" i="1" s="1"/>
  <c r="BX793" i="1"/>
  <c r="J793" i="1" s="1"/>
  <c r="BY793" i="1"/>
  <c r="K793" i="1" s="1"/>
  <c r="CI793" i="1" s="1"/>
  <c r="BZ793" i="1"/>
  <c r="L793" i="1" s="1"/>
  <c r="CJ793" i="1" s="1"/>
  <c r="CA793" i="1"/>
  <c r="M793" i="1" s="1"/>
  <c r="CK793" i="1" s="1"/>
  <c r="BY540" i="1"/>
  <c r="K540" i="1" s="1"/>
  <c r="CI540" i="1" s="1"/>
  <c r="CA540" i="1"/>
  <c r="M540" i="1" s="1"/>
  <c r="CK540" i="1" s="1"/>
  <c r="BZ540" i="1"/>
  <c r="L540" i="1" s="1"/>
  <c r="CJ540" i="1" s="1"/>
  <c r="BX540" i="1"/>
  <c r="J540" i="1" s="1"/>
  <c r="BZ451" i="1"/>
  <c r="L451" i="1" s="1"/>
  <c r="CJ451" i="1" s="1"/>
  <c r="CA451" i="1"/>
  <c r="M451" i="1" s="1"/>
  <c r="CK451" i="1" s="1"/>
  <c r="BX451" i="1"/>
  <c r="J451" i="1" s="1"/>
  <c r="BY451" i="1"/>
  <c r="K451" i="1" s="1"/>
  <c r="CI451" i="1" s="1"/>
  <c r="BZ164" i="1"/>
  <c r="L164" i="1" s="1"/>
  <c r="CJ164" i="1" s="1"/>
  <c r="BX164" i="1"/>
  <c r="J164" i="1" s="1"/>
  <c r="CA164" i="1"/>
  <c r="M164" i="1" s="1"/>
  <c r="CK164" i="1" s="1"/>
  <c r="BY164" i="1"/>
  <c r="K164" i="1" s="1"/>
  <c r="CI164" i="1" s="1"/>
  <c r="BX120" i="1"/>
  <c r="J120" i="1" s="1"/>
  <c r="CA120" i="1"/>
  <c r="M120" i="1" s="1"/>
  <c r="CK120" i="1" s="1"/>
  <c r="BY120" i="1"/>
  <c r="K120" i="1" s="1"/>
  <c r="CI120" i="1" s="1"/>
  <c r="BZ120" i="1"/>
  <c r="L120" i="1" s="1"/>
  <c r="CJ120" i="1" s="1"/>
  <c r="BZ340" i="1"/>
  <c r="L340" i="1" s="1"/>
  <c r="CJ340" i="1" s="1"/>
  <c r="BX340" i="1"/>
  <c r="J340" i="1" s="1"/>
  <c r="CA340" i="1"/>
  <c r="M340" i="1" s="1"/>
  <c r="CK340" i="1" s="1"/>
  <c r="BY340" i="1"/>
  <c r="K340" i="1" s="1"/>
  <c r="CI340" i="1" s="1"/>
  <c r="BZ361" i="1"/>
  <c r="L361" i="1" s="1"/>
  <c r="CJ361" i="1" s="1"/>
  <c r="BX361" i="1"/>
  <c r="J361" i="1" s="1"/>
  <c r="BY361" i="1"/>
  <c r="K361" i="1" s="1"/>
  <c r="CI361" i="1" s="1"/>
  <c r="CA361" i="1"/>
  <c r="M361" i="1" s="1"/>
  <c r="CK361" i="1" s="1"/>
  <c r="BZ379" i="1"/>
  <c r="L379" i="1" s="1"/>
  <c r="CJ379" i="1" s="1"/>
  <c r="BY379" i="1"/>
  <c r="K379" i="1" s="1"/>
  <c r="CI379" i="1" s="1"/>
  <c r="CA379" i="1"/>
  <c r="M379" i="1" s="1"/>
  <c r="CK379" i="1" s="1"/>
  <c r="BX379" i="1"/>
  <c r="J379" i="1" s="1"/>
  <c r="BY208" i="1"/>
  <c r="K208" i="1" s="1"/>
  <c r="CI208" i="1" s="1"/>
  <c r="BZ208" i="1"/>
  <c r="L208" i="1" s="1"/>
  <c r="CJ208" i="1" s="1"/>
  <c r="BX208" i="1"/>
  <c r="J208" i="1" s="1"/>
  <c r="CA208" i="1"/>
  <c r="M208" i="1" s="1"/>
  <c r="CK208" i="1" s="1"/>
  <c r="BY501" i="1"/>
  <c r="K501" i="1" s="1"/>
  <c r="CI501" i="1" s="1"/>
  <c r="CA501" i="1"/>
  <c r="M501" i="1" s="1"/>
  <c r="CK501" i="1" s="1"/>
  <c r="BX501" i="1"/>
  <c r="J501" i="1" s="1"/>
  <c r="BZ501" i="1"/>
  <c r="L501" i="1" s="1"/>
  <c r="CJ501" i="1" s="1"/>
  <c r="CA796" i="1"/>
  <c r="M796" i="1" s="1"/>
  <c r="CK796" i="1" s="1"/>
  <c r="BY796" i="1"/>
  <c r="K796" i="1" s="1"/>
  <c r="CI796" i="1" s="1"/>
  <c r="BX796" i="1"/>
  <c r="J796" i="1" s="1"/>
  <c r="BZ796" i="1"/>
  <c r="L796" i="1" s="1"/>
  <c r="CJ796" i="1" s="1"/>
  <c r="BX867" i="1"/>
  <c r="J867" i="1" s="1"/>
  <c r="BZ867" i="1"/>
  <c r="L867" i="1" s="1"/>
  <c r="CJ867" i="1" s="1"/>
  <c r="CA867" i="1"/>
  <c r="M867" i="1" s="1"/>
  <c r="CK867" i="1" s="1"/>
  <c r="BY867" i="1"/>
  <c r="K867" i="1" s="1"/>
  <c r="CI867" i="1" s="1"/>
  <c r="BZ821" i="1"/>
  <c r="L821" i="1" s="1"/>
  <c r="CJ821" i="1" s="1"/>
  <c r="BX821" i="1"/>
  <c r="J821" i="1" s="1"/>
  <c r="CA821" i="1"/>
  <c r="M821" i="1" s="1"/>
  <c r="CK821" i="1" s="1"/>
  <c r="BY821" i="1"/>
  <c r="K821" i="1" s="1"/>
  <c r="CI821" i="1" s="1"/>
  <c r="CA754" i="1"/>
  <c r="M754" i="1" s="1"/>
  <c r="CK754" i="1" s="1"/>
  <c r="BZ754" i="1"/>
  <c r="L754" i="1" s="1"/>
  <c r="CJ754" i="1" s="1"/>
  <c r="BX754" i="1"/>
  <c r="J754" i="1" s="1"/>
  <c r="BY754" i="1"/>
  <c r="K754" i="1" s="1"/>
  <c r="CI754" i="1" s="1"/>
  <c r="BX241" i="1"/>
  <c r="J241" i="1" s="1"/>
  <c r="BY241" i="1"/>
  <c r="K241" i="1" s="1"/>
  <c r="CI241" i="1" s="1"/>
  <c r="BZ241" i="1"/>
  <c r="L241" i="1" s="1"/>
  <c r="CJ241" i="1" s="1"/>
  <c r="CA241" i="1"/>
  <c r="M241" i="1" s="1"/>
  <c r="CK241" i="1" s="1"/>
  <c r="BY837" i="1"/>
  <c r="K837" i="1" s="1"/>
  <c r="CI837" i="1" s="1"/>
  <c r="CA837" i="1"/>
  <c r="M837" i="1" s="1"/>
  <c r="CK837" i="1" s="1"/>
  <c r="BZ837" i="1"/>
  <c r="L837" i="1" s="1"/>
  <c r="CJ837" i="1" s="1"/>
  <c r="BX837" i="1"/>
  <c r="J837" i="1" s="1"/>
  <c r="BX843" i="1"/>
  <c r="J843" i="1" s="1"/>
  <c r="BY843" i="1"/>
  <c r="K843" i="1" s="1"/>
  <c r="CI843" i="1" s="1"/>
  <c r="BZ843" i="1"/>
  <c r="L843" i="1" s="1"/>
  <c r="CJ843" i="1" s="1"/>
  <c r="CA843" i="1"/>
  <c r="M843" i="1" s="1"/>
  <c r="CK843" i="1" s="1"/>
  <c r="BZ676" i="1"/>
  <c r="L676" i="1" s="1"/>
  <c r="CJ676" i="1" s="1"/>
  <c r="BY676" i="1"/>
  <c r="K676" i="1" s="1"/>
  <c r="CI676" i="1" s="1"/>
  <c r="BX676" i="1"/>
  <c r="J676" i="1" s="1"/>
  <c r="CA676" i="1"/>
  <c r="M676" i="1" s="1"/>
  <c r="CK676" i="1" s="1"/>
  <c r="BY568" i="1"/>
  <c r="K568" i="1" s="1"/>
  <c r="CI568" i="1" s="1"/>
  <c r="CA568" i="1"/>
  <c r="M568" i="1" s="1"/>
  <c r="CK568" i="1" s="1"/>
  <c r="BX568" i="1"/>
  <c r="J568" i="1" s="1"/>
  <c r="BZ568" i="1"/>
  <c r="L568" i="1" s="1"/>
  <c r="CJ568" i="1" s="1"/>
  <c r="BY252" i="1"/>
  <c r="K252" i="1" s="1"/>
  <c r="CI252" i="1" s="1"/>
  <c r="BZ252" i="1"/>
  <c r="L252" i="1" s="1"/>
  <c r="CJ252" i="1" s="1"/>
  <c r="CA252" i="1"/>
  <c r="M252" i="1" s="1"/>
  <c r="CK252" i="1" s="1"/>
  <c r="BX252" i="1"/>
  <c r="J252" i="1" s="1"/>
  <c r="BZ147" i="1"/>
  <c r="L147" i="1" s="1"/>
  <c r="CJ147" i="1" s="1"/>
  <c r="BX147" i="1"/>
  <c r="J147" i="1" s="1"/>
  <c r="BY147" i="1"/>
  <c r="K147" i="1" s="1"/>
  <c r="CI147" i="1" s="1"/>
  <c r="CA147" i="1"/>
  <c r="M147" i="1" s="1"/>
  <c r="CK147" i="1" s="1"/>
  <c r="BZ154" i="1"/>
  <c r="L154" i="1" s="1"/>
  <c r="CJ154" i="1" s="1"/>
  <c r="CA154" i="1"/>
  <c r="M154" i="1" s="1"/>
  <c r="CK154" i="1" s="1"/>
  <c r="BY154" i="1"/>
  <c r="K154" i="1" s="1"/>
  <c r="CI154" i="1" s="1"/>
  <c r="BX154" i="1"/>
  <c r="J154" i="1" s="1"/>
  <c r="BX124" i="1"/>
  <c r="J124" i="1" s="1"/>
  <c r="BZ124" i="1"/>
  <c r="L124" i="1" s="1"/>
  <c r="CJ124" i="1" s="1"/>
  <c r="CA124" i="1"/>
  <c r="M124" i="1" s="1"/>
  <c r="CK124" i="1" s="1"/>
  <c r="BY124" i="1"/>
  <c r="K124" i="1" s="1"/>
  <c r="CI124" i="1" s="1"/>
  <c r="CA128" i="1"/>
  <c r="M128" i="1" s="1"/>
  <c r="CK128" i="1" s="1"/>
  <c r="BY128" i="1"/>
  <c r="K128" i="1" s="1"/>
  <c r="CI128" i="1" s="1"/>
  <c r="BX128" i="1"/>
  <c r="J128" i="1" s="1"/>
  <c r="BZ128" i="1"/>
  <c r="L128" i="1" s="1"/>
  <c r="CJ128" i="1" s="1"/>
  <c r="CA481" i="1"/>
  <c r="M481" i="1" s="1"/>
  <c r="CK481" i="1" s="1"/>
  <c r="BX481" i="1"/>
  <c r="J481" i="1" s="1"/>
  <c r="BZ481" i="1"/>
  <c r="L481" i="1" s="1"/>
  <c r="CJ481" i="1" s="1"/>
  <c r="BY481" i="1"/>
  <c r="K481" i="1" s="1"/>
  <c r="CI481" i="1" s="1"/>
  <c r="BZ214" i="1"/>
  <c r="L214" i="1" s="1"/>
  <c r="CJ214" i="1" s="1"/>
  <c r="CA214" i="1"/>
  <c r="M214" i="1" s="1"/>
  <c r="CK214" i="1" s="1"/>
  <c r="BX214" i="1"/>
  <c r="J214" i="1" s="1"/>
  <c r="BY214" i="1"/>
  <c r="K214" i="1" s="1"/>
  <c r="CI214" i="1" s="1"/>
  <c r="BY842" i="1"/>
  <c r="K842" i="1" s="1"/>
  <c r="CI842" i="1" s="1"/>
  <c r="BX842" i="1"/>
  <c r="J842" i="1" s="1"/>
  <c r="BZ842" i="1"/>
  <c r="L842" i="1" s="1"/>
  <c r="CJ842" i="1" s="1"/>
  <c r="CA842" i="1"/>
  <c r="M842" i="1" s="1"/>
  <c r="CK842" i="1" s="1"/>
  <c r="BX106" i="1"/>
  <c r="J106" i="1" s="1"/>
  <c r="BZ106" i="1"/>
  <c r="L106" i="1" s="1"/>
  <c r="CJ106" i="1" s="1"/>
  <c r="CA106" i="1"/>
  <c r="M106" i="1" s="1"/>
  <c r="CK106" i="1" s="1"/>
  <c r="BY106" i="1"/>
  <c r="K106" i="1" s="1"/>
  <c r="CI106" i="1" s="1"/>
  <c r="BY529" i="1"/>
  <c r="K529" i="1" s="1"/>
  <c r="CI529" i="1" s="1"/>
  <c r="BZ529" i="1"/>
  <c r="L529" i="1" s="1"/>
  <c r="CJ529" i="1" s="1"/>
  <c r="BX529" i="1"/>
  <c r="J529" i="1" s="1"/>
  <c r="CA529" i="1"/>
  <c r="M529" i="1" s="1"/>
  <c r="CK529" i="1" s="1"/>
  <c r="CA779" i="1"/>
  <c r="M779" i="1" s="1"/>
  <c r="CK779" i="1" s="1"/>
  <c r="BX779" i="1"/>
  <c r="J779" i="1" s="1"/>
  <c r="BZ779" i="1"/>
  <c r="L779" i="1" s="1"/>
  <c r="CJ779" i="1" s="1"/>
  <c r="BY779" i="1"/>
  <c r="K779" i="1" s="1"/>
  <c r="CI779" i="1" s="1"/>
  <c r="BY791" i="1"/>
  <c r="K791" i="1" s="1"/>
  <c r="CI791" i="1" s="1"/>
  <c r="BX791" i="1"/>
  <c r="J791" i="1" s="1"/>
  <c r="CA791" i="1"/>
  <c r="M791" i="1" s="1"/>
  <c r="CK791" i="1" s="1"/>
  <c r="BZ791" i="1"/>
  <c r="L791" i="1" s="1"/>
  <c r="CJ791" i="1" s="1"/>
  <c r="BZ362" i="1"/>
  <c r="L362" i="1" s="1"/>
  <c r="CJ362" i="1" s="1"/>
  <c r="BY362" i="1"/>
  <c r="K362" i="1" s="1"/>
  <c r="CI362" i="1" s="1"/>
  <c r="CA362" i="1"/>
  <c r="M362" i="1" s="1"/>
  <c r="CK362" i="1" s="1"/>
  <c r="BX362" i="1"/>
  <c r="J362" i="1" s="1"/>
  <c r="BY201" i="1"/>
  <c r="K201" i="1" s="1"/>
  <c r="CI201" i="1" s="1"/>
  <c r="BZ201" i="1"/>
  <c r="L201" i="1" s="1"/>
  <c r="CJ201" i="1" s="1"/>
  <c r="CA201" i="1"/>
  <c r="M201" i="1" s="1"/>
  <c r="CK201" i="1" s="1"/>
  <c r="BX201" i="1"/>
  <c r="J201" i="1" s="1"/>
  <c r="BX372" i="1"/>
  <c r="J372" i="1" s="1"/>
  <c r="CA372" i="1"/>
  <c r="M372" i="1" s="1"/>
  <c r="CK372" i="1" s="1"/>
  <c r="BY372" i="1"/>
  <c r="K372" i="1" s="1"/>
  <c r="CI372" i="1" s="1"/>
  <c r="BZ372" i="1"/>
  <c r="L372" i="1" s="1"/>
  <c r="CJ372" i="1" s="1"/>
  <c r="BY71" i="1"/>
  <c r="K71" i="1" s="1"/>
  <c r="CI71" i="1" s="1"/>
  <c r="BX71" i="1"/>
  <c r="J71" i="1" s="1"/>
  <c r="BZ71" i="1"/>
  <c r="L71" i="1" s="1"/>
  <c r="CJ71" i="1" s="1"/>
  <c r="CA71" i="1"/>
  <c r="M71" i="1" s="1"/>
  <c r="CK71" i="1" s="1"/>
  <c r="CA358" i="1"/>
  <c r="M358" i="1" s="1"/>
  <c r="CK358" i="1" s="1"/>
  <c r="BY358" i="1"/>
  <c r="K358" i="1" s="1"/>
  <c r="CI358" i="1" s="1"/>
  <c r="BX358" i="1"/>
  <c r="J358" i="1" s="1"/>
  <c r="BZ358" i="1"/>
  <c r="L358" i="1" s="1"/>
  <c r="CJ358" i="1" s="1"/>
  <c r="BZ626" i="1"/>
  <c r="L626" i="1" s="1"/>
  <c r="CJ626" i="1" s="1"/>
  <c r="BX626" i="1"/>
  <c r="J626" i="1" s="1"/>
  <c r="CA626" i="1"/>
  <c r="M626" i="1" s="1"/>
  <c r="CK626" i="1" s="1"/>
  <c r="BY626" i="1"/>
  <c r="K626" i="1" s="1"/>
  <c r="CI626" i="1" s="1"/>
  <c r="BZ672" i="1"/>
  <c r="L672" i="1" s="1"/>
  <c r="CJ672" i="1" s="1"/>
  <c r="CA672" i="1"/>
  <c r="M672" i="1" s="1"/>
  <c r="CK672" i="1" s="1"/>
  <c r="BY672" i="1"/>
  <c r="K672" i="1" s="1"/>
  <c r="CI672" i="1" s="1"/>
  <c r="BX672" i="1"/>
  <c r="J672" i="1" s="1"/>
  <c r="BZ747" i="1"/>
  <c r="L747" i="1" s="1"/>
  <c r="CJ747" i="1" s="1"/>
  <c r="CA747" i="1"/>
  <c r="M747" i="1" s="1"/>
  <c r="CK747" i="1" s="1"/>
  <c r="BY747" i="1"/>
  <c r="K747" i="1" s="1"/>
  <c r="CI747" i="1" s="1"/>
  <c r="BX747" i="1"/>
  <c r="J747" i="1" s="1"/>
  <c r="CA715" i="1"/>
  <c r="M715" i="1" s="1"/>
  <c r="CK715" i="1" s="1"/>
  <c r="BZ715" i="1"/>
  <c r="L715" i="1" s="1"/>
  <c r="CJ715" i="1" s="1"/>
  <c r="BY715" i="1"/>
  <c r="K715" i="1" s="1"/>
  <c r="CI715" i="1" s="1"/>
  <c r="BX715" i="1"/>
  <c r="J715" i="1" s="1"/>
  <c r="BZ439" i="1"/>
  <c r="L439" i="1" s="1"/>
  <c r="CJ439" i="1" s="1"/>
  <c r="CA439" i="1"/>
  <c r="BX439" i="1"/>
  <c r="BY439" i="1"/>
  <c r="K439" i="1" s="1"/>
  <c r="CI439" i="1" s="1"/>
  <c r="BY235" i="1"/>
  <c r="K235" i="1" s="1"/>
  <c r="CI235" i="1" s="1"/>
  <c r="BX235" i="1"/>
  <c r="J235" i="1" s="1"/>
  <c r="BZ235" i="1"/>
  <c r="L235" i="1" s="1"/>
  <c r="CJ235" i="1" s="1"/>
  <c r="CA235" i="1"/>
  <c r="M235" i="1" s="1"/>
  <c r="CK235" i="1" s="1"/>
  <c r="CA608" i="1"/>
  <c r="M608" i="1" s="1"/>
  <c r="CK608" i="1" s="1"/>
  <c r="BX608" i="1"/>
  <c r="J608" i="1" s="1"/>
  <c r="BZ608" i="1"/>
  <c r="L608" i="1" s="1"/>
  <c r="CJ608" i="1" s="1"/>
  <c r="BY608" i="1"/>
  <c r="K608" i="1" s="1"/>
  <c r="CI608" i="1" s="1"/>
  <c r="BZ775" i="1"/>
  <c r="L775" i="1" s="1"/>
  <c r="CJ775" i="1" s="1"/>
  <c r="BY775" i="1"/>
  <c r="K775" i="1" s="1"/>
  <c r="CI775" i="1" s="1"/>
  <c r="CA775" i="1"/>
  <c r="M775" i="1" s="1"/>
  <c r="CK775" i="1" s="1"/>
  <c r="BX775" i="1"/>
  <c r="J775" i="1" s="1"/>
  <c r="BZ253" i="1"/>
  <c r="L253" i="1" s="1"/>
  <c r="CJ253" i="1" s="1"/>
  <c r="CA253" i="1"/>
  <c r="M253" i="1" s="1"/>
  <c r="CK253" i="1" s="1"/>
  <c r="BX253" i="1"/>
  <c r="J253" i="1" s="1"/>
  <c r="BY253" i="1"/>
  <c r="K253" i="1" s="1"/>
  <c r="CI253" i="1" s="1"/>
  <c r="BX232" i="1"/>
  <c r="J232" i="1" s="1"/>
  <c r="BY232" i="1"/>
  <c r="K232" i="1" s="1"/>
  <c r="CI232" i="1" s="1"/>
  <c r="BZ232" i="1"/>
  <c r="L232" i="1" s="1"/>
  <c r="CJ232" i="1" s="1"/>
  <c r="CA232" i="1"/>
  <c r="M232" i="1" s="1"/>
  <c r="CK232" i="1" s="1"/>
  <c r="BY530" i="1"/>
  <c r="K530" i="1" s="1"/>
  <c r="CI530" i="1" s="1"/>
  <c r="CA530" i="1"/>
  <c r="M530" i="1" s="1"/>
  <c r="CK530" i="1" s="1"/>
  <c r="BX530" i="1"/>
  <c r="J530" i="1" s="1"/>
  <c r="BZ530" i="1"/>
  <c r="L530" i="1" s="1"/>
  <c r="CJ530" i="1" s="1"/>
  <c r="CA780" i="1"/>
  <c r="M780" i="1" s="1"/>
  <c r="CK780" i="1" s="1"/>
  <c r="BZ780" i="1"/>
  <c r="L780" i="1" s="1"/>
  <c r="CJ780" i="1" s="1"/>
  <c r="BX780" i="1"/>
  <c r="J780" i="1" s="1"/>
  <c r="BY780" i="1"/>
  <c r="K780" i="1" s="1"/>
  <c r="CI780" i="1" s="1"/>
  <c r="BZ168" i="1"/>
  <c r="L168" i="1" s="1"/>
  <c r="CJ168" i="1" s="1"/>
  <c r="CA168" i="1"/>
  <c r="M168" i="1" s="1"/>
  <c r="CK168" i="1" s="1"/>
  <c r="BY168" i="1"/>
  <c r="K168" i="1" s="1"/>
  <c r="CI168" i="1" s="1"/>
  <c r="BX168" i="1"/>
  <c r="J168" i="1" s="1"/>
  <c r="CA505" i="1"/>
  <c r="M505" i="1" s="1"/>
  <c r="CK505" i="1" s="1"/>
  <c r="BX505" i="1"/>
  <c r="J505" i="1" s="1"/>
  <c r="BY505" i="1"/>
  <c r="K505" i="1" s="1"/>
  <c r="CI505" i="1" s="1"/>
  <c r="BZ505" i="1"/>
  <c r="L505" i="1" s="1"/>
  <c r="CJ505" i="1" s="1"/>
  <c r="BY401" i="1"/>
  <c r="K401" i="1" s="1"/>
  <c r="CI401" i="1" s="1"/>
  <c r="BZ401" i="1"/>
  <c r="L401" i="1" s="1"/>
  <c r="CJ401" i="1" s="1"/>
  <c r="CA401" i="1"/>
  <c r="M401" i="1" s="1"/>
  <c r="CK401" i="1" s="1"/>
  <c r="BX401" i="1"/>
  <c r="BZ502" i="1"/>
  <c r="L502" i="1" s="1"/>
  <c r="CJ502" i="1" s="1"/>
  <c r="CA502" i="1"/>
  <c r="M502" i="1" s="1"/>
  <c r="CK502" i="1" s="1"/>
  <c r="BY502" i="1"/>
  <c r="K502" i="1" s="1"/>
  <c r="CI502" i="1" s="1"/>
  <c r="BX502" i="1"/>
  <c r="J502" i="1" s="1"/>
  <c r="BX861" i="1"/>
  <c r="J861" i="1" s="1"/>
  <c r="CA861" i="1"/>
  <c r="M861" i="1" s="1"/>
  <c r="CK861" i="1" s="1"/>
  <c r="BY861" i="1"/>
  <c r="K861" i="1" s="1"/>
  <c r="CI861" i="1" s="1"/>
  <c r="BZ861" i="1"/>
  <c r="L861" i="1" s="1"/>
  <c r="CJ861" i="1" s="1"/>
  <c r="BZ70" i="1"/>
  <c r="L70" i="1" s="1"/>
  <c r="CJ70" i="1" s="1"/>
  <c r="BX70" i="1"/>
  <c r="J70" i="1" s="1"/>
  <c r="CA70" i="1"/>
  <c r="M70" i="1" s="1"/>
  <c r="CK70" i="1" s="1"/>
  <c r="BY70" i="1"/>
  <c r="K70" i="1" s="1"/>
  <c r="CI70" i="1" s="1"/>
  <c r="BY786" i="1"/>
  <c r="K786" i="1" s="1"/>
  <c r="CI786" i="1" s="1"/>
  <c r="CA786" i="1"/>
  <c r="M786" i="1" s="1"/>
  <c r="CK786" i="1" s="1"/>
  <c r="BZ786" i="1"/>
  <c r="L786" i="1" s="1"/>
  <c r="CJ786" i="1" s="1"/>
  <c r="BX786" i="1"/>
  <c r="J786" i="1" s="1"/>
  <c r="BY293" i="1"/>
  <c r="K293" i="1" s="1"/>
  <c r="CI293" i="1" s="1"/>
  <c r="BX293" i="1"/>
  <c r="J293" i="1" s="1"/>
  <c r="BZ293" i="1"/>
  <c r="L293" i="1" s="1"/>
  <c r="CJ293" i="1" s="1"/>
  <c r="CA293" i="1"/>
  <c r="M293" i="1" s="1"/>
  <c r="CK293" i="1" s="1"/>
  <c r="BY571" i="1"/>
  <c r="K571" i="1" s="1"/>
  <c r="CI571" i="1" s="1"/>
  <c r="BZ571" i="1"/>
  <c r="L571" i="1" s="1"/>
  <c r="CJ571" i="1" s="1"/>
  <c r="CA571" i="1"/>
  <c r="M571" i="1" s="1"/>
  <c r="CK571" i="1" s="1"/>
  <c r="BX571" i="1"/>
  <c r="J571" i="1" s="1"/>
  <c r="CA212" i="1"/>
  <c r="M212" i="1" s="1"/>
  <c r="CK212" i="1" s="1"/>
  <c r="BZ212" i="1"/>
  <c r="L212" i="1" s="1"/>
  <c r="CJ212" i="1" s="1"/>
  <c r="BX212" i="1"/>
  <c r="J212" i="1" s="1"/>
  <c r="BY212" i="1"/>
  <c r="K212" i="1" s="1"/>
  <c r="CI212" i="1" s="1"/>
  <c r="CA797" i="1"/>
  <c r="M797" i="1" s="1"/>
  <c r="CK797" i="1" s="1"/>
  <c r="BZ797" i="1"/>
  <c r="L797" i="1" s="1"/>
  <c r="CJ797" i="1" s="1"/>
  <c r="BY797" i="1"/>
  <c r="K797" i="1" s="1"/>
  <c r="CI797" i="1" s="1"/>
  <c r="BX797" i="1"/>
  <c r="J797" i="1" s="1"/>
  <c r="CA708" i="1"/>
  <c r="M708" i="1" s="1"/>
  <c r="CK708" i="1" s="1"/>
  <c r="BZ708" i="1"/>
  <c r="L708" i="1" s="1"/>
  <c r="CJ708" i="1" s="1"/>
  <c r="BY708" i="1"/>
  <c r="K708" i="1" s="1"/>
  <c r="CI708" i="1" s="1"/>
  <c r="BX708" i="1"/>
  <c r="J708" i="1" s="1"/>
  <c r="BZ19" i="1"/>
  <c r="L19" i="1" s="1"/>
  <c r="CJ19" i="1" s="1"/>
  <c r="CA19" i="1"/>
  <c r="M19" i="1" s="1"/>
  <c r="CK19" i="1" s="1"/>
  <c r="BX19" i="1"/>
  <c r="J19" i="1" s="1"/>
  <c r="BY19" i="1"/>
  <c r="K19" i="1" s="1"/>
  <c r="CI19" i="1" s="1"/>
  <c r="BX497" i="1"/>
  <c r="J497" i="1" s="1"/>
  <c r="BZ497" i="1"/>
  <c r="L497" i="1" s="1"/>
  <c r="CJ497" i="1" s="1"/>
  <c r="CA497" i="1"/>
  <c r="M497" i="1" s="1"/>
  <c r="CK497" i="1" s="1"/>
  <c r="BY497" i="1"/>
  <c r="K497" i="1" s="1"/>
  <c r="CI497" i="1" s="1"/>
  <c r="BY839" i="1"/>
  <c r="K839" i="1" s="1"/>
  <c r="CI839" i="1" s="1"/>
  <c r="BZ839" i="1"/>
  <c r="L839" i="1" s="1"/>
  <c r="CJ839" i="1" s="1"/>
  <c r="BX839" i="1"/>
  <c r="J839" i="1" s="1"/>
  <c r="CA839" i="1"/>
  <c r="M839" i="1" s="1"/>
  <c r="CK839" i="1" s="1"/>
  <c r="CA585" i="1"/>
  <c r="M585" i="1" s="1"/>
  <c r="CK585" i="1" s="1"/>
  <c r="BX585" i="1"/>
  <c r="J585" i="1" s="1"/>
  <c r="BY585" i="1"/>
  <c r="K585" i="1" s="1"/>
  <c r="CI585" i="1" s="1"/>
  <c r="BZ585" i="1"/>
  <c r="L585" i="1" s="1"/>
  <c r="CJ585" i="1" s="1"/>
  <c r="BY536" i="1"/>
  <c r="K536" i="1" s="1"/>
  <c r="CI536" i="1" s="1"/>
  <c r="BX536" i="1"/>
  <c r="J536" i="1" s="1"/>
  <c r="CA536" i="1"/>
  <c r="M536" i="1" s="1"/>
  <c r="CK536" i="1" s="1"/>
  <c r="BZ536" i="1"/>
  <c r="L536" i="1" s="1"/>
  <c r="CJ536" i="1" s="1"/>
  <c r="CA324" i="1"/>
  <c r="M324" i="1" s="1"/>
  <c r="CK324" i="1" s="1"/>
  <c r="BY324" i="1"/>
  <c r="K324" i="1" s="1"/>
  <c r="CI324" i="1" s="1"/>
  <c r="BZ324" i="1"/>
  <c r="L324" i="1" s="1"/>
  <c r="CJ324" i="1" s="1"/>
  <c r="BX324" i="1"/>
  <c r="J324" i="1" s="1"/>
  <c r="CA335" i="1"/>
  <c r="M335" i="1" s="1"/>
  <c r="CK335" i="1" s="1"/>
  <c r="BY335" i="1"/>
  <c r="K335" i="1" s="1"/>
  <c r="CI335" i="1" s="1"/>
  <c r="BZ335" i="1"/>
  <c r="L335" i="1" s="1"/>
  <c r="CJ335" i="1" s="1"/>
  <c r="BX335" i="1"/>
  <c r="J335" i="1" s="1"/>
  <c r="BZ834" i="1"/>
  <c r="L834" i="1" s="1"/>
  <c r="CJ834" i="1" s="1"/>
  <c r="CA834" i="1"/>
  <c r="M834" i="1" s="1"/>
  <c r="CK834" i="1" s="1"/>
  <c r="BX834" i="1"/>
  <c r="J834" i="1" s="1"/>
  <c r="BY834" i="1"/>
  <c r="K834" i="1" s="1"/>
  <c r="CI834" i="1" s="1"/>
  <c r="BX869" i="1"/>
  <c r="J869" i="1" s="1"/>
  <c r="BZ869" i="1"/>
  <c r="L869" i="1" s="1"/>
  <c r="CJ869" i="1" s="1"/>
  <c r="CA869" i="1"/>
  <c r="M869" i="1" s="1"/>
  <c r="CK869" i="1" s="1"/>
  <c r="BY869" i="1"/>
  <c r="K869" i="1" s="1"/>
  <c r="CI869" i="1" s="1"/>
  <c r="BX871" i="1"/>
  <c r="J871" i="1" s="1"/>
  <c r="BZ871" i="1"/>
  <c r="L871" i="1" s="1"/>
  <c r="CJ871" i="1" s="1"/>
  <c r="CA871" i="1"/>
  <c r="M871" i="1" s="1"/>
  <c r="CK871" i="1" s="1"/>
  <c r="BY871" i="1"/>
  <c r="K871" i="1" s="1"/>
  <c r="CI871" i="1" s="1"/>
  <c r="BX675" i="1"/>
  <c r="J675" i="1" s="1"/>
  <c r="BZ675" i="1"/>
  <c r="L675" i="1" s="1"/>
  <c r="CJ675" i="1" s="1"/>
  <c r="CA675" i="1"/>
  <c r="M675" i="1" s="1"/>
  <c r="CK675" i="1" s="1"/>
  <c r="BY675" i="1"/>
  <c r="K675" i="1" s="1"/>
  <c r="CI675" i="1" s="1"/>
  <c r="BZ484" i="1"/>
  <c r="L484" i="1" s="1"/>
  <c r="CJ484" i="1" s="1"/>
  <c r="CA484" i="1"/>
  <c r="M484" i="1" s="1"/>
  <c r="CK484" i="1" s="1"/>
  <c r="BX484" i="1"/>
  <c r="J484" i="1" s="1"/>
  <c r="BY484" i="1"/>
  <c r="K484" i="1" s="1"/>
  <c r="CI484" i="1" s="1"/>
  <c r="BX875" i="1"/>
  <c r="J875" i="1" s="1"/>
  <c r="BY875" i="1"/>
  <c r="K875" i="1" s="1"/>
  <c r="CI875" i="1" s="1"/>
  <c r="BZ875" i="1"/>
  <c r="L875" i="1" s="1"/>
  <c r="CJ875" i="1" s="1"/>
  <c r="CA875" i="1"/>
  <c r="M875" i="1" s="1"/>
  <c r="CK875" i="1" s="1"/>
  <c r="BZ63" i="1"/>
  <c r="L63" i="1" s="1"/>
  <c r="CJ63" i="1" s="1"/>
  <c r="BX63" i="1"/>
  <c r="J63" i="1" s="1"/>
  <c r="CA63" i="1"/>
  <c r="M63" i="1" s="1"/>
  <c r="CK63" i="1" s="1"/>
  <c r="BY63" i="1"/>
  <c r="K63" i="1" s="1"/>
  <c r="CI63" i="1" s="1"/>
  <c r="BY902" i="1"/>
  <c r="K902" i="1" s="1"/>
  <c r="CI902" i="1" s="1"/>
  <c r="BZ902" i="1"/>
  <c r="L902" i="1" s="1"/>
  <c r="CJ902" i="1" s="1"/>
  <c r="CA902" i="1"/>
  <c r="M902" i="1" s="1"/>
  <c r="CK902" i="1" s="1"/>
  <c r="BX902" i="1"/>
  <c r="J902" i="1" s="1"/>
  <c r="CA508" i="1"/>
  <c r="M508" i="1" s="1"/>
  <c r="CK508" i="1" s="1"/>
  <c r="BX508" i="1"/>
  <c r="J508" i="1" s="1"/>
  <c r="BY508" i="1"/>
  <c r="K508" i="1" s="1"/>
  <c r="CI508" i="1" s="1"/>
  <c r="BZ508" i="1"/>
  <c r="L508" i="1" s="1"/>
  <c r="CJ508" i="1" s="1"/>
  <c r="BZ916" i="1"/>
  <c r="L916" i="1" s="1"/>
  <c r="CJ916" i="1" s="1"/>
  <c r="BY916" i="1"/>
  <c r="K916" i="1" s="1"/>
  <c r="CI916" i="1" s="1"/>
  <c r="BX916" i="1"/>
  <c r="J916" i="1" s="1"/>
  <c r="CA916" i="1"/>
  <c r="M916" i="1" s="1"/>
  <c r="CK916" i="1" s="1"/>
  <c r="BX913" i="1"/>
  <c r="J913" i="1" s="1"/>
  <c r="CA913" i="1"/>
  <c r="M913" i="1" s="1"/>
  <c r="CK913" i="1" s="1"/>
  <c r="BZ913" i="1"/>
  <c r="L913" i="1" s="1"/>
  <c r="CJ913" i="1" s="1"/>
  <c r="BY913" i="1"/>
  <c r="K913" i="1" s="1"/>
  <c r="CI913" i="1" s="1"/>
  <c r="BZ246" i="1"/>
  <c r="L246" i="1" s="1"/>
  <c r="CJ246" i="1" s="1"/>
  <c r="CA246" i="1"/>
  <c r="M246" i="1" s="1"/>
  <c r="CK246" i="1" s="1"/>
  <c r="BX246" i="1"/>
  <c r="J246" i="1" s="1"/>
  <c r="BY246" i="1"/>
  <c r="K246" i="1" s="1"/>
  <c r="CI246" i="1" s="1"/>
  <c r="BZ38" i="1"/>
  <c r="L38" i="1" s="1"/>
  <c r="CJ38" i="1" s="1"/>
  <c r="BX38" i="1"/>
  <c r="J38" i="1" s="1"/>
  <c r="CA38" i="1"/>
  <c r="M38" i="1" s="1"/>
  <c r="CK38" i="1" s="1"/>
  <c r="BY38" i="1"/>
  <c r="K38" i="1" s="1"/>
  <c r="CI38" i="1" s="1"/>
  <c r="BZ408" i="1"/>
  <c r="L408" i="1" s="1"/>
  <c r="CJ408" i="1" s="1"/>
  <c r="BX408" i="1"/>
  <c r="J408" i="1" s="1"/>
  <c r="CA408" i="1"/>
  <c r="M408" i="1" s="1"/>
  <c r="CK408" i="1" s="1"/>
  <c r="BY408" i="1"/>
  <c r="K408" i="1" s="1"/>
  <c r="CI408" i="1" s="1"/>
  <c r="BZ712" i="1"/>
  <c r="L712" i="1" s="1"/>
  <c r="CJ712" i="1" s="1"/>
  <c r="BX712" i="1"/>
  <c r="J712" i="1" s="1"/>
  <c r="CA712" i="1"/>
  <c r="M712" i="1" s="1"/>
  <c r="CK712" i="1" s="1"/>
  <c r="BY712" i="1"/>
  <c r="K712" i="1" s="1"/>
  <c r="CI712" i="1" s="1"/>
  <c r="BY421" i="1"/>
  <c r="K421" i="1" s="1"/>
  <c r="CI421" i="1" s="1"/>
  <c r="BX421" i="1"/>
  <c r="J421" i="1" s="1"/>
  <c r="BZ421" i="1"/>
  <c r="L421" i="1" s="1"/>
  <c r="CJ421" i="1" s="1"/>
  <c r="CA421" i="1"/>
  <c r="M421" i="1" s="1"/>
  <c r="CK421" i="1" s="1"/>
  <c r="BZ242" i="1"/>
  <c r="L242" i="1" s="1"/>
  <c r="CJ242" i="1" s="1"/>
  <c r="CA242" i="1"/>
  <c r="M242" i="1" s="1"/>
  <c r="CK242" i="1" s="1"/>
  <c r="BY242" i="1"/>
  <c r="K242" i="1" s="1"/>
  <c r="CI242" i="1" s="1"/>
  <c r="BX242" i="1"/>
  <c r="J242" i="1" s="1"/>
  <c r="BY42" i="1"/>
  <c r="K42" i="1" s="1"/>
  <c r="CI42" i="1" s="1"/>
  <c r="BZ42" i="1"/>
  <c r="L42" i="1" s="1"/>
  <c r="CJ42" i="1" s="1"/>
  <c r="CA42" i="1"/>
  <c r="M42" i="1" s="1"/>
  <c r="CK42" i="1" s="1"/>
  <c r="BX42" i="1"/>
  <c r="J42" i="1" s="1"/>
  <c r="BZ313" i="1"/>
  <c r="L313" i="1" s="1"/>
  <c r="CJ313" i="1" s="1"/>
  <c r="CA313" i="1"/>
  <c r="M313" i="1" s="1"/>
  <c r="CK313" i="1" s="1"/>
  <c r="BY313" i="1"/>
  <c r="K313" i="1" s="1"/>
  <c r="CI313" i="1" s="1"/>
  <c r="BX313" i="1"/>
  <c r="J313" i="1" s="1"/>
  <c r="BZ927" i="1"/>
  <c r="L927" i="1" s="1"/>
  <c r="CJ927" i="1" s="1"/>
  <c r="CA927" i="1"/>
  <c r="M927" i="1" s="1"/>
  <c r="CK927" i="1" s="1"/>
  <c r="BY927" i="1"/>
  <c r="K927" i="1" s="1"/>
  <c r="CI927" i="1" s="1"/>
  <c r="BX927" i="1"/>
  <c r="J927" i="1" s="1"/>
  <c r="BX618" i="1"/>
  <c r="J618" i="1" s="1"/>
  <c r="BY618" i="1"/>
  <c r="K618" i="1" s="1"/>
  <c r="CI618" i="1" s="1"/>
  <c r="BZ618" i="1"/>
  <c r="L618" i="1" s="1"/>
  <c r="CJ618" i="1" s="1"/>
  <c r="CA618" i="1"/>
  <c r="M618" i="1" s="1"/>
  <c r="CK618" i="1" s="1"/>
  <c r="BX119" i="1"/>
  <c r="J119" i="1" s="1"/>
  <c r="BZ119" i="1"/>
  <c r="L119" i="1" s="1"/>
  <c r="CJ119" i="1" s="1"/>
  <c r="CA119" i="1"/>
  <c r="M119" i="1" s="1"/>
  <c r="CK119" i="1" s="1"/>
  <c r="BY119" i="1"/>
  <c r="K119" i="1" s="1"/>
  <c r="CI119" i="1" s="1"/>
  <c r="CA525" i="1"/>
  <c r="M525" i="1" s="1"/>
  <c r="CK525" i="1" s="1"/>
  <c r="BX525" i="1"/>
  <c r="J525" i="1" s="1"/>
  <c r="BY525" i="1"/>
  <c r="K525" i="1" s="1"/>
  <c r="CI525" i="1" s="1"/>
  <c r="BZ525" i="1"/>
  <c r="L525" i="1" s="1"/>
  <c r="CJ525" i="1" s="1"/>
  <c r="BZ466" i="1"/>
  <c r="L466" i="1" s="1"/>
  <c r="CJ466" i="1" s="1"/>
  <c r="BX466" i="1"/>
  <c r="J466" i="1" s="1"/>
  <c r="CA466" i="1"/>
  <c r="M466" i="1" s="1"/>
  <c r="CK466" i="1" s="1"/>
  <c r="BY466" i="1"/>
  <c r="K466" i="1" s="1"/>
  <c r="CI466" i="1" s="1"/>
  <c r="BY405" i="1"/>
  <c r="K405" i="1" s="1"/>
  <c r="CI405" i="1" s="1"/>
  <c r="BX405" i="1"/>
  <c r="J405" i="1" s="1"/>
  <c r="BZ405" i="1"/>
  <c r="L405" i="1" s="1"/>
  <c r="CJ405" i="1" s="1"/>
  <c r="CA405" i="1"/>
  <c r="M405" i="1" s="1"/>
  <c r="CK405" i="1" s="1"/>
  <c r="CA707" i="1"/>
  <c r="M707" i="1" s="1"/>
  <c r="CK707" i="1" s="1"/>
  <c r="BY707" i="1"/>
  <c r="K707" i="1" s="1"/>
  <c r="CI707" i="1" s="1"/>
  <c r="BX707" i="1"/>
  <c r="J707" i="1" s="1"/>
  <c r="BZ707" i="1"/>
  <c r="L707" i="1" s="1"/>
  <c r="CJ707" i="1" s="1"/>
  <c r="BX506" i="1"/>
  <c r="J506" i="1" s="1"/>
  <c r="CA506" i="1"/>
  <c r="M506" i="1" s="1"/>
  <c r="CK506" i="1" s="1"/>
  <c r="BZ506" i="1"/>
  <c r="L506" i="1" s="1"/>
  <c r="CJ506" i="1" s="1"/>
  <c r="BY506" i="1"/>
  <c r="K506" i="1" s="1"/>
  <c r="CI506" i="1" s="1"/>
  <c r="CA25" i="1"/>
  <c r="M25" i="1" s="1"/>
  <c r="CK25" i="1" s="1"/>
  <c r="BX25" i="1"/>
  <c r="J25" i="1" s="1"/>
  <c r="BY25" i="1"/>
  <c r="K25" i="1" s="1"/>
  <c r="CI25" i="1" s="1"/>
  <c r="BZ25" i="1"/>
  <c r="L25" i="1" s="1"/>
  <c r="CJ25" i="1" s="1"/>
  <c r="BX76" i="1"/>
  <c r="J76" i="1" s="1"/>
  <c r="CA76" i="1"/>
  <c r="M76" i="1" s="1"/>
  <c r="CK76" i="1" s="1"/>
  <c r="BY76" i="1"/>
  <c r="K76" i="1" s="1"/>
  <c r="CI76" i="1" s="1"/>
  <c r="BZ76" i="1"/>
  <c r="L76" i="1" s="1"/>
  <c r="CJ76" i="1" s="1"/>
  <c r="BY757" i="1"/>
  <c r="K757" i="1" s="1"/>
  <c r="CI757" i="1" s="1"/>
  <c r="BX757" i="1"/>
  <c r="J757" i="1" s="1"/>
  <c r="BZ757" i="1"/>
  <c r="L757" i="1" s="1"/>
  <c r="CJ757" i="1" s="1"/>
  <c r="CA757" i="1"/>
  <c r="M757" i="1" s="1"/>
  <c r="CK757" i="1" s="1"/>
  <c r="BZ402" i="1"/>
  <c r="L402" i="1" s="1"/>
  <c r="CJ402" i="1" s="1"/>
  <c r="BX402" i="1"/>
  <c r="J402" i="1" s="1"/>
  <c r="CA402" i="1"/>
  <c r="M402" i="1" s="1"/>
  <c r="CK402" i="1" s="1"/>
  <c r="BY402" i="1"/>
  <c r="K402" i="1" s="1"/>
  <c r="CI402" i="1" s="1"/>
  <c r="BZ704" i="1"/>
  <c r="L704" i="1" s="1"/>
  <c r="CJ704" i="1" s="1"/>
  <c r="BY704" i="1"/>
  <c r="K704" i="1" s="1"/>
  <c r="CI704" i="1" s="1"/>
  <c r="CA704" i="1"/>
  <c r="M704" i="1" s="1"/>
  <c r="CK704" i="1" s="1"/>
  <c r="BX704" i="1"/>
  <c r="J704" i="1" s="1"/>
  <c r="BY503" i="1"/>
  <c r="K503" i="1" s="1"/>
  <c r="CI503" i="1" s="1"/>
  <c r="BZ503" i="1"/>
  <c r="L503" i="1" s="1"/>
  <c r="CJ503" i="1" s="1"/>
  <c r="CA503" i="1"/>
  <c r="M503" i="1" s="1"/>
  <c r="CK503" i="1" s="1"/>
  <c r="BX503" i="1"/>
  <c r="J503" i="1" s="1"/>
  <c r="BZ496" i="1"/>
  <c r="L496" i="1" s="1"/>
  <c r="CJ496" i="1" s="1"/>
  <c r="BX496" i="1"/>
  <c r="J496" i="1" s="1"/>
  <c r="BY496" i="1"/>
  <c r="K496" i="1" s="1"/>
  <c r="CI496" i="1" s="1"/>
  <c r="CA496" i="1"/>
  <c r="M496" i="1" s="1"/>
  <c r="CK496" i="1" s="1"/>
  <c r="BY698" i="1"/>
  <c r="K698" i="1" s="1"/>
  <c r="CI698" i="1" s="1"/>
  <c r="CA698" i="1"/>
  <c r="M698" i="1" s="1"/>
  <c r="CK698" i="1" s="1"/>
  <c r="BX698" i="1"/>
  <c r="J698" i="1" s="1"/>
  <c r="BZ698" i="1"/>
  <c r="L698" i="1" s="1"/>
  <c r="CJ698" i="1" s="1"/>
  <c r="BX569" i="1"/>
  <c r="J569" i="1" s="1"/>
  <c r="BZ569" i="1"/>
  <c r="L569" i="1" s="1"/>
  <c r="CJ569" i="1" s="1"/>
  <c r="CA569" i="1"/>
  <c r="M569" i="1" s="1"/>
  <c r="CK569" i="1" s="1"/>
  <c r="BY569" i="1"/>
  <c r="K569" i="1" s="1"/>
  <c r="CI569" i="1" s="1"/>
  <c r="CA830" i="1"/>
  <c r="M830" i="1" s="1"/>
  <c r="CK830" i="1" s="1"/>
  <c r="BX830" i="1"/>
  <c r="J830" i="1" s="1"/>
  <c r="BY830" i="1"/>
  <c r="K830" i="1" s="1"/>
  <c r="CI830" i="1" s="1"/>
  <c r="BZ830" i="1"/>
  <c r="L830" i="1" s="1"/>
  <c r="CJ830" i="1" s="1"/>
  <c r="CA377" i="1"/>
  <c r="M377" i="1" s="1"/>
  <c r="CK377" i="1" s="1"/>
  <c r="BY377" i="1"/>
  <c r="K377" i="1" s="1"/>
  <c r="CI377" i="1" s="1"/>
  <c r="BX377" i="1"/>
  <c r="J377" i="1" s="1"/>
  <c r="BZ377" i="1"/>
  <c r="L377" i="1" s="1"/>
  <c r="CJ377" i="1" s="1"/>
  <c r="BX652" i="1"/>
  <c r="J652" i="1" s="1"/>
  <c r="BY652" i="1"/>
  <c r="K652" i="1" s="1"/>
  <c r="CI652" i="1" s="1"/>
  <c r="BZ652" i="1"/>
  <c r="L652" i="1" s="1"/>
  <c r="CJ652" i="1" s="1"/>
  <c r="CA652" i="1"/>
  <c r="M652" i="1" s="1"/>
  <c r="CK652" i="1" s="1"/>
  <c r="BY199" i="1"/>
  <c r="K199" i="1" s="1"/>
  <c r="CI199" i="1" s="1"/>
  <c r="BZ199" i="1"/>
  <c r="L199" i="1" s="1"/>
  <c r="CJ199" i="1" s="1"/>
  <c r="BX199" i="1"/>
  <c r="J199" i="1" s="1"/>
  <c r="CA199" i="1"/>
  <c r="M199" i="1" s="1"/>
  <c r="CK199" i="1" s="1"/>
  <c r="CA333" i="1"/>
  <c r="M333" i="1" s="1"/>
  <c r="CK333" i="1" s="1"/>
  <c r="BX333" i="1"/>
  <c r="J333" i="1" s="1"/>
  <c r="BZ333" i="1"/>
  <c r="L333" i="1" s="1"/>
  <c r="CJ333" i="1" s="1"/>
  <c r="BY333" i="1"/>
  <c r="K333" i="1" s="1"/>
  <c r="CI333" i="1" s="1"/>
  <c r="BZ566" i="1"/>
  <c r="L566" i="1" s="1"/>
  <c r="CJ566" i="1" s="1"/>
  <c r="CA566" i="1"/>
  <c r="M566" i="1" s="1"/>
  <c r="CK566" i="1" s="1"/>
  <c r="BY566" i="1"/>
  <c r="K566" i="1" s="1"/>
  <c r="CI566" i="1" s="1"/>
  <c r="BX566" i="1"/>
  <c r="J566" i="1" s="1"/>
  <c r="BX827" i="1"/>
  <c r="J827" i="1" s="1"/>
  <c r="BZ827" i="1"/>
  <c r="L827" i="1" s="1"/>
  <c r="CJ827" i="1" s="1"/>
  <c r="CA827" i="1"/>
  <c r="M827" i="1" s="1"/>
  <c r="CK827" i="1" s="1"/>
  <c r="BY827" i="1"/>
  <c r="K827" i="1" s="1"/>
  <c r="CI827" i="1" s="1"/>
  <c r="BX736" i="1"/>
  <c r="J736" i="1" s="1"/>
  <c r="BZ736" i="1"/>
  <c r="L736" i="1" s="1"/>
  <c r="CJ736" i="1" s="1"/>
  <c r="BY736" i="1"/>
  <c r="K736" i="1" s="1"/>
  <c r="CI736" i="1" s="1"/>
  <c r="CA736" i="1"/>
  <c r="M736" i="1" s="1"/>
  <c r="CK736" i="1" s="1"/>
  <c r="BY412" i="1"/>
  <c r="K412" i="1" s="1"/>
  <c r="CI412" i="1" s="1"/>
  <c r="BZ412" i="1"/>
  <c r="L412" i="1" s="1"/>
  <c r="CJ412" i="1" s="1"/>
  <c r="CA412" i="1"/>
  <c r="M412" i="1" s="1"/>
  <c r="CK412" i="1" s="1"/>
  <c r="BX412" i="1"/>
  <c r="J412" i="1" s="1"/>
  <c r="BZ631" i="1"/>
  <c r="L631" i="1" s="1"/>
  <c r="CJ631" i="1" s="1"/>
  <c r="CA631" i="1"/>
  <c r="M631" i="1" s="1"/>
  <c r="CK631" i="1" s="1"/>
  <c r="BY631" i="1"/>
  <c r="K631" i="1" s="1"/>
  <c r="CI631" i="1" s="1"/>
  <c r="BX631" i="1"/>
  <c r="J631" i="1" s="1"/>
  <c r="BX360" i="1"/>
  <c r="J360" i="1" s="1"/>
  <c r="BZ360" i="1"/>
  <c r="L360" i="1" s="1"/>
  <c r="CJ360" i="1" s="1"/>
  <c r="CA360" i="1"/>
  <c r="M360" i="1" s="1"/>
  <c r="CK360" i="1" s="1"/>
  <c r="BY360" i="1"/>
  <c r="K360" i="1" s="1"/>
  <c r="CI360" i="1" s="1"/>
  <c r="BZ537" i="1"/>
  <c r="L537" i="1" s="1"/>
  <c r="CJ537" i="1" s="1"/>
  <c r="CA537" i="1"/>
  <c r="M537" i="1" s="1"/>
  <c r="CK537" i="1" s="1"/>
  <c r="BY537" i="1"/>
  <c r="K537" i="1" s="1"/>
  <c r="CI537" i="1" s="1"/>
  <c r="BX537" i="1"/>
  <c r="J537" i="1" s="1"/>
  <c r="BX462" i="1"/>
  <c r="J462" i="1" s="1"/>
  <c r="BZ462" i="1"/>
  <c r="L462" i="1" s="1"/>
  <c r="CJ462" i="1" s="1"/>
  <c r="CA462" i="1"/>
  <c r="M462" i="1" s="1"/>
  <c r="CK462" i="1" s="1"/>
  <c r="BY462" i="1"/>
  <c r="K462" i="1" s="1"/>
  <c r="CI462" i="1" s="1"/>
  <c r="BZ316" i="1"/>
  <c r="L316" i="1" s="1"/>
  <c r="CJ316" i="1" s="1"/>
  <c r="CA316" i="1"/>
  <c r="M316" i="1" s="1"/>
  <c r="CK316" i="1" s="1"/>
  <c r="BY316" i="1"/>
  <c r="K316" i="1" s="1"/>
  <c r="CI316" i="1" s="1"/>
  <c r="BX316" i="1"/>
  <c r="J316" i="1" s="1"/>
  <c r="CA787" i="1"/>
  <c r="M787" i="1" s="1"/>
  <c r="CK787" i="1" s="1"/>
  <c r="BY787" i="1"/>
  <c r="K787" i="1" s="1"/>
  <c r="CI787" i="1" s="1"/>
  <c r="BX787" i="1"/>
  <c r="J787" i="1" s="1"/>
  <c r="BZ787" i="1"/>
  <c r="L787" i="1" s="1"/>
  <c r="CJ787" i="1" s="1"/>
  <c r="CA628" i="1"/>
  <c r="M628" i="1" s="1"/>
  <c r="CK628" i="1" s="1"/>
  <c r="BX628" i="1"/>
  <c r="J628" i="1" s="1"/>
  <c r="BZ628" i="1"/>
  <c r="L628" i="1" s="1"/>
  <c r="CJ628" i="1" s="1"/>
  <c r="BY628" i="1"/>
  <c r="K628" i="1" s="1"/>
  <c r="CI628" i="1" s="1"/>
  <c r="CA357" i="1"/>
  <c r="M357" i="1" s="1"/>
  <c r="CK357" i="1" s="1"/>
  <c r="BY357" i="1"/>
  <c r="K357" i="1" s="1"/>
  <c r="CI357" i="1" s="1"/>
  <c r="BZ357" i="1"/>
  <c r="L357" i="1" s="1"/>
  <c r="CJ357" i="1" s="1"/>
  <c r="BX357" i="1"/>
  <c r="J357" i="1" s="1"/>
  <c r="BZ526" i="1"/>
  <c r="L526" i="1" s="1"/>
  <c r="CJ526" i="1" s="1"/>
  <c r="CA526" i="1"/>
  <c r="M526" i="1" s="1"/>
  <c r="CK526" i="1" s="1"/>
  <c r="BX526" i="1"/>
  <c r="J526" i="1" s="1"/>
  <c r="BY526" i="1"/>
  <c r="K526" i="1" s="1"/>
  <c r="CI526" i="1" s="1"/>
  <c r="BX366" i="1"/>
  <c r="J366" i="1" s="1"/>
  <c r="CA366" i="1"/>
  <c r="M366" i="1" s="1"/>
  <c r="CK366" i="1" s="1"/>
  <c r="BY366" i="1"/>
  <c r="K366" i="1" s="1"/>
  <c r="CI366" i="1" s="1"/>
  <c r="BZ366" i="1"/>
  <c r="L366" i="1" s="1"/>
  <c r="CJ366" i="1" s="1"/>
  <c r="BX160" i="1"/>
  <c r="J160" i="1" s="1"/>
  <c r="BY160" i="1"/>
  <c r="K160" i="1" s="1"/>
  <c r="CI160" i="1" s="1"/>
  <c r="BZ160" i="1"/>
  <c r="L160" i="1" s="1"/>
  <c r="CJ160" i="1" s="1"/>
  <c r="CA160" i="1"/>
  <c r="M160" i="1" s="1"/>
  <c r="CK160" i="1" s="1"/>
  <c r="CA339" i="1"/>
  <c r="M339" i="1" s="1"/>
  <c r="CK339" i="1" s="1"/>
  <c r="BY339" i="1"/>
  <c r="K339" i="1" s="1"/>
  <c r="CI339" i="1" s="1"/>
  <c r="BZ339" i="1"/>
  <c r="L339" i="1" s="1"/>
  <c r="CJ339" i="1" s="1"/>
  <c r="BX339" i="1"/>
  <c r="J339" i="1" s="1"/>
  <c r="BZ795" i="1"/>
  <c r="L795" i="1" s="1"/>
  <c r="CJ795" i="1" s="1"/>
  <c r="BY795" i="1"/>
  <c r="K795" i="1" s="1"/>
  <c r="CI795" i="1" s="1"/>
  <c r="CA795" i="1"/>
  <c r="M795" i="1" s="1"/>
  <c r="CK795" i="1" s="1"/>
  <c r="BX795" i="1"/>
  <c r="J795" i="1" s="1"/>
  <c r="BX191" i="1"/>
  <c r="J191" i="1" s="1"/>
  <c r="CA191" i="1"/>
  <c r="M191" i="1" s="1"/>
  <c r="CK191" i="1" s="1"/>
  <c r="BZ191" i="1"/>
  <c r="L191" i="1" s="1"/>
  <c r="CJ191" i="1" s="1"/>
  <c r="BY191" i="1"/>
  <c r="K191" i="1" s="1"/>
  <c r="CI191" i="1" s="1"/>
  <c r="BY73" i="1"/>
  <c r="K73" i="1" s="1"/>
  <c r="CI73" i="1" s="1"/>
  <c r="BZ73" i="1"/>
  <c r="L73" i="1" s="1"/>
  <c r="CJ73" i="1" s="1"/>
  <c r="CA73" i="1"/>
  <c r="M73" i="1" s="1"/>
  <c r="CK73" i="1" s="1"/>
  <c r="BX73" i="1"/>
  <c r="J73" i="1" s="1"/>
  <c r="BX629" i="1"/>
  <c r="J629" i="1" s="1"/>
  <c r="CA629" i="1"/>
  <c r="M629" i="1" s="1"/>
  <c r="CK629" i="1" s="1"/>
  <c r="BY629" i="1"/>
  <c r="K629" i="1" s="1"/>
  <c r="CI629" i="1" s="1"/>
  <c r="BZ629" i="1"/>
  <c r="L629" i="1" s="1"/>
  <c r="CJ629" i="1" s="1"/>
  <c r="BZ823" i="1"/>
  <c r="L823" i="1" s="1"/>
  <c r="CJ823" i="1" s="1"/>
  <c r="CA823" i="1"/>
  <c r="M823" i="1" s="1"/>
  <c r="CK823" i="1" s="1"/>
  <c r="BY823" i="1"/>
  <c r="K823" i="1" s="1"/>
  <c r="CI823" i="1" s="1"/>
  <c r="BX823" i="1"/>
  <c r="J823" i="1" s="1"/>
  <c r="BY587" i="1"/>
  <c r="K587" i="1" s="1"/>
  <c r="CI587" i="1" s="1"/>
  <c r="BX587" i="1"/>
  <c r="J587" i="1" s="1"/>
  <c r="BZ587" i="1"/>
  <c r="L587" i="1" s="1"/>
  <c r="CJ587" i="1" s="1"/>
  <c r="CA587" i="1"/>
  <c r="M587" i="1" s="1"/>
  <c r="CK587" i="1" s="1"/>
  <c r="BY903" i="1"/>
  <c r="K903" i="1" s="1"/>
  <c r="CI903" i="1" s="1"/>
  <c r="BZ903" i="1"/>
  <c r="L903" i="1" s="1"/>
  <c r="CJ903" i="1" s="1"/>
  <c r="CA903" i="1"/>
  <c r="M903" i="1" s="1"/>
  <c r="CK903" i="1" s="1"/>
  <c r="BX903" i="1"/>
  <c r="J903" i="1" s="1"/>
  <c r="BZ923" i="1"/>
  <c r="L923" i="1" s="1"/>
  <c r="CJ923" i="1" s="1"/>
  <c r="CA923" i="1"/>
  <c r="M923" i="1" s="1"/>
  <c r="CK923" i="1" s="1"/>
  <c r="BY923" i="1"/>
  <c r="K923" i="1" s="1"/>
  <c r="CI923" i="1" s="1"/>
  <c r="BX923" i="1"/>
  <c r="J923" i="1" s="1"/>
  <c r="BX249" i="1"/>
  <c r="J249" i="1" s="1"/>
  <c r="BY249" i="1"/>
  <c r="K249" i="1" s="1"/>
  <c r="CI249" i="1" s="1"/>
  <c r="BZ249" i="1"/>
  <c r="L249" i="1" s="1"/>
  <c r="CJ249" i="1" s="1"/>
  <c r="CA249" i="1"/>
  <c r="M249" i="1" s="1"/>
  <c r="CK249" i="1" s="1"/>
  <c r="BY777" i="1"/>
  <c r="K777" i="1" s="1"/>
  <c r="CI777" i="1" s="1"/>
  <c r="BX777" i="1"/>
  <c r="J777" i="1" s="1"/>
  <c r="CA777" i="1"/>
  <c r="M777" i="1" s="1"/>
  <c r="CK777" i="1" s="1"/>
  <c r="BZ777" i="1"/>
  <c r="L777" i="1" s="1"/>
  <c r="CJ777" i="1" s="1"/>
  <c r="BZ614" i="1"/>
  <c r="L614" i="1" s="1"/>
  <c r="CJ614" i="1" s="1"/>
  <c r="BX614" i="1"/>
  <c r="J614" i="1" s="1"/>
  <c r="CA614" i="1"/>
  <c r="M614" i="1" s="1"/>
  <c r="CK614" i="1" s="1"/>
  <c r="BY614" i="1"/>
  <c r="K614" i="1" s="1"/>
  <c r="CI614" i="1" s="1"/>
  <c r="BX693" i="1"/>
  <c r="J693" i="1" s="1"/>
  <c r="BZ693" i="1"/>
  <c r="L693" i="1" s="1"/>
  <c r="CJ693" i="1" s="1"/>
  <c r="BY693" i="1"/>
  <c r="K693" i="1" s="1"/>
  <c r="CI693" i="1" s="1"/>
  <c r="CA693" i="1"/>
  <c r="M693" i="1" s="1"/>
  <c r="CK693" i="1" s="1"/>
  <c r="BZ743" i="1"/>
  <c r="L743" i="1" s="1"/>
  <c r="CJ743" i="1" s="1"/>
  <c r="CA743" i="1"/>
  <c r="M743" i="1" s="1"/>
  <c r="CK743" i="1" s="1"/>
  <c r="BY743" i="1"/>
  <c r="K743" i="1" s="1"/>
  <c r="CI743" i="1" s="1"/>
  <c r="BX743" i="1"/>
  <c r="J743" i="1" s="1"/>
  <c r="BX188" i="1"/>
  <c r="J188" i="1" s="1"/>
  <c r="CA188" i="1"/>
  <c r="M188" i="1" s="1"/>
  <c r="CK188" i="1" s="1"/>
  <c r="BZ188" i="1"/>
  <c r="L188" i="1" s="1"/>
  <c r="CJ188" i="1" s="1"/>
  <c r="BY188" i="1"/>
  <c r="K188" i="1" s="1"/>
  <c r="CI188" i="1" s="1"/>
  <c r="BY363" i="1"/>
  <c r="K363" i="1" s="1"/>
  <c r="CI363" i="1" s="1"/>
  <c r="BZ363" i="1"/>
  <c r="L363" i="1" s="1"/>
  <c r="CJ363" i="1" s="1"/>
  <c r="CA363" i="1"/>
  <c r="M363" i="1" s="1"/>
  <c r="CK363" i="1" s="1"/>
  <c r="BX363" i="1"/>
  <c r="J363" i="1" s="1"/>
  <c r="CA878" i="1"/>
  <c r="M878" i="1" s="1"/>
  <c r="CK878" i="1" s="1"/>
  <c r="BY878" i="1"/>
  <c r="K878" i="1" s="1"/>
  <c r="CI878" i="1" s="1"/>
  <c r="BZ878" i="1"/>
  <c r="L878" i="1" s="1"/>
  <c r="CJ878" i="1" s="1"/>
  <c r="BX878" i="1"/>
  <c r="J878" i="1" s="1"/>
  <c r="BX617" i="1"/>
  <c r="J617" i="1" s="1"/>
  <c r="BY617" i="1"/>
  <c r="K617" i="1" s="1"/>
  <c r="CI617" i="1" s="1"/>
  <c r="BZ617" i="1"/>
  <c r="L617" i="1" s="1"/>
  <c r="CJ617" i="1" s="1"/>
  <c r="CA617" i="1"/>
  <c r="M617" i="1" s="1"/>
  <c r="CK617" i="1" s="1"/>
  <c r="CA255" i="1"/>
  <c r="M255" i="1" s="1"/>
  <c r="CK255" i="1" s="1"/>
  <c r="BY255" i="1"/>
  <c r="K255" i="1" s="1"/>
  <c r="CI255" i="1" s="1"/>
  <c r="BZ255" i="1"/>
  <c r="L255" i="1" s="1"/>
  <c r="CJ255" i="1" s="1"/>
  <c r="BX255" i="1"/>
  <c r="J255" i="1" s="1"/>
  <c r="BY338" i="1"/>
  <c r="K338" i="1" s="1"/>
  <c r="CI338" i="1" s="1"/>
  <c r="BX338" i="1"/>
  <c r="J338" i="1" s="1"/>
  <c r="CA338" i="1"/>
  <c r="M338" i="1" s="1"/>
  <c r="CK338" i="1" s="1"/>
  <c r="BZ338" i="1"/>
  <c r="L338" i="1" s="1"/>
  <c r="CJ338" i="1" s="1"/>
  <c r="BX464" i="1"/>
  <c r="J464" i="1" s="1"/>
  <c r="CA464" i="1"/>
  <c r="M464" i="1" s="1"/>
  <c r="CK464" i="1" s="1"/>
  <c r="BY464" i="1"/>
  <c r="K464" i="1" s="1"/>
  <c r="CI464" i="1" s="1"/>
  <c r="BZ464" i="1"/>
  <c r="L464" i="1" s="1"/>
  <c r="CJ464" i="1" s="1"/>
  <c r="CA668" i="1"/>
  <c r="M668" i="1" s="1"/>
  <c r="CK668" i="1" s="1"/>
  <c r="BY668" i="1"/>
  <c r="K668" i="1" s="1"/>
  <c r="CI668" i="1" s="1"/>
  <c r="BX668" i="1"/>
  <c r="J668" i="1" s="1"/>
  <c r="BZ668" i="1"/>
  <c r="L668" i="1" s="1"/>
  <c r="CJ668" i="1" s="1"/>
  <c r="BY281" i="1"/>
  <c r="K281" i="1" s="1"/>
  <c r="CI281" i="1" s="1"/>
  <c r="CA281" i="1"/>
  <c r="M281" i="1" s="1"/>
  <c r="CK281" i="1" s="1"/>
  <c r="BZ281" i="1"/>
  <c r="L281" i="1" s="1"/>
  <c r="CJ281" i="1" s="1"/>
  <c r="BX281" i="1"/>
  <c r="J281" i="1" s="1"/>
  <c r="BX547" i="1"/>
  <c r="J547" i="1" s="1"/>
  <c r="BY547" i="1"/>
  <c r="K547" i="1" s="1"/>
  <c r="CI547" i="1" s="1"/>
  <c r="CA547" i="1"/>
  <c r="M547" i="1" s="1"/>
  <c r="CK547" i="1" s="1"/>
  <c r="BZ547" i="1"/>
  <c r="L547" i="1" s="1"/>
  <c r="CJ547" i="1" s="1"/>
  <c r="BY23" i="1"/>
  <c r="K23" i="1" s="1"/>
  <c r="CI23" i="1" s="1"/>
  <c r="BZ23" i="1"/>
  <c r="L23" i="1" s="1"/>
  <c r="CJ23" i="1" s="1"/>
  <c r="BX23" i="1"/>
  <c r="J23" i="1" s="1"/>
  <c r="CA23" i="1"/>
  <c r="M23" i="1" s="1"/>
  <c r="CK23" i="1" s="1"/>
  <c r="BY832" i="1"/>
  <c r="K832" i="1" s="1"/>
  <c r="CI832" i="1" s="1"/>
  <c r="BX832" i="1"/>
  <c r="J832" i="1" s="1"/>
  <c r="CA832" i="1"/>
  <c r="M832" i="1" s="1"/>
  <c r="CK832" i="1" s="1"/>
  <c r="BZ832" i="1"/>
  <c r="L832" i="1" s="1"/>
  <c r="CJ832" i="1" s="1"/>
  <c r="BZ192" i="1"/>
  <c r="L192" i="1" s="1"/>
  <c r="CJ192" i="1" s="1"/>
  <c r="CA192" i="1"/>
  <c r="M192" i="1" s="1"/>
  <c r="CK192" i="1" s="1"/>
  <c r="BY192" i="1"/>
  <c r="K192" i="1" s="1"/>
  <c r="CI192" i="1" s="1"/>
  <c r="BX192" i="1"/>
  <c r="J192" i="1" s="1"/>
  <c r="BY318" i="1"/>
  <c r="K318" i="1" s="1"/>
  <c r="CI318" i="1" s="1"/>
  <c r="BZ318" i="1"/>
  <c r="L318" i="1" s="1"/>
  <c r="CJ318" i="1" s="1"/>
  <c r="CA318" i="1"/>
  <c r="M318" i="1" s="1"/>
  <c r="CK318" i="1" s="1"/>
  <c r="BX318" i="1"/>
  <c r="J318" i="1" s="1"/>
  <c r="CA705" i="1"/>
  <c r="M705" i="1" s="1"/>
  <c r="CK705" i="1" s="1"/>
  <c r="BX705" i="1"/>
  <c r="J705" i="1" s="1"/>
  <c r="BY705" i="1"/>
  <c r="K705" i="1" s="1"/>
  <c r="CI705" i="1" s="1"/>
  <c r="BZ705" i="1"/>
  <c r="L705" i="1" s="1"/>
  <c r="CJ705" i="1" s="1"/>
  <c r="BZ538" i="1"/>
  <c r="L538" i="1" s="1"/>
  <c r="CJ538" i="1" s="1"/>
  <c r="BX538" i="1"/>
  <c r="J538" i="1" s="1"/>
  <c r="BY538" i="1"/>
  <c r="K538" i="1" s="1"/>
  <c r="CI538" i="1" s="1"/>
  <c r="CA538" i="1"/>
  <c r="M538" i="1" s="1"/>
  <c r="CK538" i="1" s="1"/>
  <c r="CA494" i="1"/>
  <c r="M494" i="1" s="1"/>
  <c r="CK494" i="1" s="1"/>
  <c r="BX494" i="1"/>
  <c r="J494" i="1" s="1"/>
  <c r="BY494" i="1"/>
  <c r="K494" i="1" s="1"/>
  <c r="CI494" i="1" s="1"/>
  <c r="BZ494" i="1"/>
  <c r="L494" i="1" s="1"/>
  <c r="CJ494" i="1" s="1"/>
  <c r="BY872" i="1"/>
  <c r="K872" i="1" s="1"/>
  <c r="CI872" i="1" s="1"/>
  <c r="BX872" i="1"/>
  <c r="J872" i="1" s="1"/>
  <c r="CA872" i="1"/>
  <c r="M872" i="1" s="1"/>
  <c r="CK872" i="1" s="1"/>
  <c r="BZ872" i="1"/>
  <c r="L872" i="1" s="1"/>
  <c r="CJ872" i="1" s="1"/>
  <c r="CA868" i="1"/>
  <c r="M868" i="1" s="1"/>
  <c r="CK868" i="1" s="1"/>
  <c r="BZ868" i="1"/>
  <c r="L868" i="1" s="1"/>
  <c r="CJ868" i="1" s="1"/>
  <c r="BX868" i="1"/>
  <c r="J868" i="1" s="1"/>
  <c r="BY868" i="1"/>
  <c r="K868" i="1" s="1"/>
  <c r="CI868" i="1" s="1"/>
  <c r="BY238" i="1"/>
  <c r="K238" i="1" s="1"/>
  <c r="CI238" i="1" s="1"/>
  <c r="BZ238" i="1"/>
  <c r="L238" i="1" s="1"/>
  <c r="CJ238" i="1" s="1"/>
  <c r="CA238" i="1"/>
  <c r="M238" i="1" s="1"/>
  <c r="CK238" i="1" s="1"/>
  <c r="BX238" i="1"/>
  <c r="J238" i="1" s="1"/>
  <c r="CA239" i="1"/>
  <c r="M239" i="1" s="1"/>
  <c r="CK239" i="1" s="1"/>
  <c r="BY239" i="1"/>
  <c r="K239" i="1" s="1"/>
  <c r="CI239" i="1" s="1"/>
  <c r="BZ239" i="1"/>
  <c r="L239" i="1" s="1"/>
  <c r="CJ239" i="1" s="1"/>
  <c r="BX239" i="1"/>
  <c r="J239" i="1" s="1"/>
  <c r="BX64" i="1"/>
  <c r="J64" i="1" s="1"/>
  <c r="CA64" i="1"/>
  <c r="M64" i="1" s="1"/>
  <c r="CK64" i="1" s="1"/>
  <c r="BY64" i="1"/>
  <c r="K64" i="1" s="1"/>
  <c r="CI64" i="1" s="1"/>
  <c r="BZ64" i="1"/>
  <c r="L64" i="1" s="1"/>
  <c r="CJ64" i="1" s="1"/>
  <c r="BZ615" i="1"/>
  <c r="L615" i="1" s="1"/>
  <c r="CJ615" i="1" s="1"/>
  <c r="CA615" i="1"/>
  <c r="M615" i="1" s="1"/>
  <c r="CK615" i="1" s="1"/>
  <c r="BY615" i="1"/>
  <c r="K615" i="1" s="1"/>
  <c r="CI615" i="1" s="1"/>
  <c r="BX615" i="1"/>
  <c r="J615" i="1" s="1"/>
  <c r="BZ619" i="1"/>
  <c r="L619" i="1" s="1"/>
  <c r="CJ619" i="1" s="1"/>
  <c r="CA619" i="1"/>
  <c r="M619" i="1" s="1"/>
  <c r="CK619" i="1" s="1"/>
  <c r="BY619" i="1"/>
  <c r="K619" i="1" s="1"/>
  <c r="CI619" i="1" s="1"/>
  <c r="BX619" i="1"/>
  <c r="J619" i="1" s="1"/>
  <c r="BY798" i="1"/>
  <c r="K798" i="1" s="1"/>
  <c r="CI798" i="1" s="1"/>
  <c r="BZ798" i="1"/>
  <c r="L798" i="1" s="1"/>
  <c r="CJ798" i="1" s="1"/>
  <c r="CA798" i="1"/>
  <c r="M798" i="1" s="1"/>
  <c r="CK798" i="1" s="1"/>
  <c r="BX798" i="1"/>
  <c r="J798" i="1" s="1"/>
  <c r="BY280" i="1"/>
  <c r="K280" i="1" s="1"/>
  <c r="CI280" i="1" s="1"/>
  <c r="BZ280" i="1"/>
  <c r="L280" i="1" s="1"/>
  <c r="CJ280" i="1" s="1"/>
  <c r="CA280" i="1"/>
  <c r="M280" i="1" s="1"/>
  <c r="CK280" i="1" s="1"/>
  <c r="BX280" i="1"/>
  <c r="J280" i="1" s="1"/>
  <c r="BX866" i="1"/>
  <c r="J866" i="1" s="1"/>
  <c r="BZ866" i="1"/>
  <c r="L866" i="1" s="1"/>
  <c r="CJ866" i="1" s="1"/>
  <c r="BY866" i="1"/>
  <c r="K866" i="1" s="1"/>
  <c r="CI866" i="1" s="1"/>
  <c r="CA866" i="1"/>
  <c r="M866" i="1" s="1"/>
  <c r="CK866" i="1" s="1"/>
  <c r="BY277" i="1"/>
  <c r="K277" i="1" s="1"/>
  <c r="CI277" i="1" s="1"/>
  <c r="BZ277" i="1"/>
  <c r="L277" i="1" s="1"/>
  <c r="CJ277" i="1" s="1"/>
  <c r="BX277" i="1"/>
  <c r="J277" i="1" s="1"/>
  <c r="CA277" i="1"/>
  <c r="M277" i="1" s="1"/>
  <c r="CK277" i="1" s="1"/>
  <c r="BX170" i="1"/>
  <c r="J170" i="1" s="1"/>
  <c r="BZ170" i="1"/>
  <c r="L170" i="1" s="1"/>
  <c r="CJ170" i="1" s="1"/>
  <c r="CA170" i="1"/>
  <c r="M170" i="1" s="1"/>
  <c r="CK170" i="1" s="1"/>
  <c r="BY170" i="1"/>
  <c r="K170" i="1" s="1"/>
  <c r="CI170" i="1" s="1"/>
  <c r="CA454" i="1"/>
  <c r="M454" i="1" s="1"/>
  <c r="CK454" i="1" s="1"/>
  <c r="BX454" i="1"/>
  <c r="J454" i="1" s="1"/>
  <c r="BY454" i="1"/>
  <c r="K454" i="1" s="1"/>
  <c r="CI454" i="1" s="1"/>
  <c r="BZ454" i="1"/>
  <c r="L454" i="1" s="1"/>
  <c r="CJ454" i="1" s="1"/>
  <c r="CA620" i="1"/>
  <c r="M620" i="1" s="1"/>
  <c r="CK620" i="1" s="1"/>
  <c r="BX620" i="1"/>
  <c r="J620" i="1" s="1"/>
  <c r="BZ620" i="1"/>
  <c r="L620" i="1" s="1"/>
  <c r="CJ620" i="1" s="1"/>
  <c r="BY620" i="1"/>
  <c r="K620" i="1" s="1"/>
  <c r="CI620" i="1" s="1"/>
  <c r="BZ883" i="1"/>
  <c r="L883" i="1" s="1"/>
  <c r="CJ883" i="1" s="1"/>
  <c r="CA883" i="1"/>
  <c r="M883" i="1" s="1"/>
  <c r="CK883" i="1" s="1"/>
  <c r="BY883" i="1"/>
  <c r="K883" i="1" s="1"/>
  <c r="CI883" i="1" s="1"/>
  <c r="BX883" i="1"/>
  <c r="J883" i="1" s="1"/>
  <c r="BY533" i="1"/>
  <c r="K533" i="1" s="1"/>
  <c r="CI533" i="1" s="1"/>
  <c r="BZ533" i="1"/>
  <c r="L533" i="1" s="1"/>
  <c r="CJ533" i="1" s="1"/>
  <c r="CA533" i="1"/>
  <c r="M533" i="1" s="1"/>
  <c r="CK533" i="1" s="1"/>
  <c r="BX533" i="1"/>
  <c r="J533" i="1" s="1"/>
  <c r="CA197" i="1"/>
  <c r="M197" i="1" s="1"/>
  <c r="CK197" i="1" s="1"/>
  <c r="BX197" i="1"/>
  <c r="J197" i="1" s="1"/>
  <c r="BY197" i="1"/>
  <c r="K197" i="1" s="1"/>
  <c r="CI197" i="1" s="1"/>
  <c r="BZ197" i="1"/>
  <c r="L197" i="1" s="1"/>
  <c r="CJ197" i="1" s="1"/>
  <c r="BZ274" i="1"/>
  <c r="L274" i="1" s="1"/>
  <c r="CJ274" i="1" s="1"/>
  <c r="BX274" i="1"/>
  <c r="J274" i="1" s="1"/>
  <c r="CA274" i="1"/>
  <c r="M274" i="1" s="1"/>
  <c r="CK274" i="1" s="1"/>
  <c r="BY274" i="1"/>
  <c r="K274" i="1" s="1"/>
  <c r="CI274" i="1" s="1"/>
  <c r="BY749" i="1"/>
  <c r="K749" i="1" s="1"/>
  <c r="CI749" i="1" s="1"/>
  <c r="BX749" i="1"/>
  <c r="J749" i="1" s="1"/>
  <c r="CA749" i="1"/>
  <c r="M749" i="1" s="1"/>
  <c r="CK749" i="1" s="1"/>
  <c r="BZ749" i="1"/>
  <c r="L749" i="1" s="1"/>
  <c r="CJ749" i="1" s="1"/>
  <c r="BX657" i="1"/>
  <c r="J657" i="1" s="1"/>
  <c r="BZ657" i="1"/>
  <c r="L657" i="1" s="1"/>
  <c r="CJ657" i="1" s="1"/>
  <c r="BY657" i="1"/>
  <c r="K657" i="1" s="1"/>
  <c r="CI657" i="1" s="1"/>
  <c r="CA657" i="1"/>
  <c r="M657" i="1" s="1"/>
  <c r="CK657" i="1" s="1"/>
  <c r="BZ373" i="1"/>
  <c r="L373" i="1" s="1"/>
  <c r="CJ373" i="1" s="1"/>
  <c r="BX373" i="1"/>
  <c r="J373" i="1" s="1"/>
  <c r="BY373" i="1"/>
  <c r="K373" i="1" s="1"/>
  <c r="CI373" i="1" s="1"/>
  <c r="CA373" i="1"/>
  <c r="M373" i="1" s="1"/>
  <c r="CK373" i="1" s="1"/>
  <c r="BX691" i="1"/>
  <c r="J691" i="1" s="1"/>
  <c r="BZ691" i="1"/>
  <c r="L691" i="1" s="1"/>
  <c r="CJ691" i="1" s="1"/>
  <c r="CA691" i="1"/>
  <c r="M691" i="1" s="1"/>
  <c r="CK691" i="1" s="1"/>
  <c r="BY691" i="1"/>
  <c r="K691" i="1" s="1"/>
  <c r="CI691" i="1" s="1"/>
  <c r="BZ589" i="1"/>
  <c r="L589" i="1" s="1"/>
  <c r="CJ589" i="1" s="1"/>
  <c r="BY589" i="1"/>
  <c r="K589" i="1" s="1"/>
  <c r="CI589" i="1" s="1"/>
  <c r="CA589" i="1"/>
  <c r="M589" i="1" s="1"/>
  <c r="CK589" i="1" s="1"/>
  <c r="BX589" i="1"/>
  <c r="J589" i="1" s="1"/>
  <c r="BZ34" i="1"/>
  <c r="L34" i="1" s="1"/>
  <c r="CJ34" i="1" s="1"/>
  <c r="CA34" i="1"/>
  <c r="M34" i="1" s="1"/>
  <c r="CK34" i="1" s="1"/>
  <c r="BX34" i="1"/>
  <c r="J34" i="1" s="1"/>
  <c r="BY34" i="1"/>
  <c r="K34" i="1" s="1"/>
  <c r="CI34" i="1" s="1"/>
  <c r="BX44" i="1"/>
  <c r="J44" i="1" s="1"/>
  <c r="BZ44" i="1"/>
  <c r="L44" i="1" s="1"/>
  <c r="CJ44" i="1" s="1"/>
  <c r="CA44" i="1"/>
  <c r="M44" i="1" s="1"/>
  <c r="CK44" i="1" s="1"/>
  <c r="BY44" i="1"/>
  <c r="K44" i="1" s="1"/>
  <c r="CI44" i="1" s="1"/>
  <c r="CA28" i="1"/>
  <c r="M28" i="1" s="1"/>
  <c r="CK28" i="1" s="1"/>
  <c r="BY28" i="1"/>
  <c r="K28" i="1" s="1"/>
  <c r="CI28" i="1" s="1"/>
  <c r="BX28" i="1"/>
  <c r="J28" i="1" s="1"/>
  <c r="BZ28" i="1"/>
  <c r="L28" i="1" s="1"/>
  <c r="CJ28" i="1" s="1"/>
  <c r="BZ148" i="1"/>
  <c r="L148" i="1" s="1"/>
  <c r="CJ148" i="1" s="1"/>
  <c r="BY148" i="1"/>
  <c r="K148" i="1" s="1"/>
  <c r="CI148" i="1" s="1"/>
  <c r="CA148" i="1"/>
  <c r="M148" i="1" s="1"/>
  <c r="CK148" i="1" s="1"/>
  <c r="BX148" i="1"/>
  <c r="J148" i="1" s="1"/>
  <c r="BY172" i="1"/>
  <c r="K172" i="1" s="1"/>
  <c r="CI172" i="1" s="1"/>
  <c r="BZ172" i="1"/>
  <c r="L172" i="1" s="1"/>
  <c r="CJ172" i="1" s="1"/>
  <c r="CA172" i="1"/>
  <c r="M172" i="1" s="1"/>
  <c r="CK172" i="1" s="1"/>
  <c r="BX172" i="1"/>
  <c r="J172" i="1" s="1"/>
  <c r="BY130" i="1"/>
  <c r="K130" i="1" s="1"/>
  <c r="CI130" i="1" s="1"/>
  <c r="BZ130" i="1"/>
  <c r="L130" i="1" s="1"/>
  <c r="CJ130" i="1" s="1"/>
  <c r="BX130" i="1"/>
  <c r="J130" i="1" s="1"/>
  <c r="CA130" i="1"/>
  <c r="M130" i="1" s="1"/>
  <c r="CK130" i="1" s="1"/>
  <c r="BX624" i="1"/>
  <c r="J624" i="1" s="1"/>
  <c r="BY624" i="1"/>
  <c r="K624" i="1" s="1"/>
  <c r="CI624" i="1" s="1"/>
  <c r="BZ624" i="1"/>
  <c r="L624" i="1" s="1"/>
  <c r="CJ624" i="1" s="1"/>
  <c r="CA624" i="1"/>
  <c r="M624" i="1" s="1"/>
  <c r="CK624" i="1" s="1"/>
  <c r="BZ455" i="1"/>
  <c r="L455" i="1" s="1"/>
  <c r="CJ455" i="1" s="1"/>
  <c r="CA455" i="1"/>
  <c r="M455" i="1" s="1"/>
  <c r="CK455" i="1" s="1"/>
  <c r="BX455" i="1"/>
  <c r="J455" i="1" s="1"/>
  <c r="BY455" i="1"/>
  <c r="K455" i="1" s="1"/>
  <c r="CI455" i="1" s="1"/>
  <c r="BZ621" i="1"/>
  <c r="L621" i="1" s="1"/>
  <c r="CJ621" i="1" s="1"/>
  <c r="CA621" i="1"/>
  <c r="M621" i="1" s="1"/>
  <c r="CK621" i="1" s="1"/>
  <c r="BX621" i="1"/>
  <c r="J621" i="1" s="1"/>
  <c r="BY621" i="1"/>
  <c r="K621" i="1" s="1"/>
  <c r="CI621" i="1" s="1"/>
  <c r="BY24" i="1"/>
  <c r="K24" i="1" s="1"/>
  <c r="CI24" i="1" s="1"/>
  <c r="BZ24" i="1"/>
  <c r="L24" i="1" s="1"/>
  <c r="CJ24" i="1" s="1"/>
  <c r="BX24" i="1"/>
  <c r="J24" i="1" s="1"/>
  <c r="CA24" i="1"/>
  <c r="M24" i="1" s="1"/>
  <c r="CK24" i="1" s="1"/>
  <c r="CA756" i="1"/>
  <c r="M756" i="1" s="1"/>
  <c r="CK756" i="1" s="1"/>
  <c r="BZ756" i="1"/>
  <c r="L756" i="1" s="1"/>
  <c r="CJ756" i="1" s="1"/>
  <c r="BX756" i="1"/>
  <c r="J756" i="1" s="1"/>
  <c r="BY756" i="1"/>
  <c r="K756" i="1" s="1"/>
  <c r="CI756" i="1" s="1"/>
  <c r="BY21" i="1"/>
  <c r="K21" i="1" s="1"/>
  <c r="CI21" i="1" s="1"/>
  <c r="BX21" i="1"/>
  <c r="J21" i="1" s="1"/>
  <c r="BZ21" i="1"/>
  <c r="L21" i="1" s="1"/>
  <c r="CJ21" i="1" s="1"/>
  <c r="CA21" i="1"/>
  <c r="M21" i="1" s="1"/>
  <c r="CK21" i="1" s="1"/>
  <c r="BZ74" i="1"/>
  <c r="L74" i="1" s="1"/>
  <c r="CJ74" i="1" s="1"/>
  <c r="BX74" i="1"/>
  <c r="J74" i="1" s="1"/>
  <c r="BY74" i="1"/>
  <c r="K74" i="1" s="1"/>
  <c r="CI74" i="1" s="1"/>
  <c r="CA74" i="1"/>
  <c r="M74" i="1" s="1"/>
  <c r="CK74" i="1" s="1"/>
  <c r="BZ460" i="1"/>
  <c r="L460" i="1" s="1"/>
  <c r="CJ460" i="1" s="1"/>
  <c r="CA460" i="1"/>
  <c r="M460" i="1" s="1"/>
  <c r="CK460" i="1" s="1"/>
  <c r="BX460" i="1"/>
  <c r="J460" i="1" s="1"/>
  <c r="BY460" i="1"/>
  <c r="K460" i="1" s="1"/>
  <c r="CI460" i="1" s="1"/>
  <c r="BY495" i="1"/>
  <c r="K495" i="1" s="1"/>
  <c r="CI495" i="1" s="1"/>
  <c r="BZ495" i="1"/>
  <c r="L495" i="1" s="1"/>
  <c r="CJ495" i="1" s="1"/>
  <c r="CA495" i="1"/>
  <c r="M495" i="1" s="1"/>
  <c r="CK495" i="1" s="1"/>
  <c r="BX495" i="1"/>
  <c r="J495" i="1" s="1"/>
  <c r="BY909" i="1"/>
  <c r="K909" i="1" s="1"/>
  <c r="CI909" i="1" s="1"/>
  <c r="BX909" i="1"/>
  <c r="J909" i="1" s="1"/>
  <c r="CA909" i="1"/>
  <c r="M909" i="1" s="1"/>
  <c r="CK909" i="1" s="1"/>
  <c r="BZ909" i="1"/>
  <c r="L909" i="1" s="1"/>
  <c r="CJ909" i="1" s="1"/>
  <c r="CA696" i="1"/>
  <c r="M696" i="1" s="1"/>
  <c r="CK696" i="1" s="1"/>
  <c r="BX696" i="1"/>
  <c r="J696" i="1" s="1"/>
  <c r="BY696" i="1"/>
  <c r="K696" i="1" s="1"/>
  <c r="CI696" i="1" s="1"/>
  <c r="BZ696" i="1"/>
  <c r="L696" i="1" s="1"/>
  <c r="CJ696" i="1" s="1"/>
  <c r="BY572" i="1"/>
  <c r="K572" i="1" s="1"/>
  <c r="CI572" i="1" s="1"/>
  <c r="CA572" i="1"/>
  <c r="M572" i="1" s="1"/>
  <c r="CK572" i="1" s="1"/>
  <c r="BX572" i="1"/>
  <c r="J572" i="1" s="1"/>
  <c r="BZ572" i="1"/>
  <c r="L572" i="1" s="1"/>
  <c r="CJ572" i="1" s="1"/>
  <c r="BZ375" i="1"/>
  <c r="L375" i="1" s="1"/>
  <c r="CJ375" i="1" s="1"/>
  <c r="CA375" i="1"/>
  <c r="M375" i="1" s="1"/>
  <c r="CK375" i="1" s="1"/>
  <c r="BY375" i="1"/>
  <c r="K375" i="1" s="1"/>
  <c r="CI375" i="1" s="1"/>
  <c r="BX375" i="1"/>
  <c r="CA67" i="1"/>
  <c r="M67" i="1" s="1"/>
  <c r="CK67" i="1" s="1"/>
  <c r="BY67" i="1"/>
  <c r="K67" i="1" s="1"/>
  <c r="CI67" i="1" s="1"/>
  <c r="BZ67" i="1"/>
  <c r="L67" i="1" s="1"/>
  <c r="CJ67" i="1" s="1"/>
  <c r="BX67" i="1"/>
  <c r="J67" i="1" s="1"/>
  <c r="CA788" i="1"/>
  <c r="M788" i="1" s="1"/>
  <c r="CK788" i="1" s="1"/>
  <c r="BX788" i="1"/>
  <c r="J788" i="1" s="1"/>
  <c r="BY788" i="1"/>
  <c r="BZ788" i="1"/>
  <c r="L788" i="1" s="1"/>
  <c r="CJ788" i="1" s="1"/>
  <c r="BZ368" i="1"/>
  <c r="L368" i="1" s="1"/>
  <c r="CJ368" i="1" s="1"/>
  <c r="BX368" i="1"/>
  <c r="J368" i="1" s="1"/>
  <c r="CA368" i="1"/>
  <c r="M368" i="1" s="1"/>
  <c r="CK368" i="1" s="1"/>
  <c r="BY368" i="1"/>
  <c r="K368" i="1" s="1"/>
  <c r="CI368" i="1" s="1"/>
  <c r="BX463" i="1"/>
  <c r="J463" i="1" s="1"/>
  <c r="BY463" i="1"/>
  <c r="K463" i="1" s="1"/>
  <c r="CI463" i="1" s="1"/>
  <c r="BZ463" i="1"/>
  <c r="L463" i="1" s="1"/>
  <c r="CJ463" i="1" s="1"/>
  <c r="CA463" i="1"/>
  <c r="M463" i="1" s="1"/>
  <c r="CK463" i="1" s="1"/>
  <c r="BZ256" i="1"/>
  <c r="L256" i="1" s="1"/>
  <c r="CJ256" i="1" s="1"/>
  <c r="CA256" i="1"/>
  <c r="M256" i="1" s="1"/>
  <c r="CK256" i="1" s="1"/>
  <c r="BY256" i="1"/>
  <c r="K256" i="1" s="1"/>
  <c r="CI256" i="1" s="1"/>
  <c r="BX256" i="1"/>
  <c r="J256" i="1" s="1"/>
  <c r="BZ901" i="1"/>
  <c r="L901" i="1" s="1"/>
  <c r="CJ901" i="1" s="1"/>
  <c r="CA901" i="1"/>
  <c r="M901" i="1" s="1"/>
  <c r="CK901" i="1" s="1"/>
  <c r="BY901" i="1"/>
  <c r="K901" i="1" s="1"/>
  <c r="CI901" i="1" s="1"/>
  <c r="BX901" i="1"/>
  <c r="J901" i="1" s="1"/>
  <c r="BY414" i="1"/>
  <c r="K414" i="1" s="1"/>
  <c r="CI414" i="1" s="1"/>
  <c r="BX414" i="1"/>
  <c r="J414" i="1" s="1"/>
  <c r="BZ414" i="1"/>
  <c r="L414" i="1" s="1"/>
  <c r="CJ414" i="1" s="1"/>
  <c r="CA414" i="1"/>
  <c r="M414" i="1" s="1"/>
  <c r="CK414" i="1" s="1"/>
  <c r="BY198" i="1"/>
  <c r="K198" i="1" s="1"/>
  <c r="CI198" i="1" s="1"/>
  <c r="BZ198" i="1"/>
  <c r="L198" i="1" s="1"/>
  <c r="CJ198" i="1" s="1"/>
  <c r="CA198" i="1"/>
  <c r="M198" i="1" s="1"/>
  <c r="CK198" i="1" s="1"/>
  <c r="BX198" i="1"/>
  <c r="J198" i="1" s="1"/>
  <c r="BY549" i="1"/>
  <c r="K549" i="1" s="1"/>
  <c r="CI549" i="1" s="1"/>
  <c r="BZ549" i="1"/>
  <c r="L549" i="1" s="1"/>
  <c r="CJ549" i="1" s="1"/>
  <c r="BX549" i="1"/>
  <c r="J549" i="1" s="1"/>
  <c r="CA549" i="1"/>
  <c r="M549" i="1" s="1"/>
  <c r="CK549" i="1" s="1"/>
  <c r="CA272" i="1"/>
  <c r="M272" i="1" s="1"/>
  <c r="CK272" i="1" s="1"/>
  <c r="BX272" i="1"/>
  <c r="J272" i="1" s="1"/>
  <c r="BZ272" i="1"/>
  <c r="L272" i="1" s="1"/>
  <c r="CJ272" i="1" s="1"/>
  <c r="BY272" i="1"/>
  <c r="K272" i="1" s="1"/>
  <c r="CI272" i="1" s="1"/>
  <c r="BY733" i="1"/>
  <c r="K733" i="1" s="1"/>
  <c r="CI733" i="1" s="1"/>
  <c r="BX733" i="1"/>
  <c r="J733" i="1" s="1"/>
  <c r="BZ733" i="1"/>
  <c r="L733" i="1" s="1"/>
  <c r="CJ733" i="1" s="1"/>
  <c r="CA733" i="1"/>
  <c r="M733" i="1" s="1"/>
  <c r="CK733" i="1" s="1"/>
  <c r="CA122" i="1"/>
  <c r="M122" i="1" s="1"/>
  <c r="CK122" i="1" s="1"/>
  <c r="BY122" i="1"/>
  <c r="K122" i="1" s="1"/>
  <c r="CI122" i="1" s="1"/>
  <c r="BX122" i="1"/>
  <c r="J122" i="1" s="1"/>
  <c r="BZ122" i="1"/>
  <c r="L122" i="1" s="1"/>
  <c r="CJ122" i="1" s="1"/>
  <c r="BX755" i="1"/>
  <c r="J755" i="1" s="1"/>
  <c r="BZ755" i="1"/>
  <c r="L755" i="1" s="1"/>
  <c r="CJ755" i="1" s="1"/>
  <c r="CA755" i="1"/>
  <c r="M755" i="1" s="1"/>
  <c r="CK755" i="1" s="1"/>
  <c r="BY755" i="1"/>
  <c r="K755" i="1" s="1"/>
  <c r="CI755" i="1" s="1"/>
  <c r="CA695" i="1"/>
  <c r="M695" i="1" s="1"/>
  <c r="CK695" i="1" s="1"/>
  <c r="BZ695" i="1"/>
  <c r="L695" i="1" s="1"/>
  <c r="CJ695" i="1" s="1"/>
  <c r="BX695" i="1"/>
  <c r="J695" i="1" s="1"/>
  <c r="BY695" i="1"/>
  <c r="K695" i="1" s="1"/>
  <c r="CI695" i="1" s="1"/>
  <c r="BZ822" i="1"/>
  <c r="L822" i="1" s="1"/>
  <c r="CJ822" i="1" s="1"/>
  <c r="CA822" i="1"/>
  <c r="M822" i="1" s="1"/>
  <c r="CK822" i="1" s="1"/>
  <c r="BY822" i="1"/>
  <c r="K822" i="1" s="1"/>
  <c r="CI822" i="1" s="1"/>
  <c r="BX822" i="1"/>
  <c r="J822" i="1" s="1"/>
  <c r="BX840" i="1"/>
  <c r="J840" i="1" s="1"/>
  <c r="BZ840" i="1"/>
  <c r="L840" i="1" s="1"/>
  <c r="CJ840" i="1" s="1"/>
  <c r="CA840" i="1"/>
  <c r="M840" i="1" s="1"/>
  <c r="CK840" i="1" s="1"/>
  <c r="BY840" i="1"/>
  <c r="K840" i="1" s="1"/>
  <c r="CI840" i="1" s="1"/>
  <c r="BZ800" i="1"/>
  <c r="L800" i="1" s="1"/>
  <c r="CJ800" i="1" s="1"/>
  <c r="BY800" i="1"/>
  <c r="K800" i="1" s="1"/>
  <c r="CI800" i="1" s="1"/>
  <c r="BX800" i="1"/>
  <c r="J800" i="1" s="1"/>
  <c r="CA800" i="1"/>
  <c r="M800" i="1" s="1"/>
  <c r="CK800" i="1" s="1"/>
  <c r="CA632" i="1"/>
  <c r="M632" i="1" s="1"/>
  <c r="CK632" i="1" s="1"/>
  <c r="BZ632" i="1"/>
  <c r="L632" i="1" s="1"/>
  <c r="CJ632" i="1" s="1"/>
  <c r="BX632" i="1"/>
  <c r="J632" i="1" s="1"/>
  <c r="BY632" i="1"/>
  <c r="K632" i="1" s="1"/>
  <c r="CI632" i="1" s="1"/>
  <c r="BX539" i="1"/>
  <c r="J539" i="1" s="1"/>
  <c r="CA539" i="1"/>
  <c r="M539" i="1" s="1"/>
  <c r="CK539" i="1" s="1"/>
  <c r="BY539" i="1"/>
  <c r="K539" i="1" s="1"/>
  <c r="CI539" i="1" s="1"/>
  <c r="BZ539" i="1"/>
  <c r="L539" i="1" s="1"/>
  <c r="CJ539" i="1" s="1"/>
  <c r="BY114" i="1"/>
  <c r="K114" i="1" s="1"/>
  <c r="CI114" i="1" s="1"/>
  <c r="BZ114" i="1"/>
  <c r="L114" i="1" s="1"/>
  <c r="CJ114" i="1" s="1"/>
  <c r="CA114" i="1"/>
  <c r="M114" i="1" s="1"/>
  <c r="CK114" i="1" s="1"/>
  <c r="BX114" i="1"/>
  <c r="J114" i="1" s="1"/>
  <c r="BY582" i="1"/>
  <c r="K582" i="1" s="1"/>
  <c r="CI582" i="1" s="1"/>
  <c r="BZ582" i="1"/>
  <c r="L582" i="1" s="1"/>
  <c r="CJ582" i="1" s="1"/>
  <c r="CA582" i="1"/>
  <c r="M582" i="1" s="1"/>
  <c r="CK582" i="1" s="1"/>
  <c r="BX582" i="1"/>
  <c r="J582" i="1" s="1"/>
  <c r="BZ72" i="1"/>
  <c r="L72" i="1" s="1"/>
  <c r="CJ72" i="1" s="1"/>
  <c r="BX72" i="1"/>
  <c r="J72" i="1" s="1"/>
  <c r="CA72" i="1"/>
  <c r="M72" i="1" s="1"/>
  <c r="CK72" i="1" s="1"/>
  <c r="BY72" i="1"/>
  <c r="K72" i="1" s="1"/>
  <c r="CI72" i="1" s="1"/>
  <c r="CA738" i="1"/>
  <c r="M738" i="1" s="1"/>
  <c r="CK738" i="1" s="1"/>
  <c r="BX738" i="1"/>
  <c r="J738" i="1" s="1"/>
  <c r="BZ738" i="1"/>
  <c r="L738" i="1" s="1"/>
  <c r="CJ738" i="1" s="1"/>
  <c r="BY738" i="1"/>
  <c r="K738" i="1" s="1"/>
  <c r="CI738" i="1" s="1"/>
  <c r="BZ289" i="1"/>
  <c r="L289" i="1" s="1"/>
  <c r="CJ289" i="1" s="1"/>
  <c r="CA289" i="1"/>
  <c r="M289" i="1" s="1"/>
  <c r="CK289" i="1" s="1"/>
  <c r="BX289" i="1"/>
  <c r="J289" i="1" s="1"/>
  <c r="BY289" i="1"/>
  <c r="K289" i="1" s="1"/>
  <c r="CI289" i="1" s="1"/>
  <c r="BZ694" i="1"/>
  <c r="L694" i="1" s="1"/>
  <c r="CJ694" i="1" s="1"/>
  <c r="BX694" i="1"/>
  <c r="J694" i="1" s="1"/>
  <c r="CA694" i="1"/>
  <c r="M694" i="1" s="1"/>
  <c r="CK694" i="1" s="1"/>
  <c r="BY694" i="1"/>
  <c r="K694" i="1" s="1"/>
  <c r="CI694" i="1" s="1"/>
  <c r="BZ734" i="1"/>
  <c r="L734" i="1" s="1"/>
  <c r="CJ734" i="1" s="1"/>
  <c r="BX734" i="1"/>
  <c r="J734" i="1" s="1"/>
  <c r="BY734" i="1"/>
  <c r="K734" i="1" s="1"/>
  <c r="CI734" i="1" s="1"/>
  <c r="CA734" i="1"/>
  <c r="M734" i="1" s="1"/>
  <c r="CK734" i="1" s="1"/>
  <c r="BY285" i="1"/>
  <c r="K285" i="1" s="1"/>
  <c r="CI285" i="1" s="1"/>
  <c r="BZ285" i="1"/>
  <c r="L285" i="1" s="1"/>
  <c r="CJ285" i="1" s="1"/>
  <c r="CA285" i="1"/>
  <c r="M285" i="1" s="1"/>
  <c r="CK285" i="1" s="1"/>
  <c r="BX285" i="1"/>
  <c r="J285" i="1" s="1"/>
  <c r="CA40" i="1"/>
  <c r="M40" i="1" s="1"/>
  <c r="CK40" i="1" s="1"/>
  <c r="BY40" i="1"/>
  <c r="K40" i="1" s="1"/>
  <c r="CI40" i="1" s="1"/>
  <c r="BZ40" i="1"/>
  <c r="L40" i="1" s="1"/>
  <c r="CJ40" i="1" s="1"/>
  <c r="BX40" i="1"/>
  <c r="J40" i="1" s="1"/>
  <c r="BX417" i="1"/>
  <c r="J417" i="1" s="1"/>
  <c r="CA417" i="1"/>
  <c r="M417" i="1" s="1"/>
  <c r="CK417" i="1" s="1"/>
  <c r="BY417" i="1"/>
  <c r="K417" i="1" s="1"/>
  <c r="CI417" i="1" s="1"/>
  <c r="BZ417" i="1"/>
  <c r="L417" i="1" s="1"/>
  <c r="CJ417" i="1" s="1"/>
  <c r="BX161" i="1"/>
  <c r="J161" i="1" s="1"/>
  <c r="BY161" i="1"/>
  <c r="K161" i="1" s="1"/>
  <c r="CI161" i="1" s="1"/>
  <c r="BZ161" i="1"/>
  <c r="L161" i="1" s="1"/>
  <c r="CJ161" i="1" s="1"/>
  <c r="CA161" i="1"/>
  <c r="M161" i="1" s="1"/>
  <c r="CK161" i="1" s="1"/>
  <c r="BX149" i="1"/>
  <c r="J149" i="1" s="1"/>
  <c r="CA149" i="1"/>
  <c r="M149" i="1" s="1"/>
  <c r="CK149" i="1" s="1"/>
  <c r="BY149" i="1"/>
  <c r="K149" i="1" s="1"/>
  <c r="CI149" i="1" s="1"/>
  <c r="BZ149" i="1"/>
  <c r="L149" i="1" s="1"/>
  <c r="CJ149" i="1" s="1"/>
  <c r="CA104" i="1"/>
  <c r="M104" i="1" s="1"/>
  <c r="CK104" i="1" s="1"/>
  <c r="BX104" i="1"/>
  <c r="J104" i="1" s="1"/>
  <c r="BY104" i="1"/>
  <c r="K104" i="1" s="1"/>
  <c r="CI104" i="1" s="1"/>
  <c r="BZ104" i="1"/>
  <c r="L104" i="1" s="1"/>
  <c r="CJ104" i="1" s="1"/>
  <c r="CA80" i="1"/>
  <c r="M80" i="1" s="1"/>
  <c r="CK80" i="1" s="1"/>
  <c r="BY80" i="1"/>
  <c r="K80" i="1" s="1"/>
  <c r="CI80" i="1" s="1"/>
  <c r="BZ80" i="1"/>
  <c r="L80" i="1" s="1"/>
  <c r="CJ80" i="1" s="1"/>
  <c r="BX80" i="1"/>
  <c r="J80" i="1" s="1"/>
  <c r="CA84" i="1"/>
  <c r="M84" i="1" s="1"/>
  <c r="CK84" i="1" s="1"/>
  <c r="BY84" i="1"/>
  <c r="K84" i="1" s="1"/>
  <c r="CI84" i="1" s="1"/>
  <c r="BX84" i="1"/>
  <c r="J84" i="1" s="1"/>
  <c r="BZ84" i="1"/>
  <c r="L84" i="1" s="1"/>
  <c r="CJ84" i="1" s="1"/>
  <c r="BX411" i="1"/>
  <c r="J411" i="1" s="1"/>
  <c r="BY411" i="1"/>
  <c r="K411" i="1" s="1"/>
  <c r="CI411" i="1" s="1"/>
  <c r="BZ411" i="1"/>
  <c r="L411" i="1" s="1"/>
  <c r="CJ411" i="1" s="1"/>
  <c r="CA411" i="1"/>
  <c r="M411" i="1" s="1"/>
  <c r="CK411" i="1" s="1"/>
  <c r="BY917" i="1"/>
  <c r="K917" i="1" s="1"/>
  <c r="CI917" i="1" s="1"/>
  <c r="CA917" i="1"/>
  <c r="M917" i="1" s="1"/>
  <c r="CK917" i="1" s="1"/>
  <c r="BZ917" i="1"/>
  <c r="L917" i="1" s="1"/>
  <c r="CJ917" i="1" s="1"/>
  <c r="BX917" i="1"/>
  <c r="J917" i="1" s="1"/>
  <c r="BX445" i="1"/>
  <c r="J445" i="1" s="1"/>
  <c r="BY445" i="1"/>
  <c r="K445" i="1" s="1"/>
  <c r="CI445" i="1" s="1"/>
  <c r="BZ445" i="1"/>
  <c r="L445" i="1" s="1"/>
  <c r="CJ445" i="1" s="1"/>
  <c r="CA445" i="1"/>
  <c r="M445" i="1" s="1"/>
  <c r="CK445" i="1" s="1"/>
  <c r="BY110" i="1"/>
  <c r="K110" i="1" s="1"/>
  <c r="CI110" i="1" s="1"/>
  <c r="BZ110" i="1"/>
  <c r="L110" i="1" s="1"/>
  <c r="CJ110" i="1" s="1"/>
  <c r="BX110" i="1"/>
  <c r="J110" i="1" s="1"/>
  <c r="CA110" i="1"/>
  <c r="M110" i="1" s="1"/>
  <c r="CK110" i="1" s="1"/>
  <c r="BY452" i="1"/>
  <c r="K452" i="1" s="1"/>
  <c r="CI452" i="1" s="1"/>
  <c r="BZ452" i="1"/>
  <c r="L452" i="1" s="1"/>
  <c r="CJ452" i="1" s="1"/>
  <c r="CA452" i="1"/>
  <c r="M452" i="1" s="1"/>
  <c r="CK452" i="1" s="1"/>
  <c r="BX452" i="1"/>
  <c r="J452" i="1" s="1"/>
  <c r="CA163" i="1"/>
  <c r="M163" i="1" s="1"/>
  <c r="CK163" i="1" s="1"/>
  <c r="BX163" i="1"/>
  <c r="J163" i="1" s="1"/>
  <c r="BY163" i="1"/>
  <c r="K163" i="1" s="1"/>
  <c r="CI163" i="1" s="1"/>
  <c r="BZ163" i="1"/>
  <c r="L163" i="1" s="1"/>
  <c r="CJ163" i="1" s="1"/>
  <c r="BX778" i="1"/>
  <c r="J778" i="1" s="1"/>
  <c r="CA778" i="1"/>
  <c r="M778" i="1" s="1"/>
  <c r="CK778" i="1" s="1"/>
  <c r="BY778" i="1"/>
  <c r="K778" i="1" s="1"/>
  <c r="CI778" i="1" s="1"/>
  <c r="BZ778" i="1"/>
  <c r="L778" i="1" s="1"/>
  <c r="CJ778" i="1" s="1"/>
  <c r="BY456" i="1"/>
  <c r="K456" i="1" s="1"/>
  <c r="CI456" i="1" s="1"/>
  <c r="BZ456" i="1"/>
  <c r="L456" i="1" s="1"/>
  <c r="CJ456" i="1" s="1"/>
  <c r="BX456" i="1"/>
  <c r="J456" i="1" s="1"/>
  <c r="CA456" i="1"/>
  <c r="M456" i="1" s="1"/>
  <c r="CK456" i="1" s="1"/>
  <c r="BZ159" i="1"/>
  <c r="L159" i="1" s="1"/>
  <c r="CJ159" i="1" s="1"/>
  <c r="BX159" i="1"/>
  <c r="J159" i="1" s="1"/>
  <c r="CA159" i="1"/>
  <c r="M159" i="1" s="1"/>
  <c r="CK159" i="1" s="1"/>
  <c r="BY159" i="1"/>
  <c r="K159" i="1" s="1"/>
  <c r="CI159" i="1" s="1"/>
  <c r="BY46" i="1"/>
  <c r="K46" i="1" s="1"/>
  <c r="CI46" i="1" s="1"/>
  <c r="BZ46" i="1"/>
  <c r="L46" i="1" s="1"/>
  <c r="CJ46" i="1" s="1"/>
  <c r="BX46" i="1"/>
  <c r="J46" i="1" s="1"/>
  <c r="CA46" i="1"/>
  <c r="M46" i="1" s="1"/>
  <c r="CK46" i="1" s="1"/>
  <c r="CA203" i="1"/>
  <c r="M203" i="1" s="1"/>
  <c r="CK203" i="1" s="1"/>
  <c r="BY203" i="1"/>
  <c r="K203" i="1" s="1"/>
  <c r="CI203" i="1" s="1"/>
  <c r="BZ203" i="1"/>
  <c r="L203" i="1" s="1"/>
  <c r="CJ203" i="1" s="1"/>
  <c r="BX203" i="1"/>
  <c r="J203" i="1" s="1"/>
  <c r="BZ337" i="1"/>
  <c r="L337" i="1" s="1"/>
  <c r="CJ337" i="1" s="1"/>
  <c r="CA337" i="1"/>
  <c r="M337" i="1" s="1"/>
  <c r="CK337" i="1" s="1"/>
  <c r="BX337" i="1"/>
  <c r="J337" i="1" s="1"/>
  <c r="BY337" i="1"/>
  <c r="K337" i="1" s="1"/>
  <c r="CI337" i="1" s="1"/>
  <c r="CA570" i="1"/>
  <c r="M570" i="1" s="1"/>
  <c r="CK570" i="1" s="1"/>
  <c r="BX570" i="1"/>
  <c r="J570" i="1" s="1"/>
  <c r="BZ570" i="1"/>
  <c r="L570" i="1" s="1"/>
  <c r="CJ570" i="1" s="1"/>
  <c r="BY570" i="1"/>
  <c r="K570" i="1" s="1"/>
  <c r="CI570" i="1" s="1"/>
  <c r="BX831" i="1"/>
  <c r="J831" i="1" s="1"/>
  <c r="BZ831" i="1"/>
  <c r="L831" i="1" s="1"/>
  <c r="CJ831" i="1" s="1"/>
  <c r="CA831" i="1"/>
  <c r="M831" i="1" s="1"/>
  <c r="CK831" i="1" s="1"/>
  <c r="BY831" i="1"/>
  <c r="K831" i="1" s="1"/>
  <c r="CI831" i="1" s="1"/>
  <c r="BY378" i="1"/>
  <c r="K378" i="1" s="1"/>
  <c r="CI378" i="1" s="1"/>
  <c r="BX378" i="1"/>
  <c r="J378" i="1" s="1"/>
  <c r="BZ378" i="1"/>
  <c r="L378" i="1" s="1"/>
  <c r="CJ378" i="1" s="1"/>
  <c r="CA378" i="1"/>
  <c r="M378" i="1" s="1"/>
  <c r="CK378" i="1" s="1"/>
  <c r="BX653" i="1"/>
  <c r="J653" i="1" s="1"/>
  <c r="BY653" i="1"/>
  <c r="K653" i="1" s="1"/>
  <c r="CI653" i="1" s="1"/>
  <c r="CA653" i="1"/>
  <c r="M653" i="1" s="1"/>
  <c r="CK653" i="1" s="1"/>
  <c r="BZ653" i="1"/>
  <c r="L653" i="1" s="1"/>
  <c r="CJ653" i="1" s="1"/>
  <c r="BY200" i="1"/>
  <c r="K200" i="1" s="1"/>
  <c r="CI200" i="1" s="1"/>
  <c r="BZ200" i="1"/>
  <c r="L200" i="1" s="1"/>
  <c r="CJ200" i="1" s="1"/>
  <c r="CA200" i="1"/>
  <c r="M200" i="1" s="1"/>
  <c r="CK200" i="1" s="1"/>
  <c r="BX200" i="1"/>
  <c r="J200" i="1" s="1"/>
  <c r="CA334" i="1"/>
  <c r="M334" i="1" s="1"/>
  <c r="CK334" i="1" s="1"/>
  <c r="BY334" i="1"/>
  <c r="K334" i="1" s="1"/>
  <c r="CI334" i="1" s="1"/>
  <c r="BX334" i="1"/>
  <c r="J334" i="1" s="1"/>
  <c r="BZ334" i="1"/>
  <c r="L334" i="1" s="1"/>
  <c r="CJ334" i="1" s="1"/>
  <c r="BZ567" i="1"/>
  <c r="L567" i="1" s="1"/>
  <c r="CJ567" i="1" s="1"/>
  <c r="CA567" i="1"/>
  <c r="M567" i="1" s="1"/>
  <c r="CK567" i="1" s="1"/>
  <c r="BY567" i="1"/>
  <c r="K567" i="1" s="1"/>
  <c r="CI567" i="1" s="1"/>
  <c r="BX567" i="1"/>
  <c r="J567" i="1" s="1"/>
  <c r="BY828" i="1"/>
  <c r="K828" i="1" s="1"/>
  <c r="CI828" i="1" s="1"/>
  <c r="CA828" i="1"/>
  <c r="M828" i="1" s="1"/>
  <c r="CK828" i="1" s="1"/>
  <c r="BZ828" i="1"/>
  <c r="L828" i="1" s="1"/>
  <c r="CJ828" i="1" s="1"/>
  <c r="BX828" i="1"/>
  <c r="J828" i="1" s="1"/>
  <c r="CA443" i="1"/>
  <c r="M443" i="1" s="1"/>
  <c r="CK443" i="1" s="1"/>
  <c r="BY443" i="1"/>
  <c r="K443" i="1" s="1"/>
  <c r="CI443" i="1" s="1"/>
  <c r="BZ443" i="1"/>
  <c r="L443" i="1" s="1"/>
  <c r="CJ443" i="1" s="1"/>
  <c r="BX443" i="1"/>
  <c r="J443" i="1" s="1"/>
  <c r="BY115" i="1"/>
  <c r="K115" i="1" s="1"/>
  <c r="CI115" i="1" s="1"/>
  <c r="BX115" i="1"/>
  <c r="J115" i="1" s="1"/>
  <c r="BZ115" i="1"/>
  <c r="L115" i="1" s="1"/>
  <c r="CJ115" i="1" s="1"/>
  <c r="CA115" i="1"/>
  <c r="M115" i="1" s="1"/>
  <c r="CK115" i="1" s="1"/>
  <c r="CA250" i="1"/>
  <c r="M250" i="1" s="1"/>
  <c r="CK250" i="1" s="1"/>
  <c r="BY250" i="1"/>
  <c r="K250" i="1" s="1"/>
  <c r="CI250" i="1" s="1"/>
  <c r="BX250" i="1"/>
  <c r="J250" i="1" s="1"/>
  <c r="BZ250" i="1"/>
  <c r="L250" i="1" s="1"/>
  <c r="CJ250" i="1" s="1"/>
  <c r="BY609" i="1"/>
  <c r="K609" i="1" s="1"/>
  <c r="CI609" i="1" s="1"/>
  <c r="BX609" i="1"/>
  <c r="J609" i="1" s="1"/>
  <c r="BZ609" i="1"/>
  <c r="L609" i="1" s="1"/>
  <c r="CJ609" i="1" s="1"/>
  <c r="CA609" i="1"/>
  <c r="M609" i="1" s="1"/>
  <c r="CK609" i="1" s="1"/>
  <c r="CA156" i="1"/>
  <c r="M156" i="1" s="1"/>
  <c r="CK156" i="1" s="1"/>
  <c r="BX156" i="1"/>
  <c r="J156" i="1" s="1"/>
  <c r="BY156" i="1"/>
  <c r="K156" i="1" s="1"/>
  <c r="CI156" i="1" s="1"/>
  <c r="BZ156" i="1"/>
  <c r="L156" i="1" s="1"/>
  <c r="CJ156" i="1" s="1"/>
  <c r="BY921" i="1"/>
  <c r="K921" i="1" s="1"/>
  <c r="CI921" i="1" s="1"/>
  <c r="BZ921" i="1"/>
  <c r="L921" i="1" s="1"/>
  <c r="CJ921" i="1" s="1"/>
  <c r="BX921" i="1"/>
  <c r="J921" i="1" s="1"/>
  <c r="CA921" i="1"/>
  <c r="M921" i="1" s="1"/>
  <c r="CK921" i="1" s="1"/>
  <c r="CA440" i="1"/>
  <c r="M440" i="1" s="1"/>
  <c r="CK440" i="1" s="1"/>
  <c r="BX440" i="1"/>
  <c r="BZ440" i="1"/>
  <c r="L440" i="1" s="1"/>
  <c r="CJ440" i="1" s="1"/>
  <c r="BY440" i="1"/>
  <c r="K440" i="1" s="1"/>
  <c r="CI440" i="1" s="1"/>
  <c r="BZ112" i="1"/>
  <c r="L112" i="1" s="1"/>
  <c r="CJ112" i="1" s="1"/>
  <c r="BX112" i="1"/>
  <c r="J112" i="1" s="1"/>
  <c r="CA112" i="1"/>
  <c r="M112" i="1" s="1"/>
  <c r="CK112" i="1" s="1"/>
  <c r="BY112" i="1"/>
  <c r="K112" i="1" s="1"/>
  <c r="CI112" i="1" s="1"/>
  <c r="BZ247" i="1"/>
  <c r="L247" i="1" s="1"/>
  <c r="CJ247" i="1" s="1"/>
  <c r="BX247" i="1"/>
  <c r="J247" i="1" s="1"/>
  <c r="BY247" i="1"/>
  <c r="K247" i="1" s="1"/>
  <c r="CI247" i="1" s="1"/>
  <c r="CA247" i="1"/>
  <c r="M247" i="1" s="1"/>
  <c r="CK247" i="1" s="1"/>
  <c r="BZ870" i="1"/>
  <c r="L870" i="1" s="1"/>
  <c r="CJ870" i="1" s="1"/>
  <c r="CA870" i="1"/>
  <c r="M870" i="1" s="1"/>
  <c r="CK870" i="1" s="1"/>
  <c r="BY870" i="1"/>
  <c r="K870" i="1" s="1"/>
  <c r="CI870" i="1" s="1"/>
  <c r="BX870" i="1"/>
  <c r="J870" i="1" s="1"/>
  <c r="BX420" i="1"/>
  <c r="J420" i="1" s="1"/>
  <c r="BY420" i="1"/>
  <c r="K420" i="1" s="1"/>
  <c r="CI420" i="1" s="1"/>
  <c r="BZ420" i="1"/>
  <c r="L420" i="1" s="1"/>
  <c r="CJ420" i="1" s="1"/>
  <c r="CA420" i="1"/>
  <c r="M420" i="1" s="1"/>
  <c r="CK420" i="1" s="1"/>
  <c r="BY233" i="1"/>
  <c r="K233" i="1" s="1"/>
  <c r="CI233" i="1" s="1"/>
  <c r="BZ233" i="1"/>
  <c r="L233" i="1" s="1"/>
  <c r="CJ233" i="1" s="1"/>
  <c r="CA233" i="1"/>
  <c r="M233" i="1" s="1"/>
  <c r="CK233" i="1" s="1"/>
  <c r="BX233" i="1"/>
  <c r="J233" i="1" s="1"/>
  <c r="BZ32" i="1"/>
  <c r="L32" i="1" s="1"/>
  <c r="CJ32" i="1" s="1"/>
  <c r="BX32" i="1"/>
  <c r="J32" i="1" s="1"/>
  <c r="CA32" i="1"/>
  <c r="M32" i="1" s="1"/>
  <c r="CK32" i="1" s="1"/>
  <c r="BY32" i="1"/>
  <c r="K32" i="1" s="1"/>
  <c r="CI32" i="1" s="1"/>
  <c r="BZ83" i="1"/>
  <c r="L83" i="1" s="1"/>
  <c r="CJ83" i="1" s="1"/>
  <c r="CA83" i="1"/>
  <c r="M83" i="1" s="1"/>
  <c r="CK83" i="1" s="1"/>
  <c r="BY83" i="1"/>
  <c r="K83" i="1" s="1"/>
  <c r="CI83" i="1" s="1"/>
  <c r="BX83" i="1"/>
  <c r="BY904" i="1"/>
  <c r="K904" i="1" s="1"/>
  <c r="CI904" i="1" s="1"/>
  <c r="CA904" i="1"/>
  <c r="M904" i="1" s="1"/>
  <c r="CK904" i="1" s="1"/>
  <c r="BX904" i="1"/>
  <c r="J904" i="1" s="1"/>
  <c r="BZ904" i="1"/>
  <c r="L904" i="1" s="1"/>
  <c r="CJ904" i="1" s="1"/>
  <c r="BX409" i="1"/>
  <c r="J409" i="1" s="1"/>
  <c r="CA409" i="1"/>
  <c r="M409" i="1" s="1"/>
  <c r="CK409" i="1" s="1"/>
  <c r="BZ409" i="1"/>
  <c r="L409" i="1" s="1"/>
  <c r="CJ409" i="1" s="1"/>
  <c r="BY409" i="1"/>
  <c r="K409" i="1" s="1"/>
  <c r="CI409" i="1" s="1"/>
  <c r="CA711" i="1"/>
  <c r="M711" i="1" s="1"/>
  <c r="CK711" i="1" s="1"/>
  <c r="BY711" i="1"/>
  <c r="K711" i="1" s="1"/>
  <c r="CI711" i="1" s="1"/>
  <c r="BX711" i="1"/>
  <c r="J711" i="1" s="1"/>
  <c r="BZ711" i="1"/>
  <c r="L711" i="1" s="1"/>
  <c r="CJ711" i="1" s="1"/>
  <c r="BY230" i="1"/>
  <c r="K230" i="1" s="1"/>
  <c r="CI230" i="1" s="1"/>
  <c r="CA230" i="1"/>
  <c r="M230" i="1" s="1"/>
  <c r="CK230" i="1" s="1"/>
  <c r="BZ230" i="1"/>
  <c r="L230" i="1" s="1"/>
  <c r="CJ230" i="1" s="1"/>
  <c r="BX230" i="1"/>
  <c r="J230" i="1" s="1"/>
  <c r="BX29" i="1"/>
  <c r="J29" i="1" s="1"/>
  <c r="BY29" i="1"/>
  <c r="K29" i="1" s="1"/>
  <c r="CI29" i="1" s="1"/>
  <c r="BZ29" i="1"/>
  <c r="L29" i="1" s="1"/>
  <c r="CJ29" i="1" s="1"/>
  <c r="CA29" i="1"/>
  <c r="M29" i="1" s="1"/>
  <c r="CK29" i="1" s="1"/>
  <c r="BZ152" i="1"/>
  <c r="L152" i="1" s="1"/>
  <c r="CJ152" i="1" s="1"/>
  <c r="CA152" i="1"/>
  <c r="M152" i="1" s="1"/>
  <c r="CK152" i="1" s="1"/>
  <c r="BX152" i="1"/>
  <c r="J152" i="1" s="1"/>
  <c r="BY152" i="1"/>
  <c r="K152" i="1" s="1"/>
  <c r="CI152" i="1" s="1"/>
  <c r="BY760" i="1"/>
  <c r="K760" i="1" s="1"/>
  <c r="CI760" i="1" s="1"/>
  <c r="BZ760" i="1"/>
  <c r="L760" i="1" s="1"/>
  <c r="CJ760" i="1" s="1"/>
  <c r="BX760" i="1"/>
  <c r="J760" i="1" s="1"/>
  <c r="CA760" i="1"/>
  <c r="M760" i="1" s="1"/>
  <c r="CK760" i="1" s="1"/>
  <c r="BX836" i="1"/>
  <c r="J836" i="1" s="1"/>
  <c r="BZ836" i="1"/>
  <c r="L836" i="1" s="1"/>
  <c r="CJ836" i="1" s="1"/>
  <c r="BY836" i="1"/>
  <c r="K836" i="1" s="1"/>
  <c r="CI836" i="1" s="1"/>
  <c r="CA836" i="1"/>
  <c r="M836" i="1" s="1"/>
  <c r="CK836" i="1" s="1"/>
  <c r="BX500" i="1"/>
  <c r="J500" i="1" s="1"/>
  <c r="BY500" i="1"/>
  <c r="K500" i="1" s="1"/>
  <c r="CI500" i="1" s="1"/>
  <c r="BZ500" i="1"/>
  <c r="L500" i="1" s="1"/>
  <c r="CJ500" i="1" s="1"/>
  <c r="CA500" i="1"/>
  <c r="M500" i="1" s="1"/>
  <c r="CK500" i="1" s="1"/>
  <c r="BY825" i="1"/>
  <c r="K825" i="1" s="1"/>
  <c r="CI825" i="1" s="1"/>
  <c r="BZ825" i="1"/>
  <c r="L825" i="1" s="1"/>
  <c r="CJ825" i="1" s="1"/>
  <c r="BX825" i="1"/>
  <c r="J825" i="1" s="1"/>
  <c r="CA825" i="1"/>
  <c r="M825" i="1" s="1"/>
  <c r="CK825" i="1" s="1"/>
  <c r="BZ576" i="1"/>
  <c r="L576" i="1" s="1"/>
  <c r="CJ576" i="1" s="1"/>
  <c r="BY576" i="1"/>
  <c r="K576" i="1" s="1"/>
  <c r="CI576" i="1" s="1"/>
  <c r="BX576" i="1"/>
  <c r="J576" i="1" s="1"/>
  <c r="CA576" i="1"/>
  <c r="M576" i="1" s="1"/>
  <c r="CK576" i="1" s="1"/>
  <c r="BZ701" i="1"/>
  <c r="L701" i="1" s="1"/>
  <c r="CJ701" i="1" s="1"/>
  <c r="CA701" i="1"/>
  <c r="M701" i="1" s="1"/>
  <c r="CK701" i="1" s="1"/>
  <c r="BX701" i="1"/>
  <c r="J701" i="1" s="1"/>
  <c r="BY701" i="1"/>
  <c r="K701" i="1" s="1"/>
  <c r="CI701" i="1" s="1"/>
  <c r="BZ317" i="1"/>
  <c r="L317" i="1" s="1"/>
  <c r="CJ317" i="1" s="1"/>
  <c r="CA317" i="1"/>
  <c r="M317" i="1" s="1"/>
  <c r="CK317" i="1" s="1"/>
  <c r="BX317" i="1"/>
  <c r="J317" i="1" s="1"/>
  <c r="BY317" i="1"/>
  <c r="K317" i="1" s="1"/>
  <c r="CI317" i="1" s="1"/>
  <c r="BZ737" i="1"/>
  <c r="L737" i="1" s="1"/>
  <c r="CJ737" i="1" s="1"/>
  <c r="BY737" i="1"/>
  <c r="K737" i="1" s="1"/>
  <c r="CI737" i="1" s="1"/>
  <c r="BX737" i="1"/>
  <c r="J737" i="1" s="1"/>
  <c r="CA737" i="1"/>
  <c r="M737" i="1" s="1"/>
  <c r="CK737" i="1" s="1"/>
  <c r="BX292" i="1"/>
  <c r="J292" i="1" s="1"/>
  <c r="CA292" i="1"/>
  <c r="M292" i="1" s="1"/>
  <c r="CK292" i="1" s="1"/>
  <c r="BZ292" i="1"/>
  <c r="L292" i="1" s="1"/>
  <c r="CJ292" i="1" s="1"/>
  <c r="BY292" i="1"/>
  <c r="K292" i="1" s="1"/>
  <c r="CI292" i="1" s="1"/>
  <c r="BY245" i="1"/>
  <c r="K245" i="1" s="1"/>
  <c r="CI245" i="1" s="1"/>
  <c r="BZ245" i="1"/>
  <c r="L245" i="1" s="1"/>
  <c r="CJ245" i="1" s="1"/>
  <c r="CA245" i="1"/>
  <c r="M245" i="1" s="1"/>
  <c r="CK245" i="1" s="1"/>
  <c r="BX245" i="1"/>
  <c r="J245" i="1" s="1"/>
  <c r="BX37" i="1"/>
  <c r="J37" i="1" s="1"/>
  <c r="BZ37" i="1"/>
  <c r="L37" i="1" s="1"/>
  <c r="CJ37" i="1" s="1"/>
  <c r="BY37" i="1"/>
  <c r="CA37" i="1"/>
  <c r="M37" i="1" s="1"/>
  <c r="CK37" i="1" s="1"/>
  <c r="BY459" i="1"/>
  <c r="K459" i="1" s="1"/>
  <c r="CI459" i="1" s="1"/>
  <c r="BZ459" i="1"/>
  <c r="L459" i="1" s="1"/>
  <c r="CJ459" i="1" s="1"/>
  <c r="CA459" i="1"/>
  <c r="M459" i="1" s="1"/>
  <c r="CK459" i="1" s="1"/>
  <c r="BX459" i="1"/>
  <c r="J459" i="1" s="1"/>
  <c r="BZ447" i="1"/>
  <c r="L447" i="1" s="1"/>
  <c r="CJ447" i="1" s="1"/>
  <c r="CA447" i="1"/>
  <c r="M447" i="1" s="1"/>
  <c r="CK447" i="1" s="1"/>
  <c r="BX447" i="1"/>
  <c r="J447" i="1" s="1"/>
  <c r="BY447" i="1"/>
  <c r="K447" i="1" s="1"/>
  <c r="CI447" i="1" s="1"/>
  <c r="BY65" i="1"/>
  <c r="K65" i="1" s="1"/>
  <c r="CI65" i="1" s="1"/>
  <c r="BZ65" i="1"/>
  <c r="L65" i="1" s="1"/>
  <c r="CJ65" i="1" s="1"/>
  <c r="CA65" i="1"/>
  <c r="M65" i="1" s="1"/>
  <c r="CK65" i="1" s="1"/>
  <c r="BX65" i="1"/>
  <c r="J65" i="1" s="1"/>
  <c r="BY492" i="1"/>
  <c r="K492" i="1" s="1"/>
  <c r="CI492" i="1" s="1"/>
  <c r="BZ492" i="1"/>
  <c r="L492" i="1" s="1"/>
  <c r="CJ492" i="1" s="1"/>
  <c r="CA492" i="1"/>
  <c r="M492" i="1" s="1"/>
  <c r="CK492" i="1" s="1"/>
  <c r="BX492" i="1"/>
  <c r="J492" i="1" s="1"/>
  <c r="BY877" i="1"/>
  <c r="K877" i="1" s="1"/>
  <c r="CI877" i="1" s="1"/>
  <c r="CA877" i="1"/>
  <c r="M877" i="1" s="1"/>
  <c r="CK877" i="1" s="1"/>
  <c r="BZ877" i="1"/>
  <c r="L877" i="1" s="1"/>
  <c r="CJ877" i="1" s="1"/>
  <c r="BX877" i="1"/>
  <c r="J877" i="1" s="1"/>
  <c r="CA322" i="1"/>
  <c r="M322" i="1" s="1"/>
  <c r="CK322" i="1" s="1"/>
  <c r="BZ322" i="1"/>
  <c r="BY322" i="1"/>
  <c r="K322" i="1" s="1"/>
  <c r="CI322" i="1" s="1"/>
  <c r="BX322" i="1"/>
  <c r="J322" i="1" s="1"/>
  <c r="CA465" i="1"/>
  <c r="M465" i="1" s="1"/>
  <c r="CK465" i="1" s="1"/>
  <c r="BX465" i="1"/>
  <c r="J465" i="1" s="1"/>
  <c r="BY465" i="1"/>
  <c r="K465" i="1" s="1"/>
  <c r="CI465" i="1" s="1"/>
  <c r="BZ465" i="1"/>
  <c r="L465" i="1" s="1"/>
  <c r="CJ465" i="1" s="1"/>
  <c r="BZ123" i="1"/>
  <c r="L123" i="1" s="1"/>
  <c r="CJ123" i="1" s="1"/>
  <c r="CA123" i="1"/>
  <c r="M123" i="1" s="1"/>
  <c r="CK123" i="1" s="1"/>
  <c r="BY123" i="1"/>
  <c r="K123" i="1" s="1"/>
  <c r="CI123" i="1" s="1"/>
  <c r="BX123" i="1"/>
  <c r="J123" i="1" s="1"/>
  <c r="BY523" i="1"/>
  <c r="K523" i="1" s="1"/>
  <c r="CI523" i="1" s="1"/>
  <c r="CA523" i="1"/>
  <c r="M523" i="1" s="1"/>
  <c r="CK523" i="1" s="1"/>
  <c r="BZ523" i="1"/>
  <c r="L523" i="1" s="1"/>
  <c r="CJ523" i="1" s="1"/>
  <c r="BX523" i="1"/>
  <c r="J523" i="1" s="1"/>
  <c r="BZ294" i="1"/>
  <c r="L294" i="1" s="1"/>
  <c r="CJ294" i="1" s="1"/>
  <c r="CA294" i="1"/>
  <c r="M294" i="1" s="1"/>
  <c r="CK294" i="1" s="1"/>
  <c r="BY294" i="1"/>
  <c r="K294" i="1" s="1"/>
  <c r="CI294" i="1" s="1"/>
  <c r="BX294" i="1"/>
  <c r="J294" i="1" s="1"/>
  <c r="CA886" i="1"/>
  <c r="M886" i="1" s="1"/>
  <c r="CK886" i="1" s="1"/>
  <c r="BZ886" i="1"/>
  <c r="L886" i="1" s="1"/>
  <c r="CJ886" i="1" s="1"/>
  <c r="BY886" i="1"/>
  <c r="K886" i="1" s="1"/>
  <c r="CI886" i="1" s="1"/>
  <c r="BX886" i="1"/>
  <c r="J886" i="1" s="1"/>
  <c r="BX31" i="1"/>
  <c r="J31" i="1" s="1"/>
  <c r="BZ31" i="1"/>
  <c r="L31" i="1" s="1"/>
  <c r="CJ31" i="1" s="1"/>
  <c r="CA31" i="1"/>
  <c r="M31" i="1" s="1"/>
  <c r="CK31" i="1" s="1"/>
  <c r="BY31" i="1"/>
  <c r="K31" i="1" s="1"/>
  <c r="CI31" i="1" s="1"/>
  <c r="BY829" i="1"/>
  <c r="K829" i="1" s="1"/>
  <c r="CI829" i="1" s="1"/>
  <c r="BX829" i="1"/>
  <c r="J829" i="1" s="1"/>
  <c r="CA829" i="1"/>
  <c r="M829" i="1" s="1"/>
  <c r="CK829" i="1" s="1"/>
  <c r="BZ829" i="1"/>
  <c r="L829" i="1" s="1"/>
  <c r="CJ829" i="1" s="1"/>
  <c r="BY404" i="1"/>
  <c r="K404" i="1" s="1"/>
  <c r="CI404" i="1" s="1"/>
  <c r="BZ404" i="1"/>
  <c r="L404" i="1" s="1"/>
  <c r="CJ404" i="1" s="1"/>
  <c r="BX404" i="1"/>
  <c r="J404" i="1" s="1"/>
  <c r="CA404" i="1"/>
  <c r="M404" i="1" s="1"/>
  <c r="CK404" i="1" s="1"/>
  <c r="BZ190" i="1"/>
  <c r="L190" i="1" s="1"/>
  <c r="CJ190" i="1" s="1"/>
  <c r="CA190" i="1"/>
  <c r="M190" i="1" s="1"/>
  <c r="CK190" i="1" s="1"/>
  <c r="BY190" i="1"/>
  <c r="K190" i="1" s="1"/>
  <c r="CI190" i="1" s="1"/>
  <c r="BX190" i="1"/>
  <c r="J190" i="1" s="1"/>
  <c r="BY376" i="1"/>
  <c r="K376" i="1" s="1"/>
  <c r="CI376" i="1" s="1"/>
  <c r="BZ376" i="1"/>
  <c r="L376" i="1" s="1"/>
  <c r="CJ376" i="1" s="1"/>
  <c r="BX376" i="1"/>
  <c r="J376" i="1" s="1"/>
  <c r="CA376" i="1"/>
  <c r="M376" i="1" s="1"/>
  <c r="CK376" i="1" s="1"/>
  <c r="CA206" i="1"/>
  <c r="M206" i="1" s="1"/>
  <c r="CK206" i="1" s="1"/>
  <c r="BX206" i="1"/>
  <c r="J206" i="1" s="1"/>
  <c r="BY206" i="1"/>
  <c r="K206" i="1" s="1"/>
  <c r="CI206" i="1" s="1"/>
  <c r="BZ206" i="1"/>
  <c r="L206" i="1" s="1"/>
  <c r="CJ206" i="1" s="1"/>
  <c r="BZ702" i="1"/>
  <c r="L702" i="1" s="1"/>
  <c r="CJ702" i="1" s="1"/>
  <c r="CA702" i="1"/>
  <c r="M702" i="1" s="1"/>
  <c r="CK702" i="1" s="1"/>
  <c r="BY702" i="1"/>
  <c r="K702" i="1" s="1"/>
  <c r="CI702" i="1" s="1"/>
  <c r="BX702" i="1"/>
  <c r="J702" i="1" s="1"/>
  <c r="BZ68" i="1"/>
  <c r="L68" i="1" s="1"/>
  <c r="CJ68" i="1" s="1"/>
  <c r="CA68" i="1"/>
  <c r="M68" i="1" s="1"/>
  <c r="CK68" i="1" s="1"/>
  <c r="BX68" i="1"/>
  <c r="J68" i="1" s="1"/>
  <c r="BY68" i="1"/>
  <c r="K68" i="1" s="1"/>
  <c r="CI68" i="1" s="1"/>
  <c r="CA403" i="1"/>
  <c r="M403" i="1" s="1"/>
  <c r="CK403" i="1" s="1"/>
  <c r="BX403" i="1"/>
  <c r="J403" i="1" s="1"/>
  <c r="BZ403" i="1"/>
  <c r="L403" i="1" s="1"/>
  <c r="CJ403" i="1" s="1"/>
  <c r="BY403" i="1"/>
  <c r="BZ489" i="1"/>
  <c r="L489" i="1" s="1"/>
  <c r="CJ489" i="1" s="1"/>
  <c r="CA489" i="1"/>
  <c r="M489" i="1" s="1"/>
  <c r="CK489" i="1" s="1"/>
  <c r="BY489" i="1"/>
  <c r="K489" i="1" s="1"/>
  <c r="CI489" i="1" s="1"/>
  <c r="BX489" i="1"/>
  <c r="J489" i="1" s="1"/>
  <c r="CA493" i="1"/>
  <c r="M493" i="1" s="1"/>
  <c r="CK493" i="1" s="1"/>
  <c r="BY493" i="1"/>
  <c r="K493" i="1" s="1"/>
  <c r="CI493" i="1" s="1"/>
  <c r="BZ493" i="1"/>
  <c r="L493" i="1" s="1"/>
  <c r="CJ493" i="1" s="1"/>
  <c r="BX493" i="1"/>
  <c r="J493" i="1" s="1"/>
  <c r="BZ912" i="1"/>
  <c r="L912" i="1" s="1"/>
  <c r="CJ912" i="1" s="1"/>
  <c r="BY912" i="1"/>
  <c r="K912" i="1" s="1"/>
  <c r="CI912" i="1" s="1"/>
  <c r="BX912" i="1"/>
  <c r="J912" i="1" s="1"/>
  <c r="CA912" i="1"/>
  <c r="M912" i="1" s="1"/>
  <c r="CK912" i="1" s="1"/>
  <c r="BZ158" i="1"/>
  <c r="L158" i="1" s="1"/>
  <c r="CJ158" i="1" s="1"/>
  <c r="CA158" i="1"/>
  <c r="M158" i="1" s="1"/>
  <c r="CK158" i="1" s="1"/>
  <c r="BX158" i="1"/>
  <c r="J158" i="1" s="1"/>
  <c r="BY158" i="1"/>
  <c r="K158" i="1" s="1"/>
  <c r="CI158" i="1" s="1"/>
  <c r="BY906" i="1"/>
  <c r="K906" i="1" s="1"/>
  <c r="CI906" i="1" s="1"/>
  <c r="CA906" i="1"/>
  <c r="M906" i="1" s="1"/>
  <c r="CK906" i="1" s="1"/>
  <c r="BZ906" i="1"/>
  <c r="L906" i="1" s="1"/>
  <c r="CJ906" i="1" s="1"/>
  <c r="BX906" i="1"/>
  <c r="J906" i="1" s="1"/>
  <c r="CA424" i="1"/>
  <c r="M424" i="1" s="1"/>
  <c r="CK424" i="1" s="1"/>
  <c r="BZ424" i="1"/>
  <c r="L424" i="1" s="1"/>
  <c r="CJ424" i="1" s="1"/>
  <c r="BX424" i="1"/>
  <c r="J424" i="1" s="1"/>
  <c r="BY424" i="1"/>
  <c r="K424" i="1" s="1"/>
  <c r="CI424" i="1" s="1"/>
  <c r="CA928" i="1"/>
  <c r="M928" i="1" s="1"/>
  <c r="CK928" i="1" s="1"/>
  <c r="BY928" i="1"/>
  <c r="K928" i="1" s="1"/>
  <c r="CI928" i="1" s="1"/>
  <c r="BX928" i="1"/>
  <c r="J928" i="1" s="1"/>
  <c r="BZ928" i="1"/>
  <c r="L928" i="1" s="1"/>
  <c r="CJ928" i="1" s="1"/>
  <c r="BZ664" i="1"/>
  <c r="L664" i="1" s="1"/>
  <c r="CJ664" i="1" s="1"/>
  <c r="BY664" i="1"/>
  <c r="K664" i="1" s="1"/>
  <c r="CI664" i="1" s="1"/>
  <c r="BX664" i="1"/>
  <c r="J664" i="1" s="1"/>
  <c r="CA664" i="1"/>
  <c r="M664" i="1" s="1"/>
  <c r="CK664" i="1" s="1"/>
  <c r="BX667" i="1"/>
  <c r="J667" i="1" s="1"/>
  <c r="BY667" i="1"/>
  <c r="K667" i="1" s="1"/>
  <c r="CI667" i="1" s="1"/>
  <c r="BZ667" i="1"/>
  <c r="L667" i="1" s="1"/>
  <c r="CJ667" i="1" s="1"/>
  <c r="CA667" i="1"/>
  <c r="M667" i="1" s="1"/>
  <c r="CK667" i="1" s="1"/>
  <c r="BZ581" i="1"/>
  <c r="L581" i="1" s="1"/>
  <c r="CJ581" i="1" s="1"/>
  <c r="BY581" i="1"/>
  <c r="K581" i="1" s="1"/>
  <c r="CI581" i="1" s="1"/>
  <c r="BX581" i="1"/>
  <c r="J581" i="1" s="1"/>
  <c r="CA581" i="1"/>
  <c r="M581" i="1" s="1"/>
  <c r="CK581" i="1" s="1"/>
  <c r="CA488" i="1"/>
  <c r="M488" i="1" s="1"/>
  <c r="CK488" i="1" s="1"/>
  <c r="BX488" i="1"/>
  <c r="J488" i="1" s="1"/>
  <c r="BZ488" i="1"/>
  <c r="L488" i="1" s="1"/>
  <c r="CJ488" i="1" s="1"/>
  <c r="BY488" i="1"/>
  <c r="K488" i="1" s="1"/>
  <c r="CI488" i="1" s="1"/>
  <c r="BZ623" i="1"/>
  <c r="L623" i="1" s="1"/>
  <c r="CJ623" i="1" s="1"/>
  <c r="CA623" i="1"/>
  <c r="M623" i="1" s="1"/>
  <c r="CK623" i="1" s="1"/>
  <c r="BY623" i="1"/>
  <c r="K623" i="1" s="1"/>
  <c r="CI623" i="1" s="1"/>
  <c r="BX623" i="1"/>
  <c r="J623" i="1" s="1"/>
  <c r="BY126" i="1"/>
  <c r="K126" i="1" s="1"/>
  <c r="CI126" i="1" s="1"/>
  <c r="BZ126" i="1"/>
  <c r="L126" i="1" s="1"/>
  <c r="CJ126" i="1" s="1"/>
  <c r="CA126" i="1"/>
  <c r="M126" i="1" s="1"/>
  <c r="CK126" i="1" s="1"/>
  <c r="BX126" i="1"/>
  <c r="J126" i="1" s="1"/>
  <c r="CA654" i="1"/>
  <c r="M654" i="1" s="1"/>
  <c r="CK654" i="1" s="1"/>
  <c r="BY654" i="1"/>
  <c r="K654" i="1" s="1"/>
  <c r="CI654" i="1" s="1"/>
  <c r="BZ654" i="1"/>
  <c r="L654" i="1" s="1"/>
  <c r="CJ654" i="1" s="1"/>
  <c r="BX654" i="1"/>
  <c r="J654" i="1" s="1"/>
  <c r="BX799" i="1"/>
  <c r="J799" i="1" s="1"/>
  <c r="BY799" i="1"/>
  <c r="K799" i="1" s="1"/>
  <c r="CI799" i="1" s="1"/>
  <c r="CA799" i="1"/>
  <c r="M799" i="1" s="1"/>
  <c r="CK799" i="1" s="1"/>
  <c r="BZ799" i="1"/>
  <c r="L799" i="1" s="1"/>
  <c r="CJ799" i="1" s="1"/>
  <c r="BX325" i="1"/>
  <c r="J325" i="1" s="1"/>
  <c r="BY325" i="1"/>
  <c r="K325" i="1" s="1"/>
  <c r="CI325" i="1" s="1"/>
  <c r="BZ325" i="1"/>
  <c r="L325" i="1" s="1"/>
  <c r="CJ325" i="1" s="1"/>
  <c r="CA325" i="1"/>
  <c r="M325" i="1" s="1"/>
  <c r="CK325" i="1" s="1"/>
  <c r="CA699" i="1"/>
  <c r="M699" i="1" s="1"/>
  <c r="CK699" i="1" s="1"/>
  <c r="BY699" i="1"/>
  <c r="K699" i="1" s="1"/>
  <c r="CI699" i="1" s="1"/>
  <c r="BX699" i="1"/>
  <c r="J699" i="1" s="1"/>
  <c r="BZ699" i="1"/>
  <c r="L699" i="1" s="1"/>
  <c r="CJ699" i="1" s="1"/>
  <c r="CA296" i="1"/>
  <c r="M296" i="1" s="1"/>
  <c r="CK296" i="1" s="1"/>
  <c r="BX296" i="1"/>
  <c r="J296" i="1" s="1"/>
  <c r="BZ296" i="1"/>
  <c r="L296" i="1" s="1"/>
  <c r="CJ296" i="1" s="1"/>
  <c r="BY296" i="1"/>
  <c r="K296" i="1" s="1"/>
  <c r="CI296" i="1" s="1"/>
  <c r="BY482" i="1"/>
  <c r="K482" i="1" s="1"/>
  <c r="CI482" i="1" s="1"/>
  <c r="BX482" i="1"/>
  <c r="J482" i="1" s="1"/>
  <c r="BZ482" i="1"/>
  <c r="L482" i="1" s="1"/>
  <c r="CJ482" i="1" s="1"/>
  <c r="CA482" i="1"/>
  <c r="M482" i="1" s="1"/>
  <c r="CK482" i="1" s="1"/>
  <c r="BX329" i="1"/>
  <c r="J329" i="1" s="1"/>
  <c r="BY329" i="1"/>
  <c r="K329" i="1" s="1"/>
  <c r="CI329" i="1" s="1"/>
  <c r="BZ329" i="1"/>
  <c r="L329" i="1" s="1"/>
  <c r="CJ329" i="1" s="1"/>
  <c r="CA329" i="1"/>
  <c r="M329" i="1" s="1"/>
  <c r="CK329" i="1" s="1"/>
  <c r="BY575" i="1"/>
  <c r="K575" i="1" s="1"/>
  <c r="CI575" i="1" s="1"/>
  <c r="BZ575" i="1"/>
  <c r="L575" i="1" s="1"/>
  <c r="CJ575" i="1" s="1"/>
  <c r="CA575" i="1"/>
  <c r="M575" i="1" s="1"/>
  <c r="CK575" i="1" s="1"/>
  <c r="BX575" i="1"/>
  <c r="J575" i="1" s="1"/>
  <c r="BY282" i="1"/>
  <c r="K282" i="1" s="1"/>
  <c r="CI282" i="1" s="1"/>
  <c r="BZ282" i="1"/>
  <c r="L282" i="1" s="1"/>
  <c r="CJ282" i="1" s="1"/>
  <c r="CA282" i="1"/>
  <c r="M282" i="1" s="1"/>
  <c r="CK282" i="1" s="1"/>
  <c r="BX282" i="1"/>
  <c r="J282" i="1" s="1"/>
  <c r="BX735" i="1"/>
  <c r="J735" i="1" s="1"/>
  <c r="CA735" i="1"/>
  <c r="M735" i="1" s="1"/>
  <c r="CK735" i="1" s="1"/>
  <c r="BZ735" i="1"/>
  <c r="L735" i="1" s="1"/>
  <c r="CJ735" i="1" s="1"/>
  <c r="BY735" i="1"/>
  <c r="K735" i="1" s="1"/>
  <c r="CI735" i="1" s="1"/>
  <c r="BZ759" i="1"/>
  <c r="L759" i="1" s="1"/>
  <c r="CJ759" i="1" s="1"/>
  <c r="BX759" i="1"/>
  <c r="J759" i="1" s="1"/>
  <c r="BY759" i="1"/>
  <c r="K759" i="1" s="1"/>
  <c r="CI759" i="1" s="1"/>
  <c r="CA759" i="1"/>
  <c r="M759" i="1" s="1"/>
  <c r="CK759" i="1" s="1"/>
  <c r="BX105" i="1"/>
  <c r="J105" i="1" s="1"/>
  <c r="CA105" i="1"/>
  <c r="M105" i="1" s="1"/>
  <c r="CK105" i="1" s="1"/>
  <c r="BY105" i="1"/>
  <c r="K105" i="1" s="1"/>
  <c r="CI105" i="1" s="1"/>
  <c r="BZ105" i="1"/>
  <c r="L105" i="1" s="1"/>
  <c r="CJ105" i="1" s="1"/>
  <c r="CA458" i="1"/>
  <c r="M458" i="1" s="1"/>
  <c r="CK458" i="1" s="1"/>
  <c r="BX458" i="1"/>
  <c r="J458" i="1" s="1"/>
  <c r="BY458" i="1"/>
  <c r="K458" i="1" s="1"/>
  <c r="CI458" i="1" s="1"/>
  <c r="BZ458" i="1"/>
  <c r="L458" i="1" s="1"/>
  <c r="CJ458" i="1" s="1"/>
  <c r="CA453" i="1"/>
  <c r="M453" i="1" s="1"/>
  <c r="CK453" i="1" s="1"/>
  <c r="BY453" i="1"/>
  <c r="K453" i="1" s="1"/>
  <c r="CI453" i="1" s="1"/>
  <c r="BX453" i="1"/>
  <c r="J453" i="1" s="1"/>
  <c r="BZ453" i="1"/>
  <c r="L453" i="1" s="1"/>
  <c r="CJ453" i="1" s="1"/>
  <c r="BY449" i="1"/>
  <c r="K449" i="1" s="1"/>
  <c r="CI449" i="1" s="1"/>
  <c r="CA449" i="1"/>
  <c r="M449" i="1" s="1"/>
  <c r="CK449" i="1" s="1"/>
  <c r="BX449" i="1"/>
  <c r="J449" i="1" s="1"/>
  <c r="BZ449" i="1"/>
  <c r="L449" i="1" s="1"/>
  <c r="CJ449" i="1" s="1"/>
  <c r="BZ783" i="1"/>
  <c r="L783" i="1" s="1"/>
  <c r="CJ783" i="1" s="1"/>
  <c r="CA783" i="1"/>
  <c r="M783" i="1" s="1"/>
  <c r="CK783" i="1" s="1"/>
  <c r="BY783" i="1"/>
  <c r="K783" i="1" s="1"/>
  <c r="CI783" i="1" s="1"/>
  <c r="BX783" i="1"/>
  <c r="J783" i="1" s="1"/>
  <c r="BY171" i="1"/>
  <c r="K171" i="1" s="1"/>
  <c r="CI171" i="1" s="1"/>
  <c r="BZ171" i="1"/>
  <c r="L171" i="1" s="1"/>
  <c r="CJ171" i="1" s="1"/>
  <c r="BX171" i="1"/>
  <c r="J171" i="1" s="1"/>
  <c r="CA171" i="1"/>
  <c r="M171" i="1" s="1"/>
  <c r="CK171" i="1" s="1"/>
  <c r="BX127" i="1"/>
  <c r="J127" i="1" s="1"/>
  <c r="BZ127" i="1"/>
  <c r="L127" i="1" s="1"/>
  <c r="CJ127" i="1" s="1"/>
  <c r="CA127" i="1"/>
  <c r="M127" i="1" s="1"/>
  <c r="CK127" i="1" s="1"/>
  <c r="BY127" i="1"/>
  <c r="K127" i="1" s="1"/>
  <c r="CI127" i="1" s="1"/>
  <c r="CA442" i="1"/>
  <c r="M442" i="1" s="1"/>
  <c r="CK442" i="1" s="1"/>
  <c r="BX442" i="1"/>
  <c r="J442" i="1" s="1"/>
  <c r="BZ442" i="1"/>
  <c r="L442" i="1" s="1"/>
  <c r="CJ442" i="1" s="1"/>
  <c r="BY442" i="1"/>
  <c r="K442" i="1" s="1"/>
  <c r="CI442" i="1" s="1"/>
  <c r="BZ75" i="1"/>
  <c r="L75" i="1" s="1"/>
  <c r="CJ75" i="1" s="1"/>
  <c r="CA75" i="1"/>
  <c r="M75" i="1" s="1"/>
  <c r="CK75" i="1" s="1"/>
  <c r="BY75" i="1"/>
  <c r="K75" i="1" s="1"/>
  <c r="CI75" i="1" s="1"/>
  <c r="BX75" i="1"/>
  <c r="J75" i="1" s="1"/>
  <c r="BX703" i="1"/>
  <c r="J703" i="1" s="1"/>
  <c r="CA703" i="1"/>
  <c r="M703" i="1" s="1"/>
  <c r="CK703" i="1" s="1"/>
  <c r="BZ703" i="1"/>
  <c r="L703" i="1" s="1"/>
  <c r="CJ703" i="1" s="1"/>
  <c r="BY703" i="1"/>
  <c r="K703" i="1" s="1"/>
  <c r="CI703" i="1" s="1"/>
  <c r="BX658" i="1"/>
  <c r="J658" i="1" s="1"/>
  <c r="BY658" i="1"/>
  <c r="K658" i="1" s="1"/>
  <c r="CI658" i="1" s="1"/>
  <c r="BZ658" i="1"/>
  <c r="L658" i="1" s="1"/>
  <c r="CJ658" i="1" s="1"/>
  <c r="CA658" i="1"/>
  <c r="M658" i="1" s="1"/>
  <c r="CK658" i="1" s="1"/>
  <c r="CA507" i="1"/>
  <c r="M507" i="1" s="1"/>
  <c r="CK507" i="1" s="1"/>
  <c r="BY507" i="1"/>
  <c r="K507" i="1" s="1"/>
  <c r="CI507" i="1" s="1"/>
  <c r="BZ507" i="1"/>
  <c r="L507" i="1" s="1"/>
  <c r="CJ507" i="1" s="1"/>
  <c r="BX507" i="1"/>
  <c r="J507" i="1" s="1"/>
  <c r="CA751" i="1"/>
  <c r="M751" i="1" s="1"/>
  <c r="CK751" i="1" s="1"/>
  <c r="BY751" i="1"/>
  <c r="K751" i="1" s="1"/>
  <c r="CI751" i="1" s="1"/>
  <c r="BX751" i="1"/>
  <c r="J751" i="1" s="1"/>
  <c r="BZ751" i="1"/>
  <c r="L751" i="1" s="1"/>
  <c r="CJ751" i="1" s="1"/>
  <c r="BY792" i="1"/>
  <c r="K792" i="1" s="1"/>
  <c r="CI792" i="1" s="1"/>
  <c r="BX792" i="1"/>
  <c r="J792" i="1" s="1"/>
  <c r="CA792" i="1"/>
  <c r="M792" i="1" s="1"/>
  <c r="CK792" i="1" s="1"/>
  <c r="BZ792" i="1"/>
  <c r="L792" i="1" s="1"/>
  <c r="CJ792" i="1" s="1"/>
  <c r="BZ355" i="1"/>
  <c r="L355" i="1" s="1"/>
  <c r="CJ355" i="1" s="1"/>
  <c r="BY355" i="1"/>
  <c r="K355" i="1" s="1"/>
  <c r="CI355" i="1" s="1"/>
  <c r="BX355" i="1"/>
  <c r="J355" i="1" s="1"/>
  <c r="CA355" i="1"/>
  <c r="M355" i="1" s="1"/>
  <c r="CK355" i="1" s="1"/>
  <c r="BX863" i="1"/>
  <c r="J863" i="1" s="1"/>
  <c r="CA863" i="1"/>
  <c r="M863" i="1" s="1"/>
  <c r="CK863" i="1" s="1"/>
  <c r="BZ863" i="1"/>
  <c r="L863" i="1" s="1"/>
  <c r="CJ863" i="1" s="1"/>
  <c r="BY863" i="1"/>
  <c r="K863" i="1" s="1"/>
  <c r="CI863" i="1" s="1"/>
  <c r="CA406" i="1"/>
  <c r="M406" i="1" s="1"/>
  <c r="CK406" i="1" s="1"/>
  <c r="BY406" i="1"/>
  <c r="K406" i="1" s="1"/>
  <c r="CI406" i="1" s="1"/>
  <c r="BX406" i="1"/>
  <c r="J406" i="1" s="1"/>
  <c r="BZ406" i="1"/>
  <c r="L406" i="1" s="1"/>
  <c r="CJ406" i="1" s="1"/>
  <c r="BX399" i="1"/>
  <c r="J399" i="1" s="1"/>
  <c r="CA399" i="1"/>
  <c r="M399" i="1" s="1"/>
  <c r="CK399" i="1" s="1"/>
  <c r="BY399" i="1"/>
  <c r="K399" i="1" s="1"/>
  <c r="CI399" i="1" s="1"/>
  <c r="BZ399" i="1"/>
  <c r="L399" i="1" s="1"/>
  <c r="CJ399" i="1" s="1"/>
  <c r="CA802" i="1"/>
  <c r="M802" i="1" s="1"/>
  <c r="CK802" i="1" s="1"/>
  <c r="BX802" i="1"/>
  <c r="J802" i="1" s="1"/>
  <c r="BY802" i="1"/>
  <c r="K802" i="1" s="1"/>
  <c r="CI802" i="1" s="1"/>
  <c r="BZ802" i="1"/>
  <c r="L802" i="1" s="1"/>
  <c r="CJ802" i="1" s="1"/>
  <c r="CA789" i="1"/>
  <c r="M789" i="1" s="1"/>
  <c r="CK789" i="1" s="1"/>
  <c r="BY789" i="1"/>
  <c r="K789" i="1" s="1"/>
  <c r="CI789" i="1" s="1"/>
  <c r="BZ789" i="1"/>
  <c r="L789" i="1" s="1"/>
  <c r="CJ789" i="1" s="1"/>
  <c r="BX789" i="1"/>
  <c r="J789" i="1" s="1"/>
  <c r="CA578" i="1"/>
  <c r="M578" i="1" s="1"/>
  <c r="CK578" i="1" s="1"/>
  <c r="BZ578" i="1"/>
  <c r="L578" i="1" s="1"/>
  <c r="CJ578" i="1" s="1"/>
  <c r="BX578" i="1"/>
  <c r="J578" i="1" s="1"/>
  <c r="BY578" i="1"/>
  <c r="K578" i="1" s="1"/>
  <c r="CI578" i="1" s="1"/>
  <c r="BY275" i="1"/>
  <c r="K275" i="1" s="1"/>
  <c r="CI275" i="1" s="1"/>
  <c r="BX275" i="1"/>
  <c r="J275" i="1" s="1"/>
  <c r="CA275" i="1"/>
  <c r="M275" i="1" s="1"/>
  <c r="CK275" i="1" s="1"/>
  <c r="BZ275" i="1"/>
  <c r="L275" i="1" s="1"/>
  <c r="CJ275" i="1" s="1"/>
  <c r="CA187" i="1"/>
  <c r="M187" i="1" s="1"/>
  <c r="CK187" i="1" s="1"/>
  <c r="BY187" i="1"/>
  <c r="K187" i="1" s="1"/>
  <c r="CI187" i="1" s="1"/>
  <c r="BX187" i="1"/>
  <c r="BZ187" i="1"/>
  <c r="L187" i="1" s="1"/>
  <c r="CJ187" i="1" s="1"/>
  <c r="BZ297" i="1"/>
  <c r="L297" i="1" s="1"/>
  <c r="CJ297" i="1" s="1"/>
  <c r="CA297" i="1"/>
  <c r="M297" i="1" s="1"/>
  <c r="CK297" i="1" s="1"/>
  <c r="BY297" i="1"/>
  <c r="K297" i="1" s="1"/>
  <c r="CI297" i="1" s="1"/>
  <c r="BX297" i="1"/>
  <c r="J297" i="1" s="1"/>
  <c r="BY758" i="1"/>
  <c r="K758" i="1" s="1"/>
  <c r="CI758" i="1" s="1"/>
  <c r="BZ758" i="1"/>
  <c r="L758" i="1" s="1"/>
  <c r="CJ758" i="1" s="1"/>
  <c r="CA758" i="1"/>
  <c r="M758" i="1" s="1"/>
  <c r="CK758" i="1" s="1"/>
  <c r="BX758" i="1"/>
  <c r="J758" i="1" s="1"/>
  <c r="BX331" i="1"/>
  <c r="J331" i="1" s="1"/>
  <c r="BY331" i="1"/>
  <c r="K331" i="1" s="1"/>
  <c r="CI331" i="1" s="1"/>
  <c r="CA331" i="1"/>
  <c r="M331" i="1" s="1"/>
  <c r="CK331" i="1" s="1"/>
  <c r="BZ331" i="1"/>
  <c r="L331" i="1" s="1"/>
  <c r="CJ331" i="1" s="1"/>
  <c r="BZ833" i="1"/>
  <c r="L833" i="1" s="1"/>
  <c r="CJ833" i="1" s="1"/>
  <c r="BX833" i="1"/>
  <c r="J833" i="1" s="1"/>
  <c r="CA833" i="1"/>
  <c r="M833" i="1" s="1"/>
  <c r="CK833" i="1" s="1"/>
  <c r="BY833" i="1"/>
  <c r="K833" i="1" s="1"/>
  <c r="CI833" i="1" s="1"/>
  <c r="CA369" i="1"/>
  <c r="M369" i="1" s="1"/>
  <c r="CK369" i="1" s="1"/>
  <c r="BZ369" i="1"/>
  <c r="L369" i="1" s="1"/>
  <c r="CJ369" i="1" s="1"/>
  <c r="BY369" i="1"/>
  <c r="K369" i="1" s="1"/>
  <c r="CI369" i="1" s="1"/>
  <c r="BX369" i="1"/>
  <c r="J369" i="1" s="1"/>
  <c r="CA314" i="1"/>
  <c r="M314" i="1" s="1"/>
  <c r="CK314" i="1" s="1"/>
  <c r="BY314" i="1"/>
  <c r="K314" i="1" s="1"/>
  <c r="CI314" i="1" s="1"/>
  <c r="BX314" i="1"/>
  <c r="J314" i="1" s="1"/>
  <c r="BZ314" i="1"/>
  <c r="L314" i="1" s="1"/>
  <c r="CJ314" i="1" s="1"/>
  <c r="BY627" i="1"/>
  <c r="K627" i="1" s="1"/>
  <c r="CI627" i="1" s="1"/>
  <c r="BX627" i="1"/>
  <c r="J627" i="1" s="1"/>
  <c r="BZ627" i="1"/>
  <c r="L627" i="1" s="1"/>
  <c r="CJ627" i="1" s="1"/>
  <c r="CA627" i="1"/>
  <c r="M627" i="1" s="1"/>
  <c r="CK627" i="1" s="1"/>
  <c r="BY359" i="1"/>
  <c r="K359" i="1" s="1"/>
  <c r="CI359" i="1" s="1"/>
  <c r="BZ359" i="1"/>
  <c r="L359" i="1" s="1"/>
  <c r="CJ359" i="1" s="1"/>
  <c r="CA359" i="1"/>
  <c r="M359" i="1" s="1"/>
  <c r="CK359" i="1" s="1"/>
  <c r="BX359" i="1"/>
  <c r="J359" i="1" s="1"/>
  <c r="BZ860" i="1"/>
  <c r="L860" i="1" s="1"/>
  <c r="CJ860" i="1" s="1"/>
  <c r="BX860" i="1"/>
  <c r="J860" i="1" s="1"/>
  <c r="CA860" i="1"/>
  <c r="M860" i="1" s="1"/>
  <c r="CK860" i="1" s="1"/>
  <c r="BY860" i="1"/>
  <c r="K860" i="1" s="1"/>
  <c r="CI860" i="1" s="1"/>
  <c r="BX88" i="1"/>
  <c r="J88" i="1" s="1"/>
  <c r="CA88" i="1"/>
  <c r="M88" i="1" s="1"/>
  <c r="CK88" i="1" s="1"/>
  <c r="BZ88" i="1"/>
  <c r="L88" i="1" s="1"/>
  <c r="CJ88" i="1" s="1"/>
  <c r="BY88" i="1"/>
  <c r="K88" i="1" s="1"/>
  <c r="CI88" i="1" s="1"/>
  <c r="BZ66" i="1"/>
  <c r="L66" i="1" s="1"/>
  <c r="CJ66" i="1" s="1"/>
  <c r="CA66" i="1"/>
  <c r="M66" i="1" s="1"/>
  <c r="CK66" i="1" s="1"/>
  <c r="BX66" i="1"/>
  <c r="J66" i="1" s="1"/>
  <c r="BY66" i="1"/>
  <c r="K66" i="1" s="1"/>
  <c r="CI66" i="1" s="1"/>
  <c r="BY483" i="1"/>
  <c r="K483" i="1" s="1"/>
  <c r="CI483" i="1" s="1"/>
  <c r="BZ483" i="1"/>
  <c r="L483" i="1" s="1"/>
  <c r="CJ483" i="1" s="1"/>
  <c r="BX483" i="1"/>
  <c r="J483" i="1" s="1"/>
  <c r="CA483" i="1"/>
  <c r="M483" i="1" s="1"/>
  <c r="CK483" i="1" s="1"/>
  <c r="BZ874" i="1"/>
  <c r="L874" i="1" s="1"/>
  <c r="CJ874" i="1" s="1"/>
  <c r="CA874" i="1"/>
  <c r="M874" i="1" s="1"/>
  <c r="CK874" i="1" s="1"/>
  <c r="BY874" i="1"/>
  <c r="K874" i="1" s="1"/>
  <c r="CI874" i="1" s="1"/>
  <c r="BX874" i="1"/>
  <c r="J874" i="1" s="1"/>
  <c r="CA670" i="1"/>
  <c r="M670" i="1" s="1"/>
  <c r="CK670" i="1" s="1"/>
  <c r="BX670" i="1"/>
  <c r="J670" i="1" s="1"/>
  <c r="BY670" i="1"/>
  <c r="K670" i="1" s="1"/>
  <c r="CI670" i="1" s="1"/>
  <c r="BZ670" i="1"/>
  <c r="L670" i="1" s="1"/>
  <c r="CJ670" i="1" s="1"/>
  <c r="BX487" i="1"/>
  <c r="J487" i="1" s="1"/>
  <c r="BZ487" i="1"/>
  <c r="L487" i="1" s="1"/>
  <c r="CJ487" i="1" s="1"/>
  <c r="CA487" i="1"/>
  <c r="M487" i="1" s="1"/>
  <c r="CK487" i="1" s="1"/>
  <c r="BY487" i="1"/>
  <c r="K487" i="1" s="1"/>
  <c r="CI487" i="1" s="1"/>
  <c r="CA716" i="1"/>
  <c r="M716" i="1" s="1"/>
  <c r="CK716" i="1" s="1"/>
  <c r="BX716" i="1"/>
  <c r="J716" i="1" s="1"/>
  <c r="BY716" i="1"/>
  <c r="K716" i="1" s="1"/>
  <c r="CI716" i="1" s="1"/>
  <c r="BZ716" i="1"/>
  <c r="L716" i="1" s="1"/>
  <c r="CJ716" i="1" s="1"/>
  <c r="CA85" i="1"/>
  <c r="M85" i="1" s="1"/>
  <c r="CK85" i="1" s="1"/>
  <c r="BX85" i="1"/>
  <c r="J85" i="1" s="1"/>
  <c r="BZ85" i="1"/>
  <c r="L85" i="1" s="1"/>
  <c r="CJ85" i="1" s="1"/>
  <c r="BY85" i="1"/>
  <c r="K85" i="1" s="1"/>
  <c r="CI85" i="1" s="1"/>
  <c r="CA422" i="1"/>
  <c r="M422" i="1" s="1"/>
  <c r="CK422" i="1" s="1"/>
  <c r="BZ422" i="1"/>
  <c r="L422" i="1" s="1"/>
  <c r="CJ422" i="1" s="1"/>
  <c r="BX422" i="1"/>
  <c r="J422" i="1" s="1"/>
  <c r="BY422" i="1"/>
  <c r="K422" i="1" s="1"/>
  <c r="CI422" i="1" s="1"/>
  <c r="BX611" i="1"/>
  <c r="J611" i="1" s="1"/>
  <c r="BZ611" i="1"/>
  <c r="L611" i="1" s="1"/>
  <c r="CJ611" i="1" s="1"/>
  <c r="CA611" i="1"/>
  <c r="M611" i="1" s="1"/>
  <c r="CK611" i="1" s="1"/>
  <c r="BY611" i="1"/>
  <c r="K611" i="1" s="1"/>
  <c r="CI611" i="1" s="1"/>
  <c r="CA419" i="1"/>
  <c r="M419" i="1" s="1"/>
  <c r="CK419" i="1" s="1"/>
  <c r="BX419" i="1"/>
  <c r="J419" i="1" s="1"/>
  <c r="BY419" i="1"/>
  <c r="K419" i="1" s="1"/>
  <c r="CI419" i="1" s="1"/>
  <c r="BZ419" i="1"/>
  <c r="L419" i="1" s="1"/>
  <c r="CJ419" i="1" s="1"/>
  <c r="BZ30" i="1"/>
  <c r="L30" i="1" s="1"/>
  <c r="CJ30" i="1" s="1"/>
  <c r="BX30" i="1"/>
  <c r="J30" i="1" s="1"/>
  <c r="CA30" i="1"/>
  <c r="M30" i="1" s="1"/>
  <c r="CK30" i="1" s="1"/>
  <c r="BY30" i="1"/>
  <c r="K30" i="1" s="1"/>
  <c r="CI30" i="1" s="1"/>
  <c r="CA710" i="1"/>
  <c r="M710" i="1" s="1"/>
  <c r="CK710" i="1" s="1"/>
  <c r="BX710" i="1"/>
  <c r="J710" i="1" s="1"/>
  <c r="BY710" i="1"/>
  <c r="K710" i="1" s="1"/>
  <c r="CI710" i="1" s="1"/>
  <c r="BZ710" i="1"/>
  <c r="L710" i="1" s="1"/>
  <c r="CJ710" i="1" s="1"/>
  <c r="BX79" i="1"/>
  <c r="J79" i="1" s="1"/>
  <c r="BZ79" i="1"/>
  <c r="L79" i="1" s="1"/>
  <c r="CJ79" i="1" s="1"/>
  <c r="CA79" i="1"/>
  <c r="M79" i="1" s="1"/>
  <c r="CK79" i="1" s="1"/>
  <c r="BY79" i="1"/>
  <c r="K79" i="1" s="1"/>
  <c r="CI79" i="1" s="1"/>
  <c r="BZ607" i="1"/>
  <c r="L607" i="1" s="1"/>
  <c r="CJ607" i="1" s="1"/>
  <c r="BY607" i="1"/>
  <c r="K607" i="1" s="1"/>
  <c r="CI607" i="1" s="1"/>
  <c r="CA607" i="1"/>
  <c r="M607" i="1" s="1"/>
  <c r="CK607" i="1" s="1"/>
  <c r="BX607" i="1"/>
  <c r="J607" i="1" s="1"/>
  <c r="BY919" i="1"/>
  <c r="K919" i="1" s="1"/>
  <c r="CI919" i="1" s="1"/>
  <c r="BZ919" i="1"/>
  <c r="L919" i="1" s="1"/>
  <c r="CJ919" i="1" s="1"/>
  <c r="BX919" i="1"/>
  <c r="J919" i="1" s="1"/>
  <c r="CA919" i="1"/>
  <c r="M919" i="1" s="1"/>
  <c r="CK919" i="1" s="1"/>
  <c r="CA914" i="1"/>
  <c r="M914" i="1" s="1"/>
  <c r="CK914" i="1" s="1"/>
  <c r="BY914" i="1"/>
  <c r="K914" i="1" s="1"/>
  <c r="CI914" i="1" s="1"/>
  <c r="BX914" i="1"/>
  <c r="J914" i="1" s="1"/>
  <c r="BZ914" i="1"/>
  <c r="L914" i="1" s="1"/>
  <c r="CJ914" i="1" s="1"/>
  <c r="BX528" i="1"/>
  <c r="J528" i="1" s="1"/>
  <c r="BZ528" i="1"/>
  <c r="L528" i="1" s="1"/>
  <c r="CJ528" i="1" s="1"/>
  <c r="CA528" i="1"/>
  <c r="M528" i="1" s="1"/>
  <c r="CK528" i="1" s="1"/>
  <c r="BY528" i="1"/>
  <c r="K528" i="1" s="1"/>
  <c r="CI528" i="1" s="1"/>
  <c r="BZ625" i="1"/>
  <c r="L625" i="1" s="1"/>
  <c r="CJ625" i="1" s="1"/>
  <c r="BY625" i="1"/>
  <c r="K625" i="1" s="1"/>
  <c r="CI625" i="1" s="1"/>
  <c r="BX625" i="1"/>
  <c r="J625" i="1" s="1"/>
  <c r="CA625" i="1"/>
  <c r="M625" i="1" s="1"/>
  <c r="CK625" i="1" s="1"/>
  <c r="BX118" i="1"/>
  <c r="J118" i="1" s="1"/>
  <c r="CA118" i="1"/>
  <c r="M118" i="1" s="1"/>
  <c r="CK118" i="1" s="1"/>
  <c r="BZ118" i="1"/>
  <c r="L118" i="1" s="1"/>
  <c r="CJ118" i="1" s="1"/>
  <c r="BY118" i="1"/>
  <c r="K118" i="1" s="1"/>
  <c r="CI118" i="1" s="1"/>
  <c r="BY524" i="1"/>
  <c r="K524" i="1" s="1"/>
  <c r="CI524" i="1" s="1"/>
  <c r="BZ524" i="1"/>
  <c r="L524" i="1" s="1"/>
  <c r="CJ524" i="1" s="1"/>
  <c r="CA524" i="1"/>
  <c r="M524" i="1" s="1"/>
  <c r="CK524" i="1" s="1"/>
  <c r="BX524" i="1"/>
  <c r="J524" i="1" s="1"/>
  <c r="CA613" i="1"/>
  <c r="M613" i="1" s="1"/>
  <c r="CK613" i="1" s="1"/>
  <c r="BY613" i="1"/>
  <c r="K613" i="1" s="1"/>
  <c r="CI613" i="1" s="1"/>
  <c r="BX613" i="1"/>
  <c r="J613" i="1" s="1"/>
  <c r="BZ613" i="1"/>
  <c r="L613" i="1" s="1"/>
  <c r="CJ613" i="1" s="1"/>
  <c r="BY584" i="1"/>
  <c r="K584" i="1" s="1"/>
  <c r="CI584" i="1" s="1"/>
  <c r="BZ584" i="1"/>
  <c r="L584" i="1" s="1"/>
  <c r="CJ584" i="1" s="1"/>
  <c r="CA584" i="1"/>
  <c r="M584" i="1" s="1"/>
  <c r="CK584" i="1" s="1"/>
  <c r="BX584" i="1"/>
  <c r="J584" i="1" s="1"/>
  <c r="CA925" i="1"/>
  <c r="M925" i="1" s="1"/>
  <c r="CK925" i="1" s="1"/>
  <c r="BZ925" i="1"/>
  <c r="L925" i="1" s="1"/>
  <c r="CJ925" i="1" s="1"/>
  <c r="BY925" i="1"/>
  <c r="K925" i="1" s="1"/>
  <c r="CI925" i="1" s="1"/>
  <c r="BX925" i="1"/>
  <c r="J925" i="1" s="1"/>
  <c r="CA444" i="1"/>
  <c r="M444" i="1" s="1"/>
  <c r="CK444" i="1" s="1"/>
  <c r="BX444" i="1"/>
  <c r="J444" i="1" s="1"/>
  <c r="BY444" i="1"/>
  <c r="K444" i="1" s="1"/>
  <c r="CI444" i="1" s="1"/>
  <c r="BZ444" i="1"/>
  <c r="L444" i="1" s="1"/>
  <c r="CJ444" i="1" s="1"/>
  <c r="BX116" i="1"/>
  <c r="J116" i="1" s="1"/>
  <c r="BY116" i="1"/>
  <c r="K116" i="1" s="1"/>
  <c r="CI116" i="1" s="1"/>
  <c r="BZ116" i="1"/>
  <c r="L116" i="1" s="1"/>
  <c r="CJ116" i="1" s="1"/>
  <c r="CA116" i="1"/>
  <c r="M116" i="1" s="1"/>
  <c r="CK116" i="1" s="1"/>
  <c r="CA251" i="1"/>
  <c r="M251" i="1" s="1"/>
  <c r="CK251" i="1" s="1"/>
  <c r="BX251" i="1"/>
  <c r="J251" i="1" s="1"/>
  <c r="BY251" i="1"/>
  <c r="K251" i="1" s="1"/>
  <c r="CI251" i="1" s="1"/>
  <c r="BZ251" i="1"/>
  <c r="L251" i="1" s="1"/>
  <c r="CJ251" i="1" s="1"/>
  <c r="BZ610" i="1"/>
  <c r="L610" i="1" s="1"/>
  <c r="CJ610" i="1" s="1"/>
  <c r="CA610" i="1"/>
  <c r="M610" i="1" s="1"/>
  <c r="CK610" i="1" s="1"/>
  <c r="BY610" i="1"/>
  <c r="K610" i="1" s="1"/>
  <c r="CI610" i="1" s="1"/>
  <c r="BX610" i="1"/>
  <c r="J610" i="1" s="1"/>
  <c r="BX157" i="1"/>
  <c r="J157" i="1" s="1"/>
  <c r="BY157" i="1"/>
  <c r="K157" i="1" s="1"/>
  <c r="CI157" i="1" s="1"/>
  <c r="BZ157" i="1"/>
  <c r="L157" i="1" s="1"/>
  <c r="CJ157" i="1" s="1"/>
  <c r="CA157" i="1"/>
  <c r="M157" i="1" s="1"/>
  <c r="CK157" i="1" s="1"/>
  <c r="CA922" i="1"/>
  <c r="M922" i="1" s="1"/>
  <c r="CK922" i="1" s="1"/>
  <c r="BY922" i="1"/>
  <c r="K922" i="1" s="1"/>
  <c r="CI922" i="1" s="1"/>
  <c r="BX922" i="1"/>
  <c r="J922" i="1" s="1"/>
  <c r="BZ922" i="1"/>
  <c r="L922" i="1" s="1"/>
  <c r="CJ922" i="1" s="1"/>
  <c r="BZ441" i="1"/>
  <c r="L441" i="1" s="1"/>
  <c r="CJ441" i="1" s="1"/>
  <c r="BY441" i="1"/>
  <c r="K441" i="1" s="1"/>
  <c r="CI441" i="1" s="1"/>
  <c r="BX441" i="1"/>
  <c r="CA441" i="1"/>
  <c r="M441" i="1" s="1"/>
  <c r="CK441" i="1" s="1"/>
  <c r="CA113" i="1"/>
  <c r="M113" i="1" s="1"/>
  <c r="CK113" i="1" s="1"/>
  <c r="BX113" i="1"/>
  <c r="BZ113" i="1"/>
  <c r="L113" i="1" s="1"/>
  <c r="CJ113" i="1" s="1"/>
  <c r="BY113" i="1"/>
  <c r="K113" i="1" s="1"/>
  <c r="CI113" i="1" s="1"/>
  <c r="BY504" i="1"/>
  <c r="K504" i="1" s="1"/>
  <c r="CI504" i="1" s="1"/>
  <c r="BZ504" i="1"/>
  <c r="L504" i="1" s="1"/>
  <c r="CJ504" i="1" s="1"/>
  <c r="BX504" i="1"/>
  <c r="J504" i="1" s="1"/>
  <c r="CA504" i="1"/>
  <c r="M504" i="1" s="1"/>
  <c r="CK504" i="1" s="1"/>
  <c r="CA745" i="1"/>
  <c r="M745" i="1" s="1"/>
  <c r="CK745" i="1" s="1"/>
  <c r="BY745" i="1"/>
  <c r="K745" i="1" s="1"/>
  <c r="CI745" i="1" s="1"/>
  <c r="BZ745" i="1"/>
  <c r="L745" i="1" s="1"/>
  <c r="CJ745" i="1" s="1"/>
  <c r="BX745" i="1"/>
  <c r="J745" i="1" s="1"/>
  <c r="BY879" i="1"/>
  <c r="K879" i="1" s="1"/>
  <c r="CI879" i="1" s="1"/>
  <c r="BZ879" i="1"/>
  <c r="L879" i="1" s="1"/>
  <c r="CJ879" i="1" s="1"/>
  <c r="BX879" i="1"/>
  <c r="J879" i="1" s="1"/>
  <c r="CA879" i="1"/>
  <c r="M879" i="1" s="1"/>
  <c r="CK879" i="1" s="1"/>
  <c r="BZ692" i="1"/>
  <c r="L692" i="1" s="1"/>
  <c r="CJ692" i="1" s="1"/>
  <c r="BY692" i="1"/>
  <c r="K692" i="1" s="1"/>
  <c r="CI692" i="1" s="1"/>
  <c r="CA692" i="1"/>
  <c r="M692" i="1" s="1"/>
  <c r="CK692" i="1" s="1"/>
  <c r="BX692" i="1"/>
  <c r="J692" i="1" s="1"/>
  <c r="BY491" i="1"/>
  <c r="K491" i="1" s="1"/>
  <c r="CI491" i="1" s="1"/>
  <c r="BZ491" i="1"/>
  <c r="L491" i="1" s="1"/>
  <c r="CJ491" i="1" s="1"/>
  <c r="CA491" i="1"/>
  <c r="M491" i="1" s="1"/>
  <c r="CK491" i="1" s="1"/>
  <c r="BX491" i="1"/>
  <c r="J491" i="1" s="1"/>
  <c r="BX290" i="1"/>
  <c r="J290" i="1" s="1"/>
  <c r="CA290" i="1"/>
  <c r="M290" i="1" s="1"/>
  <c r="CK290" i="1" s="1"/>
  <c r="BY290" i="1"/>
  <c r="K290" i="1" s="1"/>
  <c r="CI290" i="1" s="1"/>
  <c r="BZ290" i="1"/>
  <c r="L290" i="1" s="1"/>
  <c r="CJ290" i="1" s="1"/>
  <c r="BX61" i="1"/>
  <c r="J61" i="1" s="1"/>
  <c r="BY61" i="1"/>
  <c r="K61" i="1" s="1"/>
  <c r="CI61" i="1" s="1"/>
  <c r="CA61" i="1"/>
  <c r="M61" i="1" s="1"/>
  <c r="CK61" i="1" s="1"/>
  <c r="BZ61" i="1"/>
  <c r="L61" i="1" s="1"/>
  <c r="CJ61" i="1" s="1"/>
  <c r="CA742" i="1"/>
  <c r="M742" i="1" s="1"/>
  <c r="CK742" i="1" s="1"/>
  <c r="BY742" i="1"/>
  <c r="K742" i="1" s="1"/>
  <c r="CI742" i="1" s="1"/>
  <c r="BX742" i="1"/>
  <c r="J742" i="1" s="1"/>
  <c r="BZ742" i="1"/>
  <c r="L742" i="1" s="1"/>
  <c r="CJ742" i="1" s="1"/>
  <c r="BZ876" i="1"/>
  <c r="L876" i="1" s="1"/>
  <c r="CJ876" i="1" s="1"/>
  <c r="BY876" i="1"/>
  <c r="K876" i="1" s="1"/>
  <c r="CI876" i="1" s="1"/>
  <c r="CA876" i="1"/>
  <c r="M876" i="1" s="1"/>
  <c r="CK876" i="1" s="1"/>
  <c r="BX876" i="1"/>
  <c r="J876" i="1" s="1"/>
  <c r="BZ591" i="1"/>
  <c r="L591" i="1" s="1"/>
  <c r="CJ591" i="1" s="1"/>
  <c r="BY591" i="1"/>
  <c r="K591" i="1" s="1"/>
  <c r="CI591" i="1" s="1"/>
  <c r="CA591" i="1"/>
  <c r="M591" i="1" s="1"/>
  <c r="CK591" i="1" s="1"/>
  <c r="BX591" i="1"/>
  <c r="J591" i="1" s="1"/>
  <c r="BZ744" i="1"/>
  <c r="L744" i="1" s="1"/>
  <c r="CJ744" i="1" s="1"/>
  <c r="BY744" i="1"/>
  <c r="K744" i="1" s="1"/>
  <c r="CI744" i="1" s="1"/>
  <c r="BX744" i="1"/>
  <c r="J744" i="1" s="1"/>
  <c r="CA744" i="1"/>
  <c r="M744" i="1" s="1"/>
  <c r="CK744" i="1" s="1"/>
  <c r="BZ328" i="1"/>
  <c r="L328" i="1" s="1"/>
  <c r="CJ328" i="1" s="1"/>
  <c r="CA328" i="1"/>
  <c r="M328" i="1" s="1"/>
  <c r="CK328" i="1" s="1"/>
  <c r="BY328" i="1"/>
  <c r="K328" i="1" s="1"/>
  <c r="CI328" i="1" s="1"/>
  <c r="BX328" i="1"/>
  <c r="J328" i="1" s="1"/>
  <c r="CA577" i="1"/>
  <c r="M577" i="1" s="1"/>
  <c r="CK577" i="1" s="1"/>
  <c r="BX577" i="1"/>
  <c r="J577" i="1" s="1"/>
  <c r="BZ577" i="1"/>
  <c r="L577" i="1" s="1"/>
  <c r="CJ577" i="1" s="1"/>
  <c r="BY577" i="1"/>
  <c r="K577" i="1" s="1"/>
  <c r="CI577" i="1" s="1"/>
  <c r="CA838" i="1"/>
  <c r="M838" i="1" s="1"/>
  <c r="CK838" i="1" s="1"/>
  <c r="BY838" i="1"/>
  <c r="K838" i="1" s="1"/>
  <c r="CI838" i="1" s="1"/>
  <c r="BZ838" i="1"/>
  <c r="L838" i="1" s="1"/>
  <c r="CJ838" i="1" s="1"/>
  <c r="BX838" i="1"/>
  <c r="J838" i="1" s="1"/>
  <c r="CA273" i="1"/>
  <c r="M273" i="1" s="1"/>
  <c r="CK273" i="1" s="1"/>
  <c r="BX273" i="1"/>
  <c r="J273" i="1" s="1"/>
  <c r="BY273" i="1"/>
  <c r="K273" i="1" s="1"/>
  <c r="CI273" i="1" s="1"/>
  <c r="BZ273" i="1"/>
  <c r="L273" i="1" s="1"/>
  <c r="CJ273" i="1" s="1"/>
  <c r="BY660" i="1"/>
  <c r="K660" i="1" s="1"/>
  <c r="CI660" i="1" s="1"/>
  <c r="BX660" i="1"/>
  <c r="J660" i="1" s="1"/>
  <c r="BZ660" i="1"/>
  <c r="L660" i="1" s="1"/>
  <c r="CJ660" i="1" s="1"/>
  <c r="CA660" i="1"/>
  <c r="M660" i="1" s="1"/>
  <c r="CK660" i="1" s="1"/>
  <c r="CA207" i="1"/>
  <c r="M207" i="1" s="1"/>
  <c r="CK207" i="1" s="1"/>
  <c r="BY207" i="1"/>
  <c r="K207" i="1" s="1"/>
  <c r="CI207" i="1" s="1"/>
  <c r="BZ207" i="1"/>
  <c r="L207" i="1" s="1"/>
  <c r="CJ207" i="1" s="1"/>
  <c r="BX207" i="1"/>
  <c r="J207" i="1" s="1"/>
  <c r="BY859" i="1"/>
  <c r="K859" i="1" s="1"/>
  <c r="CI859" i="1" s="1"/>
  <c r="BZ859" i="1"/>
  <c r="L859" i="1" s="1"/>
  <c r="CJ859" i="1" s="1"/>
  <c r="BX859" i="1"/>
  <c r="J859" i="1" s="1"/>
  <c r="CA859" i="1"/>
  <c r="M859" i="1" s="1"/>
  <c r="CK859" i="1" s="1"/>
  <c r="BX574" i="1"/>
  <c r="J574" i="1" s="1"/>
  <c r="CA574" i="1"/>
  <c r="M574" i="1" s="1"/>
  <c r="CK574" i="1" s="1"/>
  <c r="BZ574" i="1"/>
  <c r="L574" i="1" s="1"/>
  <c r="CJ574" i="1" s="1"/>
  <c r="BY574" i="1"/>
  <c r="K574" i="1" s="1"/>
  <c r="CI574" i="1" s="1"/>
  <c r="CA835" i="1"/>
  <c r="M835" i="1" s="1"/>
  <c r="CK835" i="1" s="1"/>
  <c r="BZ835" i="1"/>
  <c r="L835" i="1" s="1"/>
  <c r="CJ835" i="1" s="1"/>
  <c r="BY835" i="1"/>
  <c r="K835" i="1" s="1"/>
  <c r="CI835" i="1" s="1"/>
  <c r="BX835" i="1"/>
  <c r="J835" i="1" s="1"/>
  <c r="BZ534" i="1"/>
  <c r="L534" i="1" s="1"/>
  <c r="CJ534" i="1" s="1"/>
  <c r="BX534" i="1"/>
  <c r="J534" i="1" s="1"/>
  <c r="CA534" i="1"/>
  <c r="M534" i="1" s="1"/>
  <c r="CK534" i="1" s="1"/>
  <c r="BY534" i="1"/>
  <c r="K534" i="1" s="1"/>
  <c r="CI534" i="1" s="1"/>
  <c r="CA374" i="1"/>
  <c r="M374" i="1" s="1"/>
  <c r="CK374" i="1" s="1"/>
  <c r="BY374" i="1"/>
  <c r="K374" i="1" s="1"/>
  <c r="CI374" i="1" s="1"/>
  <c r="BX374" i="1"/>
  <c r="J374" i="1" s="1"/>
  <c r="BZ374" i="1"/>
  <c r="L374" i="1" s="1"/>
  <c r="CJ374" i="1" s="1"/>
  <c r="BZ397" i="1"/>
  <c r="L397" i="1" s="1"/>
  <c r="CJ397" i="1" s="1"/>
  <c r="BY397" i="1"/>
  <c r="K397" i="1" s="1"/>
  <c r="CI397" i="1" s="1"/>
  <c r="CA397" i="1"/>
  <c r="M397" i="1" s="1"/>
  <c r="CK397" i="1" s="1"/>
  <c r="BX397" i="1"/>
  <c r="CH126" i="1" l="1"/>
  <c r="CH906" i="1"/>
  <c r="CH489" i="1"/>
  <c r="CH190" i="1"/>
  <c r="CH886" i="1"/>
  <c r="CH459" i="1"/>
  <c r="CH230" i="1"/>
  <c r="J83" i="1"/>
  <c r="CH40" i="1"/>
  <c r="CH114" i="1"/>
  <c r="CH198" i="1"/>
  <c r="CH172" i="1"/>
  <c r="CH615" i="1"/>
  <c r="CH192" i="1"/>
  <c r="CH878" i="1"/>
  <c r="CH923" i="1"/>
  <c r="CH339" i="1"/>
  <c r="CH357" i="1"/>
  <c r="CH412" i="1"/>
  <c r="CH503" i="1"/>
  <c r="CH242" i="1"/>
  <c r="CH324" i="1"/>
  <c r="CH362" i="1"/>
  <c r="CH252" i="1"/>
  <c r="CH379" i="1"/>
  <c r="CH540" i="1"/>
  <c r="CH162" i="1"/>
  <c r="CH659" i="1"/>
  <c r="CH167" i="1"/>
  <c r="CH193" i="1"/>
  <c r="CH663" i="1"/>
  <c r="CH237" i="1"/>
  <c r="CH446" i="1"/>
  <c r="CH920" i="1"/>
  <c r="CH321" i="1"/>
  <c r="CH27" i="1"/>
  <c r="CH881" i="1"/>
  <c r="CH400" i="1"/>
  <c r="CH542" i="1"/>
  <c r="CH499" i="1"/>
  <c r="CH398" i="1"/>
  <c r="CH744" i="1"/>
  <c r="CH879" i="1"/>
  <c r="CH504" i="1"/>
  <c r="J441" i="1"/>
  <c r="CH625" i="1"/>
  <c r="CH914" i="1"/>
  <c r="CH422" i="1"/>
  <c r="CH483" i="1"/>
  <c r="CH314" i="1"/>
  <c r="J187" i="1"/>
  <c r="CH578" i="1"/>
  <c r="CH406" i="1"/>
  <c r="CH355" i="1"/>
  <c r="CH751" i="1"/>
  <c r="CH453" i="1"/>
  <c r="CH699" i="1"/>
  <c r="CH928" i="1"/>
  <c r="CH912" i="1"/>
  <c r="CH68" i="1"/>
  <c r="CH737" i="1"/>
  <c r="CH701" i="1"/>
  <c r="CH825" i="1"/>
  <c r="CH152" i="1"/>
  <c r="CH921" i="1"/>
  <c r="CH334" i="1"/>
  <c r="CH337" i="1"/>
  <c r="CH46" i="1"/>
  <c r="CH456" i="1"/>
  <c r="CH110" i="1"/>
  <c r="CH84" i="1"/>
  <c r="CH289" i="1"/>
  <c r="CH632" i="1"/>
  <c r="CH695" i="1"/>
  <c r="CH122" i="1"/>
  <c r="K788" i="1"/>
  <c r="CI788" i="1" s="1"/>
  <c r="CH756" i="1"/>
  <c r="CH621" i="1"/>
  <c r="CH28" i="1"/>
  <c r="CH34" i="1"/>
  <c r="CH868" i="1"/>
  <c r="CH23" i="1"/>
  <c r="CH787" i="1"/>
  <c r="CH698" i="1"/>
  <c r="CH484" i="1"/>
  <c r="CH834" i="1"/>
  <c r="CH212" i="1"/>
  <c r="CH780" i="1"/>
  <c r="CH358" i="1"/>
  <c r="CH214" i="1"/>
  <c r="CH128" i="1"/>
  <c r="CH676" i="1"/>
  <c r="CH754" i="1"/>
  <c r="CH501" i="1"/>
  <c r="CH746" i="1"/>
  <c r="CH108" i="1"/>
  <c r="CH20" i="1"/>
  <c r="CH588" i="1"/>
  <c r="CH862" i="1"/>
  <c r="CH915" i="1"/>
  <c r="J656" i="1"/>
  <c r="CH666" i="1"/>
  <c r="CH714" i="1"/>
  <c r="CH254" i="1"/>
  <c r="CH103" i="1"/>
  <c r="CH45" i="1"/>
  <c r="CH590" i="1"/>
  <c r="J740" i="1"/>
  <c r="CH662" i="1"/>
  <c r="CH323" i="1"/>
  <c r="CH527" i="1"/>
  <c r="CH151" i="1"/>
  <c r="CH673" i="1"/>
  <c r="CH457" i="1"/>
  <c r="CH271" i="1"/>
  <c r="CH413" i="1"/>
  <c r="CH543" i="1"/>
  <c r="CH880" i="1"/>
  <c r="CH211" i="1"/>
  <c r="CH884" i="1"/>
  <c r="CH907" i="1"/>
  <c r="J397" i="1"/>
  <c r="CH207" i="1"/>
  <c r="CH876" i="1"/>
  <c r="CH491" i="1"/>
  <c r="CH584" i="1"/>
  <c r="CH524" i="1"/>
  <c r="CH607" i="1"/>
  <c r="CH359" i="1"/>
  <c r="CH758" i="1"/>
  <c r="CH75" i="1"/>
  <c r="CH783" i="1"/>
  <c r="CH575" i="1"/>
  <c r="CH523" i="1"/>
  <c r="CH877" i="1"/>
  <c r="CH65" i="1"/>
  <c r="CH245" i="1"/>
  <c r="CH233" i="1"/>
  <c r="CH870" i="1"/>
  <c r="CH828" i="1"/>
  <c r="CH917" i="1"/>
  <c r="CH901" i="1"/>
  <c r="J375" i="1"/>
  <c r="CH495" i="1"/>
  <c r="CH533" i="1"/>
  <c r="CH798" i="1"/>
  <c r="CH239" i="1"/>
  <c r="CH281" i="1"/>
  <c r="CH255" i="1"/>
  <c r="CH313" i="1"/>
  <c r="CH708" i="1"/>
  <c r="CH502" i="1"/>
  <c r="CH775" i="1"/>
  <c r="CH715" i="1"/>
  <c r="CH672" i="1"/>
  <c r="CH154" i="1"/>
  <c r="CH837" i="1"/>
  <c r="CH287" i="1"/>
  <c r="CH918" i="1"/>
  <c r="CH801" i="1"/>
  <c r="CH87" i="1"/>
  <c r="CH146" i="1"/>
  <c r="CH169" i="1"/>
  <c r="CH709" i="1"/>
  <c r="CH579" i="1"/>
  <c r="CH535" i="1"/>
  <c r="CH544" i="1"/>
  <c r="CH125" i="1"/>
  <c r="CH534" i="1"/>
  <c r="CH273" i="1"/>
  <c r="CH577" i="1"/>
  <c r="CH251" i="1"/>
  <c r="CH444" i="1"/>
  <c r="CH710" i="1"/>
  <c r="CH419" i="1"/>
  <c r="CH716" i="1"/>
  <c r="CH670" i="1"/>
  <c r="CH833" i="1"/>
  <c r="CH802" i="1"/>
  <c r="CH482" i="1"/>
  <c r="CH488" i="1"/>
  <c r="CH206" i="1"/>
  <c r="CH829" i="1"/>
  <c r="CH465" i="1"/>
  <c r="CH112" i="1"/>
  <c r="CH609" i="1"/>
  <c r="CH115" i="1"/>
  <c r="CH163" i="1"/>
  <c r="CH104" i="1"/>
  <c r="CH734" i="1"/>
  <c r="CH72" i="1"/>
  <c r="CH272" i="1"/>
  <c r="CH788" i="1"/>
  <c r="CH696" i="1"/>
  <c r="CH74" i="1"/>
  <c r="CH274" i="1"/>
  <c r="CH620" i="1"/>
  <c r="CH494" i="1"/>
  <c r="CH705" i="1"/>
  <c r="CH777" i="1"/>
  <c r="CH587" i="1"/>
  <c r="CH333" i="1"/>
  <c r="CH830" i="1"/>
  <c r="CH402" i="1"/>
  <c r="CH405" i="1"/>
  <c r="CH525" i="1"/>
  <c r="CH712" i="1"/>
  <c r="CH38" i="1"/>
  <c r="CH508" i="1"/>
  <c r="CH63" i="1"/>
  <c r="CH585" i="1"/>
  <c r="CH293" i="1"/>
  <c r="CH70" i="1"/>
  <c r="CH505" i="1"/>
  <c r="CH235" i="1"/>
  <c r="CH779" i="1"/>
  <c r="CH340" i="1"/>
  <c r="CH164" i="1"/>
  <c r="CH248" i="1"/>
  <c r="CH109" i="1"/>
  <c r="CH196" i="1"/>
  <c r="CH841" i="1"/>
  <c r="CH865" i="1"/>
  <c r="CH416" i="1"/>
  <c r="CH295" i="1"/>
  <c r="CH365" i="1"/>
  <c r="CH661" i="1"/>
  <c r="CH356" i="1"/>
  <c r="CH717" i="1"/>
  <c r="CH910" i="1"/>
  <c r="CH541" i="1"/>
  <c r="CH908" i="1"/>
  <c r="CH612" i="1"/>
  <c r="CH107" i="1"/>
  <c r="CH448" i="1"/>
  <c r="CH155" i="1"/>
  <c r="CH229" i="1"/>
  <c r="CH69" i="1"/>
  <c r="CH450" i="1"/>
  <c r="CH574" i="1"/>
  <c r="CH658" i="1"/>
  <c r="CH105" i="1"/>
  <c r="CH799" i="1"/>
  <c r="CH409" i="1"/>
  <c r="CH653" i="1"/>
  <c r="CH840" i="1"/>
  <c r="CH691" i="1"/>
  <c r="CH170" i="1"/>
  <c r="CH188" i="1"/>
  <c r="CH629" i="1"/>
  <c r="CH360" i="1"/>
  <c r="CH827" i="1"/>
  <c r="CH76" i="1"/>
  <c r="CH618" i="1"/>
  <c r="CH913" i="1"/>
  <c r="CH232" i="1"/>
  <c r="CH106" i="1"/>
  <c r="CH630" i="1"/>
  <c r="CH739" i="1"/>
  <c r="CH752" i="1"/>
  <c r="CH550" i="1"/>
  <c r="CH371" i="1"/>
  <c r="CH622" i="1"/>
  <c r="CH498" i="1"/>
  <c r="CH565" i="1"/>
  <c r="CH33" i="1"/>
  <c r="CH288" i="1"/>
  <c r="CH328" i="1"/>
  <c r="CH610" i="1"/>
  <c r="CH925" i="1"/>
  <c r="CH507" i="1"/>
  <c r="CH282" i="1"/>
  <c r="K403" i="1"/>
  <c r="CI403" i="1" s="1"/>
  <c r="CH567" i="1"/>
  <c r="CH822" i="1"/>
  <c r="CH238" i="1"/>
  <c r="CH318" i="1"/>
  <c r="CH823" i="1"/>
  <c r="CH795" i="1"/>
  <c r="CH537" i="1"/>
  <c r="CH566" i="1"/>
  <c r="CH927" i="1"/>
  <c r="CH797" i="1"/>
  <c r="CH201" i="1"/>
  <c r="CH210" i="1"/>
  <c r="CH784" i="1"/>
  <c r="CH81" i="1"/>
  <c r="CH26" i="1"/>
  <c r="CH885" i="1"/>
  <c r="CH490" i="1"/>
  <c r="CH748" i="1"/>
  <c r="CH86" i="1"/>
  <c r="CH374" i="1"/>
  <c r="CH859" i="1"/>
  <c r="CH742" i="1"/>
  <c r="CH922" i="1"/>
  <c r="CH613" i="1"/>
  <c r="CH919" i="1"/>
  <c r="CH66" i="1"/>
  <c r="CH171" i="1"/>
  <c r="CH449" i="1"/>
  <c r="CH581" i="1"/>
  <c r="CH664" i="1"/>
  <c r="CH424" i="1"/>
  <c r="CH158" i="1"/>
  <c r="CH376" i="1"/>
  <c r="CH404" i="1"/>
  <c r="CH447" i="1"/>
  <c r="K37" i="1"/>
  <c r="CI37" i="1" s="1"/>
  <c r="CH317" i="1"/>
  <c r="CH576" i="1"/>
  <c r="CH760" i="1"/>
  <c r="CH711" i="1"/>
  <c r="CH904" i="1"/>
  <c r="CH250" i="1"/>
  <c r="CH800" i="1"/>
  <c r="CH549" i="1"/>
  <c r="CH572" i="1"/>
  <c r="CH460" i="1"/>
  <c r="CH24" i="1"/>
  <c r="CH455" i="1"/>
  <c r="CH130" i="1"/>
  <c r="CH277" i="1"/>
  <c r="CH668" i="1"/>
  <c r="CH526" i="1"/>
  <c r="CH199" i="1"/>
  <c r="CH377" i="1"/>
  <c r="CH707" i="1"/>
  <c r="CH246" i="1"/>
  <c r="CH916" i="1"/>
  <c r="CH839" i="1"/>
  <c r="CH19" i="1"/>
  <c r="CH530" i="1"/>
  <c r="CH253" i="1"/>
  <c r="J439" i="1"/>
  <c r="CH529" i="1"/>
  <c r="CH568" i="1"/>
  <c r="CH796" i="1"/>
  <c r="CH208" i="1"/>
  <c r="CH451" i="1"/>
  <c r="CH741" i="1"/>
  <c r="CH370" i="1"/>
  <c r="CH671" i="1"/>
  <c r="CH873" i="1"/>
  <c r="CH924" i="1"/>
  <c r="CH423" i="1"/>
  <c r="CH330" i="1"/>
  <c r="CH580" i="1"/>
  <c r="CH279" i="1"/>
  <c r="CH718" i="1"/>
  <c r="J782" i="1"/>
  <c r="CH407" i="1"/>
  <c r="CH418" i="1"/>
  <c r="CH78" i="1"/>
  <c r="CH381" i="1"/>
  <c r="CH818" i="1"/>
  <c r="CH380" i="1"/>
  <c r="CH785" i="1"/>
  <c r="CH415" i="1"/>
  <c r="CH844" i="1"/>
  <c r="CH367" i="1"/>
  <c r="CH669" i="1"/>
  <c r="CH532" i="1"/>
  <c r="CH826" i="1"/>
  <c r="CH545" i="1"/>
  <c r="CH700" i="1"/>
  <c r="CH202" i="1"/>
  <c r="CH157" i="1"/>
  <c r="CH127" i="1"/>
  <c r="CH735" i="1"/>
  <c r="CH831" i="1"/>
  <c r="CH657" i="1"/>
  <c r="CH464" i="1"/>
  <c r="CH693" i="1"/>
  <c r="CH366" i="1"/>
  <c r="CH462" i="1"/>
  <c r="CH372" i="1"/>
  <c r="CH867" i="1"/>
  <c r="CH43" i="1"/>
  <c r="CH315" i="1"/>
  <c r="CH35" i="1"/>
  <c r="CH22" i="1"/>
  <c r="CH41" i="1"/>
  <c r="CH633" i="1"/>
  <c r="CH591" i="1"/>
  <c r="CH745" i="1"/>
  <c r="CH874" i="1"/>
  <c r="CH789" i="1"/>
  <c r="CH654" i="1"/>
  <c r="CH294" i="1"/>
  <c r="CH322" i="1"/>
  <c r="CH200" i="1"/>
  <c r="CH203" i="1"/>
  <c r="CH452" i="1"/>
  <c r="CH80" i="1"/>
  <c r="CH285" i="1"/>
  <c r="CH582" i="1"/>
  <c r="CH256" i="1"/>
  <c r="CH883" i="1"/>
  <c r="CH280" i="1"/>
  <c r="CH363" i="1"/>
  <c r="CH903" i="1"/>
  <c r="CH786" i="1"/>
  <c r="CH747" i="1"/>
  <c r="CH150" i="1"/>
  <c r="CH911" i="1"/>
  <c r="CH165" i="1"/>
  <c r="CH790" i="1"/>
  <c r="CH111" i="1"/>
  <c r="CH286" i="1"/>
  <c r="CH461" i="1"/>
  <c r="CH750" i="1"/>
  <c r="CH660" i="1"/>
  <c r="J113" i="1"/>
  <c r="CH30" i="1"/>
  <c r="CH85" i="1"/>
  <c r="CH860" i="1"/>
  <c r="CH627" i="1"/>
  <c r="CH275" i="1"/>
  <c r="CH792" i="1"/>
  <c r="CH442" i="1"/>
  <c r="CH458" i="1"/>
  <c r="CH759" i="1"/>
  <c r="CH296" i="1"/>
  <c r="CH403" i="1"/>
  <c r="L322" i="1"/>
  <c r="CJ322" i="1" s="1"/>
  <c r="CH32" i="1"/>
  <c r="CH247" i="1"/>
  <c r="J440" i="1"/>
  <c r="CH156" i="1"/>
  <c r="CH378" i="1"/>
  <c r="CH570" i="1"/>
  <c r="CH159" i="1"/>
  <c r="CH694" i="1"/>
  <c r="CH738" i="1"/>
  <c r="CH733" i="1"/>
  <c r="CH414" i="1"/>
  <c r="CH368" i="1"/>
  <c r="CH909" i="1"/>
  <c r="CH21" i="1"/>
  <c r="CH373" i="1"/>
  <c r="CH749" i="1"/>
  <c r="CH197" i="1"/>
  <c r="CH454" i="1"/>
  <c r="CH872" i="1"/>
  <c r="CH538" i="1"/>
  <c r="CH832" i="1"/>
  <c r="CH338" i="1"/>
  <c r="CH614" i="1"/>
  <c r="CH628" i="1"/>
  <c r="CH496" i="1"/>
  <c r="CH757" i="1"/>
  <c r="CH25" i="1"/>
  <c r="CH466" i="1"/>
  <c r="CH421" i="1"/>
  <c r="CH408" i="1"/>
  <c r="CH536" i="1"/>
  <c r="CH608" i="1"/>
  <c r="M439" i="1"/>
  <c r="CK439" i="1" s="1"/>
  <c r="CH626" i="1"/>
  <c r="CH71" i="1"/>
  <c r="CH791" i="1"/>
  <c r="CH842" i="1"/>
  <c r="CH481" i="1"/>
  <c r="CH147" i="1"/>
  <c r="CH821" i="1"/>
  <c r="CH361" i="1"/>
  <c r="CH781" i="1"/>
  <c r="CH819" i="1"/>
  <c r="CH485" i="1"/>
  <c r="CH820" i="1"/>
  <c r="CH824" i="1"/>
  <c r="CH649" i="1"/>
  <c r="CH336" i="1"/>
  <c r="CH320" i="1"/>
  <c r="CH117" i="1"/>
  <c r="CH586" i="1"/>
  <c r="CH77" i="1"/>
  <c r="CH236" i="1"/>
  <c r="CH189" i="1"/>
  <c r="CH616" i="1"/>
  <c r="CH410" i="1"/>
  <c r="CH776" i="1"/>
  <c r="CH634" i="1"/>
  <c r="CH583" i="1"/>
  <c r="CH573" i="1"/>
  <c r="CH298" i="1"/>
  <c r="CH753" i="1"/>
  <c r="CH61" i="1"/>
  <c r="CH88" i="1"/>
  <c r="CH667" i="1"/>
  <c r="CH836" i="1"/>
  <c r="CH161" i="1"/>
  <c r="CH463" i="1"/>
  <c r="CH624" i="1"/>
  <c r="CH866" i="1"/>
  <c r="CH191" i="1"/>
  <c r="CH652" i="1"/>
  <c r="CH506" i="1"/>
  <c r="CH871" i="1"/>
  <c r="CH497" i="1"/>
  <c r="CH209" i="1"/>
  <c r="CH240" i="1"/>
  <c r="CH284" i="1"/>
  <c r="CH129" i="1"/>
  <c r="CH926" i="1"/>
  <c r="CH864" i="1"/>
  <c r="CH817" i="1"/>
  <c r="CH486" i="1"/>
  <c r="CH326" i="1"/>
  <c r="CH882" i="1"/>
  <c r="CH319" i="1"/>
  <c r="CH332" i="1"/>
  <c r="CH835" i="1"/>
  <c r="CH838" i="1"/>
  <c r="CH692" i="1"/>
  <c r="CH369" i="1"/>
  <c r="CH297" i="1"/>
  <c r="CH623" i="1"/>
  <c r="CH493" i="1"/>
  <c r="CH702" i="1"/>
  <c r="CH123" i="1"/>
  <c r="CH492" i="1"/>
  <c r="CH443" i="1"/>
  <c r="CH67" i="1"/>
  <c r="CH148" i="1"/>
  <c r="CH589" i="1"/>
  <c r="CH619" i="1"/>
  <c r="CH743" i="1"/>
  <c r="CH73" i="1"/>
  <c r="CH316" i="1"/>
  <c r="CH631" i="1"/>
  <c r="CH704" i="1"/>
  <c r="CH42" i="1"/>
  <c r="CH902" i="1"/>
  <c r="CH335" i="1"/>
  <c r="CH571" i="1"/>
  <c r="J401" i="1"/>
  <c r="CH168" i="1"/>
  <c r="CH62" i="1"/>
  <c r="CH905" i="1"/>
  <c r="CH592" i="1"/>
  <c r="CH706" i="1"/>
  <c r="CH244" i="1"/>
  <c r="CH283" i="1"/>
  <c r="CH665" i="1"/>
  <c r="CH546" i="1"/>
  <c r="CH145" i="1"/>
  <c r="CH794" i="1"/>
  <c r="CH531" i="1"/>
  <c r="CH195" i="1"/>
  <c r="CH650" i="1"/>
  <c r="CH82" i="1"/>
  <c r="CH290" i="1"/>
  <c r="CH116" i="1"/>
  <c r="CH118" i="1"/>
  <c r="CH528" i="1"/>
  <c r="CH79" i="1"/>
  <c r="CH611" i="1"/>
  <c r="CH487" i="1"/>
  <c r="CH331" i="1"/>
  <c r="CH399" i="1"/>
  <c r="CH863" i="1"/>
  <c r="CH703" i="1"/>
  <c r="CH329" i="1"/>
  <c r="CH325" i="1"/>
  <c r="CH31" i="1"/>
  <c r="CH37" i="1"/>
  <c r="CH292" i="1"/>
  <c r="CH500" i="1"/>
  <c r="CH29" i="1"/>
  <c r="CH420" i="1"/>
  <c r="CH778" i="1"/>
  <c r="CH445" i="1"/>
  <c r="CH411" i="1"/>
  <c r="CH149" i="1"/>
  <c r="CH417" i="1"/>
  <c r="CH539" i="1"/>
  <c r="CH755" i="1"/>
  <c r="CH44" i="1"/>
  <c r="CH64" i="1"/>
  <c r="CH547" i="1"/>
  <c r="CH617" i="1"/>
  <c r="CH249" i="1"/>
  <c r="CH160" i="1"/>
  <c r="CH736" i="1"/>
  <c r="CH569" i="1"/>
  <c r="CH119" i="1"/>
  <c r="CH875" i="1"/>
  <c r="CH675" i="1"/>
  <c r="CH869" i="1"/>
  <c r="CH861" i="1"/>
  <c r="CH124" i="1"/>
  <c r="CH843" i="1"/>
  <c r="CH241" i="1"/>
  <c r="CH120" i="1"/>
  <c r="CH793" i="1"/>
  <c r="CH205" i="1"/>
  <c r="CH674" i="1"/>
  <c r="J278" i="1"/>
  <c r="CH153" i="1"/>
  <c r="CH327" i="1"/>
  <c r="CH548" i="1"/>
  <c r="CH276" i="1"/>
  <c r="CH213" i="1"/>
  <c r="CH36" i="1"/>
  <c r="CH39" i="1"/>
  <c r="CH713" i="1"/>
  <c r="CH194" i="1"/>
  <c r="CH204" i="1"/>
  <c r="CH651" i="1"/>
  <c r="CH364" i="1"/>
  <c r="CH121" i="1"/>
  <c r="J243" i="1"/>
  <c r="CH231" i="1"/>
  <c r="CH234" i="1"/>
  <c r="CH655" i="1"/>
  <c r="CH291" i="1"/>
  <c r="J166" i="1"/>
  <c r="CH382" i="1"/>
  <c r="CH697" i="1"/>
  <c r="CL37" i="1" l="1"/>
  <c r="N37" i="1" s="1"/>
  <c r="AR37" i="1" s="1"/>
  <c r="CM121" i="1"/>
  <c r="O121" i="1" s="1"/>
  <c r="CC121" i="1" s="1"/>
  <c r="CL121" i="1"/>
  <c r="N121" i="1" s="1"/>
  <c r="CN121" i="1"/>
  <c r="P121" i="1" s="1"/>
  <c r="CD121" i="1" s="1"/>
  <c r="CO121" i="1"/>
  <c r="Q121" i="1" s="1"/>
  <c r="CE121" i="1" s="1"/>
  <c r="CL124" i="1"/>
  <c r="N124" i="1" s="1"/>
  <c r="CM124" i="1"/>
  <c r="O124" i="1" s="1"/>
  <c r="CC124" i="1" s="1"/>
  <c r="CN124" i="1"/>
  <c r="P124" i="1" s="1"/>
  <c r="CD124" i="1" s="1"/>
  <c r="CO124" i="1"/>
  <c r="Q124" i="1" s="1"/>
  <c r="CE124" i="1" s="1"/>
  <c r="CO417" i="1"/>
  <c r="Q417" i="1" s="1"/>
  <c r="CE417" i="1" s="1"/>
  <c r="CL417" i="1"/>
  <c r="N417" i="1" s="1"/>
  <c r="CN417" i="1"/>
  <c r="P417" i="1" s="1"/>
  <c r="CD417" i="1" s="1"/>
  <c r="CM417" i="1"/>
  <c r="O417" i="1" s="1"/>
  <c r="CC417" i="1" s="1"/>
  <c r="CL702" i="1"/>
  <c r="N702" i="1" s="1"/>
  <c r="CM702" i="1"/>
  <c r="O702" i="1" s="1"/>
  <c r="CC702" i="1" s="1"/>
  <c r="CN702" i="1"/>
  <c r="P702" i="1" s="1"/>
  <c r="CD702" i="1" s="1"/>
  <c r="CO702" i="1"/>
  <c r="Q702" i="1" s="1"/>
  <c r="CE702" i="1" s="1"/>
  <c r="CM649" i="1"/>
  <c r="O649" i="1" s="1"/>
  <c r="CC649" i="1" s="1"/>
  <c r="CN649" i="1"/>
  <c r="P649" i="1" s="1"/>
  <c r="CD649" i="1" s="1"/>
  <c r="CO649" i="1"/>
  <c r="Q649" i="1" s="1"/>
  <c r="CE649" i="1" s="1"/>
  <c r="CL649" i="1"/>
  <c r="N649" i="1" s="1"/>
  <c r="CM760" i="1"/>
  <c r="O760" i="1" s="1"/>
  <c r="CC760" i="1" s="1"/>
  <c r="CN760" i="1"/>
  <c r="P760" i="1" s="1"/>
  <c r="CD760" i="1" s="1"/>
  <c r="CO760" i="1"/>
  <c r="Q760" i="1" s="1"/>
  <c r="CE760" i="1" s="1"/>
  <c r="CL760" i="1"/>
  <c r="N760" i="1" s="1"/>
  <c r="CM81" i="1"/>
  <c r="O81" i="1" s="1"/>
  <c r="CC81" i="1" s="1"/>
  <c r="CO81" i="1"/>
  <c r="Q81" i="1" s="1"/>
  <c r="CE81" i="1" s="1"/>
  <c r="CN81" i="1"/>
  <c r="P81" i="1" s="1"/>
  <c r="CD81" i="1" s="1"/>
  <c r="CL81" i="1"/>
  <c r="N81" i="1" s="1"/>
  <c r="CO697" i="1"/>
  <c r="Q697" i="1" s="1"/>
  <c r="CE697" i="1" s="1"/>
  <c r="CM697" i="1"/>
  <c r="O697" i="1" s="1"/>
  <c r="CC697" i="1" s="1"/>
  <c r="CL697" i="1"/>
  <c r="N697" i="1" s="1"/>
  <c r="CN697" i="1"/>
  <c r="P697" i="1" s="1"/>
  <c r="CD697" i="1" s="1"/>
  <c r="CN153" i="1"/>
  <c r="P153" i="1" s="1"/>
  <c r="CD153" i="1" s="1"/>
  <c r="CM153" i="1"/>
  <c r="O153" i="1" s="1"/>
  <c r="CC153" i="1" s="1"/>
  <c r="CL153" i="1"/>
  <c r="N153" i="1" s="1"/>
  <c r="CO153" i="1"/>
  <c r="Q153" i="1" s="1"/>
  <c r="CE153" i="1" s="1"/>
  <c r="CL404" i="1"/>
  <c r="N404" i="1" s="1"/>
  <c r="CM404" i="1"/>
  <c r="O404" i="1" s="1"/>
  <c r="CC404" i="1" s="1"/>
  <c r="CN404" i="1"/>
  <c r="P404" i="1" s="1"/>
  <c r="CD404" i="1" s="1"/>
  <c r="CO404" i="1"/>
  <c r="Q404" i="1" s="1"/>
  <c r="CE404" i="1" s="1"/>
  <c r="CO630" i="1"/>
  <c r="Q630" i="1" s="1"/>
  <c r="CE630" i="1" s="1"/>
  <c r="CL630" i="1"/>
  <c r="N630" i="1" s="1"/>
  <c r="CM630" i="1"/>
  <c r="O630" i="1" s="1"/>
  <c r="CC630" i="1" s="1"/>
  <c r="CN630" i="1"/>
  <c r="P630" i="1" s="1"/>
  <c r="CD630" i="1" s="1"/>
  <c r="CN291" i="1"/>
  <c r="P291" i="1" s="1"/>
  <c r="CD291" i="1" s="1"/>
  <c r="CO291" i="1"/>
  <c r="Q291" i="1" s="1"/>
  <c r="CE291" i="1" s="1"/>
  <c r="CL291" i="1"/>
  <c r="N291" i="1" s="1"/>
  <c r="CM291" i="1"/>
  <c r="O291" i="1" s="1"/>
  <c r="CC291" i="1" s="1"/>
  <c r="CM205" i="1"/>
  <c r="O205" i="1" s="1"/>
  <c r="CC205" i="1" s="1"/>
  <c r="CL205" i="1"/>
  <c r="N205" i="1" s="1"/>
  <c r="CN205" i="1"/>
  <c r="P205" i="1" s="1"/>
  <c r="CD205" i="1" s="1"/>
  <c r="CO205" i="1"/>
  <c r="Q205" i="1" s="1"/>
  <c r="CE205" i="1" s="1"/>
  <c r="CN675" i="1"/>
  <c r="P675" i="1" s="1"/>
  <c r="CD675" i="1" s="1"/>
  <c r="CL675" i="1"/>
  <c r="N675" i="1" s="1"/>
  <c r="CO675" i="1"/>
  <c r="Q675" i="1" s="1"/>
  <c r="CE675" i="1" s="1"/>
  <c r="CM675" i="1"/>
  <c r="O675" i="1" s="1"/>
  <c r="CC675" i="1" s="1"/>
  <c r="CL547" i="1"/>
  <c r="N547" i="1" s="1"/>
  <c r="CM547" i="1"/>
  <c r="O547" i="1" s="1"/>
  <c r="CC547" i="1" s="1"/>
  <c r="CN547" i="1"/>
  <c r="P547" i="1" s="1"/>
  <c r="CD547" i="1" s="1"/>
  <c r="CO547" i="1"/>
  <c r="Q547" i="1" s="1"/>
  <c r="CE547" i="1" s="1"/>
  <c r="CN445" i="1"/>
  <c r="P445" i="1" s="1"/>
  <c r="CD445" i="1" s="1"/>
  <c r="CM445" i="1"/>
  <c r="O445" i="1" s="1"/>
  <c r="CC445" i="1" s="1"/>
  <c r="CO445" i="1"/>
  <c r="Q445" i="1" s="1"/>
  <c r="CE445" i="1" s="1"/>
  <c r="CL445" i="1"/>
  <c r="N445" i="1" s="1"/>
  <c r="CM325" i="1"/>
  <c r="O325" i="1" s="1"/>
  <c r="CC325" i="1" s="1"/>
  <c r="CN325" i="1"/>
  <c r="P325" i="1" s="1"/>
  <c r="CD325" i="1" s="1"/>
  <c r="CL325" i="1"/>
  <c r="N325" i="1" s="1"/>
  <c r="CO325" i="1"/>
  <c r="Q325" i="1" s="1"/>
  <c r="CE325" i="1" s="1"/>
  <c r="CM79" i="1"/>
  <c r="O79" i="1" s="1"/>
  <c r="CC79" i="1" s="1"/>
  <c r="CL79" i="1"/>
  <c r="N79" i="1" s="1"/>
  <c r="CN79" i="1"/>
  <c r="P79" i="1" s="1"/>
  <c r="CD79" i="1" s="1"/>
  <c r="CO79" i="1"/>
  <c r="Q79" i="1" s="1"/>
  <c r="CE79" i="1" s="1"/>
  <c r="CL531" i="1"/>
  <c r="N531" i="1" s="1"/>
  <c r="CM531" i="1"/>
  <c r="O531" i="1" s="1"/>
  <c r="CC531" i="1" s="1"/>
  <c r="CN531" i="1"/>
  <c r="P531" i="1" s="1"/>
  <c r="CD531" i="1" s="1"/>
  <c r="CO531" i="1"/>
  <c r="Q531" i="1" s="1"/>
  <c r="CE531" i="1" s="1"/>
  <c r="CO592" i="1"/>
  <c r="Q592" i="1" s="1"/>
  <c r="CE592" i="1" s="1"/>
  <c r="CL592" i="1"/>
  <c r="N592" i="1" s="1"/>
  <c r="CM592" i="1"/>
  <c r="O592" i="1" s="1"/>
  <c r="CC592" i="1" s="1"/>
  <c r="CN592" i="1"/>
  <c r="P592" i="1" s="1"/>
  <c r="CD592" i="1" s="1"/>
  <c r="CL188" i="1"/>
  <c r="N188" i="1" s="1"/>
  <c r="CM188" i="1"/>
  <c r="O188" i="1" s="1"/>
  <c r="CC188" i="1" s="1"/>
  <c r="CN188" i="1"/>
  <c r="P188" i="1" s="1"/>
  <c r="CD188" i="1" s="1"/>
  <c r="CO188" i="1"/>
  <c r="Q188" i="1" s="1"/>
  <c r="CE188" i="1" s="1"/>
  <c r="CL229" i="1"/>
  <c r="N229" i="1" s="1"/>
  <c r="CN229" i="1"/>
  <c r="P229" i="1" s="1"/>
  <c r="CD229" i="1" s="1"/>
  <c r="CO229" i="1"/>
  <c r="Q229" i="1" s="1"/>
  <c r="CE229" i="1" s="1"/>
  <c r="CM229" i="1"/>
  <c r="O229" i="1" s="1"/>
  <c r="CC229" i="1" s="1"/>
  <c r="CO620" i="1"/>
  <c r="Q620" i="1" s="1"/>
  <c r="CE620" i="1" s="1"/>
  <c r="CL620" i="1"/>
  <c r="N620" i="1" s="1"/>
  <c r="CM620" i="1"/>
  <c r="O620" i="1" s="1"/>
  <c r="CC620" i="1" s="1"/>
  <c r="CN620" i="1"/>
  <c r="P620" i="1" s="1"/>
  <c r="CD620" i="1" s="1"/>
  <c r="CN212" i="1"/>
  <c r="P212" i="1" s="1"/>
  <c r="CD212" i="1" s="1"/>
  <c r="CO212" i="1"/>
  <c r="Q212" i="1" s="1"/>
  <c r="CE212" i="1" s="1"/>
  <c r="CL212" i="1"/>
  <c r="N212" i="1" s="1"/>
  <c r="CM212" i="1"/>
  <c r="O212" i="1" s="1"/>
  <c r="CC212" i="1" s="1"/>
  <c r="CO252" i="1"/>
  <c r="Q252" i="1" s="1"/>
  <c r="CE252" i="1" s="1"/>
  <c r="CN252" i="1"/>
  <c r="P252" i="1" s="1"/>
  <c r="CD252" i="1" s="1"/>
  <c r="CL252" i="1"/>
  <c r="N252" i="1" s="1"/>
  <c r="CM252" i="1"/>
  <c r="O252" i="1" s="1"/>
  <c r="CC252" i="1" s="1"/>
  <c r="CN318" i="1"/>
  <c r="P318" i="1" s="1"/>
  <c r="CD318" i="1" s="1"/>
  <c r="CO318" i="1"/>
  <c r="Q318" i="1" s="1"/>
  <c r="CE318" i="1" s="1"/>
  <c r="CM318" i="1"/>
  <c r="O318" i="1" s="1"/>
  <c r="CC318" i="1" s="1"/>
  <c r="CL318" i="1"/>
  <c r="N318" i="1" s="1"/>
  <c r="CL364" i="1"/>
  <c r="N364" i="1" s="1"/>
  <c r="CM364" i="1"/>
  <c r="O364" i="1" s="1"/>
  <c r="CC364" i="1" s="1"/>
  <c r="CN364" i="1"/>
  <c r="P364" i="1" s="1"/>
  <c r="CD364" i="1" s="1"/>
  <c r="CO364" i="1"/>
  <c r="Q364" i="1" s="1"/>
  <c r="CE364" i="1" s="1"/>
  <c r="CL276" i="1"/>
  <c r="N276" i="1" s="1"/>
  <c r="CO276" i="1"/>
  <c r="Q276" i="1" s="1"/>
  <c r="CE276" i="1" s="1"/>
  <c r="CM276" i="1"/>
  <c r="O276" i="1" s="1"/>
  <c r="CC276" i="1" s="1"/>
  <c r="CN276" i="1"/>
  <c r="P276" i="1" s="1"/>
  <c r="CD276" i="1" s="1"/>
  <c r="CL120" i="1"/>
  <c r="N120" i="1" s="1"/>
  <c r="CM120" i="1"/>
  <c r="O120" i="1" s="1"/>
  <c r="CC120" i="1" s="1"/>
  <c r="CN120" i="1"/>
  <c r="P120" i="1" s="1"/>
  <c r="CD120" i="1" s="1"/>
  <c r="CO120" i="1"/>
  <c r="Q120" i="1" s="1"/>
  <c r="CE120" i="1" s="1"/>
  <c r="CM119" i="1"/>
  <c r="O119" i="1" s="1"/>
  <c r="CC119" i="1" s="1"/>
  <c r="CL119" i="1"/>
  <c r="N119" i="1" s="1"/>
  <c r="CN119" i="1"/>
  <c r="P119" i="1" s="1"/>
  <c r="CD119" i="1" s="1"/>
  <c r="CO119" i="1"/>
  <c r="Q119" i="1" s="1"/>
  <c r="CE119" i="1" s="1"/>
  <c r="CL44" i="1"/>
  <c r="N44" i="1" s="1"/>
  <c r="CM44" i="1"/>
  <c r="O44" i="1" s="1"/>
  <c r="CC44" i="1" s="1"/>
  <c r="CN44" i="1"/>
  <c r="P44" i="1" s="1"/>
  <c r="CD44" i="1" s="1"/>
  <c r="CO44" i="1"/>
  <c r="Q44" i="1" s="1"/>
  <c r="CE44" i="1" s="1"/>
  <c r="CM420" i="1"/>
  <c r="O420" i="1" s="1"/>
  <c r="CC420" i="1" s="1"/>
  <c r="CL420" i="1"/>
  <c r="N420" i="1" s="1"/>
  <c r="CN420" i="1"/>
  <c r="P420" i="1" s="1"/>
  <c r="CD420" i="1" s="1"/>
  <c r="CO420" i="1"/>
  <c r="Q420" i="1" s="1"/>
  <c r="CE420" i="1" s="1"/>
  <c r="CO703" i="1"/>
  <c r="Q703" i="1" s="1"/>
  <c r="CE703" i="1" s="1"/>
  <c r="CL703" i="1"/>
  <c r="N703" i="1" s="1"/>
  <c r="CM703" i="1"/>
  <c r="O703" i="1" s="1"/>
  <c r="CC703" i="1" s="1"/>
  <c r="CN703" i="1"/>
  <c r="P703" i="1" s="1"/>
  <c r="CD703" i="1" s="1"/>
  <c r="CO118" i="1"/>
  <c r="Q118" i="1" s="1"/>
  <c r="CE118" i="1" s="1"/>
  <c r="CL118" i="1"/>
  <c r="N118" i="1" s="1"/>
  <c r="CN118" i="1"/>
  <c r="P118" i="1" s="1"/>
  <c r="CD118" i="1" s="1"/>
  <c r="CM118" i="1"/>
  <c r="O118" i="1" s="1"/>
  <c r="CC118" i="1" s="1"/>
  <c r="CO145" i="1"/>
  <c r="Q145" i="1" s="1"/>
  <c r="CE145" i="1" s="1"/>
  <c r="CN145" i="1"/>
  <c r="P145" i="1" s="1"/>
  <c r="CD145" i="1" s="1"/>
  <c r="CM145" i="1"/>
  <c r="O145" i="1" s="1"/>
  <c r="CC145" i="1" s="1"/>
  <c r="CL145" i="1"/>
  <c r="N145" i="1" s="1"/>
  <c r="CO62" i="1"/>
  <c r="Q62" i="1" s="1"/>
  <c r="CE62" i="1" s="1"/>
  <c r="CN62" i="1"/>
  <c r="P62" i="1" s="1"/>
  <c r="CD62" i="1" s="1"/>
  <c r="CL62" i="1"/>
  <c r="N62" i="1" s="1"/>
  <c r="CM62" i="1"/>
  <c r="O62" i="1" s="1"/>
  <c r="CC62" i="1" s="1"/>
  <c r="CO757" i="1"/>
  <c r="Q757" i="1" s="1"/>
  <c r="CE757" i="1" s="1"/>
  <c r="CL757" i="1"/>
  <c r="N757" i="1" s="1"/>
  <c r="CM757" i="1"/>
  <c r="O757" i="1" s="1"/>
  <c r="CC757" i="1" s="1"/>
  <c r="CN757" i="1"/>
  <c r="P757" i="1" s="1"/>
  <c r="CD757" i="1" s="1"/>
  <c r="CO454" i="1"/>
  <c r="Q454" i="1" s="1"/>
  <c r="CE454" i="1" s="1"/>
  <c r="CL454" i="1"/>
  <c r="N454" i="1" s="1"/>
  <c r="CM454" i="1"/>
  <c r="O454" i="1" s="1"/>
  <c r="CC454" i="1" s="1"/>
  <c r="CN454" i="1"/>
  <c r="P454" i="1" s="1"/>
  <c r="CD454" i="1" s="1"/>
  <c r="CL733" i="1"/>
  <c r="N733" i="1" s="1"/>
  <c r="CM733" i="1"/>
  <c r="O733" i="1" s="1"/>
  <c r="CC733" i="1" s="1"/>
  <c r="CN733" i="1"/>
  <c r="P733" i="1" s="1"/>
  <c r="CD733" i="1" s="1"/>
  <c r="CO733" i="1"/>
  <c r="Q733" i="1" s="1"/>
  <c r="CE733" i="1" s="1"/>
  <c r="CL461" i="1"/>
  <c r="N461" i="1" s="1"/>
  <c r="CM461" i="1"/>
  <c r="O461" i="1" s="1"/>
  <c r="CC461" i="1" s="1"/>
  <c r="CN461" i="1"/>
  <c r="P461" i="1" s="1"/>
  <c r="CD461" i="1" s="1"/>
  <c r="CO461" i="1"/>
  <c r="Q461" i="1" s="1"/>
  <c r="CE461" i="1" s="1"/>
  <c r="CL786" i="1"/>
  <c r="N786" i="1" s="1"/>
  <c r="CM786" i="1"/>
  <c r="O786" i="1" s="1"/>
  <c r="CC786" i="1" s="1"/>
  <c r="CN786" i="1"/>
  <c r="P786" i="1" s="1"/>
  <c r="CD786" i="1" s="1"/>
  <c r="CO786" i="1"/>
  <c r="Q786" i="1" s="1"/>
  <c r="CE786" i="1" s="1"/>
  <c r="CL80" i="1"/>
  <c r="N80" i="1" s="1"/>
  <c r="CM80" i="1"/>
  <c r="O80" i="1" s="1"/>
  <c r="CC80" i="1" s="1"/>
  <c r="CN80" i="1"/>
  <c r="P80" i="1" s="1"/>
  <c r="CD80" i="1" s="1"/>
  <c r="CO80" i="1"/>
  <c r="Q80" i="1" s="1"/>
  <c r="CE80" i="1" s="1"/>
  <c r="CO874" i="1"/>
  <c r="Q874" i="1" s="1"/>
  <c r="CE874" i="1" s="1"/>
  <c r="CM874" i="1"/>
  <c r="O874" i="1" s="1"/>
  <c r="CC874" i="1" s="1"/>
  <c r="CL874" i="1"/>
  <c r="N874" i="1" s="1"/>
  <c r="CN874" i="1"/>
  <c r="P874" i="1" s="1"/>
  <c r="CD874" i="1" s="1"/>
  <c r="CM43" i="1"/>
  <c r="O43" i="1" s="1"/>
  <c r="CC43" i="1" s="1"/>
  <c r="CN43" i="1"/>
  <c r="P43" i="1" s="1"/>
  <c r="CD43" i="1" s="1"/>
  <c r="CO43" i="1"/>
  <c r="Q43" i="1" s="1"/>
  <c r="CE43" i="1" s="1"/>
  <c r="CL43" i="1"/>
  <c r="N43" i="1" s="1"/>
  <c r="CO831" i="1"/>
  <c r="Q831" i="1" s="1"/>
  <c r="CE831" i="1" s="1"/>
  <c r="CL831" i="1"/>
  <c r="N831" i="1" s="1"/>
  <c r="CM831" i="1"/>
  <c r="O831" i="1" s="1"/>
  <c r="CC831" i="1" s="1"/>
  <c r="CN831" i="1"/>
  <c r="P831" i="1" s="1"/>
  <c r="CD831" i="1" s="1"/>
  <c r="CM532" i="1"/>
  <c r="O532" i="1" s="1"/>
  <c r="CC532" i="1" s="1"/>
  <c r="CO532" i="1"/>
  <c r="Q532" i="1" s="1"/>
  <c r="CE532" i="1" s="1"/>
  <c r="CL532" i="1"/>
  <c r="N532" i="1" s="1"/>
  <c r="CN532" i="1"/>
  <c r="P532" i="1" s="1"/>
  <c r="CD532" i="1" s="1"/>
  <c r="CH782" i="1"/>
  <c r="CO671" i="1"/>
  <c r="Q671" i="1" s="1"/>
  <c r="CE671" i="1" s="1"/>
  <c r="CL671" i="1"/>
  <c r="N671" i="1" s="1"/>
  <c r="CM671" i="1"/>
  <c r="O671" i="1" s="1"/>
  <c r="CC671" i="1" s="1"/>
  <c r="CN671" i="1"/>
  <c r="P671" i="1" s="1"/>
  <c r="CD671" i="1" s="1"/>
  <c r="CL839" i="1"/>
  <c r="N839" i="1" s="1"/>
  <c r="CM839" i="1"/>
  <c r="O839" i="1" s="1"/>
  <c r="CC839" i="1" s="1"/>
  <c r="CN839" i="1"/>
  <c r="P839" i="1" s="1"/>
  <c r="CD839" i="1" s="1"/>
  <c r="CO839" i="1"/>
  <c r="Q839" i="1" s="1"/>
  <c r="CE839" i="1" s="1"/>
  <c r="CN277" i="1"/>
  <c r="P277" i="1" s="1"/>
  <c r="CD277" i="1" s="1"/>
  <c r="CM277" i="1"/>
  <c r="O277" i="1" s="1"/>
  <c r="CC277" i="1" s="1"/>
  <c r="CO277" i="1"/>
  <c r="Q277" i="1" s="1"/>
  <c r="CE277" i="1" s="1"/>
  <c r="CL277" i="1"/>
  <c r="N277" i="1" s="1"/>
  <c r="CO250" i="1"/>
  <c r="Q250" i="1" s="1"/>
  <c r="CE250" i="1" s="1"/>
  <c r="CM250" i="1"/>
  <c r="O250" i="1" s="1"/>
  <c r="CC250" i="1" s="1"/>
  <c r="CL250" i="1"/>
  <c r="N250" i="1" s="1"/>
  <c r="CN250" i="1"/>
  <c r="P250" i="1" s="1"/>
  <c r="CD250" i="1" s="1"/>
  <c r="CO664" i="1"/>
  <c r="Q664" i="1" s="1"/>
  <c r="CE664" i="1" s="1"/>
  <c r="CM664" i="1"/>
  <c r="O664" i="1" s="1"/>
  <c r="CC664" i="1" s="1"/>
  <c r="CN664" i="1"/>
  <c r="P664" i="1" s="1"/>
  <c r="CD664" i="1" s="1"/>
  <c r="CL664" i="1"/>
  <c r="N664" i="1" s="1"/>
  <c r="CL742" i="1"/>
  <c r="N742" i="1" s="1"/>
  <c r="CM742" i="1"/>
  <c r="O742" i="1" s="1"/>
  <c r="CC742" i="1" s="1"/>
  <c r="CN742" i="1"/>
  <c r="P742" i="1" s="1"/>
  <c r="CD742" i="1" s="1"/>
  <c r="CO742" i="1"/>
  <c r="Q742" i="1" s="1"/>
  <c r="CE742" i="1" s="1"/>
  <c r="CM566" i="1"/>
  <c r="O566" i="1" s="1"/>
  <c r="CC566" i="1" s="1"/>
  <c r="CN566" i="1"/>
  <c r="P566" i="1" s="1"/>
  <c r="CD566" i="1" s="1"/>
  <c r="CL566" i="1"/>
  <c r="N566" i="1" s="1"/>
  <c r="CO566" i="1"/>
  <c r="Q566" i="1" s="1"/>
  <c r="CE566" i="1" s="1"/>
  <c r="CN717" i="1"/>
  <c r="P717" i="1" s="1"/>
  <c r="CD717" i="1" s="1"/>
  <c r="CO717" i="1"/>
  <c r="Q717" i="1" s="1"/>
  <c r="CE717" i="1" s="1"/>
  <c r="CM717" i="1"/>
  <c r="O717" i="1" s="1"/>
  <c r="CC717" i="1" s="1"/>
  <c r="CL717" i="1"/>
  <c r="N717" i="1" s="1"/>
  <c r="CL164" i="1"/>
  <c r="N164" i="1" s="1"/>
  <c r="CM164" i="1"/>
  <c r="O164" i="1" s="1"/>
  <c r="CC164" i="1" s="1"/>
  <c r="CN164" i="1"/>
  <c r="P164" i="1" s="1"/>
  <c r="CD164" i="1" s="1"/>
  <c r="CO164" i="1"/>
  <c r="Q164" i="1" s="1"/>
  <c r="CE164" i="1" s="1"/>
  <c r="CO104" i="1"/>
  <c r="Q104" i="1" s="1"/>
  <c r="CE104" i="1" s="1"/>
  <c r="CL104" i="1"/>
  <c r="N104" i="1" s="1"/>
  <c r="CM104" i="1"/>
  <c r="O104" i="1" s="1"/>
  <c r="CC104" i="1" s="1"/>
  <c r="CN104" i="1"/>
  <c r="P104" i="1" s="1"/>
  <c r="CD104" i="1" s="1"/>
  <c r="CN20" i="1"/>
  <c r="P20" i="1" s="1"/>
  <c r="CD20" i="1" s="1"/>
  <c r="CO20" i="1"/>
  <c r="Q20" i="1" s="1"/>
  <c r="CE20" i="1" s="1"/>
  <c r="CL20" i="1"/>
  <c r="N20" i="1" s="1"/>
  <c r="CM20" i="1"/>
  <c r="O20" i="1" s="1"/>
  <c r="CC20" i="1" s="1"/>
  <c r="CM68" i="1"/>
  <c r="O68" i="1" s="1"/>
  <c r="CC68" i="1" s="1"/>
  <c r="CN68" i="1"/>
  <c r="P68" i="1" s="1"/>
  <c r="CD68" i="1" s="1"/>
  <c r="CO68" i="1"/>
  <c r="Q68" i="1" s="1"/>
  <c r="CE68" i="1" s="1"/>
  <c r="CL68" i="1"/>
  <c r="N68" i="1" s="1"/>
  <c r="CN886" i="1"/>
  <c r="P886" i="1" s="1"/>
  <c r="CD886" i="1" s="1"/>
  <c r="CO886" i="1"/>
  <c r="Q886" i="1" s="1"/>
  <c r="CE886" i="1" s="1"/>
  <c r="CL886" i="1"/>
  <c r="N886" i="1" s="1"/>
  <c r="CM886" i="1"/>
  <c r="O886" i="1" s="1"/>
  <c r="CC886" i="1" s="1"/>
  <c r="CL82" i="1"/>
  <c r="N82" i="1" s="1"/>
  <c r="CM82" i="1"/>
  <c r="O82" i="1" s="1"/>
  <c r="CC82" i="1" s="1"/>
  <c r="CN82" i="1"/>
  <c r="P82" i="1" s="1"/>
  <c r="CD82" i="1" s="1"/>
  <c r="CO82" i="1"/>
  <c r="Q82" i="1" s="1"/>
  <c r="CE82" i="1" s="1"/>
  <c r="CN129" i="1"/>
  <c r="P129" i="1" s="1"/>
  <c r="CD129" i="1" s="1"/>
  <c r="CO129" i="1"/>
  <c r="Q129" i="1" s="1"/>
  <c r="CE129" i="1" s="1"/>
  <c r="CL129" i="1"/>
  <c r="N129" i="1" s="1"/>
  <c r="CM129" i="1"/>
  <c r="O129" i="1" s="1"/>
  <c r="CC129" i="1" s="1"/>
  <c r="CH440" i="1"/>
  <c r="CN844" i="1"/>
  <c r="P844" i="1" s="1"/>
  <c r="CD844" i="1" s="1"/>
  <c r="CO844" i="1"/>
  <c r="Q844" i="1" s="1"/>
  <c r="CE844" i="1" s="1"/>
  <c r="CM844" i="1"/>
  <c r="O844" i="1" s="1"/>
  <c r="CC844" i="1" s="1"/>
  <c r="CL844" i="1"/>
  <c r="N844" i="1" s="1"/>
  <c r="CL28" i="1"/>
  <c r="N28" i="1" s="1"/>
  <c r="CM28" i="1"/>
  <c r="O28" i="1" s="1"/>
  <c r="CC28" i="1" s="1"/>
  <c r="CN28" i="1"/>
  <c r="P28" i="1" s="1"/>
  <c r="CD28" i="1" s="1"/>
  <c r="CO28" i="1"/>
  <c r="Q28" i="1" s="1"/>
  <c r="CE28" i="1" s="1"/>
  <c r="CL208" i="1"/>
  <c r="N208" i="1" s="1"/>
  <c r="CM208" i="1"/>
  <c r="O208" i="1" s="1"/>
  <c r="CC208" i="1" s="1"/>
  <c r="CN208" i="1"/>
  <c r="P208" i="1" s="1"/>
  <c r="CD208" i="1" s="1"/>
  <c r="CO208" i="1"/>
  <c r="Q208" i="1" s="1"/>
  <c r="CE208" i="1" s="1"/>
  <c r="CL234" i="1"/>
  <c r="N234" i="1" s="1"/>
  <c r="CM234" i="1"/>
  <c r="O234" i="1" s="1"/>
  <c r="CC234" i="1" s="1"/>
  <c r="CN234" i="1"/>
  <c r="P234" i="1" s="1"/>
  <c r="CD234" i="1" s="1"/>
  <c r="CO234" i="1"/>
  <c r="Q234" i="1" s="1"/>
  <c r="CE234" i="1" s="1"/>
  <c r="CM408" i="1"/>
  <c r="O408" i="1" s="1"/>
  <c r="CC408" i="1" s="1"/>
  <c r="CN408" i="1"/>
  <c r="P408" i="1" s="1"/>
  <c r="CD408" i="1" s="1"/>
  <c r="CO408" i="1"/>
  <c r="Q408" i="1" s="1"/>
  <c r="CE408" i="1" s="1"/>
  <c r="CL408" i="1"/>
  <c r="N408" i="1" s="1"/>
  <c r="CL338" i="1"/>
  <c r="N338" i="1" s="1"/>
  <c r="CM338" i="1"/>
  <c r="O338" i="1" s="1"/>
  <c r="CC338" i="1" s="1"/>
  <c r="CO338" i="1"/>
  <c r="Q338" i="1" s="1"/>
  <c r="CE338" i="1" s="1"/>
  <c r="CN338" i="1"/>
  <c r="P338" i="1" s="1"/>
  <c r="CD338" i="1" s="1"/>
  <c r="CL21" i="1"/>
  <c r="N21" i="1" s="1"/>
  <c r="CM21" i="1"/>
  <c r="O21" i="1" s="1"/>
  <c r="CC21" i="1" s="1"/>
  <c r="CN21" i="1"/>
  <c r="P21" i="1" s="1"/>
  <c r="CD21" i="1" s="1"/>
  <c r="CO21" i="1"/>
  <c r="Q21" i="1" s="1"/>
  <c r="CE21" i="1" s="1"/>
  <c r="CN570" i="1"/>
  <c r="P570" i="1" s="1"/>
  <c r="CD570" i="1" s="1"/>
  <c r="CM570" i="1"/>
  <c r="O570" i="1" s="1"/>
  <c r="CC570" i="1" s="1"/>
  <c r="CO570" i="1"/>
  <c r="Q570" i="1" s="1"/>
  <c r="CE570" i="1" s="1"/>
  <c r="CL570" i="1"/>
  <c r="N570" i="1" s="1"/>
  <c r="CL32" i="1"/>
  <c r="N32" i="1" s="1"/>
  <c r="CM32" i="1"/>
  <c r="O32" i="1" s="1"/>
  <c r="CC32" i="1" s="1"/>
  <c r="CN32" i="1"/>
  <c r="P32" i="1" s="1"/>
  <c r="CD32" i="1" s="1"/>
  <c r="CO32" i="1"/>
  <c r="Q32" i="1" s="1"/>
  <c r="CE32" i="1" s="1"/>
  <c r="CN165" i="1"/>
  <c r="P165" i="1" s="1"/>
  <c r="CD165" i="1" s="1"/>
  <c r="CM165" i="1"/>
  <c r="O165" i="1" s="1"/>
  <c r="CC165" i="1" s="1"/>
  <c r="CL165" i="1"/>
  <c r="N165" i="1" s="1"/>
  <c r="CO165" i="1"/>
  <c r="Q165" i="1" s="1"/>
  <c r="CE165" i="1" s="1"/>
  <c r="CL883" i="1"/>
  <c r="N883" i="1" s="1"/>
  <c r="CO883" i="1"/>
  <c r="Q883" i="1" s="1"/>
  <c r="CE883" i="1" s="1"/>
  <c r="CN883" i="1"/>
  <c r="P883" i="1" s="1"/>
  <c r="CD883" i="1" s="1"/>
  <c r="CM883" i="1"/>
  <c r="O883" i="1" s="1"/>
  <c r="CC883" i="1" s="1"/>
  <c r="CL322" i="1"/>
  <c r="N322" i="1" s="1"/>
  <c r="CM322" i="1"/>
  <c r="O322" i="1" s="1"/>
  <c r="CC322" i="1" s="1"/>
  <c r="CN322" i="1"/>
  <c r="P322" i="1" s="1"/>
  <c r="CD322" i="1" s="1"/>
  <c r="CO322" i="1"/>
  <c r="Q322" i="1" s="1"/>
  <c r="CE322" i="1" s="1"/>
  <c r="CL41" i="1"/>
  <c r="N41" i="1" s="1"/>
  <c r="CM41" i="1"/>
  <c r="O41" i="1" s="1"/>
  <c r="CC41" i="1" s="1"/>
  <c r="CN41" i="1"/>
  <c r="P41" i="1" s="1"/>
  <c r="CD41" i="1" s="1"/>
  <c r="CO41" i="1"/>
  <c r="Q41" i="1" s="1"/>
  <c r="CE41" i="1" s="1"/>
  <c r="CL366" i="1"/>
  <c r="N366" i="1" s="1"/>
  <c r="CM366" i="1"/>
  <c r="O366" i="1" s="1"/>
  <c r="CC366" i="1" s="1"/>
  <c r="CN366" i="1"/>
  <c r="P366" i="1" s="1"/>
  <c r="CD366" i="1" s="1"/>
  <c r="CO366" i="1"/>
  <c r="Q366" i="1" s="1"/>
  <c r="CE366" i="1" s="1"/>
  <c r="CL202" i="1"/>
  <c r="N202" i="1" s="1"/>
  <c r="CM202" i="1"/>
  <c r="O202" i="1" s="1"/>
  <c r="CC202" i="1" s="1"/>
  <c r="CN202" i="1"/>
  <c r="P202" i="1" s="1"/>
  <c r="CD202" i="1" s="1"/>
  <c r="CO202" i="1"/>
  <c r="Q202" i="1" s="1"/>
  <c r="CE202" i="1" s="1"/>
  <c r="CL423" i="1"/>
  <c r="N423" i="1" s="1"/>
  <c r="CM423" i="1"/>
  <c r="O423" i="1" s="1"/>
  <c r="CC423" i="1" s="1"/>
  <c r="CN423" i="1"/>
  <c r="P423" i="1" s="1"/>
  <c r="CD423" i="1" s="1"/>
  <c r="CO423" i="1"/>
  <c r="Q423" i="1" s="1"/>
  <c r="CE423" i="1" s="1"/>
  <c r="CM796" i="1"/>
  <c r="O796" i="1" s="1"/>
  <c r="CC796" i="1" s="1"/>
  <c r="CN796" i="1"/>
  <c r="P796" i="1" s="1"/>
  <c r="CD796" i="1" s="1"/>
  <c r="CO796" i="1"/>
  <c r="Q796" i="1" s="1"/>
  <c r="CE796" i="1" s="1"/>
  <c r="CL796" i="1"/>
  <c r="N796" i="1" s="1"/>
  <c r="CN377" i="1"/>
  <c r="P377" i="1" s="1"/>
  <c r="CD377" i="1" s="1"/>
  <c r="CO377" i="1"/>
  <c r="Q377" i="1" s="1"/>
  <c r="CE377" i="1" s="1"/>
  <c r="CL377" i="1"/>
  <c r="N377" i="1" s="1"/>
  <c r="CM377" i="1"/>
  <c r="O377" i="1" s="1"/>
  <c r="CC377" i="1" s="1"/>
  <c r="CO460" i="1"/>
  <c r="Q460" i="1" s="1"/>
  <c r="CE460" i="1" s="1"/>
  <c r="CL460" i="1"/>
  <c r="N460" i="1" s="1"/>
  <c r="CM460" i="1"/>
  <c r="O460" i="1" s="1"/>
  <c r="CC460" i="1" s="1"/>
  <c r="CN460" i="1"/>
  <c r="P460" i="1" s="1"/>
  <c r="CD460" i="1" s="1"/>
  <c r="CL376" i="1"/>
  <c r="N376" i="1" s="1"/>
  <c r="CM376" i="1"/>
  <c r="O376" i="1" s="1"/>
  <c r="CC376" i="1" s="1"/>
  <c r="CN376" i="1"/>
  <c r="P376" i="1" s="1"/>
  <c r="CD376" i="1" s="1"/>
  <c r="CO376" i="1"/>
  <c r="Q376" i="1" s="1"/>
  <c r="CE376" i="1" s="1"/>
  <c r="CL919" i="1"/>
  <c r="N919" i="1" s="1"/>
  <c r="CM919" i="1"/>
  <c r="O919" i="1" s="1"/>
  <c r="CC919" i="1" s="1"/>
  <c r="CN919" i="1"/>
  <c r="P919" i="1" s="1"/>
  <c r="CD919" i="1" s="1"/>
  <c r="CO919" i="1"/>
  <c r="Q919" i="1" s="1"/>
  <c r="CE919" i="1" s="1"/>
  <c r="CO490" i="1"/>
  <c r="Q490" i="1" s="1"/>
  <c r="CE490" i="1" s="1"/>
  <c r="CL490" i="1"/>
  <c r="N490" i="1" s="1"/>
  <c r="CM490" i="1"/>
  <c r="O490" i="1" s="1"/>
  <c r="CC490" i="1" s="1"/>
  <c r="CN490" i="1"/>
  <c r="P490" i="1" s="1"/>
  <c r="CD490" i="1" s="1"/>
  <c r="CL210" i="1"/>
  <c r="N210" i="1" s="1"/>
  <c r="CM210" i="1"/>
  <c r="O210" i="1" s="1"/>
  <c r="CC210" i="1" s="1"/>
  <c r="CN210" i="1"/>
  <c r="P210" i="1" s="1"/>
  <c r="CD210" i="1" s="1"/>
  <c r="CO210" i="1"/>
  <c r="Q210" i="1" s="1"/>
  <c r="CE210" i="1" s="1"/>
  <c r="CO507" i="1"/>
  <c r="Q507" i="1" s="1"/>
  <c r="CE507" i="1" s="1"/>
  <c r="CM507" i="1"/>
  <c r="O507" i="1" s="1"/>
  <c r="CC507" i="1" s="1"/>
  <c r="CL507" i="1"/>
  <c r="N507" i="1" s="1"/>
  <c r="CN507" i="1"/>
  <c r="P507" i="1" s="1"/>
  <c r="CD507" i="1" s="1"/>
  <c r="CO827" i="1"/>
  <c r="Q827" i="1" s="1"/>
  <c r="CE827" i="1" s="1"/>
  <c r="CL827" i="1"/>
  <c r="N827" i="1" s="1"/>
  <c r="CM827" i="1"/>
  <c r="O827" i="1" s="1"/>
  <c r="CC827" i="1" s="1"/>
  <c r="CN827" i="1"/>
  <c r="P827" i="1" s="1"/>
  <c r="CD827" i="1" s="1"/>
  <c r="CN696" i="1"/>
  <c r="P696" i="1" s="1"/>
  <c r="CD696" i="1" s="1"/>
  <c r="CO696" i="1"/>
  <c r="Q696" i="1" s="1"/>
  <c r="CE696" i="1" s="1"/>
  <c r="CL696" i="1"/>
  <c r="N696" i="1" s="1"/>
  <c r="CM696" i="1"/>
  <c r="O696" i="1" s="1"/>
  <c r="CC696" i="1" s="1"/>
  <c r="CN579" i="1"/>
  <c r="P579" i="1" s="1"/>
  <c r="CD579" i="1" s="1"/>
  <c r="CO579" i="1"/>
  <c r="Q579" i="1" s="1"/>
  <c r="CE579" i="1" s="1"/>
  <c r="CM579" i="1"/>
  <c r="O579" i="1" s="1"/>
  <c r="CC579" i="1" s="1"/>
  <c r="CL579" i="1"/>
  <c r="N579" i="1" s="1"/>
  <c r="CL502" i="1"/>
  <c r="N502" i="1" s="1"/>
  <c r="CM502" i="1"/>
  <c r="O502" i="1" s="1"/>
  <c r="CC502" i="1" s="1"/>
  <c r="CN502" i="1"/>
  <c r="P502" i="1" s="1"/>
  <c r="CD502" i="1" s="1"/>
  <c r="CO502" i="1"/>
  <c r="Q502" i="1" s="1"/>
  <c r="CE502" i="1" s="1"/>
  <c r="CL398" i="1"/>
  <c r="N398" i="1" s="1"/>
  <c r="CM398" i="1"/>
  <c r="O398" i="1" s="1"/>
  <c r="CC398" i="1" s="1"/>
  <c r="CN398" i="1"/>
  <c r="P398" i="1" s="1"/>
  <c r="CD398" i="1" s="1"/>
  <c r="CO398" i="1"/>
  <c r="Q398" i="1" s="1"/>
  <c r="CE398" i="1" s="1"/>
  <c r="CM85" i="1"/>
  <c r="O85" i="1" s="1"/>
  <c r="CC85" i="1" s="1"/>
  <c r="CL85" i="1"/>
  <c r="N85" i="1" s="1"/>
  <c r="CN85" i="1"/>
  <c r="P85" i="1" s="1"/>
  <c r="CD85" i="1" s="1"/>
  <c r="CO85" i="1"/>
  <c r="Q85" i="1" s="1"/>
  <c r="CE85" i="1" s="1"/>
  <c r="CM330" i="1"/>
  <c r="O330" i="1" s="1"/>
  <c r="CC330" i="1" s="1"/>
  <c r="CN330" i="1"/>
  <c r="P330" i="1" s="1"/>
  <c r="CD330" i="1" s="1"/>
  <c r="CO330" i="1"/>
  <c r="Q330" i="1" s="1"/>
  <c r="CE330" i="1" s="1"/>
  <c r="CL330" i="1"/>
  <c r="N330" i="1" s="1"/>
  <c r="CN39" i="1"/>
  <c r="P39" i="1" s="1"/>
  <c r="CD39" i="1" s="1"/>
  <c r="CO39" i="1"/>
  <c r="Q39" i="1" s="1"/>
  <c r="CE39" i="1" s="1"/>
  <c r="CM39" i="1"/>
  <c r="O39" i="1" s="1"/>
  <c r="CC39" i="1" s="1"/>
  <c r="CL39" i="1"/>
  <c r="N39" i="1" s="1"/>
  <c r="CM902" i="1"/>
  <c r="O902" i="1" s="1"/>
  <c r="CC902" i="1" s="1"/>
  <c r="CN902" i="1"/>
  <c r="P902" i="1" s="1"/>
  <c r="CD902" i="1" s="1"/>
  <c r="CO902" i="1"/>
  <c r="Q902" i="1" s="1"/>
  <c r="CE902" i="1" s="1"/>
  <c r="CL902" i="1"/>
  <c r="N902" i="1" s="1"/>
  <c r="CL589" i="1"/>
  <c r="N589" i="1" s="1"/>
  <c r="CM589" i="1"/>
  <c r="O589" i="1" s="1"/>
  <c r="CC589" i="1" s="1"/>
  <c r="CN589" i="1"/>
  <c r="P589" i="1" s="1"/>
  <c r="CD589" i="1" s="1"/>
  <c r="CO589" i="1"/>
  <c r="Q589" i="1" s="1"/>
  <c r="CE589" i="1" s="1"/>
  <c r="CL623" i="1"/>
  <c r="N623" i="1" s="1"/>
  <c r="CM623" i="1"/>
  <c r="O623" i="1" s="1"/>
  <c r="CC623" i="1" s="1"/>
  <c r="CN623" i="1"/>
  <c r="P623" i="1" s="1"/>
  <c r="CD623" i="1" s="1"/>
  <c r="CO623" i="1"/>
  <c r="Q623" i="1" s="1"/>
  <c r="CE623" i="1" s="1"/>
  <c r="CL882" i="1"/>
  <c r="N882" i="1" s="1"/>
  <c r="CM882" i="1"/>
  <c r="O882" i="1" s="1"/>
  <c r="CC882" i="1" s="1"/>
  <c r="CN882" i="1"/>
  <c r="P882" i="1" s="1"/>
  <c r="CD882" i="1" s="1"/>
  <c r="CO882" i="1"/>
  <c r="Q882" i="1" s="1"/>
  <c r="CE882" i="1" s="1"/>
  <c r="CL240" i="1"/>
  <c r="N240" i="1" s="1"/>
  <c r="CM240" i="1"/>
  <c r="O240" i="1" s="1"/>
  <c r="CC240" i="1" s="1"/>
  <c r="CN240" i="1"/>
  <c r="P240" i="1" s="1"/>
  <c r="CD240" i="1" s="1"/>
  <c r="CO240" i="1"/>
  <c r="Q240" i="1" s="1"/>
  <c r="CE240" i="1" s="1"/>
  <c r="CO624" i="1"/>
  <c r="Q624" i="1" s="1"/>
  <c r="CE624" i="1" s="1"/>
  <c r="CL624" i="1"/>
  <c r="N624" i="1" s="1"/>
  <c r="CM624" i="1"/>
  <c r="O624" i="1" s="1"/>
  <c r="CC624" i="1" s="1"/>
  <c r="CN624" i="1"/>
  <c r="P624" i="1" s="1"/>
  <c r="CD624" i="1" s="1"/>
  <c r="CO298" i="1"/>
  <c r="Q298" i="1" s="1"/>
  <c r="CE298" i="1" s="1"/>
  <c r="CM298" i="1"/>
  <c r="O298" i="1" s="1"/>
  <c r="CC298" i="1" s="1"/>
  <c r="CL298" i="1"/>
  <c r="N298" i="1" s="1"/>
  <c r="CN298" i="1"/>
  <c r="P298" i="1" s="1"/>
  <c r="CD298" i="1" s="1"/>
  <c r="CN236" i="1"/>
  <c r="P236" i="1" s="1"/>
  <c r="CD236" i="1" s="1"/>
  <c r="CM236" i="1"/>
  <c r="O236" i="1" s="1"/>
  <c r="CC236" i="1" s="1"/>
  <c r="CO236" i="1"/>
  <c r="Q236" i="1" s="1"/>
  <c r="CE236" i="1" s="1"/>
  <c r="CL236" i="1"/>
  <c r="N236" i="1" s="1"/>
  <c r="CL820" i="1"/>
  <c r="N820" i="1" s="1"/>
  <c r="CM820" i="1"/>
  <c r="O820" i="1" s="1"/>
  <c r="CC820" i="1" s="1"/>
  <c r="CN820" i="1"/>
  <c r="P820" i="1" s="1"/>
  <c r="CD820" i="1" s="1"/>
  <c r="CO820" i="1"/>
  <c r="Q820" i="1" s="1"/>
  <c r="CE820" i="1" s="1"/>
  <c r="CO842" i="1"/>
  <c r="Q842" i="1" s="1"/>
  <c r="CE842" i="1" s="1"/>
  <c r="CN842" i="1"/>
  <c r="P842" i="1" s="1"/>
  <c r="CD842" i="1" s="1"/>
  <c r="CL842" i="1"/>
  <c r="N842" i="1" s="1"/>
  <c r="CM842" i="1"/>
  <c r="O842" i="1" s="1"/>
  <c r="CC842" i="1" s="1"/>
  <c r="CL496" i="1"/>
  <c r="N496" i="1" s="1"/>
  <c r="CM496" i="1"/>
  <c r="O496" i="1" s="1"/>
  <c r="CC496" i="1" s="1"/>
  <c r="CN496" i="1"/>
  <c r="P496" i="1" s="1"/>
  <c r="CD496" i="1" s="1"/>
  <c r="CO496" i="1"/>
  <c r="Q496" i="1" s="1"/>
  <c r="CE496" i="1" s="1"/>
  <c r="CM197" i="1"/>
  <c r="O197" i="1" s="1"/>
  <c r="CC197" i="1" s="1"/>
  <c r="CL197" i="1"/>
  <c r="N197" i="1" s="1"/>
  <c r="CN197" i="1"/>
  <c r="P197" i="1" s="1"/>
  <c r="CD197" i="1" s="1"/>
  <c r="CO197" i="1"/>
  <c r="Q197" i="1" s="1"/>
  <c r="CE197" i="1" s="1"/>
  <c r="CO738" i="1"/>
  <c r="Q738" i="1" s="1"/>
  <c r="CE738" i="1" s="1"/>
  <c r="CL738" i="1"/>
  <c r="N738" i="1" s="1"/>
  <c r="CM738" i="1"/>
  <c r="O738" i="1" s="1"/>
  <c r="CC738" i="1" s="1"/>
  <c r="CN738" i="1"/>
  <c r="P738" i="1" s="1"/>
  <c r="CD738" i="1" s="1"/>
  <c r="CO458" i="1"/>
  <c r="Q458" i="1" s="1"/>
  <c r="CE458" i="1" s="1"/>
  <c r="CL458" i="1"/>
  <c r="N458" i="1" s="1"/>
  <c r="CM458" i="1"/>
  <c r="O458" i="1" s="1"/>
  <c r="CC458" i="1" s="1"/>
  <c r="CN458" i="1"/>
  <c r="P458" i="1" s="1"/>
  <c r="CD458" i="1" s="1"/>
  <c r="CL286" i="1"/>
  <c r="N286" i="1" s="1"/>
  <c r="CM286" i="1"/>
  <c r="O286" i="1" s="1"/>
  <c r="CC286" i="1" s="1"/>
  <c r="CN286" i="1"/>
  <c r="P286" i="1" s="1"/>
  <c r="CD286" i="1" s="1"/>
  <c r="CO286" i="1"/>
  <c r="Q286" i="1" s="1"/>
  <c r="CE286" i="1" s="1"/>
  <c r="CO903" i="1"/>
  <c r="Q903" i="1" s="1"/>
  <c r="CE903" i="1" s="1"/>
  <c r="CM903" i="1"/>
  <c r="O903" i="1" s="1"/>
  <c r="CC903" i="1" s="1"/>
  <c r="CN903" i="1"/>
  <c r="P903" i="1" s="1"/>
  <c r="CD903" i="1" s="1"/>
  <c r="CL903" i="1"/>
  <c r="N903" i="1" s="1"/>
  <c r="CO452" i="1"/>
  <c r="Q452" i="1" s="1"/>
  <c r="CE452" i="1" s="1"/>
  <c r="CL452" i="1"/>
  <c r="N452" i="1" s="1"/>
  <c r="CM452" i="1"/>
  <c r="O452" i="1" s="1"/>
  <c r="CC452" i="1" s="1"/>
  <c r="CN452" i="1"/>
  <c r="P452" i="1" s="1"/>
  <c r="CD452" i="1" s="1"/>
  <c r="CO745" i="1"/>
  <c r="Q745" i="1" s="1"/>
  <c r="CE745" i="1" s="1"/>
  <c r="CL745" i="1"/>
  <c r="N745" i="1" s="1"/>
  <c r="CM745" i="1"/>
  <c r="O745" i="1" s="1"/>
  <c r="CC745" i="1" s="1"/>
  <c r="CN745" i="1"/>
  <c r="P745" i="1" s="1"/>
  <c r="CD745" i="1" s="1"/>
  <c r="CM867" i="1"/>
  <c r="O867" i="1" s="1"/>
  <c r="CC867" i="1" s="1"/>
  <c r="CN867" i="1"/>
  <c r="P867" i="1" s="1"/>
  <c r="CD867" i="1" s="1"/>
  <c r="CL867" i="1"/>
  <c r="N867" i="1" s="1"/>
  <c r="CO867" i="1"/>
  <c r="Q867" i="1" s="1"/>
  <c r="CE867" i="1" s="1"/>
  <c r="CO735" i="1"/>
  <c r="Q735" i="1" s="1"/>
  <c r="CE735" i="1" s="1"/>
  <c r="CL735" i="1"/>
  <c r="N735" i="1" s="1"/>
  <c r="CM735" i="1"/>
  <c r="O735" i="1" s="1"/>
  <c r="CC735" i="1" s="1"/>
  <c r="CN735" i="1"/>
  <c r="P735" i="1" s="1"/>
  <c r="CD735" i="1" s="1"/>
  <c r="CO669" i="1"/>
  <c r="Q669" i="1" s="1"/>
  <c r="CE669" i="1" s="1"/>
  <c r="CL669" i="1"/>
  <c r="N669" i="1" s="1"/>
  <c r="CM669" i="1"/>
  <c r="O669" i="1" s="1"/>
  <c r="CC669" i="1" s="1"/>
  <c r="CN669" i="1"/>
  <c r="P669" i="1" s="1"/>
  <c r="CD669" i="1" s="1"/>
  <c r="CO785" i="1"/>
  <c r="Q785" i="1" s="1"/>
  <c r="CE785" i="1" s="1"/>
  <c r="CL785" i="1"/>
  <c r="N785" i="1" s="1"/>
  <c r="CM785" i="1"/>
  <c r="O785" i="1" s="1"/>
  <c r="CC785" i="1" s="1"/>
  <c r="CN785" i="1"/>
  <c r="P785" i="1" s="1"/>
  <c r="CD785" i="1" s="1"/>
  <c r="CM916" i="1"/>
  <c r="O916" i="1" s="1"/>
  <c r="CC916" i="1" s="1"/>
  <c r="CN916" i="1"/>
  <c r="P916" i="1" s="1"/>
  <c r="CD916" i="1" s="1"/>
  <c r="CO916" i="1"/>
  <c r="Q916" i="1" s="1"/>
  <c r="CE916" i="1" s="1"/>
  <c r="CL916" i="1"/>
  <c r="N916" i="1" s="1"/>
  <c r="CL130" i="1"/>
  <c r="N130" i="1" s="1"/>
  <c r="CM130" i="1"/>
  <c r="O130" i="1" s="1"/>
  <c r="CC130" i="1" s="1"/>
  <c r="CN130" i="1"/>
  <c r="P130" i="1" s="1"/>
  <c r="CD130" i="1" s="1"/>
  <c r="CO130" i="1"/>
  <c r="Q130" i="1" s="1"/>
  <c r="CE130" i="1" s="1"/>
  <c r="CL317" i="1"/>
  <c r="N317" i="1" s="1"/>
  <c r="CM317" i="1"/>
  <c r="O317" i="1" s="1"/>
  <c r="CC317" i="1" s="1"/>
  <c r="CN317" i="1"/>
  <c r="P317" i="1" s="1"/>
  <c r="CD317" i="1" s="1"/>
  <c r="CO317" i="1"/>
  <c r="Q317" i="1" s="1"/>
  <c r="CE317" i="1" s="1"/>
  <c r="CM550" i="1"/>
  <c r="O550" i="1" s="1"/>
  <c r="CC550" i="1" s="1"/>
  <c r="CN550" i="1"/>
  <c r="P550" i="1" s="1"/>
  <c r="CD550" i="1" s="1"/>
  <c r="CL550" i="1"/>
  <c r="N550" i="1" s="1"/>
  <c r="CO550" i="1"/>
  <c r="Q550" i="1" s="1"/>
  <c r="CE550" i="1" s="1"/>
  <c r="CM653" i="1"/>
  <c r="O653" i="1" s="1"/>
  <c r="CC653" i="1" s="1"/>
  <c r="CN653" i="1"/>
  <c r="P653" i="1" s="1"/>
  <c r="CD653" i="1" s="1"/>
  <c r="CO653" i="1"/>
  <c r="Q653" i="1" s="1"/>
  <c r="CE653" i="1" s="1"/>
  <c r="CL653" i="1"/>
  <c r="N653" i="1" s="1"/>
  <c r="CN405" i="1"/>
  <c r="P405" i="1" s="1"/>
  <c r="CD405" i="1" s="1"/>
  <c r="CO405" i="1"/>
  <c r="Q405" i="1" s="1"/>
  <c r="CE405" i="1" s="1"/>
  <c r="CL405" i="1"/>
  <c r="N405" i="1" s="1"/>
  <c r="CM405" i="1"/>
  <c r="O405" i="1" s="1"/>
  <c r="CC405" i="1" s="1"/>
  <c r="CL273" i="1"/>
  <c r="N273" i="1" s="1"/>
  <c r="CM273" i="1"/>
  <c r="O273" i="1" s="1"/>
  <c r="CC273" i="1" s="1"/>
  <c r="CN273" i="1"/>
  <c r="P273" i="1" s="1"/>
  <c r="CD273" i="1" s="1"/>
  <c r="CO273" i="1"/>
  <c r="Q273" i="1" s="1"/>
  <c r="CE273" i="1" s="1"/>
  <c r="CL110" i="1"/>
  <c r="N110" i="1" s="1"/>
  <c r="CM110" i="1"/>
  <c r="O110" i="1" s="1"/>
  <c r="CC110" i="1" s="1"/>
  <c r="CN110" i="1"/>
  <c r="P110" i="1" s="1"/>
  <c r="CD110" i="1" s="1"/>
  <c r="CO110" i="1"/>
  <c r="Q110" i="1" s="1"/>
  <c r="CE110" i="1" s="1"/>
  <c r="CO446" i="1"/>
  <c r="Q446" i="1" s="1"/>
  <c r="CE446" i="1" s="1"/>
  <c r="CL446" i="1"/>
  <c r="N446" i="1" s="1"/>
  <c r="CM446" i="1"/>
  <c r="O446" i="1" s="1"/>
  <c r="CC446" i="1" s="1"/>
  <c r="CN446" i="1"/>
  <c r="P446" i="1" s="1"/>
  <c r="CD446" i="1" s="1"/>
  <c r="CL160" i="1"/>
  <c r="N160" i="1" s="1"/>
  <c r="CM160" i="1"/>
  <c r="O160" i="1" s="1"/>
  <c r="CC160" i="1" s="1"/>
  <c r="CN160" i="1"/>
  <c r="P160" i="1" s="1"/>
  <c r="CD160" i="1" s="1"/>
  <c r="CO160" i="1"/>
  <c r="Q160" i="1" s="1"/>
  <c r="CE160" i="1" s="1"/>
  <c r="CM331" i="1"/>
  <c r="O331" i="1" s="1"/>
  <c r="CC331" i="1" s="1"/>
  <c r="CN331" i="1"/>
  <c r="P331" i="1" s="1"/>
  <c r="CD331" i="1" s="1"/>
  <c r="CL331" i="1"/>
  <c r="N331" i="1" s="1"/>
  <c r="CO331" i="1"/>
  <c r="Q331" i="1" s="1"/>
  <c r="CE331" i="1" s="1"/>
  <c r="CN571" i="1"/>
  <c r="P571" i="1" s="1"/>
  <c r="CD571" i="1" s="1"/>
  <c r="CO571" i="1"/>
  <c r="Q571" i="1" s="1"/>
  <c r="CE571" i="1" s="1"/>
  <c r="CM571" i="1"/>
  <c r="O571" i="1" s="1"/>
  <c r="CC571" i="1" s="1"/>
  <c r="CL571" i="1"/>
  <c r="N571" i="1" s="1"/>
  <c r="CL332" i="1"/>
  <c r="N332" i="1" s="1"/>
  <c r="CM332" i="1"/>
  <c r="O332" i="1" s="1"/>
  <c r="CC332" i="1" s="1"/>
  <c r="CN332" i="1"/>
  <c r="P332" i="1" s="1"/>
  <c r="CD332" i="1" s="1"/>
  <c r="CO332" i="1"/>
  <c r="Q332" i="1" s="1"/>
  <c r="CE332" i="1" s="1"/>
  <c r="CM191" i="1"/>
  <c r="O191" i="1" s="1"/>
  <c r="CC191" i="1" s="1"/>
  <c r="CL191" i="1"/>
  <c r="N191" i="1" s="1"/>
  <c r="CN191" i="1"/>
  <c r="P191" i="1" s="1"/>
  <c r="CD191" i="1" s="1"/>
  <c r="CO191" i="1"/>
  <c r="Q191" i="1" s="1"/>
  <c r="CE191" i="1" s="1"/>
  <c r="CO616" i="1"/>
  <c r="Q616" i="1" s="1"/>
  <c r="CE616" i="1" s="1"/>
  <c r="CL616" i="1"/>
  <c r="N616" i="1" s="1"/>
  <c r="CM616" i="1"/>
  <c r="O616" i="1" s="1"/>
  <c r="CC616" i="1" s="1"/>
  <c r="CN616" i="1"/>
  <c r="P616" i="1" s="1"/>
  <c r="CD616" i="1" s="1"/>
  <c r="CM296" i="1"/>
  <c r="O296" i="1" s="1"/>
  <c r="CC296" i="1" s="1"/>
  <c r="CN296" i="1"/>
  <c r="P296" i="1" s="1"/>
  <c r="CD296" i="1" s="1"/>
  <c r="CO296" i="1"/>
  <c r="Q296" i="1" s="1"/>
  <c r="CE296" i="1" s="1"/>
  <c r="CL296" i="1"/>
  <c r="N296" i="1" s="1"/>
  <c r="CM328" i="1"/>
  <c r="O328" i="1" s="1"/>
  <c r="CC328" i="1" s="1"/>
  <c r="CN328" i="1"/>
  <c r="P328" i="1" s="1"/>
  <c r="CD328" i="1" s="1"/>
  <c r="CO328" i="1"/>
  <c r="Q328" i="1" s="1"/>
  <c r="CE328" i="1" s="1"/>
  <c r="CL328" i="1"/>
  <c r="N328" i="1" s="1"/>
  <c r="CN333" i="1"/>
  <c r="P333" i="1" s="1"/>
  <c r="CD333" i="1" s="1"/>
  <c r="CO333" i="1"/>
  <c r="Q333" i="1" s="1"/>
  <c r="CE333" i="1" s="1"/>
  <c r="CL333" i="1"/>
  <c r="N333" i="1" s="1"/>
  <c r="CM333" i="1"/>
  <c r="O333" i="1" s="1"/>
  <c r="CC333" i="1" s="1"/>
  <c r="CN444" i="1"/>
  <c r="P444" i="1" s="1"/>
  <c r="CD444" i="1" s="1"/>
  <c r="CM444" i="1"/>
  <c r="O444" i="1" s="1"/>
  <c r="CC444" i="1" s="1"/>
  <c r="CO444" i="1"/>
  <c r="Q444" i="1" s="1"/>
  <c r="CE444" i="1" s="1"/>
  <c r="CL444" i="1"/>
  <c r="N444" i="1" s="1"/>
  <c r="CH439" i="1"/>
  <c r="CN748" i="1"/>
  <c r="P748" i="1" s="1"/>
  <c r="CD748" i="1" s="1"/>
  <c r="CO748" i="1"/>
  <c r="Q748" i="1" s="1"/>
  <c r="CE748" i="1" s="1"/>
  <c r="CL748" i="1"/>
  <c r="N748" i="1" s="1"/>
  <c r="CM748" i="1"/>
  <c r="O748" i="1" s="1"/>
  <c r="CC748" i="1" s="1"/>
  <c r="CL70" i="1"/>
  <c r="N70" i="1" s="1"/>
  <c r="CM70" i="1"/>
  <c r="O70" i="1" s="1"/>
  <c r="CC70" i="1" s="1"/>
  <c r="CN70" i="1"/>
  <c r="P70" i="1" s="1"/>
  <c r="CD70" i="1" s="1"/>
  <c r="CO70" i="1"/>
  <c r="Q70" i="1" s="1"/>
  <c r="CE70" i="1" s="1"/>
  <c r="CO833" i="1"/>
  <c r="Q833" i="1" s="1"/>
  <c r="CE833" i="1" s="1"/>
  <c r="CL833" i="1"/>
  <c r="N833" i="1" s="1"/>
  <c r="CM833" i="1"/>
  <c r="O833" i="1" s="1"/>
  <c r="CC833" i="1" s="1"/>
  <c r="CN833" i="1"/>
  <c r="P833" i="1" s="1"/>
  <c r="CD833" i="1" s="1"/>
  <c r="CM492" i="1"/>
  <c r="O492" i="1" s="1"/>
  <c r="CC492" i="1" s="1"/>
  <c r="CN492" i="1"/>
  <c r="P492" i="1" s="1"/>
  <c r="CD492" i="1" s="1"/>
  <c r="CL492" i="1"/>
  <c r="N492" i="1" s="1"/>
  <c r="CO492" i="1"/>
  <c r="Q492" i="1" s="1"/>
  <c r="CE492" i="1" s="1"/>
  <c r="CL838" i="1"/>
  <c r="N838" i="1" s="1"/>
  <c r="CM838" i="1"/>
  <c r="O838" i="1" s="1"/>
  <c r="CC838" i="1" s="1"/>
  <c r="CN838" i="1"/>
  <c r="P838" i="1" s="1"/>
  <c r="CD838" i="1" s="1"/>
  <c r="CO838" i="1"/>
  <c r="Q838" i="1" s="1"/>
  <c r="CE838" i="1" s="1"/>
  <c r="CL864" i="1"/>
  <c r="N864" i="1" s="1"/>
  <c r="CM864" i="1"/>
  <c r="O864" i="1" s="1"/>
  <c r="CC864" i="1" s="1"/>
  <c r="CN864" i="1"/>
  <c r="P864" i="1" s="1"/>
  <c r="CD864" i="1" s="1"/>
  <c r="CO864" i="1"/>
  <c r="Q864" i="1" s="1"/>
  <c r="CE864" i="1" s="1"/>
  <c r="CO506" i="1"/>
  <c r="Q506" i="1" s="1"/>
  <c r="CE506" i="1" s="1"/>
  <c r="CL506" i="1"/>
  <c r="N506" i="1" s="1"/>
  <c r="CM506" i="1"/>
  <c r="O506" i="1" s="1"/>
  <c r="CC506" i="1" s="1"/>
  <c r="CN506" i="1"/>
  <c r="P506" i="1" s="1"/>
  <c r="CD506" i="1" s="1"/>
  <c r="CO667" i="1"/>
  <c r="Q667" i="1" s="1"/>
  <c r="CE667" i="1" s="1"/>
  <c r="CL667" i="1"/>
  <c r="N667" i="1" s="1"/>
  <c r="CM667" i="1"/>
  <c r="O667" i="1" s="1"/>
  <c r="CC667" i="1" s="1"/>
  <c r="CN667" i="1"/>
  <c r="P667" i="1" s="1"/>
  <c r="CD667" i="1" s="1"/>
  <c r="CM776" i="1"/>
  <c r="O776" i="1" s="1"/>
  <c r="CC776" i="1" s="1"/>
  <c r="CN776" i="1"/>
  <c r="P776" i="1" s="1"/>
  <c r="CD776" i="1" s="1"/>
  <c r="CO776" i="1"/>
  <c r="Q776" i="1" s="1"/>
  <c r="CE776" i="1" s="1"/>
  <c r="CL776" i="1"/>
  <c r="N776" i="1" s="1"/>
  <c r="CL320" i="1"/>
  <c r="N320" i="1" s="1"/>
  <c r="CM320" i="1"/>
  <c r="O320" i="1" s="1"/>
  <c r="CC320" i="1" s="1"/>
  <c r="CN320" i="1"/>
  <c r="P320" i="1" s="1"/>
  <c r="CD320" i="1" s="1"/>
  <c r="CO320" i="1"/>
  <c r="Q320" i="1" s="1"/>
  <c r="CE320" i="1" s="1"/>
  <c r="CO361" i="1"/>
  <c r="Q361" i="1" s="1"/>
  <c r="CE361" i="1" s="1"/>
  <c r="CL361" i="1"/>
  <c r="N361" i="1" s="1"/>
  <c r="CM361" i="1"/>
  <c r="O361" i="1" s="1"/>
  <c r="CC361" i="1" s="1"/>
  <c r="CN361" i="1"/>
  <c r="P361" i="1" s="1"/>
  <c r="CD361" i="1" s="1"/>
  <c r="CL627" i="1"/>
  <c r="N627" i="1" s="1"/>
  <c r="CM627" i="1"/>
  <c r="O627" i="1" s="1"/>
  <c r="CC627" i="1" s="1"/>
  <c r="CN627" i="1"/>
  <c r="P627" i="1" s="1"/>
  <c r="CD627" i="1" s="1"/>
  <c r="CO627" i="1"/>
  <c r="Q627" i="1" s="1"/>
  <c r="CE627" i="1" s="1"/>
  <c r="CL78" i="1"/>
  <c r="N78" i="1" s="1"/>
  <c r="CM78" i="1"/>
  <c r="O78" i="1" s="1"/>
  <c r="CC78" i="1" s="1"/>
  <c r="CN78" i="1"/>
  <c r="P78" i="1" s="1"/>
  <c r="CD78" i="1" s="1"/>
  <c r="CO78" i="1"/>
  <c r="Q78" i="1" s="1"/>
  <c r="CE78" i="1" s="1"/>
  <c r="CN279" i="1"/>
  <c r="P279" i="1" s="1"/>
  <c r="CD279" i="1" s="1"/>
  <c r="CO279" i="1"/>
  <c r="Q279" i="1" s="1"/>
  <c r="CE279" i="1" s="1"/>
  <c r="CL279" i="1"/>
  <c r="N279" i="1" s="1"/>
  <c r="CM279" i="1"/>
  <c r="O279" i="1" s="1"/>
  <c r="CC279" i="1" s="1"/>
  <c r="CO741" i="1"/>
  <c r="Q741" i="1" s="1"/>
  <c r="CE741" i="1" s="1"/>
  <c r="CL741" i="1"/>
  <c r="N741" i="1" s="1"/>
  <c r="CM741" i="1"/>
  <c r="O741" i="1" s="1"/>
  <c r="CC741" i="1" s="1"/>
  <c r="CN741" i="1"/>
  <c r="P741" i="1" s="1"/>
  <c r="CD741" i="1" s="1"/>
  <c r="CO904" i="1"/>
  <c r="Q904" i="1" s="1"/>
  <c r="CE904" i="1" s="1"/>
  <c r="CL904" i="1"/>
  <c r="N904" i="1" s="1"/>
  <c r="CN904" i="1"/>
  <c r="P904" i="1" s="1"/>
  <c r="CD904" i="1" s="1"/>
  <c r="CM904" i="1"/>
  <c r="O904" i="1" s="1"/>
  <c r="CC904" i="1" s="1"/>
  <c r="CL449" i="1"/>
  <c r="N449" i="1" s="1"/>
  <c r="CM449" i="1"/>
  <c r="O449" i="1" s="1"/>
  <c r="CC449" i="1" s="1"/>
  <c r="CN449" i="1"/>
  <c r="P449" i="1" s="1"/>
  <c r="CD449" i="1" s="1"/>
  <c r="CO449" i="1"/>
  <c r="Q449" i="1" s="1"/>
  <c r="CE449" i="1" s="1"/>
  <c r="CL374" i="1"/>
  <c r="N374" i="1" s="1"/>
  <c r="CM374" i="1"/>
  <c r="O374" i="1" s="1"/>
  <c r="CC374" i="1" s="1"/>
  <c r="CN374" i="1"/>
  <c r="P374" i="1" s="1"/>
  <c r="CD374" i="1" s="1"/>
  <c r="CO374" i="1"/>
  <c r="Q374" i="1" s="1"/>
  <c r="CE374" i="1" s="1"/>
  <c r="CM201" i="1"/>
  <c r="O201" i="1" s="1"/>
  <c r="CC201" i="1" s="1"/>
  <c r="CL201" i="1"/>
  <c r="N201" i="1" s="1"/>
  <c r="CN201" i="1"/>
  <c r="P201" i="1" s="1"/>
  <c r="CD201" i="1" s="1"/>
  <c r="CO201" i="1"/>
  <c r="Q201" i="1" s="1"/>
  <c r="CE201" i="1" s="1"/>
  <c r="CL565" i="1"/>
  <c r="N565" i="1" s="1"/>
  <c r="CM565" i="1"/>
  <c r="O565" i="1" s="1"/>
  <c r="CC565" i="1" s="1"/>
  <c r="CN565" i="1"/>
  <c r="P565" i="1" s="1"/>
  <c r="CD565" i="1" s="1"/>
  <c r="CO565" i="1"/>
  <c r="Q565" i="1" s="1"/>
  <c r="CE565" i="1" s="1"/>
  <c r="CM63" i="1"/>
  <c r="O63" i="1" s="1"/>
  <c r="CC63" i="1" s="1"/>
  <c r="CL63" i="1"/>
  <c r="N63" i="1" s="1"/>
  <c r="CN63" i="1"/>
  <c r="P63" i="1" s="1"/>
  <c r="CD63" i="1" s="1"/>
  <c r="CO63" i="1"/>
  <c r="Q63" i="1" s="1"/>
  <c r="CE63" i="1" s="1"/>
  <c r="CN488" i="1"/>
  <c r="P488" i="1" s="1"/>
  <c r="CD488" i="1" s="1"/>
  <c r="CM488" i="1"/>
  <c r="O488" i="1" s="1"/>
  <c r="CC488" i="1" s="1"/>
  <c r="CO488" i="1"/>
  <c r="Q488" i="1" s="1"/>
  <c r="CE488" i="1" s="1"/>
  <c r="CL488" i="1"/>
  <c r="N488" i="1" s="1"/>
  <c r="CL837" i="1"/>
  <c r="N837" i="1" s="1"/>
  <c r="CM837" i="1"/>
  <c r="O837" i="1" s="1"/>
  <c r="CC837" i="1" s="1"/>
  <c r="CN837" i="1"/>
  <c r="P837" i="1" s="1"/>
  <c r="CD837" i="1" s="1"/>
  <c r="CO837" i="1"/>
  <c r="Q837" i="1" s="1"/>
  <c r="CE837" i="1" s="1"/>
  <c r="CL575" i="1"/>
  <c r="N575" i="1" s="1"/>
  <c r="CM575" i="1"/>
  <c r="O575" i="1" s="1"/>
  <c r="CC575" i="1" s="1"/>
  <c r="CN575" i="1"/>
  <c r="P575" i="1" s="1"/>
  <c r="CD575" i="1" s="1"/>
  <c r="CO575" i="1"/>
  <c r="Q575" i="1" s="1"/>
  <c r="CE575" i="1" s="1"/>
  <c r="CM884" i="1"/>
  <c r="O884" i="1" s="1"/>
  <c r="CC884" i="1" s="1"/>
  <c r="CO884" i="1"/>
  <c r="Q884" i="1" s="1"/>
  <c r="CE884" i="1" s="1"/>
  <c r="CL884" i="1"/>
  <c r="N884" i="1" s="1"/>
  <c r="CN884" i="1"/>
  <c r="P884" i="1" s="1"/>
  <c r="CD884" i="1" s="1"/>
  <c r="CH187" i="1"/>
  <c r="CO40" i="1"/>
  <c r="Q40" i="1" s="1"/>
  <c r="CE40" i="1" s="1"/>
  <c r="CM40" i="1"/>
  <c r="O40" i="1" s="1"/>
  <c r="CC40" i="1" s="1"/>
  <c r="CL40" i="1"/>
  <c r="N40" i="1" s="1"/>
  <c r="CN40" i="1"/>
  <c r="P40" i="1" s="1"/>
  <c r="CD40" i="1" s="1"/>
  <c r="CM213" i="1"/>
  <c r="O213" i="1" s="1"/>
  <c r="CC213" i="1" s="1"/>
  <c r="CL213" i="1"/>
  <c r="N213" i="1" s="1"/>
  <c r="CN213" i="1"/>
  <c r="P213" i="1" s="1"/>
  <c r="CD213" i="1" s="1"/>
  <c r="CO213" i="1"/>
  <c r="Q213" i="1" s="1"/>
  <c r="CE213" i="1" s="1"/>
  <c r="CN292" i="1"/>
  <c r="P292" i="1" s="1"/>
  <c r="CD292" i="1" s="1"/>
  <c r="CO292" i="1"/>
  <c r="Q292" i="1" s="1"/>
  <c r="CE292" i="1" s="1"/>
  <c r="CM292" i="1"/>
  <c r="O292" i="1" s="1"/>
  <c r="CC292" i="1" s="1"/>
  <c r="CL292" i="1"/>
  <c r="N292" i="1" s="1"/>
  <c r="CN283" i="1"/>
  <c r="P283" i="1" s="1"/>
  <c r="CD283" i="1" s="1"/>
  <c r="CO283" i="1"/>
  <c r="Q283" i="1" s="1"/>
  <c r="CE283" i="1" s="1"/>
  <c r="CL283" i="1"/>
  <c r="N283" i="1" s="1"/>
  <c r="CM283" i="1"/>
  <c r="O283" i="1" s="1"/>
  <c r="CC283" i="1" s="1"/>
  <c r="CO743" i="1"/>
  <c r="Q743" i="1" s="1"/>
  <c r="CE743" i="1" s="1"/>
  <c r="CL743" i="1"/>
  <c r="N743" i="1" s="1"/>
  <c r="CN743" i="1"/>
  <c r="P743" i="1" s="1"/>
  <c r="CD743" i="1" s="1"/>
  <c r="CM743" i="1"/>
  <c r="O743" i="1" s="1"/>
  <c r="CC743" i="1" s="1"/>
  <c r="CM61" i="1"/>
  <c r="O61" i="1" s="1"/>
  <c r="CC61" i="1" s="1"/>
  <c r="CL61" i="1"/>
  <c r="N61" i="1" s="1"/>
  <c r="CN61" i="1"/>
  <c r="P61" i="1" s="1"/>
  <c r="CD61" i="1" s="1"/>
  <c r="CO61" i="1"/>
  <c r="Q61" i="1" s="1"/>
  <c r="CE61" i="1" s="1"/>
  <c r="CL147" i="1"/>
  <c r="N147" i="1" s="1"/>
  <c r="CO147" i="1"/>
  <c r="Q147" i="1" s="1"/>
  <c r="CE147" i="1" s="1"/>
  <c r="CM147" i="1"/>
  <c r="O147" i="1" s="1"/>
  <c r="CC147" i="1" s="1"/>
  <c r="CN147" i="1"/>
  <c r="P147" i="1" s="1"/>
  <c r="CD147" i="1" s="1"/>
  <c r="CN407" i="1"/>
  <c r="P407" i="1" s="1"/>
  <c r="CD407" i="1" s="1"/>
  <c r="CL407" i="1"/>
  <c r="N407" i="1" s="1"/>
  <c r="CM407" i="1"/>
  <c r="O407" i="1" s="1"/>
  <c r="CC407" i="1" s="1"/>
  <c r="CO407" i="1"/>
  <c r="Q407" i="1" s="1"/>
  <c r="CE407" i="1" s="1"/>
  <c r="CL194" i="1"/>
  <c r="N194" i="1" s="1"/>
  <c r="CM194" i="1"/>
  <c r="O194" i="1" s="1"/>
  <c r="CC194" i="1" s="1"/>
  <c r="CN194" i="1"/>
  <c r="P194" i="1" s="1"/>
  <c r="CD194" i="1" s="1"/>
  <c r="CO194" i="1"/>
  <c r="Q194" i="1" s="1"/>
  <c r="CE194" i="1" s="1"/>
  <c r="CN66" i="1"/>
  <c r="P66" i="1" s="1"/>
  <c r="CD66" i="1" s="1"/>
  <c r="CO66" i="1"/>
  <c r="Q66" i="1" s="1"/>
  <c r="CE66" i="1" s="1"/>
  <c r="CL66" i="1"/>
  <c r="N66" i="1" s="1"/>
  <c r="CM66" i="1"/>
  <c r="O66" i="1" s="1"/>
  <c r="CC66" i="1" s="1"/>
  <c r="CL76" i="1"/>
  <c r="N76" i="1" s="1"/>
  <c r="CM76" i="1"/>
  <c r="O76" i="1" s="1"/>
  <c r="CC76" i="1" s="1"/>
  <c r="CN76" i="1"/>
  <c r="P76" i="1" s="1"/>
  <c r="CD76" i="1" s="1"/>
  <c r="CO76" i="1"/>
  <c r="Q76" i="1" s="1"/>
  <c r="CE76" i="1" s="1"/>
  <c r="CO527" i="1"/>
  <c r="Q527" i="1" s="1"/>
  <c r="CE527" i="1" s="1"/>
  <c r="CL527" i="1"/>
  <c r="N527" i="1" s="1"/>
  <c r="CM527" i="1"/>
  <c r="O527" i="1" s="1"/>
  <c r="CC527" i="1" s="1"/>
  <c r="CN527" i="1"/>
  <c r="P527" i="1" s="1"/>
  <c r="CD527" i="1" s="1"/>
  <c r="CO751" i="1"/>
  <c r="Q751" i="1" s="1"/>
  <c r="CE751" i="1" s="1"/>
  <c r="CL751" i="1"/>
  <c r="N751" i="1" s="1"/>
  <c r="CM751" i="1"/>
  <c r="O751" i="1" s="1"/>
  <c r="CC751" i="1" s="1"/>
  <c r="CN751" i="1"/>
  <c r="P751" i="1" s="1"/>
  <c r="CD751" i="1" s="1"/>
  <c r="CL231" i="1"/>
  <c r="N231" i="1" s="1"/>
  <c r="CN231" i="1"/>
  <c r="P231" i="1" s="1"/>
  <c r="CD231" i="1" s="1"/>
  <c r="CM231" i="1"/>
  <c r="O231" i="1" s="1"/>
  <c r="CC231" i="1" s="1"/>
  <c r="CO231" i="1"/>
  <c r="Q231" i="1" s="1"/>
  <c r="CE231" i="1" s="1"/>
  <c r="CN316" i="1"/>
  <c r="P316" i="1" s="1"/>
  <c r="CD316" i="1" s="1"/>
  <c r="CO316" i="1"/>
  <c r="Q316" i="1" s="1"/>
  <c r="CE316" i="1" s="1"/>
  <c r="CM316" i="1"/>
  <c r="O316" i="1" s="1"/>
  <c r="CC316" i="1" s="1"/>
  <c r="CL316" i="1"/>
  <c r="N316" i="1" s="1"/>
  <c r="CO843" i="1"/>
  <c r="Q843" i="1" s="1"/>
  <c r="CE843" i="1" s="1"/>
  <c r="CL843" i="1"/>
  <c r="N843" i="1" s="1"/>
  <c r="CM843" i="1"/>
  <c r="O843" i="1" s="1"/>
  <c r="CC843" i="1" s="1"/>
  <c r="CN843" i="1"/>
  <c r="P843" i="1" s="1"/>
  <c r="CD843" i="1" s="1"/>
  <c r="CO736" i="1"/>
  <c r="Q736" i="1" s="1"/>
  <c r="CE736" i="1" s="1"/>
  <c r="CN736" i="1"/>
  <c r="P736" i="1" s="1"/>
  <c r="CD736" i="1" s="1"/>
  <c r="CL736" i="1"/>
  <c r="N736" i="1" s="1"/>
  <c r="CM736" i="1"/>
  <c r="O736" i="1" s="1"/>
  <c r="CC736" i="1" s="1"/>
  <c r="CL539" i="1"/>
  <c r="N539" i="1" s="1"/>
  <c r="CM539" i="1"/>
  <c r="O539" i="1" s="1"/>
  <c r="CC539" i="1" s="1"/>
  <c r="CN539" i="1"/>
  <c r="P539" i="1" s="1"/>
  <c r="CD539" i="1" s="1"/>
  <c r="CO539" i="1"/>
  <c r="Q539" i="1" s="1"/>
  <c r="CE539" i="1" s="1"/>
  <c r="CO500" i="1"/>
  <c r="Q500" i="1" s="1"/>
  <c r="CE500" i="1" s="1"/>
  <c r="CL500" i="1"/>
  <c r="N500" i="1" s="1"/>
  <c r="CM500" i="1"/>
  <c r="O500" i="1" s="1"/>
  <c r="CC500" i="1" s="1"/>
  <c r="CN500" i="1"/>
  <c r="P500" i="1" s="1"/>
  <c r="CD500" i="1" s="1"/>
  <c r="CN399" i="1"/>
  <c r="P399" i="1" s="1"/>
  <c r="CD399" i="1" s="1"/>
  <c r="CO399" i="1"/>
  <c r="Q399" i="1" s="1"/>
  <c r="CE399" i="1" s="1"/>
  <c r="CL399" i="1"/>
  <c r="N399" i="1" s="1"/>
  <c r="CM399" i="1"/>
  <c r="O399" i="1" s="1"/>
  <c r="CC399" i="1" s="1"/>
  <c r="CL290" i="1"/>
  <c r="N290" i="1" s="1"/>
  <c r="CM290" i="1"/>
  <c r="O290" i="1" s="1"/>
  <c r="CC290" i="1" s="1"/>
  <c r="CN290" i="1"/>
  <c r="P290" i="1" s="1"/>
  <c r="CD290" i="1" s="1"/>
  <c r="CO290" i="1"/>
  <c r="Q290" i="1" s="1"/>
  <c r="CE290" i="1" s="1"/>
  <c r="CL665" i="1"/>
  <c r="N665" i="1" s="1"/>
  <c r="CN665" i="1"/>
  <c r="P665" i="1" s="1"/>
  <c r="CD665" i="1" s="1"/>
  <c r="CO665" i="1"/>
  <c r="Q665" i="1" s="1"/>
  <c r="CE665" i="1" s="1"/>
  <c r="CM665" i="1"/>
  <c r="O665" i="1" s="1"/>
  <c r="CC665" i="1" s="1"/>
  <c r="CO42" i="1"/>
  <c r="Q42" i="1" s="1"/>
  <c r="CE42" i="1" s="1"/>
  <c r="CM42" i="1"/>
  <c r="O42" i="1" s="1"/>
  <c r="CC42" i="1" s="1"/>
  <c r="CL42" i="1"/>
  <c r="N42" i="1" s="1"/>
  <c r="CN42" i="1"/>
  <c r="P42" i="1" s="1"/>
  <c r="CD42" i="1" s="1"/>
  <c r="CO148" i="1"/>
  <c r="Q148" i="1" s="1"/>
  <c r="CE148" i="1" s="1"/>
  <c r="CL148" i="1"/>
  <c r="N148" i="1" s="1"/>
  <c r="CN148" i="1"/>
  <c r="P148" i="1" s="1"/>
  <c r="CD148" i="1" s="1"/>
  <c r="CM148" i="1"/>
  <c r="O148" i="1" s="1"/>
  <c r="CC148" i="1" s="1"/>
  <c r="CM297" i="1"/>
  <c r="O297" i="1" s="1"/>
  <c r="CC297" i="1" s="1"/>
  <c r="CO297" i="1"/>
  <c r="Q297" i="1" s="1"/>
  <c r="CE297" i="1" s="1"/>
  <c r="CN297" i="1"/>
  <c r="P297" i="1" s="1"/>
  <c r="CD297" i="1" s="1"/>
  <c r="CL297" i="1"/>
  <c r="N297" i="1" s="1"/>
  <c r="CM326" i="1"/>
  <c r="O326" i="1" s="1"/>
  <c r="CC326" i="1" s="1"/>
  <c r="CL326" i="1"/>
  <c r="N326" i="1" s="1"/>
  <c r="CN326" i="1"/>
  <c r="P326" i="1" s="1"/>
  <c r="CD326" i="1" s="1"/>
  <c r="CO326" i="1"/>
  <c r="Q326" i="1" s="1"/>
  <c r="CE326" i="1" s="1"/>
  <c r="CM209" i="1"/>
  <c r="O209" i="1" s="1"/>
  <c r="CC209" i="1" s="1"/>
  <c r="CN209" i="1"/>
  <c r="P209" i="1" s="1"/>
  <c r="CD209" i="1" s="1"/>
  <c r="CO209" i="1"/>
  <c r="Q209" i="1" s="1"/>
  <c r="CE209" i="1" s="1"/>
  <c r="CL209" i="1"/>
  <c r="N209" i="1" s="1"/>
  <c r="CL463" i="1"/>
  <c r="N463" i="1" s="1"/>
  <c r="CM463" i="1"/>
  <c r="O463" i="1" s="1"/>
  <c r="CC463" i="1" s="1"/>
  <c r="CN463" i="1"/>
  <c r="P463" i="1" s="1"/>
  <c r="CD463" i="1" s="1"/>
  <c r="CO463" i="1"/>
  <c r="Q463" i="1" s="1"/>
  <c r="CE463" i="1" s="1"/>
  <c r="CL573" i="1"/>
  <c r="N573" i="1" s="1"/>
  <c r="CM573" i="1"/>
  <c r="O573" i="1" s="1"/>
  <c r="CC573" i="1" s="1"/>
  <c r="CN573" i="1"/>
  <c r="P573" i="1" s="1"/>
  <c r="CD573" i="1" s="1"/>
  <c r="CO573" i="1"/>
  <c r="Q573" i="1" s="1"/>
  <c r="CE573" i="1" s="1"/>
  <c r="CM77" i="1"/>
  <c r="O77" i="1" s="1"/>
  <c r="CC77" i="1" s="1"/>
  <c r="CL77" i="1"/>
  <c r="N77" i="1" s="1"/>
  <c r="CN77" i="1"/>
  <c r="P77" i="1" s="1"/>
  <c r="CD77" i="1" s="1"/>
  <c r="CO77" i="1"/>
  <c r="Q77" i="1" s="1"/>
  <c r="CE77" i="1" s="1"/>
  <c r="CL485" i="1"/>
  <c r="N485" i="1" s="1"/>
  <c r="CM485" i="1"/>
  <c r="O485" i="1" s="1"/>
  <c r="CC485" i="1" s="1"/>
  <c r="CN485" i="1"/>
  <c r="P485" i="1" s="1"/>
  <c r="CD485" i="1" s="1"/>
  <c r="CO485" i="1"/>
  <c r="Q485" i="1" s="1"/>
  <c r="CE485" i="1" s="1"/>
  <c r="CO791" i="1"/>
  <c r="Q791" i="1" s="1"/>
  <c r="CE791" i="1" s="1"/>
  <c r="CL791" i="1"/>
  <c r="N791" i="1" s="1"/>
  <c r="CM791" i="1"/>
  <c r="O791" i="1" s="1"/>
  <c r="CC791" i="1" s="1"/>
  <c r="CN791" i="1"/>
  <c r="P791" i="1" s="1"/>
  <c r="CD791" i="1" s="1"/>
  <c r="CO466" i="1"/>
  <c r="Q466" i="1" s="1"/>
  <c r="CE466" i="1" s="1"/>
  <c r="CL466" i="1"/>
  <c r="N466" i="1" s="1"/>
  <c r="CM466" i="1"/>
  <c r="O466" i="1" s="1"/>
  <c r="CC466" i="1" s="1"/>
  <c r="CN466" i="1"/>
  <c r="P466" i="1" s="1"/>
  <c r="CD466" i="1" s="1"/>
  <c r="CO538" i="1"/>
  <c r="Q538" i="1" s="1"/>
  <c r="CE538" i="1" s="1"/>
  <c r="CL538" i="1"/>
  <c r="N538" i="1" s="1"/>
  <c r="CM538" i="1"/>
  <c r="O538" i="1" s="1"/>
  <c r="CC538" i="1" s="1"/>
  <c r="CN538" i="1"/>
  <c r="P538" i="1" s="1"/>
  <c r="CD538" i="1" s="1"/>
  <c r="CL368" i="1"/>
  <c r="N368" i="1" s="1"/>
  <c r="CM368" i="1"/>
  <c r="O368" i="1" s="1"/>
  <c r="CC368" i="1" s="1"/>
  <c r="CN368" i="1"/>
  <c r="P368" i="1" s="1"/>
  <c r="CD368" i="1" s="1"/>
  <c r="CO368" i="1"/>
  <c r="Q368" i="1" s="1"/>
  <c r="CE368" i="1" s="1"/>
  <c r="CL156" i="1"/>
  <c r="N156" i="1" s="1"/>
  <c r="CM156" i="1"/>
  <c r="O156" i="1" s="1"/>
  <c r="CC156" i="1" s="1"/>
  <c r="CN156" i="1"/>
  <c r="P156" i="1" s="1"/>
  <c r="CD156" i="1" s="1"/>
  <c r="CO156" i="1"/>
  <c r="Q156" i="1" s="1"/>
  <c r="CE156" i="1" s="1"/>
  <c r="CO442" i="1"/>
  <c r="Q442" i="1" s="1"/>
  <c r="CE442" i="1" s="1"/>
  <c r="CN442" i="1"/>
  <c r="P442" i="1" s="1"/>
  <c r="CD442" i="1" s="1"/>
  <c r="CL442" i="1"/>
  <c r="N442" i="1" s="1"/>
  <c r="CM442" i="1"/>
  <c r="O442" i="1" s="1"/>
  <c r="CC442" i="1" s="1"/>
  <c r="CO660" i="1"/>
  <c r="Q660" i="1" s="1"/>
  <c r="CE660" i="1" s="1"/>
  <c r="CL660" i="1"/>
  <c r="N660" i="1" s="1"/>
  <c r="CM660" i="1"/>
  <c r="O660" i="1" s="1"/>
  <c r="CC660" i="1" s="1"/>
  <c r="CN660" i="1"/>
  <c r="P660" i="1" s="1"/>
  <c r="CD660" i="1" s="1"/>
  <c r="CO150" i="1"/>
  <c r="Q150" i="1" s="1"/>
  <c r="CE150" i="1" s="1"/>
  <c r="CL150" i="1"/>
  <c r="N150" i="1" s="1"/>
  <c r="CM150" i="1"/>
  <c r="O150" i="1" s="1"/>
  <c r="CC150" i="1" s="1"/>
  <c r="CN150" i="1"/>
  <c r="P150" i="1" s="1"/>
  <c r="CD150" i="1" s="1"/>
  <c r="CO582" i="1"/>
  <c r="Q582" i="1" s="1"/>
  <c r="CE582" i="1" s="1"/>
  <c r="CL582" i="1"/>
  <c r="N582" i="1" s="1"/>
  <c r="CM582" i="1"/>
  <c r="O582" i="1" s="1"/>
  <c r="CC582" i="1" s="1"/>
  <c r="CN582" i="1"/>
  <c r="P582" i="1" s="1"/>
  <c r="CD582" i="1" s="1"/>
  <c r="CO654" i="1"/>
  <c r="Q654" i="1" s="1"/>
  <c r="CE654" i="1" s="1"/>
  <c r="CL654" i="1"/>
  <c r="N654" i="1" s="1"/>
  <c r="CM654" i="1"/>
  <c r="O654" i="1" s="1"/>
  <c r="CC654" i="1" s="1"/>
  <c r="CN654" i="1"/>
  <c r="P654" i="1" s="1"/>
  <c r="CD654" i="1" s="1"/>
  <c r="CL35" i="1"/>
  <c r="N35" i="1" s="1"/>
  <c r="CM35" i="1"/>
  <c r="O35" i="1" s="1"/>
  <c r="CC35" i="1" s="1"/>
  <c r="CN35" i="1"/>
  <c r="P35" i="1" s="1"/>
  <c r="CD35" i="1" s="1"/>
  <c r="CO35" i="1"/>
  <c r="Q35" i="1" s="1"/>
  <c r="CE35" i="1" s="1"/>
  <c r="CO464" i="1"/>
  <c r="Q464" i="1" s="1"/>
  <c r="CE464" i="1" s="1"/>
  <c r="CL464" i="1"/>
  <c r="N464" i="1" s="1"/>
  <c r="CN464" i="1"/>
  <c r="P464" i="1" s="1"/>
  <c r="CD464" i="1" s="1"/>
  <c r="CM464" i="1"/>
  <c r="O464" i="1" s="1"/>
  <c r="CC464" i="1" s="1"/>
  <c r="CL545" i="1"/>
  <c r="N545" i="1" s="1"/>
  <c r="CN545" i="1"/>
  <c r="P545" i="1" s="1"/>
  <c r="CD545" i="1" s="1"/>
  <c r="CM545" i="1"/>
  <c r="O545" i="1" s="1"/>
  <c r="CC545" i="1" s="1"/>
  <c r="CO545" i="1"/>
  <c r="Q545" i="1" s="1"/>
  <c r="CE545" i="1" s="1"/>
  <c r="CO380" i="1"/>
  <c r="Q380" i="1" s="1"/>
  <c r="CE380" i="1" s="1"/>
  <c r="CM380" i="1"/>
  <c r="O380" i="1" s="1"/>
  <c r="CC380" i="1" s="1"/>
  <c r="CL380" i="1"/>
  <c r="N380" i="1" s="1"/>
  <c r="CN380" i="1"/>
  <c r="P380" i="1" s="1"/>
  <c r="CD380" i="1" s="1"/>
  <c r="CO526" i="1"/>
  <c r="Q526" i="1" s="1"/>
  <c r="CE526" i="1" s="1"/>
  <c r="CL526" i="1"/>
  <c r="N526" i="1" s="1"/>
  <c r="CM526" i="1"/>
  <c r="O526" i="1" s="1"/>
  <c r="CC526" i="1" s="1"/>
  <c r="CN526" i="1"/>
  <c r="P526" i="1" s="1"/>
  <c r="CD526" i="1" s="1"/>
  <c r="CL549" i="1"/>
  <c r="N549" i="1" s="1"/>
  <c r="CM549" i="1"/>
  <c r="O549" i="1" s="1"/>
  <c r="CC549" i="1" s="1"/>
  <c r="CN549" i="1"/>
  <c r="P549" i="1" s="1"/>
  <c r="CD549" i="1" s="1"/>
  <c r="CO549" i="1"/>
  <c r="Q549" i="1" s="1"/>
  <c r="CE549" i="1" s="1"/>
  <c r="CL567" i="1"/>
  <c r="N567" i="1" s="1"/>
  <c r="CM567" i="1"/>
  <c r="O567" i="1" s="1"/>
  <c r="CC567" i="1" s="1"/>
  <c r="CN567" i="1"/>
  <c r="P567" i="1" s="1"/>
  <c r="CD567" i="1" s="1"/>
  <c r="CO567" i="1"/>
  <c r="Q567" i="1" s="1"/>
  <c r="CE567" i="1" s="1"/>
  <c r="CL610" i="1"/>
  <c r="N610" i="1" s="1"/>
  <c r="CM610" i="1"/>
  <c r="O610" i="1" s="1"/>
  <c r="CC610" i="1" s="1"/>
  <c r="CN610" i="1"/>
  <c r="P610" i="1" s="1"/>
  <c r="CD610" i="1" s="1"/>
  <c r="CO610" i="1"/>
  <c r="Q610" i="1" s="1"/>
  <c r="CE610" i="1" s="1"/>
  <c r="CM913" i="1"/>
  <c r="O913" i="1" s="1"/>
  <c r="CC913" i="1" s="1"/>
  <c r="CN913" i="1"/>
  <c r="P913" i="1" s="1"/>
  <c r="CD913" i="1" s="1"/>
  <c r="CL913" i="1"/>
  <c r="N913" i="1" s="1"/>
  <c r="CO913" i="1"/>
  <c r="Q913" i="1" s="1"/>
  <c r="CE913" i="1" s="1"/>
  <c r="CL196" i="1"/>
  <c r="N196" i="1" s="1"/>
  <c r="CM196" i="1"/>
  <c r="O196" i="1" s="1"/>
  <c r="CC196" i="1" s="1"/>
  <c r="CN196" i="1"/>
  <c r="P196" i="1" s="1"/>
  <c r="CD196" i="1" s="1"/>
  <c r="CO196" i="1"/>
  <c r="Q196" i="1" s="1"/>
  <c r="CE196" i="1" s="1"/>
  <c r="CL609" i="1"/>
  <c r="N609" i="1" s="1"/>
  <c r="CM609" i="1"/>
  <c r="O609" i="1" s="1"/>
  <c r="CC609" i="1" s="1"/>
  <c r="CO609" i="1"/>
  <c r="Q609" i="1" s="1"/>
  <c r="CE609" i="1" s="1"/>
  <c r="CN609" i="1"/>
  <c r="P609" i="1" s="1"/>
  <c r="CD609" i="1" s="1"/>
  <c r="CM233" i="1"/>
  <c r="O233" i="1" s="1"/>
  <c r="CC233" i="1" s="1"/>
  <c r="CO233" i="1"/>
  <c r="Q233" i="1" s="1"/>
  <c r="CE233" i="1" s="1"/>
  <c r="CL233" i="1"/>
  <c r="N233" i="1" s="1"/>
  <c r="CN233" i="1"/>
  <c r="P233" i="1" s="1"/>
  <c r="CD233" i="1" s="1"/>
  <c r="CM45" i="1"/>
  <c r="O45" i="1" s="1"/>
  <c r="CC45" i="1" s="1"/>
  <c r="CN45" i="1"/>
  <c r="P45" i="1" s="1"/>
  <c r="CD45" i="1" s="1"/>
  <c r="CO45" i="1"/>
  <c r="Q45" i="1" s="1"/>
  <c r="CE45" i="1" s="1"/>
  <c r="CL45" i="1"/>
  <c r="N45" i="1" s="1"/>
  <c r="CM237" i="1"/>
  <c r="O237" i="1" s="1"/>
  <c r="CC237" i="1" s="1"/>
  <c r="CL237" i="1"/>
  <c r="N237" i="1" s="1"/>
  <c r="CN237" i="1"/>
  <c r="P237" i="1" s="1"/>
  <c r="CD237" i="1" s="1"/>
  <c r="CO237" i="1"/>
  <c r="Q237" i="1" s="1"/>
  <c r="CE237" i="1" s="1"/>
  <c r="CL192" i="1"/>
  <c r="N192" i="1" s="1"/>
  <c r="CM192" i="1"/>
  <c r="O192" i="1" s="1"/>
  <c r="CC192" i="1" s="1"/>
  <c r="CN192" i="1"/>
  <c r="P192" i="1" s="1"/>
  <c r="CD192" i="1" s="1"/>
  <c r="CO192" i="1"/>
  <c r="Q192" i="1" s="1"/>
  <c r="CE192" i="1" s="1"/>
  <c r="CO655" i="1"/>
  <c r="Q655" i="1" s="1"/>
  <c r="CE655" i="1" s="1"/>
  <c r="CL655" i="1"/>
  <c r="N655" i="1" s="1"/>
  <c r="CM655" i="1"/>
  <c r="O655" i="1" s="1"/>
  <c r="CC655" i="1" s="1"/>
  <c r="CN655" i="1"/>
  <c r="P655" i="1" s="1"/>
  <c r="CD655" i="1" s="1"/>
  <c r="CL36" i="1"/>
  <c r="N36" i="1" s="1"/>
  <c r="CM36" i="1"/>
  <c r="O36" i="1" s="1"/>
  <c r="CC36" i="1" s="1"/>
  <c r="CN36" i="1"/>
  <c r="P36" i="1" s="1"/>
  <c r="CD36" i="1" s="1"/>
  <c r="CO36" i="1"/>
  <c r="Q36" i="1" s="1"/>
  <c r="CE36" i="1" s="1"/>
  <c r="CM241" i="1"/>
  <c r="O241" i="1" s="1"/>
  <c r="CC241" i="1" s="1"/>
  <c r="CL241" i="1"/>
  <c r="N241" i="1" s="1"/>
  <c r="CN241" i="1"/>
  <c r="P241" i="1" s="1"/>
  <c r="CD241" i="1" s="1"/>
  <c r="CO241" i="1"/>
  <c r="Q241" i="1" s="1"/>
  <c r="CE241" i="1" s="1"/>
  <c r="CO546" i="1"/>
  <c r="Q546" i="1" s="1"/>
  <c r="CE546" i="1" s="1"/>
  <c r="CL546" i="1"/>
  <c r="N546" i="1" s="1"/>
  <c r="CM546" i="1"/>
  <c r="O546" i="1" s="1"/>
  <c r="CC546" i="1" s="1"/>
  <c r="CN546" i="1"/>
  <c r="P546" i="1" s="1"/>
  <c r="CD546" i="1" s="1"/>
  <c r="CL493" i="1"/>
  <c r="N493" i="1" s="1"/>
  <c r="CM493" i="1"/>
  <c r="O493" i="1" s="1"/>
  <c r="CC493" i="1" s="1"/>
  <c r="CN493" i="1"/>
  <c r="P493" i="1" s="1"/>
  <c r="CD493" i="1" s="1"/>
  <c r="CO493" i="1"/>
  <c r="Q493" i="1" s="1"/>
  <c r="CE493" i="1" s="1"/>
  <c r="CM481" i="1"/>
  <c r="O481" i="1" s="1"/>
  <c r="CC481" i="1" s="1"/>
  <c r="CN481" i="1"/>
  <c r="P481" i="1" s="1"/>
  <c r="CD481" i="1" s="1"/>
  <c r="CO481" i="1"/>
  <c r="Q481" i="1" s="1"/>
  <c r="CE481" i="1" s="1"/>
  <c r="CL481" i="1"/>
  <c r="N481" i="1" s="1"/>
  <c r="CL25" i="1"/>
  <c r="N25" i="1" s="1"/>
  <c r="CM25" i="1"/>
  <c r="O25" i="1" s="1"/>
  <c r="CC25" i="1" s="1"/>
  <c r="CN25" i="1"/>
  <c r="P25" i="1" s="1"/>
  <c r="CD25" i="1" s="1"/>
  <c r="CO25" i="1"/>
  <c r="Q25" i="1" s="1"/>
  <c r="CE25" i="1" s="1"/>
  <c r="CL872" i="1"/>
  <c r="N872" i="1" s="1"/>
  <c r="CM872" i="1"/>
  <c r="O872" i="1" s="1"/>
  <c r="CC872" i="1" s="1"/>
  <c r="CN872" i="1"/>
  <c r="P872" i="1" s="1"/>
  <c r="CD872" i="1" s="1"/>
  <c r="CO872" i="1"/>
  <c r="Q872" i="1" s="1"/>
  <c r="CE872" i="1" s="1"/>
  <c r="CM414" i="1"/>
  <c r="O414" i="1" s="1"/>
  <c r="CC414" i="1" s="1"/>
  <c r="CL414" i="1"/>
  <c r="N414" i="1" s="1"/>
  <c r="CN414" i="1"/>
  <c r="P414" i="1" s="1"/>
  <c r="CD414" i="1" s="1"/>
  <c r="CO414" i="1"/>
  <c r="Q414" i="1" s="1"/>
  <c r="CE414" i="1" s="1"/>
  <c r="CO759" i="1"/>
  <c r="Q759" i="1" s="1"/>
  <c r="CE759" i="1" s="1"/>
  <c r="CL759" i="1"/>
  <c r="N759" i="1" s="1"/>
  <c r="CM759" i="1"/>
  <c r="O759" i="1" s="1"/>
  <c r="CC759" i="1" s="1"/>
  <c r="CN759" i="1"/>
  <c r="P759" i="1" s="1"/>
  <c r="CD759" i="1" s="1"/>
  <c r="CL30" i="1"/>
  <c r="N30" i="1" s="1"/>
  <c r="CM30" i="1"/>
  <c r="O30" i="1" s="1"/>
  <c r="CC30" i="1" s="1"/>
  <c r="CN30" i="1"/>
  <c r="P30" i="1" s="1"/>
  <c r="CD30" i="1" s="1"/>
  <c r="CO30" i="1"/>
  <c r="Q30" i="1" s="1"/>
  <c r="CE30" i="1" s="1"/>
  <c r="CL750" i="1"/>
  <c r="N750" i="1" s="1"/>
  <c r="CM750" i="1"/>
  <c r="O750" i="1" s="1"/>
  <c r="CC750" i="1" s="1"/>
  <c r="CN750" i="1"/>
  <c r="P750" i="1" s="1"/>
  <c r="CD750" i="1" s="1"/>
  <c r="CO750" i="1"/>
  <c r="Q750" i="1" s="1"/>
  <c r="CE750" i="1" s="1"/>
  <c r="CO747" i="1"/>
  <c r="Q747" i="1" s="1"/>
  <c r="CE747" i="1" s="1"/>
  <c r="CL747" i="1"/>
  <c r="N747" i="1" s="1"/>
  <c r="CM747" i="1"/>
  <c r="O747" i="1" s="1"/>
  <c r="CC747" i="1" s="1"/>
  <c r="CN747" i="1"/>
  <c r="P747" i="1" s="1"/>
  <c r="CD747" i="1" s="1"/>
  <c r="CN285" i="1"/>
  <c r="P285" i="1" s="1"/>
  <c r="CD285" i="1" s="1"/>
  <c r="CO285" i="1"/>
  <c r="Q285" i="1" s="1"/>
  <c r="CE285" i="1" s="1"/>
  <c r="CL285" i="1"/>
  <c r="N285" i="1" s="1"/>
  <c r="CM285" i="1"/>
  <c r="O285" i="1" s="1"/>
  <c r="CC285" i="1" s="1"/>
  <c r="CM789" i="1"/>
  <c r="O789" i="1" s="1"/>
  <c r="CC789" i="1" s="1"/>
  <c r="CN789" i="1"/>
  <c r="P789" i="1" s="1"/>
  <c r="CD789" i="1" s="1"/>
  <c r="CO789" i="1"/>
  <c r="Q789" i="1" s="1"/>
  <c r="CE789" i="1" s="1"/>
  <c r="CL789" i="1"/>
  <c r="N789" i="1" s="1"/>
  <c r="CN315" i="1"/>
  <c r="P315" i="1" s="1"/>
  <c r="CD315" i="1" s="1"/>
  <c r="CO315" i="1"/>
  <c r="Q315" i="1" s="1"/>
  <c r="CE315" i="1" s="1"/>
  <c r="CL315" i="1"/>
  <c r="N315" i="1" s="1"/>
  <c r="CM315" i="1"/>
  <c r="O315" i="1" s="1"/>
  <c r="CC315" i="1" s="1"/>
  <c r="CM657" i="1"/>
  <c r="O657" i="1" s="1"/>
  <c r="CC657" i="1" s="1"/>
  <c r="CN657" i="1"/>
  <c r="P657" i="1" s="1"/>
  <c r="CD657" i="1" s="1"/>
  <c r="CO657" i="1"/>
  <c r="Q657" i="1" s="1"/>
  <c r="CE657" i="1" s="1"/>
  <c r="CL657" i="1"/>
  <c r="N657" i="1" s="1"/>
  <c r="CL826" i="1"/>
  <c r="N826" i="1" s="1"/>
  <c r="CM826" i="1"/>
  <c r="O826" i="1" s="1"/>
  <c r="CC826" i="1" s="1"/>
  <c r="CN826" i="1"/>
  <c r="P826" i="1" s="1"/>
  <c r="CD826" i="1" s="1"/>
  <c r="CO826" i="1"/>
  <c r="Q826" i="1" s="1"/>
  <c r="CE826" i="1" s="1"/>
  <c r="CN415" i="1"/>
  <c r="P415" i="1" s="1"/>
  <c r="CD415" i="1" s="1"/>
  <c r="CO415" i="1"/>
  <c r="Q415" i="1" s="1"/>
  <c r="CE415" i="1" s="1"/>
  <c r="CL415" i="1"/>
  <c r="N415" i="1" s="1"/>
  <c r="CM415" i="1"/>
  <c r="O415" i="1" s="1"/>
  <c r="CC415" i="1" s="1"/>
  <c r="CN580" i="1"/>
  <c r="P580" i="1" s="1"/>
  <c r="CD580" i="1" s="1"/>
  <c r="CO580" i="1"/>
  <c r="Q580" i="1" s="1"/>
  <c r="CE580" i="1" s="1"/>
  <c r="CM580" i="1"/>
  <c r="O580" i="1" s="1"/>
  <c r="CC580" i="1" s="1"/>
  <c r="CL580" i="1"/>
  <c r="N580" i="1" s="1"/>
  <c r="CL451" i="1"/>
  <c r="N451" i="1" s="1"/>
  <c r="CM451" i="1"/>
  <c r="O451" i="1" s="1"/>
  <c r="CC451" i="1" s="1"/>
  <c r="CN451" i="1"/>
  <c r="P451" i="1" s="1"/>
  <c r="CD451" i="1" s="1"/>
  <c r="CO451" i="1"/>
  <c r="Q451" i="1" s="1"/>
  <c r="CE451" i="1" s="1"/>
  <c r="CL19" i="1"/>
  <c r="N19" i="1" s="1"/>
  <c r="CM19" i="1"/>
  <c r="O19" i="1" s="1"/>
  <c r="CC19" i="1" s="1"/>
  <c r="CN19" i="1"/>
  <c r="P19" i="1" s="1"/>
  <c r="CD19" i="1" s="1"/>
  <c r="CO19" i="1"/>
  <c r="Q19" i="1" s="1"/>
  <c r="CE19" i="1" s="1"/>
  <c r="CL668" i="1"/>
  <c r="N668" i="1" s="1"/>
  <c r="CM668" i="1"/>
  <c r="O668" i="1" s="1"/>
  <c r="CC668" i="1" s="1"/>
  <c r="CN668" i="1"/>
  <c r="P668" i="1" s="1"/>
  <c r="CD668" i="1" s="1"/>
  <c r="CO668" i="1"/>
  <c r="Q668" i="1" s="1"/>
  <c r="CE668" i="1" s="1"/>
  <c r="CM800" i="1"/>
  <c r="O800" i="1" s="1"/>
  <c r="CC800" i="1" s="1"/>
  <c r="CN800" i="1"/>
  <c r="P800" i="1" s="1"/>
  <c r="CD800" i="1" s="1"/>
  <c r="CO800" i="1"/>
  <c r="Q800" i="1" s="1"/>
  <c r="CE800" i="1" s="1"/>
  <c r="CL800" i="1"/>
  <c r="N800" i="1" s="1"/>
  <c r="CO576" i="1"/>
  <c r="Q576" i="1" s="1"/>
  <c r="CE576" i="1" s="1"/>
  <c r="CL576" i="1"/>
  <c r="N576" i="1" s="1"/>
  <c r="CM576" i="1"/>
  <c r="O576" i="1" s="1"/>
  <c r="CC576" i="1" s="1"/>
  <c r="CN576" i="1"/>
  <c r="P576" i="1" s="1"/>
  <c r="CD576" i="1" s="1"/>
  <c r="CL447" i="1"/>
  <c r="N447" i="1" s="1"/>
  <c r="CM447" i="1"/>
  <c r="O447" i="1" s="1"/>
  <c r="CC447" i="1" s="1"/>
  <c r="CN447" i="1"/>
  <c r="P447" i="1" s="1"/>
  <c r="CD447" i="1" s="1"/>
  <c r="CO447" i="1"/>
  <c r="Q447" i="1" s="1"/>
  <c r="CE447" i="1" s="1"/>
  <c r="CO171" i="1"/>
  <c r="Q171" i="1" s="1"/>
  <c r="CE171" i="1" s="1"/>
  <c r="CM171" i="1"/>
  <c r="O171" i="1" s="1"/>
  <c r="CC171" i="1" s="1"/>
  <c r="CN171" i="1"/>
  <c r="P171" i="1" s="1"/>
  <c r="CD171" i="1" s="1"/>
  <c r="CL171" i="1"/>
  <c r="N171" i="1" s="1"/>
  <c r="CO86" i="1"/>
  <c r="Q86" i="1" s="1"/>
  <c r="CE86" i="1" s="1"/>
  <c r="CM86" i="1"/>
  <c r="O86" i="1" s="1"/>
  <c r="CC86" i="1" s="1"/>
  <c r="CL86" i="1"/>
  <c r="N86" i="1" s="1"/>
  <c r="CN86" i="1"/>
  <c r="P86" i="1" s="1"/>
  <c r="CD86" i="1" s="1"/>
  <c r="CN797" i="1"/>
  <c r="P797" i="1" s="1"/>
  <c r="CD797" i="1" s="1"/>
  <c r="CM797" i="1"/>
  <c r="O797" i="1" s="1"/>
  <c r="CC797" i="1" s="1"/>
  <c r="CO797" i="1"/>
  <c r="Q797" i="1" s="1"/>
  <c r="CE797" i="1" s="1"/>
  <c r="CL797" i="1"/>
  <c r="N797" i="1" s="1"/>
  <c r="CL288" i="1"/>
  <c r="N288" i="1" s="1"/>
  <c r="CM288" i="1"/>
  <c r="O288" i="1" s="1"/>
  <c r="CC288" i="1" s="1"/>
  <c r="CN288" i="1"/>
  <c r="P288" i="1" s="1"/>
  <c r="CD288" i="1" s="1"/>
  <c r="CO288" i="1"/>
  <c r="Q288" i="1" s="1"/>
  <c r="CE288" i="1" s="1"/>
  <c r="CO360" i="1"/>
  <c r="Q360" i="1" s="1"/>
  <c r="CE360" i="1" s="1"/>
  <c r="CL360" i="1"/>
  <c r="N360" i="1" s="1"/>
  <c r="CM360" i="1"/>
  <c r="O360" i="1" s="1"/>
  <c r="CC360" i="1" s="1"/>
  <c r="CN360" i="1"/>
  <c r="P360" i="1" s="1"/>
  <c r="CD360" i="1" s="1"/>
  <c r="CM416" i="1"/>
  <c r="O416" i="1" s="1"/>
  <c r="CC416" i="1" s="1"/>
  <c r="CL416" i="1"/>
  <c r="N416" i="1" s="1"/>
  <c r="CN416" i="1"/>
  <c r="P416" i="1" s="1"/>
  <c r="CD416" i="1" s="1"/>
  <c r="CO416" i="1"/>
  <c r="Q416" i="1" s="1"/>
  <c r="CE416" i="1" s="1"/>
  <c r="CO779" i="1"/>
  <c r="Q779" i="1" s="1"/>
  <c r="CE779" i="1" s="1"/>
  <c r="CL779" i="1"/>
  <c r="N779" i="1" s="1"/>
  <c r="CM779" i="1"/>
  <c r="O779" i="1" s="1"/>
  <c r="CC779" i="1" s="1"/>
  <c r="CN779" i="1"/>
  <c r="P779" i="1" s="1"/>
  <c r="CD779" i="1" s="1"/>
  <c r="CL38" i="1"/>
  <c r="N38" i="1" s="1"/>
  <c r="CM38" i="1"/>
  <c r="O38" i="1" s="1"/>
  <c r="CC38" i="1" s="1"/>
  <c r="CN38" i="1"/>
  <c r="P38" i="1" s="1"/>
  <c r="CD38" i="1" s="1"/>
  <c r="CO38" i="1"/>
  <c r="Q38" i="1" s="1"/>
  <c r="CE38" i="1" s="1"/>
  <c r="CO777" i="1"/>
  <c r="Q777" i="1" s="1"/>
  <c r="CE777" i="1" s="1"/>
  <c r="CL777" i="1"/>
  <c r="N777" i="1" s="1"/>
  <c r="CM777" i="1"/>
  <c r="O777" i="1" s="1"/>
  <c r="CC777" i="1" s="1"/>
  <c r="CN777" i="1"/>
  <c r="P777" i="1" s="1"/>
  <c r="CD777" i="1" s="1"/>
  <c r="CM272" i="1"/>
  <c r="O272" i="1" s="1"/>
  <c r="CC272" i="1" s="1"/>
  <c r="CN272" i="1"/>
  <c r="P272" i="1" s="1"/>
  <c r="CD272" i="1" s="1"/>
  <c r="CL272" i="1"/>
  <c r="N272" i="1" s="1"/>
  <c r="CO272" i="1"/>
  <c r="Q272" i="1" s="1"/>
  <c r="CE272" i="1" s="1"/>
  <c r="CL465" i="1"/>
  <c r="N465" i="1" s="1"/>
  <c r="CM465" i="1"/>
  <c r="O465" i="1" s="1"/>
  <c r="CC465" i="1" s="1"/>
  <c r="CN465" i="1"/>
  <c r="P465" i="1" s="1"/>
  <c r="CD465" i="1" s="1"/>
  <c r="CO465" i="1"/>
  <c r="Q465" i="1" s="1"/>
  <c r="CE465" i="1" s="1"/>
  <c r="CL716" i="1"/>
  <c r="N716" i="1" s="1"/>
  <c r="CM716" i="1"/>
  <c r="O716" i="1" s="1"/>
  <c r="CC716" i="1" s="1"/>
  <c r="CN716" i="1"/>
  <c r="P716" i="1" s="1"/>
  <c r="CD716" i="1" s="1"/>
  <c r="CO716" i="1"/>
  <c r="Q716" i="1" s="1"/>
  <c r="CE716" i="1" s="1"/>
  <c r="CL125" i="1"/>
  <c r="N125" i="1" s="1"/>
  <c r="CN125" i="1"/>
  <c r="P125" i="1" s="1"/>
  <c r="CD125" i="1" s="1"/>
  <c r="CO125" i="1"/>
  <c r="Q125" i="1" s="1"/>
  <c r="CE125" i="1" s="1"/>
  <c r="CM125" i="1"/>
  <c r="O125" i="1" s="1"/>
  <c r="CC125" i="1" s="1"/>
  <c r="CO801" i="1"/>
  <c r="Q801" i="1" s="1"/>
  <c r="CE801" i="1" s="1"/>
  <c r="CL801" i="1"/>
  <c r="N801" i="1" s="1"/>
  <c r="CM801" i="1"/>
  <c r="O801" i="1" s="1"/>
  <c r="CC801" i="1" s="1"/>
  <c r="CN801" i="1"/>
  <c r="P801" i="1" s="1"/>
  <c r="CD801" i="1" s="1"/>
  <c r="CL708" i="1"/>
  <c r="N708" i="1" s="1"/>
  <c r="CM708" i="1"/>
  <c r="O708" i="1" s="1"/>
  <c r="CC708" i="1" s="1"/>
  <c r="CN708" i="1"/>
  <c r="P708" i="1" s="1"/>
  <c r="CD708" i="1" s="1"/>
  <c r="CO708" i="1"/>
  <c r="Q708" i="1" s="1"/>
  <c r="CE708" i="1" s="1"/>
  <c r="CL607" i="1"/>
  <c r="N607" i="1" s="1"/>
  <c r="CM607" i="1"/>
  <c r="O607" i="1" s="1"/>
  <c r="CC607" i="1" s="1"/>
  <c r="CN607" i="1"/>
  <c r="P607" i="1" s="1"/>
  <c r="CD607" i="1" s="1"/>
  <c r="CO607" i="1"/>
  <c r="Q607" i="1" s="1"/>
  <c r="CE607" i="1" s="1"/>
  <c r="CM211" i="1"/>
  <c r="O211" i="1" s="1"/>
  <c r="CC211" i="1" s="1"/>
  <c r="CL211" i="1"/>
  <c r="N211" i="1" s="1"/>
  <c r="CN211" i="1"/>
  <c r="P211" i="1" s="1"/>
  <c r="CD211" i="1" s="1"/>
  <c r="CO211" i="1"/>
  <c r="Q211" i="1" s="1"/>
  <c r="CE211" i="1" s="1"/>
  <c r="CO23" i="1"/>
  <c r="Q23" i="1" s="1"/>
  <c r="CE23" i="1" s="1"/>
  <c r="CL23" i="1"/>
  <c r="N23" i="1" s="1"/>
  <c r="CM23" i="1"/>
  <c r="O23" i="1" s="1"/>
  <c r="CC23" i="1" s="1"/>
  <c r="CN23" i="1"/>
  <c r="P23" i="1" s="1"/>
  <c r="CD23" i="1" s="1"/>
  <c r="CL46" i="1"/>
  <c r="N46" i="1" s="1"/>
  <c r="CM46" i="1"/>
  <c r="O46" i="1" s="1"/>
  <c r="CC46" i="1" s="1"/>
  <c r="CN46" i="1"/>
  <c r="P46" i="1" s="1"/>
  <c r="CD46" i="1" s="1"/>
  <c r="CO46" i="1"/>
  <c r="Q46" i="1" s="1"/>
  <c r="CE46" i="1" s="1"/>
  <c r="CL483" i="1"/>
  <c r="N483" i="1" s="1"/>
  <c r="CM483" i="1"/>
  <c r="O483" i="1" s="1"/>
  <c r="CC483" i="1" s="1"/>
  <c r="CN483" i="1"/>
  <c r="P483" i="1" s="1"/>
  <c r="CD483" i="1" s="1"/>
  <c r="CO483" i="1"/>
  <c r="Q483" i="1" s="1"/>
  <c r="CE483" i="1" s="1"/>
  <c r="CL324" i="1"/>
  <c r="N324" i="1" s="1"/>
  <c r="CM324" i="1"/>
  <c r="O324" i="1" s="1"/>
  <c r="CC324" i="1" s="1"/>
  <c r="CN324" i="1"/>
  <c r="P324" i="1" s="1"/>
  <c r="CD324" i="1" s="1"/>
  <c r="CO324" i="1"/>
  <c r="Q324" i="1" s="1"/>
  <c r="CE324" i="1" s="1"/>
  <c r="CL382" i="1"/>
  <c r="N382" i="1" s="1"/>
  <c r="CM382" i="1"/>
  <c r="O382" i="1" s="1"/>
  <c r="CC382" i="1" s="1"/>
  <c r="CN382" i="1"/>
  <c r="P382" i="1" s="1"/>
  <c r="CD382" i="1" s="1"/>
  <c r="CO382" i="1"/>
  <c r="Q382" i="1" s="1"/>
  <c r="CE382" i="1" s="1"/>
  <c r="CH243" i="1"/>
  <c r="CN569" i="1"/>
  <c r="P569" i="1" s="1"/>
  <c r="CD569" i="1" s="1"/>
  <c r="CO569" i="1"/>
  <c r="Q569" i="1" s="1"/>
  <c r="CE569" i="1" s="1"/>
  <c r="CL569" i="1"/>
  <c r="N569" i="1" s="1"/>
  <c r="CM569" i="1"/>
  <c r="O569" i="1" s="1"/>
  <c r="CC569" i="1" s="1"/>
  <c r="CO755" i="1"/>
  <c r="Q755" i="1" s="1"/>
  <c r="CE755" i="1" s="1"/>
  <c r="CL755" i="1"/>
  <c r="N755" i="1" s="1"/>
  <c r="CM755" i="1"/>
  <c r="O755" i="1" s="1"/>
  <c r="CC755" i="1" s="1"/>
  <c r="CN755" i="1"/>
  <c r="P755" i="1" s="1"/>
  <c r="CD755" i="1" s="1"/>
  <c r="CL29" i="1"/>
  <c r="N29" i="1" s="1"/>
  <c r="CM29" i="1"/>
  <c r="O29" i="1" s="1"/>
  <c r="CC29" i="1" s="1"/>
  <c r="CN29" i="1"/>
  <c r="P29" i="1" s="1"/>
  <c r="CD29" i="1" s="1"/>
  <c r="CO29" i="1"/>
  <c r="Q29" i="1" s="1"/>
  <c r="CE29" i="1" s="1"/>
  <c r="CM863" i="1"/>
  <c r="O863" i="1" s="1"/>
  <c r="CC863" i="1" s="1"/>
  <c r="CN863" i="1"/>
  <c r="P863" i="1" s="1"/>
  <c r="CD863" i="1" s="1"/>
  <c r="CL863" i="1"/>
  <c r="N863" i="1" s="1"/>
  <c r="CO863" i="1"/>
  <c r="Q863" i="1" s="1"/>
  <c r="CE863" i="1" s="1"/>
  <c r="CO116" i="1"/>
  <c r="Q116" i="1" s="1"/>
  <c r="CE116" i="1" s="1"/>
  <c r="CM116" i="1"/>
  <c r="O116" i="1" s="1"/>
  <c r="CC116" i="1" s="1"/>
  <c r="CL116" i="1"/>
  <c r="N116" i="1" s="1"/>
  <c r="CN116" i="1"/>
  <c r="P116" i="1" s="1"/>
  <c r="CD116" i="1" s="1"/>
  <c r="CN168" i="1"/>
  <c r="P168" i="1" s="1"/>
  <c r="CD168" i="1" s="1"/>
  <c r="CM168" i="1"/>
  <c r="O168" i="1" s="1"/>
  <c r="CC168" i="1" s="1"/>
  <c r="CO168" i="1"/>
  <c r="Q168" i="1" s="1"/>
  <c r="CE168" i="1" s="1"/>
  <c r="CL168" i="1"/>
  <c r="N168" i="1" s="1"/>
  <c r="CN335" i="1"/>
  <c r="P335" i="1" s="1"/>
  <c r="CD335" i="1" s="1"/>
  <c r="CO335" i="1"/>
  <c r="Q335" i="1" s="1"/>
  <c r="CE335" i="1" s="1"/>
  <c r="CL335" i="1"/>
  <c r="N335" i="1" s="1"/>
  <c r="CM335" i="1"/>
  <c r="O335" i="1" s="1"/>
  <c r="CC335" i="1" s="1"/>
  <c r="CL619" i="1"/>
  <c r="N619" i="1" s="1"/>
  <c r="CN619" i="1"/>
  <c r="P619" i="1" s="1"/>
  <c r="CD619" i="1" s="1"/>
  <c r="CM619" i="1"/>
  <c r="O619" i="1" s="1"/>
  <c r="CC619" i="1" s="1"/>
  <c r="CO619" i="1"/>
  <c r="Q619" i="1" s="1"/>
  <c r="CE619" i="1" s="1"/>
  <c r="CL319" i="1"/>
  <c r="N319" i="1" s="1"/>
  <c r="CM319" i="1"/>
  <c r="O319" i="1" s="1"/>
  <c r="CC319" i="1" s="1"/>
  <c r="CN319" i="1"/>
  <c r="P319" i="1" s="1"/>
  <c r="CD319" i="1" s="1"/>
  <c r="CO319" i="1"/>
  <c r="Q319" i="1" s="1"/>
  <c r="CE319" i="1" s="1"/>
  <c r="CL284" i="1"/>
  <c r="N284" i="1" s="1"/>
  <c r="CM284" i="1"/>
  <c r="O284" i="1" s="1"/>
  <c r="CC284" i="1" s="1"/>
  <c r="CN284" i="1"/>
  <c r="P284" i="1" s="1"/>
  <c r="CD284" i="1" s="1"/>
  <c r="CO284" i="1"/>
  <c r="Q284" i="1" s="1"/>
  <c r="CE284" i="1" s="1"/>
  <c r="CL866" i="1"/>
  <c r="N866" i="1" s="1"/>
  <c r="CM866" i="1"/>
  <c r="O866" i="1" s="1"/>
  <c r="CC866" i="1" s="1"/>
  <c r="CN866" i="1"/>
  <c r="P866" i="1" s="1"/>
  <c r="CD866" i="1" s="1"/>
  <c r="CO866" i="1"/>
  <c r="Q866" i="1" s="1"/>
  <c r="CE866" i="1" s="1"/>
  <c r="CO753" i="1"/>
  <c r="Q753" i="1" s="1"/>
  <c r="CE753" i="1" s="1"/>
  <c r="CL753" i="1"/>
  <c r="N753" i="1" s="1"/>
  <c r="CM753" i="1"/>
  <c r="O753" i="1" s="1"/>
  <c r="CC753" i="1" s="1"/>
  <c r="CN753" i="1"/>
  <c r="P753" i="1" s="1"/>
  <c r="CD753" i="1" s="1"/>
  <c r="CM189" i="1"/>
  <c r="O189" i="1" s="1"/>
  <c r="CC189" i="1" s="1"/>
  <c r="CL189" i="1"/>
  <c r="N189" i="1" s="1"/>
  <c r="CN189" i="1"/>
  <c r="P189" i="1" s="1"/>
  <c r="CD189" i="1" s="1"/>
  <c r="CO189" i="1"/>
  <c r="Q189" i="1" s="1"/>
  <c r="CE189" i="1" s="1"/>
  <c r="CL824" i="1"/>
  <c r="N824" i="1" s="1"/>
  <c r="CM824" i="1"/>
  <c r="O824" i="1" s="1"/>
  <c r="CC824" i="1" s="1"/>
  <c r="CN824" i="1"/>
  <c r="P824" i="1" s="1"/>
  <c r="CD824" i="1" s="1"/>
  <c r="CO824" i="1"/>
  <c r="Q824" i="1" s="1"/>
  <c r="CE824" i="1" s="1"/>
  <c r="CM651" i="1"/>
  <c r="O651" i="1" s="1"/>
  <c r="CC651" i="1" s="1"/>
  <c r="CN651" i="1"/>
  <c r="P651" i="1" s="1"/>
  <c r="CD651" i="1" s="1"/>
  <c r="CO651" i="1"/>
  <c r="Q651" i="1" s="1"/>
  <c r="CE651" i="1" s="1"/>
  <c r="CL651" i="1"/>
  <c r="N651" i="1" s="1"/>
  <c r="CO548" i="1"/>
  <c r="Q548" i="1" s="1"/>
  <c r="CE548" i="1" s="1"/>
  <c r="CL548" i="1"/>
  <c r="N548" i="1" s="1"/>
  <c r="CM548" i="1"/>
  <c r="O548" i="1" s="1"/>
  <c r="CC548" i="1" s="1"/>
  <c r="CN548" i="1"/>
  <c r="P548" i="1" s="1"/>
  <c r="CD548" i="1" s="1"/>
  <c r="CH278" i="1"/>
  <c r="CM861" i="1"/>
  <c r="O861" i="1" s="1"/>
  <c r="CC861" i="1" s="1"/>
  <c r="CN861" i="1"/>
  <c r="P861" i="1" s="1"/>
  <c r="CD861" i="1" s="1"/>
  <c r="CL861" i="1"/>
  <c r="N861" i="1" s="1"/>
  <c r="CO861" i="1"/>
  <c r="Q861" i="1" s="1"/>
  <c r="CE861" i="1" s="1"/>
  <c r="CM249" i="1"/>
  <c r="O249" i="1" s="1"/>
  <c r="CC249" i="1" s="1"/>
  <c r="CO249" i="1"/>
  <c r="Q249" i="1" s="1"/>
  <c r="CE249" i="1" s="1"/>
  <c r="CL249" i="1"/>
  <c r="N249" i="1" s="1"/>
  <c r="CN249" i="1"/>
  <c r="P249" i="1" s="1"/>
  <c r="CD249" i="1" s="1"/>
  <c r="CM149" i="1"/>
  <c r="O149" i="1" s="1"/>
  <c r="CC149" i="1" s="1"/>
  <c r="CL149" i="1"/>
  <c r="N149" i="1" s="1"/>
  <c r="CN149" i="1"/>
  <c r="P149" i="1" s="1"/>
  <c r="CD149" i="1" s="1"/>
  <c r="CO149" i="1"/>
  <c r="Q149" i="1" s="1"/>
  <c r="CE149" i="1" s="1"/>
  <c r="CN37" i="1"/>
  <c r="P37" i="1" s="1"/>
  <c r="CD37" i="1" s="1"/>
  <c r="CO37" i="1"/>
  <c r="Q37" i="1" s="1"/>
  <c r="CE37" i="1" s="1"/>
  <c r="CM37" i="1"/>
  <c r="O37" i="1" s="1"/>
  <c r="CC37" i="1" s="1"/>
  <c r="CO487" i="1"/>
  <c r="Q487" i="1" s="1"/>
  <c r="CE487" i="1" s="1"/>
  <c r="CL487" i="1"/>
  <c r="N487" i="1" s="1"/>
  <c r="CM487" i="1"/>
  <c r="O487" i="1" s="1"/>
  <c r="CC487" i="1" s="1"/>
  <c r="CN487" i="1"/>
  <c r="P487" i="1" s="1"/>
  <c r="CD487" i="1" s="1"/>
  <c r="CO650" i="1"/>
  <c r="Q650" i="1" s="1"/>
  <c r="CE650" i="1" s="1"/>
  <c r="CL650" i="1"/>
  <c r="N650" i="1" s="1"/>
  <c r="CM650" i="1"/>
  <c r="O650" i="1" s="1"/>
  <c r="CC650" i="1" s="1"/>
  <c r="CN650" i="1"/>
  <c r="P650" i="1" s="1"/>
  <c r="CD650" i="1" s="1"/>
  <c r="CN244" i="1"/>
  <c r="P244" i="1" s="1"/>
  <c r="CD244" i="1" s="1"/>
  <c r="CL244" i="1"/>
  <c r="N244" i="1" s="1"/>
  <c r="CO244" i="1"/>
  <c r="Q244" i="1" s="1"/>
  <c r="CE244" i="1" s="1"/>
  <c r="CM244" i="1"/>
  <c r="O244" i="1" s="1"/>
  <c r="CC244" i="1" s="1"/>
  <c r="CL704" i="1"/>
  <c r="N704" i="1" s="1"/>
  <c r="CM704" i="1"/>
  <c r="O704" i="1" s="1"/>
  <c r="CC704" i="1" s="1"/>
  <c r="CN704" i="1"/>
  <c r="P704" i="1" s="1"/>
  <c r="CD704" i="1" s="1"/>
  <c r="CO704" i="1"/>
  <c r="Q704" i="1" s="1"/>
  <c r="CE704" i="1" s="1"/>
  <c r="CM67" i="1"/>
  <c r="O67" i="1" s="1"/>
  <c r="CC67" i="1" s="1"/>
  <c r="CL67" i="1"/>
  <c r="N67" i="1" s="1"/>
  <c r="CN67" i="1"/>
  <c r="P67" i="1" s="1"/>
  <c r="CD67" i="1" s="1"/>
  <c r="CO67" i="1"/>
  <c r="Q67" i="1" s="1"/>
  <c r="CE67" i="1" s="1"/>
  <c r="CN369" i="1"/>
  <c r="P369" i="1" s="1"/>
  <c r="CD369" i="1" s="1"/>
  <c r="CO369" i="1"/>
  <c r="Q369" i="1" s="1"/>
  <c r="CE369" i="1" s="1"/>
  <c r="CL369" i="1"/>
  <c r="N369" i="1" s="1"/>
  <c r="CM369" i="1"/>
  <c r="O369" i="1" s="1"/>
  <c r="CC369" i="1" s="1"/>
  <c r="CO486" i="1"/>
  <c r="Q486" i="1" s="1"/>
  <c r="CE486" i="1" s="1"/>
  <c r="CL486" i="1"/>
  <c r="N486" i="1" s="1"/>
  <c r="CM486" i="1"/>
  <c r="O486" i="1" s="1"/>
  <c r="CC486" i="1" s="1"/>
  <c r="CN486" i="1"/>
  <c r="P486" i="1" s="1"/>
  <c r="CD486" i="1" s="1"/>
  <c r="CL497" i="1"/>
  <c r="N497" i="1" s="1"/>
  <c r="CM497" i="1"/>
  <c r="O497" i="1" s="1"/>
  <c r="CC497" i="1" s="1"/>
  <c r="CN497" i="1"/>
  <c r="P497" i="1" s="1"/>
  <c r="CD497" i="1" s="1"/>
  <c r="CO497" i="1"/>
  <c r="Q497" i="1" s="1"/>
  <c r="CE497" i="1" s="1"/>
  <c r="CM161" i="1"/>
  <c r="O161" i="1" s="1"/>
  <c r="CC161" i="1" s="1"/>
  <c r="CL161" i="1"/>
  <c r="N161" i="1" s="1"/>
  <c r="CN161" i="1"/>
  <c r="P161" i="1" s="1"/>
  <c r="CD161" i="1" s="1"/>
  <c r="CO161" i="1"/>
  <c r="Q161" i="1" s="1"/>
  <c r="CE161" i="1" s="1"/>
  <c r="CM583" i="1"/>
  <c r="O583" i="1" s="1"/>
  <c r="CC583" i="1" s="1"/>
  <c r="CN583" i="1"/>
  <c r="P583" i="1" s="1"/>
  <c r="CD583" i="1" s="1"/>
  <c r="CO583" i="1"/>
  <c r="Q583" i="1" s="1"/>
  <c r="CE583" i="1" s="1"/>
  <c r="CL583" i="1"/>
  <c r="N583" i="1" s="1"/>
  <c r="CO586" i="1"/>
  <c r="Q586" i="1" s="1"/>
  <c r="CE586" i="1" s="1"/>
  <c r="CL586" i="1"/>
  <c r="N586" i="1" s="1"/>
  <c r="CM586" i="1"/>
  <c r="O586" i="1" s="1"/>
  <c r="CC586" i="1" s="1"/>
  <c r="CN586" i="1"/>
  <c r="P586" i="1" s="1"/>
  <c r="CD586" i="1" s="1"/>
  <c r="CO819" i="1"/>
  <c r="Q819" i="1" s="1"/>
  <c r="CE819" i="1" s="1"/>
  <c r="CL819" i="1"/>
  <c r="N819" i="1" s="1"/>
  <c r="CM819" i="1"/>
  <c r="O819" i="1" s="1"/>
  <c r="CC819" i="1" s="1"/>
  <c r="CN819" i="1"/>
  <c r="P819" i="1" s="1"/>
  <c r="CD819" i="1" s="1"/>
  <c r="CM71" i="1"/>
  <c r="O71" i="1" s="1"/>
  <c r="CC71" i="1" s="1"/>
  <c r="CN71" i="1"/>
  <c r="P71" i="1" s="1"/>
  <c r="CD71" i="1" s="1"/>
  <c r="CO71" i="1"/>
  <c r="Q71" i="1" s="1"/>
  <c r="CE71" i="1" s="1"/>
  <c r="CL71" i="1"/>
  <c r="N71" i="1" s="1"/>
  <c r="CO608" i="1"/>
  <c r="Q608" i="1" s="1"/>
  <c r="CE608" i="1" s="1"/>
  <c r="CN608" i="1"/>
  <c r="P608" i="1" s="1"/>
  <c r="CD608" i="1" s="1"/>
  <c r="CL608" i="1"/>
  <c r="N608" i="1" s="1"/>
  <c r="CM608" i="1"/>
  <c r="O608" i="1" s="1"/>
  <c r="CC608" i="1" s="1"/>
  <c r="CO628" i="1"/>
  <c r="Q628" i="1" s="1"/>
  <c r="CE628" i="1" s="1"/>
  <c r="CL628" i="1"/>
  <c r="N628" i="1" s="1"/>
  <c r="CM628" i="1"/>
  <c r="O628" i="1" s="1"/>
  <c r="CC628" i="1" s="1"/>
  <c r="CN628" i="1"/>
  <c r="P628" i="1" s="1"/>
  <c r="CD628" i="1" s="1"/>
  <c r="CO749" i="1"/>
  <c r="Q749" i="1" s="1"/>
  <c r="CE749" i="1" s="1"/>
  <c r="CL749" i="1"/>
  <c r="N749" i="1" s="1"/>
  <c r="CM749" i="1"/>
  <c r="O749" i="1" s="1"/>
  <c r="CC749" i="1" s="1"/>
  <c r="CN749" i="1"/>
  <c r="P749" i="1" s="1"/>
  <c r="CD749" i="1" s="1"/>
  <c r="CL694" i="1"/>
  <c r="N694" i="1" s="1"/>
  <c r="CM694" i="1"/>
  <c r="O694" i="1" s="1"/>
  <c r="CC694" i="1" s="1"/>
  <c r="CN694" i="1"/>
  <c r="P694" i="1" s="1"/>
  <c r="CD694" i="1" s="1"/>
  <c r="CO694" i="1"/>
  <c r="Q694" i="1" s="1"/>
  <c r="CE694" i="1" s="1"/>
  <c r="CM792" i="1"/>
  <c r="O792" i="1" s="1"/>
  <c r="CC792" i="1" s="1"/>
  <c r="CN792" i="1"/>
  <c r="P792" i="1" s="1"/>
  <c r="CD792" i="1" s="1"/>
  <c r="CO792" i="1"/>
  <c r="Q792" i="1" s="1"/>
  <c r="CE792" i="1" s="1"/>
  <c r="CL792" i="1"/>
  <c r="N792" i="1" s="1"/>
  <c r="CM111" i="1"/>
  <c r="O111" i="1" s="1"/>
  <c r="CC111" i="1" s="1"/>
  <c r="CO111" i="1"/>
  <c r="Q111" i="1" s="1"/>
  <c r="CE111" i="1" s="1"/>
  <c r="CL111" i="1"/>
  <c r="N111" i="1" s="1"/>
  <c r="CN111" i="1"/>
  <c r="P111" i="1" s="1"/>
  <c r="CD111" i="1" s="1"/>
  <c r="CN363" i="1"/>
  <c r="P363" i="1" s="1"/>
  <c r="CD363" i="1" s="1"/>
  <c r="CO363" i="1"/>
  <c r="Q363" i="1" s="1"/>
  <c r="CE363" i="1" s="1"/>
  <c r="CL363" i="1"/>
  <c r="N363" i="1" s="1"/>
  <c r="CM363" i="1"/>
  <c r="O363" i="1" s="1"/>
  <c r="CC363" i="1" s="1"/>
  <c r="CM203" i="1"/>
  <c r="O203" i="1" s="1"/>
  <c r="CC203" i="1" s="1"/>
  <c r="CO203" i="1"/>
  <c r="Q203" i="1" s="1"/>
  <c r="CE203" i="1" s="1"/>
  <c r="CL203" i="1"/>
  <c r="N203" i="1" s="1"/>
  <c r="CN203" i="1"/>
  <c r="P203" i="1" s="1"/>
  <c r="CD203" i="1" s="1"/>
  <c r="CN591" i="1"/>
  <c r="P591" i="1" s="1"/>
  <c r="CD591" i="1" s="1"/>
  <c r="CL591" i="1"/>
  <c r="N591" i="1" s="1"/>
  <c r="CM591" i="1"/>
  <c r="O591" i="1" s="1"/>
  <c r="CC591" i="1" s="1"/>
  <c r="CO591" i="1"/>
  <c r="Q591" i="1" s="1"/>
  <c r="CE591" i="1" s="1"/>
  <c r="CL372" i="1"/>
  <c r="N372" i="1" s="1"/>
  <c r="CM372" i="1"/>
  <c r="O372" i="1" s="1"/>
  <c r="CC372" i="1" s="1"/>
  <c r="CN372" i="1"/>
  <c r="P372" i="1" s="1"/>
  <c r="CD372" i="1" s="1"/>
  <c r="CO372" i="1"/>
  <c r="Q372" i="1" s="1"/>
  <c r="CE372" i="1" s="1"/>
  <c r="CO127" i="1"/>
  <c r="Q127" i="1" s="1"/>
  <c r="CE127" i="1" s="1"/>
  <c r="CL127" i="1"/>
  <c r="N127" i="1" s="1"/>
  <c r="CN127" i="1"/>
  <c r="P127" i="1" s="1"/>
  <c r="CD127" i="1" s="1"/>
  <c r="CM127" i="1"/>
  <c r="O127" i="1" s="1"/>
  <c r="CC127" i="1" s="1"/>
  <c r="CM818" i="1"/>
  <c r="O818" i="1" s="1"/>
  <c r="CC818" i="1" s="1"/>
  <c r="CN818" i="1"/>
  <c r="P818" i="1" s="1"/>
  <c r="CD818" i="1" s="1"/>
  <c r="CO818" i="1"/>
  <c r="Q818" i="1" s="1"/>
  <c r="CE818" i="1" s="1"/>
  <c r="CL818" i="1"/>
  <c r="N818" i="1" s="1"/>
  <c r="CL924" i="1"/>
  <c r="N924" i="1" s="1"/>
  <c r="CM924" i="1"/>
  <c r="O924" i="1" s="1"/>
  <c r="CC924" i="1" s="1"/>
  <c r="CN924" i="1"/>
  <c r="P924" i="1" s="1"/>
  <c r="CD924" i="1" s="1"/>
  <c r="CO924" i="1"/>
  <c r="Q924" i="1" s="1"/>
  <c r="CE924" i="1" s="1"/>
  <c r="CO568" i="1"/>
  <c r="Q568" i="1" s="1"/>
  <c r="CE568" i="1" s="1"/>
  <c r="CL568" i="1"/>
  <c r="N568" i="1" s="1"/>
  <c r="CM568" i="1"/>
  <c r="O568" i="1" s="1"/>
  <c r="CC568" i="1" s="1"/>
  <c r="CN568" i="1"/>
  <c r="P568" i="1" s="1"/>
  <c r="CD568" i="1" s="1"/>
  <c r="CN253" i="1"/>
  <c r="P253" i="1" s="1"/>
  <c r="CD253" i="1" s="1"/>
  <c r="CO253" i="1"/>
  <c r="Q253" i="1" s="1"/>
  <c r="CE253" i="1" s="1"/>
  <c r="CM253" i="1"/>
  <c r="O253" i="1" s="1"/>
  <c r="CC253" i="1" s="1"/>
  <c r="CL253" i="1"/>
  <c r="N253" i="1" s="1"/>
  <c r="CL246" i="1"/>
  <c r="N246" i="1" s="1"/>
  <c r="CM246" i="1"/>
  <c r="O246" i="1" s="1"/>
  <c r="CC246" i="1" s="1"/>
  <c r="CN246" i="1"/>
  <c r="P246" i="1" s="1"/>
  <c r="CD246" i="1" s="1"/>
  <c r="CO246" i="1"/>
  <c r="Q246" i="1" s="1"/>
  <c r="CE246" i="1" s="1"/>
  <c r="CL455" i="1"/>
  <c r="N455" i="1" s="1"/>
  <c r="CM455" i="1"/>
  <c r="O455" i="1" s="1"/>
  <c r="CC455" i="1" s="1"/>
  <c r="CN455" i="1"/>
  <c r="P455" i="1" s="1"/>
  <c r="CD455" i="1" s="1"/>
  <c r="CO455" i="1"/>
  <c r="Q455" i="1" s="1"/>
  <c r="CE455" i="1" s="1"/>
  <c r="CL158" i="1"/>
  <c r="N158" i="1" s="1"/>
  <c r="CM158" i="1"/>
  <c r="O158" i="1" s="1"/>
  <c r="CC158" i="1" s="1"/>
  <c r="CN158" i="1"/>
  <c r="P158" i="1" s="1"/>
  <c r="CD158" i="1" s="1"/>
  <c r="CO158" i="1"/>
  <c r="Q158" i="1" s="1"/>
  <c r="CE158" i="1" s="1"/>
  <c r="CN613" i="1"/>
  <c r="P613" i="1" s="1"/>
  <c r="CD613" i="1" s="1"/>
  <c r="CO613" i="1"/>
  <c r="Q613" i="1" s="1"/>
  <c r="CE613" i="1" s="1"/>
  <c r="CM613" i="1"/>
  <c r="O613" i="1" s="1"/>
  <c r="CC613" i="1" s="1"/>
  <c r="CL613" i="1"/>
  <c r="N613" i="1" s="1"/>
  <c r="CM885" i="1"/>
  <c r="O885" i="1" s="1"/>
  <c r="CC885" i="1" s="1"/>
  <c r="CO885" i="1"/>
  <c r="Q885" i="1" s="1"/>
  <c r="CE885" i="1" s="1"/>
  <c r="CN885" i="1"/>
  <c r="P885" i="1" s="1"/>
  <c r="CD885" i="1" s="1"/>
  <c r="CL885" i="1"/>
  <c r="N885" i="1" s="1"/>
  <c r="CO106" i="1"/>
  <c r="Q106" i="1" s="1"/>
  <c r="CE106" i="1" s="1"/>
  <c r="CN106" i="1"/>
  <c r="P106" i="1" s="1"/>
  <c r="CD106" i="1" s="1"/>
  <c r="CL106" i="1"/>
  <c r="N106" i="1" s="1"/>
  <c r="CM106" i="1"/>
  <c r="O106" i="1" s="1"/>
  <c r="CC106" i="1" s="1"/>
  <c r="CN409" i="1"/>
  <c r="P409" i="1" s="1"/>
  <c r="CD409" i="1" s="1"/>
  <c r="CL409" i="1"/>
  <c r="N409" i="1" s="1"/>
  <c r="CM409" i="1"/>
  <c r="O409" i="1" s="1"/>
  <c r="CC409" i="1" s="1"/>
  <c r="CO409" i="1"/>
  <c r="Q409" i="1" s="1"/>
  <c r="CE409" i="1" s="1"/>
  <c r="CN155" i="1"/>
  <c r="P155" i="1" s="1"/>
  <c r="CD155" i="1" s="1"/>
  <c r="CO155" i="1"/>
  <c r="Q155" i="1" s="1"/>
  <c r="CE155" i="1" s="1"/>
  <c r="CL155" i="1"/>
  <c r="N155" i="1" s="1"/>
  <c r="CM155" i="1"/>
  <c r="O155" i="1" s="1"/>
  <c r="CC155" i="1" s="1"/>
  <c r="CL356" i="1"/>
  <c r="N356" i="1" s="1"/>
  <c r="CM356" i="1"/>
  <c r="O356" i="1" s="1"/>
  <c r="CC356" i="1" s="1"/>
  <c r="CN356" i="1"/>
  <c r="P356" i="1" s="1"/>
  <c r="CD356" i="1" s="1"/>
  <c r="CO356" i="1"/>
  <c r="Q356" i="1" s="1"/>
  <c r="CE356" i="1" s="1"/>
  <c r="CN917" i="1"/>
  <c r="P917" i="1" s="1"/>
  <c r="CD917" i="1" s="1"/>
  <c r="CL917" i="1"/>
  <c r="N917" i="1" s="1"/>
  <c r="CM917" i="1"/>
  <c r="O917" i="1" s="1"/>
  <c r="CC917" i="1" s="1"/>
  <c r="CO917" i="1"/>
  <c r="Q917" i="1" s="1"/>
  <c r="CE917" i="1" s="1"/>
  <c r="CO783" i="1"/>
  <c r="Q783" i="1" s="1"/>
  <c r="CE783" i="1" s="1"/>
  <c r="CL783" i="1"/>
  <c r="N783" i="1" s="1"/>
  <c r="CM783" i="1"/>
  <c r="O783" i="1" s="1"/>
  <c r="CC783" i="1" s="1"/>
  <c r="CN783" i="1"/>
  <c r="P783" i="1" s="1"/>
  <c r="CD783" i="1" s="1"/>
  <c r="CM207" i="1"/>
  <c r="O207" i="1" s="1"/>
  <c r="CC207" i="1" s="1"/>
  <c r="CL207" i="1"/>
  <c r="N207" i="1" s="1"/>
  <c r="CN207" i="1"/>
  <c r="P207" i="1" s="1"/>
  <c r="CD207" i="1" s="1"/>
  <c r="CO207" i="1"/>
  <c r="Q207" i="1" s="1"/>
  <c r="CE207" i="1" s="1"/>
  <c r="CO662" i="1"/>
  <c r="Q662" i="1" s="1"/>
  <c r="CE662" i="1" s="1"/>
  <c r="CM662" i="1"/>
  <c r="O662" i="1" s="1"/>
  <c r="CC662" i="1" s="1"/>
  <c r="CN662" i="1"/>
  <c r="P662" i="1" s="1"/>
  <c r="CD662" i="1" s="1"/>
  <c r="CL662" i="1"/>
  <c r="N662" i="1" s="1"/>
  <c r="CL746" i="1"/>
  <c r="N746" i="1" s="1"/>
  <c r="CM746" i="1"/>
  <c r="O746" i="1" s="1"/>
  <c r="CC746" i="1" s="1"/>
  <c r="CN746" i="1"/>
  <c r="P746" i="1" s="1"/>
  <c r="CD746" i="1" s="1"/>
  <c r="CO746" i="1"/>
  <c r="Q746" i="1" s="1"/>
  <c r="CE746" i="1" s="1"/>
  <c r="CO825" i="1"/>
  <c r="Q825" i="1" s="1"/>
  <c r="CE825" i="1" s="1"/>
  <c r="CL825" i="1"/>
  <c r="N825" i="1" s="1"/>
  <c r="CM825" i="1"/>
  <c r="O825" i="1" s="1"/>
  <c r="CC825" i="1" s="1"/>
  <c r="CN825" i="1"/>
  <c r="P825" i="1" s="1"/>
  <c r="CD825" i="1" s="1"/>
  <c r="CN355" i="1"/>
  <c r="P355" i="1" s="1"/>
  <c r="CD355" i="1" s="1"/>
  <c r="CO355" i="1"/>
  <c r="Q355" i="1" s="1"/>
  <c r="CE355" i="1" s="1"/>
  <c r="CL355" i="1"/>
  <c r="N355" i="1" s="1"/>
  <c r="CM355" i="1"/>
  <c r="O355" i="1" s="1"/>
  <c r="CC355" i="1" s="1"/>
  <c r="CO499" i="1"/>
  <c r="Q499" i="1" s="1"/>
  <c r="CE499" i="1" s="1"/>
  <c r="CM499" i="1"/>
  <c r="O499" i="1" s="1"/>
  <c r="CC499" i="1" s="1"/>
  <c r="CL499" i="1"/>
  <c r="N499" i="1" s="1"/>
  <c r="CN499" i="1"/>
  <c r="P499" i="1" s="1"/>
  <c r="CD499" i="1" s="1"/>
  <c r="CN339" i="1"/>
  <c r="P339" i="1" s="1"/>
  <c r="CD339" i="1" s="1"/>
  <c r="CM339" i="1"/>
  <c r="O339" i="1" s="1"/>
  <c r="CC339" i="1" s="1"/>
  <c r="CO339" i="1"/>
  <c r="Q339" i="1" s="1"/>
  <c r="CE339" i="1" s="1"/>
  <c r="CL339" i="1"/>
  <c r="N339" i="1" s="1"/>
  <c r="CL489" i="1"/>
  <c r="N489" i="1" s="1"/>
  <c r="CM489" i="1"/>
  <c r="O489" i="1" s="1"/>
  <c r="CC489" i="1" s="1"/>
  <c r="CN489" i="1"/>
  <c r="P489" i="1" s="1"/>
  <c r="CD489" i="1" s="1"/>
  <c r="CO489" i="1"/>
  <c r="Q489" i="1" s="1"/>
  <c r="CE489" i="1" s="1"/>
  <c r="CH166" i="1"/>
  <c r="CN713" i="1"/>
  <c r="P713" i="1" s="1"/>
  <c r="CD713" i="1" s="1"/>
  <c r="CO713" i="1"/>
  <c r="Q713" i="1" s="1"/>
  <c r="CE713" i="1" s="1"/>
  <c r="CL713" i="1"/>
  <c r="N713" i="1" s="1"/>
  <c r="CM713" i="1"/>
  <c r="O713" i="1" s="1"/>
  <c r="CC713" i="1" s="1"/>
  <c r="CO793" i="1"/>
  <c r="Q793" i="1" s="1"/>
  <c r="CE793" i="1" s="1"/>
  <c r="CL793" i="1"/>
  <c r="N793" i="1" s="1"/>
  <c r="CM793" i="1"/>
  <c r="O793" i="1" s="1"/>
  <c r="CC793" i="1" s="1"/>
  <c r="CN793" i="1"/>
  <c r="P793" i="1" s="1"/>
  <c r="CD793" i="1" s="1"/>
  <c r="CN875" i="1"/>
  <c r="P875" i="1" s="1"/>
  <c r="CD875" i="1" s="1"/>
  <c r="CL875" i="1"/>
  <c r="N875" i="1" s="1"/>
  <c r="CO875" i="1"/>
  <c r="Q875" i="1" s="1"/>
  <c r="CE875" i="1" s="1"/>
  <c r="CM875" i="1"/>
  <c r="O875" i="1" s="1"/>
  <c r="CC875" i="1" s="1"/>
  <c r="CL64" i="1"/>
  <c r="N64" i="1" s="1"/>
  <c r="CM64" i="1"/>
  <c r="O64" i="1" s="1"/>
  <c r="CC64" i="1" s="1"/>
  <c r="CN64" i="1"/>
  <c r="P64" i="1" s="1"/>
  <c r="CD64" i="1" s="1"/>
  <c r="CO64" i="1"/>
  <c r="Q64" i="1" s="1"/>
  <c r="CE64" i="1" s="1"/>
  <c r="CM778" i="1"/>
  <c r="O778" i="1" s="1"/>
  <c r="CC778" i="1" s="1"/>
  <c r="CN778" i="1"/>
  <c r="P778" i="1" s="1"/>
  <c r="CD778" i="1" s="1"/>
  <c r="CO778" i="1"/>
  <c r="Q778" i="1" s="1"/>
  <c r="CE778" i="1" s="1"/>
  <c r="CL778" i="1"/>
  <c r="N778" i="1" s="1"/>
  <c r="CM329" i="1"/>
  <c r="O329" i="1" s="1"/>
  <c r="CC329" i="1" s="1"/>
  <c r="CN329" i="1"/>
  <c r="P329" i="1" s="1"/>
  <c r="CD329" i="1" s="1"/>
  <c r="CL329" i="1"/>
  <c r="N329" i="1" s="1"/>
  <c r="CO329" i="1"/>
  <c r="Q329" i="1" s="1"/>
  <c r="CE329" i="1" s="1"/>
  <c r="CN528" i="1"/>
  <c r="P528" i="1" s="1"/>
  <c r="CD528" i="1" s="1"/>
  <c r="CO528" i="1"/>
  <c r="Q528" i="1" s="1"/>
  <c r="CE528" i="1" s="1"/>
  <c r="CM528" i="1"/>
  <c r="O528" i="1" s="1"/>
  <c r="CC528" i="1" s="1"/>
  <c r="CL528" i="1"/>
  <c r="N528" i="1" s="1"/>
  <c r="CM794" i="1"/>
  <c r="O794" i="1" s="1"/>
  <c r="CC794" i="1" s="1"/>
  <c r="CN794" i="1"/>
  <c r="P794" i="1" s="1"/>
  <c r="CD794" i="1" s="1"/>
  <c r="CL794" i="1"/>
  <c r="N794" i="1" s="1"/>
  <c r="CO794" i="1"/>
  <c r="Q794" i="1" s="1"/>
  <c r="CE794" i="1" s="1"/>
  <c r="CO905" i="1"/>
  <c r="Q905" i="1" s="1"/>
  <c r="CE905" i="1" s="1"/>
  <c r="CL905" i="1"/>
  <c r="N905" i="1" s="1"/>
  <c r="CM905" i="1"/>
  <c r="O905" i="1" s="1"/>
  <c r="CC905" i="1" s="1"/>
  <c r="CN905" i="1"/>
  <c r="P905" i="1" s="1"/>
  <c r="CD905" i="1" s="1"/>
  <c r="CH401" i="1"/>
  <c r="CM73" i="1"/>
  <c r="O73" i="1" s="1"/>
  <c r="CC73" i="1" s="1"/>
  <c r="CL73" i="1"/>
  <c r="N73" i="1" s="1"/>
  <c r="CN73" i="1"/>
  <c r="P73" i="1" s="1"/>
  <c r="CD73" i="1" s="1"/>
  <c r="CO73" i="1"/>
  <c r="Q73" i="1" s="1"/>
  <c r="CE73" i="1" s="1"/>
  <c r="CN123" i="1"/>
  <c r="P123" i="1" s="1"/>
  <c r="CD123" i="1" s="1"/>
  <c r="CO123" i="1"/>
  <c r="Q123" i="1" s="1"/>
  <c r="CE123" i="1" s="1"/>
  <c r="CL123" i="1"/>
  <c r="N123" i="1" s="1"/>
  <c r="CM123" i="1"/>
  <c r="O123" i="1" s="1"/>
  <c r="CC123" i="1" s="1"/>
  <c r="CO835" i="1"/>
  <c r="Q835" i="1" s="1"/>
  <c r="CE835" i="1" s="1"/>
  <c r="CL835" i="1"/>
  <c r="N835" i="1" s="1"/>
  <c r="CM835" i="1"/>
  <c r="O835" i="1" s="1"/>
  <c r="CC835" i="1" s="1"/>
  <c r="CN835" i="1"/>
  <c r="P835" i="1" s="1"/>
  <c r="CD835" i="1" s="1"/>
  <c r="CM926" i="1"/>
  <c r="O926" i="1" s="1"/>
  <c r="CC926" i="1" s="1"/>
  <c r="CO926" i="1"/>
  <c r="Q926" i="1" s="1"/>
  <c r="CE926" i="1" s="1"/>
  <c r="CN926" i="1"/>
  <c r="P926" i="1" s="1"/>
  <c r="CD926" i="1" s="1"/>
  <c r="CL926" i="1"/>
  <c r="N926" i="1" s="1"/>
  <c r="CN652" i="1"/>
  <c r="P652" i="1" s="1"/>
  <c r="CD652" i="1" s="1"/>
  <c r="CM652" i="1"/>
  <c r="O652" i="1" s="1"/>
  <c r="CC652" i="1" s="1"/>
  <c r="CO652" i="1"/>
  <c r="Q652" i="1" s="1"/>
  <c r="CE652" i="1" s="1"/>
  <c r="CL652" i="1"/>
  <c r="N652" i="1" s="1"/>
  <c r="CL88" i="1"/>
  <c r="N88" i="1" s="1"/>
  <c r="CM88" i="1"/>
  <c r="O88" i="1" s="1"/>
  <c r="CC88" i="1" s="1"/>
  <c r="CN88" i="1"/>
  <c r="P88" i="1" s="1"/>
  <c r="CD88" i="1" s="1"/>
  <c r="CO88" i="1"/>
  <c r="Q88" i="1" s="1"/>
  <c r="CE88" i="1" s="1"/>
  <c r="CM410" i="1"/>
  <c r="O410" i="1" s="1"/>
  <c r="CC410" i="1" s="1"/>
  <c r="CN410" i="1"/>
  <c r="P410" i="1" s="1"/>
  <c r="CD410" i="1" s="1"/>
  <c r="CO410" i="1"/>
  <c r="Q410" i="1" s="1"/>
  <c r="CE410" i="1" s="1"/>
  <c r="CL410" i="1"/>
  <c r="N410" i="1" s="1"/>
  <c r="CM336" i="1"/>
  <c r="O336" i="1" s="1"/>
  <c r="CC336" i="1" s="1"/>
  <c r="CL336" i="1"/>
  <c r="N336" i="1" s="1"/>
  <c r="CN336" i="1"/>
  <c r="P336" i="1" s="1"/>
  <c r="CD336" i="1" s="1"/>
  <c r="CO336" i="1"/>
  <c r="Q336" i="1" s="1"/>
  <c r="CE336" i="1" s="1"/>
  <c r="CL821" i="1"/>
  <c r="N821" i="1" s="1"/>
  <c r="CM821" i="1"/>
  <c r="O821" i="1" s="1"/>
  <c r="CC821" i="1" s="1"/>
  <c r="CN821" i="1"/>
  <c r="P821" i="1" s="1"/>
  <c r="CD821" i="1" s="1"/>
  <c r="CO821" i="1"/>
  <c r="Q821" i="1" s="1"/>
  <c r="CE821" i="1" s="1"/>
  <c r="CL421" i="1"/>
  <c r="N421" i="1" s="1"/>
  <c r="CM421" i="1"/>
  <c r="O421" i="1" s="1"/>
  <c r="CC421" i="1" s="1"/>
  <c r="CN421" i="1"/>
  <c r="P421" i="1" s="1"/>
  <c r="CD421" i="1" s="1"/>
  <c r="CO421" i="1"/>
  <c r="Q421" i="1" s="1"/>
  <c r="CE421" i="1" s="1"/>
  <c r="CL832" i="1"/>
  <c r="N832" i="1" s="1"/>
  <c r="CM832" i="1"/>
  <c r="O832" i="1" s="1"/>
  <c r="CC832" i="1" s="1"/>
  <c r="CN832" i="1"/>
  <c r="P832" i="1" s="1"/>
  <c r="CD832" i="1" s="1"/>
  <c r="CO832" i="1"/>
  <c r="Q832" i="1" s="1"/>
  <c r="CE832" i="1" s="1"/>
  <c r="CL909" i="1"/>
  <c r="N909" i="1" s="1"/>
  <c r="CM909" i="1"/>
  <c r="O909" i="1" s="1"/>
  <c r="CC909" i="1" s="1"/>
  <c r="CN909" i="1"/>
  <c r="P909" i="1" s="1"/>
  <c r="CD909" i="1" s="1"/>
  <c r="CO909" i="1"/>
  <c r="Q909" i="1" s="1"/>
  <c r="CE909" i="1" s="1"/>
  <c r="CL378" i="1"/>
  <c r="N378" i="1" s="1"/>
  <c r="CM378" i="1"/>
  <c r="O378" i="1" s="1"/>
  <c r="CC378" i="1" s="1"/>
  <c r="CN378" i="1"/>
  <c r="P378" i="1" s="1"/>
  <c r="CD378" i="1" s="1"/>
  <c r="CO378" i="1"/>
  <c r="Q378" i="1" s="1"/>
  <c r="CE378" i="1" s="1"/>
  <c r="CL247" i="1"/>
  <c r="N247" i="1" s="1"/>
  <c r="CM247" i="1"/>
  <c r="O247" i="1" s="1"/>
  <c r="CC247" i="1" s="1"/>
  <c r="CN247" i="1"/>
  <c r="P247" i="1" s="1"/>
  <c r="CD247" i="1" s="1"/>
  <c r="CO247" i="1"/>
  <c r="Q247" i="1" s="1"/>
  <c r="CE247" i="1" s="1"/>
  <c r="CL403" i="1"/>
  <c r="N403" i="1" s="1"/>
  <c r="CM403" i="1"/>
  <c r="O403" i="1" s="1"/>
  <c r="CC403" i="1" s="1"/>
  <c r="CO403" i="1"/>
  <c r="Q403" i="1" s="1"/>
  <c r="CE403" i="1" s="1"/>
  <c r="CN403" i="1"/>
  <c r="P403" i="1" s="1"/>
  <c r="CD403" i="1" s="1"/>
  <c r="CL860" i="1"/>
  <c r="N860" i="1" s="1"/>
  <c r="CM860" i="1"/>
  <c r="O860" i="1" s="1"/>
  <c r="CC860" i="1" s="1"/>
  <c r="CN860" i="1"/>
  <c r="P860" i="1" s="1"/>
  <c r="CD860" i="1" s="1"/>
  <c r="CO860" i="1"/>
  <c r="Q860" i="1" s="1"/>
  <c r="CE860" i="1" s="1"/>
  <c r="CH113" i="1"/>
  <c r="CM911" i="1"/>
  <c r="O911" i="1" s="1"/>
  <c r="CC911" i="1" s="1"/>
  <c r="CN911" i="1"/>
  <c r="P911" i="1" s="1"/>
  <c r="CD911" i="1" s="1"/>
  <c r="CO911" i="1"/>
  <c r="Q911" i="1" s="1"/>
  <c r="CE911" i="1" s="1"/>
  <c r="CL911" i="1"/>
  <c r="N911" i="1" s="1"/>
  <c r="CL256" i="1"/>
  <c r="N256" i="1" s="1"/>
  <c r="CM256" i="1"/>
  <c r="O256" i="1" s="1"/>
  <c r="CC256" i="1" s="1"/>
  <c r="CN256" i="1"/>
  <c r="P256" i="1" s="1"/>
  <c r="CD256" i="1" s="1"/>
  <c r="CO256" i="1"/>
  <c r="Q256" i="1" s="1"/>
  <c r="CE256" i="1" s="1"/>
  <c r="CL294" i="1"/>
  <c r="N294" i="1" s="1"/>
  <c r="CM294" i="1"/>
  <c r="O294" i="1" s="1"/>
  <c r="CC294" i="1" s="1"/>
  <c r="CN294" i="1"/>
  <c r="P294" i="1" s="1"/>
  <c r="CD294" i="1" s="1"/>
  <c r="CO294" i="1"/>
  <c r="Q294" i="1" s="1"/>
  <c r="CE294" i="1" s="1"/>
  <c r="CO22" i="1"/>
  <c r="Q22" i="1" s="1"/>
  <c r="CE22" i="1" s="1"/>
  <c r="CM22" i="1"/>
  <c r="O22" i="1" s="1"/>
  <c r="CC22" i="1" s="1"/>
  <c r="CL22" i="1"/>
  <c r="N22" i="1" s="1"/>
  <c r="CN22" i="1"/>
  <c r="P22" i="1" s="1"/>
  <c r="CD22" i="1" s="1"/>
  <c r="CO693" i="1"/>
  <c r="Q693" i="1" s="1"/>
  <c r="CE693" i="1" s="1"/>
  <c r="CL693" i="1"/>
  <c r="N693" i="1" s="1"/>
  <c r="CM693" i="1"/>
  <c r="O693" i="1" s="1"/>
  <c r="CC693" i="1" s="1"/>
  <c r="CN693" i="1"/>
  <c r="P693" i="1" s="1"/>
  <c r="CD693" i="1" s="1"/>
  <c r="CN700" i="1"/>
  <c r="P700" i="1" s="1"/>
  <c r="CD700" i="1" s="1"/>
  <c r="CL700" i="1"/>
  <c r="N700" i="1" s="1"/>
  <c r="CM700" i="1"/>
  <c r="O700" i="1" s="1"/>
  <c r="CC700" i="1" s="1"/>
  <c r="CO700" i="1"/>
  <c r="Q700" i="1" s="1"/>
  <c r="CE700" i="1" s="1"/>
  <c r="CN367" i="1"/>
  <c r="P367" i="1" s="1"/>
  <c r="CD367" i="1" s="1"/>
  <c r="CO367" i="1"/>
  <c r="Q367" i="1" s="1"/>
  <c r="CE367" i="1" s="1"/>
  <c r="CL367" i="1"/>
  <c r="N367" i="1" s="1"/>
  <c r="CM367" i="1"/>
  <c r="O367" i="1" s="1"/>
  <c r="CC367" i="1" s="1"/>
  <c r="CM418" i="1"/>
  <c r="O418" i="1" s="1"/>
  <c r="CC418" i="1" s="1"/>
  <c r="CL418" i="1"/>
  <c r="N418" i="1" s="1"/>
  <c r="CN418" i="1"/>
  <c r="P418" i="1" s="1"/>
  <c r="CD418" i="1" s="1"/>
  <c r="CO418" i="1"/>
  <c r="Q418" i="1" s="1"/>
  <c r="CE418" i="1" s="1"/>
  <c r="CL718" i="1"/>
  <c r="N718" i="1" s="1"/>
  <c r="CM718" i="1"/>
  <c r="O718" i="1" s="1"/>
  <c r="CC718" i="1" s="1"/>
  <c r="CN718" i="1"/>
  <c r="P718" i="1" s="1"/>
  <c r="CD718" i="1" s="1"/>
  <c r="CO718" i="1"/>
  <c r="Q718" i="1" s="1"/>
  <c r="CE718" i="1" s="1"/>
  <c r="CL370" i="1"/>
  <c r="N370" i="1" s="1"/>
  <c r="CM370" i="1"/>
  <c r="O370" i="1" s="1"/>
  <c r="CC370" i="1" s="1"/>
  <c r="CN370" i="1"/>
  <c r="P370" i="1" s="1"/>
  <c r="CD370" i="1" s="1"/>
  <c r="CO370" i="1"/>
  <c r="Q370" i="1" s="1"/>
  <c r="CE370" i="1" s="1"/>
  <c r="CM199" i="1"/>
  <c r="O199" i="1" s="1"/>
  <c r="CC199" i="1" s="1"/>
  <c r="CL199" i="1"/>
  <c r="N199" i="1" s="1"/>
  <c r="CN199" i="1"/>
  <c r="P199" i="1" s="1"/>
  <c r="CD199" i="1" s="1"/>
  <c r="CO199" i="1"/>
  <c r="Q199" i="1" s="1"/>
  <c r="CE199" i="1" s="1"/>
  <c r="CM572" i="1"/>
  <c r="O572" i="1" s="1"/>
  <c r="CC572" i="1" s="1"/>
  <c r="CN572" i="1"/>
  <c r="P572" i="1" s="1"/>
  <c r="CD572" i="1" s="1"/>
  <c r="CO572" i="1"/>
  <c r="Q572" i="1" s="1"/>
  <c r="CE572" i="1" s="1"/>
  <c r="CL572" i="1"/>
  <c r="N572" i="1" s="1"/>
  <c r="CO711" i="1"/>
  <c r="Q711" i="1" s="1"/>
  <c r="CE711" i="1" s="1"/>
  <c r="CL711" i="1"/>
  <c r="N711" i="1" s="1"/>
  <c r="CM711" i="1"/>
  <c r="O711" i="1" s="1"/>
  <c r="CC711" i="1" s="1"/>
  <c r="CN711" i="1"/>
  <c r="P711" i="1" s="1"/>
  <c r="CD711" i="1" s="1"/>
  <c r="CM581" i="1"/>
  <c r="O581" i="1" s="1"/>
  <c r="CC581" i="1" s="1"/>
  <c r="CN581" i="1"/>
  <c r="P581" i="1" s="1"/>
  <c r="CD581" i="1" s="1"/>
  <c r="CO581" i="1"/>
  <c r="Q581" i="1" s="1"/>
  <c r="CE581" i="1" s="1"/>
  <c r="CL581" i="1"/>
  <c r="N581" i="1" s="1"/>
  <c r="CL859" i="1"/>
  <c r="N859" i="1" s="1"/>
  <c r="CO859" i="1"/>
  <c r="Q859" i="1" s="1"/>
  <c r="CE859" i="1" s="1"/>
  <c r="CN859" i="1"/>
  <c r="P859" i="1" s="1"/>
  <c r="CD859" i="1" s="1"/>
  <c r="CM859" i="1"/>
  <c r="O859" i="1" s="1"/>
  <c r="CC859" i="1" s="1"/>
  <c r="CN927" i="1"/>
  <c r="P927" i="1" s="1"/>
  <c r="CD927" i="1" s="1"/>
  <c r="CO927" i="1"/>
  <c r="Q927" i="1" s="1"/>
  <c r="CE927" i="1" s="1"/>
  <c r="CM927" i="1"/>
  <c r="O927" i="1" s="1"/>
  <c r="CC927" i="1" s="1"/>
  <c r="CL927" i="1"/>
  <c r="N927" i="1" s="1"/>
  <c r="CO795" i="1"/>
  <c r="Q795" i="1" s="1"/>
  <c r="CE795" i="1" s="1"/>
  <c r="CL795" i="1"/>
  <c r="N795" i="1" s="1"/>
  <c r="CM795" i="1"/>
  <c r="O795" i="1" s="1"/>
  <c r="CC795" i="1" s="1"/>
  <c r="CN795" i="1"/>
  <c r="P795" i="1" s="1"/>
  <c r="CD795" i="1" s="1"/>
  <c r="CL238" i="1"/>
  <c r="N238" i="1" s="1"/>
  <c r="CM238" i="1"/>
  <c r="O238" i="1" s="1"/>
  <c r="CC238" i="1" s="1"/>
  <c r="CN238" i="1"/>
  <c r="P238" i="1" s="1"/>
  <c r="CD238" i="1" s="1"/>
  <c r="CO238" i="1"/>
  <c r="Q238" i="1" s="1"/>
  <c r="CE238" i="1" s="1"/>
  <c r="CL33" i="1"/>
  <c r="N33" i="1" s="1"/>
  <c r="CM33" i="1"/>
  <c r="O33" i="1" s="1"/>
  <c r="CC33" i="1" s="1"/>
  <c r="CN33" i="1"/>
  <c r="P33" i="1" s="1"/>
  <c r="CD33" i="1" s="1"/>
  <c r="CO33" i="1"/>
  <c r="Q33" i="1" s="1"/>
  <c r="CE33" i="1" s="1"/>
  <c r="CN622" i="1"/>
  <c r="P622" i="1" s="1"/>
  <c r="CD622" i="1" s="1"/>
  <c r="CO622" i="1"/>
  <c r="Q622" i="1" s="1"/>
  <c r="CE622" i="1" s="1"/>
  <c r="CM622" i="1"/>
  <c r="O622" i="1" s="1"/>
  <c r="CC622" i="1" s="1"/>
  <c r="CL622" i="1"/>
  <c r="N622" i="1" s="1"/>
  <c r="CL752" i="1"/>
  <c r="N752" i="1" s="1"/>
  <c r="CM752" i="1"/>
  <c r="O752" i="1" s="1"/>
  <c r="CC752" i="1" s="1"/>
  <c r="CN752" i="1"/>
  <c r="P752" i="1" s="1"/>
  <c r="CD752" i="1" s="1"/>
  <c r="CO752" i="1"/>
  <c r="Q752" i="1" s="1"/>
  <c r="CE752" i="1" s="1"/>
  <c r="CL629" i="1"/>
  <c r="N629" i="1" s="1"/>
  <c r="CM629" i="1"/>
  <c r="O629" i="1" s="1"/>
  <c r="CC629" i="1" s="1"/>
  <c r="CN629" i="1"/>
  <c r="P629" i="1" s="1"/>
  <c r="CD629" i="1" s="1"/>
  <c r="CO629" i="1"/>
  <c r="Q629" i="1" s="1"/>
  <c r="CE629" i="1" s="1"/>
  <c r="CO691" i="1"/>
  <c r="Q691" i="1" s="1"/>
  <c r="CE691" i="1" s="1"/>
  <c r="CL691" i="1"/>
  <c r="N691" i="1" s="1"/>
  <c r="CM691" i="1"/>
  <c r="O691" i="1" s="1"/>
  <c r="CC691" i="1" s="1"/>
  <c r="CN691" i="1"/>
  <c r="P691" i="1" s="1"/>
  <c r="CD691" i="1" s="1"/>
  <c r="CM918" i="1"/>
  <c r="O918" i="1" s="1"/>
  <c r="CC918" i="1" s="1"/>
  <c r="CL918" i="1"/>
  <c r="N918" i="1" s="1"/>
  <c r="CO918" i="1"/>
  <c r="Q918" i="1" s="1"/>
  <c r="CE918" i="1" s="1"/>
  <c r="CN918" i="1"/>
  <c r="P918" i="1" s="1"/>
  <c r="CD918" i="1" s="1"/>
  <c r="CO524" i="1"/>
  <c r="Q524" i="1" s="1"/>
  <c r="CE524" i="1" s="1"/>
  <c r="CL524" i="1"/>
  <c r="N524" i="1" s="1"/>
  <c r="CM524" i="1"/>
  <c r="O524" i="1" s="1"/>
  <c r="CC524" i="1" s="1"/>
  <c r="CN524" i="1"/>
  <c r="P524" i="1" s="1"/>
  <c r="CD524" i="1" s="1"/>
  <c r="CH740" i="1"/>
  <c r="CN214" i="1"/>
  <c r="P214" i="1" s="1"/>
  <c r="CD214" i="1" s="1"/>
  <c r="CL214" i="1"/>
  <c r="N214" i="1" s="1"/>
  <c r="CM214" i="1"/>
  <c r="O214" i="1" s="1"/>
  <c r="CC214" i="1" s="1"/>
  <c r="CO214" i="1"/>
  <c r="Q214" i="1" s="1"/>
  <c r="CE214" i="1" s="1"/>
  <c r="CN868" i="1"/>
  <c r="P868" i="1" s="1"/>
  <c r="CD868" i="1" s="1"/>
  <c r="CO868" i="1"/>
  <c r="Q868" i="1" s="1"/>
  <c r="CE868" i="1" s="1"/>
  <c r="CL868" i="1"/>
  <c r="N868" i="1" s="1"/>
  <c r="CM868" i="1"/>
  <c r="O868" i="1" s="1"/>
  <c r="CC868" i="1" s="1"/>
  <c r="CO193" i="1"/>
  <c r="Q193" i="1" s="1"/>
  <c r="CE193" i="1" s="1"/>
  <c r="CL193" i="1"/>
  <c r="N193" i="1" s="1"/>
  <c r="CN193" i="1"/>
  <c r="P193" i="1" s="1"/>
  <c r="CD193" i="1" s="1"/>
  <c r="CM193" i="1"/>
  <c r="O193" i="1" s="1"/>
  <c r="CC193" i="1" s="1"/>
  <c r="CO450" i="1"/>
  <c r="Q450" i="1" s="1"/>
  <c r="CE450" i="1" s="1"/>
  <c r="CL450" i="1"/>
  <c r="N450" i="1" s="1"/>
  <c r="CM450" i="1"/>
  <c r="O450" i="1" s="1"/>
  <c r="CC450" i="1" s="1"/>
  <c r="CN450" i="1"/>
  <c r="P450" i="1" s="1"/>
  <c r="CD450" i="1" s="1"/>
  <c r="CL541" i="1"/>
  <c r="N541" i="1" s="1"/>
  <c r="CM541" i="1"/>
  <c r="O541" i="1" s="1"/>
  <c r="CC541" i="1" s="1"/>
  <c r="CN541" i="1"/>
  <c r="P541" i="1" s="1"/>
  <c r="CD541" i="1" s="1"/>
  <c r="CO541" i="1"/>
  <c r="Q541" i="1" s="1"/>
  <c r="CE541" i="1" s="1"/>
  <c r="CO865" i="1"/>
  <c r="Q865" i="1" s="1"/>
  <c r="CE865" i="1" s="1"/>
  <c r="CM865" i="1"/>
  <c r="O865" i="1" s="1"/>
  <c r="CC865" i="1" s="1"/>
  <c r="CL865" i="1"/>
  <c r="N865" i="1" s="1"/>
  <c r="CN865" i="1"/>
  <c r="P865" i="1" s="1"/>
  <c r="CD865" i="1" s="1"/>
  <c r="CM235" i="1"/>
  <c r="O235" i="1" s="1"/>
  <c r="CC235" i="1" s="1"/>
  <c r="CL235" i="1"/>
  <c r="N235" i="1" s="1"/>
  <c r="CN235" i="1"/>
  <c r="P235" i="1" s="1"/>
  <c r="CD235" i="1" s="1"/>
  <c r="CO235" i="1"/>
  <c r="Q235" i="1" s="1"/>
  <c r="CE235" i="1" s="1"/>
  <c r="CL712" i="1"/>
  <c r="N712" i="1" s="1"/>
  <c r="CM712" i="1"/>
  <c r="O712" i="1" s="1"/>
  <c r="CC712" i="1" s="1"/>
  <c r="CN712" i="1"/>
  <c r="P712" i="1" s="1"/>
  <c r="CD712" i="1" s="1"/>
  <c r="CO712" i="1"/>
  <c r="Q712" i="1" s="1"/>
  <c r="CE712" i="1" s="1"/>
  <c r="CN705" i="1"/>
  <c r="P705" i="1" s="1"/>
  <c r="CD705" i="1" s="1"/>
  <c r="CL705" i="1"/>
  <c r="N705" i="1" s="1"/>
  <c r="CO705" i="1"/>
  <c r="Q705" i="1" s="1"/>
  <c r="CE705" i="1" s="1"/>
  <c r="CM705" i="1"/>
  <c r="O705" i="1" s="1"/>
  <c r="CC705" i="1" s="1"/>
  <c r="CL72" i="1"/>
  <c r="N72" i="1" s="1"/>
  <c r="CM72" i="1"/>
  <c r="O72" i="1" s="1"/>
  <c r="CC72" i="1" s="1"/>
  <c r="CN72" i="1"/>
  <c r="P72" i="1" s="1"/>
  <c r="CD72" i="1" s="1"/>
  <c r="CO72" i="1"/>
  <c r="Q72" i="1" s="1"/>
  <c r="CE72" i="1" s="1"/>
  <c r="CO829" i="1"/>
  <c r="Q829" i="1" s="1"/>
  <c r="CE829" i="1" s="1"/>
  <c r="CL829" i="1"/>
  <c r="N829" i="1" s="1"/>
  <c r="CM829" i="1"/>
  <c r="O829" i="1" s="1"/>
  <c r="CC829" i="1" s="1"/>
  <c r="CN829" i="1"/>
  <c r="P829" i="1" s="1"/>
  <c r="CD829" i="1" s="1"/>
  <c r="CL419" i="1"/>
  <c r="N419" i="1" s="1"/>
  <c r="CM419" i="1"/>
  <c r="O419" i="1" s="1"/>
  <c r="CC419" i="1" s="1"/>
  <c r="CN419" i="1"/>
  <c r="P419" i="1" s="1"/>
  <c r="CD419" i="1" s="1"/>
  <c r="CO419" i="1"/>
  <c r="Q419" i="1" s="1"/>
  <c r="CE419" i="1" s="1"/>
  <c r="CO544" i="1"/>
  <c r="Q544" i="1" s="1"/>
  <c r="CE544" i="1" s="1"/>
  <c r="CL544" i="1"/>
  <c r="N544" i="1" s="1"/>
  <c r="CM544" i="1"/>
  <c r="O544" i="1" s="1"/>
  <c r="CC544" i="1" s="1"/>
  <c r="CN544" i="1"/>
  <c r="P544" i="1" s="1"/>
  <c r="CD544" i="1" s="1"/>
  <c r="CM255" i="1"/>
  <c r="O255" i="1" s="1"/>
  <c r="CC255" i="1" s="1"/>
  <c r="CN255" i="1"/>
  <c r="P255" i="1" s="1"/>
  <c r="CD255" i="1" s="1"/>
  <c r="CO255" i="1"/>
  <c r="Q255" i="1" s="1"/>
  <c r="CE255" i="1" s="1"/>
  <c r="CL255" i="1"/>
  <c r="N255" i="1" s="1"/>
  <c r="CL828" i="1"/>
  <c r="N828" i="1" s="1"/>
  <c r="CM828" i="1"/>
  <c r="O828" i="1" s="1"/>
  <c r="CC828" i="1" s="1"/>
  <c r="CN828" i="1"/>
  <c r="P828" i="1" s="1"/>
  <c r="CD828" i="1" s="1"/>
  <c r="CO828" i="1"/>
  <c r="Q828" i="1" s="1"/>
  <c r="CE828" i="1" s="1"/>
  <c r="CL543" i="1"/>
  <c r="N543" i="1" s="1"/>
  <c r="CM543" i="1"/>
  <c r="O543" i="1" s="1"/>
  <c r="CC543" i="1" s="1"/>
  <c r="CN543" i="1"/>
  <c r="P543" i="1" s="1"/>
  <c r="CD543" i="1" s="1"/>
  <c r="CO543" i="1"/>
  <c r="Q543" i="1" s="1"/>
  <c r="CE543" i="1" s="1"/>
  <c r="CL84" i="1"/>
  <c r="N84" i="1" s="1"/>
  <c r="CM84" i="1"/>
  <c r="O84" i="1" s="1"/>
  <c r="CC84" i="1" s="1"/>
  <c r="CN84" i="1"/>
  <c r="P84" i="1" s="1"/>
  <c r="CD84" i="1" s="1"/>
  <c r="CO84" i="1"/>
  <c r="Q84" i="1" s="1"/>
  <c r="CE84" i="1" s="1"/>
  <c r="CO701" i="1"/>
  <c r="Q701" i="1" s="1"/>
  <c r="CE701" i="1" s="1"/>
  <c r="CL701" i="1"/>
  <c r="N701" i="1" s="1"/>
  <c r="CM701" i="1"/>
  <c r="O701" i="1" s="1"/>
  <c r="CC701" i="1" s="1"/>
  <c r="CN701" i="1"/>
  <c r="P701" i="1" s="1"/>
  <c r="CD701" i="1" s="1"/>
  <c r="CO379" i="1"/>
  <c r="Q379" i="1" s="1"/>
  <c r="CE379" i="1" s="1"/>
  <c r="CL379" i="1"/>
  <c r="N379" i="1" s="1"/>
  <c r="CN379" i="1"/>
  <c r="P379" i="1" s="1"/>
  <c r="CD379" i="1" s="1"/>
  <c r="CM379" i="1"/>
  <c r="O379" i="1" s="1"/>
  <c r="CC379" i="1" s="1"/>
  <c r="CL923" i="1"/>
  <c r="N923" i="1" s="1"/>
  <c r="CM923" i="1"/>
  <c r="O923" i="1" s="1"/>
  <c r="CC923" i="1" s="1"/>
  <c r="CN923" i="1"/>
  <c r="P923" i="1" s="1"/>
  <c r="CD923" i="1" s="1"/>
  <c r="CO923" i="1"/>
  <c r="Q923" i="1" s="1"/>
  <c r="CE923" i="1" s="1"/>
  <c r="CL204" i="1"/>
  <c r="N204" i="1" s="1"/>
  <c r="CM204" i="1"/>
  <c r="O204" i="1" s="1"/>
  <c r="CC204" i="1" s="1"/>
  <c r="CN204" i="1"/>
  <c r="P204" i="1" s="1"/>
  <c r="CD204" i="1" s="1"/>
  <c r="CO204" i="1"/>
  <c r="Q204" i="1" s="1"/>
  <c r="CE204" i="1" s="1"/>
  <c r="CN327" i="1"/>
  <c r="P327" i="1" s="1"/>
  <c r="CD327" i="1" s="1"/>
  <c r="CO327" i="1"/>
  <c r="Q327" i="1" s="1"/>
  <c r="CE327" i="1" s="1"/>
  <c r="CL327" i="1"/>
  <c r="N327" i="1" s="1"/>
  <c r="CM327" i="1"/>
  <c r="O327" i="1" s="1"/>
  <c r="CC327" i="1" s="1"/>
  <c r="CN674" i="1"/>
  <c r="P674" i="1" s="1"/>
  <c r="CD674" i="1" s="1"/>
  <c r="CO674" i="1"/>
  <c r="Q674" i="1" s="1"/>
  <c r="CE674" i="1" s="1"/>
  <c r="CM674" i="1"/>
  <c r="O674" i="1" s="1"/>
  <c r="CC674" i="1" s="1"/>
  <c r="CL674" i="1"/>
  <c r="N674" i="1" s="1"/>
  <c r="CM869" i="1"/>
  <c r="O869" i="1" s="1"/>
  <c r="CC869" i="1" s="1"/>
  <c r="CN869" i="1"/>
  <c r="P869" i="1" s="1"/>
  <c r="CD869" i="1" s="1"/>
  <c r="CL869" i="1"/>
  <c r="N869" i="1" s="1"/>
  <c r="CO869" i="1"/>
  <c r="Q869" i="1" s="1"/>
  <c r="CE869" i="1" s="1"/>
  <c r="CL617" i="1"/>
  <c r="N617" i="1" s="1"/>
  <c r="CM617" i="1"/>
  <c r="O617" i="1" s="1"/>
  <c r="CC617" i="1" s="1"/>
  <c r="CN617" i="1"/>
  <c r="P617" i="1" s="1"/>
  <c r="CD617" i="1" s="1"/>
  <c r="CO617" i="1"/>
  <c r="Q617" i="1" s="1"/>
  <c r="CE617" i="1" s="1"/>
  <c r="CL411" i="1"/>
  <c r="N411" i="1" s="1"/>
  <c r="CM411" i="1"/>
  <c r="O411" i="1" s="1"/>
  <c r="CC411" i="1" s="1"/>
  <c r="CN411" i="1"/>
  <c r="P411" i="1" s="1"/>
  <c r="CD411" i="1" s="1"/>
  <c r="CO411" i="1"/>
  <c r="Q411" i="1" s="1"/>
  <c r="CE411" i="1" s="1"/>
  <c r="CL31" i="1"/>
  <c r="N31" i="1" s="1"/>
  <c r="CM31" i="1"/>
  <c r="O31" i="1" s="1"/>
  <c r="CC31" i="1" s="1"/>
  <c r="CN31" i="1"/>
  <c r="P31" i="1" s="1"/>
  <c r="CD31" i="1" s="1"/>
  <c r="CO31" i="1"/>
  <c r="Q31" i="1" s="1"/>
  <c r="CE31" i="1" s="1"/>
  <c r="CL611" i="1"/>
  <c r="N611" i="1" s="1"/>
  <c r="CM611" i="1"/>
  <c r="O611" i="1" s="1"/>
  <c r="CC611" i="1" s="1"/>
  <c r="CN611" i="1"/>
  <c r="P611" i="1" s="1"/>
  <c r="CD611" i="1" s="1"/>
  <c r="CO611" i="1"/>
  <c r="Q611" i="1" s="1"/>
  <c r="CE611" i="1" s="1"/>
  <c r="CM195" i="1"/>
  <c r="O195" i="1" s="1"/>
  <c r="CC195" i="1" s="1"/>
  <c r="CL195" i="1"/>
  <c r="N195" i="1" s="1"/>
  <c r="CN195" i="1"/>
  <c r="P195" i="1" s="1"/>
  <c r="CD195" i="1" s="1"/>
  <c r="CO195" i="1"/>
  <c r="Q195" i="1" s="1"/>
  <c r="CE195" i="1" s="1"/>
  <c r="CL706" i="1"/>
  <c r="N706" i="1" s="1"/>
  <c r="CM706" i="1"/>
  <c r="O706" i="1" s="1"/>
  <c r="CC706" i="1" s="1"/>
  <c r="CN706" i="1"/>
  <c r="P706" i="1" s="1"/>
  <c r="CD706" i="1" s="1"/>
  <c r="CO706" i="1"/>
  <c r="Q706" i="1" s="1"/>
  <c r="CE706" i="1" s="1"/>
  <c r="CO631" i="1"/>
  <c r="Q631" i="1" s="1"/>
  <c r="CE631" i="1" s="1"/>
  <c r="CL631" i="1"/>
  <c r="N631" i="1" s="1"/>
  <c r="CM631" i="1"/>
  <c r="O631" i="1" s="1"/>
  <c r="CC631" i="1" s="1"/>
  <c r="CN631" i="1"/>
  <c r="P631" i="1" s="1"/>
  <c r="CD631" i="1" s="1"/>
  <c r="CM443" i="1"/>
  <c r="O443" i="1" s="1"/>
  <c r="CC443" i="1" s="1"/>
  <c r="CN443" i="1"/>
  <c r="P443" i="1" s="1"/>
  <c r="CD443" i="1" s="1"/>
  <c r="CO443" i="1"/>
  <c r="Q443" i="1" s="1"/>
  <c r="CE443" i="1" s="1"/>
  <c r="CL443" i="1"/>
  <c r="N443" i="1" s="1"/>
  <c r="CM692" i="1"/>
  <c r="O692" i="1" s="1"/>
  <c r="CC692" i="1" s="1"/>
  <c r="CN692" i="1"/>
  <c r="P692" i="1" s="1"/>
  <c r="CD692" i="1" s="1"/>
  <c r="CO692" i="1"/>
  <c r="Q692" i="1" s="1"/>
  <c r="CE692" i="1" s="1"/>
  <c r="CL692" i="1"/>
  <c r="N692" i="1" s="1"/>
  <c r="CN817" i="1"/>
  <c r="P817" i="1" s="1"/>
  <c r="CD817" i="1" s="1"/>
  <c r="CO817" i="1"/>
  <c r="Q817" i="1" s="1"/>
  <c r="CE817" i="1" s="1"/>
  <c r="CL817" i="1"/>
  <c r="N817" i="1" s="1"/>
  <c r="CM817" i="1"/>
  <c r="O817" i="1" s="1"/>
  <c r="CC817" i="1" s="1"/>
  <c r="CM871" i="1"/>
  <c r="O871" i="1" s="1"/>
  <c r="CC871" i="1" s="1"/>
  <c r="CN871" i="1"/>
  <c r="P871" i="1" s="1"/>
  <c r="CD871" i="1" s="1"/>
  <c r="CL871" i="1"/>
  <c r="N871" i="1" s="1"/>
  <c r="CO871" i="1"/>
  <c r="Q871" i="1" s="1"/>
  <c r="CE871" i="1" s="1"/>
  <c r="CL836" i="1"/>
  <c r="N836" i="1" s="1"/>
  <c r="CM836" i="1"/>
  <c r="O836" i="1" s="1"/>
  <c r="CC836" i="1" s="1"/>
  <c r="CN836" i="1"/>
  <c r="P836" i="1" s="1"/>
  <c r="CD836" i="1" s="1"/>
  <c r="CO836" i="1"/>
  <c r="Q836" i="1" s="1"/>
  <c r="CE836" i="1" s="1"/>
  <c r="CN634" i="1"/>
  <c r="P634" i="1" s="1"/>
  <c r="CD634" i="1" s="1"/>
  <c r="CO634" i="1"/>
  <c r="Q634" i="1" s="1"/>
  <c r="CE634" i="1" s="1"/>
  <c r="CL634" i="1"/>
  <c r="N634" i="1" s="1"/>
  <c r="CM634" i="1"/>
  <c r="O634" i="1" s="1"/>
  <c r="CC634" i="1" s="1"/>
  <c r="CN117" i="1"/>
  <c r="P117" i="1" s="1"/>
  <c r="CD117" i="1" s="1"/>
  <c r="CO117" i="1"/>
  <c r="Q117" i="1" s="1"/>
  <c r="CE117" i="1" s="1"/>
  <c r="CL117" i="1"/>
  <c r="N117" i="1" s="1"/>
  <c r="CM117" i="1"/>
  <c r="O117" i="1" s="1"/>
  <c r="CC117" i="1" s="1"/>
  <c r="CN781" i="1"/>
  <c r="P781" i="1" s="1"/>
  <c r="CD781" i="1" s="1"/>
  <c r="CM781" i="1"/>
  <c r="O781" i="1" s="1"/>
  <c r="CC781" i="1" s="1"/>
  <c r="CO781" i="1"/>
  <c r="Q781" i="1" s="1"/>
  <c r="CE781" i="1" s="1"/>
  <c r="CL781" i="1"/>
  <c r="N781" i="1" s="1"/>
  <c r="CO626" i="1"/>
  <c r="Q626" i="1" s="1"/>
  <c r="CE626" i="1" s="1"/>
  <c r="CL626" i="1"/>
  <c r="N626" i="1" s="1"/>
  <c r="CM626" i="1"/>
  <c r="O626" i="1" s="1"/>
  <c r="CC626" i="1" s="1"/>
  <c r="CN626" i="1"/>
  <c r="P626" i="1" s="1"/>
  <c r="CD626" i="1" s="1"/>
  <c r="CO536" i="1"/>
  <c r="Q536" i="1" s="1"/>
  <c r="CE536" i="1" s="1"/>
  <c r="CL536" i="1"/>
  <c r="N536" i="1" s="1"/>
  <c r="CM536" i="1"/>
  <c r="O536" i="1" s="1"/>
  <c r="CC536" i="1" s="1"/>
  <c r="CN536" i="1"/>
  <c r="P536" i="1" s="1"/>
  <c r="CD536" i="1" s="1"/>
  <c r="CO614" i="1"/>
  <c r="Q614" i="1" s="1"/>
  <c r="CE614" i="1" s="1"/>
  <c r="CL614" i="1"/>
  <c r="N614" i="1" s="1"/>
  <c r="CN614" i="1"/>
  <c r="P614" i="1" s="1"/>
  <c r="CD614" i="1" s="1"/>
  <c r="CM614" i="1"/>
  <c r="O614" i="1" s="1"/>
  <c r="CC614" i="1" s="1"/>
  <c r="CN373" i="1"/>
  <c r="P373" i="1" s="1"/>
  <c r="CD373" i="1" s="1"/>
  <c r="CO373" i="1"/>
  <c r="Q373" i="1" s="1"/>
  <c r="CE373" i="1" s="1"/>
  <c r="CL373" i="1"/>
  <c r="N373" i="1" s="1"/>
  <c r="CM373" i="1"/>
  <c r="O373" i="1" s="1"/>
  <c r="CC373" i="1" s="1"/>
  <c r="CM159" i="1"/>
  <c r="O159" i="1" s="1"/>
  <c r="CC159" i="1" s="1"/>
  <c r="CL159" i="1"/>
  <c r="N159" i="1" s="1"/>
  <c r="CN159" i="1"/>
  <c r="P159" i="1" s="1"/>
  <c r="CD159" i="1" s="1"/>
  <c r="CO159" i="1"/>
  <c r="Q159" i="1" s="1"/>
  <c r="CE159" i="1" s="1"/>
  <c r="CN275" i="1"/>
  <c r="P275" i="1" s="1"/>
  <c r="CD275" i="1" s="1"/>
  <c r="CO275" i="1"/>
  <c r="Q275" i="1" s="1"/>
  <c r="CE275" i="1" s="1"/>
  <c r="CL275" i="1"/>
  <c r="N275" i="1" s="1"/>
  <c r="CM275" i="1"/>
  <c r="O275" i="1" s="1"/>
  <c r="CC275" i="1" s="1"/>
  <c r="CL790" i="1"/>
  <c r="N790" i="1" s="1"/>
  <c r="CM790" i="1"/>
  <c r="O790" i="1" s="1"/>
  <c r="CC790" i="1" s="1"/>
  <c r="CN790" i="1"/>
  <c r="P790" i="1" s="1"/>
  <c r="CD790" i="1" s="1"/>
  <c r="CO790" i="1"/>
  <c r="Q790" i="1" s="1"/>
  <c r="CE790" i="1" s="1"/>
  <c r="CL280" i="1"/>
  <c r="N280" i="1" s="1"/>
  <c r="CM280" i="1"/>
  <c r="O280" i="1" s="1"/>
  <c r="CC280" i="1" s="1"/>
  <c r="CN280" i="1"/>
  <c r="P280" i="1" s="1"/>
  <c r="CD280" i="1" s="1"/>
  <c r="CO280" i="1"/>
  <c r="Q280" i="1" s="1"/>
  <c r="CE280" i="1" s="1"/>
  <c r="CL200" i="1"/>
  <c r="N200" i="1" s="1"/>
  <c r="CM200" i="1"/>
  <c r="O200" i="1" s="1"/>
  <c r="CC200" i="1" s="1"/>
  <c r="CN200" i="1"/>
  <c r="P200" i="1" s="1"/>
  <c r="CD200" i="1" s="1"/>
  <c r="CO200" i="1"/>
  <c r="Q200" i="1" s="1"/>
  <c r="CE200" i="1" s="1"/>
  <c r="CL633" i="1"/>
  <c r="N633" i="1" s="1"/>
  <c r="CM633" i="1"/>
  <c r="O633" i="1" s="1"/>
  <c r="CC633" i="1" s="1"/>
  <c r="CN633" i="1"/>
  <c r="P633" i="1" s="1"/>
  <c r="CD633" i="1" s="1"/>
  <c r="CO633" i="1"/>
  <c r="Q633" i="1" s="1"/>
  <c r="CE633" i="1" s="1"/>
  <c r="CO462" i="1"/>
  <c r="Q462" i="1" s="1"/>
  <c r="CE462" i="1" s="1"/>
  <c r="CL462" i="1"/>
  <c r="N462" i="1" s="1"/>
  <c r="CM462" i="1"/>
  <c r="O462" i="1" s="1"/>
  <c r="CC462" i="1" s="1"/>
  <c r="CN462" i="1"/>
  <c r="P462" i="1" s="1"/>
  <c r="CD462" i="1" s="1"/>
  <c r="CM157" i="1"/>
  <c r="O157" i="1" s="1"/>
  <c r="CC157" i="1" s="1"/>
  <c r="CO157" i="1"/>
  <c r="Q157" i="1" s="1"/>
  <c r="CE157" i="1" s="1"/>
  <c r="CL157" i="1"/>
  <c r="N157" i="1" s="1"/>
  <c r="CN157" i="1"/>
  <c r="P157" i="1" s="1"/>
  <c r="CD157" i="1" s="1"/>
  <c r="CN381" i="1"/>
  <c r="P381" i="1" s="1"/>
  <c r="CD381" i="1" s="1"/>
  <c r="CO381" i="1"/>
  <c r="Q381" i="1" s="1"/>
  <c r="CE381" i="1" s="1"/>
  <c r="CL381" i="1"/>
  <c r="N381" i="1" s="1"/>
  <c r="CM381" i="1"/>
  <c r="O381" i="1" s="1"/>
  <c r="CC381" i="1" s="1"/>
  <c r="CM873" i="1"/>
  <c r="O873" i="1" s="1"/>
  <c r="CC873" i="1" s="1"/>
  <c r="CN873" i="1"/>
  <c r="P873" i="1" s="1"/>
  <c r="CD873" i="1" s="1"/>
  <c r="CL873" i="1"/>
  <c r="N873" i="1" s="1"/>
  <c r="CO873" i="1"/>
  <c r="Q873" i="1" s="1"/>
  <c r="CE873" i="1" s="1"/>
  <c r="CL529" i="1"/>
  <c r="N529" i="1" s="1"/>
  <c r="CM529" i="1"/>
  <c r="O529" i="1" s="1"/>
  <c r="CC529" i="1" s="1"/>
  <c r="CN529" i="1"/>
  <c r="P529" i="1" s="1"/>
  <c r="CD529" i="1" s="1"/>
  <c r="CO529" i="1"/>
  <c r="Q529" i="1" s="1"/>
  <c r="CE529" i="1" s="1"/>
  <c r="CO530" i="1"/>
  <c r="Q530" i="1" s="1"/>
  <c r="CE530" i="1" s="1"/>
  <c r="CL530" i="1"/>
  <c r="N530" i="1" s="1"/>
  <c r="CM530" i="1"/>
  <c r="O530" i="1" s="1"/>
  <c r="CC530" i="1" s="1"/>
  <c r="CN530" i="1"/>
  <c r="P530" i="1" s="1"/>
  <c r="CD530" i="1" s="1"/>
  <c r="CN707" i="1"/>
  <c r="P707" i="1" s="1"/>
  <c r="CD707" i="1" s="1"/>
  <c r="CO707" i="1"/>
  <c r="Q707" i="1" s="1"/>
  <c r="CE707" i="1" s="1"/>
  <c r="CL707" i="1"/>
  <c r="N707" i="1" s="1"/>
  <c r="CM707" i="1"/>
  <c r="O707" i="1" s="1"/>
  <c r="CC707" i="1" s="1"/>
  <c r="CL24" i="1"/>
  <c r="N24" i="1" s="1"/>
  <c r="CM24" i="1"/>
  <c r="O24" i="1" s="1"/>
  <c r="CC24" i="1" s="1"/>
  <c r="CN24" i="1"/>
  <c r="P24" i="1" s="1"/>
  <c r="CD24" i="1" s="1"/>
  <c r="CO24" i="1"/>
  <c r="Q24" i="1" s="1"/>
  <c r="CE24" i="1" s="1"/>
  <c r="CM424" i="1"/>
  <c r="O424" i="1" s="1"/>
  <c r="CC424" i="1" s="1"/>
  <c r="CO424" i="1"/>
  <c r="Q424" i="1" s="1"/>
  <c r="CE424" i="1" s="1"/>
  <c r="CL424" i="1"/>
  <c r="N424" i="1" s="1"/>
  <c r="CN424" i="1"/>
  <c r="P424" i="1" s="1"/>
  <c r="CD424" i="1" s="1"/>
  <c r="CL922" i="1"/>
  <c r="N922" i="1" s="1"/>
  <c r="CM922" i="1"/>
  <c r="O922" i="1" s="1"/>
  <c r="CC922" i="1" s="1"/>
  <c r="CN922" i="1"/>
  <c r="P922" i="1" s="1"/>
  <c r="CD922" i="1" s="1"/>
  <c r="CO922" i="1"/>
  <c r="Q922" i="1" s="1"/>
  <c r="CE922" i="1" s="1"/>
  <c r="CN822" i="1"/>
  <c r="P822" i="1" s="1"/>
  <c r="CD822" i="1" s="1"/>
  <c r="CO822" i="1"/>
  <c r="Q822" i="1" s="1"/>
  <c r="CE822" i="1" s="1"/>
  <c r="CM822" i="1"/>
  <c r="O822" i="1" s="1"/>
  <c r="CC822" i="1" s="1"/>
  <c r="CL822" i="1"/>
  <c r="N822" i="1" s="1"/>
  <c r="CN739" i="1"/>
  <c r="P739" i="1" s="1"/>
  <c r="CD739" i="1" s="1"/>
  <c r="CM739" i="1"/>
  <c r="O739" i="1" s="1"/>
  <c r="CC739" i="1" s="1"/>
  <c r="CO739" i="1"/>
  <c r="Q739" i="1" s="1"/>
  <c r="CE739" i="1" s="1"/>
  <c r="CL739" i="1"/>
  <c r="N739" i="1" s="1"/>
  <c r="CN105" i="1"/>
  <c r="P105" i="1" s="1"/>
  <c r="CD105" i="1" s="1"/>
  <c r="CO105" i="1"/>
  <c r="Q105" i="1" s="1"/>
  <c r="CE105" i="1" s="1"/>
  <c r="CL105" i="1"/>
  <c r="N105" i="1" s="1"/>
  <c r="CM105" i="1"/>
  <c r="O105" i="1" s="1"/>
  <c r="CC105" i="1" s="1"/>
  <c r="CM107" i="1"/>
  <c r="O107" i="1" s="1"/>
  <c r="CC107" i="1" s="1"/>
  <c r="CL107" i="1"/>
  <c r="N107" i="1" s="1"/>
  <c r="CN107" i="1"/>
  <c r="P107" i="1" s="1"/>
  <c r="CD107" i="1" s="1"/>
  <c r="CO107" i="1"/>
  <c r="Q107" i="1" s="1"/>
  <c r="CE107" i="1" s="1"/>
  <c r="CN365" i="1"/>
  <c r="P365" i="1" s="1"/>
  <c r="CD365" i="1" s="1"/>
  <c r="CL365" i="1"/>
  <c r="N365" i="1" s="1"/>
  <c r="CO365" i="1"/>
  <c r="Q365" i="1" s="1"/>
  <c r="CE365" i="1" s="1"/>
  <c r="CM365" i="1"/>
  <c r="O365" i="1" s="1"/>
  <c r="CC365" i="1" s="1"/>
  <c r="CL495" i="1"/>
  <c r="N495" i="1" s="1"/>
  <c r="CM495" i="1"/>
  <c r="O495" i="1" s="1"/>
  <c r="CC495" i="1" s="1"/>
  <c r="CN495" i="1"/>
  <c r="P495" i="1" s="1"/>
  <c r="CD495" i="1" s="1"/>
  <c r="CO495" i="1"/>
  <c r="Q495" i="1" s="1"/>
  <c r="CE495" i="1" s="1"/>
  <c r="CM151" i="1"/>
  <c r="O151" i="1" s="1"/>
  <c r="CC151" i="1" s="1"/>
  <c r="CL151" i="1"/>
  <c r="N151" i="1" s="1"/>
  <c r="CN151" i="1"/>
  <c r="P151" i="1" s="1"/>
  <c r="CD151" i="1" s="1"/>
  <c r="CO151" i="1"/>
  <c r="Q151" i="1" s="1"/>
  <c r="CE151" i="1" s="1"/>
  <c r="CN588" i="1"/>
  <c r="P588" i="1" s="1"/>
  <c r="CD588" i="1" s="1"/>
  <c r="CL588" i="1"/>
  <c r="N588" i="1" s="1"/>
  <c r="CO588" i="1"/>
  <c r="Q588" i="1" s="1"/>
  <c r="CE588" i="1" s="1"/>
  <c r="CM588" i="1"/>
  <c r="O588" i="1" s="1"/>
  <c r="CC588" i="1" s="1"/>
  <c r="CL358" i="1"/>
  <c r="N358" i="1" s="1"/>
  <c r="CM358" i="1"/>
  <c r="O358" i="1" s="1"/>
  <c r="CC358" i="1" s="1"/>
  <c r="CN358" i="1"/>
  <c r="P358" i="1" s="1"/>
  <c r="CD358" i="1" s="1"/>
  <c r="CO358" i="1"/>
  <c r="Q358" i="1" s="1"/>
  <c r="CE358" i="1" s="1"/>
  <c r="CM578" i="1"/>
  <c r="O578" i="1" s="1"/>
  <c r="CC578" i="1" s="1"/>
  <c r="CN578" i="1"/>
  <c r="P578" i="1" s="1"/>
  <c r="CD578" i="1" s="1"/>
  <c r="CO578" i="1"/>
  <c r="Q578" i="1" s="1"/>
  <c r="CE578" i="1" s="1"/>
  <c r="CL578" i="1"/>
  <c r="N578" i="1" s="1"/>
  <c r="CL400" i="1"/>
  <c r="N400" i="1" s="1"/>
  <c r="CM400" i="1"/>
  <c r="O400" i="1" s="1"/>
  <c r="CC400" i="1" s="1"/>
  <c r="CO400" i="1"/>
  <c r="Q400" i="1" s="1"/>
  <c r="CE400" i="1" s="1"/>
  <c r="CN400" i="1"/>
  <c r="P400" i="1" s="1"/>
  <c r="CD400" i="1" s="1"/>
  <c r="CL459" i="1"/>
  <c r="N459" i="1" s="1"/>
  <c r="CM459" i="1"/>
  <c r="O459" i="1" s="1"/>
  <c r="CC459" i="1" s="1"/>
  <c r="CN459" i="1"/>
  <c r="P459" i="1" s="1"/>
  <c r="CD459" i="1" s="1"/>
  <c r="CO459" i="1"/>
  <c r="Q459" i="1" s="1"/>
  <c r="CE459" i="1" s="1"/>
  <c r="CO146" i="1"/>
  <c r="Q146" i="1" s="1"/>
  <c r="CE146" i="1" s="1"/>
  <c r="CL146" i="1"/>
  <c r="N146" i="1" s="1"/>
  <c r="CN146" i="1"/>
  <c r="P146" i="1" s="1"/>
  <c r="CD146" i="1" s="1"/>
  <c r="CM146" i="1"/>
  <c r="O146" i="1" s="1"/>
  <c r="CC146" i="1" s="1"/>
  <c r="CN715" i="1"/>
  <c r="P715" i="1" s="1"/>
  <c r="CD715" i="1" s="1"/>
  <c r="CO715" i="1"/>
  <c r="Q715" i="1" s="1"/>
  <c r="CE715" i="1" s="1"/>
  <c r="CM715" i="1"/>
  <c r="O715" i="1" s="1"/>
  <c r="CC715" i="1" s="1"/>
  <c r="CL715" i="1"/>
  <c r="N715" i="1" s="1"/>
  <c r="CN798" i="1"/>
  <c r="P798" i="1" s="1"/>
  <c r="CD798" i="1" s="1"/>
  <c r="CO798" i="1"/>
  <c r="Q798" i="1" s="1"/>
  <c r="CE798" i="1" s="1"/>
  <c r="CM798" i="1"/>
  <c r="O798" i="1" s="1"/>
  <c r="CC798" i="1" s="1"/>
  <c r="CL798" i="1"/>
  <c r="N798" i="1" s="1"/>
  <c r="CH375" i="1"/>
  <c r="CL877" i="1"/>
  <c r="N877" i="1" s="1"/>
  <c r="CO877" i="1"/>
  <c r="Q877" i="1" s="1"/>
  <c r="CE877" i="1" s="1"/>
  <c r="CN877" i="1"/>
  <c r="P877" i="1" s="1"/>
  <c r="CD877" i="1" s="1"/>
  <c r="CM877" i="1"/>
  <c r="O877" i="1" s="1"/>
  <c r="CC877" i="1" s="1"/>
  <c r="CL758" i="1"/>
  <c r="N758" i="1" s="1"/>
  <c r="CM758" i="1"/>
  <c r="O758" i="1" s="1"/>
  <c r="CC758" i="1" s="1"/>
  <c r="CN758" i="1"/>
  <c r="P758" i="1" s="1"/>
  <c r="CD758" i="1" s="1"/>
  <c r="CO758" i="1"/>
  <c r="Q758" i="1" s="1"/>
  <c r="CE758" i="1" s="1"/>
  <c r="CL491" i="1"/>
  <c r="N491" i="1" s="1"/>
  <c r="CM491" i="1"/>
  <c r="O491" i="1" s="1"/>
  <c r="CC491" i="1" s="1"/>
  <c r="CN491" i="1"/>
  <c r="P491" i="1" s="1"/>
  <c r="CD491" i="1" s="1"/>
  <c r="CO491" i="1"/>
  <c r="Q491" i="1" s="1"/>
  <c r="CE491" i="1" s="1"/>
  <c r="CH397" i="1"/>
  <c r="CL457" i="1"/>
  <c r="N457" i="1" s="1"/>
  <c r="CM457" i="1"/>
  <c r="O457" i="1" s="1"/>
  <c r="CC457" i="1" s="1"/>
  <c r="CN457" i="1"/>
  <c r="P457" i="1" s="1"/>
  <c r="CD457" i="1" s="1"/>
  <c r="CO457" i="1"/>
  <c r="Q457" i="1" s="1"/>
  <c r="CE457" i="1" s="1"/>
  <c r="CM714" i="1"/>
  <c r="O714" i="1" s="1"/>
  <c r="CC714" i="1" s="1"/>
  <c r="CN714" i="1"/>
  <c r="P714" i="1" s="1"/>
  <c r="CD714" i="1" s="1"/>
  <c r="CO714" i="1"/>
  <c r="Q714" i="1" s="1"/>
  <c r="CE714" i="1" s="1"/>
  <c r="CL714" i="1"/>
  <c r="N714" i="1" s="1"/>
  <c r="CM915" i="1"/>
  <c r="O915" i="1" s="1"/>
  <c r="CC915" i="1" s="1"/>
  <c r="CN915" i="1"/>
  <c r="P915" i="1" s="1"/>
  <c r="CD915" i="1" s="1"/>
  <c r="CL915" i="1"/>
  <c r="N915" i="1" s="1"/>
  <c r="CO915" i="1"/>
  <c r="Q915" i="1" s="1"/>
  <c r="CE915" i="1" s="1"/>
  <c r="CO676" i="1"/>
  <c r="Q676" i="1" s="1"/>
  <c r="CE676" i="1" s="1"/>
  <c r="CM676" i="1"/>
  <c r="O676" i="1" s="1"/>
  <c r="CC676" i="1" s="1"/>
  <c r="CL676" i="1"/>
  <c r="N676" i="1" s="1"/>
  <c r="CN676" i="1"/>
  <c r="P676" i="1" s="1"/>
  <c r="CD676" i="1" s="1"/>
  <c r="CL698" i="1"/>
  <c r="N698" i="1" s="1"/>
  <c r="CM698" i="1"/>
  <c r="O698" i="1" s="1"/>
  <c r="CC698" i="1" s="1"/>
  <c r="CN698" i="1"/>
  <c r="P698" i="1" s="1"/>
  <c r="CD698" i="1" s="1"/>
  <c r="CO698" i="1"/>
  <c r="Q698" i="1" s="1"/>
  <c r="CE698" i="1" s="1"/>
  <c r="CL632" i="1"/>
  <c r="N632" i="1" s="1"/>
  <c r="CM632" i="1"/>
  <c r="O632" i="1" s="1"/>
  <c r="CC632" i="1" s="1"/>
  <c r="CN632" i="1"/>
  <c r="P632" i="1" s="1"/>
  <c r="CD632" i="1" s="1"/>
  <c r="CO632" i="1"/>
  <c r="Q632" i="1" s="1"/>
  <c r="CE632" i="1" s="1"/>
  <c r="CL921" i="1"/>
  <c r="N921" i="1" s="1"/>
  <c r="CM921" i="1"/>
  <c r="O921" i="1" s="1"/>
  <c r="CC921" i="1" s="1"/>
  <c r="CN921" i="1"/>
  <c r="P921" i="1" s="1"/>
  <c r="CD921" i="1" s="1"/>
  <c r="CO921" i="1"/>
  <c r="Q921" i="1" s="1"/>
  <c r="CE921" i="1" s="1"/>
  <c r="CO699" i="1"/>
  <c r="Q699" i="1" s="1"/>
  <c r="CE699" i="1" s="1"/>
  <c r="CN699" i="1"/>
  <c r="P699" i="1" s="1"/>
  <c r="CD699" i="1" s="1"/>
  <c r="CL699" i="1"/>
  <c r="N699" i="1" s="1"/>
  <c r="CM699" i="1"/>
  <c r="O699" i="1" s="1"/>
  <c r="CC699" i="1" s="1"/>
  <c r="CL625" i="1"/>
  <c r="N625" i="1" s="1"/>
  <c r="CM625" i="1"/>
  <c r="O625" i="1" s="1"/>
  <c r="CC625" i="1" s="1"/>
  <c r="CN625" i="1"/>
  <c r="P625" i="1" s="1"/>
  <c r="CD625" i="1" s="1"/>
  <c r="CO625" i="1"/>
  <c r="Q625" i="1" s="1"/>
  <c r="CE625" i="1" s="1"/>
  <c r="CM879" i="1"/>
  <c r="O879" i="1" s="1"/>
  <c r="CC879" i="1" s="1"/>
  <c r="CN879" i="1"/>
  <c r="P879" i="1" s="1"/>
  <c r="CD879" i="1" s="1"/>
  <c r="CL879" i="1"/>
  <c r="N879" i="1" s="1"/>
  <c r="CO879" i="1"/>
  <c r="Q879" i="1" s="1"/>
  <c r="CE879" i="1" s="1"/>
  <c r="CN321" i="1"/>
  <c r="P321" i="1" s="1"/>
  <c r="CD321" i="1" s="1"/>
  <c r="CO321" i="1"/>
  <c r="Q321" i="1" s="1"/>
  <c r="CE321" i="1" s="1"/>
  <c r="CL321" i="1"/>
  <c r="N321" i="1" s="1"/>
  <c r="CM321" i="1"/>
  <c r="O321" i="1" s="1"/>
  <c r="CC321" i="1" s="1"/>
  <c r="CL162" i="1"/>
  <c r="N162" i="1" s="1"/>
  <c r="CM162" i="1"/>
  <c r="O162" i="1" s="1"/>
  <c r="CC162" i="1" s="1"/>
  <c r="CN162" i="1"/>
  <c r="P162" i="1" s="1"/>
  <c r="CD162" i="1" s="1"/>
  <c r="CO162" i="1"/>
  <c r="Q162" i="1" s="1"/>
  <c r="CE162" i="1" s="1"/>
  <c r="CM412" i="1"/>
  <c r="O412" i="1" s="1"/>
  <c r="CC412" i="1" s="1"/>
  <c r="CL412" i="1"/>
  <c r="N412" i="1" s="1"/>
  <c r="CN412" i="1"/>
  <c r="P412" i="1" s="1"/>
  <c r="CD412" i="1" s="1"/>
  <c r="CO412" i="1"/>
  <c r="Q412" i="1" s="1"/>
  <c r="CE412" i="1" s="1"/>
  <c r="CL198" i="1"/>
  <c r="N198" i="1" s="1"/>
  <c r="CM198" i="1"/>
  <c r="O198" i="1" s="1"/>
  <c r="CC198" i="1" s="1"/>
  <c r="CN198" i="1"/>
  <c r="P198" i="1" s="1"/>
  <c r="CD198" i="1" s="1"/>
  <c r="CO198" i="1"/>
  <c r="Q198" i="1" s="1"/>
  <c r="CE198" i="1" s="1"/>
  <c r="CH83" i="1"/>
  <c r="CO658" i="1"/>
  <c r="Q658" i="1" s="1"/>
  <c r="CE658" i="1" s="1"/>
  <c r="CL658" i="1"/>
  <c r="N658" i="1" s="1"/>
  <c r="CM658" i="1"/>
  <c r="O658" i="1" s="1"/>
  <c r="CC658" i="1" s="1"/>
  <c r="CN658" i="1"/>
  <c r="P658" i="1" s="1"/>
  <c r="CD658" i="1" s="1"/>
  <c r="CO612" i="1"/>
  <c r="Q612" i="1" s="1"/>
  <c r="CE612" i="1" s="1"/>
  <c r="CL612" i="1"/>
  <c r="N612" i="1" s="1"/>
  <c r="CM612" i="1"/>
  <c r="O612" i="1" s="1"/>
  <c r="CC612" i="1" s="1"/>
  <c r="CN612" i="1"/>
  <c r="P612" i="1" s="1"/>
  <c r="CD612" i="1" s="1"/>
  <c r="CN295" i="1"/>
  <c r="P295" i="1" s="1"/>
  <c r="CD295" i="1" s="1"/>
  <c r="CO295" i="1"/>
  <c r="Q295" i="1" s="1"/>
  <c r="CE295" i="1" s="1"/>
  <c r="CL295" i="1"/>
  <c r="N295" i="1" s="1"/>
  <c r="CM295" i="1"/>
  <c r="O295" i="1" s="1"/>
  <c r="CC295" i="1" s="1"/>
  <c r="CM109" i="1"/>
  <c r="O109" i="1" s="1"/>
  <c r="CC109" i="1" s="1"/>
  <c r="CL109" i="1"/>
  <c r="N109" i="1" s="1"/>
  <c r="CN109" i="1"/>
  <c r="P109" i="1" s="1"/>
  <c r="CD109" i="1" s="1"/>
  <c r="CO109" i="1"/>
  <c r="Q109" i="1" s="1"/>
  <c r="CE109" i="1" s="1"/>
  <c r="CN293" i="1"/>
  <c r="P293" i="1" s="1"/>
  <c r="CD293" i="1" s="1"/>
  <c r="CO293" i="1"/>
  <c r="Q293" i="1" s="1"/>
  <c r="CE293" i="1" s="1"/>
  <c r="CL293" i="1"/>
  <c r="N293" i="1" s="1"/>
  <c r="CM293" i="1"/>
  <c r="O293" i="1" s="1"/>
  <c r="CC293" i="1" s="1"/>
  <c r="CO402" i="1"/>
  <c r="Q402" i="1" s="1"/>
  <c r="CE402" i="1" s="1"/>
  <c r="CN402" i="1"/>
  <c r="P402" i="1" s="1"/>
  <c r="CD402" i="1" s="1"/>
  <c r="CL402" i="1"/>
  <c r="N402" i="1" s="1"/>
  <c r="CM402" i="1"/>
  <c r="O402" i="1" s="1"/>
  <c r="CC402" i="1" s="1"/>
  <c r="CL274" i="1"/>
  <c r="N274" i="1" s="1"/>
  <c r="CM274" i="1"/>
  <c r="O274" i="1" s="1"/>
  <c r="CC274" i="1" s="1"/>
  <c r="CN274" i="1"/>
  <c r="P274" i="1" s="1"/>
  <c r="CD274" i="1" s="1"/>
  <c r="CO274" i="1"/>
  <c r="Q274" i="1" s="1"/>
  <c r="CE274" i="1" s="1"/>
  <c r="CM163" i="1"/>
  <c r="O163" i="1" s="1"/>
  <c r="CC163" i="1" s="1"/>
  <c r="CN163" i="1"/>
  <c r="P163" i="1" s="1"/>
  <c r="CD163" i="1" s="1"/>
  <c r="CO163" i="1"/>
  <c r="Q163" i="1" s="1"/>
  <c r="CE163" i="1" s="1"/>
  <c r="CL163" i="1"/>
  <c r="N163" i="1" s="1"/>
  <c r="CO482" i="1"/>
  <c r="Q482" i="1" s="1"/>
  <c r="CE482" i="1" s="1"/>
  <c r="CL482" i="1"/>
  <c r="N482" i="1" s="1"/>
  <c r="CM482" i="1"/>
  <c r="O482" i="1" s="1"/>
  <c r="CC482" i="1" s="1"/>
  <c r="CN482" i="1"/>
  <c r="P482" i="1" s="1"/>
  <c r="CD482" i="1" s="1"/>
  <c r="CM251" i="1"/>
  <c r="O251" i="1" s="1"/>
  <c r="CC251" i="1" s="1"/>
  <c r="CL251" i="1"/>
  <c r="N251" i="1" s="1"/>
  <c r="CN251" i="1"/>
  <c r="P251" i="1" s="1"/>
  <c r="CD251" i="1" s="1"/>
  <c r="CO251" i="1"/>
  <c r="Q251" i="1" s="1"/>
  <c r="CE251" i="1" s="1"/>
  <c r="CO709" i="1"/>
  <c r="Q709" i="1" s="1"/>
  <c r="CE709" i="1" s="1"/>
  <c r="CL709" i="1"/>
  <c r="N709" i="1" s="1"/>
  <c r="CM709" i="1"/>
  <c r="O709" i="1" s="1"/>
  <c r="CC709" i="1" s="1"/>
  <c r="CN709" i="1"/>
  <c r="P709" i="1" s="1"/>
  <c r="CD709" i="1" s="1"/>
  <c r="CN154" i="1"/>
  <c r="P154" i="1" s="1"/>
  <c r="CD154" i="1" s="1"/>
  <c r="CL154" i="1"/>
  <c r="N154" i="1" s="1"/>
  <c r="CM154" i="1"/>
  <c r="O154" i="1" s="1"/>
  <c r="CC154" i="1" s="1"/>
  <c r="CO154" i="1"/>
  <c r="Q154" i="1" s="1"/>
  <c r="CE154" i="1" s="1"/>
  <c r="CN281" i="1"/>
  <c r="P281" i="1" s="1"/>
  <c r="CD281" i="1" s="1"/>
  <c r="CO281" i="1"/>
  <c r="Q281" i="1" s="1"/>
  <c r="CE281" i="1" s="1"/>
  <c r="CL281" i="1"/>
  <c r="N281" i="1" s="1"/>
  <c r="CM281" i="1"/>
  <c r="O281" i="1" s="1"/>
  <c r="CC281" i="1" s="1"/>
  <c r="CN245" i="1"/>
  <c r="P245" i="1" s="1"/>
  <c r="CD245" i="1" s="1"/>
  <c r="CO245" i="1"/>
  <c r="Q245" i="1" s="1"/>
  <c r="CE245" i="1" s="1"/>
  <c r="CL245" i="1"/>
  <c r="N245" i="1" s="1"/>
  <c r="CM245" i="1"/>
  <c r="O245" i="1" s="1"/>
  <c r="CC245" i="1" s="1"/>
  <c r="CM413" i="1"/>
  <c r="O413" i="1" s="1"/>
  <c r="CC413" i="1" s="1"/>
  <c r="CN413" i="1"/>
  <c r="P413" i="1" s="1"/>
  <c r="CD413" i="1" s="1"/>
  <c r="CO413" i="1"/>
  <c r="Q413" i="1" s="1"/>
  <c r="CE413" i="1" s="1"/>
  <c r="CL413" i="1"/>
  <c r="N413" i="1" s="1"/>
  <c r="CM103" i="1"/>
  <c r="O103" i="1" s="1"/>
  <c r="CC103" i="1" s="1"/>
  <c r="CL103" i="1"/>
  <c r="N103" i="1" s="1"/>
  <c r="CN103" i="1"/>
  <c r="P103" i="1" s="1"/>
  <c r="CD103" i="1" s="1"/>
  <c r="CO103" i="1"/>
  <c r="Q103" i="1" s="1"/>
  <c r="CE103" i="1" s="1"/>
  <c r="CL501" i="1"/>
  <c r="N501" i="1" s="1"/>
  <c r="CM501" i="1"/>
  <c r="O501" i="1" s="1"/>
  <c r="CC501" i="1" s="1"/>
  <c r="CN501" i="1"/>
  <c r="P501" i="1" s="1"/>
  <c r="CD501" i="1" s="1"/>
  <c r="CO501" i="1"/>
  <c r="Q501" i="1" s="1"/>
  <c r="CE501" i="1" s="1"/>
  <c r="CN834" i="1"/>
  <c r="P834" i="1" s="1"/>
  <c r="CD834" i="1" s="1"/>
  <c r="CO834" i="1"/>
  <c r="Q834" i="1" s="1"/>
  <c r="CE834" i="1" s="1"/>
  <c r="CL834" i="1"/>
  <c r="N834" i="1" s="1"/>
  <c r="CM834" i="1"/>
  <c r="O834" i="1" s="1"/>
  <c r="CC834" i="1" s="1"/>
  <c r="CL621" i="1"/>
  <c r="N621" i="1" s="1"/>
  <c r="CM621" i="1"/>
  <c r="O621" i="1" s="1"/>
  <c r="CC621" i="1" s="1"/>
  <c r="CN621" i="1"/>
  <c r="P621" i="1" s="1"/>
  <c r="CD621" i="1" s="1"/>
  <c r="CO621" i="1"/>
  <c r="Q621" i="1" s="1"/>
  <c r="CE621" i="1" s="1"/>
  <c r="CL122" i="1"/>
  <c r="N122" i="1" s="1"/>
  <c r="CM122" i="1"/>
  <c r="O122" i="1" s="1"/>
  <c r="CC122" i="1" s="1"/>
  <c r="CN122" i="1"/>
  <c r="P122" i="1" s="1"/>
  <c r="CD122" i="1" s="1"/>
  <c r="CO122" i="1"/>
  <c r="Q122" i="1" s="1"/>
  <c r="CE122" i="1" s="1"/>
  <c r="CM337" i="1"/>
  <c r="O337" i="1" s="1"/>
  <c r="CC337" i="1" s="1"/>
  <c r="CL337" i="1"/>
  <c r="N337" i="1" s="1"/>
  <c r="CN337" i="1"/>
  <c r="P337" i="1" s="1"/>
  <c r="CD337" i="1" s="1"/>
  <c r="CO337" i="1"/>
  <c r="Q337" i="1" s="1"/>
  <c r="CE337" i="1" s="1"/>
  <c r="CM912" i="1"/>
  <c r="O912" i="1" s="1"/>
  <c r="CC912" i="1" s="1"/>
  <c r="CN912" i="1"/>
  <c r="P912" i="1" s="1"/>
  <c r="CD912" i="1" s="1"/>
  <c r="CO912" i="1"/>
  <c r="Q912" i="1" s="1"/>
  <c r="CE912" i="1" s="1"/>
  <c r="CL912" i="1"/>
  <c r="N912" i="1" s="1"/>
  <c r="CM422" i="1"/>
  <c r="O422" i="1" s="1"/>
  <c r="CC422" i="1" s="1"/>
  <c r="CN422" i="1"/>
  <c r="P422" i="1" s="1"/>
  <c r="CD422" i="1" s="1"/>
  <c r="CO422" i="1"/>
  <c r="Q422" i="1" s="1"/>
  <c r="CE422" i="1" s="1"/>
  <c r="CL422" i="1"/>
  <c r="N422" i="1" s="1"/>
  <c r="CH441" i="1"/>
  <c r="CN881" i="1"/>
  <c r="P881" i="1" s="1"/>
  <c r="CD881" i="1" s="1"/>
  <c r="CL881" i="1"/>
  <c r="N881" i="1" s="1"/>
  <c r="CO881" i="1"/>
  <c r="Q881" i="1" s="1"/>
  <c r="CE881" i="1" s="1"/>
  <c r="CM881" i="1"/>
  <c r="O881" i="1" s="1"/>
  <c r="CC881" i="1" s="1"/>
  <c r="CN167" i="1"/>
  <c r="P167" i="1" s="1"/>
  <c r="CD167" i="1" s="1"/>
  <c r="CO167" i="1"/>
  <c r="Q167" i="1" s="1"/>
  <c r="CE167" i="1" s="1"/>
  <c r="CM167" i="1"/>
  <c r="O167" i="1" s="1"/>
  <c r="CC167" i="1" s="1"/>
  <c r="CL167" i="1"/>
  <c r="N167" i="1" s="1"/>
  <c r="CL242" i="1"/>
  <c r="N242" i="1" s="1"/>
  <c r="CM242" i="1"/>
  <c r="O242" i="1" s="1"/>
  <c r="CC242" i="1" s="1"/>
  <c r="CN242" i="1"/>
  <c r="P242" i="1" s="1"/>
  <c r="CD242" i="1" s="1"/>
  <c r="CO242" i="1"/>
  <c r="Q242" i="1" s="1"/>
  <c r="CE242" i="1" s="1"/>
  <c r="CL615" i="1"/>
  <c r="N615" i="1" s="1"/>
  <c r="CM615" i="1"/>
  <c r="O615" i="1" s="1"/>
  <c r="CC615" i="1" s="1"/>
  <c r="CN615" i="1"/>
  <c r="P615" i="1" s="1"/>
  <c r="CD615" i="1" s="1"/>
  <c r="CO615" i="1"/>
  <c r="Q615" i="1" s="1"/>
  <c r="CE615" i="1" s="1"/>
  <c r="CM906" i="1"/>
  <c r="O906" i="1" s="1"/>
  <c r="CC906" i="1" s="1"/>
  <c r="CN906" i="1"/>
  <c r="P906" i="1" s="1"/>
  <c r="CD906" i="1" s="1"/>
  <c r="CO906" i="1"/>
  <c r="Q906" i="1" s="1"/>
  <c r="CE906" i="1" s="1"/>
  <c r="CL906" i="1"/>
  <c r="N906" i="1" s="1"/>
  <c r="CL784" i="1"/>
  <c r="N784" i="1" s="1"/>
  <c r="CM784" i="1"/>
  <c r="O784" i="1" s="1"/>
  <c r="CC784" i="1" s="1"/>
  <c r="CN784" i="1"/>
  <c r="P784" i="1" s="1"/>
  <c r="CD784" i="1" s="1"/>
  <c r="CO784" i="1"/>
  <c r="Q784" i="1" s="1"/>
  <c r="CE784" i="1" s="1"/>
  <c r="CL823" i="1"/>
  <c r="N823" i="1" s="1"/>
  <c r="CM823" i="1"/>
  <c r="O823" i="1" s="1"/>
  <c r="CC823" i="1" s="1"/>
  <c r="CN823" i="1"/>
  <c r="P823" i="1" s="1"/>
  <c r="CD823" i="1" s="1"/>
  <c r="CO823" i="1"/>
  <c r="Q823" i="1" s="1"/>
  <c r="CE823" i="1" s="1"/>
  <c r="CL925" i="1"/>
  <c r="N925" i="1" s="1"/>
  <c r="CN925" i="1"/>
  <c r="P925" i="1" s="1"/>
  <c r="CD925" i="1" s="1"/>
  <c r="CO925" i="1"/>
  <c r="Q925" i="1" s="1"/>
  <c r="CE925" i="1" s="1"/>
  <c r="CM925" i="1"/>
  <c r="O925" i="1" s="1"/>
  <c r="CC925" i="1" s="1"/>
  <c r="CN371" i="1"/>
  <c r="P371" i="1" s="1"/>
  <c r="CD371" i="1" s="1"/>
  <c r="CO371" i="1"/>
  <c r="Q371" i="1" s="1"/>
  <c r="CE371" i="1" s="1"/>
  <c r="CL371" i="1"/>
  <c r="N371" i="1" s="1"/>
  <c r="CM371" i="1"/>
  <c r="O371" i="1" s="1"/>
  <c r="CC371" i="1" s="1"/>
  <c r="CO618" i="1"/>
  <c r="Q618" i="1" s="1"/>
  <c r="CE618" i="1" s="1"/>
  <c r="CL618" i="1"/>
  <c r="N618" i="1" s="1"/>
  <c r="CM618" i="1"/>
  <c r="O618" i="1" s="1"/>
  <c r="CC618" i="1" s="1"/>
  <c r="CN618" i="1"/>
  <c r="P618" i="1" s="1"/>
  <c r="CD618" i="1" s="1"/>
  <c r="CO840" i="1"/>
  <c r="Q840" i="1" s="1"/>
  <c r="CE840" i="1" s="1"/>
  <c r="CM840" i="1"/>
  <c r="O840" i="1" s="1"/>
  <c r="CC840" i="1" s="1"/>
  <c r="CL840" i="1"/>
  <c r="N840" i="1" s="1"/>
  <c r="CN840" i="1"/>
  <c r="P840" i="1" s="1"/>
  <c r="CD840" i="1" s="1"/>
  <c r="CM69" i="1"/>
  <c r="O69" i="1" s="1"/>
  <c r="CC69" i="1" s="1"/>
  <c r="CL69" i="1"/>
  <c r="N69" i="1" s="1"/>
  <c r="CN69" i="1"/>
  <c r="P69" i="1" s="1"/>
  <c r="CD69" i="1" s="1"/>
  <c r="CO69" i="1"/>
  <c r="Q69" i="1" s="1"/>
  <c r="CE69" i="1" s="1"/>
  <c r="CL910" i="1"/>
  <c r="N910" i="1" s="1"/>
  <c r="CM910" i="1"/>
  <c r="O910" i="1" s="1"/>
  <c r="CC910" i="1" s="1"/>
  <c r="CN910" i="1"/>
  <c r="P910" i="1" s="1"/>
  <c r="CD910" i="1" s="1"/>
  <c r="CO910" i="1"/>
  <c r="Q910" i="1" s="1"/>
  <c r="CE910" i="1" s="1"/>
  <c r="CL340" i="1"/>
  <c r="N340" i="1" s="1"/>
  <c r="CM340" i="1"/>
  <c r="O340" i="1" s="1"/>
  <c r="CC340" i="1" s="1"/>
  <c r="CN340" i="1"/>
  <c r="P340" i="1" s="1"/>
  <c r="CD340" i="1" s="1"/>
  <c r="CO340" i="1"/>
  <c r="Q340" i="1" s="1"/>
  <c r="CE340" i="1" s="1"/>
  <c r="CN508" i="1"/>
  <c r="P508" i="1" s="1"/>
  <c r="CD508" i="1" s="1"/>
  <c r="CO508" i="1"/>
  <c r="Q508" i="1" s="1"/>
  <c r="CE508" i="1" s="1"/>
  <c r="CM508" i="1"/>
  <c r="O508" i="1" s="1"/>
  <c r="CC508" i="1" s="1"/>
  <c r="CL508" i="1"/>
  <c r="N508" i="1" s="1"/>
  <c r="CL587" i="1"/>
  <c r="N587" i="1" s="1"/>
  <c r="CM587" i="1"/>
  <c r="O587" i="1" s="1"/>
  <c r="CC587" i="1" s="1"/>
  <c r="CN587" i="1"/>
  <c r="P587" i="1" s="1"/>
  <c r="CD587" i="1" s="1"/>
  <c r="CO587" i="1"/>
  <c r="Q587" i="1" s="1"/>
  <c r="CE587" i="1" s="1"/>
  <c r="CM788" i="1"/>
  <c r="O788" i="1" s="1"/>
  <c r="CC788" i="1" s="1"/>
  <c r="CO788" i="1"/>
  <c r="Q788" i="1" s="1"/>
  <c r="CE788" i="1" s="1"/>
  <c r="CL788" i="1"/>
  <c r="N788" i="1" s="1"/>
  <c r="CN788" i="1"/>
  <c r="P788" i="1" s="1"/>
  <c r="CD788" i="1" s="1"/>
  <c r="CL112" i="1"/>
  <c r="N112" i="1" s="1"/>
  <c r="CM112" i="1"/>
  <c r="O112" i="1" s="1"/>
  <c r="CC112" i="1" s="1"/>
  <c r="CN112" i="1"/>
  <c r="P112" i="1" s="1"/>
  <c r="CD112" i="1" s="1"/>
  <c r="CO112" i="1"/>
  <c r="Q112" i="1" s="1"/>
  <c r="CE112" i="1" s="1"/>
  <c r="CL670" i="1"/>
  <c r="N670" i="1" s="1"/>
  <c r="CM670" i="1"/>
  <c r="O670" i="1" s="1"/>
  <c r="CC670" i="1" s="1"/>
  <c r="CN670" i="1"/>
  <c r="P670" i="1" s="1"/>
  <c r="CD670" i="1" s="1"/>
  <c r="CO670" i="1"/>
  <c r="Q670" i="1" s="1"/>
  <c r="CE670" i="1" s="1"/>
  <c r="CO534" i="1"/>
  <c r="Q534" i="1" s="1"/>
  <c r="CE534" i="1" s="1"/>
  <c r="CL534" i="1"/>
  <c r="N534" i="1" s="1"/>
  <c r="CM534" i="1"/>
  <c r="O534" i="1" s="1"/>
  <c r="CC534" i="1" s="1"/>
  <c r="CN534" i="1"/>
  <c r="P534" i="1" s="1"/>
  <c r="CD534" i="1" s="1"/>
  <c r="CN87" i="1"/>
  <c r="P87" i="1" s="1"/>
  <c r="CD87" i="1" s="1"/>
  <c r="CO87" i="1"/>
  <c r="Q87" i="1" s="1"/>
  <c r="CE87" i="1" s="1"/>
  <c r="CM87" i="1"/>
  <c r="O87" i="1" s="1"/>
  <c r="CC87" i="1" s="1"/>
  <c r="CL87" i="1"/>
  <c r="N87" i="1" s="1"/>
  <c r="CN775" i="1"/>
  <c r="P775" i="1" s="1"/>
  <c r="CD775" i="1" s="1"/>
  <c r="CO775" i="1"/>
  <c r="Q775" i="1" s="1"/>
  <c r="CE775" i="1" s="1"/>
  <c r="CL775" i="1"/>
  <c r="N775" i="1" s="1"/>
  <c r="CM775" i="1"/>
  <c r="O775" i="1" s="1"/>
  <c r="CC775" i="1" s="1"/>
  <c r="CL533" i="1"/>
  <c r="N533" i="1" s="1"/>
  <c r="CM533" i="1"/>
  <c r="O533" i="1" s="1"/>
  <c r="CC533" i="1" s="1"/>
  <c r="CN533" i="1"/>
  <c r="P533" i="1" s="1"/>
  <c r="CD533" i="1" s="1"/>
  <c r="CO533" i="1"/>
  <c r="Q533" i="1" s="1"/>
  <c r="CE533" i="1" s="1"/>
  <c r="CO901" i="1"/>
  <c r="Q901" i="1" s="1"/>
  <c r="CE901" i="1" s="1"/>
  <c r="CL901" i="1"/>
  <c r="N901" i="1" s="1"/>
  <c r="CM901" i="1"/>
  <c r="O901" i="1" s="1"/>
  <c r="CC901" i="1" s="1"/>
  <c r="CN901" i="1"/>
  <c r="P901" i="1" s="1"/>
  <c r="CD901" i="1" s="1"/>
  <c r="CL523" i="1"/>
  <c r="N523" i="1" s="1"/>
  <c r="CM523" i="1"/>
  <c r="O523" i="1" s="1"/>
  <c r="CC523" i="1" s="1"/>
  <c r="CN523" i="1"/>
  <c r="P523" i="1" s="1"/>
  <c r="CD523" i="1" s="1"/>
  <c r="CO523" i="1"/>
  <c r="Q523" i="1" s="1"/>
  <c r="CE523" i="1" s="1"/>
  <c r="CN359" i="1"/>
  <c r="P359" i="1" s="1"/>
  <c r="CD359" i="1" s="1"/>
  <c r="CO359" i="1"/>
  <c r="Q359" i="1" s="1"/>
  <c r="CE359" i="1" s="1"/>
  <c r="CL359" i="1"/>
  <c r="N359" i="1" s="1"/>
  <c r="CM359" i="1"/>
  <c r="O359" i="1" s="1"/>
  <c r="CC359" i="1" s="1"/>
  <c r="CL876" i="1"/>
  <c r="N876" i="1" s="1"/>
  <c r="CM876" i="1"/>
  <c r="O876" i="1" s="1"/>
  <c r="CC876" i="1" s="1"/>
  <c r="CN876" i="1"/>
  <c r="P876" i="1" s="1"/>
  <c r="CD876" i="1" s="1"/>
  <c r="CO876" i="1"/>
  <c r="Q876" i="1" s="1"/>
  <c r="CE876" i="1" s="1"/>
  <c r="CO907" i="1"/>
  <c r="Q907" i="1" s="1"/>
  <c r="CE907" i="1" s="1"/>
  <c r="CM907" i="1"/>
  <c r="O907" i="1" s="1"/>
  <c r="CC907" i="1" s="1"/>
  <c r="CN907" i="1"/>
  <c r="P907" i="1" s="1"/>
  <c r="CD907" i="1" s="1"/>
  <c r="CL907" i="1"/>
  <c r="N907" i="1" s="1"/>
  <c r="CO673" i="1"/>
  <c r="Q673" i="1" s="1"/>
  <c r="CE673" i="1" s="1"/>
  <c r="CL673" i="1"/>
  <c r="N673" i="1" s="1"/>
  <c r="CM673" i="1"/>
  <c r="O673" i="1" s="1"/>
  <c r="CC673" i="1" s="1"/>
  <c r="CN673" i="1"/>
  <c r="P673" i="1" s="1"/>
  <c r="CD673" i="1" s="1"/>
  <c r="CL666" i="1"/>
  <c r="N666" i="1" s="1"/>
  <c r="CM666" i="1"/>
  <c r="O666" i="1" s="1"/>
  <c r="CC666" i="1" s="1"/>
  <c r="CN666" i="1"/>
  <c r="P666" i="1" s="1"/>
  <c r="CD666" i="1" s="1"/>
  <c r="CO666" i="1"/>
  <c r="Q666" i="1" s="1"/>
  <c r="CE666" i="1" s="1"/>
  <c r="CL862" i="1"/>
  <c r="N862" i="1" s="1"/>
  <c r="CM862" i="1"/>
  <c r="O862" i="1" s="1"/>
  <c r="CC862" i="1" s="1"/>
  <c r="CN862" i="1"/>
  <c r="P862" i="1" s="1"/>
  <c r="CD862" i="1" s="1"/>
  <c r="CO862" i="1"/>
  <c r="Q862" i="1" s="1"/>
  <c r="CE862" i="1" s="1"/>
  <c r="CO128" i="1"/>
  <c r="Q128" i="1" s="1"/>
  <c r="CE128" i="1" s="1"/>
  <c r="CL128" i="1"/>
  <c r="N128" i="1" s="1"/>
  <c r="CM128" i="1"/>
  <c r="O128" i="1" s="1"/>
  <c r="CC128" i="1" s="1"/>
  <c r="CN128" i="1"/>
  <c r="P128" i="1" s="1"/>
  <c r="CD128" i="1" s="1"/>
  <c r="CO787" i="1"/>
  <c r="Q787" i="1" s="1"/>
  <c r="CE787" i="1" s="1"/>
  <c r="CL787" i="1"/>
  <c r="N787" i="1" s="1"/>
  <c r="CM787" i="1"/>
  <c r="O787" i="1" s="1"/>
  <c r="CC787" i="1" s="1"/>
  <c r="CN787" i="1"/>
  <c r="P787" i="1" s="1"/>
  <c r="CD787" i="1" s="1"/>
  <c r="CN289" i="1"/>
  <c r="P289" i="1" s="1"/>
  <c r="CD289" i="1" s="1"/>
  <c r="CL289" i="1"/>
  <c r="N289" i="1" s="1"/>
  <c r="CO289" i="1"/>
  <c r="Q289" i="1" s="1"/>
  <c r="CE289" i="1" s="1"/>
  <c r="CM289" i="1"/>
  <c r="O289" i="1" s="1"/>
  <c r="CC289" i="1" s="1"/>
  <c r="CL152" i="1"/>
  <c r="N152" i="1" s="1"/>
  <c r="CO152" i="1"/>
  <c r="Q152" i="1" s="1"/>
  <c r="CE152" i="1" s="1"/>
  <c r="CM152" i="1"/>
  <c r="O152" i="1" s="1"/>
  <c r="CC152" i="1" s="1"/>
  <c r="CN152" i="1"/>
  <c r="P152" i="1" s="1"/>
  <c r="CD152" i="1" s="1"/>
  <c r="CL453" i="1"/>
  <c r="N453" i="1" s="1"/>
  <c r="CM453" i="1"/>
  <c r="O453" i="1" s="1"/>
  <c r="CC453" i="1" s="1"/>
  <c r="CN453" i="1"/>
  <c r="P453" i="1" s="1"/>
  <c r="CD453" i="1" s="1"/>
  <c r="CO453" i="1"/>
  <c r="Q453" i="1" s="1"/>
  <c r="CE453" i="1" s="1"/>
  <c r="CL744" i="1"/>
  <c r="N744" i="1" s="1"/>
  <c r="CM744" i="1"/>
  <c r="O744" i="1" s="1"/>
  <c r="CC744" i="1" s="1"/>
  <c r="CN744" i="1"/>
  <c r="P744" i="1" s="1"/>
  <c r="CD744" i="1" s="1"/>
  <c r="CO744" i="1"/>
  <c r="Q744" i="1" s="1"/>
  <c r="CE744" i="1" s="1"/>
  <c r="CL920" i="1"/>
  <c r="N920" i="1" s="1"/>
  <c r="CM920" i="1"/>
  <c r="O920" i="1" s="1"/>
  <c r="CC920" i="1" s="1"/>
  <c r="CO920" i="1"/>
  <c r="Q920" i="1" s="1"/>
  <c r="CE920" i="1" s="1"/>
  <c r="CN920" i="1"/>
  <c r="P920" i="1" s="1"/>
  <c r="CD920" i="1" s="1"/>
  <c r="CM540" i="1"/>
  <c r="O540" i="1" s="1"/>
  <c r="CC540" i="1" s="1"/>
  <c r="CO540" i="1"/>
  <c r="Q540" i="1" s="1"/>
  <c r="CE540" i="1" s="1"/>
  <c r="CL540" i="1"/>
  <c r="N540" i="1" s="1"/>
  <c r="CN540" i="1"/>
  <c r="P540" i="1" s="1"/>
  <c r="CD540" i="1" s="1"/>
  <c r="CM357" i="1"/>
  <c r="O357" i="1" s="1"/>
  <c r="CC357" i="1" s="1"/>
  <c r="CO357" i="1"/>
  <c r="Q357" i="1" s="1"/>
  <c r="CE357" i="1" s="1"/>
  <c r="CN357" i="1"/>
  <c r="P357" i="1" s="1"/>
  <c r="CD357" i="1" s="1"/>
  <c r="CL357" i="1"/>
  <c r="N357" i="1" s="1"/>
  <c r="CN114" i="1"/>
  <c r="P114" i="1" s="1"/>
  <c r="CD114" i="1" s="1"/>
  <c r="CO114" i="1"/>
  <c r="Q114" i="1" s="1"/>
  <c r="CE114" i="1" s="1"/>
  <c r="CL114" i="1"/>
  <c r="N114" i="1" s="1"/>
  <c r="CM114" i="1"/>
  <c r="O114" i="1" s="1"/>
  <c r="CC114" i="1" s="1"/>
  <c r="CL230" i="1"/>
  <c r="N230" i="1" s="1"/>
  <c r="CM230" i="1"/>
  <c r="O230" i="1" s="1"/>
  <c r="CC230" i="1" s="1"/>
  <c r="CO230" i="1"/>
  <c r="Q230" i="1" s="1"/>
  <c r="CE230" i="1" s="1"/>
  <c r="CN230" i="1"/>
  <c r="P230" i="1" s="1"/>
  <c r="CD230" i="1" s="1"/>
  <c r="CO799" i="1"/>
  <c r="Q799" i="1" s="1"/>
  <c r="CE799" i="1" s="1"/>
  <c r="CL799" i="1"/>
  <c r="N799" i="1" s="1"/>
  <c r="CM799" i="1"/>
  <c r="O799" i="1" s="1"/>
  <c r="CC799" i="1" s="1"/>
  <c r="CN799" i="1"/>
  <c r="P799" i="1" s="1"/>
  <c r="CD799" i="1" s="1"/>
  <c r="CO448" i="1"/>
  <c r="Q448" i="1" s="1"/>
  <c r="CE448" i="1" s="1"/>
  <c r="CL448" i="1"/>
  <c r="N448" i="1" s="1"/>
  <c r="CM448" i="1"/>
  <c r="O448" i="1" s="1"/>
  <c r="CC448" i="1" s="1"/>
  <c r="CN448" i="1"/>
  <c r="P448" i="1" s="1"/>
  <c r="CD448" i="1" s="1"/>
  <c r="CM661" i="1"/>
  <c r="O661" i="1" s="1"/>
  <c r="CC661" i="1" s="1"/>
  <c r="CN661" i="1"/>
  <c r="P661" i="1" s="1"/>
  <c r="CD661" i="1" s="1"/>
  <c r="CO661" i="1"/>
  <c r="Q661" i="1" s="1"/>
  <c r="CE661" i="1" s="1"/>
  <c r="CL661" i="1"/>
  <c r="N661" i="1" s="1"/>
  <c r="CO841" i="1"/>
  <c r="Q841" i="1" s="1"/>
  <c r="CE841" i="1" s="1"/>
  <c r="CL841" i="1"/>
  <c r="N841" i="1" s="1"/>
  <c r="CM841" i="1"/>
  <c r="O841" i="1" s="1"/>
  <c r="CC841" i="1" s="1"/>
  <c r="CN841" i="1"/>
  <c r="P841" i="1" s="1"/>
  <c r="CD841" i="1" s="1"/>
  <c r="CL505" i="1"/>
  <c r="N505" i="1" s="1"/>
  <c r="CM505" i="1"/>
  <c r="O505" i="1" s="1"/>
  <c r="CC505" i="1" s="1"/>
  <c r="CN505" i="1"/>
  <c r="P505" i="1" s="1"/>
  <c r="CD505" i="1" s="1"/>
  <c r="CO505" i="1"/>
  <c r="Q505" i="1" s="1"/>
  <c r="CE505" i="1" s="1"/>
  <c r="CL525" i="1"/>
  <c r="N525" i="1" s="1"/>
  <c r="CM525" i="1"/>
  <c r="O525" i="1" s="1"/>
  <c r="CC525" i="1" s="1"/>
  <c r="CN525" i="1"/>
  <c r="P525" i="1" s="1"/>
  <c r="CD525" i="1" s="1"/>
  <c r="CO525" i="1"/>
  <c r="Q525" i="1" s="1"/>
  <c r="CE525" i="1" s="1"/>
  <c r="CO494" i="1"/>
  <c r="Q494" i="1" s="1"/>
  <c r="CE494" i="1" s="1"/>
  <c r="CL494" i="1"/>
  <c r="N494" i="1" s="1"/>
  <c r="CM494" i="1"/>
  <c r="O494" i="1" s="1"/>
  <c r="CC494" i="1" s="1"/>
  <c r="CN494" i="1"/>
  <c r="P494" i="1" s="1"/>
  <c r="CD494" i="1" s="1"/>
  <c r="CL734" i="1"/>
  <c r="N734" i="1" s="1"/>
  <c r="CM734" i="1"/>
  <c r="O734" i="1" s="1"/>
  <c r="CC734" i="1" s="1"/>
  <c r="CN734" i="1"/>
  <c r="P734" i="1" s="1"/>
  <c r="CD734" i="1" s="1"/>
  <c r="CO734" i="1"/>
  <c r="Q734" i="1" s="1"/>
  <c r="CE734" i="1" s="1"/>
  <c r="CL206" i="1"/>
  <c r="N206" i="1" s="1"/>
  <c r="CM206" i="1"/>
  <c r="O206" i="1" s="1"/>
  <c r="CC206" i="1" s="1"/>
  <c r="CN206" i="1"/>
  <c r="P206" i="1" s="1"/>
  <c r="CD206" i="1" s="1"/>
  <c r="CO206" i="1"/>
  <c r="Q206" i="1" s="1"/>
  <c r="CE206" i="1" s="1"/>
  <c r="CL710" i="1"/>
  <c r="N710" i="1" s="1"/>
  <c r="CM710" i="1"/>
  <c r="O710" i="1" s="1"/>
  <c r="CC710" i="1" s="1"/>
  <c r="CN710" i="1"/>
  <c r="P710" i="1" s="1"/>
  <c r="CD710" i="1" s="1"/>
  <c r="CO710" i="1"/>
  <c r="Q710" i="1" s="1"/>
  <c r="CE710" i="1" s="1"/>
  <c r="CL535" i="1"/>
  <c r="N535" i="1" s="1"/>
  <c r="CM535" i="1"/>
  <c r="O535" i="1" s="1"/>
  <c r="CC535" i="1" s="1"/>
  <c r="CN535" i="1"/>
  <c r="P535" i="1" s="1"/>
  <c r="CD535" i="1" s="1"/>
  <c r="CO535" i="1"/>
  <c r="Q535" i="1" s="1"/>
  <c r="CE535" i="1" s="1"/>
  <c r="CN287" i="1"/>
  <c r="P287" i="1" s="1"/>
  <c r="CD287" i="1" s="1"/>
  <c r="CO287" i="1"/>
  <c r="Q287" i="1" s="1"/>
  <c r="CE287" i="1" s="1"/>
  <c r="CL287" i="1"/>
  <c r="N287" i="1" s="1"/>
  <c r="CM287" i="1"/>
  <c r="O287" i="1" s="1"/>
  <c r="CC287" i="1" s="1"/>
  <c r="CM313" i="1"/>
  <c r="O313" i="1" s="1"/>
  <c r="CC313" i="1" s="1"/>
  <c r="CN313" i="1"/>
  <c r="P313" i="1" s="1"/>
  <c r="CD313" i="1" s="1"/>
  <c r="CO313" i="1"/>
  <c r="Q313" i="1" s="1"/>
  <c r="CE313" i="1" s="1"/>
  <c r="CL313" i="1"/>
  <c r="N313" i="1" s="1"/>
  <c r="CL870" i="1"/>
  <c r="N870" i="1" s="1"/>
  <c r="CM870" i="1"/>
  <c r="O870" i="1" s="1"/>
  <c r="CC870" i="1" s="1"/>
  <c r="CN870" i="1"/>
  <c r="P870" i="1" s="1"/>
  <c r="CD870" i="1" s="1"/>
  <c r="CO870" i="1"/>
  <c r="Q870" i="1" s="1"/>
  <c r="CE870" i="1" s="1"/>
  <c r="CM75" i="1"/>
  <c r="O75" i="1" s="1"/>
  <c r="CC75" i="1" s="1"/>
  <c r="CL75" i="1"/>
  <c r="N75" i="1" s="1"/>
  <c r="CN75" i="1"/>
  <c r="P75" i="1" s="1"/>
  <c r="CD75" i="1" s="1"/>
  <c r="CO75" i="1"/>
  <c r="Q75" i="1" s="1"/>
  <c r="CE75" i="1" s="1"/>
  <c r="CO584" i="1"/>
  <c r="Q584" i="1" s="1"/>
  <c r="CE584" i="1" s="1"/>
  <c r="CL584" i="1"/>
  <c r="N584" i="1" s="1"/>
  <c r="CM584" i="1"/>
  <c r="O584" i="1" s="1"/>
  <c r="CC584" i="1" s="1"/>
  <c r="CN584" i="1"/>
  <c r="P584" i="1" s="1"/>
  <c r="CD584" i="1" s="1"/>
  <c r="CO880" i="1"/>
  <c r="Q880" i="1" s="1"/>
  <c r="CE880" i="1" s="1"/>
  <c r="CN880" i="1"/>
  <c r="P880" i="1" s="1"/>
  <c r="CD880" i="1" s="1"/>
  <c r="CL880" i="1"/>
  <c r="N880" i="1" s="1"/>
  <c r="CM880" i="1"/>
  <c r="O880" i="1" s="1"/>
  <c r="CC880" i="1" s="1"/>
  <c r="CN323" i="1"/>
  <c r="P323" i="1" s="1"/>
  <c r="CD323" i="1" s="1"/>
  <c r="CO323" i="1"/>
  <c r="Q323" i="1" s="1"/>
  <c r="CE323" i="1" s="1"/>
  <c r="CL323" i="1"/>
  <c r="N323" i="1" s="1"/>
  <c r="CM323" i="1"/>
  <c r="O323" i="1" s="1"/>
  <c r="CC323" i="1" s="1"/>
  <c r="CO590" i="1"/>
  <c r="Q590" i="1" s="1"/>
  <c r="CE590" i="1" s="1"/>
  <c r="CL590" i="1"/>
  <c r="N590" i="1" s="1"/>
  <c r="CM590" i="1"/>
  <c r="O590" i="1" s="1"/>
  <c r="CC590" i="1" s="1"/>
  <c r="CN590" i="1"/>
  <c r="P590" i="1" s="1"/>
  <c r="CD590" i="1" s="1"/>
  <c r="CN108" i="1"/>
  <c r="P108" i="1" s="1"/>
  <c r="CD108" i="1" s="1"/>
  <c r="CL108" i="1"/>
  <c r="N108" i="1" s="1"/>
  <c r="CM108" i="1"/>
  <c r="O108" i="1" s="1"/>
  <c r="CC108" i="1" s="1"/>
  <c r="CO108" i="1"/>
  <c r="Q108" i="1" s="1"/>
  <c r="CE108" i="1" s="1"/>
  <c r="CN780" i="1"/>
  <c r="P780" i="1" s="1"/>
  <c r="CD780" i="1" s="1"/>
  <c r="CM780" i="1"/>
  <c r="O780" i="1" s="1"/>
  <c r="CC780" i="1" s="1"/>
  <c r="CO780" i="1"/>
  <c r="Q780" i="1" s="1"/>
  <c r="CE780" i="1" s="1"/>
  <c r="CL780" i="1"/>
  <c r="N780" i="1" s="1"/>
  <c r="CL34" i="1"/>
  <c r="N34" i="1" s="1"/>
  <c r="CM34" i="1"/>
  <c r="O34" i="1" s="1"/>
  <c r="CC34" i="1" s="1"/>
  <c r="CN34" i="1"/>
  <c r="P34" i="1" s="1"/>
  <c r="CD34" i="1" s="1"/>
  <c r="CO34" i="1"/>
  <c r="Q34" i="1" s="1"/>
  <c r="CE34" i="1" s="1"/>
  <c r="CO456" i="1"/>
  <c r="Q456" i="1" s="1"/>
  <c r="CE456" i="1" s="1"/>
  <c r="CL456" i="1"/>
  <c r="N456" i="1" s="1"/>
  <c r="CM456" i="1"/>
  <c r="O456" i="1" s="1"/>
  <c r="CC456" i="1" s="1"/>
  <c r="CN456" i="1"/>
  <c r="P456" i="1" s="1"/>
  <c r="CD456" i="1" s="1"/>
  <c r="CO737" i="1"/>
  <c r="Q737" i="1" s="1"/>
  <c r="CE737" i="1" s="1"/>
  <c r="CL737" i="1"/>
  <c r="N737" i="1" s="1"/>
  <c r="CM737" i="1"/>
  <c r="O737" i="1" s="1"/>
  <c r="CC737" i="1" s="1"/>
  <c r="CN737" i="1"/>
  <c r="P737" i="1" s="1"/>
  <c r="CD737" i="1" s="1"/>
  <c r="CN406" i="1"/>
  <c r="P406" i="1" s="1"/>
  <c r="CD406" i="1" s="1"/>
  <c r="CL406" i="1"/>
  <c r="N406" i="1" s="1"/>
  <c r="CM406" i="1"/>
  <c r="O406" i="1" s="1"/>
  <c r="CC406" i="1" s="1"/>
  <c r="CO406" i="1"/>
  <c r="Q406" i="1" s="1"/>
  <c r="CE406" i="1" s="1"/>
  <c r="CN314" i="1"/>
  <c r="P314" i="1" s="1"/>
  <c r="CD314" i="1" s="1"/>
  <c r="CO314" i="1"/>
  <c r="Q314" i="1" s="1"/>
  <c r="CE314" i="1" s="1"/>
  <c r="CM314" i="1"/>
  <c r="O314" i="1" s="1"/>
  <c r="CC314" i="1" s="1"/>
  <c r="CL314" i="1"/>
  <c r="N314" i="1" s="1"/>
  <c r="CO542" i="1"/>
  <c r="Q542" i="1" s="1"/>
  <c r="CE542" i="1" s="1"/>
  <c r="CL542" i="1"/>
  <c r="N542" i="1" s="1"/>
  <c r="CM542" i="1"/>
  <c r="O542" i="1" s="1"/>
  <c r="CC542" i="1" s="1"/>
  <c r="CN542" i="1"/>
  <c r="P542" i="1" s="1"/>
  <c r="CD542" i="1" s="1"/>
  <c r="CO663" i="1"/>
  <c r="Q663" i="1" s="1"/>
  <c r="CE663" i="1" s="1"/>
  <c r="CM663" i="1"/>
  <c r="O663" i="1" s="1"/>
  <c r="CC663" i="1" s="1"/>
  <c r="CN663" i="1"/>
  <c r="P663" i="1" s="1"/>
  <c r="CD663" i="1" s="1"/>
  <c r="CL663" i="1"/>
  <c r="N663" i="1" s="1"/>
  <c r="CM362" i="1"/>
  <c r="O362" i="1" s="1"/>
  <c r="CC362" i="1" s="1"/>
  <c r="CN362" i="1"/>
  <c r="P362" i="1" s="1"/>
  <c r="CD362" i="1" s="1"/>
  <c r="CO362" i="1"/>
  <c r="Q362" i="1" s="1"/>
  <c r="CE362" i="1" s="1"/>
  <c r="CL362" i="1"/>
  <c r="N362" i="1" s="1"/>
  <c r="CO878" i="1"/>
  <c r="Q878" i="1" s="1"/>
  <c r="CE878" i="1" s="1"/>
  <c r="CM878" i="1"/>
  <c r="O878" i="1" s="1"/>
  <c r="CC878" i="1" s="1"/>
  <c r="CL878" i="1"/>
  <c r="N878" i="1" s="1"/>
  <c r="CN878" i="1"/>
  <c r="P878" i="1" s="1"/>
  <c r="CD878" i="1" s="1"/>
  <c r="CO190" i="1"/>
  <c r="Q190" i="1" s="1"/>
  <c r="CE190" i="1" s="1"/>
  <c r="CN190" i="1"/>
  <c r="P190" i="1" s="1"/>
  <c r="CD190" i="1" s="1"/>
  <c r="CL190" i="1"/>
  <c r="N190" i="1" s="1"/>
  <c r="CM190" i="1"/>
  <c r="O190" i="1" s="1"/>
  <c r="CC190" i="1" s="1"/>
  <c r="CM26" i="1"/>
  <c r="O26" i="1" s="1"/>
  <c r="CC26" i="1" s="1"/>
  <c r="CN26" i="1"/>
  <c r="P26" i="1" s="1"/>
  <c r="CD26" i="1" s="1"/>
  <c r="CO26" i="1"/>
  <c r="Q26" i="1" s="1"/>
  <c r="CE26" i="1" s="1"/>
  <c r="CL26" i="1"/>
  <c r="N26" i="1" s="1"/>
  <c r="CL537" i="1"/>
  <c r="N537" i="1" s="1"/>
  <c r="CM537" i="1"/>
  <c r="O537" i="1" s="1"/>
  <c r="CC537" i="1" s="1"/>
  <c r="CN537" i="1"/>
  <c r="P537" i="1" s="1"/>
  <c r="CD537" i="1" s="1"/>
  <c r="CO537" i="1"/>
  <c r="Q537" i="1" s="1"/>
  <c r="CE537" i="1" s="1"/>
  <c r="CL282" i="1"/>
  <c r="N282" i="1" s="1"/>
  <c r="CM282" i="1"/>
  <c r="O282" i="1" s="1"/>
  <c r="CC282" i="1" s="1"/>
  <c r="CN282" i="1"/>
  <c r="P282" i="1" s="1"/>
  <c r="CD282" i="1" s="1"/>
  <c r="CO282" i="1"/>
  <c r="Q282" i="1" s="1"/>
  <c r="CE282" i="1" s="1"/>
  <c r="CM498" i="1"/>
  <c r="O498" i="1" s="1"/>
  <c r="CC498" i="1" s="1"/>
  <c r="CN498" i="1"/>
  <c r="P498" i="1" s="1"/>
  <c r="CD498" i="1" s="1"/>
  <c r="CL498" i="1"/>
  <c r="N498" i="1" s="1"/>
  <c r="CO498" i="1"/>
  <c r="Q498" i="1" s="1"/>
  <c r="CE498" i="1" s="1"/>
  <c r="CL232" i="1"/>
  <c r="N232" i="1" s="1"/>
  <c r="CM232" i="1"/>
  <c r="O232" i="1" s="1"/>
  <c r="CC232" i="1" s="1"/>
  <c r="CN232" i="1"/>
  <c r="P232" i="1" s="1"/>
  <c r="CD232" i="1" s="1"/>
  <c r="CO232" i="1"/>
  <c r="Q232" i="1" s="1"/>
  <c r="CE232" i="1" s="1"/>
  <c r="CL170" i="1"/>
  <c r="N170" i="1" s="1"/>
  <c r="CM170" i="1"/>
  <c r="O170" i="1" s="1"/>
  <c r="CC170" i="1" s="1"/>
  <c r="CN170" i="1"/>
  <c r="P170" i="1" s="1"/>
  <c r="CD170" i="1" s="1"/>
  <c r="CO170" i="1"/>
  <c r="Q170" i="1" s="1"/>
  <c r="CE170" i="1" s="1"/>
  <c r="CO574" i="1"/>
  <c r="Q574" i="1" s="1"/>
  <c r="CE574" i="1" s="1"/>
  <c r="CL574" i="1"/>
  <c r="N574" i="1" s="1"/>
  <c r="CM574" i="1"/>
  <c r="O574" i="1" s="1"/>
  <c r="CC574" i="1" s="1"/>
  <c r="CN574" i="1"/>
  <c r="P574" i="1" s="1"/>
  <c r="CD574" i="1" s="1"/>
  <c r="CM908" i="1"/>
  <c r="O908" i="1" s="1"/>
  <c r="CC908" i="1" s="1"/>
  <c r="CN908" i="1"/>
  <c r="P908" i="1" s="1"/>
  <c r="CD908" i="1" s="1"/>
  <c r="CO908" i="1"/>
  <c r="Q908" i="1" s="1"/>
  <c r="CE908" i="1" s="1"/>
  <c r="CL908" i="1"/>
  <c r="N908" i="1" s="1"/>
  <c r="CO248" i="1"/>
  <c r="Q248" i="1" s="1"/>
  <c r="CE248" i="1" s="1"/>
  <c r="CM248" i="1"/>
  <c r="O248" i="1" s="1"/>
  <c r="CC248" i="1" s="1"/>
  <c r="CL248" i="1"/>
  <c r="N248" i="1" s="1"/>
  <c r="CN248" i="1"/>
  <c r="P248" i="1" s="1"/>
  <c r="CD248" i="1" s="1"/>
  <c r="CM585" i="1"/>
  <c r="O585" i="1" s="1"/>
  <c r="CC585" i="1" s="1"/>
  <c r="CN585" i="1"/>
  <c r="P585" i="1" s="1"/>
  <c r="CD585" i="1" s="1"/>
  <c r="CO585" i="1"/>
  <c r="Q585" i="1" s="1"/>
  <c r="CE585" i="1" s="1"/>
  <c r="CL585" i="1"/>
  <c r="N585" i="1" s="1"/>
  <c r="CL830" i="1"/>
  <c r="N830" i="1" s="1"/>
  <c r="CM830" i="1"/>
  <c r="O830" i="1" s="1"/>
  <c r="CC830" i="1" s="1"/>
  <c r="CN830" i="1"/>
  <c r="P830" i="1" s="1"/>
  <c r="CD830" i="1" s="1"/>
  <c r="CO830" i="1"/>
  <c r="Q830" i="1" s="1"/>
  <c r="CE830" i="1" s="1"/>
  <c r="CL74" i="1"/>
  <c r="N74" i="1" s="1"/>
  <c r="CM74" i="1"/>
  <c r="O74" i="1" s="1"/>
  <c r="CC74" i="1" s="1"/>
  <c r="CN74" i="1"/>
  <c r="P74" i="1" s="1"/>
  <c r="CD74" i="1" s="1"/>
  <c r="CO74" i="1"/>
  <c r="Q74" i="1" s="1"/>
  <c r="CE74" i="1" s="1"/>
  <c r="CN115" i="1"/>
  <c r="P115" i="1" s="1"/>
  <c r="CD115" i="1" s="1"/>
  <c r="CO115" i="1"/>
  <c r="Q115" i="1" s="1"/>
  <c r="CE115" i="1" s="1"/>
  <c r="CM115" i="1"/>
  <c r="O115" i="1" s="1"/>
  <c r="CC115" i="1" s="1"/>
  <c r="CL115" i="1"/>
  <c r="N115" i="1" s="1"/>
  <c r="CO802" i="1"/>
  <c r="Q802" i="1" s="1"/>
  <c r="CE802" i="1" s="1"/>
  <c r="CN802" i="1"/>
  <c r="P802" i="1" s="1"/>
  <c r="CD802" i="1" s="1"/>
  <c r="CL802" i="1"/>
  <c r="N802" i="1" s="1"/>
  <c r="CM802" i="1"/>
  <c r="O802" i="1" s="1"/>
  <c r="CC802" i="1" s="1"/>
  <c r="CL577" i="1"/>
  <c r="N577" i="1" s="1"/>
  <c r="CM577" i="1"/>
  <c r="O577" i="1" s="1"/>
  <c r="CC577" i="1" s="1"/>
  <c r="CN577" i="1"/>
  <c r="P577" i="1" s="1"/>
  <c r="CD577" i="1" s="1"/>
  <c r="CO577" i="1"/>
  <c r="Q577" i="1" s="1"/>
  <c r="CE577" i="1" s="1"/>
  <c r="CM169" i="1"/>
  <c r="O169" i="1" s="1"/>
  <c r="CC169" i="1" s="1"/>
  <c r="CL169" i="1"/>
  <c r="N169" i="1" s="1"/>
  <c r="CN169" i="1"/>
  <c r="P169" i="1" s="1"/>
  <c r="CD169" i="1" s="1"/>
  <c r="CO169" i="1"/>
  <c r="Q169" i="1" s="1"/>
  <c r="CE169" i="1" s="1"/>
  <c r="CL672" i="1"/>
  <c r="N672" i="1" s="1"/>
  <c r="CM672" i="1"/>
  <c r="O672" i="1" s="1"/>
  <c r="CC672" i="1" s="1"/>
  <c r="CO672" i="1"/>
  <c r="Q672" i="1" s="1"/>
  <c r="CE672" i="1" s="1"/>
  <c r="CN672" i="1"/>
  <c r="P672" i="1" s="1"/>
  <c r="CD672" i="1" s="1"/>
  <c r="CM239" i="1"/>
  <c r="O239" i="1" s="1"/>
  <c r="CC239" i="1" s="1"/>
  <c r="CN239" i="1"/>
  <c r="P239" i="1" s="1"/>
  <c r="CD239" i="1" s="1"/>
  <c r="CO239" i="1"/>
  <c r="Q239" i="1" s="1"/>
  <c r="CE239" i="1" s="1"/>
  <c r="CL239" i="1"/>
  <c r="N239" i="1" s="1"/>
  <c r="CM65" i="1"/>
  <c r="O65" i="1" s="1"/>
  <c r="CC65" i="1" s="1"/>
  <c r="CO65" i="1"/>
  <c r="Q65" i="1" s="1"/>
  <c r="CE65" i="1" s="1"/>
  <c r="CL65" i="1"/>
  <c r="N65" i="1" s="1"/>
  <c r="CN65" i="1"/>
  <c r="P65" i="1" s="1"/>
  <c r="CD65" i="1" s="1"/>
  <c r="CM271" i="1"/>
  <c r="O271" i="1" s="1"/>
  <c r="CC271" i="1" s="1"/>
  <c r="CL271" i="1"/>
  <c r="N271" i="1" s="1"/>
  <c r="CN271" i="1"/>
  <c r="P271" i="1" s="1"/>
  <c r="CD271" i="1" s="1"/>
  <c r="CO271" i="1"/>
  <c r="Q271" i="1" s="1"/>
  <c r="CE271" i="1" s="1"/>
  <c r="CL254" i="1"/>
  <c r="N254" i="1" s="1"/>
  <c r="CM254" i="1"/>
  <c r="O254" i="1" s="1"/>
  <c r="CC254" i="1" s="1"/>
  <c r="CN254" i="1"/>
  <c r="P254" i="1" s="1"/>
  <c r="CD254" i="1" s="1"/>
  <c r="CO254" i="1"/>
  <c r="Q254" i="1" s="1"/>
  <c r="CE254" i="1" s="1"/>
  <c r="CH656" i="1"/>
  <c r="CL754" i="1"/>
  <c r="N754" i="1" s="1"/>
  <c r="CM754" i="1"/>
  <c r="O754" i="1" s="1"/>
  <c r="CC754" i="1" s="1"/>
  <c r="CN754" i="1"/>
  <c r="P754" i="1" s="1"/>
  <c r="CD754" i="1" s="1"/>
  <c r="CO754" i="1"/>
  <c r="Q754" i="1" s="1"/>
  <c r="CE754" i="1" s="1"/>
  <c r="CL484" i="1"/>
  <c r="N484" i="1" s="1"/>
  <c r="CM484" i="1"/>
  <c r="O484" i="1" s="1"/>
  <c r="CC484" i="1" s="1"/>
  <c r="CN484" i="1"/>
  <c r="P484" i="1" s="1"/>
  <c r="CD484" i="1" s="1"/>
  <c r="CO484" i="1"/>
  <c r="Q484" i="1" s="1"/>
  <c r="CE484" i="1" s="1"/>
  <c r="CL756" i="1"/>
  <c r="N756" i="1" s="1"/>
  <c r="CM756" i="1"/>
  <c r="O756" i="1" s="1"/>
  <c r="CC756" i="1" s="1"/>
  <c r="CN756" i="1"/>
  <c r="P756" i="1" s="1"/>
  <c r="CD756" i="1" s="1"/>
  <c r="CO756" i="1"/>
  <c r="Q756" i="1" s="1"/>
  <c r="CE756" i="1" s="1"/>
  <c r="CO695" i="1"/>
  <c r="Q695" i="1" s="1"/>
  <c r="CE695" i="1" s="1"/>
  <c r="CL695" i="1"/>
  <c r="N695" i="1" s="1"/>
  <c r="CM695" i="1"/>
  <c r="O695" i="1" s="1"/>
  <c r="CC695" i="1" s="1"/>
  <c r="CN695" i="1"/>
  <c r="P695" i="1" s="1"/>
  <c r="CD695" i="1" s="1"/>
  <c r="CM334" i="1"/>
  <c r="O334" i="1" s="1"/>
  <c r="CC334" i="1" s="1"/>
  <c r="CN334" i="1"/>
  <c r="P334" i="1" s="1"/>
  <c r="CD334" i="1" s="1"/>
  <c r="CO334" i="1"/>
  <c r="Q334" i="1" s="1"/>
  <c r="CE334" i="1" s="1"/>
  <c r="CL334" i="1"/>
  <c r="N334" i="1" s="1"/>
  <c r="CO928" i="1"/>
  <c r="Q928" i="1" s="1"/>
  <c r="CE928" i="1" s="1"/>
  <c r="CN928" i="1"/>
  <c r="P928" i="1" s="1"/>
  <c r="CD928" i="1" s="1"/>
  <c r="CM928" i="1"/>
  <c r="O928" i="1" s="1"/>
  <c r="CC928" i="1" s="1"/>
  <c r="CL928" i="1"/>
  <c r="N928" i="1" s="1"/>
  <c r="CM914" i="1"/>
  <c r="O914" i="1" s="1"/>
  <c r="CC914" i="1" s="1"/>
  <c r="CN914" i="1"/>
  <c r="P914" i="1" s="1"/>
  <c r="CD914" i="1" s="1"/>
  <c r="CO914" i="1"/>
  <c r="Q914" i="1" s="1"/>
  <c r="CE914" i="1" s="1"/>
  <c r="CL914" i="1"/>
  <c r="N914" i="1" s="1"/>
  <c r="CO504" i="1"/>
  <c r="Q504" i="1" s="1"/>
  <c r="CE504" i="1" s="1"/>
  <c r="CL504" i="1"/>
  <c r="N504" i="1" s="1"/>
  <c r="CM504" i="1"/>
  <c r="O504" i="1" s="1"/>
  <c r="CC504" i="1" s="1"/>
  <c r="CN504" i="1"/>
  <c r="P504" i="1" s="1"/>
  <c r="CD504" i="1" s="1"/>
  <c r="CL27" i="1"/>
  <c r="N27" i="1" s="1"/>
  <c r="CM27" i="1"/>
  <c r="O27" i="1" s="1"/>
  <c r="CC27" i="1" s="1"/>
  <c r="CN27" i="1"/>
  <c r="P27" i="1" s="1"/>
  <c r="CD27" i="1" s="1"/>
  <c r="CO27" i="1"/>
  <c r="Q27" i="1" s="1"/>
  <c r="CE27" i="1" s="1"/>
  <c r="CO659" i="1"/>
  <c r="Q659" i="1" s="1"/>
  <c r="CE659" i="1" s="1"/>
  <c r="CM659" i="1"/>
  <c r="O659" i="1" s="1"/>
  <c r="CC659" i="1" s="1"/>
  <c r="CN659" i="1"/>
  <c r="P659" i="1" s="1"/>
  <c r="CD659" i="1" s="1"/>
  <c r="CL659" i="1"/>
  <c r="N659" i="1" s="1"/>
  <c r="CL503" i="1"/>
  <c r="N503" i="1" s="1"/>
  <c r="CM503" i="1"/>
  <c r="O503" i="1" s="1"/>
  <c r="CC503" i="1" s="1"/>
  <c r="CN503" i="1"/>
  <c r="P503" i="1" s="1"/>
  <c r="CD503" i="1" s="1"/>
  <c r="CO503" i="1"/>
  <c r="Q503" i="1" s="1"/>
  <c r="CE503" i="1" s="1"/>
  <c r="CO172" i="1"/>
  <c r="Q172" i="1" s="1"/>
  <c r="CE172" i="1" s="1"/>
  <c r="CM172" i="1"/>
  <c r="O172" i="1" s="1"/>
  <c r="CC172" i="1" s="1"/>
  <c r="CL172" i="1"/>
  <c r="N172" i="1" s="1"/>
  <c r="CN172" i="1"/>
  <c r="P172" i="1" s="1"/>
  <c r="CD172" i="1" s="1"/>
  <c r="CL126" i="1"/>
  <c r="N126" i="1" s="1"/>
  <c r="CM126" i="1"/>
  <c r="O126" i="1" s="1"/>
  <c r="CC126" i="1" s="1"/>
  <c r="CN126" i="1"/>
  <c r="P126" i="1" s="1"/>
  <c r="CD126" i="1" s="1"/>
  <c r="CO126" i="1"/>
  <c r="Q126" i="1" s="1"/>
  <c r="CE126" i="1" s="1"/>
  <c r="CB37" i="1" l="1"/>
  <c r="CB577" i="1"/>
  <c r="AR577" i="1"/>
  <c r="S577" i="1"/>
  <c r="CB525" i="1"/>
  <c r="S525" i="1"/>
  <c r="AR525" i="1"/>
  <c r="CB453" i="1"/>
  <c r="S453" i="1"/>
  <c r="AR453" i="1"/>
  <c r="CB422" i="1"/>
  <c r="S422" i="1"/>
  <c r="AR422" i="1"/>
  <c r="CB879" i="1"/>
  <c r="AR879" i="1"/>
  <c r="S879" i="1"/>
  <c r="CB758" i="1"/>
  <c r="AR758" i="1"/>
  <c r="S758" i="1"/>
  <c r="CB835" i="1"/>
  <c r="AR835" i="1"/>
  <c r="S835" i="1"/>
  <c r="CB607" i="1"/>
  <c r="S607" i="1"/>
  <c r="AR607" i="1"/>
  <c r="CB463" i="1"/>
  <c r="S463" i="1"/>
  <c r="AR463" i="1"/>
  <c r="CB231" i="1"/>
  <c r="S231" i="1"/>
  <c r="AR231" i="1"/>
  <c r="CB446" i="1"/>
  <c r="AR446" i="1"/>
  <c r="S446" i="1"/>
  <c r="CB27" i="1"/>
  <c r="AR27" i="1"/>
  <c r="S27" i="1"/>
  <c r="CB74" i="1"/>
  <c r="S74" i="1"/>
  <c r="AR74" i="1"/>
  <c r="CB170" i="1"/>
  <c r="S170" i="1"/>
  <c r="AR170" i="1"/>
  <c r="CB862" i="1"/>
  <c r="AR862" i="1"/>
  <c r="S862" i="1"/>
  <c r="CB523" i="1"/>
  <c r="AR523" i="1"/>
  <c r="S523" i="1"/>
  <c r="CB670" i="1"/>
  <c r="S670" i="1"/>
  <c r="AR670" i="1"/>
  <c r="CB163" i="1"/>
  <c r="S163" i="1"/>
  <c r="AR163" i="1"/>
  <c r="CB574" i="1"/>
  <c r="S574" i="1"/>
  <c r="AR574" i="1"/>
  <c r="CB737" i="1"/>
  <c r="AR737" i="1"/>
  <c r="S737" i="1"/>
  <c r="CB108" i="1"/>
  <c r="AR108" i="1"/>
  <c r="S108" i="1"/>
  <c r="CB584" i="1"/>
  <c r="AR584" i="1"/>
  <c r="S584" i="1"/>
  <c r="CB841" i="1"/>
  <c r="S841" i="1"/>
  <c r="AR841" i="1"/>
  <c r="CB448" i="1"/>
  <c r="S448" i="1"/>
  <c r="AR448" i="1"/>
  <c r="CB289" i="1"/>
  <c r="AR289" i="1"/>
  <c r="S289" i="1"/>
  <c r="CB128" i="1"/>
  <c r="AR128" i="1"/>
  <c r="S128" i="1"/>
  <c r="CB901" i="1"/>
  <c r="S901" i="1"/>
  <c r="AR901" i="1"/>
  <c r="CB534" i="1"/>
  <c r="S534" i="1"/>
  <c r="AR534" i="1"/>
  <c r="CB69" i="1"/>
  <c r="AR69" i="1"/>
  <c r="S69" i="1"/>
  <c r="CB618" i="1"/>
  <c r="AR618" i="1"/>
  <c r="S618" i="1"/>
  <c r="CL441" i="1"/>
  <c r="N441" i="1" s="1"/>
  <c r="CO441" i="1"/>
  <c r="Q441" i="1" s="1"/>
  <c r="CE441" i="1" s="1"/>
  <c r="CN441" i="1"/>
  <c r="P441" i="1" s="1"/>
  <c r="CD441" i="1" s="1"/>
  <c r="CM441" i="1"/>
  <c r="O441" i="1" s="1"/>
  <c r="CC441" i="1" s="1"/>
  <c r="CB122" i="1"/>
  <c r="AR122" i="1"/>
  <c r="S122" i="1"/>
  <c r="CB714" i="1"/>
  <c r="AR714" i="1"/>
  <c r="S714" i="1"/>
  <c r="CM375" i="1"/>
  <c r="O375" i="1" s="1"/>
  <c r="CC375" i="1" s="1"/>
  <c r="CO375" i="1"/>
  <c r="Q375" i="1" s="1"/>
  <c r="CE375" i="1" s="1"/>
  <c r="CL375" i="1"/>
  <c r="N375" i="1" s="1"/>
  <c r="CN375" i="1"/>
  <c r="P375" i="1" s="1"/>
  <c r="CD375" i="1" s="1"/>
  <c r="CB459" i="1"/>
  <c r="AR459" i="1"/>
  <c r="S459" i="1"/>
  <c r="CB495" i="1"/>
  <c r="AR495" i="1"/>
  <c r="S495" i="1"/>
  <c r="CB922" i="1"/>
  <c r="S922" i="1"/>
  <c r="AR922" i="1"/>
  <c r="CB24" i="1"/>
  <c r="S24" i="1"/>
  <c r="AR24" i="1"/>
  <c r="CB633" i="1"/>
  <c r="AR633" i="1"/>
  <c r="S633" i="1"/>
  <c r="CB280" i="1"/>
  <c r="AR280" i="1"/>
  <c r="S280" i="1"/>
  <c r="CB31" i="1"/>
  <c r="S31" i="1"/>
  <c r="AR31" i="1"/>
  <c r="CB617" i="1"/>
  <c r="AR617" i="1"/>
  <c r="S617" i="1"/>
  <c r="CB204" i="1"/>
  <c r="AR204" i="1"/>
  <c r="S204" i="1"/>
  <c r="CB84" i="1"/>
  <c r="S84" i="1"/>
  <c r="AR84" i="1"/>
  <c r="CB828" i="1"/>
  <c r="AR828" i="1"/>
  <c r="S828" i="1"/>
  <c r="CB541" i="1"/>
  <c r="AR541" i="1"/>
  <c r="S541" i="1"/>
  <c r="CB622" i="1"/>
  <c r="AR622" i="1"/>
  <c r="S622" i="1"/>
  <c r="CB927" i="1"/>
  <c r="AR927" i="1"/>
  <c r="S927" i="1"/>
  <c r="CB581" i="1"/>
  <c r="S581" i="1"/>
  <c r="AR581" i="1"/>
  <c r="CB572" i="1"/>
  <c r="AR572" i="1"/>
  <c r="S572" i="1"/>
  <c r="CB905" i="1"/>
  <c r="AR905" i="1"/>
  <c r="S905" i="1"/>
  <c r="CB875" i="1"/>
  <c r="S875" i="1"/>
  <c r="AR875" i="1"/>
  <c r="CB489" i="1"/>
  <c r="S489" i="1"/>
  <c r="AR489" i="1"/>
  <c r="CB356" i="1"/>
  <c r="AR356" i="1"/>
  <c r="S356" i="1"/>
  <c r="CB158" i="1"/>
  <c r="S158" i="1"/>
  <c r="AR158" i="1"/>
  <c r="CB246" i="1"/>
  <c r="AR246" i="1"/>
  <c r="S246" i="1"/>
  <c r="CB372" i="1"/>
  <c r="AR372" i="1"/>
  <c r="S372" i="1"/>
  <c r="CB694" i="1"/>
  <c r="AR694" i="1"/>
  <c r="S694" i="1"/>
  <c r="CB335" i="1"/>
  <c r="S335" i="1"/>
  <c r="AR335" i="1"/>
  <c r="CB116" i="1"/>
  <c r="AR116" i="1"/>
  <c r="S116" i="1"/>
  <c r="CB569" i="1"/>
  <c r="AR569" i="1"/>
  <c r="S569" i="1"/>
  <c r="CB23" i="1"/>
  <c r="S23" i="1"/>
  <c r="AR23" i="1"/>
  <c r="CB801" i="1"/>
  <c r="AR801" i="1"/>
  <c r="S801" i="1"/>
  <c r="CB416" i="1"/>
  <c r="AR416" i="1"/>
  <c r="S416" i="1"/>
  <c r="CB759" i="1"/>
  <c r="S759" i="1"/>
  <c r="AR759" i="1"/>
  <c r="CB546" i="1"/>
  <c r="AR546" i="1"/>
  <c r="S546" i="1"/>
  <c r="CB526" i="1"/>
  <c r="AR526" i="1"/>
  <c r="S526" i="1"/>
  <c r="CB582" i="1"/>
  <c r="S582" i="1"/>
  <c r="AR582" i="1"/>
  <c r="CB660" i="1"/>
  <c r="S660" i="1"/>
  <c r="AR660" i="1"/>
  <c r="CB538" i="1"/>
  <c r="AR538" i="1"/>
  <c r="S538" i="1"/>
  <c r="CB791" i="1"/>
  <c r="AR791" i="1"/>
  <c r="S791" i="1"/>
  <c r="CB77" i="1"/>
  <c r="S77" i="1"/>
  <c r="AR77" i="1"/>
  <c r="CB326" i="1"/>
  <c r="AR326" i="1"/>
  <c r="S326" i="1"/>
  <c r="CB148" i="1"/>
  <c r="S148" i="1"/>
  <c r="AR148" i="1"/>
  <c r="CB843" i="1"/>
  <c r="AR843" i="1"/>
  <c r="S843" i="1"/>
  <c r="CB527" i="1"/>
  <c r="AR527" i="1"/>
  <c r="S527" i="1"/>
  <c r="CB407" i="1"/>
  <c r="AR407" i="1"/>
  <c r="S407" i="1"/>
  <c r="CB61" i="1"/>
  <c r="S61" i="1"/>
  <c r="AR61" i="1"/>
  <c r="CB213" i="1"/>
  <c r="AR213" i="1"/>
  <c r="S213" i="1"/>
  <c r="CN187" i="1"/>
  <c r="P187" i="1" s="1"/>
  <c r="CD187" i="1" s="1"/>
  <c r="CL187" i="1"/>
  <c r="N187" i="1" s="1"/>
  <c r="CO187" i="1"/>
  <c r="Q187" i="1" s="1"/>
  <c r="CE187" i="1" s="1"/>
  <c r="CM187" i="1"/>
  <c r="O187" i="1" s="1"/>
  <c r="CC187" i="1" s="1"/>
  <c r="CB575" i="1"/>
  <c r="AR575" i="1"/>
  <c r="S575" i="1"/>
  <c r="CB565" i="1"/>
  <c r="S565" i="1"/>
  <c r="AR565" i="1"/>
  <c r="CB374" i="1"/>
  <c r="AR374" i="1"/>
  <c r="S374" i="1"/>
  <c r="CB627" i="1"/>
  <c r="S627" i="1"/>
  <c r="AR627" i="1"/>
  <c r="CB320" i="1"/>
  <c r="S320" i="1"/>
  <c r="AR320" i="1"/>
  <c r="CB864" i="1"/>
  <c r="S864" i="1"/>
  <c r="AR864" i="1"/>
  <c r="CB70" i="1"/>
  <c r="S70" i="1"/>
  <c r="AR70" i="1"/>
  <c r="CB331" i="1"/>
  <c r="S331" i="1"/>
  <c r="AR331" i="1"/>
  <c r="CB867" i="1"/>
  <c r="S867" i="1"/>
  <c r="AR867" i="1"/>
  <c r="CB298" i="1"/>
  <c r="S298" i="1"/>
  <c r="AR298" i="1"/>
  <c r="CB671" i="1"/>
  <c r="S671" i="1"/>
  <c r="AR671" i="1"/>
  <c r="CB80" i="1"/>
  <c r="AR80" i="1"/>
  <c r="S80" i="1"/>
  <c r="CB461" i="1"/>
  <c r="AR461" i="1"/>
  <c r="S461" i="1"/>
  <c r="CB276" i="1"/>
  <c r="S276" i="1"/>
  <c r="AR276" i="1"/>
  <c r="CB229" i="1"/>
  <c r="S229" i="1"/>
  <c r="AR229" i="1"/>
  <c r="CB404" i="1"/>
  <c r="S404" i="1"/>
  <c r="AR404" i="1"/>
  <c r="CB702" i="1"/>
  <c r="S702" i="1"/>
  <c r="AR702" i="1"/>
  <c r="CB124" i="1"/>
  <c r="S124" i="1"/>
  <c r="AR124" i="1"/>
  <c r="CB232" i="1"/>
  <c r="AR232" i="1"/>
  <c r="S232" i="1"/>
  <c r="CB34" i="1"/>
  <c r="AR34" i="1"/>
  <c r="S34" i="1"/>
  <c r="CB710" i="1"/>
  <c r="S710" i="1"/>
  <c r="AR710" i="1"/>
  <c r="CB920" i="1"/>
  <c r="AR920" i="1"/>
  <c r="S920" i="1"/>
  <c r="CB255" i="1"/>
  <c r="AR255" i="1"/>
  <c r="S255" i="1"/>
  <c r="CB382" i="1"/>
  <c r="AR382" i="1"/>
  <c r="S382" i="1"/>
  <c r="CB567" i="1"/>
  <c r="AR567" i="1"/>
  <c r="S567" i="1"/>
  <c r="CB156" i="1"/>
  <c r="AR156" i="1"/>
  <c r="S156" i="1"/>
  <c r="CB665" i="1"/>
  <c r="AR665" i="1"/>
  <c r="S665" i="1"/>
  <c r="CB126" i="1"/>
  <c r="AR126" i="1"/>
  <c r="S126" i="1"/>
  <c r="CB756" i="1"/>
  <c r="AR756" i="1"/>
  <c r="S756" i="1"/>
  <c r="CB239" i="1"/>
  <c r="AR239" i="1"/>
  <c r="S239" i="1"/>
  <c r="CB585" i="1"/>
  <c r="AR585" i="1"/>
  <c r="S585" i="1"/>
  <c r="CB908" i="1"/>
  <c r="AR908" i="1"/>
  <c r="S908" i="1"/>
  <c r="CB362" i="1"/>
  <c r="AR362" i="1"/>
  <c r="S362" i="1"/>
  <c r="CB780" i="1"/>
  <c r="S780" i="1"/>
  <c r="AR780" i="1"/>
  <c r="CB313" i="1"/>
  <c r="AR313" i="1"/>
  <c r="S313" i="1"/>
  <c r="CB661" i="1"/>
  <c r="AR661" i="1"/>
  <c r="S661" i="1"/>
  <c r="CB87" i="1"/>
  <c r="S87" i="1"/>
  <c r="AR87" i="1"/>
  <c r="CB508" i="1"/>
  <c r="S508" i="1"/>
  <c r="AR508" i="1"/>
  <c r="CB906" i="1"/>
  <c r="S906" i="1"/>
  <c r="AR906" i="1"/>
  <c r="CB281" i="1"/>
  <c r="S281" i="1"/>
  <c r="AR281" i="1"/>
  <c r="CB293" i="1"/>
  <c r="AR293" i="1"/>
  <c r="S293" i="1"/>
  <c r="CB295" i="1"/>
  <c r="S295" i="1"/>
  <c r="AR295" i="1"/>
  <c r="CB105" i="1"/>
  <c r="S105" i="1"/>
  <c r="AR105" i="1"/>
  <c r="CB424" i="1"/>
  <c r="AR424" i="1"/>
  <c r="S424" i="1"/>
  <c r="CB707" i="1"/>
  <c r="AR707" i="1"/>
  <c r="S707" i="1"/>
  <c r="CB381" i="1"/>
  <c r="S381" i="1"/>
  <c r="AR381" i="1"/>
  <c r="CB117" i="1"/>
  <c r="AR117" i="1"/>
  <c r="S117" i="1"/>
  <c r="CB817" i="1"/>
  <c r="S817" i="1"/>
  <c r="AR817" i="1"/>
  <c r="CB869" i="1"/>
  <c r="S869" i="1"/>
  <c r="AR869" i="1"/>
  <c r="CB327" i="1"/>
  <c r="S327" i="1"/>
  <c r="AR327" i="1"/>
  <c r="CB865" i="1"/>
  <c r="S865" i="1"/>
  <c r="AR865" i="1"/>
  <c r="CB868" i="1"/>
  <c r="AR868" i="1"/>
  <c r="S868" i="1"/>
  <c r="CB918" i="1"/>
  <c r="AR918" i="1"/>
  <c r="S918" i="1"/>
  <c r="CB418" i="1"/>
  <c r="S418" i="1"/>
  <c r="AR418" i="1"/>
  <c r="CB700" i="1"/>
  <c r="S700" i="1"/>
  <c r="AR700" i="1"/>
  <c r="CN113" i="1"/>
  <c r="P113" i="1" s="1"/>
  <c r="CD113" i="1" s="1"/>
  <c r="CM113" i="1"/>
  <c r="O113" i="1" s="1"/>
  <c r="CC113" i="1" s="1"/>
  <c r="CO113" i="1"/>
  <c r="Q113" i="1" s="1"/>
  <c r="CE113" i="1" s="1"/>
  <c r="CL113" i="1"/>
  <c r="N113" i="1" s="1"/>
  <c r="CB403" i="1"/>
  <c r="S403" i="1"/>
  <c r="AR403" i="1"/>
  <c r="CB378" i="1"/>
  <c r="S378" i="1"/>
  <c r="AR378" i="1"/>
  <c r="CB832" i="1"/>
  <c r="AR832" i="1"/>
  <c r="S832" i="1"/>
  <c r="CB821" i="1"/>
  <c r="AR821" i="1"/>
  <c r="S821" i="1"/>
  <c r="CB355" i="1"/>
  <c r="AR355" i="1"/>
  <c r="S355" i="1"/>
  <c r="CB155" i="1"/>
  <c r="AR155" i="1"/>
  <c r="S155" i="1"/>
  <c r="CB106" i="1"/>
  <c r="S106" i="1"/>
  <c r="AR106" i="1"/>
  <c r="CB363" i="1"/>
  <c r="AR363" i="1"/>
  <c r="S363" i="1"/>
  <c r="CB608" i="1"/>
  <c r="AR608" i="1"/>
  <c r="S608" i="1"/>
  <c r="CB369" i="1"/>
  <c r="S369" i="1"/>
  <c r="AR369" i="1"/>
  <c r="CL278" i="1"/>
  <c r="N278" i="1" s="1"/>
  <c r="CM278" i="1"/>
  <c r="O278" i="1" s="1"/>
  <c r="CC278" i="1" s="1"/>
  <c r="CO278" i="1"/>
  <c r="Q278" i="1" s="1"/>
  <c r="CE278" i="1" s="1"/>
  <c r="CN278" i="1"/>
  <c r="P278" i="1" s="1"/>
  <c r="CD278" i="1" s="1"/>
  <c r="CB866" i="1"/>
  <c r="S866" i="1"/>
  <c r="AR866" i="1"/>
  <c r="CB319" i="1"/>
  <c r="AR319" i="1"/>
  <c r="S319" i="1"/>
  <c r="CB29" i="1"/>
  <c r="S29" i="1"/>
  <c r="AR29" i="1"/>
  <c r="CB797" i="1"/>
  <c r="AR797" i="1"/>
  <c r="S797" i="1"/>
  <c r="CB171" i="1"/>
  <c r="AR171" i="1"/>
  <c r="S171" i="1"/>
  <c r="CB657" i="1"/>
  <c r="AR657" i="1"/>
  <c r="S657" i="1"/>
  <c r="CB789" i="1"/>
  <c r="S789" i="1"/>
  <c r="AR789" i="1"/>
  <c r="CB209" i="1"/>
  <c r="AR209" i="1"/>
  <c r="S209" i="1"/>
  <c r="CB297" i="1"/>
  <c r="S297" i="1"/>
  <c r="AR297" i="1"/>
  <c r="CB316" i="1"/>
  <c r="S316" i="1"/>
  <c r="AR316" i="1"/>
  <c r="CB292" i="1"/>
  <c r="AR292" i="1"/>
  <c r="S292" i="1"/>
  <c r="CB884" i="1"/>
  <c r="AR884" i="1"/>
  <c r="S884" i="1"/>
  <c r="CB748" i="1"/>
  <c r="AR748" i="1"/>
  <c r="S748" i="1"/>
  <c r="CB332" i="1"/>
  <c r="S332" i="1"/>
  <c r="AR332" i="1"/>
  <c r="CB273" i="1"/>
  <c r="S273" i="1"/>
  <c r="AR273" i="1"/>
  <c r="CB317" i="1"/>
  <c r="AR317" i="1"/>
  <c r="S317" i="1"/>
  <c r="CB286" i="1"/>
  <c r="AR286" i="1"/>
  <c r="S286" i="1"/>
  <c r="CB496" i="1"/>
  <c r="AR496" i="1"/>
  <c r="S496" i="1"/>
  <c r="CB820" i="1"/>
  <c r="S820" i="1"/>
  <c r="AR820" i="1"/>
  <c r="CB240" i="1"/>
  <c r="S240" i="1"/>
  <c r="AR240" i="1"/>
  <c r="CB623" i="1"/>
  <c r="S623" i="1"/>
  <c r="AR623" i="1"/>
  <c r="CB398" i="1"/>
  <c r="AR398" i="1"/>
  <c r="S398" i="1"/>
  <c r="CB210" i="1"/>
  <c r="S210" i="1"/>
  <c r="AR210" i="1"/>
  <c r="CB919" i="1"/>
  <c r="AR919" i="1"/>
  <c r="S919" i="1"/>
  <c r="CB202" i="1"/>
  <c r="AR202" i="1"/>
  <c r="S202" i="1"/>
  <c r="CB41" i="1"/>
  <c r="S41" i="1"/>
  <c r="AR41" i="1"/>
  <c r="CB883" i="1"/>
  <c r="S883" i="1"/>
  <c r="AR883" i="1"/>
  <c r="CB32" i="1"/>
  <c r="S32" i="1"/>
  <c r="AR32" i="1"/>
  <c r="CB21" i="1"/>
  <c r="S21" i="1"/>
  <c r="AR21" i="1"/>
  <c r="CB208" i="1"/>
  <c r="S208" i="1"/>
  <c r="AR208" i="1"/>
  <c r="CB68" i="1"/>
  <c r="S68" i="1"/>
  <c r="AR68" i="1"/>
  <c r="CB717" i="1"/>
  <c r="AR717" i="1"/>
  <c r="S717" i="1"/>
  <c r="CB874" i="1"/>
  <c r="S874" i="1"/>
  <c r="AR874" i="1"/>
  <c r="CB252" i="1"/>
  <c r="AR252" i="1"/>
  <c r="S252" i="1"/>
  <c r="CB325" i="1"/>
  <c r="S325" i="1"/>
  <c r="AR325" i="1"/>
  <c r="CB153" i="1"/>
  <c r="S153" i="1"/>
  <c r="AR153" i="1"/>
  <c r="CB254" i="1"/>
  <c r="S254" i="1"/>
  <c r="AR254" i="1"/>
  <c r="CB340" i="1"/>
  <c r="AR340" i="1"/>
  <c r="S340" i="1"/>
  <c r="CB73" i="1"/>
  <c r="AR73" i="1"/>
  <c r="S73" i="1"/>
  <c r="CB613" i="1"/>
  <c r="AR613" i="1"/>
  <c r="S613" i="1"/>
  <c r="CB792" i="1"/>
  <c r="S792" i="1"/>
  <c r="AR792" i="1"/>
  <c r="CB189" i="1"/>
  <c r="S189" i="1"/>
  <c r="AR189" i="1"/>
  <c r="CB483" i="1"/>
  <c r="S483" i="1"/>
  <c r="AR483" i="1"/>
  <c r="CB38" i="1"/>
  <c r="AR38" i="1"/>
  <c r="S38" i="1"/>
  <c r="CB19" i="1"/>
  <c r="S19" i="1"/>
  <c r="AR19" i="1"/>
  <c r="CB872" i="1"/>
  <c r="AR872" i="1"/>
  <c r="S872" i="1"/>
  <c r="CB609" i="1"/>
  <c r="S609" i="1"/>
  <c r="AR609" i="1"/>
  <c r="CB776" i="1"/>
  <c r="AR776" i="1"/>
  <c r="S776" i="1"/>
  <c r="CB498" i="1"/>
  <c r="AR498" i="1"/>
  <c r="S498" i="1"/>
  <c r="CB190" i="1"/>
  <c r="AR190" i="1"/>
  <c r="S190" i="1"/>
  <c r="CB880" i="1"/>
  <c r="S880" i="1"/>
  <c r="AR880" i="1"/>
  <c r="CB114" i="1"/>
  <c r="S114" i="1"/>
  <c r="AR114" i="1"/>
  <c r="CB540" i="1"/>
  <c r="S540" i="1"/>
  <c r="AR540" i="1"/>
  <c r="CB788" i="1"/>
  <c r="S788" i="1"/>
  <c r="AR788" i="1"/>
  <c r="CB840" i="1"/>
  <c r="AR840" i="1"/>
  <c r="S840" i="1"/>
  <c r="CB371" i="1"/>
  <c r="AR371" i="1"/>
  <c r="S371" i="1"/>
  <c r="CB337" i="1"/>
  <c r="AR337" i="1"/>
  <c r="S337" i="1"/>
  <c r="CB709" i="1"/>
  <c r="AR709" i="1"/>
  <c r="S709" i="1"/>
  <c r="CB482" i="1"/>
  <c r="AR482" i="1"/>
  <c r="S482" i="1"/>
  <c r="CB658" i="1"/>
  <c r="S658" i="1"/>
  <c r="AR658" i="1"/>
  <c r="CB198" i="1"/>
  <c r="AR198" i="1"/>
  <c r="S198" i="1"/>
  <c r="CB162" i="1"/>
  <c r="AR162" i="1"/>
  <c r="S162" i="1"/>
  <c r="CB632" i="1"/>
  <c r="S632" i="1"/>
  <c r="AR632" i="1"/>
  <c r="CB146" i="1"/>
  <c r="AR146" i="1"/>
  <c r="S146" i="1"/>
  <c r="CB151" i="1"/>
  <c r="S151" i="1"/>
  <c r="AR151" i="1"/>
  <c r="CB365" i="1"/>
  <c r="S365" i="1"/>
  <c r="AR365" i="1"/>
  <c r="CB462" i="1"/>
  <c r="S462" i="1"/>
  <c r="AR462" i="1"/>
  <c r="CB159" i="1"/>
  <c r="AR159" i="1"/>
  <c r="S159" i="1"/>
  <c r="CB614" i="1"/>
  <c r="S614" i="1"/>
  <c r="AR614" i="1"/>
  <c r="CB626" i="1"/>
  <c r="S626" i="1"/>
  <c r="AR626" i="1"/>
  <c r="CB701" i="1"/>
  <c r="AR701" i="1"/>
  <c r="S701" i="1"/>
  <c r="CB450" i="1"/>
  <c r="AR450" i="1"/>
  <c r="S450" i="1"/>
  <c r="CO740" i="1"/>
  <c r="Q740" i="1" s="1"/>
  <c r="CE740" i="1" s="1"/>
  <c r="CN740" i="1"/>
  <c r="P740" i="1" s="1"/>
  <c r="CD740" i="1" s="1"/>
  <c r="CL740" i="1"/>
  <c r="N740" i="1" s="1"/>
  <c r="CM740" i="1"/>
  <c r="O740" i="1" s="1"/>
  <c r="CC740" i="1" s="1"/>
  <c r="CB629" i="1"/>
  <c r="S629" i="1"/>
  <c r="AR629" i="1"/>
  <c r="CB238" i="1"/>
  <c r="S238" i="1"/>
  <c r="AR238" i="1"/>
  <c r="CB370" i="1"/>
  <c r="S370" i="1"/>
  <c r="AR370" i="1"/>
  <c r="CB256" i="1"/>
  <c r="S256" i="1"/>
  <c r="AR256" i="1"/>
  <c r="CB926" i="1"/>
  <c r="AR926" i="1"/>
  <c r="S926" i="1"/>
  <c r="CB794" i="1"/>
  <c r="S794" i="1"/>
  <c r="AR794" i="1"/>
  <c r="CB329" i="1"/>
  <c r="S329" i="1"/>
  <c r="AR329" i="1"/>
  <c r="CB207" i="1"/>
  <c r="S207" i="1"/>
  <c r="AR207" i="1"/>
  <c r="CB917" i="1"/>
  <c r="S917" i="1"/>
  <c r="AR917" i="1"/>
  <c r="CB127" i="1"/>
  <c r="S127" i="1"/>
  <c r="AR127" i="1"/>
  <c r="CB591" i="1"/>
  <c r="AR591" i="1"/>
  <c r="S591" i="1"/>
  <c r="CB749" i="1"/>
  <c r="S749" i="1"/>
  <c r="AR749" i="1"/>
  <c r="CB819" i="1"/>
  <c r="AR819" i="1"/>
  <c r="S819" i="1"/>
  <c r="CB650" i="1"/>
  <c r="AR650" i="1"/>
  <c r="S650" i="1"/>
  <c r="CB168" i="1"/>
  <c r="S168" i="1"/>
  <c r="AR168" i="1"/>
  <c r="CB415" i="1"/>
  <c r="AR415" i="1"/>
  <c r="S415" i="1"/>
  <c r="CB233" i="1"/>
  <c r="AR233" i="1"/>
  <c r="S233" i="1"/>
  <c r="CB380" i="1"/>
  <c r="S380" i="1"/>
  <c r="AR380" i="1"/>
  <c r="CB442" i="1"/>
  <c r="S442" i="1"/>
  <c r="AR442" i="1"/>
  <c r="CB42" i="1"/>
  <c r="S42" i="1"/>
  <c r="AR42" i="1"/>
  <c r="CB736" i="1"/>
  <c r="S736" i="1"/>
  <c r="AR736" i="1"/>
  <c r="CB40" i="1"/>
  <c r="S40" i="1"/>
  <c r="AR40" i="1"/>
  <c r="CB63" i="1"/>
  <c r="AR63" i="1"/>
  <c r="S63" i="1"/>
  <c r="CB201" i="1"/>
  <c r="AR201" i="1"/>
  <c r="S201" i="1"/>
  <c r="CB741" i="1"/>
  <c r="S741" i="1"/>
  <c r="AR741" i="1"/>
  <c r="CB361" i="1"/>
  <c r="AR361" i="1"/>
  <c r="S361" i="1"/>
  <c r="CB506" i="1"/>
  <c r="AR506" i="1"/>
  <c r="S506" i="1"/>
  <c r="CB833" i="1"/>
  <c r="AR833" i="1"/>
  <c r="S833" i="1"/>
  <c r="CB296" i="1"/>
  <c r="S296" i="1"/>
  <c r="AR296" i="1"/>
  <c r="CB571" i="1"/>
  <c r="AR571" i="1"/>
  <c r="S571" i="1"/>
  <c r="CB903" i="1"/>
  <c r="S903" i="1"/>
  <c r="AR903" i="1"/>
  <c r="CB236" i="1"/>
  <c r="AR236" i="1"/>
  <c r="S236" i="1"/>
  <c r="CB39" i="1"/>
  <c r="AR39" i="1"/>
  <c r="S39" i="1"/>
  <c r="CB570" i="1"/>
  <c r="AR570" i="1"/>
  <c r="S570" i="1"/>
  <c r="CB250" i="1"/>
  <c r="AR250" i="1"/>
  <c r="S250" i="1"/>
  <c r="CB831" i="1"/>
  <c r="AR831" i="1"/>
  <c r="S831" i="1"/>
  <c r="CB757" i="1"/>
  <c r="AR757" i="1"/>
  <c r="S757" i="1"/>
  <c r="CB703" i="1"/>
  <c r="AR703" i="1"/>
  <c r="S703" i="1"/>
  <c r="CB620" i="1"/>
  <c r="S620" i="1"/>
  <c r="AR620" i="1"/>
  <c r="CB205" i="1"/>
  <c r="S205" i="1"/>
  <c r="AR205" i="1"/>
  <c r="CB630" i="1"/>
  <c r="S630" i="1"/>
  <c r="AR630" i="1"/>
  <c r="CB417" i="1"/>
  <c r="S417" i="1"/>
  <c r="AR417" i="1"/>
  <c r="CB121" i="1"/>
  <c r="AR121" i="1"/>
  <c r="S121" i="1"/>
  <c r="CB672" i="1"/>
  <c r="S672" i="1"/>
  <c r="AR672" i="1"/>
  <c r="CB282" i="1"/>
  <c r="S282" i="1"/>
  <c r="AR282" i="1"/>
  <c r="CB734" i="1"/>
  <c r="AR734" i="1"/>
  <c r="S734" i="1"/>
  <c r="CB925" i="1"/>
  <c r="AR925" i="1"/>
  <c r="S925" i="1"/>
  <c r="CB699" i="1"/>
  <c r="S699" i="1"/>
  <c r="AR699" i="1"/>
  <c r="CN397" i="1"/>
  <c r="P397" i="1" s="1"/>
  <c r="CD397" i="1" s="1"/>
  <c r="CO397" i="1"/>
  <c r="Q397" i="1" s="1"/>
  <c r="CE397" i="1" s="1"/>
  <c r="CM397" i="1"/>
  <c r="O397" i="1" s="1"/>
  <c r="CC397" i="1" s="1"/>
  <c r="CL397" i="1"/>
  <c r="N397" i="1" s="1"/>
  <c r="CB22" i="1"/>
  <c r="AR22" i="1"/>
  <c r="S22" i="1"/>
  <c r="CB447" i="1"/>
  <c r="AR447" i="1"/>
  <c r="S447" i="1"/>
  <c r="CB750" i="1"/>
  <c r="AR750" i="1"/>
  <c r="S750" i="1"/>
  <c r="CB36" i="1"/>
  <c r="S36" i="1"/>
  <c r="AR36" i="1"/>
  <c r="CB545" i="1"/>
  <c r="AR545" i="1"/>
  <c r="S545" i="1"/>
  <c r="CB539" i="1"/>
  <c r="AR539" i="1"/>
  <c r="S539" i="1"/>
  <c r="CB452" i="1"/>
  <c r="AR452" i="1"/>
  <c r="S452" i="1"/>
  <c r="CB827" i="1"/>
  <c r="AR827" i="1"/>
  <c r="S827" i="1"/>
  <c r="CB145" i="1"/>
  <c r="AR145" i="1"/>
  <c r="S145" i="1"/>
  <c r="CB81" i="1"/>
  <c r="AR81" i="1"/>
  <c r="S81" i="1"/>
  <c r="CB754" i="1"/>
  <c r="S754" i="1"/>
  <c r="AR754" i="1"/>
  <c r="CB659" i="1"/>
  <c r="S659" i="1"/>
  <c r="AR659" i="1"/>
  <c r="CB928" i="1"/>
  <c r="S928" i="1"/>
  <c r="AR928" i="1"/>
  <c r="CB802" i="1"/>
  <c r="AR802" i="1"/>
  <c r="S802" i="1"/>
  <c r="CB172" i="1"/>
  <c r="S172" i="1"/>
  <c r="AR172" i="1"/>
  <c r="CB271" i="1"/>
  <c r="AR271" i="1"/>
  <c r="S271" i="1"/>
  <c r="CB169" i="1"/>
  <c r="AR169" i="1"/>
  <c r="S169" i="1"/>
  <c r="CB542" i="1"/>
  <c r="S542" i="1"/>
  <c r="AR542" i="1"/>
  <c r="CB406" i="1"/>
  <c r="S406" i="1"/>
  <c r="AR406" i="1"/>
  <c r="CB456" i="1"/>
  <c r="AR456" i="1"/>
  <c r="S456" i="1"/>
  <c r="CB590" i="1"/>
  <c r="AR590" i="1"/>
  <c r="S590" i="1"/>
  <c r="CB75" i="1"/>
  <c r="S75" i="1"/>
  <c r="AR75" i="1"/>
  <c r="CB494" i="1"/>
  <c r="S494" i="1"/>
  <c r="AR494" i="1"/>
  <c r="CB799" i="1"/>
  <c r="S799" i="1"/>
  <c r="AR799" i="1"/>
  <c r="CB787" i="1"/>
  <c r="S787" i="1"/>
  <c r="AR787" i="1"/>
  <c r="CB673" i="1"/>
  <c r="AR673" i="1"/>
  <c r="S673" i="1"/>
  <c r="CB881" i="1"/>
  <c r="AR881" i="1"/>
  <c r="S881" i="1"/>
  <c r="CB621" i="1"/>
  <c r="S621" i="1"/>
  <c r="AR621" i="1"/>
  <c r="CB501" i="1"/>
  <c r="S501" i="1"/>
  <c r="AR501" i="1"/>
  <c r="CB274" i="1"/>
  <c r="AR274" i="1"/>
  <c r="S274" i="1"/>
  <c r="CB400" i="1"/>
  <c r="AR400" i="1"/>
  <c r="S400" i="1"/>
  <c r="CB358" i="1"/>
  <c r="S358" i="1"/>
  <c r="AR358" i="1"/>
  <c r="CB529" i="1"/>
  <c r="AR529" i="1"/>
  <c r="S529" i="1"/>
  <c r="CB200" i="1"/>
  <c r="S200" i="1"/>
  <c r="AR200" i="1"/>
  <c r="CB790" i="1"/>
  <c r="S790" i="1"/>
  <c r="AR790" i="1"/>
  <c r="CB836" i="1"/>
  <c r="AR836" i="1"/>
  <c r="S836" i="1"/>
  <c r="CB706" i="1"/>
  <c r="S706" i="1"/>
  <c r="AR706" i="1"/>
  <c r="CB611" i="1"/>
  <c r="S611" i="1"/>
  <c r="AR611" i="1"/>
  <c r="CB411" i="1"/>
  <c r="S411" i="1"/>
  <c r="AR411" i="1"/>
  <c r="CB923" i="1"/>
  <c r="AR923" i="1"/>
  <c r="S923" i="1"/>
  <c r="CB543" i="1"/>
  <c r="S543" i="1"/>
  <c r="AR543" i="1"/>
  <c r="CB419" i="1"/>
  <c r="S419" i="1"/>
  <c r="AR419" i="1"/>
  <c r="CB72" i="1"/>
  <c r="S72" i="1"/>
  <c r="AR72" i="1"/>
  <c r="CB712" i="1"/>
  <c r="AR712" i="1"/>
  <c r="S712" i="1"/>
  <c r="CB911" i="1"/>
  <c r="AR911" i="1"/>
  <c r="S911" i="1"/>
  <c r="CB123" i="1"/>
  <c r="AR123" i="1"/>
  <c r="S123" i="1"/>
  <c r="CB793" i="1"/>
  <c r="AR793" i="1"/>
  <c r="S793" i="1"/>
  <c r="CN166" i="1"/>
  <c r="P166" i="1" s="1"/>
  <c r="CD166" i="1" s="1"/>
  <c r="CO166" i="1"/>
  <c r="Q166" i="1" s="1"/>
  <c r="CE166" i="1" s="1"/>
  <c r="CM166" i="1"/>
  <c r="O166" i="1" s="1"/>
  <c r="CC166" i="1" s="1"/>
  <c r="CL166" i="1"/>
  <c r="N166" i="1" s="1"/>
  <c r="CB746" i="1"/>
  <c r="S746" i="1"/>
  <c r="AR746" i="1"/>
  <c r="CB455" i="1"/>
  <c r="AR455" i="1"/>
  <c r="S455" i="1"/>
  <c r="CB924" i="1"/>
  <c r="AR924" i="1"/>
  <c r="S924" i="1"/>
  <c r="CB497" i="1"/>
  <c r="AR497" i="1"/>
  <c r="S497" i="1"/>
  <c r="CB704" i="1"/>
  <c r="AR704" i="1"/>
  <c r="S704" i="1"/>
  <c r="CB863" i="1"/>
  <c r="AR863" i="1"/>
  <c r="S863" i="1"/>
  <c r="CB211" i="1"/>
  <c r="S211" i="1"/>
  <c r="AR211" i="1"/>
  <c r="CB777" i="1"/>
  <c r="S777" i="1"/>
  <c r="AR777" i="1"/>
  <c r="CB779" i="1"/>
  <c r="AR779" i="1"/>
  <c r="S779" i="1"/>
  <c r="CB360" i="1"/>
  <c r="S360" i="1"/>
  <c r="AR360" i="1"/>
  <c r="CB576" i="1"/>
  <c r="AR576" i="1"/>
  <c r="S576" i="1"/>
  <c r="CB747" i="1"/>
  <c r="S747" i="1"/>
  <c r="AR747" i="1"/>
  <c r="CB414" i="1"/>
  <c r="AR414" i="1"/>
  <c r="S414" i="1"/>
  <c r="CB241" i="1"/>
  <c r="AR241" i="1"/>
  <c r="S241" i="1"/>
  <c r="CB655" i="1"/>
  <c r="S655" i="1"/>
  <c r="AR655" i="1"/>
  <c r="CB237" i="1"/>
  <c r="AR237" i="1"/>
  <c r="S237" i="1"/>
  <c r="CB464" i="1"/>
  <c r="S464" i="1"/>
  <c r="AR464" i="1"/>
  <c r="CB654" i="1"/>
  <c r="S654" i="1"/>
  <c r="AR654" i="1"/>
  <c r="CB150" i="1"/>
  <c r="AR150" i="1"/>
  <c r="S150" i="1"/>
  <c r="CB466" i="1"/>
  <c r="AR466" i="1"/>
  <c r="S466" i="1"/>
  <c r="CB500" i="1"/>
  <c r="S500" i="1"/>
  <c r="AR500" i="1"/>
  <c r="CB751" i="1"/>
  <c r="S751" i="1"/>
  <c r="AR751" i="1"/>
  <c r="CB743" i="1"/>
  <c r="AR743" i="1"/>
  <c r="S743" i="1"/>
  <c r="CB837" i="1"/>
  <c r="S837" i="1"/>
  <c r="AR837" i="1"/>
  <c r="CB449" i="1"/>
  <c r="S449" i="1"/>
  <c r="AR449" i="1"/>
  <c r="CB78" i="1"/>
  <c r="S78" i="1"/>
  <c r="AR78" i="1"/>
  <c r="CB838" i="1"/>
  <c r="AR838" i="1"/>
  <c r="S838" i="1"/>
  <c r="CB333" i="1"/>
  <c r="AR333" i="1"/>
  <c r="S333" i="1"/>
  <c r="CB405" i="1"/>
  <c r="AR405" i="1"/>
  <c r="S405" i="1"/>
  <c r="CB550" i="1"/>
  <c r="AR550" i="1"/>
  <c r="S550" i="1"/>
  <c r="CB842" i="1"/>
  <c r="AR842" i="1"/>
  <c r="S842" i="1"/>
  <c r="CB696" i="1"/>
  <c r="S696" i="1"/>
  <c r="AR696" i="1"/>
  <c r="CB507" i="1"/>
  <c r="S507" i="1"/>
  <c r="AR507" i="1"/>
  <c r="CB377" i="1"/>
  <c r="S377" i="1"/>
  <c r="AR377" i="1"/>
  <c r="CB165" i="1"/>
  <c r="AR165" i="1"/>
  <c r="S165" i="1"/>
  <c r="CB104" i="1"/>
  <c r="AR104" i="1"/>
  <c r="S104" i="1"/>
  <c r="CL782" i="1"/>
  <c r="N782" i="1" s="1"/>
  <c r="CO782" i="1"/>
  <c r="Q782" i="1" s="1"/>
  <c r="CE782" i="1" s="1"/>
  <c r="CN782" i="1"/>
  <c r="P782" i="1" s="1"/>
  <c r="CD782" i="1" s="1"/>
  <c r="CM782" i="1"/>
  <c r="O782" i="1" s="1"/>
  <c r="CC782" i="1" s="1"/>
  <c r="CB786" i="1"/>
  <c r="AR786" i="1"/>
  <c r="S786" i="1"/>
  <c r="CB733" i="1"/>
  <c r="S733" i="1"/>
  <c r="AR733" i="1"/>
  <c r="CB44" i="1"/>
  <c r="AR44" i="1"/>
  <c r="S44" i="1"/>
  <c r="CB120" i="1"/>
  <c r="S120" i="1"/>
  <c r="AR120" i="1"/>
  <c r="CB364" i="1"/>
  <c r="AR364" i="1"/>
  <c r="S364" i="1"/>
  <c r="CB188" i="1"/>
  <c r="S188" i="1"/>
  <c r="AR188" i="1"/>
  <c r="CB531" i="1"/>
  <c r="S531" i="1"/>
  <c r="AR531" i="1"/>
  <c r="CB547" i="1"/>
  <c r="AR547" i="1"/>
  <c r="S547" i="1"/>
  <c r="CB798" i="1"/>
  <c r="AR798" i="1"/>
  <c r="S798" i="1"/>
  <c r="CB339" i="1"/>
  <c r="AR339" i="1"/>
  <c r="S339" i="1"/>
  <c r="CB253" i="1"/>
  <c r="S253" i="1"/>
  <c r="AR253" i="1"/>
  <c r="CB583" i="1"/>
  <c r="AR583" i="1"/>
  <c r="S583" i="1"/>
  <c r="CB716" i="1"/>
  <c r="AR716" i="1"/>
  <c r="S716" i="1"/>
  <c r="CB826" i="1"/>
  <c r="S826" i="1"/>
  <c r="AR826" i="1"/>
  <c r="CB669" i="1"/>
  <c r="S669" i="1"/>
  <c r="AR669" i="1"/>
  <c r="CB649" i="1"/>
  <c r="S649" i="1"/>
  <c r="AR649" i="1"/>
  <c r="CB504" i="1"/>
  <c r="AR504" i="1"/>
  <c r="S504" i="1"/>
  <c r="CB152" i="1"/>
  <c r="AR152" i="1"/>
  <c r="S152" i="1"/>
  <c r="CB912" i="1"/>
  <c r="S912" i="1"/>
  <c r="AR912" i="1"/>
  <c r="CB877" i="1"/>
  <c r="S877" i="1"/>
  <c r="AR877" i="1"/>
  <c r="CB715" i="1"/>
  <c r="AR715" i="1"/>
  <c r="S715" i="1"/>
  <c r="CB578" i="1"/>
  <c r="S578" i="1"/>
  <c r="AR578" i="1"/>
  <c r="CB739" i="1"/>
  <c r="AR739" i="1"/>
  <c r="S739" i="1"/>
  <c r="CB781" i="1"/>
  <c r="S781" i="1"/>
  <c r="AR781" i="1"/>
  <c r="CB692" i="1"/>
  <c r="S692" i="1"/>
  <c r="AR692" i="1"/>
  <c r="CB674" i="1"/>
  <c r="S674" i="1"/>
  <c r="AR674" i="1"/>
  <c r="CB367" i="1"/>
  <c r="AR367" i="1"/>
  <c r="S367" i="1"/>
  <c r="CB336" i="1"/>
  <c r="S336" i="1"/>
  <c r="AR336" i="1"/>
  <c r="CL401" i="1"/>
  <c r="N401" i="1" s="1"/>
  <c r="CM401" i="1"/>
  <c r="O401" i="1" s="1"/>
  <c r="CC401" i="1" s="1"/>
  <c r="CO401" i="1"/>
  <c r="Q401" i="1" s="1"/>
  <c r="CE401" i="1" s="1"/>
  <c r="CN401" i="1"/>
  <c r="P401" i="1" s="1"/>
  <c r="CD401" i="1" s="1"/>
  <c r="CB64" i="1"/>
  <c r="S64" i="1"/>
  <c r="AR64" i="1"/>
  <c r="CB662" i="1"/>
  <c r="AR662" i="1"/>
  <c r="S662" i="1"/>
  <c r="CB885" i="1"/>
  <c r="AR885" i="1"/>
  <c r="S885" i="1"/>
  <c r="CB818" i="1"/>
  <c r="AR818" i="1"/>
  <c r="S818" i="1"/>
  <c r="CB71" i="1"/>
  <c r="AR71" i="1"/>
  <c r="S71" i="1"/>
  <c r="CB861" i="1"/>
  <c r="AR861" i="1"/>
  <c r="S861" i="1"/>
  <c r="CB548" i="1"/>
  <c r="AR548" i="1"/>
  <c r="S548" i="1"/>
  <c r="CB753" i="1"/>
  <c r="S753" i="1"/>
  <c r="AR753" i="1"/>
  <c r="CB755" i="1"/>
  <c r="S755" i="1"/>
  <c r="AR755" i="1"/>
  <c r="CO243" i="1"/>
  <c r="Q243" i="1" s="1"/>
  <c r="CE243" i="1" s="1"/>
  <c r="CN243" i="1"/>
  <c r="P243" i="1" s="1"/>
  <c r="CD243" i="1" s="1"/>
  <c r="CL243" i="1"/>
  <c r="N243" i="1" s="1"/>
  <c r="CM243" i="1"/>
  <c r="O243" i="1" s="1"/>
  <c r="CC243" i="1" s="1"/>
  <c r="CB324" i="1"/>
  <c r="AR324" i="1"/>
  <c r="S324" i="1"/>
  <c r="CB46" i="1"/>
  <c r="AR46" i="1"/>
  <c r="S46" i="1"/>
  <c r="CB708" i="1"/>
  <c r="AR708" i="1"/>
  <c r="S708" i="1"/>
  <c r="CB125" i="1"/>
  <c r="AR125" i="1"/>
  <c r="S125" i="1"/>
  <c r="CB465" i="1"/>
  <c r="AR465" i="1"/>
  <c r="S465" i="1"/>
  <c r="CB668" i="1"/>
  <c r="S668" i="1"/>
  <c r="AR668" i="1"/>
  <c r="CB451" i="1"/>
  <c r="AR451" i="1"/>
  <c r="S451" i="1"/>
  <c r="CB30" i="1"/>
  <c r="S30" i="1"/>
  <c r="AR30" i="1"/>
  <c r="CB25" i="1"/>
  <c r="S25" i="1"/>
  <c r="AR25" i="1"/>
  <c r="CB493" i="1"/>
  <c r="AR493" i="1"/>
  <c r="S493" i="1"/>
  <c r="CB196" i="1"/>
  <c r="S196" i="1"/>
  <c r="AR196" i="1"/>
  <c r="CB610" i="1"/>
  <c r="S610" i="1"/>
  <c r="AR610" i="1"/>
  <c r="CB549" i="1"/>
  <c r="AR549" i="1"/>
  <c r="S549" i="1"/>
  <c r="CB368" i="1"/>
  <c r="AR368" i="1"/>
  <c r="S368" i="1"/>
  <c r="CB485" i="1"/>
  <c r="S485" i="1"/>
  <c r="AR485" i="1"/>
  <c r="CB573" i="1"/>
  <c r="S573" i="1"/>
  <c r="AR573" i="1"/>
  <c r="CB290" i="1"/>
  <c r="AR290" i="1"/>
  <c r="S290" i="1"/>
  <c r="CB76" i="1"/>
  <c r="AR76" i="1"/>
  <c r="S76" i="1"/>
  <c r="CB194" i="1"/>
  <c r="AR194" i="1"/>
  <c r="S194" i="1"/>
  <c r="CB147" i="1"/>
  <c r="AR147" i="1"/>
  <c r="S147" i="1"/>
  <c r="CB488" i="1"/>
  <c r="S488" i="1"/>
  <c r="AR488" i="1"/>
  <c r="CB191" i="1"/>
  <c r="S191" i="1"/>
  <c r="AR191" i="1"/>
  <c r="CB785" i="1"/>
  <c r="S785" i="1"/>
  <c r="AR785" i="1"/>
  <c r="CB735" i="1"/>
  <c r="AR735" i="1"/>
  <c r="S735" i="1"/>
  <c r="CB745" i="1"/>
  <c r="S745" i="1"/>
  <c r="AR745" i="1"/>
  <c r="CB458" i="1"/>
  <c r="AR458" i="1"/>
  <c r="S458" i="1"/>
  <c r="CB197" i="1"/>
  <c r="AR197" i="1"/>
  <c r="S197" i="1"/>
  <c r="CB624" i="1"/>
  <c r="S624" i="1"/>
  <c r="AR624" i="1"/>
  <c r="CB85" i="1"/>
  <c r="AR85" i="1"/>
  <c r="S85" i="1"/>
  <c r="CB490" i="1"/>
  <c r="AR490" i="1"/>
  <c r="S490" i="1"/>
  <c r="CN440" i="1"/>
  <c r="P440" i="1" s="1"/>
  <c r="CD440" i="1" s="1"/>
  <c r="CL440" i="1"/>
  <c r="N440" i="1" s="1"/>
  <c r="CM440" i="1"/>
  <c r="O440" i="1" s="1"/>
  <c r="CC440" i="1" s="1"/>
  <c r="CO440" i="1"/>
  <c r="Q440" i="1" s="1"/>
  <c r="CE440" i="1" s="1"/>
  <c r="CB82" i="1"/>
  <c r="S82" i="1"/>
  <c r="AR82" i="1"/>
  <c r="CB742" i="1"/>
  <c r="AR742" i="1"/>
  <c r="S742" i="1"/>
  <c r="CB839" i="1"/>
  <c r="AR839" i="1"/>
  <c r="S839" i="1"/>
  <c r="CB43" i="1"/>
  <c r="S43" i="1"/>
  <c r="AR43" i="1"/>
  <c r="CB318" i="1"/>
  <c r="S318" i="1"/>
  <c r="AR318" i="1"/>
  <c r="CB445" i="1"/>
  <c r="S445" i="1"/>
  <c r="AR445" i="1"/>
  <c r="CB760" i="1"/>
  <c r="S760" i="1"/>
  <c r="AR760" i="1"/>
  <c r="S37" i="1"/>
  <c r="CB870" i="1"/>
  <c r="S870" i="1"/>
  <c r="AR870" i="1"/>
  <c r="CB230" i="1"/>
  <c r="S230" i="1"/>
  <c r="AR230" i="1"/>
  <c r="CB666" i="1"/>
  <c r="AR666" i="1"/>
  <c r="S666" i="1"/>
  <c r="CB587" i="1"/>
  <c r="S587" i="1"/>
  <c r="AR587" i="1"/>
  <c r="CB615" i="1"/>
  <c r="S615" i="1"/>
  <c r="AR615" i="1"/>
  <c r="CB413" i="1"/>
  <c r="S413" i="1"/>
  <c r="AR413" i="1"/>
  <c r="CB249" i="1"/>
  <c r="AR249" i="1"/>
  <c r="S249" i="1"/>
  <c r="CB192" i="1"/>
  <c r="S192" i="1"/>
  <c r="AR192" i="1"/>
  <c r="CB35" i="1"/>
  <c r="S35" i="1"/>
  <c r="AR35" i="1"/>
  <c r="CB616" i="1"/>
  <c r="S616" i="1"/>
  <c r="AR616" i="1"/>
  <c r="CB460" i="1"/>
  <c r="AR460" i="1"/>
  <c r="S460" i="1"/>
  <c r="CB164" i="1"/>
  <c r="S164" i="1"/>
  <c r="AR164" i="1"/>
  <c r="CB503" i="1"/>
  <c r="AR503" i="1"/>
  <c r="S503" i="1"/>
  <c r="CB537" i="1"/>
  <c r="S537" i="1"/>
  <c r="AR537" i="1"/>
  <c r="CB535" i="1"/>
  <c r="AR535" i="1"/>
  <c r="S535" i="1"/>
  <c r="CB505" i="1"/>
  <c r="AR505" i="1"/>
  <c r="S505" i="1"/>
  <c r="CB876" i="1"/>
  <c r="AR876" i="1"/>
  <c r="S876" i="1"/>
  <c r="CB910" i="1"/>
  <c r="S910" i="1"/>
  <c r="AR910" i="1"/>
  <c r="CB491" i="1"/>
  <c r="AR491" i="1"/>
  <c r="S491" i="1"/>
  <c r="CB484" i="1"/>
  <c r="AR484" i="1"/>
  <c r="S484" i="1"/>
  <c r="CB115" i="1"/>
  <c r="AR115" i="1"/>
  <c r="S115" i="1"/>
  <c r="CB26" i="1"/>
  <c r="S26" i="1"/>
  <c r="AR26" i="1"/>
  <c r="CB663" i="1"/>
  <c r="AR663" i="1"/>
  <c r="S663" i="1"/>
  <c r="CB314" i="1"/>
  <c r="S314" i="1"/>
  <c r="AR314" i="1"/>
  <c r="CB357" i="1"/>
  <c r="S357" i="1"/>
  <c r="AR357" i="1"/>
  <c r="CB907" i="1"/>
  <c r="AR907" i="1"/>
  <c r="S907" i="1"/>
  <c r="CB167" i="1"/>
  <c r="AR167" i="1"/>
  <c r="S167" i="1"/>
  <c r="CB834" i="1"/>
  <c r="S834" i="1"/>
  <c r="AR834" i="1"/>
  <c r="CB245" i="1"/>
  <c r="AR245" i="1"/>
  <c r="S245" i="1"/>
  <c r="CB402" i="1"/>
  <c r="AR402" i="1"/>
  <c r="S402" i="1"/>
  <c r="CB412" i="1"/>
  <c r="S412" i="1"/>
  <c r="AR412" i="1"/>
  <c r="CB873" i="1"/>
  <c r="AR873" i="1"/>
  <c r="S873" i="1"/>
  <c r="CB157" i="1"/>
  <c r="S157" i="1"/>
  <c r="AR157" i="1"/>
  <c r="CB275" i="1"/>
  <c r="S275" i="1"/>
  <c r="AR275" i="1"/>
  <c r="CB373" i="1"/>
  <c r="S373" i="1"/>
  <c r="AR373" i="1"/>
  <c r="CB634" i="1"/>
  <c r="S634" i="1"/>
  <c r="AR634" i="1"/>
  <c r="CB871" i="1"/>
  <c r="S871" i="1"/>
  <c r="AR871" i="1"/>
  <c r="CB524" i="1"/>
  <c r="S524" i="1"/>
  <c r="AR524" i="1"/>
  <c r="CB691" i="1"/>
  <c r="S691" i="1"/>
  <c r="AR691" i="1"/>
  <c r="CB795" i="1"/>
  <c r="AR795" i="1"/>
  <c r="S795" i="1"/>
  <c r="CB711" i="1"/>
  <c r="AR711" i="1"/>
  <c r="S711" i="1"/>
  <c r="CB199" i="1"/>
  <c r="S199" i="1"/>
  <c r="AR199" i="1"/>
  <c r="CB693" i="1"/>
  <c r="AR693" i="1"/>
  <c r="S693" i="1"/>
  <c r="CB860" i="1"/>
  <c r="AR860" i="1"/>
  <c r="S860" i="1"/>
  <c r="CB247" i="1"/>
  <c r="AR247" i="1"/>
  <c r="S247" i="1"/>
  <c r="CB909" i="1"/>
  <c r="AR909" i="1"/>
  <c r="S909" i="1"/>
  <c r="CB421" i="1"/>
  <c r="S421" i="1"/>
  <c r="AR421" i="1"/>
  <c r="CB88" i="1"/>
  <c r="AR88" i="1"/>
  <c r="S88" i="1"/>
  <c r="CB528" i="1"/>
  <c r="S528" i="1"/>
  <c r="AR528" i="1"/>
  <c r="CB778" i="1"/>
  <c r="AR778" i="1"/>
  <c r="S778" i="1"/>
  <c r="CB499" i="1"/>
  <c r="S499" i="1"/>
  <c r="AR499" i="1"/>
  <c r="CB203" i="1"/>
  <c r="S203" i="1"/>
  <c r="AR203" i="1"/>
  <c r="CB111" i="1"/>
  <c r="AR111" i="1"/>
  <c r="S111" i="1"/>
  <c r="CB149" i="1"/>
  <c r="AR149" i="1"/>
  <c r="S149" i="1"/>
  <c r="CB824" i="1"/>
  <c r="S824" i="1"/>
  <c r="AR824" i="1"/>
  <c r="CB284" i="1"/>
  <c r="AR284" i="1"/>
  <c r="S284" i="1"/>
  <c r="CB619" i="1"/>
  <c r="AR619" i="1"/>
  <c r="S619" i="1"/>
  <c r="CB800" i="1"/>
  <c r="AR800" i="1"/>
  <c r="S800" i="1"/>
  <c r="CB580" i="1"/>
  <c r="AR580" i="1"/>
  <c r="S580" i="1"/>
  <c r="CB481" i="1"/>
  <c r="AR481" i="1"/>
  <c r="S481" i="1"/>
  <c r="CB45" i="1"/>
  <c r="S45" i="1"/>
  <c r="AR45" i="1"/>
  <c r="CB279" i="1"/>
  <c r="AR279" i="1"/>
  <c r="S279" i="1"/>
  <c r="CB492" i="1"/>
  <c r="S492" i="1"/>
  <c r="AR492" i="1"/>
  <c r="CL439" i="1"/>
  <c r="N439" i="1" s="1"/>
  <c r="CM439" i="1"/>
  <c r="O439" i="1" s="1"/>
  <c r="CC439" i="1" s="1"/>
  <c r="CN439" i="1"/>
  <c r="P439" i="1" s="1"/>
  <c r="CD439" i="1" s="1"/>
  <c r="CO439" i="1"/>
  <c r="Q439" i="1" s="1"/>
  <c r="CE439" i="1" s="1"/>
  <c r="CB160" i="1"/>
  <c r="S160" i="1"/>
  <c r="AR160" i="1"/>
  <c r="CB110" i="1"/>
  <c r="S110" i="1"/>
  <c r="AR110" i="1"/>
  <c r="CB130" i="1"/>
  <c r="S130" i="1"/>
  <c r="AR130" i="1"/>
  <c r="CB882" i="1"/>
  <c r="S882" i="1"/>
  <c r="AR882" i="1"/>
  <c r="CB589" i="1"/>
  <c r="AR589" i="1"/>
  <c r="S589" i="1"/>
  <c r="CB502" i="1"/>
  <c r="S502" i="1"/>
  <c r="AR502" i="1"/>
  <c r="CB376" i="1"/>
  <c r="AR376" i="1"/>
  <c r="S376" i="1"/>
  <c r="CB423" i="1"/>
  <c r="AR423" i="1"/>
  <c r="S423" i="1"/>
  <c r="CB366" i="1"/>
  <c r="AR366" i="1"/>
  <c r="S366" i="1"/>
  <c r="CB322" i="1"/>
  <c r="AR322" i="1"/>
  <c r="S322" i="1"/>
  <c r="CB338" i="1"/>
  <c r="AR338" i="1"/>
  <c r="S338" i="1"/>
  <c r="CB234" i="1"/>
  <c r="S234" i="1"/>
  <c r="AR234" i="1"/>
  <c r="CB28" i="1"/>
  <c r="S28" i="1"/>
  <c r="AR28" i="1"/>
  <c r="CB664" i="1"/>
  <c r="AR664" i="1"/>
  <c r="S664" i="1"/>
  <c r="CB277" i="1"/>
  <c r="S277" i="1"/>
  <c r="AR277" i="1"/>
  <c r="CB532" i="1"/>
  <c r="AR532" i="1"/>
  <c r="S532" i="1"/>
  <c r="CB62" i="1"/>
  <c r="S62" i="1"/>
  <c r="AR62" i="1"/>
  <c r="CB212" i="1"/>
  <c r="S212" i="1"/>
  <c r="AR212" i="1"/>
  <c r="CB291" i="1"/>
  <c r="AR291" i="1"/>
  <c r="S291" i="1"/>
  <c r="CB697" i="1"/>
  <c r="AR697" i="1"/>
  <c r="S697" i="1"/>
  <c r="CB830" i="1"/>
  <c r="S830" i="1"/>
  <c r="AR830" i="1"/>
  <c r="CB112" i="1"/>
  <c r="AR112" i="1"/>
  <c r="S112" i="1"/>
  <c r="CB784" i="1"/>
  <c r="S784" i="1"/>
  <c r="AR784" i="1"/>
  <c r="CB676" i="1"/>
  <c r="AR676" i="1"/>
  <c r="S676" i="1"/>
  <c r="CB822" i="1"/>
  <c r="S822" i="1"/>
  <c r="AR822" i="1"/>
  <c r="CB443" i="1"/>
  <c r="AR443" i="1"/>
  <c r="S443" i="1"/>
  <c r="CB288" i="1"/>
  <c r="AR288" i="1"/>
  <c r="S288" i="1"/>
  <c r="CB738" i="1"/>
  <c r="AR738" i="1"/>
  <c r="S738" i="1"/>
  <c r="CB695" i="1"/>
  <c r="AR695" i="1"/>
  <c r="S695" i="1"/>
  <c r="CM656" i="1"/>
  <c r="O656" i="1" s="1"/>
  <c r="CC656" i="1" s="1"/>
  <c r="CL656" i="1"/>
  <c r="N656" i="1" s="1"/>
  <c r="CO656" i="1"/>
  <c r="Q656" i="1" s="1"/>
  <c r="CE656" i="1" s="1"/>
  <c r="CN656" i="1"/>
  <c r="P656" i="1" s="1"/>
  <c r="CD656" i="1" s="1"/>
  <c r="CB206" i="1"/>
  <c r="S206" i="1"/>
  <c r="AR206" i="1"/>
  <c r="CB744" i="1"/>
  <c r="AR744" i="1"/>
  <c r="S744" i="1"/>
  <c r="CB533" i="1"/>
  <c r="AR533" i="1"/>
  <c r="S533" i="1"/>
  <c r="CB823" i="1"/>
  <c r="AR823" i="1"/>
  <c r="S823" i="1"/>
  <c r="CB242" i="1"/>
  <c r="S242" i="1"/>
  <c r="AR242" i="1"/>
  <c r="CB321" i="1"/>
  <c r="S321" i="1"/>
  <c r="AR321" i="1"/>
  <c r="CB915" i="1"/>
  <c r="AR915" i="1"/>
  <c r="S915" i="1"/>
  <c r="CB914" i="1"/>
  <c r="AR914" i="1"/>
  <c r="S914" i="1"/>
  <c r="CB334" i="1"/>
  <c r="S334" i="1"/>
  <c r="AR334" i="1"/>
  <c r="CB65" i="1"/>
  <c r="AR65" i="1"/>
  <c r="S65" i="1"/>
  <c r="CB248" i="1"/>
  <c r="AR248" i="1"/>
  <c r="S248" i="1"/>
  <c r="CB878" i="1"/>
  <c r="AR878" i="1"/>
  <c r="S878" i="1"/>
  <c r="CB323" i="1"/>
  <c r="AR323" i="1"/>
  <c r="S323" i="1"/>
  <c r="CB287" i="1"/>
  <c r="AR287" i="1"/>
  <c r="S287" i="1"/>
  <c r="CB359" i="1"/>
  <c r="AR359" i="1"/>
  <c r="S359" i="1"/>
  <c r="CB775" i="1"/>
  <c r="S775" i="1"/>
  <c r="AR775" i="1"/>
  <c r="CB103" i="1"/>
  <c r="S103" i="1"/>
  <c r="AR103" i="1"/>
  <c r="CB154" i="1"/>
  <c r="AR154" i="1"/>
  <c r="S154" i="1"/>
  <c r="CB251" i="1"/>
  <c r="AR251" i="1"/>
  <c r="S251" i="1"/>
  <c r="CB109" i="1"/>
  <c r="AR109" i="1"/>
  <c r="S109" i="1"/>
  <c r="CB612" i="1"/>
  <c r="AR612" i="1"/>
  <c r="S612" i="1"/>
  <c r="CM83" i="1"/>
  <c r="O83" i="1" s="1"/>
  <c r="CC83" i="1" s="1"/>
  <c r="CL83" i="1"/>
  <c r="N83" i="1" s="1"/>
  <c r="CN83" i="1"/>
  <c r="P83" i="1" s="1"/>
  <c r="CD83" i="1" s="1"/>
  <c r="CO83" i="1"/>
  <c r="Q83" i="1" s="1"/>
  <c r="CE83" i="1" s="1"/>
  <c r="CB625" i="1"/>
  <c r="S625" i="1"/>
  <c r="AR625" i="1"/>
  <c r="CB921" i="1"/>
  <c r="S921" i="1"/>
  <c r="AR921" i="1"/>
  <c r="CB698" i="1"/>
  <c r="AR698" i="1"/>
  <c r="S698" i="1"/>
  <c r="CB457" i="1"/>
  <c r="AR457" i="1"/>
  <c r="S457" i="1"/>
  <c r="CB588" i="1"/>
  <c r="AR588" i="1"/>
  <c r="S588" i="1"/>
  <c r="CB107" i="1"/>
  <c r="S107" i="1"/>
  <c r="AR107" i="1"/>
  <c r="CB530" i="1"/>
  <c r="S530" i="1"/>
  <c r="AR530" i="1"/>
  <c r="CB536" i="1"/>
  <c r="AR536" i="1"/>
  <c r="S536" i="1"/>
  <c r="CB631" i="1"/>
  <c r="S631" i="1"/>
  <c r="AR631" i="1"/>
  <c r="CB195" i="1"/>
  <c r="AR195" i="1"/>
  <c r="S195" i="1"/>
  <c r="CB379" i="1"/>
  <c r="S379" i="1"/>
  <c r="AR379" i="1"/>
  <c r="CB544" i="1"/>
  <c r="S544" i="1"/>
  <c r="AR544" i="1"/>
  <c r="CB829" i="1"/>
  <c r="S829" i="1"/>
  <c r="AR829" i="1"/>
  <c r="CB705" i="1"/>
  <c r="S705" i="1"/>
  <c r="AR705" i="1"/>
  <c r="CB235" i="1"/>
  <c r="S235" i="1"/>
  <c r="AR235" i="1"/>
  <c r="CB193" i="1"/>
  <c r="AR193" i="1"/>
  <c r="S193" i="1"/>
  <c r="CB214" i="1"/>
  <c r="S214" i="1"/>
  <c r="AR214" i="1"/>
  <c r="CB752" i="1"/>
  <c r="S752" i="1"/>
  <c r="AR752" i="1"/>
  <c r="CB33" i="1"/>
  <c r="S33" i="1"/>
  <c r="AR33" i="1"/>
  <c r="CB859" i="1"/>
  <c r="S859" i="1"/>
  <c r="AR859" i="1"/>
  <c r="CB718" i="1"/>
  <c r="AR718" i="1"/>
  <c r="S718" i="1"/>
  <c r="CB294" i="1"/>
  <c r="S294" i="1"/>
  <c r="AR294" i="1"/>
  <c r="CB410" i="1"/>
  <c r="AR410" i="1"/>
  <c r="S410" i="1"/>
  <c r="CB652" i="1"/>
  <c r="S652" i="1"/>
  <c r="AR652" i="1"/>
  <c r="CB713" i="1"/>
  <c r="AR713" i="1"/>
  <c r="S713" i="1"/>
  <c r="CB825" i="1"/>
  <c r="AR825" i="1"/>
  <c r="S825" i="1"/>
  <c r="CB783" i="1"/>
  <c r="S783" i="1"/>
  <c r="AR783" i="1"/>
  <c r="CB409" i="1"/>
  <c r="AR409" i="1"/>
  <c r="S409" i="1"/>
  <c r="CB568" i="1"/>
  <c r="AR568" i="1"/>
  <c r="S568" i="1"/>
  <c r="CB628" i="1"/>
  <c r="AR628" i="1"/>
  <c r="S628" i="1"/>
  <c r="CB586" i="1"/>
  <c r="S586" i="1"/>
  <c r="AR586" i="1"/>
  <c r="CB161" i="1"/>
  <c r="AR161" i="1"/>
  <c r="S161" i="1"/>
  <c r="CB486" i="1"/>
  <c r="AR486" i="1"/>
  <c r="S486" i="1"/>
  <c r="CB67" i="1"/>
  <c r="S67" i="1"/>
  <c r="AR67" i="1"/>
  <c r="CB244" i="1"/>
  <c r="S244" i="1"/>
  <c r="AR244" i="1"/>
  <c r="CB487" i="1"/>
  <c r="AR487" i="1"/>
  <c r="S487" i="1"/>
  <c r="CB651" i="1"/>
  <c r="AR651" i="1"/>
  <c r="S651" i="1"/>
  <c r="CB272" i="1"/>
  <c r="AR272" i="1"/>
  <c r="S272" i="1"/>
  <c r="CB86" i="1"/>
  <c r="AR86" i="1"/>
  <c r="S86" i="1"/>
  <c r="CB315" i="1"/>
  <c r="AR315" i="1"/>
  <c r="S315" i="1"/>
  <c r="CB285" i="1"/>
  <c r="AR285" i="1"/>
  <c r="S285" i="1"/>
  <c r="CB913" i="1"/>
  <c r="AR913" i="1"/>
  <c r="S913" i="1"/>
  <c r="CB399" i="1"/>
  <c r="S399" i="1"/>
  <c r="AR399" i="1"/>
  <c r="CB66" i="1"/>
  <c r="AR66" i="1"/>
  <c r="S66" i="1"/>
  <c r="CB283" i="1"/>
  <c r="AR283" i="1"/>
  <c r="S283" i="1"/>
  <c r="CB904" i="1"/>
  <c r="AR904" i="1"/>
  <c r="S904" i="1"/>
  <c r="CB667" i="1"/>
  <c r="S667" i="1"/>
  <c r="AR667" i="1"/>
  <c r="CB444" i="1"/>
  <c r="S444" i="1"/>
  <c r="AR444" i="1"/>
  <c r="CB328" i="1"/>
  <c r="S328" i="1"/>
  <c r="AR328" i="1"/>
  <c r="CB653" i="1"/>
  <c r="S653" i="1"/>
  <c r="AR653" i="1"/>
  <c r="CB916" i="1"/>
  <c r="S916" i="1"/>
  <c r="AR916" i="1"/>
  <c r="CB902" i="1"/>
  <c r="AR902" i="1"/>
  <c r="S902" i="1"/>
  <c r="CB330" i="1"/>
  <c r="AR330" i="1"/>
  <c r="S330" i="1"/>
  <c r="CB579" i="1"/>
  <c r="AR579" i="1"/>
  <c r="S579" i="1"/>
  <c r="CB796" i="1"/>
  <c r="S796" i="1"/>
  <c r="AR796" i="1"/>
  <c r="CB408" i="1"/>
  <c r="AR408" i="1"/>
  <c r="S408" i="1"/>
  <c r="CB844" i="1"/>
  <c r="AR844" i="1"/>
  <c r="S844" i="1"/>
  <c r="CB129" i="1"/>
  <c r="S129" i="1"/>
  <c r="AR129" i="1"/>
  <c r="CB886" i="1"/>
  <c r="S886" i="1"/>
  <c r="AR886" i="1"/>
  <c r="CB20" i="1"/>
  <c r="AR20" i="1"/>
  <c r="S20" i="1"/>
  <c r="CB566" i="1"/>
  <c r="AR566" i="1"/>
  <c r="S566" i="1"/>
  <c r="CB454" i="1"/>
  <c r="S454" i="1"/>
  <c r="AR454" i="1"/>
  <c r="CB118" i="1"/>
  <c r="AR118" i="1"/>
  <c r="S118" i="1"/>
  <c r="CB420" i="1"/>
  <c r="AR420" i="1"/>
  <c r="S420" i="1"/>
  <c r="CB119" i="1"/>
  <c r="S119" i="1"/>
  <c r="AR119" i="1"/>
  <c r="CB592" i="1"/>
  <c r="AR592" i="1"/>
  <c r="S592" i="1"/>
  <c r="CB79" i="1"/>
  <c r="AR79" i="1"/>
  <c r="S79" i="1"/>
  <c r="CB675" i="1"/>
  <c r="AR675" i="1"/>
  <c r="S675" i="1"/>
  <c r="CB166" i="1" l="1"/>
  <c r="AR166" i="1"/>
  <c r="S166" i="1"/>
  <c r="AR439" i="1"/>
  <c r="CB439" i="1"/>
  <c r="S439" i="1"/>
  <c r="CB375" i="1"/>
  <c r="S375" i="1"/>
  <c r="AR375" i="1"/>
  <c r="AR397" i="1"/>
  <c r="CB397" i="1"/>
  <c r="S397" i="1"/>
  <c r="CB83" i="1"/>
  <c r="S83" i="1"/>
  <c r="AR83" i="1"/>
  <c r="CB243" i="1"/>
  <c r="AR243" i="1"/>
  <c r="S243" i="1"/>
  <c r="CB656" i="1"/>
  <c r="AR656" i="1"/>
  <c r="S656" i="1"/>
  <c r="CB401" i="1"/>
  <c r="AR401" i="1"/>
  <c r="S401" i="1"/>
  <c r="CB782" i="1"/>
  <c r="S782" i="1"/>
  <c r="AR782" i="1"/>
  <c r="CB113" i="1"/>
  <c r="AR113" i="1"/>
  <c r="S113" i="1"/>
  <c r="CB278" i="1"/>
  <c r="S278" i="1"/>
  <c r="AR278" i="1"/>
  <c r="CB441" i="1"/>
  <c r="AR441" i="1"/>
  <c r="S441" i="1"/>
  <c r="CB440" i="1"/>
  <c r="S440" i="1"/>
  <c r="AR440" i="1"/>
  <c r="CB740" i="1"/>
  <c r="S740" i="1"/>
  <c r="AR740" i="1"/>
  <c r="CB187" i="1"/>
  <c r="S187" i="1"/>
  <c r="AR187" i="1"/>
</calcChain>
</file>

<file path=xl/sharedStrings.xml><?xml version="1.0" encoding="utf-8"?>
<sst xmlns="http://schemas.openxmlformats.org/spreadsheetml/2006/main" count="2097" uniqueCount="122">
  <si>
    <t>bb</t>
  </si>
  <si>
    <t>type</t>
  </si>
  <si>
    <t>p_yr</t>
  </si>
  <si>
    <t>m_yr</t>
  </si>
  <si>
    <t>pk_s</t>
  </si>
  <si>
    <t>dg_s</t>
  </si>
  <si>
    <t>sh_s</t>
  </si>
  <si>
    <t>off_s</t>
  </si>
  <si>
    <t>pk_p</t>
  </si>
  <si>
    <t>dg_p</t>
  </si>
  <si>
    <t>sh_p</t>
  </si>
  <si>
    <t>off_p</t>
  </si>
  <si>
    <t>pk_q</t>
  </si>
  <si>
    <t>dg_q</t>
  </si>
  <si>
    <t>sh_q</t>
  </si>
  <si>
    <t>off_q</t>
  </si>
  <si>
    <t>exp_per_icp</t>
  </si>
  <si>
    <t>exp_all</t>
  </si>
  <si>
    <t>icp</t>
  </si>
  <si>
    <t>dg_max</t>
  </si>
  <si>
    <t>earn_icp</t>
  </si>
  <si>
    <t>dg_icp</t>
  </si>
  <si>
    <t>pk_pt</t>
  </si>
  <si>
    <t>dg_pt</t>
  </si>
  <si>
    <t>sh_pt</t>
  </si>
  <si>
    <t>off_pt</t>
  </si>
  <si>
    <t>pk_i</t>
  </si>
  <si>
    <t>dg_i</t>
  </si>
  <si>
    <t>sh_i</t>
  </si>
  <si>
    <t>off_i</t>
  </si>
  <si>
    <t>pk_ic</t>
  </si>
  <si>
    <t>dg_ic</t>
  </si>
  <si>
    <t>sh_ic</t>
  </si>
  <si>
    <t>off_ic</t>
  </si>
  <si>
    <t>pk_pg</t>
  </si>
  <si>
    <t>dg_pg</t>
  </si>
  <si>
    <t>sh_pg</t>
  </si>
  <si>
    <t>off_pg</t>
  </si>
  <si>
    <t>pk_px</t>
  </si>
  <si>
    <t>dg_px</t>
  </si>
  <si>
    <t>sh_px</t>
  </si>
  <si>
    <t>off_px</t>
  </si>
  <si>
    <t>pk_e</t>
  </si>
  <si>
    <t>dg_e</t>
  </si>
  <si>
    <t>sh_e</t>
  </si>
  <si>
    <t>off_e</t>
  </si>
  <si>
    <t>pk_pt_mu</t>
  </si>
  <si>
    <t>dg_pt_mu</t>
  </si>
  <si>
    <t>sh_pt_mu</t>
  </si>
  <si>
    <t>off_pt_mu</t>
  </si>
  <si>
    <t>pk_s_pt_mu</t>
  </si>
  <si>
    <t>dg_s_pt_mu</t>
  </si>
  <si>
    <t>sh_s_pt_mu</t>
  </si>
  <si>
    <t>off_s_pt_mu</t>
  </si>
  <si>
    <t>pk_ns_pt_mu</t>
  </si>
  <si>
    <t>dg_ns_pt_mu</t>
  </si>
  <si>
    <t>sh_ns_pt_mu</t>
  </si>
  <si>
    <t>off_ns_pt_mu</t>
  </si>
  <si>
    <t>pk_pt_sd</t>
  </si>
  <si>
    <t>dg_pt_sd</t>
  </si>
  <si>
    <t>sh_pt_sd</t>
  </si>
  <si>
    <t>off_pt_sd</t>
  </si>
  <si>
    <t>pk_s_pt_sd</t>
  </si>
  <si>
    <t>dg_s_pt_sd</t>
  </si>
  <si>
    <t>sh_s_pt_sd</t>
  </si>
  <si>
    <t>off_s_pt_sd</t>
  </si>
  <si>
    <t>pk_ns_pt_sd</t>
  </si>
  <si>
    <t>dg_ns_pt_sd</t>
  </si>
  <si>
    <t>sh_ns_pt_sd</t>
  </si>
  <si>
    <t>off_ns_pt_sd</t>
  </si>
  <si>
    <t>pk_theta</t>
  </si>
  <si>
    <t>dg_theta</t>
  </si>
  <si>
    <t>sh_theta</t>
  </si>
  <si>
    <t>off_theta</t>
  </si>
  <si>
    <t>pk_pr</t>
  </si>
  <si>
    <t>dg_pr</t>
  </si>
  <si>
    <t>sh_pr</t>
  </si>
  <si>
    <t>off_pr</t>
  </si>
  <si>
    <t>pk_rev</t>
  </si>
  <si>
    <t>dg_rev</t>
  </si>
  <si>
    <t>sh_rev</t>
  </si>
  <si>
    <t>off_rev</t>
  </si>
  <si>
    <t>BEN</t>
  </si>
  <si>
    <t>BPE</t>
  </si>
  <si>
    <t>HAY</t>
  </si>
  <si>
    <t>HLY</t>
  </si>
  <si>
    <t>ISL</t>
  </si>
  <si>
    <t>KIK</t>
  </si>
  <si>
    <t>MDN</t>
  </si>
  <si>
    <t>OTA</t>
  </si>
  <si>
    <t>RDF</t>
  </si>
  <si>
    <t>ROX</t>
  </si>
  <si>
    <t>SFD</t>
  </si>
  <si>
    <t>TRK</t>
  </si>
  <si>
    <t>TWI</t>
  </si>
  <si>
    <t>WKM</t>
  </si>
  <si>
    <t>year</t>
  </si>
  <si>
    <t>Change</t>
  </si>
  <si>
    <t>Mass</t>
  </si>
  <si>
    <t>Large industrial</t>
  </si>
  <si>
    <t>offset</t>
  </si>
  <si>
    <t>Lookup</t>
  </si>
  <si>
    <t>pr_delta</t>
  </si>
  <si>
    <t>pk_delta</t>
  </si>
  <si>
    <t>dg_delta</t>
  </si>
  <si>
    <t>sh_delta</t>
  </si>
  <si>
    <t>off_delta</t>
  </si>
  <si>
    <t>Quantity</t>
  </si>
  <si>
    <t>Price</t>
  </si>
  <si>
    <t>Peak</t>
  </si>
  <si>
    <t>DG peak</t>
  </si>
  <si>
    <t>Shoulder</t>
  </si>
  <si>
    <t>Off peak</t>
  </si>
  <si>
    <t>(2) Large industrials (Demand working paper values multiplied by 0.02)</t>
  </si>
  <si>
    <t>dP/P</t>
  </si>
  <si>
    <t>pk</t>
  </si>
  <si>
    <t>dg</t>
  </si>
  <si>
    <t>sh</t>
  </si>
  <si>
    <t>off</t>
  </si>
  <si>
    <t>Transposed</t>
  </si>
  <si>
    <t>dQ/Q</t>
  </si>
  <si>
    <t>(1) Mass market (Demand working paper values multiplied by 0.11)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</si>
</sst>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222222"/>
      <name val="Arial"/>
      <family val="2"/>
    </font>
    <font>
      <sz val="9"/>
      <color rgb="FF000000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11" fontId="0" fillId="0" borderId="0" xfId="0" applyNumberFormat="1"/>
    <xf numFmtId="0" fontId="18" fillId="0" borderId="0" xfId="0" applyFont="1"/>
    <xf numFmtId="0" fontId="19" fillId="0" borderId="0" xfId="0" applyFont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1" fillId="0" borderId="10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164" fontId="0" fillId="0" borderId="0" xfId="42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hares%20of%20interconnection%20charges%20in%20final%20bil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s"/>
      <sheetName val="Limit on charge change"/>
      <sheetName val="MBIE QSDEP"/>
      <sheetName val="QSDEP by backbone"/>
      <sheetName val="Revenue - grid use model"/>
    </sheetNames>
    <sheetDataSet>
      <sheetData sheetId="0">
        <row r="88">
          <cell r="C88">
            <v>0.1031162585609412</v>
          </cell>
          <cell r="D88">
            <v>0.1031162585609412</v>
          </cell>
          <cell r="E88">
            <v>0.1031162585609412</v>
          </cell>
          <cell r="F88">
            <v>0.1031162585609412</v>
          </cell>
          <cell r="G88">
            <v>-17.725625678156121</v>
          </cell>
          <cell r="H88">
            <v>0.1031162585609412</v>
          </cell>
          <cell r="I88">
            <v>0.1031162585609412</v>
          </cell>
          <cell r="J88">
            <v>0.1031162585609412</v>
          </cell>
          <cell r="K88">
            <v>0.1031162585609412</v>
          </cell>
          <cell r="L88">
            <v>0.1031162585609412</v>
          </cell>
          <cell r="M88">
            <v>0.1031162585609412</v>
          </cell>
          <cell r="N88">
            <v>0.1031162585609412</v>
          </cell>
          <cell r="O88">
            <v>0.1031162585609412</v>
          </cell>
          <cell r="P88">
            <v>0.1031162585609412</v>
          </cell>
          <cell r="Q88">
            <v>-0.22681724577887286</v>
          </cell>
          <cell r="R88">
            <v>0.1031162585609412</v>
          </cell>
          <cell r="S88">
            <v>0.1031162585609412</v>
          </cell>
          <cell r="T88">
            <v>0.1031162585609412</v>
          </cell>
          <cell r="U88">
            <v>0.1031162585609412</v>
          </cell>
          <cell r="V88">
            <v>0.1031162585609412</v>
          </cell>
          <cell r="W88">
            <v>0.1031162585609412</v>
          </cell>
          <cell r="X88">
            <v>0.1031162585609412</v>
          </cell>
        </row>
        <row r="89">
          <cell r="C89">
            <v>0.10494644818055979</v>
          </cell>
          <cell r="D89">
            <v>0.10494644818055979</v>
          </cell>
          <cell r="E89">
            <v>0.10494644818055979</v>
          </cell>
          <cell r="F89">
            <v>0.10494644818055979</v>
          </cell>
          <cell r="G89">
            <v>-16.81106479018209</v>
          </cell>
          <cell r="H89">
            <v>0.10494644818055979</v>
          </cell>
          <cell r="I89">
            <v>0.10494644818055979</v>
          </cell>
          <cell r="J89">
            <v>0.10494644818055979</v>
          </cell>
          <cell r="K89">
            <v>0.10494644818055979</v>
          </cell>
          <cell r="L89">
            <v>0.10494644818055979</v>
          </cell>
          <cell r="M89">
            <v>0.10494644818055979</v>
          </cell>
          <cell r="N89">
            <v>0.10494644818055979</v>
          </cell>
          <cell r="O89">
            <v>0.10494644818055979</v>
          </cell>
          <cell r="P89">
            <v>0.10494644818055979</v>
          </cell>
          <cell r="Q89">
            <v>-0.46080304573307762</v>
          </cell>
          <cell r="R89">
            <v>0.10494644818055979</v>
          </cell>
          <cell r="S89">
            <v>0.10494644818055979</v>
          </cell>
          <cell r="T89">
            <v>0.10494644818055979</v>
          </cell>
          <cell r="U89">
            <v>0.10494644818055979</v>
          </cell>
          <cell r="V89">
            <v>0.10494644818055979</v>
          </cell>
          <cell r="W89">
            <v>0.10494644818055979</v>
          </cell>
          <cell r="X89">
            <v>0.10494644818055979</v>
          </cell>
        </row>
        <row r="90">
          <cell r="C90">
            <v>0.10444555760708654</v>
          </cell>
          <cell r="D90">
            <v>0.10444555760708654</v>
          </cell>
          <cell r="E90">
            <v>0.10444555760708654</v>
          </cell>
          <cell r="F90">
            <v>0.10444555760708654</v>
          </cell>
          <cell r="G90">
            <v>-15.945185526445126</v>
          </cell>
          <cell r="H90">
            <v>0.10444555760708654</v>
          </cell>
          <cell r="I90">
            <v>0.10444555760708654</v>
          </cell>
          <cell r="J90">
            <v>0.10444555760708654</v>
          </cell>
          <cell r="K90">
            <v>0.10444555760708654</v>
          </cell>
          <cell r="L90">
            <v>0.10444555760708654</v>
          </cell>
          <cell r="M90">
            <v>0.10444555760708654</v>
          </cell>
          <cell r="N90">
            <v>0.10444555760708654</v>
          </cell>
          <cell r="O90">
            <v>0.10444555760708654</v>
          </cell>
          <cell r="P90">
            <v>0.10444555760708654</v>
          </cell>
          <cell r="Q90">
            <v>-0.60558632581759353</v>
          </cell>
          <cell r="R90">
            <v>0.10444555760708654</v>
          </cell>
          <cell r="S90">
            <v>0.10444555760708654</v>
          </cell>
          <cell r="T90">
            <v>0.10444555760708654</v>
          </cell>
          <cell r="U90">
            <v>0.10444555760708654</v>
          </cell>
          <cell r="V90">
            <v>0.10444555760708654</v>
          </cell>
          <cell r="W90">
            <v>0.10444555760708654</v>
          </cell>
          <cell r="X90">
            <v>0.10444555760708654</v>
          </cell>
        </row>
        <row r="91">
          <cell r="C91">
            <v>0.10869769951002504</v>
          </cell>
          <cell r="D91">
            <v>0.10869769951002504</v>
          </cell>
          <cell r="E91">
            <v>0.10869769951002504</v>
          </cell>
          <cell r="F91">
            <v>0.10869769951002504</v>
          </cell>
          <cell r="G91">
            <v>-15.162951813045616</v>
          </cell>
          <cell r="H91">
            <v>0.10869769951002504</v>
          </cell>
          <cell r="I91">
            <v>0.10869769951002504</v>
          </cell>
          <cell r="J91">
            <v>0.10869769951002504</v>
          </cell>
          <cell r="K91">
            <v>0.10869769951002504</v>
          </cell>
          <cell r="L91">
            <v>0.10869769951002504</v>
          </cell>
          <cell r="M91">
            <v>0.10869769951002504</v>
          </cell>
          <cell r="N91">
            <v>0.10869769951002504</v>
          </cell>
          <cell r="O91">
            <v>0.10869769951002504</v>
          </cell>
          <cell r="P91">
            <v>0.10869769951002504</v>
          </cell>
          <cell r="Q91">
            <v>-0.89803280627848059</v>
          </cell>
          <cell r="R91">
            <v>0.10869769951002504</v>
          </cell>
          <cell r="S91">
            <v>0.10869769951002504</v>
          </cell>
          <cell r="T91">
            <v>0.10869769951002504</v>
          </cell>
          <cell r="U91">
            <v>0.10869769951002504</v>
          </cell>
          <cell r="V91">
            <v>0.10869769951002504</v>
          </cell>
          <cell r="W91">
            <v>0.10869769951002504</v>
          </cell>
          <cell r="X91">
            <v>0.10869769951002504</v>
          </cell>
        </row>
        <row r="92">
          <cell r="C92">
            <v>0.11430415719469272</v>
          </cell>
          <cell r="D92">
            <v>0.11430415719469272</v>
          </cell>
          <cell r="E92">
            <v>0.11430415719469272</v>
          </cell>
          <cell r="F92">
            <v>0.11430415719469272</v>
          </cell>
          <cell r="G92">
            <v>-14.451670273306977</v>
          </cell>
          <cell r="H92">
            <v>0.11430415719469272</v>
          </cell>
          <cell r="I92">
            <v>0.11430415719469272</v>
          </cell>
          <cell r="J92">
            <v>0.11430415719469272</v>
          </cell>
          <cell r="K92">
            <v>0.11430415719469272</v>
          </cell>
          <cell r="L92">
            <v>0.11430415719469272</v>
          </cell>
          <cell r="M92">
            <v>0.11430415719469272</v>
          </cell>
          <cell r="N92">
            <v>0.11430415719469272</v>
          </cell>
          <cell r="O92">
            <v>0.11430415719469272</v>
          </cell>
          <cell r="P92">
            <v>0.11430415719469272</v>
          </cell>
          <cell r="Q92">
            <v>-1.2237388373056119</v>
          </cell>
          <cell r="R92">
            <v>0.11430415719469272</v>
          </cell>
          <cell r="S92">
            <v>0.11430415719469272</v>
          </cell>
          <cell r="T92">
            <v>0.11430415719469272</v>
          </cell>
          <cell r="U92">
            <v>0.11430415719469272</v>
          </cell>
          <cell r="V92">
            <v>0.11430415719469272</v>
          </cell>
          <cell r="W92">
            <v>0.11430415719469272</v>
          </cell>
          <cell r="X92">
            <v>0.11430415719469272</v>
          </cell>
        </row>
        <row r="93">
          <cell r="C93">
            <v>7.2431716642410535E-2</v>
          </cell>
          <cell r="D93">
            <v>7.2431716642410535E-2</v>
          </cell>
          <cell r="E93">
            <v>7.2431716642410535E-2</v>
          </cell>
          <cell r="F93">
            <v>7.2431716642410535E-2</v>
          </cell>
          <cell r="G93">
            <v>-13.736276982266098</v>
          </cell>
          <cell r="H93">
            <v>7.2431716642410535E-2</v>
          </cell>
          <cell r="I93">
            <v>7.2431716642410535E-2</v>
          </cell>
          <cell r="J93">
            <v>7.2431716642410535E-2</v>
          </cell>
          <cell r="K93">
            <v>7.2431716642410535E-2</v>
          </cell>
          <cell r="L93">
            <v>7.2431716642410535E-2</v>
          </cell>
          <cell r="M93">
            <v>7.2431716642410535E-2</v>
          </cell>
          <cell r="N93">
            <v>7.2431716642410535E-2</v>
          </cell>
          <cell r="O93">
            <v>7.2431716642410535E-2</v>
          </cell>
          <cell r="P93">
            <v>7.2431716642410535E-2</v>
          </cell>
          <cell r="Q93">
            <v>7.2431716642410535E-2</v>
          </cell>
          <cell r="R93">
            <v>7.2431716642410535E-2</v>
          </cell>
          <cell r="S93">
            <v>7.2431716642410535E-2</v>
          </cell>
          <cell r="T93">
            <v>7.2431716642410535E-2</v>
          </cell>
          <cell r="U93">
            <v>7.2431716642410535E-2</v>
          </cell>
          <cell r="V93">
            <v>7.2431716642410535E-2</v>
          </cell>
          <cell r="W93">
            <v>7.2431716642410535E-2</v>
          </cell>
          <cell r="X93">
            <v>7.2431716642410535E-2</v>
          </cell>
        </row>
        <row r="94">
          <cell r="C94">
            <v>6.8861175875229788E-2</v>
          </cell>
          <cell r="D94">
            <v>6.8861175875229788E-2</v>
          </cell>
          <cell r="E94">
            <v>6.8861175875229788E-2</v>
          </cell>
          <cell r="F94">
            <v>6.8861175875229788E-2</v>
          </cell>
          <cell r="G94">
            <v>-13.059143549178998</v>
          </cell>
          <cell r="H94">
            <v>6.8861175875229788E-2</v>
          </cell>
          <cell r="I94">
            <v>6.8861175875229788E-2</v>
          </cell>
          <cell r="J94">
            <v>6.8861175875229788E-2</v>
          </cell>
          <cell r="K94">
            <v>6.8861175875229788E-2</v>
          </cell>
          <cell r="L94">
            <v>6.8861175875229788E-2</v>
          </cell>
          <cell r="M94">
            <v>6.8861175875229788E-2</v>
          </cell>
          <cell r="N94">
            <v>6.8861175875229788E-2</v>
          </cell>
          <cell r="O94">
            <v>6.8861175875229788E-2</v>
          </cell>
          <cell r="P94">
            <v>6.8861175875229788E-2</v>
          </cell>
          <cell r="Q94">
            <v>6.8861175875229788E-2</v>
          </cell>
          <cell r="R94">
            <v>6.8861175875229788E-2</v>
          </cell>
          <cell r="S94">
            <v>6.8861175875229788E-2</v>
          </cell>
          <cell r="T94">
            <v>6.8861175875229788E-2</v>
          </cell>
          <cell r="U94">
            <v>6.8861175875229788E-2</v>
          </cell>
          <cell r="V94">
            <v>6.8861175875229788E-2</v>
          </cell>
          <cell r="W94">
            <v>6.8861175875229788E-2</v>
          </cell>
          <cell r="X94">
            <v>6.8861175875229788E-2</v>
          </cell>
        </row>
        <row r="95">
          <cell r="C95">
            <v>6.5821943016683565E-2</v>
          </cell>
          <cell r="D95">
            <v>6.5821943016683565E-2</v>
          </cell>
          <cell r="E95">
            <v>6.5821943016683565E-2</v>
          </cell>
          <cell r="F95">
            <v>6.5821943016683565E-2</v>
          </cell>
          <cell r="G95">
            <v>-12.482769740938327</v>
          </cell>
          <cell r="H95">
            <v>6.5821943016683565E-2</v>
          </cell>
          <cell r="I95">
            <v>6.5821943016683565E-2</v>
          </cell>
          <cell r="J95">
            <v>6.5821943016683565E-2</v>
          </cell>
          <cell r="K95">
            <v>6.5821943016683565E-2</v>
          </cell>
          <cell r="L95">
            <v>6.5821943016683565E-2</v>
          </cell>
          <cell r="M95">
            <v>6.5821943016683565E-2</v>
          </cell>
          <cell r="N95">
            <v>6.5821943016683565E-2</v>
          </cell>
          <cell r="O95">
            <v>6.5821943016683565E-2</v>
          </cell>
          <cell r="P95">
            <v>6.5821943016683565E-2</v>
          </cell>
          <cell r="Q95">
            <v>6.5821943016683565E-2</v>
          </cell>
          <cell r="R95">
            <v>6.5821943016683565E-2</v>
          </cell>
          <cell r="S95">
            <v>6.5821943016683565E-2</v>
          </cell>
          <cell r="T95">
            <v>6.5821943016683565E-2</v>
          </cell>
          <cell r="U95">
            <v>6.5821943016683565E-2</v>
          </cell>
          <cell r="V95">
            <v>6.5821943016683565E-2</v>
          </cell>
          <cell r="W95">
            <v>6.5821943016683565E-2</v>
          </cell>
          <cell r="X95">
            <v>6.5821943016683565E-2</v>
          </cell>
        </row>
        <row r="96">
          <cell r="C96">
            <v>6.3290057320427751E-2</v>
          </cell>
          <cell r="D96">
            <v>6.3290057320427751E-2</v>
          </cell>
          <cell r="E96">
            <v>6.3290057320427751E-2</v>
          </cell>
          <cell r="F96">
            <v>6.3290057320427751E-2</v>
          </cell>
          <cell r="G96">
            <v>-12.002611533686288</v>
          </cell>
          <cell r="H96">
            <v>6.3290057320427751E-2</v>
          </cell>
          <cell r="I96">
            <v>6.3290057320427751E-2</v>
          </cell>
          <cell r="J96">
            <v>6.3290057320427751E-2</v>
          </cell>
          <cell r="K96">
            <v>6.3290057320427751E-2</v>
          </cell>
          <cell r="L96">
            <v>6.3290057320427751E-2</v>
          </cell>
          <cell r="M96">
            <v>6.3290057320427751E-2</v>
          </cell>
          <cell r="N96">
            <v>6.3290057320427751E-2</v>
          </cell>
          <cell r="O96">
            <v>6.3290057320427751E-2</v>
          </cell>
          <cell r="P96">
            <v>6.3290057320427751E-2</v>
          </cell>
          <cell r="Q96">
            <v>6.3290057320427751E-2</v>
          </cell>
          <cell r="R96">
            <v>6.3290057320427751E-2</v>
          </cell>
          <cell r="S96">
            <v>6.3290057320427751E-2</v>
          </cell>
          <cell r="T96">
            <v>6.3290057320427751E-2</v>
          </cell>
          <cell r="U96">
            <v>6.3290057320427751E-2</v>
          </cell>
          <cell r="V96">
            <v>6.3290057320427751E-2</v>
          </cell>
          <cell r="W96">
            <v>6.3290057320427751E-2</v>
          </cell>
          <cell r="X96">
            <v>6.3290057320427751E-2</v>
          </cell>
        </row>
        <row r="97">
          <cell r="C97">
            <v>6.063941859052005E-2</v>
          </cell>
          <cell r="D97">
            <v>6.063941859052005E-2</v>
          </cell>
          <cell r="E97">
            <v>6.063941859052005E-2</v>
          </cell>
          <cell r="F97">
            <v>6.063941859052005E-2</v>
          </cell>
          <cell r="G97">
            <v>-11.49993246625942</v>
          </cell>
          <cell r="H97">
            <v>6.063941859052005E-2</v>
          </cell>
          <cell r="I97">
            <v>6.063941859052005E-2</v>
          </cell>
          <cell r="J97">
            <v>6.063941859052005E-2</v>
          </cell>
          <cell r="K97">
            <v>6.063941859052005E-2</v>
          </cell>
          <cell r="L97">
            <v>6.063941859052005E-2</v>
          </cell>
          <cell r="M97">
            <v>6.063941859052005E-2</v>
          </cell>
          <cell r="N97">
            <v>6.063941859052005E-2</v>
          </cell>
          <cell r="O97">
            <v>6.063941859052005E-2</v>
          </cell>
          <cell r="P97">
            <v>6.063941859052005E-2</v>
          </cell>
          <cell r="Q97">
            <v>6.063941859052005E-2</v>
          </cell>
          <cell r="R97">
            <v>6.063941859052005E-2</v>
          </cell>
          <cell r="S97">
            <v>6.063941859052005E-2</v>
          </cell>
          <cell r="T97">
            <v>6.063941859052005E-2</v>
          </cell>
          <cell r="U97">
            <v>6.063941859052005E-2</v>
          </cell>
          <cell r="V97">
            <v>6.063941859052005E-2</v>
          </cell>
          <cell r="W97">
            <v>6.063941859052005E-2</v>
          </cell>
          <cell r="X97">
            <v>6.063941859052005E-2</v>
          </cell>
        </row>
        <row r="98">
          <cell r="C98">
            <v>5.8262039923241464E-2</v>
          </cell>
          <cell r="D98">
            <v>5.8262039923241464E-2</v>
          </cell>
          <cell r="E98">
            <v>5.8262039923241464E-2</v>
          </cell>
          <cell r="F98">
            <v>5.8262039923241464E-2</v>
          </cell>
          <cell r="G98">
            <v>-11.049075667894538</v>
          </cell>
          <cell r="H98">
            <v>5.8262039923241464E-2</v>
          </cell>
          <cell r="I98">
            <v>5.8262039923241464E-2</v>
          </cell>
          <cell r="J98">
            <v>5.8262039923241464E-2</v>
          </cell>
          <cell r="K98">
            <v>5.8262039923241464E-2</v>
          </cell>
          <cell r="L98">
            <v>5.8262039923241464E-2</v>
          </cell>
          <cell r="M98">
            <v>5.8262039923241464E-2</v>
          </cell>
          <cell r="N98">
            <v>5.8262039923241464E-2</v>
          </cell>
          <cell r="O98">
            <v>5.8262039923241464E-2</v>
          </cell>
          <cell r="P98">
            <v>5.8262039923241464E-2</v>
          </cell>
          <cell r="Q98">
            <v>5.8262039923241464E-2</v>
          </cell>
          <cell r="R98">
            <v>5.8262039923241464E-2</v>
          </cell>
          <cell r="S98">
            <v>5.8262039923241464E-2</v>
          </cell>
          <cell r="T98">
            <v>5.8262039923241464E-2</v>
          </cell>
          <cell r="U98">
            <v>5.8262039923241464E-2</v>
          </cell>
          <cell r="V98">
            <v>5.8262039923241464E-2</v>
          </cell>
          <cell r="W98">
            <v>5.8262039923241464E-2</v>
          </cell>
          <cell r="X98">
            <v>5.8262039923241464E-2</v>
          </cell>
        </row>
        <row r="99">
          <cell r="C99">
            <v>5.6241589436068329E-2</v>
          </cell>
          <cell r="D99">
            <v>5.6241589436068329E-2</v>
          </cell>
          <cell r="E99">
            <v>5.6241589436068329E-2</v>
          </cell>
          <cell r="F99">
            <v>5.6241589436068329E-2</v>
          </cell>
          <cell r="G99">
            <v>-10.665908337237706</v>
          </cell>
          <cell r="H99">
            <v>5.6241589436068329E-2</v>
          </cell>
          <cell r="I99">
            <v>5.6241589436068329E-2</v>
          </cell>
          <cell r="J99">
            <v>5.6241589436068329E-2</v>
          </cell>
          <cell r="K99">
            <v>5.6241589436068329E-2</v>
          </cell>
          <cell r="L99">
            <v>5.6241589436068329E-2</v>
          </cell>
          <cell r="M99">
            <v>5.6241589436068329E-2</v>
          </cell>
          <cell r="N99">
            <v>5.6241589436068329E-2</v>
          </cell>
          <cell r="O99">
            <v>5.6241589436068329E-2</v>
          </cell>
          <cell r="P99">
            <v>5.6241589436068329E-2</v>
          </cell>
          <cell r="Q99">
            <v>5.6241589436068329E-2</v>
          </cell>
          <cell r="R99">
            <v>5.6241589436068329E-2</v>
          </cell>
          <cell r="S99">
            <v>5.6241589436068329E-2</v>
          </cell>
          <cell r="T99">
            <v>5.6241589436068329E-2</v>
          </cell>
          <cell r="U99">
            <v>5.6241589436068329E-2</v>
          </cell>
          <cell r="V99">
            <v>5.6241589436068329E-2</v>
          </cell>
          <cell r="W99">
            <v>5.6241589436068329E-2</v>
          </cell>
          <cell r="X99">
            <v>5.6241589436068329E-2</v>
          </cell>
        </row>
        <row r="100">
          <cell r="C100">
            <v>5.4060621194137008E-2</v>
          </cell>
          <cell r="D100">
            <v>5.4060621194137008E-2</v>
          </cell>
          <cell r="E100">
            <v>5.4060621194137008E-2</v>
          </cell>
          <cell r="F100">
            <v>5.4060621194137008E-2</v>
          </cell>
          <cell r="G100">
            <v>-10.252299696583822</v>
          </cell>
          <cell r="H100">
            <v>5.4060621194137008E-2</v>
          </cell>
          <cell r="I100">
            <v>5.4060621194137008E-2</v>
          </cell>
          <cell r="J100">
            <v>5.4060621194137008E-2</v>
          </cell>
          <cell r="K100">
            <v>5.4060621194137008E-2</v>
          </cell>
          <cell r="L100">
            <v>5.4060621194137008E-2</v>
          </cell>
          <cell r="M100">
            <v>5.4060621194137008E-2</v>
          </cell>
          <cell r="N100">
            <v>5.4060621194137008E-2</v>
          </cell>
          <cell r="O100">
            <v>5.4060621194137008E-2</v>
          </cell>
          <cell r="P100">
            <v>5.4060621194137008E-2</v>
          </cell>
          <cell r="Q100">
            <v>5.4060621194137008E-2</v>
          </cell>
          <cell r="R100">
            <v>5.4060621194137008E-2</v>
          </cell>
          <cell r="S100">
            <v>5.4060621194137008E-2</v>
          </cell>
          <cell r="T100">
            <v>5.4060621194137008E-2</v>
          </cell>
          <cell r="U100">
            <v>5.4060621194137008E-2</v>
          </cell>
          <cell r="V100">
            <v>5.4060621194137008E-2</v>
          </cell>
          <cell r="W100">
            <v>5.4060621194137008E-2</v>
          </cell>
          <cell r="X100">
            <v>5.4060621194137008E-2</v>
          </cell>
        </row>
        <row r="101">
          <cell r="C101">
            <v>5.181944588231812E-2</v>
          </cell>
          <cell r="D101">
            <v>5.181944588231812E-2</v>
          </cell>
          <cell r="E101">
            <v>5.181944588231812E-2</v>
          </cell>
          <cell r="F101">
            <v>5.181944588231812E-2</v>
          </cell>
          <cell r="G101">
            <v>-9.8272731160190432</v>
          </cell>
          <cell r="H101">
            <v>5.181944588231812E-2</v>
          </cell>
          <cell r="I101">
            <v>5.181944588231812E-2</v>
          </cell>
          <cell r="J101">
            <v>5.181944588231812E-2</v>
          </cell>
          <cell r="K101">
            <v>5.181944588231812E-2</v>
          </cell>
          <cell r="L101">
            <v>5.181944588231812E-2</v>
          </cell>
          <cell r="M101">
            <v>5.181944588231812E-2</v>
          </cell>
          <cell r="N101">
            <v>5.181944588231812E-2</v>
          </cell>
          <cell r="O101">
            <v>5.181944588231812E-2</v>
          </cell>
          <cell r="P101">
            <v>5.181944588231812E-2</v>
          </cell>
          <cell r="Q101">
            <v>5.181944588231812E-2</v>
          </cell>
          <cell r="R101">
            <v>5.181944588231812E-2</v>
          </cell>
          <cell r="S101">
            <v>5.181944588231812E-2</v>
          </cell>
          <cell r="T101">
            <v>5.181944588231812E-2</v>
          </cell>
          <cell r="U101">
            <v>5.181944588231812E-2</v>
          </cell>
          <cell r="V101">
            <v>5.181944588231812E-2</v>
          </cell>
          <cell r="W101">
            <v>5.181944588231812E-2</v>
          </cell>
          <cell r="X101">
            <v>5.181944588231812E-2</v>
          </cell>
        </row>
        <row r="102">
          <cell r="C102">
            <v>4.9600387315165785E-2</v>
          </cell>
          <cell r="D102">
            <v>4.9600387315165785E-2</v>
          </cell>
          <cell r="E102">
            <v>4.9600387315165785E-2</v>
          </cell>
          <cell r="F102">
            <v>4.9600387315165785E-2</v>
          </cell>
          <cell r="G102">
            <v>-9.4064408545284017</v>
          </cell>
          <cell r="H102">
            <v>4.9600387315165785E-2</v>
          </cell>
          <cell r="I102">
            <v>4.9600387315165785E-2</v>
          </cell>
          <cell r="J102">
            <v>4.9600387315165785E-2</v>
          </cell>
          <cell r="K102">
            <v>4.9600387315165785E-2</v>
          </cell>
          <cell r="L102">
            <v>4.9600387315165785E-2</v>
          </cell>
          <cell r="M102">
            <v>4.9600387315165785E-2</v>
          </cell>
          <cell r="N102">
            <v>4.9600387315165785E-2</v>
          </cell>
          <cell r="O102">
            <v>4.9600387315165785E-2</v>
          </cell>
          <cell r="P102">
            <v>4.9600387315165785E-2</v>
          </cell>
          <cell r="Q102">
            <v>4.9600387315165785E-2</v>
          </cell>
          <cell r="R102">
            <v>4.9600387315165785E-2</v>
          </cell>
          <cell r="S102">
            <v>4.9600387315165785E-2</v>
          </cell>
          <cell r="T102">
            <v>4.9600387315165785E-2</v>
          </cell>
          <cell r="U102">
            <v>4.9600387315165785E-2</v>
          </cell>
          <cell r="V102">
            <v>4.9600387315165785E-2</v>
          </cell>
          <cell r="W102">
            <v>4.9600387315165785E-2</v>
          </cell>
          <cell r="X102">
            <v>4.9600387315165785E-2</v>
          </cell>
        </row>
        <row r="103">
          <cell r="C103">
            <v>4.7374198885303705E-2</v>
          </cell>
          <cell r="D103">
            <v>4.7374198885303705E-2</v>
          </cell>
          <cell r="E103">
            <v>4.7374198885303705E-2</v>
          </cell>
          <cell r="F103">
            <v>4.7374198885303705E-2</v>
          </cell>
          <cell r="G103">
            <v>-8.9842564537600147</v>
          </cell>
          <cell r="H103">
            <v>4.7374198885303705E-2</v>
          </cell>
          <cell r="I103">
            <v>4.7374198885303705E-2</v>
          </cell>
          <cell r="J103">
            <v>4.7374198885303705E-2</v>
          </cell>
          <cell r="K103">
            <v>4.7374198885303705E-2</v>
          </cell>
          <cell r="L103">
            <v>4.7374198885303705E-2</v>
          </cell>
          <cell r="M103">
            <v>4.7374198885303705E-2</v>
          </cell>
          <cell r="N103">
            <v>4.7374198885303705E-2</v>
          </cell>
          <cell r="O103">
            <v>4.7374198885303705E-2</v>
          </cell>
          <cell r="P103">
            <v>4.7374198885303705E-2</v>
          </cell>
          <cell r="Q103">
            <v>4.7374198885303705E-2</v>
          </cell>
          <cell r="R103">
            <v>4.7374198885303705E-2</v>
          </cell>
          <cell r="S103">
            <v>4.7374198885303705E-2</v>
          </cell>
          <cell r="T103">
            <v>4.7374198885303705E-2</v>
          </cell>
          <cell r="U103">
            <v>4.7374198885303705E-2</v>
          </cell>
          <cell r="V103">
            <v>4.7374198885303705E-2</v>
          </cell>
          <cell r="W103">
            <v>4.7374198885303705E-2</v>
          </cell>
          <cell r="X103">
            <v>4.7374198885303705E-2</v>
          </cell>
        </row>
        <row r="104">
          <cell r="C104">
            <v>4.5257033507182638E-2</v>
          </cell>
          <cell r="D104">
            <v>4.5257033507182638E-2</v>
          </cell>
          <cell r="E104">
            <v>4.5257033507182638E-2</v>
          </cell>
          <cell r="F104">
            <v>4.5257033507182638E-2</v>
          </cell>
          <cell r="G104">
            <v>-8.5827476755722714</v>
          </cell>
          <cell r="H104">
            <v>4.5257033507182638E-2</v>
          </cell>
          <cell r="I104">
            <v>4.5257033507182638E-2</v>
          </cell>
          <cell r="J104">
            <v>4.5257033507182638E-2</v>
          </cell>
          <cell r="K104">
            <v>4.5257033507182638E-2</v>
          </cell>
          <cell r="L104">
            <v>4.5257033507182638E-2</v>
          </cell>
          <cell r="M104">
            <v>4.5257033507182638E-2</v>
          </cell>
          <cell r="N104">
            <v>4.5257033507182638E-2</v>
          </cell>
          <cell r="O104">
            <v>4.5257033507182638E-2</v>
          </cell>
          <cell r="P104">
            <v>4.5257033507182638E-2</v>
          </cell>
          <cell r="Q104">
            <v>4.5257033507182638E-2</v>
          </cell>
          <cell r="R104">
            <v>4.5257033507182638E-2</v>
          </cell>
          <cell r="S104">
            <v>4.5257033507182638E-2</v>
          </cell>
          <cell r="T104">
            <v>4.5257033507182638E-2</v>
          </cell>
          <cell r="U104">
            <v>4.5257033507182638E-2</v>
          </cell>
          <cell r="V104">
            <v>4.5257033507182638E-2</v>
          </cell>
          <cell r="W104">
            <v>4.5257033507182638E-2</v>
          </cell>
          <cell r="X104">
            <v>4.5257033507182638E-2</v>
          </cell>
        </row>
        <row r="105">
          <cell r="C105">
            <v>4.3240007705743502E-2</v>
          </cell>
          <cell r="D105">
            <v>4.3240007705743502E-2</v>
          </cell>
          <cell r="E105">
            <v>4.3240007705743502E-2</v>
          </cell>
          <cell r="F105">
            <v>4.3240007705743502E-2</v>
          </cell>
          <cell r="G105">
            <v>-8.2002298177430895</v>
          </cell>
          <cell r="H105">
            <v>4.3240007705743502E-2</v>
          </cell>
          <cell r="I105">
            <v>4.3240007705743502E-2</v>
          </cell>
          <cell r="J105">
            <v>4.3240007705743502E-2</v>
          </cell>
          <cell r="K105">
            <v>4.3240007705743502E-2</v>
          </cell>
          <cell r="L105">
            <v>4.3240007705743502E-2</v>
          </cell>
          <cell r="M105">
            <v>4.3240007705743502E-2</v>
          </cell>
          <cell r="N105">
            <v>4.3240007705743502E-2</v>
          </cell>
          <cell r="O105">
            <v>4.3240007705743502E-2</v>
          </cell>
          <cell r="P105">
            <v>4.3240007705743502E-2</v>
          </cell>
          <cell r="Q105">
            <v>4.3240007705743502E-2</v>
          </cell>
          <cell r="R105">
            <v>4.3240007705743502E-2</v>
          </cell>
          <cell r="S105">
            <v>4.3240007705743502E-2</v>
          </cell>
          <cell r="T105">
            <v>4.3240007705743502E-2</v>
          </cell>
          <cell r="U105">
            <v>4.3240007705743502E-2</v>
          </cell>
          <cell r="V105">
            <v>4.3240007705743502E-2</v>
          </cell>
          <cell r="W105">
            <v>4.3240007705743502E-2</v>
          </cell>
          <cell r="X105">
            <v>4.3240007705743502E-2</v>
          </cell>
        </row>
        <row r="106">
          <cell r="C106">
            <v>4.1317210719682425E-2</v>
          </cell>
          <cell r="D106">
            <v>4.1317210719682425E-2</v>
          </cell>
          <cell r="E106">
            <v>4.1317210719682425E-2</v>
          </cell>
          <cell r="F106">
            <v>4.1317210719682425E-2</v>
          </cell>
          <cell r="G106">
            <v>-7.8355819368762631</v>
          </cell>
          <cell r="H106">
            <v>4.1317210719682425E-2</v>
          </cell>
          <cell r="I106">
            <v>4.1317210719682425E-2</v>
          </cell>
          <cell r="J106">
            <v>4.1317210719682425E-2</v>
          </cell>
          <cell r="K106">
            <v>4.1317210719682425E-2</v>
          </cell>
          <cell r="L106">
            <v>4.1317210719682425E-2</v>
          </cell>
          <cell r="M106">
            <v>4.1317210719682425E-2</v>
          </cell>
          <cell r="N106">
            <v>4.1317210719682425E-2</v>
          </cell>
          <cell r="O106">
            <v>4.1317210719682425E-2</v>
          </cell>
          <cell r="P106">
            <v>4.1317210719682425E-2</v>
          </cell>
          <cell r="Q106">
            <v>4.1317210719682425E-2</v>
          </cell>
          <cell r="R106">
            <v>4.1317210719682425E-2</v>
          </cell>
          <cell r="S106">
            <v>4.1317210719682425E-2</v>
          </cell>
          <cell r="T106">
            <v>4.1317210719682425E-2</v>
          </cell>
          <cell r="U106">
            <v>4.1317210719682425E-2</v>
          </cell>
          <cell r="V106">
            <v>4.1317210719682425E-2</v>
          </cell>
          <cell r="W106">
            <v>4.1317210719682425E-2</v>
          </cell>
          <cell r="X106">
            <v>4.1317210719682425E-2</v>
          </cell>
        </row>
        <row r="107">
          <cell r="C107">
            <v>3.9483434561421518E-2</v>
          </cell>
          <cell r="D107">
            <v>3.9483434561421518E-2</v>
          </cell>
          <cell r="E107">
            <v>3.9483434561421518E-2</v>
          </cell>
          <cell r="F107">
            <v>3.9483434561421518E-2</v>
          </cell>
          <cell r="G107">
            <v>-7.4878163667503337</v>
          </cell>
          <cell r="H107">
            <v>3.9483434561421518E-2</v>
          </cell>
          <cell r="I107">
            <v>3.9483434561421518E-2</v>
          </cell>
          <cell r="J107">
            <v>3.9483434561421518E-2</v>
          </cell>
          <cell r="K107">
            <v>3.9483434561421518E-2</v>
          </cell>
          <cell r="L107">
            <v>3.9483434561421518E-2</v>
          </cell>
          <cell r="M107">
            <v>3.9483434561421518E-2</v>
          </cell>
          <cell r="N107">
            <v>3.9483434561421518E-2</v>
          </cell>
          <cell r="O107">
            <v>3.9483434561421518E-2</v>
          </cell>
          <cell r="P107">
            <v>3.9483434561421518E-2</v>
          </cell>
          <cell r="Q107">
            <v>3.9483434561421518E-2</v>
          </cell>
          <cell r="R107">
            <v>3.9483434561421518E-2</v>
          </cell>
          <cell r="S107">
            <v>3.9483434561421518E-2</v>
          </cell>
          <cell r="T107">
            <v>3.9483434561421518E-2</v>
          </cell>
          <cell r="U107">
            <v>3.9483434561421518E-2</v>
          </cell>
          <cell r="V107">
            <v>3.9483434561421518E-2</v>
          </cell>
          <cell r="W107">
            <v>3.9483434561421518E-2</v>
          </cell>
          <cell r="X107">
            <v>3.9483434561421518E-2</v>
          </cell>
        </row>
        <row r="108">
          <cell r="C108">
            <v>3.7729411211049439E-2</v>
          </cell>
          <cell r="D108">
            <v>3.7729411211049439E-2</v>
          </cell>
          <cell r="E108">
            <v>3.7729411211049439E-2</v>
          </cell>
          <cell r="F108">
            <v>3.7729411211049439E-2</v>
          </cell>
          <cell r="G108">
            <v>-7.1551754783254182</v>
          </cell>
          <cell r="H108">
            <v>3.7729411211049439E-2</v>
          </cell>
          <cell r="I108">
            <v>3.7729411211049439E-2</v>
          </cell>
          <cell r="J108">
            <v>3.7729411211049439E-2</v>
          </cell>
          <cell r="K108">
            <v>3.7729411211049439E-2</v>
          </cell>
          <cell r="L108">
            <v>3.7729411211049439E-2</v>
          </cell>
          <cell r="M108">
            <v>3.7729411211049439E-2</v>
          </cell>
          <cell r="N108">
            <v>3.7729411211049439E-2</v>
          </cell>
          <cell r="O108">
            <v>3.7729411211049439E-2</v>
          </cell>
          <cell r="P108">
            <v>3.7729411211049439E-2</v>
          </cell>
          <cell r="Q108">
            <v>3.7729411211049439E-2</v>
          </cell>
          <cell r="R108">
            <v>3.7729411211049439E-2</v>
          </cell>
          <cell r="S108">
            <v>3.7729411211049439E-2</v>
          </cell>
          <cell r="T108">
            <v>3.7729411211049439E-2</v>
          </cell>
          <cell r="U108">
            <v>3.7729411211049439E-2</v>
          </cell>
          <cell r="V108">
            <v>3.7729411211049439E-2</v>
          </cell>
          <cell r="W108">
            <v>3.7729411211049439E-2</v>
          </cell>
          <cell r="X108">
            <v>3.7729411211049439E-2</v>
          </cell>
        </row>
        <row r="109">
          <cell r="C109">
            <v>3.6053776714737973E-2</v>
          </cell>
          <cell r="D109">
            <v>3.6053776714737973E-2</v>
          </cell>
          <cell r="E109">
            <v>3.6053776714737973E-2</v>
          </cell>
          <cell r="F109">
            <v>3.6053776714737973E-2</v>
          </cell>
          <cell r="G109">
            <v>-6.8374006052541745</v>
          </cell>
          <cell r="H109">
            <v>3.6053776714737973E-2</v>
          </cell>
          <cell r="I109">
            <v>3.6053776714737973E-2</v>
          </cell>
          <cell r="J109">
            <v>3.6053776714737973E-2</v>
          </cell>
          <cell r="K109">
            <v>3.6053776714737973E-2</v>
          </cell>
          <cell r="L109">
            <v>3.6053776714737973E-2</v>
          </cell>
          <cell r="M109">
            <v>3.6053776714737973E-2</v>
          </cell>
          <cell r="N109">
            <v>3.6053776714737973E-2</v>
          </cell>
          <cell r="O109">
            <v>3.6053776714737973E-2</v>
          </cell>
          <cell r="P109">
            <v>3.6053776714737973E-2</v>
          </cell>
          <cell r="Q109">
            <v>3.6053776714737973E-2</v>
          </cell>
          <cell r="R109">
            <v>3.6053776714737973E-2</v>
          </cell>
          <cell r="S109">
            <v>3.6053776714737973E-2</v>
          </cell>
          <cell r="T109">
            <v>3.6053776714737973E-2</v>
          </cell>
          <cell r="U109">
            <v>3.6053776714737973E-2</v>
          </cell>
          <cell r="V109">
            <v>3.6053776714737973E-2</v>
          </cell>
          <cell r="W109">
            <v>3.6053776714737973E-2</v>
          </cell>
          <cell r="X109">
            <v>3.6053776714737973E-2</v>
          </cell>
        </row>
        <row r="110">
          <cell r="C110">
            <v>3.4453406950452563E-2</v>
          </cell>
          <cell r="D110">
            <v>3.4453406950452563E-2</v>
          </cell>
          <cell r="E110">
            <v>3.4453406950452563E-2</v>
          </cell>
          <cell r="F110">
            <v>3.4453406950452563E-2</v>
          </cell>
          <cell r="G110">
            <v>-6.5338992749626783</v>
          </cell>
          <cell r="H110">
            <v>3.4453406950452563E-2</v>
          </cell>
          <cell r="I110">
            <v>3.4453406950452563E-2</v>
          </cell>
          <cell r="J110">
            <v>3.4453406950452563E-2</v>
          </cell>
          <cell r="K110">
            <v>3.4453406950452563E-2</v>
          </cell>
          <cell r="L110">
            <v>3.4453406950452563E-2</v>
          </cell>
          <cell r="M110">
            <v>3.4453406950452563E-2</v>
          </cell>
          <cell r="N110">
            <v>3.4453406950452563E-2</v>
          </cell>
          <cell r="O110">
            <v>3.4453406950452563E-2</v>
          </cell>
          <cell r="P110">
            <v>3.4453406950452563E-2</v>
          </cell>
          <cell r="Q110">
            <v>3.4453406950452563E-2</v>
          </cell>
          <cell r="R110">
            <v>3.4453406950452563E-2</v>
          </cell>
          <cell r="S110">
            <v>3.4453406950452563E-2</v>
          </cell>
          <cell r="T110">
            <v>3.4453406950452563E-2</v>
          </cell>
          <cell r="U110">
            <v>3.4453406950452563E-2</v>
          </cell>
          <cell r="V110">
            <v>3.4453406950452563E-2</v>
          </cell>
          <cell r="W110">
            <v>3.4453406950452563E-2</v>
          </cell>
          <cell r="X110">
            <v>3.4453406950452563E-2</v>
          </cell>
        </row>
        <row r="111">
          <cell r="C111">
            <v>3.2924641179419144E-2</v>
          </cell>
          <cell r="D111">
            <v>3.2924641179419144E-2</v>
          </cell>
          <cell r="E111">
            <v>3.2924641179419144E-2</v>
          </cell>
          <cell r="F111">
            <v>3.2924641179419144E-2</v>
          </cell>
          <cell r="G111">
            <v>-6.2439772484615581</v>
          </cell>
          <cell r="H111">
            <v>3.2924641179419144E-2</v>
          </cell>
          <cell r="I111">
            <v>3.2924641179419144E-2</v>
          </cell>
          <cell r="J111">
            <v>3.2924641179419144E-2</v>
          </cell>
          <cell r="K111">
            <v>3.2924641179419144E-2</v>
          </cell>
          <cell r="L111">
            <v>3.2924641179419144E-2</v>
          </cell>
          <cell r="M111">
            <v>3.2924641179419144E-2</v>
          </cell>
          <cell r="N111">
            <v>3.2924641179419144E-2</v>
          </cell>
          <cell r="O111">
            <v>3.2924641179419144E-2</v>
          </cell>
          <cell r="P111">
            <v>3.2924641179419144E-2</v>
          </cell>
          <cell r="Q111">
            <v>3.2924641179419144E-2</v>
          </cell>
          <cell r="R111">
            <v>3.2924641179419144E-2</v>
          </cell>
          <cell r="S111">
            <v>3.2924641179419144E-2</v>
          </cell>
          <cell r="T111">
            <v>3.2924641179419144E-2</v>
          </cell>
          <cell r="U111">
            <v>3.2924641179419144E-2</v>
          </cell>
          <cell r="V111">
            <v>3.2924641179419144E-2</v>
          </cell>
          <cell r="W111">
            <v>3.2924641179419144E-2</v>
          </cell>
          <cell r="X111">
            <v>3.2924641179419144E-2</v>
          </cell>
        </row>
        <row r="112">
          <cell r="C112">
            <v>3.1463755733265743E-2</v>
          </cell>
          <cell r="D112">
            <v>3.1463755733265743E-2</v>
          </cell>
          <cell r="E112">
            <v>3.1463755733265743E-2</v>
          </cell>
          <cell r="F112">
            <v>3.1463755733265743E-2</v>
          </cell>
          <cell r="G112">
            <v>-5.9669283525090524</v>
          </cell>
          <cell r="H112">
            <v>3.1463755733265743E-2</v>
          </cell>
          <cell r="I112">
            <v>3.1463755733265743E-2</v>
          </cell>
          <cell r="J112">
            <v>3.1463755733265743E-2</v>
          </cell>
          <cell r="K112">
            <v>3.1463755733265743E-2</v>
          </cell>
          <cell r="L112">
            <v>3.1463755733265743E-2</v>
          </cell>
          <cell r="M112">
            <v>3.1463755733265743E-2</v>
          </cell>
          <cell r="N112">
            <v>3.1463755733265743E-2</v>
          </cell>
          <cell r="O112">
            <v>3.1463755733265743E-2</v>
          </cell>
          <cell r="P112">
            <v>3.1463755733265743E-2</v>
          </cell>
          <cell r="Q112">
            <v>3.1463755733265743E-2</v>
          </cell>
          <cell r="R112">
            <v>3.1463755733265743E-2</v>
          </cell>
          <cell r="S112">
            <v>3.1463755733265743E-2</v>
          </cell>
          <cell r="T112">
            <v>3.1463755733265743E-2</v>
          </cell>
          <cell r="U112">
            <v>3.1463755733265743E-2</v>
          </cell>
          <cell r="V112">
            <v>3.1463755733265743E-2</v>
          </cell>
          <cell r="W112">
            <v>3.1463755733265743E-2</v>
          </cell>
          <cell r="X112">
            <v>3.1463755733265743E-2</v>
          </cell>
        </row>
        <row r="113">
          <cell r="C113">
            <v>3.0067139427976407E-2</v>
          </cell>
          <cell r="D113">
            <v>3.0067139427976407E-2</v>
          </cell>
          <cell r="E113">
            <v>3.0067139427976407E-2</v>
          </cell>
          <cell r="F113">
            <v>3.0067139427976407E-2</v>
          </cell>
          <cell r="G113">
            <v>-5.7020677459033191</v>
          </cell>
          <cell r="H113">
            <v>3.0067139427976407E-2</v>
          </cell>
          <cell r="I113">
            <v>3.0067139427976407E-2</v>
          </cell>
          <cell r="J113">
            <v>3.0067139427976407E-2</v>
          </cell>
          <cell r="K113">
            <v>3.0067139427976407E-2</v>
          </cell>
          <cell r="L113">
            <v>3.0067139427976407E-2</v>
          </cell>
          <cell r="M113">
            <v>3.0067139427976407E-2</v>
          </cell>
          <cell r="N113">
            <v>3.0067139427976407E-2</v>
          </cell>
          <cell r="O113">
            <v>3.0067139427976407E-2</v>
          </cell>
          <cell r="P113">
            <v>3.0067139427976407E-2</v>
          </cell>
          <cell r="Q113">
            <v>3.0067139427976407E-2</v>
          </cell>
          <cell r="R113">
            <v>3.0067139427976407E-2</v>
          </cell>
          <cell r="S113">
            <v>3.0067139427976407E-2</v>
          </cell>
          <cell r="T113">
            <v>3.0067139427976407E-2</v>
          </cell>
          <cell r="U113">
            <v>3.0067139427976407E-2</v>
          </cell>
          <cell r="V113">
            <v>3.0067139427976407E-2</v>
          </cell>
          <cell r="W113">
            <v>3.0067139427976407E-2</v>
          </cell>
          <cell r="X113">
            <v>3.0067139427976407E-2</v>
          </cell>
        </row>
        <row r="114">
          <cell r="C114">
            <v>2.8731351122241035E-2</v>
          </cell>
          <cell r="D114">
            <v>2.8731351122241035E-2</v>
          </cell>
          <cell r="E114">
            <v>2.8731351122241035E-2</v>
          </cell>
          <cell r="F114">
            <v>2.8731351122241035E-2</v>
          </cell>
          <cell r="G114">
            <v>-5.4487428351071365</v>
          </cell>
          <cell r="H114">
            <v>2.8731351122241035E-2</v>
          </cell>
          <cell r="I114">
            <v>2.8731351122241035E-2</v>
          </cell>
          <cell r="J114">
            <v>2.8731351122241035E-2</v>
          </cell>
          <cell r="K114">
            <v>2.8731351122241035E-2</v>
          </cell>
          <cell r="L114">
            <v>2.8731351122241035E-2</v>
          </cell>
          <cell r="M114">
            <v>2.8731351122241035E-2</v>
          </cell>
          <cell r="N114">
            <v>2.8731351122241035E-2</v>
          </cell>
          <cell r="O114">
            <v>2.8731351122241035E-2</v>
          </cell>
          <cell r="P114">
            <v>2.8731351122241035E-2</v>
          </cell>
          <cell r="Q114">
            <v>2.8731351122241035E-2</v>
          </cell>
          <cell r="R114">
            <v>2.8731351122241035E-2</v>
          </cell>
          <cell r="S114">
            <v>2.8731351122241035E-2</v>
          </cell>
          <cell r="T114">
            <v>2.8731351122241035E-2</v>
          </cell>
          <cell r="U114">
            <v>2.8731351122241035E-2</v>
          </cell>
          <cell r="V114">
            <v>2.8731351122241035E-2</v>
          </cell>
          <cell r="W114">
            <v>2.8731351122241035E-2</v>
          </cell>
          <cell r="X114">
            <v>2.8731351122241035E-2</v>
          </cell>
        </row>
        <row r="115">
          <cell r="C115">
            <v>2.745313253607528E-2</v>
          </cell>
          <cell r="D115">
            <v>2.745313253607528E-2</v>
          </cell>
          <cell r="E115">
            <v>2.745313253607528E-2</v>
          </cell>
          <cell r="F115">
            <v>2.745313253607528E-2</v>
          </cell>
          <cell r="G115">
            <v>-5.2063357052287227</v>
          </cell>
          <cell r="H115">
            <v>2.745313253607528E-2</v>
          </cell>
          <cell r="I115">
            <v>2.745313253607528E-2</v>
          </cell>
          <cell r="J115">
            <v>2.745313253607528E-2</v>
          </cell>
          <cell r="K115">
            <v>2.745313253607528E-2</v>
          </cell>
          <cell r="L115">
            <v>2.745313253607528E-2</v>
          </cell>
          <cell r="M115">
            <v>2.745313253607528E-2</v>
          </cell>
          <cell r="N115">
            <v>2.745313253607528E-2</v>
          </cell>
          <cell r="O115">
            <v>2.745313253607528E-2</v>
          </cell>
          <cell r="P115">
            <v>2.745313253607528E-2</v>
          </cell>
          <cell r="Q115">
            <v>2.745313253607528E-2</v>
          </cell>
          <cell r="R115">
            <v>2.745313253607528E-2</v>
          </cell>
          <cell r="S115">
            <v>2.745313253607528E-2</v>
          </cell>
          <cell r="T115">
            <v>2.745313253607528E-2</v>
          </cell>
          <cell r="U115">
            <v>2.745313253607528E-2</v>
          </cell>
          <cell r="V115">
            <v>2.745313253607528E-2</v>
          </cell>
          <cell r="W115">
            <v>2.745313253607528E-2</v>
          </cell>
          <cell r="X115">
            <v>2.745313253607528E-2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L618"/>
  <sheetViews>
    <sheetView topLeftCell="A2" workbookViewId="0">
      <selection activeCell="K25" sqref="K25"/>
    </sheetView>
  </sheetViews>
  <sheetFormatPr defaultColWidth="9.140625" defaultRowHeight="12" x14ac:dyDescent="0.2"/>
  <cols>
    <col min="1" max="16384" width="9.140625" style="2"/>
  </cols>
  <sheetData>
    <row r="2" spans="1:38" x14ac:dyDescent="0.2">
      <c r="A2" s="2" t="s">
        <v>101</v>
      </c>
      <c r="B2" s="2" t="s">
        <v>100</v>
      </c>
      <c r="C2" s="2" t="s">
        <v>1</v>
      </c>
      <c r="D2" s="2" t="s">
        <v>96</v>
      </c>
      <c r="E2" s="2" t="s">
        <v>0</v>
      </c>
      <c r="F2" s="2" t="s">
        <v>97</v>
      </c>
      <c r="K2" s="2">
        <v>2022</v>
      </c>
      <c r="L2" s="2">
        <v>2023</v>
      </c>
      <c r="M2" s="2">
        <v>2024</v>
      </c>
      <c r="N2" s="2">
        <v>2025</v>
      </c>
      <c r="O2" s="2">
        <v>2026</v>
      </c>
      <c r="P2" s="2">
        <v>2027</v>
      </c>
      <c r="Q2" s="2">
        <v>2028</v>
      </c>
      <c r="R2" s="2">
        <v>2029</v>
      </c>
      <c r="S2" s="2">
        <v>2030</v>
      </c>
      <c r="T2" s="2">
        <v>2031</v>
      </c>
      <c r="U2" s="2">
        <v>2032</v>
      </c>
      <c r="V2" s="2">
        <v>2033</v>
      </c>
      <c r="W2" s="2">
        <v>2034</v>
      </c>
      <c r="X2" s="2">
        <v>2035</v>
      </c>
      <c r="Y2" s="2">
        <v>2036</v>
      </c>
      <c r="Z2" s="2">
        <v>2037</v>
      </c>
      <c r="AA2" s="2">
        <v>2038</v>
      </c>
      <c r="AB2" s="2">
        <v>2039</v>
      </c>
      <c r="AC2" s="2">
        <v>2040</v>
      </c>
      <c r="AD2" s="2">
        <v>2041</v>
      </c>
      <c r="AE2" s="2">
        <v>2042</v>
      </c>
      <c r="AF2" s="2">
        <v>2043</v>
      </c>
      <c r="AG2" s="2">
        <v>2044</v>
      </c>
      <c r="AH2" s="2">
        <v>2045</v>
      </c>
      <c r="AI2" s="2">
        <v>2046</v>
      </c>
      <c r="AJ2" s="2">
        <v>2047</v>
      </c>
      <c r="AK2" s="2">
        <v>2048</v>
      </c>
      <c r="AL2" s="2">
        <v>2049</v>
      </c>
    </row>
    <row r="3" spans="1:38" x14ac:dyDescent="0.2">
      <c r="A3" s="2" t="str">
        <f>+_xlfn.CONCAT(E3,D3,C3)</f>
        <v>MDN20221</v>
      </c>
      <c r="B3" s="2">
        <v>0</v>
      </c>
      <c r="C3" s="2">
        <v>1</v>
      </c>
      <c r="D3" s="2">
        <v>2022</v>
      </c>
      <c r="E3" s="2" t="s">
        <v>88</v>
      </c>
      <c r="F3" s="2">
        <f ca="1">+OFFSET($K$3,B3,D3-$D$3)</f>
        <v>0.1031162585609412</v>
      </c>
      <c r="I3" s="2" t="s">
        <v>98</v>
      </c>
      <c r="J3" s="2" t="s">
        <v>88</v>
      </c>
      <c r="K3" s="2">
        <f t="array" ref="K3:AL24">+TRANSPOSE([1]Caps!$C$88:$X$115)</f>
        <v>0.1031162585609412</v>
      </c>
      <c r="L3" s="2">
        <v>0.10494644818055979</v>
      </c>
      <c r="M3" s="2">
        <v>0.10444555760708654</v>
      </c>
      <c r="N3" s="2">
        <v>0.10869769951002504</v>
      </c>
      <c r="O3" s="2">
        <v>0.11430415719469272</v>
      </c>
      <c r="P3" s="2">
        <v>7.2431716642410535E-2</v>
      </c>
      <c r="Q3" s="2">
        <v>6.8861175875229788E-2</v>
      </c>
      <c r="R3" s="2">
        <v>6.5821943016683565E-2</v>
      </c>
      <c r="S3" s="2">
        <v>6.3290057320427751E-2</v>
      </c>
      <c r="T3" s="2">
        <v>6.063941859052005E-2</v>
      </c>
      <c r="U3" s="2">
        <v>5.8262039923241464E-2</v>
      </c>
      <c r="V3" s="2">
        <v>5.6241589436068329E-2</v>
      </c>
      <c r="W3" s="2">
        <v>5.4060621194137008E-2</v>
      </c>
      <c r="X3" s="2">
        <v>5.181944588231812E-2</v>
      </c>
      <c r="Y3" s="2">
        <v>4.9600387315165785E-2</v>
      </c>
      <c r="Z3" s="2">
        <v>4.7374198885303705E-2</v>
      </c>
      <c r="AA3" s="2">
        <v>4.5257033507182638E-2</v>
      </c>
      <c r="AB3" s="2">
        <v>4.3240007705743502E-2</v>
      </c>
      <c r="AC3" s="2">
        <v>4.1317210719682425E-2</v>
      </c>
      <c r="AD3" s="2">
        <v>3.9483434561421518E-2</v>
      </c>
      <c r="AE3" s="2">
        <v>3.7729411211049439E-2</v>
      </c>
      <c r="AF3" s="2">
        <v>3.6053776714737973E-2</v>
      </c>
      <c r="AG3" s="2">
        <v>3.4453406950452563E-2</v>
      </c>
      <c r="AH3" s="2">
        <v>3.2924641179419144E-2</v>
      </c>
      <c r="AI3" s="2">
        <v>3.1463755733265743E-2</v>
      </c>
      <c r="AJ3" s="2">
        <v>3.0067139427976407E-2</v>
      </c>
      <c r="AK3" s="2">
        <v>2.8731351122241035E-2</v>
      </c>
      <c r="AL3" s="2">
        <v>2.745313253607528E-2</v>
      </c>
    </row>
    <row r="4" spans="1:38" x14ac:dyDescent="0.2">
      <c r="A4" s="2" t="str">
        <f t="shared" ref="A4:A67" si="0">+_xlfn.CONCAT(E4,D4,C4)</f>
        <v>OTA20221</v>
      </c>
      <c r="B4" s="2">
        <f>+B3+1</f>
        <v>1</v>
      </c>
      <c r="C4" s="2">
        <v>1</v>
      </c>
      <c r="D4" s="2">
        <v>2022</v>
      </c>
      <c r="E4" s="2" t="s">
        <v>89</v>
      </c>
      <c r="F4" s="2">
        <f t="shared" ref="F4:F67" ca="1" si="1">+OFFSET($K$3,B4,D4-$D$3)</f>
        <v>0.1031162585609412</v>
      </c>
      <c r="J4" s="2" t="s">
        <v>89</v>
      </c>
      <c r="K4" s="2">
        <v>0.1031162585609412</v>
      </c>
      <c r="L4" s="2">
        <v>0.10494644818055979</v>
      </c>
      <c r="M4" s="2">
        <v>0.10444555760708654</v>
      </c>
      <c r="N4" s="2">
        <v>0.10869769951002504</v>
      </c>
      <c r="O4" s="2">
        <v>0.11430415719469272</v>
      </c>
      <c r="P4" s="2">
        <v>7.2431716642410535E-2</v>
      </c>
      <c r="Q4" s="2">
        <v>6.8861175875229788E-2</v>
      </c>
      <c r="R4" s="2">
        <v>6.5821943016683565E-2</v>
      </c>
      <c r="S4" s="2">
        <v>6.3290057320427751E-2</v>
      </c>
      <c r="T4" s="2">
        <v>6.063941859052005E-2</v>
      </c>
      <c r="U4" s="2">
        <v>5.8262039923241464E-2</v>
      </c>
      <c r="V4" s="2">
        <v>5.6241589436068329E-2</v>
      </c>
      <c r="W4" s="2">
        <v>5.4060621194137008E-2</v>
      </c>
      <c r="X4" s="2">
        <v>5.181944588231812E-2</v>
      </c>
      <c r="Y4" s="2">
        <v>4.9600387315165785E-2</v>
      </c>
      <c r="Z4" s="2">
        <v>4.7374198885303705E-2</v>
      </c>
      <c r="AA4" s="2">
        <v>4.5257033507182638E-2</v>
      </c>
      <c r="AB4" s="2">
        <v>4.3240007705743502E-2</v>
      </c>
      <c r="AC4" s="2">
        <v>4.1317210719682425E-2</v>
      </c>
      <c r="AD4" s="2">
        <v>3.9483434561421518E-2</v>
      </c>
      <c r="AE4" s="2">
        <v>3.7729411211049439E-2</v>
      </c>
      <c r="AF4" s="2">
        <v>3.6053776714737973E-2</v>
      </c>
      <c r="AG4" s="2">
        <v>3.4453406950452563E-2</v>
      </c>
      <c r="AH4" s="2">
        <v>3.2924641179419144E-2</v>
      </c>
      <c r="AI4" s="2">
        <v>3.1463755733265743E-2</v>
      </c>
      <c r="AJ4" s="2">
        <v>3.0067139427976407E-2</v>
      </c>
      <c r="AK4" s="2">
        <v>2.8731351122241035E-2</v>
      </c>
      <c r="AL4" s="2">
        <v>2.745313253607528E-2</v>
      </c>
    </row>
    <row r="5" spans="1:38" x14ac:dyDescent="0.2">
      <c r="A5" s="2" t="str">
        <f t="shared" si="0"/>
        <v>HLY20221</v>
      </c>
      <c r="B5" s="2">
        <f>+B4+1</f>
        <v>2</v>
      </c>
      <c r="C5" s="2">
        <v>1</v>
      </c>
      <c r="D5" s="2">
        <v>2022</v>
      </c>
      <c r="E5" s="2" t="s">
        <v>85</v>
      </c>
      <c r="F5" s="2">
        <f t="shared" ca="1" si="1"/>
        <v>0.1031162585609412</v>
      </c>
      <c r="J5" s="2" t="s">
        <v>85</v>
      </c>
      <c r="K5" s="2">
        <v>0.1031162585609412</v>
      </c>
      <c r="L5" s="2">
        <v>0.10494644818055979</v>
      </c>
      <c r="M5" s="2">
        <v>0.10444555760708654</v>
      </c>
      <c r="N5" s="2">
        <v>0.10869769951002504</v>
      </c>
      <c r="O5" s="2">
        <v>0.11430415719469272</v>
      </c>
      <c r="P5" s="2">
        <v>7.2431716642410535E-2</v>
      </c>
      <c r="Q5" s="2">
        <v>6.8861175875229788E-2</v>
      </c>
      <c r="R5" s="2">
        <v>6.5821943016683565E-2</v>
      </c>
      <c r="S5" s="2">
        <v>6.3290057320427751E-2</v>
      </c>
      <c r="T5" s="2">
        <v>6.063941859052005E-2</v>
      </c>
      <c r="U5" s="2">
        <v>5.8262039923241464E-2</v>
      </c>
      <c r="V5" s="2">
        <v>5.6241589436068329E-2</v>
      </c>
      <c r="W5" s="2">
        <v>5.4060621194137008E-2</v>
      </c>
      <c r="X5" s="2">
        <v>5.181944588231812E-2</v>
      </c>
      <c r="Y5" s="2">
        <v>4.9600387315165785E-2</v>
      </c>
      <c r="Z5" s="2">
        <v>4.7374198885303705E-2</v>
      </c>
      <c r="AA5" s="2">
        <v>4.5257033507182638E-2</v>
      </c>
      <c r="AB5" s="2">
        <v>4.3240007705743502E-2</v>
      </c>
      <c r="AC5" s="2">
        <v>4.1317210719682425E-2</v>
      </c>
      <c r="AD5" s="2">
        <v>3.9483434561421518E-2</v>
      </c>
      <c r="AE5" s="2">
        <v>3.7729411211049439E-2</v>
      </c>
      <c r="AF5" s="2">
        <v>3.6053776714737973E-2</v>
      </c>
      <c r="AG5" s="2">
        <v>3.4453406950452563E-2</v>
      </c>
      <c r="AH5" s="2">
        <v>3.2924641179419144E-2</v>
      </c>
      <c r="AI5" s="2">
        <v>3.1463755733265743E-2</v>
      </c>
      <c r="AJ5" s="2">
        <v>3.0067139427976407E-2</v>
      </c>
      <c r="AK5" s="2">
        <v>2.8731351122241035E-2</v>
      </c>
      <c r="AL5" s="2">
        <v>2.745313253607528E-2</v>
      </c>
    </row>
    <row r="6" spans="1:38" x14ac:dyDescent="0.2">
      <c r="A6" s="2" t="str">
        <f t="shared" si="0"/>
        <v>TRK20221</v>
      </c>
      <c r="B6" s="2">
        <f t="shared" ref="B6:B24" si="2">+B5+1</f>
        <v>3</v>
      </c>
      <c r="C6" s="2">
        <v>1</v>
      </c>
      <c r="D6" s="2">
        <v>2022</v>
      </c>
      <c r="E6" s="2" t="s">
        <v>93</v>
      </c>
      <c r="F6" s="2">
        <f t="shared" ca="1" si="1"/>
        <v>0.1031162585609412</v>
      </c>
      <c r="J6" s="2" t="s">
        <v>93</v>
      </c>
      <c r="K6" s="2">
        <v>0.1031162585609412</v>
      </c>
      <c r="L6" s="2">
        <v>0.10494644818055979</v>
      </c>
      <c r="M6" s="2">
        <v>0.10444555760708654</v>
      </c>
      <c r="N6" s="2">
        <v>0.10869769951002504</v>
      </c>
      <c r="O6" s="2">
        <v>0.11430415719469272</v>
      </c>
      <c r="P6" s="2">
        <v>7.2431716642410535E-2</v>
      </c>
      <c r="Q6" s="2">
        <v>6.8861175875229788E-2</v>
      </c>
      <c r="R6" s="2">
        <v>6.5821943016683565E-2</v>
      </c>
      <c r="S6" s="2">
        <v>6.3290057320427751E-2</v>
      </c>
      <c r="T6" s="2">
        <v>6.063941859052005E-2</v>
      </c>
      <c r="U6" s="2">
        <v>5.8262039923241464E-2</v>
      </c>
      <c r="V6" s="2">
        <v>5.6241589436068329E-2</v>
      </c>
      <c r="W6" s="2">
        <v>5.4060621194137008E-2</v>
      </c>
      <c r="X6" s="2">
        <v>5.181944588231812E-2</v>
      </c>
      <c r="Y6" s="2">
        <v>4.9600387315165785E-2</v>
      </c>
      <c r="Z6" s="2">
        <v>4.7374198885303705E-2</v>
      </c>
      <c r="AA6" s="2">
        <v>4.5257033507182638E-2</v>
      </c>
      <c r="AB6" s="2">
        <v>4.3240007705743502E-2</v>
      </c>
      <c r="AC6" s="2">
        <v>4.1317210719682425E-2</v>
      </c>
      <c r="AD6" s="2">
        <v>3.9483434561421518E-2</v>
      </c>
      <c r="AE6" s="2">
        <v>3.7729411211049439E-2</v>
      </c>
      <c r="AF6" s="2">
        <v>3.6053776714737973E-2</v>
      </c>
      <c r="AG6" s="2">
        <v>3.4453406950452563E-2</v>
      </c>
      <c r="AH6" s="2">
        <v>3.2924641179419144E-2</v>
      </c>
      <c r="AI6" s="2">
        <v>3.1463755733265743E-2</v>
      </c>
      <c r="AJ6" s="2">
        <v>3.0067139427976407E-2</v>
      </c>
      <c r="AK6" s="2">
        <v>2.8731351122241035E-2</v>
      </c>
      <c r="AL6" s="2">
        <v>2.745313253607528E-2</v>
      </c>
    </row>
    <row r="7" spans="1:38" x14ac:dyDescent="0.2">
      <c r="A7" s="2" t="str">
        <f t="shared" si="0"/>
        <v>WKM20221</v>
      </c>
      <c r="B7" s="2">
        <f t="shared" si="2"/>
        <v>4</v>
      </c>
      <c r="C7" s="2">
        <v>1</v>
      </c>
      <c r="D7" s="2">
        <v>2022</v>
      </c>
      <c r="E7" s="2" t="s">
        <v>95</v>
      </c>
      <c r="F7" s="2">
        <f t="shared" ca="1" si="1"/>
        <v>-17.725625678156121</v>
      </c>
      <c r="J7" s="2" t="s">
        <v>95</v>
      </c>
      <c r="K7" s="2">
        <v>-17.725625678156121</v>
      </c>
      <c r="L7" s="2">
        <v>-16.81106479018209</v>
      </c>
      <c r="M7" s="2">
        <v>-15.945185526445126</v>
      </c>
      <c r="N7" s="2">
        <v>-15.162951813045616</v>
      </c>
      <c r="O7" s="2">
        <v>-14.451670273306977</v>
      </c>
      <c r="P7" s="2">
        <v>-13.736276982266098</v>
      </c>
      <c r="Q7" s="2">
        <v>-13.059143549178998</v>
      </c>
      <c r="R7" s="2">
        <v>-12.482769740938327</v>
      </c>
      <c r="S7" s="2">
        <v>-12.002611533686288</v>
      </c>
      <c r="T7" s="2">
        <v>-11.49993246625942</v>
      </c>
      <c r="U7" s="2">
        <v>-11.049075667894538</v>
      </c>
      <c r="V7" s="2">
        <v>-10.665908337237706</v>
      </c>
      <c r="W7" s="2">
        <v>-10.252299696583822</v>
      </c>
      <c r="X7" s="2">
        <v>-9.8272731160190432</v>
      </c>
      <c r="Y7" s="2">
        <v>-9.4064408545284017</v>
      </c>
      <c r="Z7" s="2">
        <v>-8.9842564537600147</v>
      </c>
      <c r="AA7" s="2">
        <v>-8.5827476755722714</v>
      </c>
      <c r="AB7" s="2">
        <v>-8.2002298177430895</v>
      </c>
      <c r="AC7" s="2">
        <v>-7.8355819368762631</v>
      </c>
      <c r="AD7" s="2">
        <v>-7.4878163667503337</v>
      </c>
      <c r="AE7" s="2">
        <v>-7.1551754783254182</v>
      </c>
      <c r="AF7" s="2">
        <v>-6.8374006052541745</v>
      </c>
      <c r="AG7" s="2">
        <v>-6.5338992749626783</v>
      </c>
      <c r="AH7" s="2">
        <v>-6.2439772484615581</v>
      </c>
      <c r="AI7" s="2">
        <v>-5.9669283525090524</v>
      </c>
      <c r="AJ7" s="2">
        <v>-5.7020677459033191</v>
      </c>
      <c r="AK7" s="2">
        <v>-5.4487428351071365</v>
      </c>
      <c r="AL7" s="2">
        <v>-5.2063357052287227</v>
      </c>
    </row>
    <row r="8" spans="1:38" x14ac:dyDescent="0.2">
      <c r="A8" s="2" t="str">
        <f t="shared" si="0"/>
        <v>RDF20221</v>
      </c>
      <c r="B8" s="2">
        <f t="shared" si="2"/>
        <v>5</v>
      </c>
      <c r="C8" s="2">
        <v>1</v>
      </c>
      <c r="D8" s="2">
        <v>2022</v>
      </c>
      <c r="E8" s="2" t="s">
        <v>90</v>
      </c>
      <c r="F8" s="2">
        <f t="shared" ca="1" si="1"/>
        <v>0.1031162585609412</v>
      </c>
      <c r="J8" s="2" t="s">
        <v>90</v>
      </c>
      <c r="K8" s="2">
        <v>0.1031162585609412</v>
      </c>
      <c r="L8" s="2">
        <v>0.10494644818055979</v>
      </c>
      <c r="M8" s="2">
        <v>0.10444555760708654</v>
      </c>
      <c r="N8" s="2">
        <v>0.10869769951002504</v>
      </c>
      <c r="O8" s="2">
        <v>0.11430415719469272</v>
      </c>
      <c r="P8" s="2">
        <v>7.2431716642410535E-2</v>
      </c>
      <c r="Q8" s="2">
        <v>6.8861175875229788E-2</v>
      </c>
      <c r="R8" s="2">
        <v>6.5821943016683565E-2</v>
      </c>
      <c r="S8" s="2">
        <v>6.3290057320427751E-2</v>
      </c>
      <c r="T8" s="2">
        <v>6.063941859052005E-2</v>
      </c>
      <c r="U8" s="2">
        <v>5.8262039923241464E-2</v>
      </c>
      <c r="V8" s="2">
        <v>5.6241589436068329E-2</v>
      </c>
      <c r="W8" s="2">
        <v>5.4060621194137008E-2</v>
      </c>
      <c r="X8" s="2">
        <v>5.181944588231812E-2</v>
      </c>
      <c r="Y8" s="2">
        <v>4.9600387315165785E-2</v>
      </c>
      <c r="Z8" s="2">
        <v>4.7374198885303705E-2</v>
      </c>
      <c r="AA8" s="2">
        <v>4.5257033507182638E-2</v>
      </c>
      <c r="AB8" s="2">
        <v>4.3240007705743502E-2</v>
      </c>
      <c r="AC8" s="2">
        <v>4.1317210719682425E-2</v>
      </c>
      <c r="AD8" s="2">
        <v>3.9483434561421518E-2</v>
      </c>
      <c r="AE8" s="2">
        <v>3.7729411211049439E-2</v>
      </c>
      <c r="AF8" s="2">
        <v>3.6053776714737973E-2</v>
      </c>
      <c r="AG8" s="2">
        <v>3.4453406950452563E-2</v>
      </c>
      <c r="AH8" s="2">
        <v>3.2924641179419144E-2</v>
      </c>
      <c r="AI8" s="2">
        <v>3.1463755733265743E-2</v>
      </c>
      <c r="AJ8" s="2">
        <v>3.0067139427976407E-2</v>
      </c>
      <c r="AK8" s="2">
        <v>2.8731351122241035E-2</v>
      </c>
      <c r="AL8" s="2">
        <v>2.745313253607528E-2</v>
      </c>
    </row>
    <row r="9" spans="1:38" x14ac:dyDescent="0.2">
      <c r="A9" s="2" t="str">
        <f t="shared" si="0"/>
        <v>SFD20221</v>
      </c>
      <c r="B9" s="2">
        <f t="shared" si="2"/>
        <v>6</v>
      </c>
      <c r="C9" s="2">
        <v>1</v>
      </c>
      <c r="D9" s="2">
        <v>2022</v>
      </c>
      <c r="E9" s="2" t="s">
        <v>92</v>
      </c>
      <c r="F9" s="2">
        <f t="shared" ca="1" si="1"/>
        <v>0.1031162585609412</v>
      </c>
      <c r="J9" s="2" t="s">
        <v>92</v>
      </c>
      <c r="K9" s="2">
        <v>0.1031162585609412</v>
      </c>
      <c r="L9" s="2">
        <v>0.10494644818055979</v>
      </c>
      <c r="M9" s="2">
        <v>0.10444555760708654</v>
      </c>
      <c r="N9" s="2">
        <v>0.10869769951002504</v>
      </c>
      <c r="O9" s="2">
        <v>0.11430415719469272</v>
      </c>
      <c r="P9" s="2">
        <v>7.2431716642410535E-2</v>
      </c>
      <c r="Q9" s="2">
        <v>6.8861175875229788E-2</v>
      </c>
      <c r="R9" s="2">
        <v>6.5821943016683565E-2</v>
      </c>
      <c r="S9" s="2">
        <v>6.3290057320427751E-2</v>
      </c>
      <c r="T9" s="2">
        <v>6.063941859052005E-2</v>
      </c>
      <c r="U9" s="2">
        <v>5.8262039923241464E-2</v>
      </c>
      <c r="V9" s="2">
        <v>5.6241589436068329E-2</v>
      </c>
      <c r="W9" s="2">
        <v>5.4060621194137008E-2</v>
      </c>
      <c r="X9" s="2">
        <v>5.181944588231812E-2</v>
      </c>
      <c r="Y9" s="2">
        <v>4.9600387315165785E-2</v>
      </c>
      <c r="Z9" s="2">
        <v>4.7374198885303705E-2</v>
      </c>
      <c r="AA9" s="2">
        <v>4.5257033507182638E-2</v>
      </c>
      <c r="AB9" s="2">
        <v>4.3240007705743502E-2</v>
      </c>
      <c r="AC9" s="2">
        <v>4.1317210719682425E-2</v>
      </c>
      <c r="AD9" s="2">
        <v>3.9483434561421518E-2</v>
      </c>
      <c r="AE9" s="2">
        <v>3.7729411211049439E-2</v>
      </c>
      <c r="AF9" s="2">
        <v>3.6053776714737973E-2</v>
      </c>
      <c r="AG9" s="2">
        <v>3.4453406950452563E-2</v>
      </c>
      <c r="AH9" s="2">
        <v>3.2924641179419144E-2</v>
      </c>
      <c r="AI9" s="2">
        <v>3.1463755733265743E-2</v>
      </c>
      <c r="AJ9" s="2">
        <v>3.0067139427976407E-2</v>
      </c>
      <c r="AK9" s="2">
        <v>2.8731351122241035E-2</v>
      </c>
      <c r="AL9" s="2">
        <v>2.745313253607528E-2</v>
      </c>
    </row>
    <row r="10" spans="1:38" x14ac:dyDescent="0.2">
      <c r="A10" s="2" t="str">
        <f t="shared" si="0"/>
        <v>BPE20221</v>
      </c>
      <c r="B10" s="2">
        <f t="shared" si="2"/>
        <v>7</v>
      </c>
      <c r="C10" s="2">
        <v>1</v>
      </c>
      <c r="D10" s="2">
        <v>2022</v>
      </c>
      <c r="E10" s="2" t="s">
        <v>83</v>
      </c>
      <c r="F10" s="2">
        <f t="shared" ca="1" si="1"/>
        <v>0.1031162585609412</v>
      </c>
      <c r="J10" s="2" t="s">
        <v>83</v>
      </c>
      <c r="K10" s="2">
        <v>0.1031162585609412</v>
      </c>
      <c r="L10" s="2">
        <v>0.10494644818055979</v>
      </c>
      <c r="M10" s="2">
        <v>0.10444555760708654</v>
      </c>
      <c r="N10" s="2">
        <v>0.10869769951002504</v>
      </c>
      <c r="O10" s="2">
        <v>0.11430415719469272</v>
      </c>
      <c r="P10" s="2">
        <v>7.2431716642410535E-2</v>
      </c>
      <c r="Q10" s="2">
        <v>6.8861175875229788E-2</v>
      </c>
      <c r="R10" s="2">
        <v>6.5821943016683565E-2</v>
      </c>
      <c r="S10" s="2">
        <v>6.3290057320427751E-2</v>
      </c>
      <c r="T10" s="2">
        <v>6.063941859052005E-2</v>
      </c>
      <c r="U10" s="2">
        <v>5.8262039923241464E-2</v>
      </c>
      <c r="V10" s="2">
        <v>5.6241589436068329E-2</v>
      </c>
      <c r="W10" s="2">
        <v>5.4060621194137008E-2</v>
      </c>
      <c r="X10" s="2">
        <v>5.181944588231812E-2</v>
      </c>
      <c r="Y10" s="2">
        <v>4.9600387315165785E-2</v>
      </c>
      <c r="Z10" s="2">
        <v>4.7374198885303705E-2</v>
      </c>
      <c r="AA10" s="2">
        <v>4.5257033507182638E-2</v>
      </c>
      <c r="AB10" s="2">
        <v>4.3240007705743502E-2</v>
      </c>
      <c r="AC10" s="2">
        <v>4.1317210719682425E-2</v>
      </c>
      <c r="AD10" s="2">
        <v>3.9483434561421518E-2</v>
      </c>
      <c r="AE10" s="2">
        <v>3.7729411211049439E-2</v>
      </c>
      <c r="AF10" s="2">
        <v>3.6053776714737973E-2</v>
      </c>
      <c r="AG10" s="2">
        <v>3.4453406950452563E-2</v>
      </c>
      <c r="AH10" s="2">
        <v>3.2924641179419144E-2</v>
      </c>
      <c r="AI10" s="2">
        <v>3.1463755733265743E-2</v>
      </c>
      <c r="AJ10" s="2">
        <v>3.0067139427976407E-2</v>
      </c>
      <c r="AK10" s="2">
        <v>2.8731351122241035E-2</v>
      </c>
      <c r="AL10" s="2">
        <v>2.745313253607528E-2</v>
      </c>
    </row>
    <row r="11" spans="1:38" x14ac:dyDescent="0.2">
      <c r="A11" s="2" t="str">
        <f t="shared" si="0"/>
        <v>HAY20221</v>
      </c>
      <c r="B11" s="2">
        <f t="shared" si="2"/>
        <v>8</v>
      </c>
      <c r="C11" s="2">
        <v>1</v>
      </c>
      <c r="D11" s="2">
        <v>2022</v>
      </c>
      <c r="E11" s="2" t="s">
        <v>84</v>
      </c>
      <c r="F11" s="2">
        <f t="shared" ca="1" si="1"/>
        <v>0.1031162585609412</v>
      </c>
      <c r="J11" s="2" t="s">
        <v>84</v>
      </c>
      <c r="K11" s="2">
        <v>0.1031162585609412</v>
      </c>
      <c r="L11" s="2">
        <v>0.10494644818055979</v>
      </c>
      <c r="M11" s="2">
        <v>0.10444555760708654</v>
      </c>
      <c r="N11" s="2">
        <v>0.10869769951002504</v>
      </c>
      <c r="O11" s="2">
        <v>0.11430415719469272</v>
      </c>
      <c r="P11" s="2">
        <v>7.2431716642410535E-2</v>
      </c>
      <c r="Q11" s="2">
        <v>6.8861175875229788E-2</v>
      </c>
      <c r="R11" s="2">
        <v>6.5821943016683565E-2</v>
      </c>
      <c r="S11" s="2">
        <v>6.3290057320427751E-2</v>
      </c>
      <c r="T11" s="2">
        <v>6.063941859052005E-2</v>
      </c>
      <c r="U11" s="2">
        <v>5.8262039923241464E-2</v>
      </c>
      <c r="V11" s="2">
        <v>5.6241589436068329E-2</v>
      </c>
      <c r="W11" s="2">
        <v>5.4060621194137008E-2</v>
      </c>
      <c r="X11" s="2">
        <v>5.181944588231812E-2</v>
      </c>
      <c r="Y11" s="2">
        <v>4.9600387315165785E-2</v>
      </c>
      <c r="Z11" s="2">
        <v>4.7374198885303705E-2</v>
      </c>
      <c r="AA11" s="2">
        <v>4.5257033507182638E-2</v>
      </c>
      <c r="AB11" s="2">
        <v>4.3240007705743502E-2</v>
      </c>
      <c r="AC11" s="2">
        <v>4.1317210719682425E-2</v>
      </c>
      <c r="AD11" s="2">
        <v>3.9483434561421518E-2</v>
      </c>
      <c r="AE11" s="2">
        <v>3.7729411211049439E-2</v>
      </c>
      <c r="AF11" s="2">
        <v>3.6053776714737973E-2</v>
      </c>
      <c r="AG11" s="2">
        <v>3.4453406950452563E-2</v>
      </c>
      <c r="AH11" s="2">
        <v>3.2924641179419144E-2</v>
      </c>
      <c r="AI11" s="2">
        <v>3.1463755733265743E-2</v>
      </c>
      <c r="AJ11" s="2">
        <v>3.0067139427976407E-2</v>
      </c>
      <c r="AK11" s="2">
        <v>2.8731351122241035E-2</v>
      </c>
      <c r="AL11" s="2">
        <v>2.745313253607528E-2</v>
      </c>
    </row>
    <row r="12" spans="1:38" x14ac:dyDescent="0.2">
      <c r="A12" s="2" t="str">
        <f t="shared" si="0"/>
        <v>KIK20221</v>
      </c>
      <c r="B12" s="2">
        <f t="shared" si="2"/>
        <v>9</v>
      </c>
      <c r="C12" s="2">
        <v>1</v>
      </c>
      <c r="D12" s="2">
        <v>2022</v>
      </c>
      <c r="E12" s="2" t="s">
        <v>87</v>
      </c>
      <c r="F12" s="2">
        <f t="shared" ca="1" si="1"/>
        <v>0.1031162585609412</v>
      </c>
      <c r="J12" s="2" t="s">
        <v>87</v>
      </c>
      <c r="K12" s="2">
        <v>0.1031162585609412</v>
      </c>
      <c r="L12" s="2">
        <v>0.10494644818055979</v>
      </c>
      <c r="M12" s="2">
        <v>0.10444555760708654</v>
      </c>
      <c r="N12" s="2">
        <v>0.10869769951002504</v>
      </c>
      <c r="O12" s="2">
        <v>0.11430415719469272</v>
      </c>
      <c r="P12" s="2">
        <v>7.2431716642410535E-2</v>
      </c>
      <c r="Q12" s="2">
        <v>6.8861175875229788E-2</v>
      </c>
      <c r="R12" s="2">
        <v>6.5821943016683565E-2</v>
      </c>
      <c r="S12" s="2">
        <v>6.3290057320427751E-2</v>
      </c>
      <c r="T12" s="2">
        <v>6.063941859052005E-2</v>
      </c>
      <c r="U12" s="2">
        <v>5.8262039923241464E-2</v>
      </c>
      <c r="V12" s="2">
        <v>5.6241589436068329E-2</v>
      </c>
      <c r="W12" s="2">
        <v>5.4060621194137008E-2</v>
      </c>
      <c r="X12" s="2">
        <v>5.181944588231812E-2</v>
      </c>
      <c r="Y12" s="2">
        <v>4.9600387315165785E-2</v>
      </c>
      <c r="Z12" s="2">
        <v>4.7374198885303705E-2</v>
      </c>
      <c r="AA12" s="2">
        <v>4.5257033507182638E-2</v>
      </c>
      <c r="AB12" s="2">
        <v>4.3240007705743502E-2</v>
      </c>
      <c r="AC12" s="2">
        <v>4.1317210719682425E-2</v>
      </c>
      <c r="AD12" s="2">
        <v>3.9483434561421518E-2</v>
      </c>
      <c r="AE12" s="2">
        <v>3.7729411211049439E-2</v>
      </c>
      <c r="AF12" s="2">
        <v>3.6053776714737973E-2</v>
      </c>
      <c r="AG12" s="2">
        <v>3.4453406950452563E-2</v>
      </c>
      <c r="AH12" s="2">
        <v>3.2924641179419144E-2</v>
      </c>
      <c r="AI12" s="2">
        <v>3.1463755733265743E-2</v>
      </c>
      <c r="AJ12" s="2">
        <v>3.0067139427976407E-2</v>
      </c>
      <c r="AK12" s="2">
        <v>2.8731351122241035E-2</v>
      </c>
      <c r="AL12" s="2">
        <v>2.745313253607528E-2</v>
      </c>
    </row>
    <row r="13" spans="1:38" x14ac:dyDescent="0.2">
      <c r="A13" s="2" t="str">
        <f t="shared" si="0"/>
        <v>ISL20221</v>
      </c>
      <c r="B13" s="2">
        <f t="shared" si="2"/>
        <v>10</v>
      </c>
      <c r="C13" s="2">
        <v>1</v>
      </c>
      <c r="D13" s="2">
        <v>2022</v>
      </c>
      <c r="E13" s="2" t="s">
        <v>86</v>
      </c>
      <c r="F13" s="2">
        <f t="shared" ca="1" si="1"/>
        <v>0.1031162585609412</v>
      </c>
      <c r="J13" s="2" t="s">
        <v>86</v>
      </c>
      <c r="K13" s="2">
        <v>0.1031162585609412</v>
      </c>
      <c r="L13" s="2">
        <v>0.10494644818055979</v>
      </c>
      <c r="M13" s="2">
        <v>0.10444555760708654</v>
      </c>
      <c r="N13" s="2">
        <v>0.10869769951002504</v>
      </c>
      <c r="O13" s="2">
        <v>0.11430415719469272</v>
      </c>
      <c r="P13" s="2">
        <v>7.2431716642410535E-2</v>
      </c>
      <c r="Q13" s="2">
        <v>6.8861175875229788E-2</v>
      </c>
      <c r="R13" s="2">
        <v>6.5821943016683565E-2</v>
      </c>
      <c r="S13" s="2">
        <v>6.3290057320427751E-2</v>
      </c>
      <c r="T13" s="2">
        <v>6.063941859052005E-2</v>
      </c>
      <c r="U13" s="2">
        <v>5.8262039923241464E-2</v>
      </c>
      <c r="V13" s="2">
        <v>5.6241589436068329E-2</v>
      </c>
      <c r="W13" s="2">
        <v>5.4060621194137008E-2</v>
      </c>
      <c r="X13" s="2">
        <v>5.181944588231812E-2</v>
      </c>
      <c r="Y13" s="2">
        <v>4.9600387315165785E-2</v>
      </c>
      <c r="Z13" s="2">
        <v>4.7374198885303705E-2</v>
      </c>
      <c r="AA13" s="2">
        <v>4.5257033507182638E-2</v>
      </c>
      <c r="AB13" s="2">
        <v>4.3240007705743502E-2</v>
      </c>
      <c r="AC13" s="2">
        <v>4.1317210719682425E-2</v>
      </c>
      <c r="AD13" s="2">
        <v>3.9483434561421518E-2</v>
      </c>
      <c r="AE13" s="2">
        <v>3.7729411211049439E-2</v>
      </c>
      <c r="AF13" s="2">
        <v>3.6053776714737973E-2</v>
      </c>
      <c r="AG13" s="2">
        <v>3.4453406950452563E-2</v>
      </c>
      <c r="AH13" s="2">
        <v>3.2924641179419144E-2</v>
      </c>
      <c r="AI13" s="2">
        <v>3.1463755733265743E-2</v>
      </c>
      <c r="AJ13" s="2">
        <v>3.0067139427976407E-2</v>
      </c>
      <c r="AK13" s="2">
        <v>2.8731351122241035E-2</v>
      </c>
      <c r="AL13" s="2">
        <v>2.745313253607528E-2</v>
      </c>
    </row>
    <row r="14" spans="1:38" x14ac:dyDescent="0.2">
      <c r="A14" s="2" t="str">
        <f t="shared" si="0"/>
        <v>BEN20221</v>
      </c>
      <c r="B14" s="2">
        <f t="shared" si="2"/>
        <v>11</v>
      </c>
      <c r="C14" s="2">
        <v>1</v>
      </c>
      <c r="D14" s="2">
        <v>2022</v>
      </c>
      <c r="E14" s="2" t="s">
        <v>82</v>
      </c>
      <c r="F14" s="2">
        <f t="shared" ca="1" si="1"/>
        <v>0.1031162585609412</v>
      </c>
      <c r="J14" s="2" t="s">
        <v>82</v>
      </c>
      <c r="K14" s="2">
        <v>0.1031162585609412</v>
      </c>
      <c r="L14" s="2">
        <v>0.10494644818055979</v>
      </c>
      <c r="M14" s="2">
        <v>0.10444555760708654</v>
      </c>
      <c r="N14" s="2">
        <v>0.10869769951002504</v>
      </c>
      <c r="O14" s="2">
        <v>0.11430415719469272</v>
      </c>
      <c r="P14" s="2">
        <v>7.2431716642410535E-2</v>
      </c>
      <c r="Q14" s="2">
        <v>6.8861175875229788E-2</v>
      </c>
      <c r="R14" s="2">
        <v>6.5821943016683565E-2</v>
      </c>
      <c r="S14" s="2">
        <v>6.3290057320427751E-2</v>
      </c>
      <c r="T14" s="2">
        <v>6.063941859052005E-2</v>
      </c>
      <c r="U14" s="2">
        <v>5.8262039923241464E-2</v>
      </c>
      <c r="V14" s="2">
        <v>5.6241589436068329E-2</v>
      </c>
      <c r="W14" s="2">
        <v>5.4060621194137008E-2</v>
      </c>
      <c r="X14" s="2">
        <v>5.181944588231812E-2</v>
      </c>
      <c r="Y14" s="2">
        <v>4.9600387315165785E-2</v>
      </c>
      <c r="Z14" s="2">
        <v>4.7374198885303705E-2</v>
      </c>
      <c r="AA14" s="2">
        <v>4.5257033507182638E-2</v>
      </c>
      <c r="AB14" s="2">
        <v>4.3240007705743502E-2</v>
      </c>
      <c r="AC14" s="2">
        <v>4.1317210719682425E-2</v>
      </c>
      <c r="AD14" s="2">
        <v>3.9483434561421518E-2</v>
      </c>
      <c r="AE14" s="2">
        <v>3.7729411211049439E-2</v>
      </c>
      <c r="AF14" s="2">
        <v>3.6053776714737973E-2</v>
      </c>
      <c r="AG14" s="2">
        <v>3.4453406950452563E-2</v>
      </c>
      <c r="AH14" s="2">
        <v>3.2924641179419144E-2</v>
      </c>
      <c r="AI14" s="2">
        <v>3.1463755733265743E-2</v>
      </c>
      <c r="AJ14" s="2">
        <v>3.0067139427976407E-2</v>
      </c>
      <c r="AK14" s="2">
        <v>2.8731351122241035E-2</v>
      </c>
      <c r="AL14" s="2">
        <v>2.745313253607528E-2</v>
      </c>
    </row>
    <row r="15" spans="1:38" x14ac:dyDescent="0.2">
      <c r="A15" s="2" t="str">
        <f t="shared" si="0"/>
        <v>ROX20221</v>
      </c>
      <c r="B15" s="2">
        <f t="shared" si="2"/>
        <v>12</v>
      </c>
      <c r="C15" s="2">
        <v>1</v>
      </c>
      <c r="D15" s="2">
        <v>2022</v>
      </c>
      <c r="E15" s="2" t="s">
        <v>91</v>
      </c>
      <c r="F15" s="2">
        <f t="shared" ca="1" si="1"/>
        <v>0.1031162585609412</v>
      </c>
      <c r="J15" s="2" t="s">
        <v>91</v>
      </c>
      <c r="K15" s="2">
        <v>0.1031162585609412</v>
      </c>
      <c r="L15" s="2">
        <v>0.10494644818055979</v>
      </c>
      <c r="M15" s="2">
        <v>0.10444555760708654</v>
      </c>
      <c r="N15" s="2">
        <v>0.10869769951002504</v>
      </c>
      <c r="O15" s="2">
        <v>0.11430415719469272</v>
      </c>
      <c r="P15" s="2">
        <v>7.2431716642410535E-2</v>
      </c>
      <c r="Q15" s="2">
        <v>6.8861175875229788E-2</v>
      </c>
      <c r="R15" s="2">
        <v>6.5821943016683565E-2</v>
      </c>
      <c r="S15" s="2">
        <v>6.3290057320427751E-2</v>
      </c>
      <c r="T15" s="2">
        <v>6.063941859052005E-2</v>
      </c>
      <c r="U15" s="2">
        <v>5.8262039923241464E-2</v>
      </c>
      <c r="V15" s="2">
        <v>5.6241589436068329E-2</v>
      </c>
      <c r="W15" s="2">
        <v>5.4060621194137008E-2</v>
      </c>
      <c r="X15" s="2">
        <v>5.181944588231812E-2</v>
      </c>
      <c r="Y15" s="2">
        <v>4.9600387315165785E-2</v>
      </c>
      <c r="Z15" s="2">
        <v>4.7374198885303705E-2</v>
      </c>
      <c r="AA15" s="2">
        <v>4.5257033507182638E-2</v>
      </c>
      <c r="AB15" s="2">
        <v>4.3240007705743502E-2</v>
      </c>
      <c r="AC15" s="2">
        <v>4.1317210719682425E-2</v>
      </c>
      <c r="AD15" s="2">
        <v>3.9483434561421518E-2</v>
      </c>
      <c r="AE15" s="2">
        <v>3.7729411211049439E-2</v>
      </c>
      <c r="AF15" s="2">
        <v>3.6053776714737973E-2</v>
      </c>
      <c r="AG15" s="2">
        <v>3.4453406950452563E-2</v>
      </c>
      <c r="AH15" s="2">
        <v>3.2924641179419144E-2</v>
      </c>
      <c r="AI15" s="2">
        <v>3.1463755733265743E-2</v>
      </c>
      <c r="AJ15" s="2">
        <v>3.0067139427976407E-2</v>
      </c>
      <c r="AK15" s="2">
        <v>2.8731351122241035E-2</v>
      </c>
      <c r="AL15" s="2">
        <v>2.745313253607528E-2</v>
      </c>
    </row>
    <row r="16" spans="1:38" x14ac:dyDescent="0.2">
      <c r="A16" s="2" t="str">
        <f t="shared" si="0"/>
        <v>TWI20221</v>
      </c>
      <c r="B16" s="2">
        <f t="shared" si="2"/>
        <v>13</v>
      </c>
      <c r="C16" s="2">
        <v>1</v>
      </c>
      <c r="D16" s="2">
        <v>2022</v>
      </c>
      <c r="E16" s="2" t="s">
        <v>94</v>
      </c>
      <c r="F16" s="2">
        <f t="shared" ca="1" si="1"/>
        <v>0.1031162585609412</v>
      </c>
      <c r="J16" s="2" t="s">
        <v>94</v>
      </c>
      <c r="K16" s="2">
        <v>0.1031162585609412</v>
      </c>
      <c r="L16" s="2">
        <v>0.10494644818055979</v>
      </c>
      <c r="M16" s="2">
        <v>0.10444555760708654</v>
      </c>
      <c r="N16" s="2">
        <v>0.10869769951002504</v>
      </c>
      <c r="O16" s="2">
        <v>0.11430415719469272</v>
      </c>
      <c r="P16" s="2">
        <v>7.2431716642410535E-2</v>
      </c>
      <c r="Q16" s="2">
        <v>6.8861175875229788E-2</v>
      </c>
      <c r="R16" s="2">
        <v>6.5821943016683565E-2</v>
      </c>
      <c r="S16" s="2">
        <v>6.3290057320427751E-2</v>
      </c>
      <c r="T16" s="2">
        <v>6.063941859052005E-2</v>
      </c>
      <c r="U16" s="2">
        <v>5.8262039923241464E-2</v>
      </c>
      <c r="V16" s="2">
        <v>5.6241589436068329E-2</v>
      </c>
      <c r="W16" s="2">
        <v>5.4060621194137008E-2</v>
      </c>
      <c r="X16" s="2">
        <v>5.181944588231812E-2</v>
      </c>
      <c r="Y16" s="2">
        <v>4.9600387315165785E-2</v>
      </c>
      <c r="Z16" s="2">
        <v>4.7374198885303705E-2</v>
      </c>
      <c r="AA16" s="2">
        <v>4.5257033507182638E-2</v>
      </c>
      <c r="AB16" s="2">
        <v>4.3240007705743502E-2</v>
      </c>
      <c r="AC16" s="2">
        <v>4.1317210719682425E-2</v>
      </c>
      <c r="AD16" s="2">
        <v>3.9483434561421518E-2</v>
      </c>
      <c r="AE16" s="2">
        <v>3.7729411211049439E-2</v>
      </c>
      <c r="AF16" s="2">
        <v>3.6053776714737973E-2</v>
      </c>
      <c r="AG16" s="2">
        <v>3.4453406950452563E-2</v>
      </c>
      <c r="AH16" s="2">
        <v>3.2924641179419144E-2</v>
      </c>
      <c r="AI16" s="2">
        <v>3.1463755733265743E-2</v>
      </c>
      <c r="AJ16" s="2">
        <v>3.0067139427976407E-2</v>
      </c>
      <c r="AK16" s="2">
        <v>2.8731351122241035E-2</v>
      </c>
      <c r="AL16" s="2">
        <v>2.745313253607528E-2</v>
      </c>
    </row>
    <row r="17" spans="1:38" x14ac:dyDescent="0.2">
      <c r="A17" s="2" t="str">
        <f t="shared" si="0"/>
        <v>OTA20222</v>
      </c>
      <c r="B17" s="2">
        <f t="shared" si="2"/>
        <v>14</v>
      </c>
      <c r="C17" s="2">
        <v>2</v>
      </c>
      <c r="D17" s="2">
        <v>2022</v>
      </c>
      <c r="E17" s="2" t="s">
        <v>89</v>
      </c>
      <c r="F17" s="2">
        <f t="shared" ca="1" si="1"/>
        <v>-0.22681724577887286</v>
      </c>
      <c r="I17" s="2" t="s">
        <v>99</v>
      </c>
      <c r="J17" s="2" t="s">
        <v>89</v>
      </c>
      <c r="K17" s="2">
        <v>-0.22681724577887286</v>
      </c>
      <c r="L17" s="2">
        <v>-0.46080304573307762</v>
      </c>
      <c r="M17" s="2">
        <v>-0.60558632581759353</v>
      </c>
      <c r="N17" s="2">
        <v>-0.89803280627848059</v>
      </c>
      <c r="O17" s="2">
        <v>-1.2237388373056119</v>
      </c>
      <c r="P17" s="2">
        <v>7.2431716642410535E-2</v>
      </c>
      <c r="Q17" s="2">
        <v>6.8861175875229788E-2</v>
      </c>
      <c r="R17" s="2">
        <v>6.5821943016683565E-2</v>
      </c>
      <c r="S17" s="2">
        <v>6.3290057320427751E-2</v>
      </c>
      <c r="T17" s="2">
        <v>6.063941859052005E-2</v>
      </c>
      <c r="U17" s="2">
        <v>5.8262039923241464E-2</v>
      </c>
      <c r="V17" s="2">
        <v>5.6241589436068329E-2</v>
      </c>
      <c r="W17" s="2">
        <v>5.4060621194137008E-2</v>
      </c>
      <c r="X17" s="2">
        <v>5.181944588231812E-2</v>
      </c>
      <c r="Y17" s="2">
        <v>4.9600387315165785E-2</v>
      </c>
      <c r="Z17" s="2">
        <v>4.7374198885303705E-2</v>
      </c>
      <c r="AA17" s="2">
        <v>4.5257033507182638E-2</v>
      </c>
      <c r="AB17" s="2">
        <v>4.3240007705743502E-2</v>
      </c>
      <c r="AC17" s="2">
        <v>4.1317210719682425E-2</v>
      </c>
      <c r="AD17" s="2">
        <v>3.9483434561421518E-2</v>
      </c>
      <c r="AE17" s="2">
        <v>3.7729411211049439E-2</v>
      </c>
      <c r="AF17" s="2">
        <v>3.6053776714737973E-2</v>
      </c>
      <c r="AG17" s="2">
        <v>3.4453406950452563E-2</v>
      </c>
      <c r="AH17" s="2">
        <v>3.2924641179419144E-2</v>
      </c>
      <c r="AI17" s="2">
        <v>3.1463755733265743E-2</v>
      </c>
      <c r="AJ17" s="2">
        <v>3.0067139427976407E-2</v>
      </c>
      <c r="AK17" s="2">
        <v>2.8731351122241035E-2</v>
      </c>
      <c r="AL17" s="2">
        <v>2.745313253607528E-2</v>
      </c>
    </row>
    <row r="18" spans="1:38" x14ac:dyDescent="0.2">
      <c r="A18" s="2" t="str">
        <f t="shared" si="0"/>
        <v>HLY20222</v>
      </c>
      <c r="B18" s="2">
        <f t="shared" si="2"/>
        <v>15</v>
      </c>
      <c r="C18" s="2">
        <v>2</v>
      </c>
      <c r="D18" s="2">
        <v>2022</v>
      </c>
      <c r="E18" s="2" t="s">
        <v>85</v>
      </c>
      <c r="F18" s="2">
        <f t="shared" ca="1" si="1"/>
        <v>0.1031162585609412</v>
      </c>
      <c r="J18" s="2" t="s">
        <v>85</v>
      </c>
      <c r="K18" s="2">
        <v>0.1031162585609412</v>
      </c>
      <c r="L18" s="2">
        <v>0.10494644818055979</v>
      </c>
      <c r="M18" s="2">
        <v>0.10444555760708654</v>
      </c>
      <c r="N18" s="2">
        <v>0.10869769951002504</v>
      </c>
      <c r="O18" s="2">
        <v>0.11430415719469272</v>
      </c>
      <c r="P18" s="2">
        <v>7.2431716642410535E-2</v>
      </c>
      <c r="Q18" s="2">
        <v>6.8861175875229788E-2</v>
      </c>
      <c r="R18" s="2">
        <v>6.5821943016683565E-2</v>
      </c>
      <c r="S18" s="2">
        <v>6.3290057320427751E-2</v>
      </c>
      <c r="T18" s="2">
        <v>6.063941859052005E-2</v>
      </c>
      <c r="U18" s="2">
        <v>5.8262039923241464E-2</v>
      </c>
      <c r="V18" s="2">
        <v>5.6241589436068329E-2</v>
      </c>
      <c r="W18" s="2">
        <v>5.4060621194137008E-2</v>
      </c>
      <c r="X18" s="2">
        <v>5.181944588231812E-2</v>
      </c>
      <c r="Y18" s="2">
        <v>4.9600387315165785E-2</v>
      </c>
      <c r="Z18" s="2">
        <v>4.7374198885303705E-2</v>
      </c>
      <c r="AA18" s="2">
        <v>4.5257033507182638E-2</v>
      </c>
      <c r="AB18" s="2">
        <v>4.3240007705743502E-2</v>
      </c>
      <c r="AC18" s="2">
        <v>4.1317210719682425E-2</v>
      </c>
      <c r="AD18" s="2">
        <v>3.9483434561421518E-2</v>
      </c>
      <c r="AE18" s="2">
        <v>3.7729411211049439E-2</v>
      </c>
      <c r="AF18" s="2">
        <v>3.6053776714737973E-2</v>
      </c>
      <c r="AG18" s="2">
        <v>3.4453406950452563E-2</v>
      </c>
      <c r="AH18" s="2">
        <v>3.2924641179419144E-2</v>
      </c>
      <c r="AI18" s="2">
        <v>3.1463755733265743E-2</v>
      </c>
      <c r="AJ18" s="2">
        <v>3.0067139427976407E-2</v>
      </c>
      <c r="AK18" s="2">
        <v>2.8731351122241035E-2</v>
      </c>
      <c r="AL18" s="2">
        <v>2.745313253607528E-2</v>
      </c>
    </row>
    <row r="19" spans="1:38" x14ac:dyDescent="0.2">
      <c r="A19" s="2" t="str">
        <f t="shared" si="0"/>
        <v>TRK20222</v>
      </c>
      <c r="B19" s="2">
        <f t="shared" si="2"/>
        <v>16</v>
      </c>
      <c r="C19" s="2">
        <v>2</v>
      </c>
      <c r="D19" s="2">
        <v>2022</v>
      </c>
      <c r="E19" s="2" t="s">
        <v>93</v>
      </c>
      <c r="F19" s="2">
        <f t="shared" ca="1" si="1"/>
        <v>0.1031162585609412</v>
      </c>
      <c r="J19" s="2" t="s">
        <v>93</v>
      </c>
      <c r="K19" s="2">
        <v>0.1031162585609412</v>
      </c>
      <c r="L19" s="2">
        <v>0.10494644818055979</v>
      </c>
      <c r="M19" s="2">
        <v>0.10444555760708654</v>
      </c>
      <c r="N19" s="2">
        <v>0.10869769951002504</v>
      </c>
      <c r="O19" s="2">
        <v>0.11430415719469272</v>
      </c>
      <c r="P19" s="2">
        <v>7.2431716642410535E-2</v>
      </c>
      <c r="Q19" s="2">
        <v>6.8861175875229788E-2</v>
      </c>
      <c r="R19" s="2">
        <v>6.5821943016683565E-2</v>
      </c>
      <c r="S19" s="2">
        <v>6.3290057320427751E-2</v>
      </c>
      <c r="T19" s="2">
        <v>6.063941859052005E-2</v>
      </c>
      <c r="U19" s="2">
        <v>5.8262039923241464E-2</v>
      </c>
      <c r="V19" s="2">
        <v>5.6241589436068329E-2</v>
      </c>
      <c r="W19" s="2">
        <v>5.4060621194137008E-2</v>
      </c>
      <c r="X19" s="2">
        <v>5.181944588231812E-2</v>
      </c>
      <c r="Y19" s="2">
        <v>4.9600387315165785E-2</v>
      </c>
      <c r="Z19" s="2">
        <v>4.7374198885303705E-2</v>
      </c>
      <c r="AA19" s="2">
        <v>4.5257033507182638E-2</v>
      </c>
      <c r="AB19" s="2">
        <v>4.3240007705743502E-2</v>
      </c>
      <c r="AC19" s="2">
        <v>4.1317210719682425E-2</v>
      </c>
      <c r="AD19" s="2">
        <v>3.9483434561421518E-2</v>
      </c>
      <c r="AE19" s="2">
        <v>3.7729411211049439E-2</v>
      </c>
      <c r="AF19" s="2">
        <v>3.6053776714737973E-2</v>
      </c>
      <c r="AG19" s="2">
        <v>3.4453406950452563E-2</v>
      </c>
      <c r="AH19" s="2">
        <v>3.2924641179419144E-2</v>
      </c>
      <c r="AI19" s="2">
        <v>3.1463755733265743E-2</v>
      </c>
      <c r="AJ19" s="2">
        <v>3.0067139427976407E-2</v>
      </c>
      <c r="AK19" s="2">
        <v>2.8731351122241035E-2</v>
      </c>
      <c r="AL19" s="2">
        <v>2.745313253607528E-2</v>
      </c>
    </row>
    <row r="20" spans="1:38" x14ac:dyDescent="0.2">
      <c r="A20" s="2" t="str">
        <f t="shared" si="0"/>
        <v>RDF20222</v>
      </c>
      <c r="B20" s="2">
        <f t="shared" si="2"/>
        <v>17</v>
      </c>
      <c r="C20" s="2">
        <v>2</v>
      </c>
      <c r="D20" s="2">
        <v>2022</v>
      </c>
      <c r="E20" s="2" t="s">
        <v>90</v>
      </c>
      <c r="F20" s="2">
        <f t="shared" ca="1" si="1"/>
        <v>0.1031162585609412</v>
      </c>
      <c r="J20" s="2" t="s">
        <v>90</v>
      </c>
      <c r="K20" s="2">
        <v>0.1031162585609412</v>
      </c>
      <c r="L20" s="2">
        <v>0.10494644818055979</v>
      </c>
      <c r="M20" s="2">
        <v>0.10444555760708654</v>
      </c>
      <c r="N20" s="2">
        <v>0.10869769951002504</v>
      </c>
      <c r="O20" s="2">
        <v>0.11430415719469272</v>
      </c>
      <c r="P20" s="2">
        <v>7.2431716642410535E-2</v>
      </c>
      <c r="Q20" s="2">
        <v>6.8861175875229788E-2</v>
      </c>
      <c r="R20" s="2">
        <v>6.5821943016683565E-2</v>
      </c>
      <c r="S20" s="2">
        <v>6.3290057320427751E-2</v>
      </c>
      <c r="T20" s="2">
        <v>6.063941859052005E-2</v>
      </c>
      <c r="U20" s="2">
        <v>5.8262039923241464E-2</v>
      </c>
      <c r="V20" s="2">
        <v>5.6241589436068329E-2</v>
      </c>
      <c r="W20" s="2">
        <v>5.4060621194137008E-2</v>
      </c>
      <c r="X20" s="2">
        <v>5.181944588231812E-2</v>
      </c>
      <c r="Y20" s="2">
        <v>4.9600387315165785E-2</v>
      </c>
      <c r="Z20" s="2">
        <v>4.7374198885303705E-2</v>
      </c>
      <c r="AA20" s="2">
        <v>4.5257033507182638E-2</v>
      </c>
      <c r="AB20" s="2">
        <v>4.3240007705743502E-2</v>
      </c>
      <c r="AC20" s="2">
        <v>4.1317210719682425E-2</v>
      </c>
      <c r="AD20" s="2">
        <v>3.9483434561421518E-2</v>
      </c>
      <c r="AE20" s="2">
        <v>3.7729411211049439E-2</v>
      </c>
      <c r="AF20" s="2">
        <v>3.6053776714737973E-2</v>
      </c>
      <c r="AG20" s="2">
        <v>3.4453406950452563E-2</v>
      </c>
      <c r="AH20" s="2">
        <v>3.2924641179419144E-2</v>
      </c>
      <c r="AI20" s="2">
        <v>3.1463755733265743E-2</v>
      </c>
      <c r="AJ20" s="2">
        <v>3.0067139427976407E-2</v>
      </c>
      <c r="AK20" s="2">
        <v>2.8731351122241035E-2</v>
      </c>
      <c r="AL20" s="2">
        <v>2.745313253607528E-2</v>
      </c>
    </row>
    <row r="21" spans="1:38" x14ac:dyDescent="0.2">
      <c r="A21" s="2" t="str">
        <f t="shared" si="0"/>
        <v>SFD20222</v>
      </c>
      <c r="B21" s="2">
        <f t="shared" si="2"/>
        <v>18</v>
      </c>
      <c r="C21" s="2">
        <v>2</v>
      </c>
      <c r="D21" s="2">
        <v>2022</v>
      </c>
      <c r="E21" s="2" t="s">
        <v>92</v>
      </c>
      <c r="F21" s="2">
        <f t="shared" ca="1" si="1"/>
        <v>0.1031162585609412</v>
      </c>
      <c r="J21" s="2" t="s">
        <v>92</v>
      </c>
      <c r="K21" s="2">
        <v>0.1031162585609412</v>
      </c>
      <c r="L21" s="2">
        <v>0.10494644818055979</v>
      </c>
      <c r="M21" s="2">
        <v>0.10444555760708654</v>
      </c>
      <c r="N21" s="2">
        <v>0.10869769951002504</v>
      </c>
      <c r="O21" s="2">
        <v>0.11430415719469272</v>
      </c>
      <c r="P21" s="2">
        <v>7.2431716642410535E-2</v>
      </c>
      <c r="Q21" s="2">
        <v>6.8861175875229788E-2</v>
      </c>
      <c r="R21" s="2">
        <v>6.5821943016683565E-2</v>
      </c>
      <c r="S21" s="2">
        <v>6.3290057320427751E-2</v>
      </c>
      <c r="T21" s="2">
        <v>6.063941859052005E-2</v>
      </c>
      <c r="U21" s="2">
        <v>5.8262039923241464E-2</v>
      </c>
      <c r="V21" s="2">
        <v>5.6241589436068329E-2</v>
      </c>
      <c r="W21" s="2">
        <v>5.4060621194137008E-2</v>
      </c>
      <c r="X21" s="2">
        <v>5.181944588231812E-2</v>
      </c>
      <c r="Y21" s="2">
        <v>4.9600387315165785E-2</v>
      </c>
      <c r="Z21" s="2">
        <v>4.7374198885303705E-2</v>
      </c>
      <c r="AA21" s="2">
        <v>4.5257033507182638E-2</v>
      </c>
      <c r="AB21" s="2">
        <v>4.3240007705743502E-2</v>
      </c>
      <c r="AC21" s="2">
        <v>4.1317210719682425E-2</v>
      </c>
      <c r="AD21" s="2">
        <v>3.9483434561421518E-2</v>
      </c>
      <c r="AE21" s="2">
        <v>3.7729411211049439E-2</v>
      </c>
      <c r="AF21" s="2">
        <v>3.6053776714737973E-2</v>
      </c>
      <c r="AG21" s="2">
        <v>3.4453406950452563E-2</v>
      </c>
      <c r="AH21" s="2">
        <v>3.2924641179419144E-2</v>
      </c>
      <c r="AI21" s="2">
        <v>3.1463755733265743E-2</v>
      </c>
      <c r="AJ21" s="2">
        <v>3.0067139427976407E-2</v>
      </c>
      <c r="AK21" s="2">
        <v>2.8731351122241035E-2</v>
      </c>
      <c r="AL21" s="2">
        <v>2.745313253607528E-2</v>
      </c>
    </row>
    <row r="22" spans="1:38" x14ac:dyDescent="0.2">
      <c r="A22" s="2" t="str">
        <f t="shared" si="0"/>
        <v>BPE20222</v>
      </c>
      <c r="B22" s="2">
        <f t="shared" si="2"/>
        <v>19</v>
      </c>
      <c r="C22" s="2">
        <v>2</v>
      </c>
      <c r="D22" s="2">
        <v>2022</v>
      </c>
      <c r="E22" s="2" t="s">
        <v>83</v>
      </c>
      <c r="F22" s="2">
        <f t="shared" ca="1" si="1"/>
        <v>0.1031162585609412</v>
      </c>
      <c r="J22" s="2" t="s">
        <v>83</v>
      </c>
      <c r="K22" s="2">
        <v>0.1031162585609412</v>
      </c>
      <c r="L22" s="2">
        <v>0.10494644818055979</v>
      </c>
      <c r="M22" s="2">
        <v>0.10444555760708654</v>
      </c>
      <c r="N22" s="2">
        <v>0.10869769951002504</v>
      </c>
      <c r="O22" s="2">
        <v>0.11430415719469272</v>
      </c>
      <c r="P22" s="2">
        <v>7.2431716642410535E-2</v>
      </c>
      <c r="Q22" s="2">
        <v>6.8861175875229788E-2</v>
      </c>
      <c r="R22" s="2">
        <v>6.5821943016683565E-2</v>
      </c>
      <c r="S22" s="2">
        <v>6.3290057320427751E-2</v>
      </c>
      <c r="T22" s="2">
        <v>6.063941859052005E-2</v>
      </c>
      <c r="U22" s="2">
        <v>5.8262039923241464E-2</v>
      </c>
      <c r="V22" s="2">
        <v>5.6241589436068329E-2</v>
      </c>
      <c r="W22" s="2">
        <v>5.4060621194137008E-2</v>
      </c>
      <c r="X22" s="2">
        <v>5.181944588231812E-2</v>
      </c>
      <c r="Y22" s="2">
        <v>4.9600387315165785E-2</v>
      </c>
      <c r="Z22" s="2">
        <v>4.7374198885303705E-2</v>
      </c>
      <c r="AA22" s="2">
        <v>4.5257033507182638E-2</v>
      </c>
      <c r="AB22" s="2">
        <v>4.3240007705743502E-2</v>
      </c>
      <c r="AC22" s="2">
        <v>4.1317210719682425E-2</v>
      </c>
      <c r="AD22" s="2">
        <v>3.9483434561421518E-2</v>
      </c>
      <c r="AE22" s="2">
        <v>3.7729411211049439E-2</v>
      </c>
      <c r="AF22" s="2">
        <v>3.6053776714737973E-2</v>
      </c>
      <c r="AG22" s="2">
        <v>3.4453406950452563E-2</v>
      </c>
      <c r="AH22" s="2">
        <v>3.2924641179419144E-2</v>
      </c>
      <c r="AI22" s="2">
        <v>3.1463755733265743E-2</v>
      </c>
      <c r="AJ22" s="2">
        <v>3.0067139427976407E-2</v>
      </c>
      <c r="AK22" s="2">
        <v>2.8731351122241035E-2</v>
      </c>
      <c r="AL22" s="2">
        <v>2.745313253607528E-2</v>
      </c>
    </row>
    <row r="23" spans="1:38" x14ac:dyDescent="0.2">
      <c r="A23" s="2" t="str">
        <f t="shared" si="0"/>
        <v>ISL20222</v>
      </c>
      <c r="B23" s="2">
        <f t="shared" si="2"/>
        <v>20</v>
      </c>
      <c r="C23" s="2">
        <v>2</v>
      </c>
      <c r="D23" s="2">
        <v>2022</v>
      </c>
      <c r="E23" s="2" t="s">
        <v>86</v>
      </c>
      <c r="F23" s="2">
        <f t="shared" ca="1" si="1"/>
        <v>0.1031162585609412</v>
      </c>
      <c r="J23" s="2" t="s">
        <v>86</v>
      </c>
      <c r="K23" s="2">
        <v>0.1031162585609412</v>
      </c>
      <c r="L23" s="2">
        <v>0.10494644818055979</v>
      </c>
      <c r="M23" s="2">
        <v>0.10444555760708654</v>
      </c>
      <c r="N23" s="2">
        <v>0.10869769951002504</v>
      </c>
      <c r="O23" s="2">
        <v>0.11430415719469272</v>
      </c>
      <c r="P23" s="2">
        <v>7.2431716642410535E-2</v>
      </c>
      <c r="Q23" s="2">
        <v>6.8861175875229788E-2</v>
      </c>
      <c r="R23" s="2">
        <v>6.5821943016683565E-2</v>
      </c>
      <c r="S23" s="2">
        <v>6.3290057320427751E-2</v>
      </c>
      <c r="T23" s="2">
        <v>6.063941859052005E-2</v>
      </c>
      <c r="U23" s="2">
        <v>5.8262039923241464E-2</v>
      </c>
      <c r="V23" s="2">
        <v>5.6241589436068329E-2</v>
      </c>
      <c r="W23" s="2">
        <v>5.4060621194137008E-2</v>
      </c>
      <c r="X23" s="2">
        <v>5.181944588231812E-2</v>
      </c>
      <c r="Y23" s="2">
        <v>4.9600387315165785E-2</v>
      </c>
      <c r="Z23" s="2">
        <v>4.7374198885303705E-2</v>
      </c>
      <c r="AA23" s="2">
        <v>4.5257033507182638E-2</v>
      </c>
      <c r="AB23" s="2">
        <v>4.3240007705743502E-2</v>
      </c>
      <c r="AC23" s="2">
        <v>4.1317210719682425E-2</v>
      </c>
      <c r="AD23" s="2">
        <v>3.9483434561421518E-2</v>
      </c>
      <c r="AE23" s="2">
        <v>3.7729411211049439E-2</v>
      </c>
      <c r="AF23" s="2">
        <v>3.6053776714737973E-2</v>
      </c>
      <c r="AG23" s="2">
        <v>3.4453406950452563E-2</v>
      </c>
      <c r="AH23" s="2">
        <v>3.2924641179419144E-2</v>
      </c>
      <c r="AI23" s="2">
        <v>3.1463755733265743E-2</v>
      </c>
      <c r="AJ23" s="2">
        <v>3.0067139427976407E-2</v>
      </c>
      <c r="AK23" s="2">
        <v>2.8731351122241035E-2</v>
      </c>
      <c r="AL23" s="2">
        <v>2.745313253607528E-2</v>
      </c>
    </row>
    <row r="24" spans="1:38" x14ac:dyDescent="0.2">
      <c r="A24" s="2" t="str">
        <f t="shared" si="0"/>
        <v>TWI20222</v>
      </c>
      <c r="B24" s="2">
        <f t="shared" si="2"/>
        <v>21</v>
      </c>
      <c r="C24" s="2">
        <v>2</v>
      </c>
      <c r="D24" s="2">
        <v>2022</v>
      </c>
      <c r="E24" s="2" t="s">
        <v>94</v>
      </c>
      <c r="F24" s="2">
        <f t="shared" ca="1" si="1"/>
        <v>0.1031162585609412</v>
      </c>
      <c r="J24" s="2" t="s">
        <v>94</v>
      </c>
      <c r="K24" s="2">
        <v>0.1031162585609412</v>
      </c>
      <c r="L24" s="2">
        <v>0.10494644818055979</v>
      </c>
      <c r="M24" s="2">
        <v>0.10444555760708654</v>
      </c>
      <c r="N24" s="2">
        <v>0.10869769951002504</v>
      </c>
      <c r="O24" s="2">
        <v>0.11430415719469272</v>
      </c>
      <c r="P24" s="2">
        <v>7.2431716642410535E-2</v>
      </c>
      <c r="Q24" s="2">
        <v>6.8861175875229788E-2</v>
      </c>
      <c r="R24" s="2">
        <v>6.5821943016683565E-2</v>
      </c>
      <c r="S24" s="2">
        <v>6.3290057320427751E-2</v>
      </c>
      <c r="T24" s="2">
        <v>6.063941859052005E-2</v>
      </c>
      <c r="U24" s="2">
        <v>5.8262039923241464E-2</v>
      </c>
      <c r="V24" s="2">
        <v>5.6241589436068329E-2</v>
      </c>
      <c r="W24" s="2">
        <v>5.4060621194137008E-2</v>
      </c>
      <c r="X24" s="2">
        <v>5.181944588231812E-2</v>
      </c>
      <c r="Y24" s="2">
        <v>4.9600387315165785E-2</v>
      </c>
      <c r="Z24" s="2">
        <v>4.7374198885303705E-2</v>
      </c>
      <c r="AA24" s="2">
        <v>4.5257033507182638E-2</v>
      </c>
      <c r="AB24" s="2">
        <v>4.3240007705743502E-2</v>
      </c>
      <c r="AC24" s="2">
        <v>4.1317210719682425E-2</v>
      </c>
      <c r="AD24" s="2">
        <v>3.9483434561421518E-2</v>
      </c>
      <c r="AE24" s="2">
        <v>3.7729411211049439E-2</v>
      </c>
      <c r="AF24" s="2">
        <v>3.6053776714737973E-2</v>
      </c>
      <c r="AG24" s="2">
        <v>3.4453406950452563E-2</v>
      </c>
      <c r="AH24" s="2">
        <v>3.2924641179419144E-2</v>
      </c>
      <c r="AI24" s="2">
        <v>3.1463755733265743E-2</v>
      </c>
      <c r="AJ24" s="2">
        <v>3.0067139427976407E-2</v>
      </c>
      <c r="AK24" s="2">
        <v>2.8731351122241035E-2</v>
      </c>
      <c r="AL24" s="2">
        <v>2.745313253607528E-2</v>
      </c>
    </row>
    <row r="25" spans="1:38" x14ac:dyDescent="0.2">
      <c r="A25" s="2" t="str">
        <f t="shared" si="0"/>
        <v>MDN20231</v>
      </c>
      <c r="B25" s="2">
        <f>+B3</f>
        <v>0</v>
      </c>
      <c r="C25" s="2">
        <f>+C3</f>
        <v>1</v>
      </c>
      <c r="D25" s="2">
        <f>+D3+1</f>
        <v>2023</v>
      </c>
      <c r="E25" s="2" t="str">
        <f>+E3</f>
        <v>MDN</v>
      </c>
      <c r="F25" s="2">
        <f t="shared" ca="1" si="1"/>
        <v>0.10494644818055979</v>
      </c>
    </row>
    <row r="26" spans="1:38" x14ac:dyDescent="0.2">
      <c r="A26" s="2" t="str">
        <f t="shared" si="0"/>
        <v>OTA20231</v>
      </c>
      <c r="B26" s="2">
        <f t="shared" ref="B26:B89" si="3">+B4</f>
        <v>1</v>
      </c>
      <c r="C26" s="2">
        <f t="shared" ref="C26:C89" si="4">+C4</f>
        <v>1</v>
      </c>
      <c r="D26" s="2">
        <f t="shared" ref="D26:D89" si="5">+D4+1</f>
        <v>2023</v>
      </c>
      <c r="E26" s="2" t="str">
        <f t="shared" ref="E26:E89" si="6">+E4</f>
        <v>OTA</v>
      </c>
      <c r="F26" s="2">
        <f t="shared" ca="1" si="1"/>
        <v>0.10494644818055979</v>
      </c>
    </row>
    <row r="27" spans="1:38" x14ac:dyDescent="0.2">
      <c r="A27" s="2" t="str">
        <f t="shared" si="0"/>
        <v>HLY20231</v>
      </c>
      <c r="B27" s="2">
        <f t="shared" si="3"/>
        <v>2</v>
      </c>
      <c r="C27" s="2">
        <f t="shared" si="4"/>
        <v>1</v>
      </c>
      <c r="D27" s="2">
        <f t="shared" si="5"/>
        <v>2023</v>
      </c>
      <c r="E27" s="2" t="str">
        <f t="shared" si="6"/>
        <v>HLY</v>
      </c>
      <c r="F27" s="2">
        <f t="shared" ca="1" si="1"/>
        <v>0.10494644818055979</v>
      </c>
    </row>
    <row r="28" spans="1:38" x14ac:dyDescent="0.2">
      <c r="A28" s="2" t="str">
        <f t="shared" si="0"/>
        <v>TRK20231</v>
      </c>
      <c r="B28" s="2">
        <f t="shared" si="3"/>
        <v>3</v>
      </c>
      <c r="C28" s="2">
        <f t="shared" si="4"/>
        <v>1</v>
      </c>
      <c r="D28" s="2">
        <f t="shared" si="5"/>
        <v>2023</v>
      </c>
      <c r="E28" s="2" t="str">
        <f t="shared" si="6"/>
        <v>TRK</v>
      </c>
      <c r="F28" s="2">
        <f t="shared" ca="1" si="1"/>
        <v>0.10494644818055979</v>
      </c>
    </row>
    <row r="29" spans="1:38" x14ac:dyDescent="0.2">
      <c r="A29" s="2" t="str">
        <f t="shared" si="0"/>
        <v>WKM20231</v>
      </c>
      <c r="B29" s="2">
        <f t="shared" si="3"/>
        <v>4</v>
      </c>
      <c r="C29" s="2">
        <f t="shared" si="4"/>
        <v>1</v>
      </c>
      <c r="D29" s="2">
        <f t="shared" si="5"/>
        <v>2023</v>
      </c>
      <c r="E29" s="2" t="str">
        <f t="shared" si="6"/>
        <v>WKM</v>
      </c>
      <c r="F29" s="2">
        <f t="shared" ca="1" si="1"/>
        <v>-16.81106479018209</v>
      </c>
    </row>
    <row r="30" spans="1:38" x14ac:dyDescent="0.2">
      <c r="A30" s="2" t="str">
        <f t="shared" si="0"/>
        <v>RDF20231</v>
      </c>
      <c r="B30" s="2">
        <f t="shared" si="3"/>
        <v>5</v>
      </c>
      <c r="C30" s="2">
        <f t="shared" si="4"/>
        <v>1</v>
      </c>
      <c r="D30" s="2">
        <f t="shared" si="5"/>
        <v>2023</v>
      </c>
      <c r="E30" s="2" t="str">
        <f t="shared" si="6"/>
        <v>RDF</v>
      </c>
      <c r="F30" s="2">
        <f t="shared" ca="1" si="1"/>
        <v>0.10494644818055979</v>
      </c>
    </row>
    <row r="31" spans="1:38" x14ac:dyDescent="0.2">
      <c r="A31" s="2" t="str">
        <f t="shared" si="0"/>
        <v>SFD20231</v>
      </c>
      <c r="B31" s="2">
        <f t="shared" si="3"/>
        <v>6</v>
      </c>
      <c r="C31" s="2">
        <f t="shared" si="4"/>
        <v>1</v>
      </c>
      <c r="D31" s="2">
        <f t="shared" si="5"/>
        <v>2023</v>
      </c>
      <c r="E31" s="2" t="str">
        <f t="shared" si="6"/>
        <v>SFD</v>
      </c>
      <c r="F31" s="2">
        <f t="shared" ca="1" si="1"/>
        <v>0.10494644818055979</v>
      </c>
    </row>
    <row r="32" spans="1:38" x14ac:dyDescent="0.2">
      <c r="A32" s="2" t="str">
        <f t="shared" si="0"/>
        <v>BPE20231</v>
      </c>
      <c r="B32" s="2">
        <f t="shared" si="3"/>
        <v>7</v>
      </c>
      <c r="C32" s="2">
        <f t="shared" si="4"/>
        <v>1</v>
      </c>
      <c r="D32" s="2">
        <f t="shared" si="5"/>
        <v>2023</v>
      </c>
      <c r="E32" s="2" t="str">
        <f t="shared" si="6"/>
        <v>BPE</v>
      </c>
      <c r="F32" s="2">
        <f t="shared" ca="1" si="1"/>
        <v>0.10494644818055979</v>
      </c>
    </row>
    <row r="33" spans="1:6" x14ac:dyDescent="0.2">
      <c r="A33" s="2" t="str">
        <f t="shared" si="0"/>
        <v>HAY20231</v>
      </c>
      <c r="B33" s="2">
        <f t="shared" si="3"/>
        <v>8</v>
      </c>
      <c r="C33" s="2">
        <f t="shared" si="4"/>
        <v>1</v>
      </c>
      <c r="D33" s="2">
        <f t="shared" si="5"/>
        <v>2023</v>
      </c>
      <c r="E33" s="2" t="str">
        <f t="shared" si="6"/>
        <v>HAY</v>
      </c>
      <c r="F33" s="2">
        <f t="shared" ca="1" si="1"/>
        <v>0.10494644818055979</v>
      </c>
    </row>
    <row r="34" spans="1:6" x14ac:dyDescent="0.2">
      <c r="A34" s="2" t="str">
        <f t="shared" si="0"/>
        <v>KIK20231</v>
      </c>
      <c r="B34" s="2">
        <f t="shared" si="3"/>
        <v>9</v>
      </c>
      <c r="C34" s="2">
        <f t="shared" si="4"/>
        <v>1</v>
      </c>
      <c r="D34" s="2">
        <f t="shared" si="5"/>
        <v>2023</v>
      </c>
      <c r="E34" s="2" t="str">
        <f t="shared" si="6"/>
        <v>KIK</v>
      </c>
      <c r="F34" s="2">
        <f t="shared" ca="1" si="1"/>
        <v>0.10494644818055979</v>
      </c>
    </row>
    <row r="35" spans="1:6" x14ac:dyDescent="0.2">
      <c r="A35" s="2" t="str">
        <f t="shared" si="0"/>
        <v>ISL20231</v>
      </c>
      <c r="B35" s="2">
        <f t="shared" si="3"/>
        <v>10</v>
      </c>
      <c r="C35" s="2">
        <f t="shared" si="4"/>
        <v>1</v>
      </c>
      <c r="D35" s="2">
        <f t="shared" si="5"/>
        <v>2023</v>
      </c>
      <c r="E35" s="2" t="str">
        <f t="shared" si="6"/>
        <v>ISL</v>
      </c>
      <c r="F35" s="2">
        <f t="shared" ca="1" si="1"/>
        <v>0.10494644818055979</v>
      </c>
    </row>
    <row r="36" spans="1:6" x14ac:dyDescent="0.2">
      <c r="A36" s="2" t="str">
        <f t="shared" si="0"/>
        <v>BEN20231</v>
      </c>
      <c r="B36" s="2">
        <f t="shared" si="3"/>
        <v>11</v>
      </c>
      <c r="C36" s="2">
        <f t="shared" si="4"/>
        <v>1</v>
      </c>
      <c r="D36" s="2">
        <f t="shared" si="5"/>
        <v>2023</v>
      </c>
      <c r="E36" s="2" t="str">
        <f t="shared" si="6"/>
        <v>BEN</v>
      </c>
      <c r="F36" s="2">
        <f t="shared" ca="1" si="1"/>
        <v>0.10494644818055979</v>
      </c>
    </row>
    <row r="37" spans="1:6" x14ac:dyDescent="0.2">
      <c r="A37" s="2" t="str">
        <f t="shared" si="0"/>
        <v>ROX20231</v>
      </c>
      <c r="B37" s="2">
        <f t="shared" si="3"/>
        <v>12</v>
      </c>
      <c r="C37" s="2">
        <f t="shared" si="4"/>
        <v>1</v>
      </c>
      <c r="D37" s="2">
        <f t="shared" si="5"/>
        <v>2023</v>
      </c>
      <c r="E37" s="2" t="str">
        <f t="shared" si="6"/>
        <v>ROX</v>
      </c>
      <c r="F37" s="2">
        <f t="shared" ca="1" si="1"/>
        <v>0.10494644818055979</v>
      </c>
    </row>
    <row r="38" spans="1:6" x14ac:dyDescent="0.2">
      <c r="A38" s="2" t="str">
        <f t="shared" si="0"/>
        <v>TWI20231</v>
      </c>
      <c r="B38" s="2">
        <f t="shared" si="3"/>
        <v>13</v>
      </c>
      <c r="C38" s="2">
        <f t="shared" si="4"/>
        <v>1</v>
      </c>
      <c r="D38" s="2">
        <f t="shared" si="5"/>
        <v>2023</v>
      </c>
      <c r="E38" s="2" t="str">
        <f t="shared" si="6"/>
        <v>TWI</v>
      </c>
      <c r="F38" s="2">
        <f t="shared" ca="1" si="1"/>
        <v>0.10494644818055979</v>
      </c>
    </row>
    <row r="39" spans="1:6" x14ac:dyDescent="0.2">
      <c r="A39" s="2" t="str">
        <f t="shared" si="0"/>
        <v>OTA20232</v>
      </c>
      <c r="B39" s="2">
        <f t="shared" si="3"/>
        <v>14</v>
      </c>
      <c r="C39" s="2">
        <f t="shared" si="4"/>
        <v>2</v>
      </c>
      <c r="D39" s="2">
        <f t="shared" si="5"/>
        <v>2023</v>
      </c>
      <c r="E39" s="2" t="str">
        <f t="shared" si="6"/>
        <v>OTA</v>
      </c>
      <c r="F39" s="2">
        <f t="shared" ca="1" si="1"/>
        <v>-0.46080304573307762</v>
      </c>
    </row>
    <row r="40" spans="1:6" x14ac:dyDescent="0.2">
      <c r="A40" s="2" t="str">
        <f t="shared" si="0"/>
        <v>HLY20232</v>
      </c>
      <c r="B40" s="2">
        <f t="shared" si="3"/>
        <v>15</v>
      </c>
      <c r="C40" s="2">
        <f t="shared" si="4"/>
        <v>2</v>
      </c>
      <c r="D40" s="2">
        <f t="shared" si="5"/>
        <v>2023</v>
      </c>
      <c r="E40" s="2" t="str">
        <f t="shared" si="6"/>
        <v>HLY</v>
      </c>
      <c r="F40" s="2">
        <f t="shared" ca="1" si="1"/>
        <v>0.10494644818055979</v>
      </c>
    </row>
    <row r="41" spans="1:6" x14ac:dyDescent="0.2">
      <c r="A41" s="2" t="str">
        <f t="shared" si="0"/>
        <v>TRK20232</v>
      </c>
      <c r="B41" s="2">
        <f t="shared" si="3"/>
        <v>16</v>
      </c>
      <c r="C41" s="2">
        <f t="shared" si="4"/>
        <v>2</v>
      </c>
      <c r="D41" s="2">
        <f t="shared" si="5"/>
        <v>2023</v>
      </c>
      <c r="E41" s="2" t="str">
        <f t="shared" si="6"/>
        <v>TRK</v>
      </c>
      <c r="F41" s="2">
        <f t="shared" ca="1" si="1"/>
        <v>0.10494644818055979</v>
      </c>
    </row>
    <row r="42" spans="1:6" x14ac:dyDescent="0.2">
      <c r="A42" s="2" t="str">
        <f t="shared" si="0"/>
        <v>RDF20232</v>
      </c>
      <c r="B42" s="2">
        <f t="shared" si="3"/>
        <v>17</v>
      </c>
      <c r="C42" s="2">
        <f t="shared" si="4"/>
        <v>2</v>
      </c>
      <c r="D42" s="2">
        <f t="shared" si="5"/>
        <v>2023</v>
      </c>
      <c r="E42" s="2" t="str">
        <f t="shared" si="6"/>
        <v>RDF</v>
      </c>
      <c r="F42" s="2">
        <f t="shared" ca="1" si="1"/>
        <v>0.10494644818055979</v>
      </c>
    </row>
    <row r="43" spans="1:6" x14ac:dyDescent="0.2">
      <c r="A43" s="2" t="str">
        <f t="shared" si="0"/>
        <v>SFD20232</v>
      </c>
      <c r="B43" s="2">
        <f t="shared" si="3"/>
        <v>18</v>
      </c>
      <c r="C43" s="2">
        <f t="shared" si="4"/>
        <v>2</v>
      </c>
      <c r="D43" s="2">
        <f t="shared" si="5"/>
        <v>2023</v>
      </c>
      <c r="E43" s="2" t="str">
        <f t="shared" si="6"/>
        <v>SFD</v>
      </c>
      <c r="F43" s="2">
        <f t="shared" ca="1" si="1"/>
        <v>0.10494644818055979</v>
      </c>
    </row>
    <row r="44" spans="1:6" x14ac:dyDescent="0.2">
      <c r="A44" s="2" t="str">
        <f t="shared" si="0"/>
        <v>BPE20232</v>
      </c>
      <c r="B44" s="2">
        <f t="shared" si="3"/>
        <v>19</v>
      </c>
      <c r="C44" s="2">
        <f t="shared" si="4"/>
        <v>2</v>
      </c>
      <c r="D44" s="2">
        <f t="shared" si="5"/>
        <v>2023</v>
      </c>
      <c r="E44" s="2" t="str">
        <f t="shared" si="6"/>
        <v>BPE</v>
      </c>
      <c r="F44" s="2">
        <f t="shared" ca="1" si="1"/>
        <v>0.10494644818055979</v>
      </c>
    </row>
    <row r="45" spans="1:6" x14ac:dyDescent="0.2">
      <c r="A45" s="2" t="str">
        <f t="shared" si="0"/>
        <v>ISL20232</v>
      </c>
      <c r="B45" s="2">
        <f t="shared" si="3"/>
        <v>20</v>
      </c>
      <c r="C45" s="2">
        <f t="shared" si="4"/>
        <v>2</v>
      </c>
      <c r="D45" s="2">
        <f t="shared" si="5"/>
        <v>2023</v>
      </c>
      <c r="E45" s="2" t="str">
        <f t="shared" si="6"/>
        <v>ISL</v>
      </c>
      <c r="F45" s="2">
        <f t="shared" ca="1" si="1"/>
        <v>0.10494644818055979</v>
      </c>
    </row>
    <row r="46" spans="1:6" x14ac:dyDescent="0.2">
      <c r="A46" s="2" t="str">
        <f t="shared" si="0"/>
        <v>TWI20232</v>
      </c>
      <c r="B46" s="2">
        <f t="shared" si="3"/>
        <v>21</v>
      </c>
      <c r="C46" s="2">
        <f t="shared" si="4"/>
        <v>2</v>
      </c>
      <c r="D46" s="2">
        <f t="shared" si="5"/>
        <v>2023</v>
      </c>
      <c r="E46" s="2" t="str">
        <f t="shared" si="6"/>
        <v>TWI</v>
      </c>
      <c r="F46" s="2">
        <f t="shared" ca="1" si="1"/>
        <v>0.10494644818055979</v>
      </c>
    </row>
    <row r="47" spans="1:6" x14ac:dyDescent="0.2">
      <c r="A47" s="2" t="str">
        <f t="shared" si="0"/>
        <v>MDN20241</v>
      </c>
      <c r="B47" s="2">
        <f t="shared" si="3"/>
        <v>0</v>
      </c>
      <c r="C47" s="2">
        <f t="shared" si="4"/>
        <v>1</v>
      </c>
      <c r="D47" s="2">
        <f t="shared" si="5"/>
        <v>2024</v>
      </c>
      <c r="E47" s="2" t="str">
        <f t="shared" si="6"/>
        <v>MDN</v>
      </c>
      <c r="F47" s="2">
        <f t="shared" ca="1" si="1"/>
        <v>0.10444555760708654</v>
      </c>
    </row>
    <row r="48" spans="1:6" x14ac:dyDescent="0.2">
      <c r="A48" s="2" t="str">
        <f t="shared" si="0"/>
        <v>OTA20241</v>
      </c>
      <c r="B48" s="2">
        <f t="shared" si="3"/>
        <v>1</v>
      </c>
      <c r="C48" s="2">
        <f t="shared" si="4"/>
        <v>1</v>
      </c>
      <c r="D48" s="2">
        <f t="shared" si="5"/>
        <v>2024</v>
      </c>
      <c r="E48" s="2" t="str">
        <f t="shared" si="6"/>
        <v>OTA</v>
      </c>
      <c r="F48" s="2">
        <f t="shared" ca="1" si="1"/>
        <v>0.10444555760708654</v>
      </c>
    </row>
    <row r="49" spans="1:6" x14ac:dyDescent="0.2">
      <c r="A49" s="2" t="str">
        <f t="shared" si="0"/>
        <v>HLY20241</v>
      </c>
      <c r="B49" s="2">
        <f t="shared" si="3"/>
        <v>2</v>
      </c>
      <c r="C49" s="2">
        <f t="shared" si="4"/>
        <v>1</v>
      </c>
      <c r="D49" s="2">
        <f t="shared" si="5"/>
        <v>2024</v>
      </c>
      <c r="E49" s="2" t="str">
        <f t="shared" si="6"/>
        <v>HLY</v>
      </c>
      <c r="F49" s="2">
        <f t="shared" ca="1" si="1"/>
        <v>0.10444555760708654</v>
      </c>
    </row>
    <row r="50" spans="1:6" x14ac:dyDescent="0.2">
      <c r="A50" s="2" t="str">
        <f t="shared" si="0"/>
        <v>TRK20241</v>
      </c>
      <c r="B50" s="2">
        <f t="shared" si="3"/>
        <v>3</v>
      </c>
      <c r="C50" s="2">
        <f t="shared" si="4"/>
        <v>1</v>
      </c>
      <c r="D50" s="2">
        <f t="shared" si="5"/>
        <v>2024</v>
      </c>
      <c r="E50" s="2" t="str">
        <f t="shared" si="6"/>
        <v>TRK</v>
      </c>
      <c r="F50" s="2">
        <f t="shared" ca="1" si="1"/>
        <v>0.10444555760708654</v>
      </c>
    </row>
    <row r="51" spans="1:6" x14ac:dyDescent="0.2">
      <c r="A51" s="2" t="str">
        <f t="shared" si="0"/>
        <v>WKM20241</v>
      </c>
      <c r="B51" s="2">
        <f t="shared" si="3"/>
        <v>4</v>
      </c>
      <c r="C51" s="2">
        <f t="shared" si="4"/>
        <v>1</v>
      </c>
      <c r="D51" s="2">
        <f t="shared" si="5"/>
        <v>2024</v>
      </c>
      <c r="E51" s="2" t="str">
        <f t="shared" si="6"/>
        <v>WKM</v>
      </c>
      <c r="F51" s="2">
        <f t="shared" ca="1" si="1"/>
        <v>-15.945185526445126</v>
      </c>
    </row>
    <row r="52" spans="1:6" x14ac:dyDescent="0.2">
      <c r="A52" s="2" t="str">
        <f t="shared" si="0"/>
        <v>RDF20241</v>
      </c>
      <c r="B52" s="2">
        <f t="shared" si="3"/>
        <v>5</v>
      </c>
      <c r="C52" s="2">
        <f t="shared" si="4"/>
        <v>1</v>
      </c>
      <c r="D52" s="2">
        <f t="shared" si="5"/>
        <v>2024</v>
      </c>
      <c r="E52" s="2" t="str">
        <f t="shared" si="6"/>
        <v>RDF</v>
      </c>
      <c r="F52" s="2">
        <f t="shared" ca="1" si="1"/>
        <v>0.10444555760708654</v>
      </c>
    </row>
    <row r="53" spans="1:6" x14ac:dyDescent="0.2">
      <c r="A53" s="2" t="str">
        <f t="shared" si="0"/>
        <v>SFD20241</v>
      </c>
      <c r="B53" s="2">
        <f t="shared" si="3"/>
        <v>6</v>
      </c>
      <c r="C53" s="2">
        <f t="shared" si="4"/>
        <v>1</v>
      </c>
      <c r="D53" s="2">
        <f t="shared" si="5"/>
        <v>2024</v>
      </c>
      <c r="E53" s="2" t="str">
        <f t="shared" si="6"/>
        <v>SFD</v>
      </c>
      <c r="F53" s="2">
        <f t="shared" ca="1" si="1"/>
        <v>0.10444555760708654</v>
      </c>
    </row>
    <row r="54" spans="1:6" x14ac:dyDescent="0.2">
      <c r="A54" s="2" t="str">
        <f t="shared" si="0"/>
        <v>BPE20241</v>
      </c>
      <c r="B54" s="2">
        <f t="shared" si="3"/>
        <v>7</v>
      </c>
      <c r="C54" s="2">
        <f t="shared" si="4"/>
        <v>1</v>
      </c>
      <c r="D54" s="2">
        <f t="shared" si="5"/>
        <v>2024</v>
      </c>
      <c r="E54" s="2" t="str">
        <f t="shared" si="6"/>
        <v>BPE</v>
      </c>
      <c r="F54" s="2">
        <f t="shared" ca="1" si="1"/>
        <v>0.10444555760708654</v>
      </c>
    </row>
    <row r="55" spans="1:6" x14ac:dyDescent="0.2">
      <c r="A55" s="2" t="str">
        <f t="shared" si="0"/>
        <v>HAY20241</v>
      </c>
      <c r="B55" s="2">
        <f t="shared" si="3"/>
        <v>8</v>
      </c>
      <c r="C55" s="2">
        <f t="shared" si="4"/>
        <v>1</v>
      </c>
      <c r="D55" s="2">
        <f t="shared" si="5"/>
        <v>2024</v>
      </c>
      <c r="E55" s="2" t="str">
        <f t="shared" si="6"/>
        <v>HAY</v>
      </c>
      <c r="F55" s="2">
        <f t="shared" ca="1" si="1"/>
        <v>0.10444555760708654</v>
      </c>
    </row>
    <row r="56" spans="1:6" x14ac:dyDescent="0.2">
      <c r="A56" s="2" t="str">
        <f t="shared" si="0"/>
        <v>KIK20241</v>
      </c>
      <c r="B56" s="2">
        <f t="shared" si="3"/>
        <v>9</v>
      </c>
      <c r="C56" s="2">
        <f t="shared" si="4"/>
        <v>1</v>
      </c>
      <c r="D56" s="2">
        <f t="shared" si="5"/>
        <v>2024</v>
      </c>
      <c r="E56" s="2" t="str">
        <f t="shared" si="6"/>
        <v>KIK</v>
      </c>
      <c r="F56" s="2">
        <f t="shared" ca="1" si="1"/>
        <v>0.10444555760708654</v>
      </c>
    </row>
    <row r="57" spans="1:6" x14ac:dyDescent="0.2">
      <c r="A57" s="2" t="str">
        <f t="shared" si="0"/>
        <v>ISL20241</v>
      </c>
      <c r="B57" s="2">
        <f t="shared" si="3"/>
        <v>10</v>
      </c>
      <c r="C57" s="2">
        <f t="shared" si="4"/>
        <v>1</v>
      </c>
      <c r="D57" s="2">
        <f t="shared" si="5"/>
        <v>2024</v>
      </c>
      <c r="E57" s="2" t="str">
        <f t="shared" si="6"/>
        <v>ISL</v>
      </c>
      <c r="F57" s="2">
        <f t="shared" ca="1" si="1"/>
        <v>0.10444555760708654</v>
      </c>
    </row>
    <row r="58" spans="1:6" x14ac:dyDescent="0.2">
      <c r="A58" s="2" t="str">
        <f t="shared" si="0"/>
        <v>BEN20241</v>
      </c>
      <c r="B58" s="2">
        <f t="shared" si="3"/>
        <v>11</v>
      </c>
      <c r="C58" s="2">
        <f t="shared" si="4"/>
        <v>1</v>
      </c>
      <c r="D58" s="2">
        <f t="shared" si="5"/>
        <v>2024</v>
      </c>
      <c r="E58" s="2" t="str">
        <f t="shared" si="6"/>
        <v>BEN</v>
      </c>
      <c r="F58" s="2">
        <f t="shared" ca="1" si="1"/>
        <v>0.10444555760708654</v>
      </c>
    </row>
    <row r="59" spans="1:6" x14ac:dyDescent="0.2">
      <c r="A59" s="2" t="str">
        <f t="shared" si="0"/>
        <v>ROX20241</v>
      </c>
      <c r="B59" s="2">
        <f t="shared" si="3"/>
        <v>12</v>
      </c>
      <c r="C59" s="2">
        <f t="shared" si="4"/>
        <v>1</v>
      </c>
      <c r="D59" s="2">
        <f t="shared" si="5"/>
        <v>2024</v>
      </c>
      <c r="E59" s="2" t="str">
        <f t="shared" si="6"/>
        <v>ROX</v>
      </c>
      <c r="F59" s="2">
        <f t="shared" ca="1" si="1"/>
        <v>0.10444555760708654</v>
      </c>
    </row>
    <row r="60" spans="1:6" x14ac:dyDescent="0.2">
      <c r="A60" s="2" t="str">
        <f t="shared" si="0"/>
        <v>TWI20241</v>
      </c>
      <c r="B60" s="2">
        <f t="shared" si="3"/>
        <v>13</v>
      </c>
      <c r="C60" s="2">
        <f t="shared" si="4"/>
        <v>1</v>
      </c>
      <c r="D60" s="2">
        <f t="shared" si="5"/>
        <v>2024</v>
      </c>
      <c r="E60" s="2" t="str">
        <f t="shared" si="6"/>
        <v>TWI</v>
      </c>
      <c r="F60" s="2">
        <f t="shared" ca="1" si="1"/>
        <v>0.10444555760708654</v>
      </c>
    </row>
    <row r="61" spans="1:6" x14ac:dyDescent="0.2">
      <c r="A61" s="2" t="str">
        <f t="shared" si="0"/>
        <v>OTA20242</v>
      </c>
      <c r="B61" s="2">
        <f t="shared" si="3"/>
        <v>14</v>
      </c>
      <c r="C61" s="2">
        <f t="shared" si="4"/>
        <v>2</v>
      </c>
      <c r="D61" s="2">
        <f t="shared" si="5"/>
        <v>2024</v>
      </c>
      <c r="E61" s="2" t="str">
        <f t="shared" si="6"/>
        <v>OTA</v>
      </c>
      <c r="F61" s="2">
        <f t="shared" ca="1" si="1"/>
        <v>-0.60558632581759353</v>
      </c>
    </row>
    <row r="62" spans="1:6" x14ac:dyDescent="0.2">
      <c r="A62" s="2" t="str">
        <f t="shared" si="0"/>
        <v>HLY20242</v>
      </c>
      <c r="B62" s="2">
        <f t="shared" si="3"/>
        <v>15</v>
      </c>
      <c r="C62" s="2">
        <f t="shared" si="4"/>
        <v>2</v>
      </c>
      <c r="D62" s="2">
        <f t="shared" si="5"/>
        <v>2024</v>
      </c>
      <c r="E62" s="2" t="str">
        <f t="shared" si="6"/>
        <v>HLY</v>
      </c>
      <c r="F62" s="2">
        <f t="shared" ca="1" si="1"/>
        <v>0.10444555760708654</v>
      </c>
    </row>
    <row r="63" spans="1:6" x14ac:dyDescent="0.2">
      <c r="A63" s="2" t="str">
        <f t="shared" si="0"/>
        <v>TRK20242</v>
      </c>
      <c r="B63" s="2">
        <f t="shared" si="3"/>
        <v>16</v>
      </c>
      <c r="C63" s="2">
        <f t="shared" si="4"/>
        <v>2</v>
      </c>
      <c r="D63" s="2">
        <f t="shared" si="5"/>
        <v>2024</v>
      </c>
      <c r="E63" s="2" t="str">
        <f t="shared" si="6"/>
        <v>TRK</v>
      </c>
      <c r="F63" s="2">
        <f t="shared" ca="1" si="1"/>
        <v>0.10444555760708654</v>
      </c>
    </row>
    <row r="64" spans="1:6" x14ac:dyDescent="0.2">
      <c r="A64" s="2" t="str">
        <f t="shared" si="0"/>
        <v>RDF20242</v>
      </c>
      <c r="B64" s="2">
        <f t="shared" si="3"/>
        <v>17</v>
      </c>
      <c r="C64" s="2">
        <f t="shared" si="4"/>
        <v>2</v>
      </c>
      <c r="D64" s="2">
        <f t="shared" si="5"/>
        <v>2024</v>
      </c>
      <c r="E64" s="2" t="str">
        <f t="shared" si="6"/>
        <v>RDF</v>
      </c>
      <c r="F64" s="2">
        <f t="shared" ca="1" si="1"/>
        <v>0.10444555760708654</v>
      </c>
    </row>
    <row r="65" spans="1:6" x14ac:dyDescent="0.2">
      <c r="A65" s="2" t="str">
        <f t="shared" si="0"/>
        <v>SFD20242</v>
      </c>
      <c r="B65" s="2">
        <f t="shared" si="3"/>
        <v>18</v>
      </c>
      <c r="C65" s="2">
        <f t="shared" si="4"/>
        <v>2</v>
      </c>
      <c r="D65" s="2">
        <f t="shared" si="5"/>
        <v>2024</v>
      </c>
      <c r="E65" s="2" t="str">
        <f t="shared" si="6"/>
        <v>SFD</v>
      </c>
      <c r="F65" s="2">
        <f t="shared" ca="1" si="1"/>
        <v>0.10444555760708654</v>
      </c>
    </row>
    <row r="66" spans="1:6" x14ac:dyDescent="0.2">
      <c r="A66" s="2" t="str">
        <f t="shared" si="0"/>
        <v>BPE20242</v>
      </c>
      <c r="B66" s="2">
        <f t="shared" si="3"/>
        <v>19</v>
      </c>
      <c r="C66" s="2">
        <f t="shared" si="4"/>
        <v>2</v>
      </c>
      <c r="D66" s="2">
        <f t="shared" si="5"/>
        <v>2024</v>
      </c>
      <c r="E66" s="2" t="str">
        <f t="shared" si="6"/>
        <v>BPE</v>
      </c>
      <c r="F66" s="2">
        <f t="shared" ca="1" si="1"/>
        <v>0.10444555760708654</v>
      </c>
    </row>
    <row r="67" spans="1:6" x14ac:dyDescent="0.2">
      <c r="A67" s="2" t="str">
        <f t="shared" si="0"/>
        <v>ISL20242</v>
      </c>
      <c r="B67" s="2">
        <f t="shared" si="3"/>
        <v>20</v>
      </c>
      <c r="C67" s="2">
        <f t="shared" si="4"/>
        <v>2</v>
      </c>
      <c r="D67" s="2">
        <f t="shared" si="5"/>
        <v>2024</v>
      </c>
      <c r="E67" s="2" t="str">
        <f t="shared" si="6"/>
        <v>ISL</v>
      </c>
      <c r="F67" s="2">
        <f t="shared" ca="1" si="1"/>
        <v>0.10444555760708654</v>
      </c>
    </row>
    <row r="68" spans="1:6" x14ac:dyDescent="0.2">
      <c r="A68" s="2" t="str">
        <f t="shared" ref="A68:A131" si="7">+_xlfn.CONCAT(E68,D68,C68)</f>
        <v>TWI20242</v>
      </c>
      <c r="B68" s="2">
        <f t="shared" si="3"/>
        <v>21</v>
      </c>
      <c r="C68" s="2">
        <f t="shared" si="4"/>
        <v>2</v>
      </c>
      <c r="D68" s="2">
        <f t="shared" si="5"/>
        <v>2024</v>
      </c>
      <c r="E68" s="2" t="str">
        <f t="shared" si="6"/>
        <v>TWI</v>
      </c>
      <c r="F68" s="2">
        <f t="shared" ref="F68:F131" ca="1" si="8">+OFFSET($K$3,B68,D68-$D$3)</f>
        <v>0.10444555760708654</v>
      </c>
    </row>
    <row r="69" spans="1:6" x14ac:dyDescent="0.2">
      <c r="A69" s="2" t="str">
        <f t="shared" si="7"/>
        <v>MDN20251</v>
      </c>
      <c r="B69" s="2">
        <f t="shared" si="3"/>
        <v>0</v>
      </c>
      <c r="C69" s="2">
        <f t="shared" si="4"/>
        <v>1</v>
      </c>
      <c r="D69" s="2">
        <f t="shared" si="5"/>
        <v>2025</v>
      </c>
      <c r="E69" s="2" t="str">
        <f t="shared" si="6"/>
        <v>MDN</v>
      </c>
      <c r="F69" s="2">
        <f t="shared" ca="1" si="8"/>
        <v>0.10869769951002504</v>
      </c>
    </row>
    <row r="70" spans="1:6" x14ac:dyDescent="0.2">
      <c r="A70" s="2" t="str">
        <f t="shared" si="7"/>
        <v>OTA20251</v>
      </c>
      <c r="B70" s="2">
        <f t="shared" si="3"/>
        <v>1</v>
      </c>
      <c r="C70" s="2">
        <f t="shared" si="4"/>
        <v>1</v>
      </c>
      <c r="D70" s="2">
        <f t="shared" si="5"/>
        <v>2025</v>
      </c>
      <c r="E70" s="2" t="str">
        <f t="shared" si="6"/>
        <v>OTA</v>
      </c>
      <c r="F70" s="2">
        <f t="shared" ca="1" si="8"/>
        <v>0.10869769951002504</v>
      </c>
    </row>
    <row r="71" spans="1:6" x14ac:dyDescent="0.2">
      <c r="A71" s="2" t="str">
        <f t="shared" si="7"/>
        <v>HLY20251</v>
      </c>
      <c r="B71" s="2">
        <f t="shared" si="3"/>
        <v>2</v>
      </c>
      <c r="C71" s="2">
        <f t="shared" si="4"/>
        <v>1</v>
      </c>
      <c r="D71" s="2">
        <f t="shared" si="5"/>
        <v>2025</v>
      </c>
      <c r="E71" s="2" t="str">
        <f t="shared" si="6"/>
        <v>HLY</v>
      </c>
      <c r="F71" s="2">
        <f t="shared" ca="1" si="8"/>
        <v>0.10869769951002504</v>
      </c>
    </row>
    <row r="72" spans="1:6" x14ac:dyDescent="0.2">
      <c r="A72" s="2" t="str">
        <f t="shared" si="7"/>
        <v>TRK20251</v>
      </c>
      <c r="B72" s="2">
        <f t="shared" si="3"/>
        <v>3</v>
      </c>
      <c r="C72" s="2">
        <f t="shared" si="4"/>
        <v>1</v>
      </c>
      <c r="D72" s="2">
        <f t="shared" si="5"/>
        <v>2025</v>
      </c>
      <c r="E72" s="2" t="str">
        <f t="shared" si="6"/>
        <v>TRK</v>
      </c>
      <c r="F72" s="2">
        <f t="shared" ca="1" si="8"/>
        <v>0.10869769951002504</v>
      </c>
    </row>
    <row r="73" spans="1:6" x14ac:dyDescent="0.2">
      <c r="A73" s="2" t="str">
        <f t="shared" si="7"/>
        <v>WKM20251</v>
      </c>
      <c r="B73" s="2">
        <f t="shared" si="3"/>
        <v>4</v>
      </c>
      <c r="C73" s="2">
        <f t="shared" si="4"/>
        <v>1</v>
      </c>
      <c r="D73" s="2">
        <f t="shared" si="5"/>
        <v>2025</v>
      </c>
      <c r="E73" s="2" t="str">
        <f t="shared" si="6"/>
        <v>WKM</v>
      </c>
      <c r="F73" s="2">
        <f t="shared" ca="1" si="8"/>
        <v>-15.162951813045616</v>
      </c>
    </row>
    <row r="74" spans="1:6" x14ac:dyDescent="0.2">
      <c r="A74" s="2" t="str">
        <f t="shared" si="7"/>
        <v>RDF20251</v>
      </c>
      <c r="B74" s="2">
        <f t="shared" si="3"/>
        <v>5</v>
      </c>
      <c r="C74" s="2">
        <f t="shared" si="4"/>
        <v>1</v>
      </c>
      <c r="D74" s="2">
        <f t="shared" si="5"/>
        <v>2025</v>
      </c>
      <c r="E74" s="2" t="str">
        <f t="shared" si="6"/>
        <v>RDF</v>
      </c>
      <c r="F74" s="2">
        <f t="shared" ca="1" si="8"/>
        <v>0.10869769951002504</v>
      </c>
    </row>
    <row r="75" spans="1:6" x14ac:dyDescent="0.2">
      <c r="A75" s="2" t="str">
        <f t="shared" si="7"/>
        <v>SFD20251</v>
      </c>
      <c r="B75" s="2">
        <f t="shared" si="3"/>
        <v>6</v>
      </c>
      <c r="C75" s="2">
        <f t="shared" si="4"/>
        <v>1</v>
      </c>
      <c r="D75" s="2">
        <f t="shared" si="5"/>
        <v>2025</v>
      </c>
      <c r="E75" s="2" t="str">
        <f t="shared" si="6"/>
        <v>SFD</v>
      </c>
      <c r="F75" s="2">
        <f t="shared" ca="1" si="8"/>
        <v>0.10869769951002504</v>
      </c>
    </row>
    <row r="76" spans="1:6" x14ac:dyDescent="0.2">
      <c r="A76" s="2" t="str">
        <f t="shared" si="7"/>
        <v>BPE20251</v>
      </c>
      <c r="B76" s="2">
        <f t="shared" si="3"/>
        <v>7</v>
      </c>
      <c r="C76" s="2">
        <f t="shared" si="4"/>
        <v>1</v>
      </c>
      <c r="D76" s="2">
        <f t="shared" si="5"/>
        <v>2025</v>
      </c>
      <c r="E76" s="2" t="str">
        <f t="shared" si="6"/>
        <v>BPE</v>
      </c>
      <c r="F76" s="2">
        <f t="shared" ca="1" si="8"/>
        <v>0.10869769951002504</v>
      </c>
    </row>
    <row r="77" spans="1:6" x14ac:dyDescent="0.2">
      <c r="A77" s="2" t="str">
        <f t="shared" si="7"/>
        <v>HAY20251</v>
      </c>
      <c r="B77" s="2">
        <f t="shared" si="3"/>
        <v>8</v>
      </c>
      <c r="C77" s="2">
        <f t="shared" si="4"/>
        <v>1</v>
      </c>
      <c r="D77" s="2">
        <f t="shared" si="5"/>
        <v>2025</v>
      </c>
      <c r="E77" s="2" t="str">
        <f t="shared" si="6"/>
        <v>HAY</v>
      </c>
      <c r="F77" s="2">
        <f t="shared" ca="1" si="8"/>
        <v>0.10869769951002504</v>
      </c>
    </row>
    <row r="78" spans="1:6" x14ac:dyDescent="0.2">
      <c r="A78" s="2" t="str">
        <f t="shared" si="7"/>
        <v>KIK20251</v>
      </c>
      <c r="B78" s="2">
        <f t="shared" si="3"/>
        <v>9</v>
      </c>
      <c r="C78" s="2">
        <f t="shared" si="4"/>
        <v>1</v>
      </c>
      <c r="D78" s="2">
        <f t="shared" si="5"/>
        <v>2025</v>
      </c>
      <c r="E78" s="2" t="str">
        <f t="shared" si="6"/>
        <v>KIK</v>
      </c>
      <c r="F78" s="2">
        <f t="shared" ca="1" si="8"/>
        <v>0.10869769951002504</v>
      </c>
    </row>
    <row r="79" spans="1:6" x14ac:dyDescent="0.2">
      <c r="A79" s="2" t="str">
        <f t="shared" si="7"/>
        <v>ISL20251</v>
      </c>
      <c r="B79" s="2">
        <f t="shared" si="3"/>
        <v>10</v>
      </c>
      <c r="C79" s="2">
        <f t="shared" si="4"/>
        <v>1</v>
      </c>
      <c r="D79" s="2">
        <f t="shared" si="5"/>
        <v>2025</v>
      </c>
      <c r="E79" s="2" t="str">
        <f t="shared" si="6"/>
        <v>ISL</v>
      </c>
      <c r="F79" s="2">
        <f t="shared" ca="1" si="8"/>
        <v>0.10869769951002504</v>
      </c>
    </row>
    <row r="80" spans="1:6" x14ac:dyDescent="0.2">
      <c r="A80" s="2" t="str">
        <f t="shared" si="7"/>
        <v>BEN20251</v>
      </c>
      <c r="B80" s="2">
        <f t="shared" si="3"/>
        <v>11</v>
      </c>
      <c r="C80" s="2">
        <f t="shared" si="4"/>
        <v>1</v>
      </c>
      <c r="D80" s="2">
        <f t="shared" si="5"/>
        <v>2025</v>
      </c>
      <c r="E80" s="2" t="str">
        <f t="shared" si="6"/>
        <v>BEN</v>
      </c>
      <c r="F80" s="2">
        <f t="shared" ca="1" si="8"/>
        <v>0.10869769951002504</v>
      </c>
    </row>
    <row r="81" spans="1:6" x14ac:dyDescent="0.2">
      <c r="A81" s="2" t="str">
        <f t="shared" si="7"/>
        <v>ROX20251</v>
      </c>
      <c r="B81" s="2">
        <f t="shared" si="3"/>
        <v>12</v>
      </c>
      <c r="C81" s="2">
        <f t="shared" si="4"/>
        <v>1</v>
      </c>
      <c r="D81" s="2">
        <f t="shared" si="5"/>
        <v>2025</v>
      </c>
      <c r="E81" s="2" t="str">
        <f t="shared" si="6"/>
        <v>ROX</v>
      </c>
      <c r="F81" s="2">
        <f t="shared" ca="1" si="8"/>
        <v>0.10869769951002504</v>
      </c>
    </row>
    <row r="82" spans="1:6" x14ac:dyDescent="0.2">
      <c r="A82" s="2" t="str">
        <f t="shared" si="7"/>
        <v>TWI20251</v>
      </c>
      <c r="B82" s="2">
        <f t="shared" si="3"/>
        <v>13</v>
      </c>
      <c r="C82" s="2">
        <f t="shared" si="4"/>
        <v>1</v>
      </c>
      <c r="D82" s="2">
        <f t="shared" si="5"/>
        <v>2025</v>
      </c>
      <c r="E82" s="2" t="str">
        <f t="shared" si="6"/>
        <v>TWI</v>
      </c>
      <c r="F82" s="2">
        <f t="shared" ca="1" si="8"/>
        <v>0.10869769951002504</v>
      </c>
    </row>
    <row r="83" spans="1:6" x14ac:dyDescent="0.2">
      <c r="A83" s="2" t="str">
        <f t="shared" si="7"/>
        <v>OTA20252</v>
      </c>
      <c r="B83" s="2">
        <f t="shared" si="3"/>
        <v>14</v>
      </c>
      <c r="C83" s="2">
        <f t="shared" si="4"/>
        <v>2</v>
      </c>
      <c r="D83" s="2">
        <f t="shared" si="5"/>
        <v>2025</v>
      </c>
      <c r="E83" s="2" t="str">
        <f t="shared" si="6"/>
        <v>OTA</v>
      </c>
      <c r="F83" s="2">
        <f t="shared" ca="1" si="8"/>
        <v>-0.89803280627848059</v>
      </c>
    </row>
    <row r="84" spans="1:6" x14ac:dyDescent="0.2">
      <c r="A84" s="2" t="str">
        <f t="shared" si="7"/>
        <v>HLY20252</v>
      </c>
      <c r="B84" s="2">
        <f t="shared" si="3"/>
        <v>15</v>
      </c>
      <c r="C84" s="2">
        <f t="shared" si="4"/>
        <v>2</v>
      </c>
      <c r="D84" s="2">
        <f t="shared" si="5"/>
        <v>2025</v>
      </c>
      <c r="E84" s="2" t="str">
        <f t="shared" si="6"/>
        <v>HLY</v>
      </c>
      <c r="F84" s="2">
        <f t="shared" ca="1" si="8"/>
        <v>0.10869769951002504</v>
      </c>
    </row>
    <row r="85" spans="1:6" x14ac:dyDescent="0.2">
      <c r="A85" s="2" t="str">
        <f t="shared" si="7"/>
        <v>TRK20252</v>
      </c>
      <c r="B85" s="2">
        <f t="shared" si="3"/>
        <v>16</v>
      </c>
      <c r="C85" s="2">
        <f t="shared" si="4"/>
        <v>2</v>
      </c>
      <c r="D85" s="2">
        <f t="shared" si="5"/>
        <v>2025</v>
      </c>
      <c r="E85" s="2" t="str">
        <f t="shared" si="6"/>
        <v>TRK</v>
      </c>
      <c r="F85" s="2">
        <f t="shared" ca="1" si="8"/>
        <v>0.10869769951002504</v>
      </c>
    </row>
    <row r="86" spans="1:6" x14ac:dyDescent="0.2">
      <c r="A86" s="2" t="str">
        <f t="shared" si="7"/>
        <v>RDF20252</v>
      </c>
      <c r="B86" s="2">
        <f t="shared" si="3"/>
        <v>17</v>
      </c>
      <c r="C86" s="2">
        <f t="shared" si="4"/>
        <v>2</v>
      </c>
      <c r="D86" s="2">
        <f t="shared" si="5"/>
        <v>2025</v>
      </c>
      <c r="E86" s="2" t="str">
        <f t="shared" si="6"/>
        <v>RDF</v>
      </c>
      <c r="F86" s="2">
        <f t="shared" ca="1" si="8"/>
        <v>0.10869769951002504</v>
      </c>
    </row>
    <row r="87" spans="1:6" x14ac:dyDescent="0.2">
      <c r="A87" s="2" t="str">
        <f t="shared" si="7"/>
        <v>SFD20252</v>
      </c>
      <c r="B87" s="2">
        <f t="shared" si="3"/>
        <v>18</v>
      </c>
      <c r="C87" s="2">
        <f t="shared" si="4"/>
        <v>2</v>
      </c>
      <c r="D87" s="2">
        <f t="shared" si="5"/>
        <v>2025</v>
      </c>
      <c r="E87" s="2" t="str">
        <f t="shared" si="6"/>
        <v>SFD</v>
      </c>
      <c r="F87" s="2">
        <f t="shared" ca="1" si="8"/>
        <v>0.10869769951002504</v>
      </c>
    </row>
    <row r="88" spans="1:6" x14ac:dyDescent="0.2">
      <c r="A88" s="2" t="str">
        <f t="shared" si="7"/>
        <v>BPE20252</v>
      </c>
      <c r="B88" s="2">
        <f t="shared" si="3"/>
        <v>19</v>
      </c>
      <c r="C88" s="2">
        <f t="shared" si="4"/>
        <v>2</v>
      </c>
      <c r="D88" s="2">
        <f t="shared" si="5"/>
        <v>2025</v>
      </c>
      <c r="E88" s="2" t="str">
        <f t="shared" si="6"/>
        <v>BPE</v>
      </c>
      <c r="F88" s="2">
        <f t="shared" ca="1" si="8"/>
        <v>0.10869769951002504</v>
      </c>
    </row>
    <row r="89" spans="1:6" x14ac:dyDescent="0.2">
      <c r="A89" s="2" t="str">
        <f t="shared" si="7"/>
        <v>ISL20252</v>
      </c>
      <c r="B89" s="2">
        <f t="shared" si="3"/>
        <v>20</v>
      </c>
      <c r="C89" s="2">
        <f t="shared" si="4"/>
        <v>2</v>
      </c>
      <c r="D89" s="2">
        <f t="shared" si="5"/>
        <v>2025</v>
      </c>
      <c r="E89" s="2" t="str">
        <f t="shared" si="6"/>
        <v>ISL</v>
      </c>
      <c r="F89" s="2">
        <f t="shared" ca="1" si="8"/>
        <v>0.10869769951002504</v>
      </c>
    </row>
    <row r="90" spans="1:6" x14ac:dyDescent="0.2">
      <c r="A90" s="2" t="str">
        <f t="shared" si="7"/>
        <v>TWI20252</v>
      </c>
      <c r="B90" s="2">
        <f t="shared" ref="B90:B153" si="9">+B68</f>
        <v>21</v>
      </c>
      <c r="C90" s="2">
        <f t="shared" ref="C90:C153" si="10">+C68</f>
        <v>2</v>
      </c>
      <c r="D90" s="2">
        <f t="shared" ref="D90:D153" si="11">+D68+1</f>
        <v>2025</v>
      </c>
      <c r="E90" s="2" t="str">
        <f t="shared" ref="E90:E153" si="12">+E68</f>
        <v>TWI</v>
      </c>
      <c r="F90" s="2">
        <f t="shared" ca="1" si="8"/>
        <v>0.10869769951002504</v>
      </c>
    </row>
    <row r="91" spans="1:6" x14ac:dyDescent="0.2">
      <c r="A91" s="2" t="str">
        <f t="shared" si="7"/>
        <v>MDN20261</v>
      </c>
      <c r="B91" s="2">
        <f t="shared" si="9"/>
        <v>0</v>
      </c>
      <c r="C91" s="2">
        <f t="shared" si="10"/>
        <v>1</v>
      </c>
      <c r="D91" s="2">
        <f t="shared" si="11"/>
        <v>2026</v>
      </c>
      <c r="E91" s="2" t="str">
        <f t="shared" si="12"/>
        <v>MDN</v>
      </c>
      <c r="F91" s="2">
        <f t="shared" ca="1" si="8"/>
        <v>0.11430415719469272</v>
      </c>
    </row>
    <row r="92" spans="1:6" x14ac:dyDescent="0.2">
      <c r="A92" s="2" t="str">
        <f t="shared" si="7"/>
        <v>OTA20261</v>
      </c>
      <c r="B92" s="2">
        <f t="shared" si="9"/>
        <v>1</v>
      </c>
      <c r="C92" s="2">
        <f t="shared" si="10"/>
        <v>1</v>
      </c>
      <c r="D92" s="2">
        <f t="shared" si="11"/>
        <v>2026</v>
      </c>
      <c r="E92" s="2" t="str">
        <f t="shared" si="12"/>
        <v>OTA</v>
      </c>
      <c r="F92" s="2">
        <f t="shared" ca="1" si="8"/>
        <v>0.11430415719469272</v>
      </c>
    </row>
    <row r="93" spans="1:6" x14ac:dyDescent="0.2">
      <c r="A93" s="2" t="str">
        <f t="shared" si="7"/>
        <v>HLY20261</v>
      </c>
      <c r="B93" s="2">
        <f t="shared" si="9"/>
        <v>2</v>
      </c>
      <c r="C93" s="2">
        <f t="shared" si="10"/>
        <v>1</v>
      </c>
      <c r="D93" s="2">
        <f t="shared" si="11"/>
        <v>2026</v>
      </c>
      <c r="E93" s="2" t="str">
        <f t="shared" si="12"/>
        <v>HLY</v>
      </c>
      <c r="F93" s="2">
        <f t="shared" ca="1" si="8"/>
        <v>0.11430415719469272</v>
      </c>
    </row>
    <row r="94" spans="1:6" x14ac:dyDescent="0.2">
      <c r="A94" s="2" t="str">
        <f t="shared" si="7"/>
        <v>TRK20261</v>
      </c>
      <c r="B94" s="2">
        <f t="shared" si="9"/>
        <v>3</v>
      </c>
      <c r="C94" s="2">
        <f t="shared" si="10"/>
        <v>1</v>
      </c>
      <c r="D94" s="2">
        <f t="shared" si="11"/>
        <v>2026</v>
      </c>
      <c r="E94" s="2" t="str">
        <f t="shared" si="12"/>
        <v>TRK</v>
      </c>
      <c r="F94" s="2">
        <f t="shared" ca="1" si="8"/>
        <v>0.11430415719469272</v>
      </c>
    </row>
    <row r="95" spans="1:6" x14ac:dyDescent="0.2">
      <c r="A95" s="2" t="str">
        <f t="shared" si="7"/>
        <v>WKM20261</v>
      </c>
      <c r="B95" s="2">
        <f t="shared" si="9"/>
        <v>4</v>
      </c>
      <c r="C95" s="2">
        <f t="shared" si="10"/>
        <v>1</v>
      </c>
      <c r="D95" s="2">
        <f t="shared" si="11"/>
        <v>2026</v>
      </c>
      <c r="E95" s="2" t="str">
        <f t="shared" si="12"/>
        <v>WKM</v>
      </c>
      <c r="F95" s="2">
        <f t="shared" ca="1" si="8"/>
        <v>-14.451670273306977</v>
      </c>
    </row>
    <row r="96" spans="1:6" x14ac:dyDescent="0.2">
      <c r="A96" s="2" t="str">
        <f t="shared" si="7"/>
        <v>RDF20261</v>
      </c>
      <c r="B96" s="2">
        <f t="shared" si="9"/>
        <v>5</v>
      </c>
      <c r="C96" s="2">
        <f t="shared" si="10"/>
        <v>1</v>
      </c>
      <c r="D96" s="2">
        <f t="shared" si="11"/>
        <v>2026</v>
      </c>
      <c r="E96" s="2" t="str">
        <f t="shared" si="12"/>
        <v>RDF</v>
      </c>
      <c r="F96" s="2">
        <f t="shared" ca="1" si="8"/>
        <v>0.11430415719469272</v>
      </c>
    </row>
    <row r="97" spans="1:6" x14ac:dyDescent="0.2">
      <c r="A97" s="2" t="str">
        <f t="shared" si="7"/>
        <v>SFD20261</v>
      </c>
      <c r="B97" s="2">
        <f t="shared" si="9"/>
        <v>6</v>
      </c>
      <c r="C97" s="2">
        <f t="shared" si="10"/>
        <v>1</v>
      </c>
      <c r="D97" s="2">
        <f t="shared" si="11"/>
        <v>2026</v>
      </c>
      <c r="E97" s="2" t="str">
        <f t="shared" si="12"/>
        <v>SFD</v>
      </c>
      <c r="F97" s="2">
        <f t="shared" ca="1" si="8"/>
        <v>0.11430415719469272</v>
      </c>
    </row>
    <row r="98" spans="1:6" x14ac:dyDescent="0.2">
      <c r="A98" s="2" t="str">
        <f t="shared" si="7"/>
        <v>BPE20261</v>
      </c>
      <c r="B98" s="2">
        <f t="shared" si="9"/>
        <v>7</v>
      </c>
      <c r="C98" s="2">
        <f t="shared" si="10"/>
        <v>1</v>
      </c>
      <c r="D98" s="2">
        <f t="shared" si="11"/>
        <v>2026</v>
      </c>
      <c r="E98" s="2" t="str">
        <f t="shared" si="12"/>
        <v>BPE</v>
      </c>
      <c r="F98" s="2">
        <f t="shared" ca="1" si="8"/>
        <v>0.11430415719469272</v>
      </c>
    </row>
    <row r="99" spans="1:6" x14ac:dyDescent="0.2">
      <c r="A99" s="2" t="str">
        <f t="shared" si="7"/>
        <v>HAY20261</v>
      </c>
      <c r="B99" s="2">
        <f t="shared" si="9"/>
        <v>8</v>
      </c>
      <c r="C99" s="2">
        <f t="shared" si="10"/>
        <v>1</v>
      </c>
      <c r="D99" s="2">
        <f t="shared" si="11"/>
        <v>2026</v>
      </c>
      <c r="E99" s="2" t="str">
        <f t="shared" si="12"/>
        <v>HAY</v>
      </c>
      <c r="F99" s="2">
        <f t="shared" ca="1" si="8"/>
        <v>0.11430415719469272</v>
      </c>
    </row>
    <row r="100" spans="1:6" x14ac:dyDescent="0.2">
      <c r="A100" s="2" t="str">
        <f t="shared" si="7"/>
        <v>KIK20261</v>
      </c>
      <c r="B100" s="2">
        <f t="shared" si="9"/>
        <v>9</v>
      </c>
      <c r="C100" s="2">
        <f t="shared" si="10"/>
        <v>1</v>
      </c>
      <c r="D100" s="2">
        <f t="shared" si="11"/>
        <v>2026</v>
      </c>
      <c r="E100" s="2" t="str">
        <f t="shared" si="12"/>
        <v>KIK</v>
      </c>
      <c r="F100" s="2">
        <f t="shared" ca="1" si="8"/>
        <v>0.11430415719469272</v>
      </c>
    </row>
    <row r="101" spans="1:6" x14ac:dyDescent="0.2">
      <c r="A101" s="2" t="str">
        <f t="shared" si="7"/>
        <v>ISL20261</v>
      </c>
      <c r="B101" s="2">
        <f t="shared" si="9"/>
        <v>10</v>
      </c>
      <c r="C101" s="2">
        <f t="shared" si="10"/>
        <v>1</v>
      </c>
      <c r="D101" s="2">
        <f t="shared" si="11"/>
        <v>2026</v>
      </c>
      <c r="E101" s="2" t="str">
        <f t="shared" si="12"/>
        <v>ISL</v>
      </c>
      <c r="F101" s="2">
        <f t="shared" ca="1" si="8"/>
        <v>0.11430415719469272</v>
      </c>
    </row>
    <row r="102" spans="1:6" x14ac:dyDescent="0.2">
      <c r="A102" s="2" t="str">
        <f t="shared" si="7"/>
        <v>BEN20261</v>
      </c>
      <c r="B102" s="2">
        <f t="shared" si="9"/>
        <v>11</v>
      </c>
      <c r="C102" s="2">
        <f t="shared" si="10"/>
        <v>1</v>
      </c>
      <c r="D102" s="2">
        <f t="shared" si="11"/>
        <v>2026</v>
      </c>
      <c r="E102" s="2" t="str">
        <f t="shared" si="12"/>
        <v>BEN</v>
      </c>
      <c r="F102" s="2">
        <f t="shared" ca="1" si="8"/>
        <v>0.11430415719469272</v>
      </c>
    </row>
    <row r="103" spans="1:6" x14ac:dyDescent="0.2">
      <c r="A103" s="2" t="str">
        <f t="shared" si="7"/>
        <v>ROX20261</v>
      </c>
      <c r="B103" s="2">
        <f t="shared" si="9"/>
        <v>12</v>
      </c>
      <c r="C103" s="2">
        <f t="shared" si="10"/>
        <v>1</v>
      </c>
      <c r="D103" s="2">
        <f t="shared" si="11"/>
        <v>2026</v>
      </c>
      <c r="E103" s="2" t="str">
        <f t="shared" si="12"/>
        <v>ROX</v>
      </c>
      <c r="F103" s="2">
        <f t="shared" ca="1" si="8"/>
        <v>0.11430415719469272</v>
      </c>
    </row>
    <row r="104" spans="1:6" x14ac:dyDescent="0.2">
      <c r="A104" s="2" t="str">
        <f t="shared" si="7"/>
        <v>TWI20261</v>
      </c>
      <c r="B104" s="2">
        <f t="shared" si="9"/>
        <v>13</v>
      </c>
      <c r="C104" s="2">
        <f t="shared" si="10"/>
        <v>1</v>
      </c>
      <c r="D104" s="2">
        <f t="shared" si="11"/>
        <v>2026</v>
      </c>
      <c r="E104" s="2" t="str">
        <f t="shared" si="12"/>
        <v>TWI</v>
      </c>
      <c r="F104" s="2">
        <f t="shared" ca="1" si="8"/>
        <v>0.11430415719469272</v>
      </c>
    </row>
    <row r="105" spans="1:6" x14ac:dyDescent="0.2">
      <c r="A105" s="2" t="str">
        <f t="shared" si="7"/>
        <v>OTA20262</v>
      </c>
      <c r="B105" s="2">
        <f t="shared" si="9"/>
        <v>14</v>
      </c>
      <c r="C105" s="2">
        <f t="shared" si="10"/>
        <v>2</v>
      </c>
      <c r="D105" s="2">
        <f t="shared" si="11"/>
        <v>2026</v>
      </c>
      <c r="E105" s="2" t="str">
        <f t="shared" si="12"/>
        <v>OTA</v>
      </c>
      <c r="F105" s="2">
        <f t="shared" ca="1" si="8"/>
        <v>-1.2237388373056119</v>
      </c>
    </row>
    <row r="106" spans="1:6" x14ac:dyDescent="0.2">
      <c r="A106" s="2" t="str">
        <f t="shared" si="7"/>
        <v>HLY20262</v>
      </c>
      <c r="B106" s="2">
        <f t="shared" si="9"/>
        <v>15</v>
      </c>
      <c r="C106" s="2">
        <f t="shared" si="10"/>
        <v>2</v>
      </c>
      <c r="D106" s="2">
        <f t="shared" si="11"/>
        <v>2026</v>
      </c>
      <c r="E106" s="2" t="str">
        <f t="shared" si="12"/>
        <v>HLY</v>
      </c>
      <c r="F106" s="2">
        <f t="shared" ca="1" si="8"/>
        <v>0.11430415719469272</v>
      </c>
    </row>
    <row r="107" spans="1:6" x14ac:dyDescent="0.2">
      <c r="A107" s="2" t="str">
        <f t="shared" si="7"/>
        <v>TRK20262</v>
      </c>
      <c r="B107" s="2">
        <f t="shared" si="9"/>
        <v>16</v>
      </c>
      <c r="C107" s="2">
        <f t="shared" si="10"/>
        <v>2</v>
      </c>
      <c r="D107" s="2">
        <f t="shared" si="11"/>
        <v>2026</v>
      </c>
      <c r="E107" s="2" t="str">
        <f t="shared" si="12"/>
        <v>TRK</v>
      </c>
      <c r="F107" s="2">
        <f t="shared" ca="1" si="8"/>
        <v>0.11430415719469272</v>
      </c>
    </row>
    <row r="108" spans="1:6" x14ac:dyDescent="0.2">
      <c r="A108" s="2" t="str">
        <f t="shared" si="7"/>
        <v>RDF20262</v>
      </c>
      <c r="B108" s="2">
        <f t="shared" si="9"/>
        <v>17</v>
      </c>
      <c r="C108" s="2">
        <f t="shared" si="10"/>
        <v>2</v>
      </c>
      <c r="D108" s="2">
        <f t="shared" si="11"/>
        <v>2026</v>
      </c>
      <c r="E108" s="2" t="str">
        <f t="shared" si="12"/>
        <v>RDF</v>
      </c>
      <c r="F108" s="2">
        <f t="shared" ca="1" si="8"/>
        <v>0.11430415719469272</v>
      </c>
    </row>
    <row r="109" spans="1:6" x14ac:dyDescent="0.2">
      <c r="A109" s="2" t="str">
        <f t="shared" si="7"/>
        <v>SFD20262</v>
      </c>
      <c r="B109" s="2">
        <f t="shared" si="9"/>
        <v>18</v>
      </c>
      <c r="C109" s="2">
        <f t="shared" si="10"/>
        <v>2</v>
      </c>
      <c r="D109" s="2">
        <f t="shared" si="11"/>
        <v>2026</v>
      </c>
      <c r="E109" s="2" t="str">
        <f t="shared" si="12"/>
        <v>SFD</v>
      </c>
      <c r="F109" s="2">
        <f t="shared" ca="1" si="8"/>
        <v>0.11430415719469272</v>
      </c>
    </row>
    <row r="110" spans="1:6" x14ac:dyDescent="0.2">
      <c r="A110" s="2" t="str">
        <f t="shared" si="7"/>
        <v>BPE20262</v>
      </c>
      <c r="B110" s="2">
        <f t="shared" si="9"/>
        <v>19</v>
      </c>
      <c r="C110" s="2">
        <f t="shared" si="10"/>
        <v>2</v>
      </c>
      <c r="D110" s="2">
        <f t="shared" si="11"/>
        <v>2026</v>
      </c>
      <c r="E110" s="2" t="str">
        <f t="shared" si="12"/>
        <v>BPE</v>
      </c>
      <c r="F110" s="2">
        <f t="shared" ca="1" si="8"/>
        <v>0.11430415719469272</v>
      </c>
    </row>
    <row r="111" spans="1:6" x14ac:dyDescent="0.2">
      <c r="A111" s="2" t="str">
        <f t="shared" si="7"/>
        <v>ISL20262</v>
      </c>
      <c r="B111" s="2">
        <f t="shared" si="9"/>
        <v>20</v>
      </c>
      <c r="C111" s="2">
        <f t="shared" si="10"/>
        <v>2</v>
      </c>
      <c r="D111" s="2">
        <f t="shared" si="11"/>
        <v>2026</v>
      </c>
      <c r="E111" s="2" t="str">
        <f t="shared" si="12"/>
        <v>ISL</v>
      </c>
      <c r="F111" s="2">
        <f t="shared" ca="1" si="8"/>
        <v>0.11430415719469272</v>
      </c>
    </row>
    <row r="112" spans="1:6" x14ac:dyDescent="0.2">
      <c r="A112" s="2" t="str">
        <f t="shared" si="7"/>
        <v>TWI20262</v>
      </c>
      <c r="B112" s="2">
        <f t="shared" si="9"/>
        <v>21</v>
      </c>
      <c r="C112" s="2">
        <f t="shared" si="10"/>
        <v>2</v>
      </c>
      <c r="D112" s="2">
        <f t="shared" si="11"/>
        <v>2026</v>
      </c>
      <c r="E112" s="2" t="str">
        <f t="shared" si="12"/>
        <v>TWI</v>
      </c>
      <c r="F112" s="2">
        <f t="shared" ca="1" si="8"/>
        <v>0.11430415719469272</v>
      </c>
    </row>
    <row r="113" spans="1:6" x14ac:dyDescent="0.2">
      <c r="A113" s="2" t="str">
        <f t="shared" si="7"/>
        <v>MDN20271</v>
      </c>
      <c r="B113" s="2">
        <f t="shared" si="9"/>
        <v>0</v>
      </c>
      <c r="C113" s="2">
        <f t="shared" si="10"/>
        <v>1</v>
      </c>
      <c r="D113" s="2">
        <f t="shared" si="11"/>
        <v>2027</v>
      </c>
      <c r="E113" s="2" t="str">
        <f t="shared" si="12"/>
        <v>MDN</v>
      </c>
      <c r="F113" s="2">
        <f t="shared" ca="1" si="8"/>
        <v>7.2431716642410535E-2</v>
      </c>
    </row>
    <row r="114" spans="1:6" x14ac:dyDescent="0.2">
      <c r="A114" s="2" t="str">
        <f t="shared" si="7"/>
        <v>OTA20271</v>
      </c>
      <c r="B114" s="2">
        <f t="shared" si="9"/>
        <v>1</v>
      </c>
      <c r="C114" s="2">
        <f t="shared" si="10"/>
        <v>1</v>
      </c>
      <c r="D114" s="2">
        <f t="shared" si="11"/>
        <v>2027</v>
      </c>
      <c r="E114" s="2" t="str">
        <f t="shared" si="12"/>
        <v>OTA</v>
      </c>
      <c r="F114" s="2">
        <f t="shared" ca="1" si="8"/>
        <v>7.2431716642410535E-2</v>
      </c>
    </row>
    <row r="115" spans="1:6" x14ac:dyDescent="0.2">
      <c r="A115" s="2" t="str">
        <f t="shared" si="7"/>
        <v>HLY20271</v>
      </c>
      <c r="B115" s="2">
        <f t="shared" si="9"/>
        <v>2</v>
      </c>
      <c r="C115" s="2">
        <f t="shared" si="10"/>
        <v>1</v>
      </c>
      <c r="D115" s="2">
        <f t="shared" si="11"/>
        <v>2027</v>
      </c>
      <c r="E115" s="2" t="str">
        <f t="shared" si="12"/>
        <v>HLY</v>
      </c>
      <c r="F115" s="2">
        <f t="shared" ca="1" si="8"/>
        <v>7.2431716642410535E-2</v>
      </c>
    </row>
    <row r="116" spans="1:6" x14ac:dyDescent="0.2">
      <c r="A116" s="2" t="str">
        <f t="shared" si="7"/>
        <v>TRK20271</v>
      </c>
      <c r="B116" s="2">
        <f t="shared" si="9"/>
        <v>3</v>
      </c>
      <c r="C116" s="2">
        <f t="shared" si="10"/>
        <v>1</v>
      </c>
      <c r="D116" s="2">
        <f t="shared" si="11"/>
        <v>2027</v>
      </c>
      <c r="E116" s="2" t="str">
        <f t="shared" si="12"/>
        <v>TRK</v>
      </c>
      <c r="F116" s="2">
        <f t="shared" ca="1" si="8"/>
        <v>7.2431716642410535E-2</v>
      </c>
    </row>
    <row r="117" spans="1:6" x14ac:dyDescent="0.2">
      <c r="A117" s="2" t="str">
        <f t="shared" si="7"/>
        <v>WKM20271</v>
      </c>
      <c r="B117" s="2">
        <f t="shared" si="9"/>
        <v>4</v>
      </c>
      <c r="C117" s="2">
        <f t="shared" si="10"/>
        <v>1</v>
      </c>
      <c r="D117" s="2">
        <f t="shared" si="11"/>
        <v>2027</v>
      </c>
      <c r="E117" s="2" t="str">
        <f t="shared" si="12"/>
        <v>WKM</v>
      </c>
      <c r="F117" s="2">
        <f t="shared" ca="1" si="8"/>
        <v>-13.736276982266098</v>
      </c>
    </row>
    <row r="118" spans="1:6" x14ac:dyDescent="0.2">
      <c r="A118" s="2" t="str">
        <f t="shared" si="7"/>
        <v>RDF20271</v>
      </c>
      <c r="B118" s="2">
        <f t="shared" si="9"/>
        <v>5</v>
      </c>
      <c r="C118" s="2">
        <f t="shared" si="10"/>
        <v>1</v>
      </c>
      <c r="D118" s="2">
        <f t="shared" si="11"/>
        <v>2027</v>
      </c>
      <c r="E118" s="2" t="str">
        <f t="shared" si="12"/>
        <v>RDF</v>
      </c>
      <c r="F118" s="2">
        <f t="shared" ca="1" si="8"/>
        <v>7.2431716642410535E-2</v>
      </c>
    </row>
    <row r="119" spans="1:6" x14ac:dyDescent="0.2">
      <c r="A119" s="2" t="str">
        <f t="shared" si="7"/>
        <v>SFD20271</v>
      </c>
      <c r="B119" s="2">
        <f t="shared" si="9"/>
        <v>6</v>
      </c>
      <c r="C119" s="2">
        <f t="shared" si="10"/>
        <v>1</v>
      </c>
      <c r="D119" s="2">
        <f t="shared" si="11"/>
        <v>2027</v>
      </c>
      <c r="E119" s="2" t="str">
        <f t="shared" si="12"/>
        <v>SFD</v>
      </c>
      <c r="F119" s="2">
        <f t="shared" ca="1" si="8"/>
        <v>7.2431716642410535E-2</v>
      </c>
    </row>
    <row r="120" spans="1:6" x14ac:dyDescent="0.2">
      <c r="A120" s="2" t="str">
        <f t="shared" si="7"/>
        <v>BPE20271</v>
      </c>
      <c r="B120" s="2">
        <f t="shared" si="9"/>
        <v>7</v>
      </c>
      <c r="C120" s="2">
        <f t="shared" si="10"/>
        <v>1</v>
      </c>
      <c r="D120" s="2">
        <f t="shared" si="11"/>
        <v>2027</v>
      </c>
      <c r="E120" s="2" t="str">
        <f t="shared" si="12"/>
        <v>BPE</v>
      </c>
      <c r="F120" s="2">
        <f t="shared" ca="1" si="8"/>
        <v>7.2431716642410535E-2</v>
      </c>
    </row>
    <row r="121" spans="1:6" x14ac:dyDescent="0.2">
      <c r="A121" s="2" t="str">
        <f t="shared" si="7"/>
        <v>HAY20271</v>
      </c>
      <c r="B121" s="2">
        <f t="shared" si="9"/>
        <v>8</v>
      </c>
      <c r="C121" s="2">
        <f t="shared" si="10"/>
        <v>1</v>
      </c>
      <c r="D121" s="2">
        <f t="shared" si="11"/>
        <v>2027</v>
      </c>
      <c r="E121" s="2" t="str">
        <f t="shared" si="12"/>
        <v>HAY</v>
      </c>
      <c r="F121" s="2">
        <f t="shared" ca="1" si="8"/>
        <v>7.2431716642410535E-2</v>
      </c>
    </row>
    <row r="122" spans="1:6" x14ac:dyDescent="0.2">
      <c r="A122" s="2" t="str">
        <f t="shared" si="7"/>
        <v>KIK20271</v>
      </c>
      <c r="B122" s="2">
        <f t="shared" si="9"/>
        <v>9</v>
      </c>
      <c r="C122" s="2">
        <f t="shared" si="10"/>
        <v>1</v>
      </c>
      <c r="D122" s="2">
        <f t="shared" si="11"/>
        <v>2027</v>
      </c>
      <c r="E122" s="2" t="str">
        <f t="shared" si="12"/>
        <v>KIK</v>
      </c>
      <c r="F122" s="2">
        <f t="shared" ca="1" si="8"/>
        <v>7.2431716642410535E-2</v>
      </c>
    </row>
    <row r="123" spans="1:6" x14ac:dyDescent="0.2">
      <c r="A123" s="2" t="str">
        <f t="shared" si="7"/>
        <v>ISL20271</v>
      </c>
      <c r="B123" s="2">
        <f t="shared" si="9"/>
        <v>10</v>
      </c>
      <c r="C123" s="2">
        <f t="shared" si="10"/>
        <v>1</v>
      </c>
      <c r="D123" s="2">
        <f t="shared" si="11"/>
        <v>2027</v>
      </c>
      <c r="E123" s="2" t="str">
        <f t="shared" si="12"/>
        <v>ISL</v>
      </c>
      <c r="F123" s="2">
        <f t="shared" ca="1" si="8"/>
        <v>7.2431716642410535E-2</v>
      </c>
    </row>
    <row r="124" spans="1:6" x14ac:dyDescent="0.2">
      <c r="A124" s="2" t="str">
        <f t="shared" si="7"/>
        <v>BEN20271</v>
      </c>
      <c r="B124" s="2">
        <f t="shared" si="9"/>
        <v>11</v>
      </c>
      <c r="C124" s="2">
        <f t="shared" si="10"/>
        <v>1</v>
      </c>
      <c r="D124" s="2">
        <f t="shared" si="11"/>
        <v>2027</v>
      </c>
      <c r="E124" s="2" t="str">
        <f t="shared" si="12"/>
        <v>BEN</v>
      </c>
      <c r="F124" s="2">
        <f t="shared" ca="1" si="8"/>
        <v>7.2431716642410535E-2</v>
      </c>
    </row>
    <row r="125" spans="1:6" x14ac:dyDescent="0.2">
      <c r="A125" s="2" t="str">
        <f t="shared" si="7"/>
        <v>ROX20271</v>
      </c>
      <c r="B125" s="2">
        <f t="shared" si="9"/>
        <v>12</v>
      </c>
      <c r="C125" s="2">
        <f t="shared" si="10"/>
        <v>1</v>
      </c>
      <c r="D125" s="2">
        <f t="shared" si="11"/>
        <v>2027</v>
      </c>
      <c r="E125" s="2" t="str">
        <f t="shared" si="12"/>
        <v>ROX</v>
      </c>
      <c r="F125" s="2">
        <f t="shared" ca="1" si="8"/>
        <v>7.2431716642410535E-2</v>
      </c>
    </row>
    <row r="126" spans="1:6" x14ac:dyDescent="0.2">
      <c r="A126" s="2" t="str">
        <f t="shared" si="7"/>
        <v>TWI20271</v>
      </c>
      <c r="B126" s="2">
        <f t="shared" si="9"/>
        <v>13</v>
      </c>
      <c r="C126" s="2">
        <f t="shared" si="10"/>
        <v>1</v>
      </c>
      <c r="D126" s="2">
        <f t="shared" si="11"/>
        <v>2027</v>
      </c>
      <c r="E126" s="2" t="str">
        <f t="shared" si="12"/>
        <v>TWI</v>
      </c>
      <c r="F126" s="2">
        <f t="shared" ca="1" si="8"/>
        <v>7.2431716642410535E-2</v>
      </c>
    </row>
    <row r="127" spans="1:6" x14ac:dyDescent="0.2">
      <c r="A127" s="2" t="str">
        <f t="shared" si="7"/>
        <v>OTA20272</v>
      </c>
      <c r="B127" s="2">
        <f t="shared" si="9"/>
        <v>14</v>
      </c>
      <c r="C127" s="2">
        <f t="shared" si="10"/>
        <v>2</v>
      </c>
      <c r="D127" s="2">
        <f t="shared" si="11"/>
        <v>2027</v>
      </c>
      <c r="E127" s="2" t="str">
        <f t="shared" si="12"/>
        <v>OTA</v>
      </c>
      <c r="F127" s="2">
        <f t="shared" ca="1" si="8"/>
        <v>7.2431716642410535E-2</v>
      </c>
    </row>
    <row r="128" spans="1:6" x14ac:dyDescent="0.2">
      <c r="A128" s="2" t="str">
        <f t="shared" si="7"/>
        <v>HLY20272</v>
      </c>
      <c r="B128" s="2">
        <f t="shared" si="9"/>
        <v>15</v>
      </c>
      <c r="C128" s="2">
        <f t="shared" si="10"/>
        <v>2</v>
      </c>
      <c r="D128" s="2">
        <f t="shared" si="11"/>
        <v>2027</v>
      </c>
      <c r="E128" s="2" t="str">
        <f t="shared" si="12"/>
        <v>HLY</v>
      </c>
      <c r="F128" s="2">
        <f t="shared" ca="1" si="8"/>
        <v>7.2431716642410535E-2</v>
      </c>
    </row>
    <row r="129" spans="1:6" x14ac:dyDescent="0.2">
      <c r="A129" s="2" t="str">
        <f t="shared" si="7"/>
        <v>TRK20272</v>
      </c>
      <c r="B129" s="2">
        <f t="shared" si="9"/>
        <v>16</v>
      </c>
      <c r="C129" s="2">
        <f t="shared" si="10"/>
        <v>2</v>
      </c>
      <c r="D129" s="2">
        <f t="shared" si="11"/>
        <v>2027</v>
      </c>
      <c r="E129" s="2" t="str">
        <f t="shared" si="12"/>
        <v>TRK</v>
      </c>
      <c r="F129" s="2">
        <f t="shared" ca="1" si="8"/>
        <v>7.2431716642410535E-2</v>
      </c>
    </row>
    <row r="130" spans="1:6" x14ac:dyDescent="0.2">
      <c r="A130" s="2" t="str">
        <f t="shared" si="7"/>
        <v>RDF20272</v>
      </c>
      <c r="B130" s="2">
        <f t="shared" si="9"/>
        <v>17</v>
      </c>
      <c r="C130" s="2">
        <f t="shared" si="10"/>
        <v>2</v>
      </c>
      <c r="D130" s="2">
        <f t="shared" si="11"/>
        <v>2027</v>
      </c>
      <c r="E130" s="2" t="str">
        <f t="shared" si="12"/>
        <v>RDF</v>
      </c>
      <c r="F130" s="2">
        <f t="shared" ca="1" si="8"/>
        <v>7.2431716642410535E-2</v>
      </c>
    </row>
    <row r="131" spans="1:6" x14ac:dyDescent="0.2">
      <c r="A131" s="2" t="str">
        <f t="shared" si="7"/>
        <v>SFD20272</v>
      </c>
      <c r="B131" s="2">
        <f t="shared" si="9"/>
        <v>18</v>
      </c>
      <c r="C131" s="2">
        <f t="shared" si="10"/>
        <v>2</v>
      </c>
      <c r="D131" s="2">
        <f t="shared" si="11"/>
        <v>2027</v>
      </c>
      <c r="E131" s="2" t="str">
        <f t="shared" si="12"/>
        <v>SFD</v>
      </c>
      <c r="F131" s="2">
        <f t="shared" ca="1" si="8"/>
        <v>7.2431716642410535E-2</v>
      </c>
    </row>
    <row r="132" spans="1:6" x14ac:dyDescent="0.2">
      <c r="A132" s="2" t="str">
        <f t="shared" ref="A132:A178" si="13">+_xlfn.CONCAT(E132,D132,C132)</f>
        <v>BPE20272</v>
      </c>
      <c r="B132" s="2">
        <f t="shared" si="9"/>
        <v>19</v>
      </c>
      <c r="C132" s="2">
        <f t="shared" si="10"/>
        <v>2</v>
      </c>
      <c r="D132" s="2">
        <f t="shared" si="11"/>
        <v>2027</v>
      </c>
      <c r="E132" s="2" t="str">
        <f t="shared" si="12"/>
        <v>BPE</v>
      </c>
      <c r="F132" s="2">
        <f t="shared" ref="F132:F178" ca="1" si="14">+OFFSET($K$3,B132,D132-$D$3)</f>
        <v>7.2431716642410535E-2</v>
      </c>
    </row>
    <row r="133" spans="1:6" x14ac:dyDescent="0.2">
      <c r="A133" s="2" t="str">
        <f t="shared" si="13"/>
        <v>ISL20272</v>
      </c>
      <c r="B133" s="2">
        <f t="shared" si="9"/>
        <v>20</v>
      </c>
      <c r="C133" s="2">
        <f t="shared" si="10"/>
        <v>2</v>
      </c>
      <c r="D133" s="2">
        <f t="shared" si="11"/>
        <v>2027</v>
      </c>
      <c r="E133" s="2" t="str">
        <f t="shared" si="12"/>
        <v>ISL</v>
      </c>
      <c r="F133" s="2">
        <f t="shared" ca="1" si="14"/>
        <v>7.2431716642410535E-2</v>
      </c>
    </row>
    <row r="134" spans="1:6" x14ac:dyDescent="0.2">
      <c r="A134" s="2" t="str">
        <f t="shared" si="13"/>
        <v>TWI20272</v>
      </c>
      <c r="B134" s="2">
        <f t="shared" si="9"/>
        <v>21</v>
      </c>
      <c r="C134" s="2">
        <f t="shared" si="10"/>
        <v>2</v>
      </c>
      <c r="D134" s="2">
        <f t="shared" si="11"/>
        <v>2027</v>
      </c>
      <c r="E134" s="2" t="str">
        <f t="shared" si="12"/>
        <v>TWI</v>
      </c>
      <c r="F134" s="2">
        <f t="shared" ca="1" si="14"/>
        <v>7.2431716642410535E-2</v>
      </c>
    </row>
    <row r="135" spans="1:6" x14ac:dyDescent="0.2">
      <c r="A135" s="2" t="str">
        <f t="shared" si="13"/>
        <v>MDN20281</v>
      </c>
      <c r="B135" s="2">
        <f t="shared" si="9"/>
        <v>0</v>
      </c>
      <c r="C135" s="2">
        <f t="shared" si="10"/>
        <v>1</v>
      </c>
      <c r="D135" s="2">
        <f t="shared" si="11"/>
        <v>2028</v>
      </c>
      <c r="E135" s="2" t="str">
        <f t="shared" si="12"/>
        <v>MDN</v>
      </c>
      <c r="F135" s="2">
        <f t="shared" ca="1" si="14"/>
        <v>6.8861175875229788E-2</v>
      </c>
    </row>
    <row r="136" spans="1:6" x14ac:dyDescent="0.2">
      <c r="A136" s="2" t="str">
        <f t="shared" si="13"/>
        <v>OTA20281</v>
      </c>
      <c r="B136" s="2">
        <f t="shared" si="9"/>
        <v>1</v>
      </c>
      <c r="C136" s="2">
        <f t="shared" si="10"/>
        <v>1</v>
      </c>
      <c r="D136" s="2">
        <f t="shared" si="11"/>
        <v>2028</v>
      </c>
      <c r="E136" s="2" t="str">
        <f t="shared" si="12"/>
        <v>OTA</v>
      </c>
      <c r="F136" s="2">
        <f t="shared" ca="1" si="14"/>
        <v>6.8861175875229788E-2</v>
      </c>
    </row>
    <row r="137" spans="1:6" x14ac:dyDescent="0.2">
      <c r="A137" s="2" t="str">
        <f t="shared" si="13"/>
        <v>HLY20281</v>
      </c>
      <c r="B137" s="2">
        <f t="shared" si="9"/>
        <v>2</v>
      </c>
      <c r="C137" s="2">
        <f t="shared" si="10"/>
        <v>1</v>
      </c>
      <c r="D137" s="2">
        <f t="shared" si="11"/>
        <v>2028</v>
      </c>
      <c r="E137" s="2" t="str">
        <f t="shared" si="12"/>
        <v>HLY</v>
      </c>
      <c r="F137" s="2">
        <f t="shared" ca="1" si="14"/>
        <v>6.8861175875229788E-2</v>
      </c>
    </row>
    <row r="138" spans="1:6" x14ac:dyDescent="0.2">
      <c r="A138" s="2" t="str">
        <f t="shared" si="13"/>
        <v>TRK20281</v>
      </c>
      <c r="B138" s="2">
        <f t="shared" si="9"/>
        <v>3</v>
      </c>
      <c r="C138" s="2">
        <f t="shared" si="10"/>
        <v>1</v>
      </c>
      <c r="D138" s="2">
        <f t="shared" si="11"/>
        <v>2028</v>
      </c>
      <c r="E138" s="2" t="str">
        <f t="shared" si="12"/>
        <v>TRK</v>
      </c>
      <c r="F138" s="2">
        <f t="shared" ca="1" si="14"/>
        <v>6.8861175875229788E-2</v>
      </c>
    </row>
    <row r="139" spans="1:6" x14ac:dyDescent="0.2">
      <c r="A139" s="2" t="str">
        <f t="shared" si="13"/>
        <v>WKM20281</v>
      </c>
      <c r="B139" s="2">
        <f t="shared" si="9"/>
        <v>4</v>
      </c>
      <c r="C139" s="2">
        <f t="shared" si="10"/>
        <v>1</v>
      </c>
      <c r="D139" s="2">
        <f t="shared" si="11"/>
        <v>2028</v>
      </c>
      <c r="E139" s="2" t="str">
        <f t="shared" si="12"/>
        <v>WKM</v>
      </c>
      <c r="F139" s="2">
        <f t="shared" ca="1" si="14"/>
        <v>-13.059143549178998</v>
      </c>
    </row>
    <row r="140" spans="1:6" x14ac:dyDescent="0.2">
      <c r="A140" s="2" t="str">
        <f t="shared" si="13"/>
        <v>RDF20281</v>
      </c>
      <c r="B140" s="2">
        <f t="shared" si="9"/>
        <v>5</v>
      </c>
      <c r="C140" s="2">
        <f t="shared" si="10"/>
        <v>1</v>
      </c>
      <c r="D140" s="2">
        <f t="shared" si="11"/>
        <v>2028</v>
      </c>
      <c r="E140" s="2" t="str">
        <f t="shared" si="12"/>
        <v>RDF</v>
      </c>
      <c r="F140" s="2">
        <f t="shared" ca="1" si="14"/>
        <v>6.8861175875229788E-2</v>
      </c>
    </row>
    <row r="141" spans="1:6" x14ac:dyDescent="0.2">
      <c r="A141" s="2" t="str">
        <f t="shared" si="13"/>
        <v>SFD20281</v>
      </c>
      <c r="B141" s="2">
        <f t="shared" si="9"/>
        <v>6</v>
      </c>
      <c r="C141" s="2">
        <f t="shared" si="10"/>
        <v>1</v>
      </c>
      <c r="D141" s="2">
        <f t="shared" si="11"/>
        <v>2028</v>
      </c>
      <c r="E141" s="2" t="str">
        <f t="shared" si="12"/>
        <v>SFD</v>
      </c>
      <c r="F141" s="2">
        <f t="shared" ca="1" si="14"/>
        <v>6.8861175875229788E-2</v>
      </c>
    </row>
    <row r="142" spans="1:6" x14ac:dyDescent="0.2">
      <c r="A142" s="2" t="str">
        <f t="shared" si="13"/>
        <v>BPE20281</v>
      </c>
      <c r="B142" s="2">
        <f t="shared" si="9"/>
        <v>7</v>
      </c>
      <c r="C142" s="2">
        <f t="shared" si="10"/>
        <v>1</v>
      </c>
      <c r="D142" s="2">
        <f t="shared" si="11"/>
        <v>2028</v>
      </c>
      <c r="E142" s="2" t="str">
        <f t="shared" si="12"/>
        <v>BPE</v>
      </c>
      <c r="F142" s="2">
        <f t="shared" ca="1" si="14"/>
        <v>6.8861175875229788E-2</v>
      </c>
    </row>
    <row r="143" spans="1:6" x14ac:dyDescent="0.2">
      <c r="A143" s="2" t="str">
        <f t="shared" si="13"/>
        <v>HAY20281</v>
      </c>
      <c r="B143" s="2">
        <f t="shared" si="9"/>
        <v>8</v>
      </c>
      <c r="C143" s="2">
        <f t="shared" si="10"/>
        <v>1</v>
      </c>
      <c r="D143" s="2">
        <f t="shared" si="11"/>
        <v>2028</v>
      </c>
      <c r="E143" s="2" t="str">
        <f t="shared" si="12"/>
        <v>HAY</v>
      </c>
      <c r="F143" s="2">
        <f t="shared" ca="1" si="14"/>
        <v>6.8861175875229788E-2</v>
      </c>
    </row>
    <row r="144" spans="1:6" x14ac:dyDescent="0.2">
      <c r="A144" s="2" t="str">
        <f t="shared" si="13"/>
        <v>KIK20281</v>
      </c>
      <c r="B144" s="2">
        <f t="shared" si="9"/>
        <v>9</v>
      </c>
      <c r="C144" s="2">
        <f t="shared" si="10"/>
        <v>1</v>
      </c>
      <c r="D144" s="2">
        <f t="shared" si="11"/>
        <v>2028</v>
      </c>
      <c r="E144" s="2" t="str">
        <f t="shared" si="12"/>
        <v>KIK</v>
      </c>
      <c r="F144" s="2">
        <f t="shared" ca="1" si="14"/>
        <v>6.8861175875229788E-2</v>
      </c>
    </row>
    <row r="145" spans="1:6" x14ac:dyDescent="0.2">
      <c r="A145" s="2" t="str">
        <f t="shared" si="13"/>
        <v>ISL20281</v>
      </c>
      <c r="B145" s="2">
        <f t="shared" si="9"/>
        <v>10</v>
      </c>
      <c r="C145" s="2">
        <f t="shared" si="10"/>
        <v>1</v>
      </c>
      <c r="D145" s="2">
        <f t="shared" si="11"/>
        <v>2028</v>
      </c>
      <c r="E145" s="2" t="str">
        <f t="shared" si="12"/>
        <v>ISL</v>
      </c>
      <c r="F145" s="2">
        <f t="shared" ca="1" si="14"/>
        <v>6.8861175875229788E-2</v>
      </c>
    </row>
    <row r="146" spans="1:6" x14ac:dyDescent="0.2">
      <c r="A146" s="2" t="str">
        <f t="shared" si="13"/>
        <v>BEN20281</v>
      </c>
      <c r="B146" s="2">
        <f t="shared" si="9"/>
        <v>11</v>
      </c>
      <c r="C146" s="2">
        <f t="shared" si="10"/>
        <v>1</v>
      </c>
      <c r="D146" s="2">
        <f t="shared" si="11"/>
        <v>2028</v>
      </c>
      <c r="E146" s="2" t="str">
        <f t="shared" si="12"/>
        <v>BEN</v>
      </c>
      <c r="F146" s="2">
        <f t="shared" ca="1" si="14"/>
        <v>6.8861175875229788E-2</v>
      </c>
    </row>
    <row r="147" spans="1:6" x14ac:dyDescent="0.2">
      <c r="A147" s="2" t="str">
        <f t="shared" si="13"/>
        <v>ROX20281</v>
      </c>
      <c r="B147" s="2">
        <f t="shared" si="9"/>
        <v>12</v>
      </c>
      <c r="C147" s="2">
        <f t="shared" si="10"/>
        <v>1</v>
      </c>
      <c r="D147" s="2">
        <f t="shared" si="11"/>
        <v>2028</v>
      </c>
      <c r="E147" s="2" t="str">
        <f t="shared" si="12"/>
        <v>ROX</v>
      </c>
      <c r="F147" s="2">
        <f t="shared" ca="1" si="14"/>
        <v>6.8861175875229788E-2</v>
      </c>
    </row>
    <row r="148" spans="1:6" x14ac:dyDescent="0.2">
      <c r="A148" s="2" t="str">
        <f t="shared" si="13"/>
        <v>TWI20281</v>
      </c>
      <c r="B148" s="2">
        <f t="shared" si="9"/>
        <v>13</v>
      </c>
      <c r="C148" s="2">
        <f t="shared" si="10"/>
        <v>1</v>
      </c>
      <c r="D148" s="2">
        <f t="shared" si="11"/>
        <v>2028</v>
      </c>
      <c r="E148" s="2" t="str">
        <f t="shared" si="12"/>
        <v>TWI</v>
      </c>
      <c r="F148" s="2">
        <f t="shared" ca="1" si="14"/>
        <v>6.8861175875229788E-2</v>
      </c>
    </row>
    <row r="149" spans="1:6" x14ac:dyDescent="0.2">
      <c r="A149" s="2" t="str">
        <f t="shared" si="13"/>
        <v>OTA20282</v>
      </c>
      <c r="B149" s="2">
        <f t="shared" si="9"/>
        <v>14</v>
      </c>
      <c r="C149" s="2">
        <f t="shared" si="10"/>
        <v>2</v>
      </c>
      <c r="D149" s="2">
        <f t="shared" si="11"/>
        <v>2028</v>
      </c>
      <c r="E149" s="2" t="str">
        <f t="shared" si="12"/>
        <v>OTA</v>
      </c>
      <c r="F149" s="2">
        <f t="shared" ca="1" si="14"/>
        <v>6.8861175875229788E-2</v>
      </c>
    </row>
    <row r="150" spans="1:6" x14ac:dyDescent="0.2">
      <c r="A150" s="2" t="str">
        <f t="shared" si="13"/>
        <v>HLY20282</v>
      </c>
      <c r="B150" s="2">
        <f t="shared" si="9"/>
        <v>15</v>
      </c>
      <c r="C150" s="2">
        <f t="shared" si="10"/>
        <v>2</v>
      </c>
      <c r="D150" s="2">
        <f t="shared" si="11"/>
        <v>2028</v>
      </c>
      <c r="E150" s="2" t="str">
        <f t="shared" si="12"/>
        <v>HLY</v>
      </c>
      <c r="F150" s="2">
        <f t="shared" ca="1" si="14"/>
        <v>6.8861175875229788E-2</v>
      </c>
    </row>
    <row r="151" spans="1:6" x14ac:dyDescent="0.2">
      <c r="A151" s="2" t="str">
        <f t="shared" si="13"/>
        <v>TRK20282</v>
      </c>
      <c r="B151" s="2">
        <f t="shared" si="9"/>
        <v>16</v>
      </c>
      <c r="C151" s="2">
        <f t="shared" si="10"/>
        <v>2</v>
      </c>
      <c r="D151" s="2">
        <f t="shared" si="11"/>
        <v>2028</v>
      </c>
      <c r="E151" s="2" t="str">
        <f t="shared" si="12"/>
        <v>TRK</v>
      </c>
      <c r="F151" s="2">
        <f t="shared" ca="1" si="14"/>
        <v>6.8861175875229788E-2</v>
      </c>
    </row>
    <row r="152" spans="1:6" x14ac:dyDescent="0.2">
      <c r="A152" s="2" t="str">
        <f t="shared" si="13"/>
        <v>RDF20282</v>
      </c>
      <c r="B152" s="2">
        <f t="shared" si="9"/>
        <v>17</v>
      </c>
      <c r="C152" s="2">
        <f t="shared" si="10"/>
        <v>2</v>
      </c>
      <c r="D152" s="2">
        <f t="shared" si="11"/>
        <v>2028</v>
      </c>
      <c r="E152" s="2" t="str">
        <f t="shared" si="12"/>
        <v>RDF</v>
      </c>
      <c r="F152" s="2">
        <f t="shared" ca="1" si="14"/>
        <v>6.8861175875229788E-2</v>
      </c>
    </row>
    <row r="153" spans="1:6" x14ac:dyDescent="0.2">
      <c r="A153" s="2" t="str">
        <f t="shared" si="13"/>
        <v>SFD20282</v>
      </c>
      <c r="B153" s="2">
        <f t="shared" si="9"/>
        <v>18</v>
      </c>
      <c r="C153" s="2">
        <f t="shared" si="10"/>
        <v>2</v>
      </c>
      <c r="D153" s="2">
        <f t="shared" si="11"/>
        <v>2028</v>
      </c>
      <c r="E153" s="2" t="str">
        <f t="shared" si="12"/>
        <v>SFD</v>
      </c>
      <c r="F153" s="2">
        <f t="shared" ca="1" si="14"/>
        <v>6.8861175875229788E-2</v>
      </c>
    </row>
    <row r="154" spans="1:6" x14ac:dyDescent="0.2">
      <c r="A154" s="2" t="str">
        <f t="shared" si="13"/>
        <v>BPE20282</v>
      </c>
      <c r="B154" s="2">
        <f t="shared" ref="B154:B217" si="15">+B132</f>
        <v>19</v>
      </c>
      <c r="C154" s="2">
        <f t="shared" ref="C154:C217" si="16">+C132</f>
        <v>2</v>
      </c>
      <c r="D154" s="2">
        <f t="shared" ref="D154:D217" si="17">+D132+1</f>
        <v>2028</v>
      </c>
      <c r="E154" s="2" t="str">
        <f t="shared" ref="E154:E217" si="18">+E132</f>
        <v>BPE</v>
      </c>
      <c r="F154" s="2">
        <f t="shared" ca="1" si="14"/>
        <v>6.8861175875229788E-2</v>
      </c>
    </row>
    <row r="155" spans="1:6" x14ac:dyDescent="0.2">
      <c r="A155" s="2" t="str">
        <f t="shared" si="13"/>
        <v>ISL20282</v>
      </c>
      <c r="B155" s="2">
        <f t="shared" si="15"/>
        <v>20</v>
      </c>
      <c r="C155" s="2">
        <f t="shared" si="16"/>
        <v>2</v>
      </c>
      <c r="D155" s="2">
        <f t="shared" si="17"/>
        <v>2028</v>
      </c>
      <c r="E155" s="2" t="str">
        <f t="shared" si="18"/>
        <v>ISL</v>
      </c>
      <c r="F155" s="2">
        <f t="shared" ca="1" si="14"/>
        <v>6.8861175875229788E-2</v>
      </c>
    </row>
    <row r="156" spans="1:6" x14ac:dyDescent="0.2">
      <c r="A156" s="2" t="str">
        <f t="shared" si="13"/>
        <v>TWI20282</v>
      </c>
      <c r="B156" s="2">
        <f t="shared" si="15"/>
        <v>21</v>
      </c>
      <c r="C156" s="2">
        <f t="shared" si="16"/>
        <v>2</v>
      </c>
      <c r="D156" s="2">
        <f t="shared" si="17"/>
        <v>2028</v>
      </c>
      <c r="E156" s="2" t="str">
        <f t="shared" si="18"/>
        <v>TWI</v>
      </c>
      <c r="F156" s="2">
        <f t="shared" ca="1" si="14"/>
        <v>6.8861175875229788E-2</v>
      </c>
    </row>
    <row r="157" spans="1:6" x14ac:dyDescent="0.2">
      <c r="A157" s="2" t="str">
        <f t="shared" si="13"/>
        <v>MDN20291</v>
      </c>
      <c r="B157" s="2">
        <f t="shared" si="15"/>
        <v>0</v>
      </c>
      <c r="C157" s="2">
        <f t="shared" si="16"/>
        <v>1</v>
      </c>
      <c r="D157" s="2">
        <f t="shared" si="17"/>
        <v>2029</v>
      </c>
      <c r="E157" s="2" t="str">
        <f t="shared" si="18"/>
        <v>MDN</v>
      </c>
      <c r="F157" s="2">
        <f t="shared" ca="1" si="14"/>
        <v>6.5821943016683565E-2</v>
      </c>
    </row>
    <row r="158" spans="1:6" x14ac:dyDescent="0.2">
      <c r="A158" s="2" t="str">
        <f t="shared" si="13"/>
        <v>OTA20291</v>
      </c>
      <c r="B158" s="2">
        <f t="shared" si="15"/>
        <v>1</v>
      </c>
      <c r="C158" s="2">
        <f t="shared" si="16"/>
        <v>1</v>
      </c>
      <c r="D158" s="2">
        <f t="shared" si="17"/>
        <v>2029</v>
      </c>
      <c r="E158" s="2" t="str">
        <f t="shared" si="18"/>
        <v>OTA</v>
      </c>
      <c r="F158" s="2">
        <f t="shared" ca="1" si="14"/>
        <v>6.5821943016683565E-2</v>
      </c>
    </row>
    <row r="159" spans="1:6" x14ac:dyDescent="0.2">
      <c r="A159" s="2" t="str">
        <f t="shared" si="13"/>
        <v>HLY20291</v>
      </c>
      <c r="B159" s="2">
        <f t="shared" si="15"/>
        <v>2</v>
      </c>
      <c r="C159" s="2">
        <f t="shared" si="16"/>
        <v>1</v>
      </c>
      <c r="D159" s="2">
        <f t="shared" si="17"/>
        <v>2029</v>
      </c>
      <c r="E159" s="2" t="str">
        <f t="shared" si="18"/>
        <v>HLY</v>
      </c>
      <c r="F159" s="2">
        <f t="shared" ca="1" si="14"/>
        <v>6.5821943016683565E-2</v>
      </c>
    </row>
    <row r="160" spans="1:6" x14ac:dyDescent="0.2">
      <c r="A160" s="2" t="str">
        <f t="shared" si="13"/>
        <v>TRK20291</v>
      </c>
      <c r="B160" s="2">
        <f t="shared" si="15"/>
        <v>3</v>
      </c>
      <c r="C160" s="2">
        <f t="shared" si="16"/>
        <v>1</v>
      </c>
      <c r="D160" s="2">
        <f t="shared" si="17"/>
        <v>2029</v>
      </c>
      <c r="E160" s="2" t="str">
        <f t="shared" si="18"/>
        <v>TRK</v>
      </c>
      <c r="F160" s="2">
        <f t="shared" ca="1" si="14"/>
        <v>6.5821943016683565E-2</v>
      </c>
    </row>
    <row r="161" spans="1:6" x14ac:dyDescent="0.2">
      <c r="A161" s="2" t="str">
        <f t="shared" si="13"/>
        <v>WKM20291</v>
      </c>
      <c r="B161" s="2">
        <f t="shared" si="15"/>
        <v>4</v>
      </c>
      <c r="C161" s="2">
        <f t="shared" si="16"/>
        <v>1</v>
      </c>
      <c r="D161" s="2">
        <f t="shared" si="17"/>
        <v>2029</v>
      </c>
      <c r="E161" s="2" t="str">
        <f t="shared" si="18"/>
        <v>WKM</v>
      </c>
      <c r="F161" s="2">
        <f t="shared" ca="1" si="14"/>
        <v>-12.482769740938327</v>
      </c>
    </row>
    <row r="162" spans="1:6" x14ac:dyDescent="0.2">
      <c r="A162" s="2" t="str">
        <f t="shared" si="13"/>
        <v>RDF20291</v>
      </c>
      <c r="B162" s="2">
        <f t="shared" si="15"/>
        <v>5</v>
      </c>
      <c r="C162" s="2">
        <f t="shared" si="16"/>
        <v>1</v>
      </c>
      <c r="D162" s="2">
        <f t="shared" si="17"/>
        <v>2029</v>
      </c>
      <c r="E162" s="2" t="str">
        <f t="shared" si="18"/>
        <v>RDF</v>
      </c>
      <c r="F162" s="2">
        <f t="shared" ca="1" si="14"/>
        <v>6.5821943016683565E-2</v>
      </c>
    </row>
    <row r="163" spans="1:6" x14ac:dyDescent="0.2">
      <c r="A163" s="2" t="str">
        <f t="shared" si="13"/>
        <v>SFD20291</v>
      </c>
      <c r="B163" s="2">
        <f t="shared" si="15"/>
        <v>6</v>
      </c>
      <c r="C163" s="2">
        <f t="shared" si="16"/>
        <v>1</v>
      </c>
      <c r="D163" s="2">
        <f t="shared" si="17"/>
        <v>2029</v>
      </c>
      <c r="E163" s="2" t="str">
        <f t="shared" si="18"/>
        <v>SFD</v>
      </c>
      <c r="F163" s="2">
        <f t="shared" ca="1" si="14"/>
        <v>6.5821943016683565E-2</v>
      </c>
    </row>
    <row r="164" spans="1:6" x14ac:dyDescent="0.2">
      <c r="A164" s="2" t="str">
        <f t="shared" si="13"/>
        <v>BPE20291</v>
      </c>
      <c r="B164" s="2">
        <f t="shared" si="15"/>
        <v>7</v>
      </c>
      <c r="C164" s="2">
        <f t="shared" si="16"/>
        <v>1</v>
      </c>
      <c r="D164" s="2">
        <f t="shared" si="17"/>
        <v>2029</v>
      </c>
      <c r="E164" s="2" t="str">
        <f t="shared" si="18"/>
        <v>BPE</v>
      </c>
      <c r="F164" s="2">
        <f t="shared" ca="1" si="14"/>
        <v>6.5821943016683565E-2</v>
      </c>
    </row>
    <row r="165" spans="1:6" x14ac:dyDescent="0.2">
      <c r="A165" s="2" t="str">
        <f t="shared" si="13"/>
        <v>HAY20291</v>
      </c>
      <c r="B165" s="2">
        <f t="shared" si="15"/>
        <v>8</v>
      </c>
      <c r="C165" s="2">
        <f t="shared" si="16"/>
        <v>1</v>
      </c>
      <c r="D165" s="2">
        <f t="shared" si="17"/>
        <v>2029</v>
      </c>
      <c r="E165" s="2" t="str">
        <f t="shared" si="18"/>
        <v>HAY</v>
      </c>
      <c r="F165" s="2">
        <f t="shared" ca="1" si="14"/>
        <v>6.5821943016683565E-2</v>
      </c>
    </row>
    <row r="166" spans="1:6" x14ac:dyDescent="0.2">
      <c r="A166" s="2" t="str">
        <f t="shared" si="13"/>
        <v>KIK20291</v>
      </c>
      <c r="B166" s="2">
        <f t="shared" si="15"/>
        <v>9</v>
      </c>
      <c r="C166" s="2">
        <f t="shared" si="16"/>
        <v>1</v>
      </c>
      <c r="D166" s="2">
        <f t="shared" si="17"/>
        <v>2029</v>
      </c>
      <c r="E166" s="2" t="str">
        <f t="shared" si="18"/>
        <v>KIK</v>
      </c>
      <c r="F166" s="2">
        <f t="shared" ca="1" si="14"/>
        <v>6.5821943016683565E-2</v>
      </c>
    </row>
    <row r="167" spans="1:6" x14ac:dyDescent="0.2">
      <c r="A167" s="2" t="str">
        <f t="shared" si="13"/>
        <v>ISL20291</v>
      </c>
      <c r="B167" s="2">
        <f t="shared" si="15"/>
        <v>10</v>
      </c>
      <c r="C167" s="2">
        <f t="shared" si="16"/>
        <v>1</v>
      </c>
      <c r="D167" s="2">
        <f t="shared" si="17"/>
        <v>2029</v>
      </c>
      <c r="E167" s="2" t="str">
        <f t="shared" si="18"/>
        <v>ISL</v>
      </c>
      <c r="F167" s="2">
        <f t="shared" ca="1" si="14"/>
        <v>6.5821943016683565E-2</v>
      </c>
    </row>
    <row r="168" spans="1:6" x14ac:dyDescent="0.2">
      <c r="A168" s="2" t="str">
        <f t="shared" si="13"/>
        <v>BEN20291</v>
      </c>
      <c r="B168" s="2">
        <f t="shared" si="15"/>
        <v>11</v>
      </c>
      <c r="C168" s="2">
        <f t="shared" si="16"/>
        <v>1</v>
      </c>
      <c r="D168" s="2">
        <f t="shared" si="17"/>
        <v>2029</v>
      </c>
      <c r="E168" s="2" t="str">
        <f t="shared" si="18"/>
        <v>BEN</v>
      </c>
      <c r="F168" s="2">
        <f t="shared" ca="1" si="14"/>
        <v>6.5821943016683565E-2</v>
      </c>
    </row>
    <row r="169" spans="1:6" x14ac:dyDescent="0.2">
      <c r="A169" s="2" t="str">
        <f t="shared" si="13"/>
        <v>ROX20291</v>
      </c>
      <c r="B169" s="2">
        <f t="shared" si="15"/>
        <v>12</v>
      </c>
      <c r="C169" s="2">
        <f t="shared" si="16"/>
        <v>1</v>
      </c>
      <c r="D169" s="2">
        <f t="shared" si="17"/>
        <v>2029</v>
      </c>
      <c r="E169" s="2" t="str">
        <f t="shared" si="18"/>
        <v>ROX</v>
      </c>
      <c r="F169" s="2">
        <f t="shared" ca="1" si="14"/>
        <v>6.5821943016683565E-2</v>
      </c>
    </row>
    <row r="170" spans="1:6" x14ac:dyDescent="0.2">
      <c r="A170" s="2" t="str">
        <f t="shared" si="13"/>
        <v>TWI20291</v>
      </c>
      <c r="B170" s="2">
        <f t="shared" si="15"/>
        <v>13</v>
      </c>
      <c r="C170" s="2">
        <f t="shared" si="16"/>
        <v>1</v>
      </c>
      <c r="D170" s="2">
        <f t="shared" si="17"/>
        <v>2029</v>
      </c>
      <c r="E170" s="2" t="str">
        <f t="shared" si="18"/>
        <v>TWI</v>
      </c>
      <c r="F170" s="2">
        <f t="shared" ca="1" si="14"/>
        <v>6.5821943016683565E-2</v>
      </c>
    </row>
    <row r="171" spans="1:6" x14ac:dyDescent="0.2">
      <c r="A171" s="2" t="str">
        <f t="shared" si="13"/>
        <v>OTA20292</v>
      </c>
      <c r="B171" s="2">
        <f t="shared" si="15"/>
        <v>14</v>
      </c>
      <c r="C171" s="2">
        <f t="shared" si="16"/>
        <v>2</v>
      </c>
      <c r="D171" s="2">
        <f t="shared" si="17"/>
        <v>2029</v>
      </c>
      <c r="E171" s="2" t="str">
        <f t="shared" si="18"/>
        <v>OTA</v>
      </c>
      <c r="F171" s="2">
        <f t="shared" ca="1" si="14"/>
        <v>6.5821943016683565E-2</v>
      </c>
    </row>
    <row r="172" spans="1:6" x14ac:dyDescent="0.2">
      <c r="A172" s="2" t="str">
        <f t="shared" si="13"/>
        <v>HLY20292</v>
      </c>
      <c r="B172" s="2">
        <f t="shared" si="15"/>
        <v>15</v>
      </c>
      <c r="C172" s="2">
        <f t="shared" si="16"/>
        <v>2</v>
      </c>
      <c r="D172" s="2">
        <f t="shared" si="17"/>
        <v>2029</v>
      </c>
      <c r="E172" s="2" t="str">
        <f t="shared" si="18"/>
        <v>HLY</v>
      </c>
      <c r="F172" s="2">
        <f t="shared" ca="1" si="14"/>
        <v>6.5821943016683565E-2</v>
      </c>
    </row>
    <row r="173" spans="1:6" x14ac:dyDescent="0.2">
      <c r="A173" s="2" t="str">
        <f t="shared" si="13"/>
        <v>TRK20292</v>
      </c>
      <c r="B173" s="2">
        <f t="shared" si="15"/>
        <v>16</v>
      </c>
      <c r="C173" s="2">
        <f t="shared" si="16"/>
        <v>2</v>
      </c>
      <c r="D173" s="2">
        <f t="shared" si="17"/>
        <v>2029</v>
      </c>
      <c r="E173" s="2" t="str">
        <f t="shared" si="18"/>
        <v>TRK</v>
      </c>
      <c r="F173" s="2">
        <f t="shared" ca="1" si="14"/>
        <v>6.5821943016683565E-2</v>
      </c>
    </row>
    <row r="174" spans="1:6" x14ac:dyDescent="0.2">
      <c r="A174" s="2" t="str">
        <f t="shared" si="13"/>
        <v>RDF20292</v>
      </c>
      <c r="B174" s="2">
        <f t="shared" si="15"/>
        <v>17</v>
      </c>
      <c r="C174" s="2">
        <f t="shared" si="16"/>
        <v>2</v>
      </c>
      <c r="D174" s="2">
        <f t="shared" si="17"/>
        <v>2029</v>
      </c>
      <c r="E174" s="2" t="str">
        <f t="shared" si="18"/>
        <v>RDF</v>
      </c>
      <c r="F174" s="2">
        <f t="shared" ca="1" si="14"/>
        <v>6.5821943016683565E-2</v>
      </c>
    </row>
    <row r="175" spans="1:6" x14ac:dyDescent="0.2">
      <c r="A175" s="2" t="str">
        <f t="shared" si="13"/>
        <v>SFD20292</v>
      </c>
      <c r="B175" s="2">
        <f t="shared" si="15"/>
        <v>18</v>
      </c>
      <c r="C175" s="2">
        <f t="shared" si="16"/>
        <v>2</v>
      </c>
      <c r="D175" s="2">
        <f t="shared" si="17"/>
        <v>2029</v>
      </c>
      <c r="E175" s="2" t="str">
        <f t="shared" si="18"/>
        <v>SFD</v>
      </c>
      <c r="F175" s="2">
        <f t="shared" ca="1" si="14"/>
        <v>6.5821943016683565E-2</v>
      </c>
    </row>
    <row r="176" spans="1:6" x14ac:dyDescent="0.2">
      <c r="A176" s="2" t="str">
        <f t="shared" si="13"/>
        <v>BPE20292</v>
      </c>
      <c r="B176" s="2">
        <f t="shared" si="15"/>
        <v>19</v>
      </c>
      <c r="C176" s="2">
        <f t="shared" si="16"/>
        <v>2</v>
      </c>
      <c r="D176" s="2">
        <f t="shared" si="17"/>
        <v>2029</v>
      </c>
      <c r="E176" s="2" t="str">
        <f t="shared" si="18"/>
        <v>BPE</v>
      </c>
      <c r="F176" s="2">
        <f t="shared" ca="1" si="14"/>
        <v>6.5821943016683565E-2</v>
      </c>
    </row>
    <row r="177" spans="1:6" x14ac:dyDescent="0.2">
      <c r="A177" s="2" t="str">
        <f t="shared" si="13"/>
        <v>ISL20292</v>
      </c>
      <c r="B177" s="2">
        <f t="shared" si="15"/>
        <v>20</v>
      </c>
      <c r="C177" s="2">
        <f t="shared" si="16"/>
        <v>2</v>
      </c>
      <c r="D177" s="2">
        <f t="shared" si="17"/>
        <v>2029</v>
      </c>
      <c r="E177" s="2" t="str">
        <f t="shared" si="18"/>
        <v>ISL</v>
      </c>
      <c r="F177" s="2">
        <f t="shared" ca="1" si="14"/>
        <v>6.5821943016683565E-2</v>
      </c>
    </row>
    <row r="178" spans="1:6" x14ac:dyDescent="0.2">
      <c r="A178" s="2" t="str">
        <f t="shared" si="13"/>
        <v>TWI20292</v>
      </c>
      <c r="B178" s="2">
        <f t="shared" si="15"/>
        <v>21</v>
      </c>
      <c r="C178" s="2">
        <f t="shared" si="16"/>
        <v>2</v>
      </c>
      <c r="D178" s="2">
        <f t="shared" si="17"/>
        <v>2029</v>
      </c>
      <c r="E178" s="2" t="str">
        <f t="shared" si="18"/>
        <v>TWI</v>
      </c>
      <c r="F178" s="2">
        <f t="shared" ca="1" si="14"/>
        <v>6.5821943016683565E-2</v>
      </c>
    </row>
    <row r="179" spans="1:6" x14ac:dyDescent="0.2">
      <c r="A179" s="2" t="str">
        <f t="shared" ref="A179:A242" si="19">+_xlfn.CONCAT(E179,D179,C179)</f>
        <v>MDN20301</v>
      </c>
      <c r="B179" s="2">
        <f t="shared" si="15"/>
        <v>0</v>
      </c>
      <c r="C179" s="2">
        <f t="shared" si="16"/>
        <v>1</v>
      </c>
      <c r="D179" s="2">
        <f t="shared" si="17"/>
        <v>2030</v>
      </c>
      <c r="E179" s="2" t="str">
        <f t="shared" si="18"/>
        <v>MDN</v>
      </c>
      <c r="F179" s="2">
        <f t="shared" ref="F179:F242" ca="1" si="20">+OFFSET($K$3,B179,D179-$D$3)</f>
        <v>6.3290057320427751E-2</v>
      </c>
    </row>
    <row r="180" spans="1:6" x14ac:dyDescent="0.2">
      <c r="A180" s="2" t="str">
        <f t="shared" si="19"/>
        <v>OTA20301</v>
      </c>
      <c r="B180" s="2">
        <f t="shared" si="15"/>
        <v>1</v>
      </c>
      <c r="C180" s="2">
        <f t="shared" si="16"/>
        <v>1</v>
      </c>
      <c r="D180" s="2">
        <f t="shared" si="17"/>
        <v>2030</v>
      </c>
      <c r="E180" s="2" t="str">
        <f t="shared" si="18"/>
        <v>OTA</v>
      </c>
      <c r="F180" s="2">
        <f t="shared" ca="1" si="20"/>
        <v>6.3290057320427751E-2</v>
      </c>
    </row>
    <row r="181" spans="1:6" x14ac:dyDescent="0.2">
      <c r="A181" s="2" t="str">
        <f t="shared" si="19"/>
        <v>HLY20301</v>
      </c>
      <c r="B181" s="2">
        <f t="shared" si="15"/>
        <v>2</v>
      </c>
      <c r="C181" s="2">
        <f t="shared" si="16"/>
        <v>1</v>
      </c>
      <c r="D181" s="2">
        <f t="shared" si="17"/>
        <v>2030</v>
      </c>
      <c r="E181" s="2" t="str">
        <f t="shared" si="18"/>
        <v>HLY</v>
      </c>
      <c r="F181" s="2">
        <f t="shared" ca="1" si="20"/>
        <v>6.3290057320427751E-2</v>
      </c>
    </row>
    <row r="182" spans="1:6" x14ac:dyDescent="0.2">
      <c r="A182" s="2" t="str">
        <f t="shared" si="19"/>
        <v>TRK20301</v>
      </c>
      <c r="B182" s="2">
        <f t="shared" si="15"/>
        <v>3</v>
      </c>
      <c r="C182" s="2">
        <f t="shared" si="16"/>
        <v>1</v>
      </c>
      <c r="D182" s="2">
        <f t="shared" si="17"/>
        <v>2030</v>
      </c>
      <c r="E182" s="2" t="str">
        <f t="shared" si="18"/>
        <v>TRK</v>
      </c>
      <c r="F182" s="2">
        <f t="shared" ca="1" si="20"/>
        <v>6.3290057320427751E-2</v>
      </c>
    </row>
    <row r="183" spans="1:6" x14ac:dyDescent="0.2">
      <c r="A183" s="2" t="str">
        <f t="shared" si="19"/>
        <v>WKM20301</v>
      </c>
      <c r="B183" s="2">
        <f t="shared" si="15"/>
        <v>4</v>
      </c>
      <c r="C183" s="2">
        <f t="shared" si="16"/>
        <v>1</v>
      </c>
      <c r="D183" s="2">
        <f t="shared" si="17"/>
        <v>2030</v>
      </c>
      <c r="E183" s="2" t="str">
        <f t="shared" si="18"/>
        <v>WKM</v>
      </c>
      <c r="F183" s="2">
        <f t="shared" ca="1" si="20"/>
        <v>-12.002611533686288</v>
      </c>
    </row>
    <row r="184" spans="1:6" x14ac:dyDescent="0.2">
      <c r="A184" s="2" t="str">
        <f t="shared" si="19"/>
        <v>RDF20301</v>
      </c>
      <c r="B184" s="2">
        <f t="shared" si="15"/>
        <v>5</v>
      </c>
      <c r="C184" s="2">
        <f t="shared" si="16"/>
        <v>1</v>
      </c>
      <c r="D184" s="2">
        <f t="shared" si="17"/>
        <v>2030</v>
      </c>
      <c r="E184" s="2" t="str">
        <f t="shared" si="18"/>
        <v>RDF</v>
      </c>
      <c r="F184" s="2">
        <f t="shared" ca="1" si="20"/>
        <v>6.3290057320427751E-2</v>
      </c>
    </row>
    <row r="185" spans="1:6" x14ac:dyDescent="0.2">
      <c r="A185" s="2" t="str">
        <f t="shared" si="19"/>
        <v>SFD20301</v>
      </c>
      <c r="B185" s="2">
        <f t="shared" si="15"/>
        <v>6</v>
      </c>
      <c r="C185" s="2">
        <f t="shared" si="16"/>
        <v>1</v>
      </c>
      <c r="D185" s="2">
        <f t="shared" si="17"/>
        <v>2030</v>
      </c>
      <c r="E185" s="2" t="str">
        <f t="shared" si="18"/>
        <v>SFD</v>
      </c>
      <c r="F185" s="2">
        <f t="shared" ca="1" si="20"/>
        <v>6.3290057320427751E-2</v>
      </c>
    </row>
    <row r="186" spans="1:6" x14ac:dyDescent="0.2">
      <c r="A186" s="2" t="str">
        <f t="shared" si="19"/>
        <v>BPE20301</v>
      </c>
      <c r="B186" s="2">
        <f t="shared" si="15"/>
        <v>7</v>
      </c>
      <c r="C186" s="2">
        <f t="shared" si="16"/>
        <v>1</v>
      </c>
      <c r="D186" s="2">
        <f t="shared" si="17"/>
        <v>2030</v>
      </c>
      <c r="E186" s="2" t="str">
        <f t="shared" si="18"/>
        <v>BPE</v>
      </c>
      <c r="F186" s="2">
        <f t="shared" ca="1" si="20"/>
        <v>6.3290057320427751E-2</v>
      </c>
    </row>
    <row r="187" spans="1:6" x14ac:dyDescent="0.2">
      <c r="A187" s="2" t="str">
        <f t="shared" si="19"/>
        <v>HAY20301</v>
      </c>
      <c r="B187" s="2">
        <f t="shared" si="15"/>
        <v>8</v>
      </c>
      <c r="C187" s="2">
        <f t="shared" si="16"/>
        <v>1</v>
      </c>
      <c r="D187" s="2">
        <f t="shared" si="17"/>
        <v>2030</v>
      </c>
      <c r="E187" s="2" t="str">
        <f t="shared" si="18"/>
        <v>HAY</v>
      </c>
      <c r="F187" s="2">
        <f t="shared" ca="1" si="20"/>
        <v>6.3290057320427751E-2</v>
      </c>
    </row>
    <row r="188" spans="1:6" x14ac:dyDescent="0.2">
      <c r="A188" s="2" t="str">
        <f t="shared" si="19"/>
        <v>KIK20301</v>
      </c>
      <c r="B188" s="2">
        <f t="shared" si="15"/>
        <v>9</v>
      </c>
      <c r="C188" s="2">
        <f t="shared" si="16"/>
        <v>1</v>
      </c>
      <c r="D188" s="2">
        <f t="shared" si="17"/>
        <v>2030</v>
      </c>
      <c r="E188" s="2" t="str">
        <f t="shared" si="18"/>
        <v>KIK</v>
      </c>
      <c r="F188" s="2">
        <f t="shared" ca="1" si="20"/>
        <v>6.3290057320427751E-2</v>
      </c>
    </row>
    <row r="189" spans="1:6" x14ac:dyDescent="0.2">
      <c r="A189" s="2" t="str">
        <f t="shared" si="19"/>
        <v>ISL20301</v>
      </c>
      <c r="B189" s="2">
        <f t="shared" si="15"/>
        <v>10</v>
      </c>
      <c r="C189" s="2">
        <f t="shared" si="16"/>
        <v>1</v>
      </c>
      <c r="D189" s="2">
        <f t="shared" si="17"/>
        <v>2030</v>
      </c>
      <c r="E189" s="2" t="str">
        <f t="shared" si="18"/>
        <v>ISL</v>
      </c>
      <c r="F189" s="2">
        <f t="shared" ca="1" si="20"/>
        <v>6.3290057320427751E-2</v>
      </c>
    </row>
    <row r="190" spans="1:6" x14ac:dyDescent="0.2">
      <c r="A190" s="2" t="str">
        <f t="shared" si="19"/>
        <v>BEN20301</v>
      </c>
      <c r="B190" s="2">
        <f t="shared" si="15"/>
        <v>11</v>
      </c>
      <c r="C190" s="2">
        <f t="shared" si="16"/>
        <v>1</v>
      </c>
      <c r="D190" s="2">
        <f t="shared" si="17"/>
        <v>2030</v>
      </c>
      <c r="E190" s="2" t="str">
        <f t="shared" si="18"/>
        <v>BEN</v>
      </c>
      <c r="F190" s="2">
        <f t="shared" ca="1" si="20"/>
        <v>6.3290057320427751E-2</v>
      </c>
    </row>
    <row r="191" spans="1:6" x14ac:dyDescent="0.2">
      <c r="A191" s="2" t="str">
        <f t="shared" si="19"/>
        <v>ROX20301</v>
      </c>
      <c r="B191" s="2">
        <f t="shared" si="15"/>
        <v>12</v>
      </c>
      <c r="C191" s="2">
        <f t="shared" si="16"/>
        <v>1</v>
      </c>
      <c r="D191" s="2">
        <f t="shared" si="17"/>
        <v>2030</v>
      </c>
      <c r="E191" s="2" t="str">
        <f t="shared" si="18"/>
        <v>ROX</v>
      </c>
      <c r="F191" s="2">
        <f t="shared" ca="1" si="20"/>
        <v>6.3290057320427751E-2</v>
      </c>
    </row>
    <row r="192" spans="1:6" x14ac:dyDescent="0.2">
      <c r="A192" s="2" t="str">
        <f t="shared" si="19"/>
        <v>TWI20301</v>
      </c>
      <c r="B192" s="2">
        <f t="shared" si="15"/>
        <v>13</v>
      </c>
      <c r="C192" s="2">
        <f t="shared" si="16"/>
        <v>1</v>
      </c>
      <c r="D192" s="2">
        <f t="shared" si="17"/>
        <v>2030</v>
      </c>
      <c r="E192" s="2" t="str">
        <f t="shared" si="18"/>
        <v>TWI</v>
      </c>
      <c r="F192" s="2">
        <f t="shared" ca="1" si="20"/>
        <v>6.3290057320427751E-2</v>
      </c>
    </row>
    <row r="193" spans="1:6" x14ac:dyDescent="0.2">
      <c r="A193" s="2" t="str">
        <f t="shared" si="19"/>
        <v>OTA20302</v>
      </c>
      <c r="B193" s="2">
        <f t="shared" si="15"/>
        <v>14</v>
      </c>
      <c r="C193" s="2">
        <f t="shared" si="16"/>
        <v>2</v>
      </c>
      <c r="D193" s="2">
        <f t="shared" si="17"/>
        <v>2030</v>
      </c>
      <c r="E193" s="2" t="str">
        <f t="shared" si="18"/>
        <v>OTA</v>
      </c>
      <c r="F193" s="2">
        <f t="shared" ca="1" si="20"/>
        <v>6.3290057320427751E-2</v>
      </c>
    </row>
    <row r="194" spans="1:6" x14ac:dyDescent="0.2">
      <c r="A194" s="2" t="str">
        <f t="shared" si="19"/>
        <v>HLY20302</v>
      </c>
      <c r="B194" s="2">
        <f t="shared" si="15"/>
        <v>15</v>
      </c>
      <c r="C194" s="2">
        <f t="shared" si="16"/>
        <v>2</v>
      </c>
      <c r="D194" s="2">
        <f t="shared" si="17"/>
        <v>2030</v>
      </c>
      <c r="E194" s="2" t="str">
        <f t="shared" si="18"/>
        <v>HLY</v>
      </c>
      <c r="F194" s="2">
        <f t="shared" ca="1" si="20"/>
        <v>6.3290057320427751E-2</v>
      </c>
    </row>
    <row r="195" spans="1:6" x14ac:dyDescent="0.2">
      <c r="A195" s="2" t="str">
        <f t="shared" si="19"/>
        <v>TRK20302</v>
      </c>
      <c r="B195" s="2">
        <f t="shared" si="15"/>
        <v>16</v>
      </c>
      <c r="C195" s="2">
        <f t="shared" si="16"/>
        <v>2</v>
      </c>
      <c r="D195" s="2">
        <f t="shared" si="17"/>
        <v>2030</v>
      </c>
      <c r="E195" s="2" t="str">
        <f t="shared" si="18"/>
        <v>TRK</v>
      </c>
      <c r="F195" s="2">
        <f t="shared" ca="1" si="20"/>
        <v>6.3290057320427751E-2</v>
      </c>
    </row>
    <row r="196" spans="1:6" x14ac:dyDescent="0.2">
      <c r="A196" s="2" t="str">
        <f t="shared" si="19"/>
        <v>RDF20302</v>
      </c>
      <c r="B196" s="2">
        <f t="shared" si="15"/>
        <v>17</v>
      </c>
      <c r="C196" s="2">
        <f t="shared" si="16"/>
        <v>2</v>
      </c>
      <c r="D196" s="2">
        <f t="shared" si="17"/>
        <v>2030</v>
      </c>
      <c r="E196" s="2" t="str">
        <f t="shared" si="18"/>
        <v>RDF</v>
      </c>
      <c r="F196" s="2">
        <f t="shared" ca="1" si="20"/>
        <v>6.3290057320427751E-2</v>
      </c>
    </row>
    <row r="197" spans="1:6" x14ac:dyDescent="0.2">
      <c r="A197" s="2" t="str">
        <f t="shared" si="19"/>
        <v>SFD20302</v>
      </c>
      <c r="B197" s="2">
        <f t="shared" si="15"/>
        <v>18</v>
      </c>
      <c r="C197" s="2">
        <f t="shared" si="16"/>
        <v>2</v>
      </c>
      <c r="D197" s="2">
        <f t="shared" si="17"/>
        <v>2030</v>
      </c>
      <c r="E197" s="2" t="str">
        <f t="shared" si="18"/>
        <v>SFD</v>
      </c>
      <c r="F197" s="2">
        <f t="shared" ca="1" si="20"/>
        <v>6.3290057320427751E-2</v>
      </c>
    </row>
    <row r="198" spans="1:6" x14ac:dyDescent="0.2">
      <c r="A198" s="2" t="str">
        <f t="shared" si="19"/>
        <v>BPE20302</v>
      </c>
      <c r="B198" s="2">
        <f t="shared" si="15"/>
        <v>19</v>
      </c>
      <c r="C198" s="2">
        <f t="shared" si="16"/>
        <v>2</v>
      </c>
      <c r="D198" s="2">
        <f t="shared" si="17"/>
        <v>2030</v>
      </c>
      <c r="E198" s="2" t="str">
        <f t="shared" si="18"/>
        <v>BPE</v>
      </c>
      <c r="F198" s="2">
        <f t="shared" ca="1" si="20"/>
        <v>6.3290057320427751E-2</v>
      </c>
    </row>
    <row r="199" spans="1:6" x14ac:dyDescent="0.2">
      <c r="A199" s="2" t="str">
        <f t="shared" si="19"/>
        <v>ISL20302</v>
      </c>
      <c r="B199" s="2">
        <f t="shared" si="15"/>
        <v>20</v>
      </c>
      <c r="C199" s="2">
        <f t="shared" si="16"/>
        <v>2</v>
      </c>
      <c r="D199" s="2">
        <f t="shared" si="17"/>
        <v>2030</v>
      </c>
      <c r="E199" s="2" t="str">
        <f t="shared" si="18"/>
        <v>ISL</v>
      </c>
      <c r="F199" s="2">
        <f t="shared" ca="1" si="20"/>
        <v>6.3290057320427751E-2</v>
      </c>
    </row>
    <row r="200" spans="1:6" x14ac:dyDescent="0.2">
      <c r="A200" s="2" t="str">
        <f t="shared" si="19"/>
        <v>TWI20302</v>
      </c>
      <c r="B200" s="2">
        <f t="shared" si="15"/>
        <v>21</v>
      </c>
      <c r="C200" s="2">
        <f t="shared" si="16"/>
        <v>2</v>
      </c>
      <c r="D200" s="2">
        <f t="shared" si="17"/>
        <v>2030</v>
      </c>
      <c r="E200" s="2" t="str">
        <f t="shared" si="18"/>
        <v>TWI</v>
      </c>
      <c r="F200" s="2">
        <f t="shared" ca="1" si="20"/>
        <v>6.3290057320427751E-2</v>
      </c>
    </row>
    <row r="201" spans="1:6" x14ac:dyDescent="0.2">
      <c r="A201" s="2" t="str">
        <f t="shared" si="19"/>
        <v>MDN20311</v>
      </c>
      <c r="B201" s="2">
        <f t="shared" si="15"/>
        <v>0</v>
      </c>
      <c r="C201" s="2">
        <f t="shared" si="16"/>
        <v>1</v>
      </c>
      <c r="D201" s="2">
        <f t="shared" si="17"/>
        <v>2031</v>
      </c>
      <c r="E201" s="2" t="str">
        <f t="shared" si="18"/>
        <v>MDN</v>
      </c>
      <c r="F201" s="2">
        <f t="shared" ca="1" si="20"/>
        <v>6.063941859052005E-2</v>
      </c>
    </row>
    <row r="202" spans="1:6" x14ac:dyDescent="0.2">
      <c r="A202" s="2" t="str">
        <f t="shared" si="19"/>
        <v>OTA20311</v>
      </c>
      <c r="B202" s="2">
        <f t="shared" si="15"/>
        <v>1</v>
      </c>
      <c r="C202" s="2">
        <f t="shared" si="16"/>
        <v>1</v>
      </c>
      <c r="D202" s="2">
        <f t="shared" si="17"/>
        <v>2031</v>
      </c>
      <c r="E202" s="2" t="str">
        <f t="shared" si="18"/>
        <v>OTA</v>
      </c>
      <c r="F202" s="2">
        <f t="shared" ca="1" si="20"/>
        <v>6.063941859052005E-2</v>
      </c>
    </row>
    <row r="203" spans="1:6" x14ac:dyDescent="0.2">
      <c r="A203" s="2" t="str">
        <f t="shared" si="19"/>
        <v>HLY20311</v>
      </c>
      <c r="B203" s="2">
        <f t="shared" si="15"/>
        <v>2</v>
      </c>
      <c r="C203" s="2">
        <f t="shared" si="16"/>
        <v>1</v>
      </c>
      <c r="D203" s="2">
        <f t="shared" si="17"/>
        <v>2031</v>
      </c>
      <c r="E203" s="2" t="str">
        <f t="shared" si="18"/>
        <v>HLY</v>
      </c>
      <c r="F203" s="2">
        <f t="shared" ca="1" si="20"/>
        <v>6.063941859052005E-2</v>
      </c>
    </row>
    <row r="204" spans="1:6" x14ac:dyDescent="0.2">
      <c r="A204" s="2" t="str">
        <f t="shared" si="19"/>
        <v>TRK20311</v>
      </c>
      <c r="B204" s="2">
        <f t="shared" si="15"/>
        <v>3</v>
      </c>
      <c r="C204" s="2">
        <f t="shared" si="16"/>
        <v>1</v>
      </c>
      <c r="D204" s="2">
        <f t="shared" si="17"/>
        <v>2031</v>
      </c>
      <c r="E204" s="2" t="str">
        <f t="shared" si="18"/>
        <v>TRK</v>
      </c>
      <c r="F204" s="2">
        <f t="shared" ca="1" si="20"/>
        <v>6.063941859052005E-2</v>
      </c>
    </row>
    <row r="205" spans="1:6" x14ac:dyDescent="0.2">
      <c r="A205" s="2" t="str">
        <f t="shared" si="19"/>
        <v>WKM20311</v>
      </c>
      <c r="B205" s="2">
        <f t="shared" si="15"/>
        <v>4</v>
      </c>
      <c r="C205" s="2">
        <f t="shared" si="16"/>
        <v>1</v>
      </c>
      <c r="D205" s="2">
        <f t="shared" si="17"/>
        <v>2031</v>
      </c>
      <c r="E205" s="2" t="str">
        <f t="shared" si="18"/>
        <v>WKM</v>
      </c>
      <c r="F205" s="2">
        <f t="shared" ca="1" si="20"/>
        <v>-11.49993246625942</v>
      </c>
    </row>
    <row r="206" spans="1:6" x14ac:dyDescent="0.2">
      <c r="A206" s="2" t="str">
        <f t="shared" si="19"/>
        <v>RDF20311</v>
      </c>
      <c r="B206" s="2">
        <f t="shared" si="15"/>
        <v>5</v>
      </c>
      <c r="C206" s="2">
        <f t="shared" si="16"/>
        <v>1</v>
      </c>
      <c r="D206" s="2">
        <f t="shared" si="17"/>
        <v>2031</v>
      </c>
      <c r="E206" s="2" t="str">
        <f t="shared" si="18"/>
        <v>RDF</v>
      </c>
      <c r="F206" s="2">
        <f t="shared" ca="1" si="20"/>
        <v>6.063941859052005E-2</v>
      </c>
    </row>
    <row r="207" spans="1:6" x14ac:dyDescent="0.2">
      <c r="A207" s="2" t="str">
        <f t="shared" si="19"/>
        <v>SFD20311</v>
      </c>
      <c r="B207" s="2">
        <f t="shared" si="15"/>
        <v>6</v>
      </c>
      <c r="C207" s="2">
        <f t="shared" si="16"/>
        <v>1</v>
      </c>
      <c r="D207" s="2">
        <f t="shared" si="17"/>
        <v>2031</v>
      </c>
      <c r="E207" s="2" t="str">
        <f t="shared" si="18"/>
        <v>SFD</v>
      </c>
      <c r="F207" s="2">
        <f t="shared" ca="1" si="20"/>
        <v>6.063941859052005E-2</v>
      </c>
    </row>
    <row r="208" spans="1:6" x14ac:dyDescent="0.2">
      <c r="A208" s="2" t="str">
        <f t="shared" si="19"/>
        <v>BPE20311</v>
      </c>
      <c r="B208" s="2">
        <f t="shared" si="15"/>
        <v>7</v>
      </c>
      <c r="C208" s="2">
        <f t="shared" si="16"/>
        <v>1</v>
      </c>
      <c r="D208" s="2">
        <f t="shared" si="17"/>
        <v>2031</v>
      </c>
      <c r="E208" s="2" t="str">
        <f t="shared" si="18"/>
        <v>BPE</v>
      </c>
      <c r="F208" s="2">
        <f t="shared" ca="1" si="20"/>
        <v>6.063941859052005E-2</v>
      </c>
    </row>
    <row r="209" spans="1:6" x14ac:dyDescent="0.2">
      <c r="A209" s="2" t="str">
        <f t="shared" si="19"/>
        <v>HAY20311</v>
      </c>
      <c r="B209" s="2">
        <f t="shared" si="15"/>
        <v>8</v>
      </c>
      <c r="C209" s="2">
        <f t="shared" si="16"/>
        <v>1</v>
      </c>
      <c r="D209" s="2">
        <f t="shared" si="17"/>
        <v>2031</v>
      </c>
      <c r="E209" s="2" t="str">
        <f t="shared" si="18"/>
        <v>HAY</v>
      </c>
      <c r="F209" s="2">
        <f t="shared" ca="1" si="20"/>
        <v>6.063941859052005E-2</v>
      </c>
    </row>
    <row r="210" spans="1:6" x14ac:dyDescent="0.2">
      <c r="A210" s="2" t="str">
        <f t="shared" si="19"/>
        <v>KIK20311</v>
      </c>
      <c r="B210" s="2">
        <f t="shared" si="15"/>
        <v>9</v>
      </c>
      <c r="C210" s="2">
        <f t="shared" si="16"/>
        <v>1</v>
      </c>
      <c r="D210" s="2">
        <f t="shared" si="17"/>
        <v>2031</v>
      </c>
      <c r="E210" s="2" t="str">
        <f t="shared" si="18"/>
        <v>KIK</v>
      </c>
      <c r="F210" s="2">
        <f t="shared" ca="1" si="20"/>
        <v>6.063941859052005E-2</v>
      </c>
    </row>
    <row r="211" spans="1:6" x14ac:dyDescent="0.2">
      <c r="A211" s="2" t="str">
        <f t="shared" si="19"/>
        <v>ISL20311</v>
      </c>
      <c r="B211" s="2">
        <f t="shared" si="15"/>
        <v>10</v>
      </c>
      <c r="C211" s="2">
        <f t="shared" si="16"/>
        <v>1</v>
      </c>
      <c r="D211" s="2">
        <f t="shared" si="17"/>
        <v>2031</v>
      </c>
      <c r="E211" s="2" t="str">
        <f t="shared" si="18"/>
        <v>ISL</v>
      </c>
      <c r="F211" s="2">
        <f t="shared" ca="1" si="20"/>
        <v>6.063941859052005E-2</v>
      </c>
    </row>
    <row r="212" spans="1:6" x14ac:dyDescent="0.2">
      <c r="A212" s="2" t="str">
        <f t="shared" si="19"/>
        <v>BEN20311</v>
      </c>
      <c r="B212" s="2">
        <f t="shared" si="15"/>
        <v>11</v>
      </c>
      <c r="C212" s="2">
        <f t="shared" si="16"/>
        <v>1</v>
      </c>
      <c r="D212" s="2">
        <f t="shared" si="17"/>
        <v>2031</v>
      </c>
      <c r="E212" s="2" t="str">
        <f t="shared" si="18"/>
        <v>BEN</v>
      </c>
      <c r="F212" s="2">
        <f t="shared" ca="1" si="20"/>
        <v>6.063941859052005E-2</v>
      </c>
    </row>
    <row r="213" spans="1:6" x14ac:dyDescent="0.2">
      <c r="A213" s="2" t="str">
        <f t="shared" si="19"/>
        <v>ROX20311</v>
      </c>
      <c r="B213" s="2">
        <f t="shared" si="15"/>
        <v>12</v>
      </c>
      <c r="C213" s="2">
        <f t="shared" si="16"/>
        <v>1</v>
      </c>
      <c r="D213" s="2">
        <f t="shared" si="17"/>
        <v>2031</v>
      </c>
      <c r="E213" s="2" t="str">
        <f t="shared" si="18"/>
        <v>ROX</v>
      </c>
      <c r="F213" s="2">
        <f t="shared" ca="1" si="20"/>
        <v>6.063941859052005E-2</v>
      </c>
    </row>
    <row r="214" spans="1:6" x14ac:dyDescent="0.2">
      <c r="A214" s="2" t="str">
        <f t="shared" si="19"/>
        <v>TWI20311</v>
      </c>
      <c r="B214" s="2">
        <f t="shared" si="15"/>
        <v>13</v>
      </c>
      <c r="C214" s="2">
        <f t="shared" si="16"/>
        <v>1</v>
      </c>
      <c r="D214" s="2">
        <f t="shared" si="17"/>
        <v>2031</v>
      </c>
      <c r="E214" s="2" t="str">
        <f t="shared" si="18"/>
        <v>TWI</v>
      </c>
      <c r="F214" s="2">
        <f t="shared" ca="1" si="20"/>
        <v>6.063941859052005E-2</v>
      </c>
    </row>
    <row r="215" spans="1:6" x14ac:dyDescent="0.2">
      <c r="A215" s="2" t="str">
        <f t="shared" si="19"/>
        <v>OTA20312</v>
      </c>
      <c r="B215" s="2">
        <f t="shared" si="15"/>
        <v>14</v>
      </c>
      <c r="C215" s="2">
        <f t="shared" si="16"/>
        <v>2</v>
      </c>
      <c r="D215" s="2">
        <f t="shared" si="17"/>
        <v>2031</v>
      </c>
      <c r="E215" s="2" t="str">
        <f t="shared" si="18"/>
        <v>OTA</v>
      </c>
      <c r="F215" s="2">
        <f t="shared" ca="1" si="20"/>
        <v>6.063941859052005E-2</v>
      </c>
    </row>
    <row r="216" spans="1:6" x14ac:dyDescent="0.2">
      <c r="A216" s="2" t="str">
        <f t="shared" si="19"/>
        <v>HLY20312</v>
      </c>
      <c r="B216" s="2">
        <f t="shared" si="15"/>
        <v>15</v>
      </c>
      <c r="C216" s="2">
        <f t="shared" si="16"/>
        <v>2</v>
      </c>
      <c r="D216" s="2">
        <f t="shared" si="17"/>
        <v>2031</v>
      </c>
      <c r="E216" s="2" t="str">
        <f t="shared" si="18"/>
        <v>HLY</v>
      </c>
      <c r="F216" s="2">
        <f t="shared" ca="1" si="20"/>
        <v>6.063941859052005E-2</v>
      </c>
    </row>
    <row r="217" spans="1:6" x14ac:dyDescent="0.2">
      <c r="A217" s="2" t="str">
        <f t="shared" si="19"/>
        <v>TRK20312</v>
      </c>
      <c r="B217" s="2">
        <f t="shared" si="15"/>
        <v>16</v>
      </c>
      <c r="C217" s="2">
        <f t="shared" si="16"/>
        <v>2</v>
      </c>
      <c r="D217" s="2">
        <f t="shared" si="17"/>
        <v>2031</v>
      </c>
      <c r="E217" s="2" t="str">
        <f t="shared" si="18"/>
        <v>TRK</v>
      </c>
      <c r="F217" s="2">
        <f t="shared" ca="1" si="20"/>
        <v>6.063941859052005E-2</v>
      </c>
    </row>
    <row r="218" spans="1:6" x14ac:dyDescent="0.2">
      <c r="A218" s="2" t="str">
        <f t="shared" si="19"/>
        <v>RDF20312</v>
      </c>
      <c r="B218" s="2">
        <f t="shared" ref="B218:C233" si="21">+B196</f>
        <v>17</v>
      </c>
      <c r="C218" s="2">
        <f t="shared" si="21"/>
        <v>2</v>
      </c>
      <c r="D218" s="2">
        <f t="shared" ref="D218:D281" si="22">+D196+1</f>
        <v>2031</v>
      </c>
      <c r="E218" s="2" t="str">
        <f t="shared" ref="E218:E281" si="23">+E196</f>
        <v>RDF</v>
      </c>
      <c r="F218" s="2">
        <f t="shared" ca="1" si="20"/>
        <v>6.063941859052005E-2</v>
      </c>
    </row>
    <row r="219" spans="1:6" x14ac:dyDescent="0.2">
      <c r="A219" s="2" t="str">
        <f t="shared" si="19"/>
        <v>SFD20312</v>
      </c>
      <c r="B219" s="2">
        <f t="shared" si="21"/>
        <v>18</v>
      </c>
      <c r="C219" s="2">
        <f t="shared" si="21"/>
        <v>2</v>
      </c>
      <c r="D219" s="2">
        <f t="shared" si="22"/>
        <v>2031</v>
      </c>
      <c r="E219" s="2" t="str">
        <f t="shared" si="23"/>
        <v>SFD</v>
      </c>
      <c r="F219" s="2">
        <f t="shared" ca="1" si="20"/>
        <v>6.063941859052005E-2</v>
      </c>
    </row>
    <row r="220" spans="1:6" x14ac:dyDescent="0.2">
      <c r="A220" s="2" t="str">
        <f t="shared" si="19"/>
        <v>BPE20312</v>
      </c>
      <c r="B220" s="2">
        <f t="shared" si="21"/>
        <v>19</v>
      </c>
      <c r="C220" s="2">
        <f t="shared" si="21"/>
        <v>2</v>
      </c>
      <c r="D220" s="2">
        <f t="shared" si="22"/>
        <v>2031</v>
      </c>
      <c r="E220" s="2" t="str">
        <f t="shared" si="23"/>
        <v>BPE</v>
      </c>
      <c r="F220" s="2">
        <f t="shared" ca="1" si="20"/>
        <v>6.063941859052005E-2</v>
      </c>
    </row>
    <row r="221" spans="1:6" x14ac:dyDescent="0.2">
      <c r="A221" s="2" t="str">
        <f t="shared" si="19"/>
        <v>ISL20312</v>
      </c>
      <c r="B221" s="2">
        <f t="shared" si="21"/>
        <v>20</v>
      </c>
      <c r="C221" s="2">
        <f t="shared" si="21"/>
        <v>2</v>
      </c>
      <c r="D221" s="2">
        <f t="shared" si="22"/>
        <v>2031</v>
      </c>
      <c r="E221" s="2" t="str">
        <f t="shared" si="23"/>
        <v>ISL</v>
      </c>
      <c r="F221" s="2">
        <f t="shared" ca="1" si="20"/>
        <v>6.063941859052005E-2</v>
      </c>
    </row>
    <row r="222" spans="1:6" x14ac:dyDescent="0.2">
      <c r="A222" s="2" t="str">
        <f t="shared" si="19"/>
        <v>TWI20312</v>
      </c>
      <c r="B222" s="2">
        <f t="shared" si="21"/>
        <v>21</v>
      </c>
      <c r="C222" s="2">
        <f t="shared" si="21"/>
        <v>2</v>
      </c>
      <c r="D222" s="2">
        <f t="shared" si="22"/>
        <v>2031</v>
      </c>
      <c r="E222" s="2" t="str">
        <f t="shared" si="23"/>
        <v>TWI</v>
      </c>
      <c r="F222" s="2">
        <f t="shared" ca="1" si="20"/>
        <v>6.063941859052005E-2</v>
      </c>
    </row>
    <row r="223" spans="1:6" x14ac:dyDescent="0.2">
      <c r="A223" s="2" t="str">
        <f t="shared" si="19"/>
        <v>MDN20321</v>
      </c>
      <c r="B223" s="2">
        <f t="shared" si="21"/>
        <v>0</v>
      </c>
      <c r="C223" s="2">
        <f t="shared" si="21"/>
        <v>1</v>
      </c>
      <c r="D223" s="2">
        <f t="shared" si="22"/>
        <v>2032</v>
      </c>
      <c r="E223" s="2" t="str">
        <f t="shared" si="23"/>
        <v>MDN</v>
      </c>
      <c r="F223" s="2">
        <f t="shared" ca="1" si="20"/>
        <v>5.8262039923241464E-2</v>
      </c>
    </row>
    <row r="224" spans="1:6" x14ac:dyDescent="0.2">
      <c r="A224" s="2" t="str">
        <f t="shared" si="19"/>
        <v>OTA20321</v>
      </c>
      <c r="B224" s="2">
        <f t="shared" si="21"/>
        <v>1</v>
      </c>
      <c r="C224" s="2">
        <f t="shared" si="21"/>
        <v>1</v>
      </c>
      <c r="D224" s="2">
        <f t="shared" si="22"/>
        <v>2032</v>
      </c>
      <c r="E224" s="2" t="str">
        <f t="shared" si="23"/>
        <v>OTA</v>
      </c>
      <c r="F224" s="2">
        <f t="shared" ca="1" si="20"/>
        <v>5.8262039923241464E-2</v>
      </c>
    </row>
    <row r="225" spans="1:6" x14ac:dyDescent="0.2">
      <c r="A225" s="2" t="str">
        <f t="shared" si="19"/>
        <v>HLY20321</v>
      </c>
      <c r="B225" s="2">
        <f t="shared" si="21"/>
        <v>2</v>
      </c>
      <c r="C225" s="2">
        <f t="shared" si="21"/>
        <v>1</v>
      </c>
      <c r="D225" s="2">
        <f t="shared" si="22"/>
        <v>2032</v>
      </c>
      <c r="E225" s="2" t="str">
        <f t="shared" si="23"/>
        <v>HLY</v>
      </c>
      <c r="F225" s="2">
        <f t="shared" ca="1" si="20"/>
        <v>5.8262039923241464E-2</v>
      </c>
    </row>
    <row r="226" spans="1:6" x14ac:dyDescent="0.2">
      <c r="A226" s="2" t="str">
        <f t="shared" si="19"/>
        <v>TRK20321</v>
      </c>
      <c r="B226" s="2">
        <f t="shared" si="21"/>
        <v>3</v>
      </c>
      <c r="C226" s="2">
        <f t="shared" si="21"/>
        <v>1</v>
      </c>
      <c r="D226" s="2">
        <f t="shared" si="22"/>
        <v>2032</v>
      </c>
      <c r="E226" s="2" t="str">
        <f t="shared" si="23"/>
        <v>TRK</v>
      </c>
      <c r="F226" s="2">
        <f t="shared" ca="1" si="20"/>
        <v>5.8262039923241464E-2</v>
      </c>
    </row>
    <row r="227" spans="1:6" x14ac:dyDescent="0.2">
      <c r="A227" s="2" t="str">
        <f t="shared" si="19"/>
        <v>WKM20321</v>
      </c>
      <c r="B227" s="2">
        <f t="shared" si="21"/>
        <v>4</v>
      </c>
      <c r="C227" s="2">
        <f t="shared" si="21"/>
        <v>1</v>
      </c>
      <c r="D227" s="2">
        <f t="shared" si="22"/>
        <v>2032</v>
      </c>
      <c r="E227" s="2" t="str">
        <f t="shared" si="23"/>
        <v>WKM</v>
      </c>
      <c r="F227" s="2">
        <f t="shared" ca="1" si="20"/>
        <v>-11.049075667894538</v>
      </c>
    </row>
    <row r="228" spans="1:6" x14ac:dyDescent="0.2">
      <c r="A228" s="2" t="str">
        <f t="shared" si="19"/>
        <v>RDF20321</v>
      </c>
      <c r="B228" s="2">
        <f t="shared" si="21"/>
        <v>5</v>
      </c>
      <c r="C228" s="2">
        <f t="shared" si="21"/>
        <v>1</v>
      </c>
      <c r="D228" s="2">
        <f t="shared" si="22"/>
        <v>2032</v>
      </c>
      <c r="E228" s="2" t="str">
        <f t="shared" si="23"/>
        <v>RDF</v>
      </c>
      <c r="F228" s="2">
        <f t="shared" ca="1" si="20"/>
        <v>5.8262039923241464E-2</v>
      </c>
    </row>
    <row r="229" spans="1:6" x14ac:dyDescent="0.2">
      <c r="A229" s="2" t="str">
        <f t="shared" si="19"/>
        <v>SFD20321</v>
      </c>
      <c r="B229" s="2">
        <f t="shared" si="21"/>
        <v>6</v>
      </c>
      <c r="C229" s="2">
        <f t="shared" si="21"/>
        <v>1</v>
      </c>
      <c r="D229" s="2">
        <f t="shared" si="22"/>
        <v>2032</v>
      </c>
      <c r="E229" s="2" t="str">
        <f t="shared" si="23"/>
        <v>SFD</v>
      </c>
      <c r="F229" s="2">
        <f t="shared" ca="1" si="20"/>
        <v>5.8262039923241464E-2</v>
      </c>
    </row>
    <row r="230" spans="1:6" x14ac:dyDescent="0.2">
      <c r="A230" s="2" t="str">
        <f t="shared" si="19"/>
        <v>BPE20321</v>
      </c>
      <c r="B230" s="2">
        <f t="shared" si="21"/>
        <v>7</v>
      </c>
      <c r="C230" s="2">
        <f t="shared" si="21"/>
        <v>1</v>
      </c>
      <c r="D230" s="2">
        <f t="shared" si="22"/>
        <v>2032</v>
      </c>
      <c r="E230" s="2" t="str">
        <f t="shared" si="23"/>
        <v>BPE</v>
      </c>
      <c r="F230" s="2">
        <f t="shared" ca="1" si="20"/>
        <v>5.8262039923241464E-2</v>
      </c>
    </row>
    <row r="231" spans="1:6" x14ac:dyDescent="0.2">
      <c r="A231" s="2" t="str">
        <f t="shared" si="19"/>
        <v>HAY20321</v>
      </c>
      <c r="B231" s="2">
        <f t="shared" si="21"/>
        <v>8</v>
      </c>
      <c r="C231" s="2">
        <f t="shared" si="21"/>
        <v>1</v>
      </c>
      <c r="D231" s="2">
        <f t="shared" si="22"/>
        <v>2032</v>
      </c>
      <c r="E231" s="2" t="str">
        <f t="shared" si="23"/>
        <v>HAY</v>
      </c>
      <c r="F231" s="2">
        <f t="shared" ca="1" si="20"/>
        <v>5.8262039923241464E-2</v>
      </c>
    </row>
    <row r="232" spans="1:6" x14ac:dyDescent="0.2">
      <c r="A232" s="2" t="str">
        <f t="shared" si="19"/>
        <v>KIK20321</v>
      </c>
      <c r="B232" s="2">
        <f t="shared" si="21"/>
        <v>9</v>
      </c>
      <c r="C232" s="2">
        <f t="shared" si="21"/>
        <v>1</v>
      </c>
      <c r="D232" s="2">
        <f t="shared" si="22"/>
        <v>2032</v>
      </c>
      <c r="E232" s="2" t="str">
        <f t="shared" si="23"/>
        <v>KIK</v>
      </c>
      <c r="F232" s="2">
        <f t="shared" ca="1" si="20"/>
        <v>5.8262039923241464E-2</v>
      </c>
    </row>
    <row r="233" spans="1:6" x14ac:dyDescent="0.2">
      <c r="A233" s="2" t="str">
        <f t="shared" si="19"/>
        <v>ISL20321</v>
      </c>
      <c r="B233" s="2">
        <f t="shared" si="21"/>
        <v>10</v>
      </c>
      <c r="C233" s="2">
        <f t="shared" si="21"/>
        <v>1</v>
      </c>
      <c r="D233" s="2">
        <f t="shared" si="22"/>
        <v>2032</v>
      </c>
      <c r="E233" s="2" t="str">
        <f t="shared" si="23"/>
        <v>ISL</v>
      </c>
      <c r="F233" s="2">
        <f t="shared" ca="1" si="20"/>
        <v>5.8262039923241464E-2</v>
      </c>
    </row>
    <row r="234" spans="1:6" x14ac:dyDescent="0.2">
      <c r="A234" s="2" t="str">
        <f t="shared" si="19"/>
        <v>BEN20321</v>
      </c>
      <c r="B234" s="2">
        <f t="shared" ref="B234:C249" si="24">+B212</f>
        <v>11</v>
      </c>
      <c r="C234" s="2">
        <f t="shared" si="24"/>
        <v>1</v>
      </c>
      <c r="D234" s="2">
        <f t="shared" si="22"/>
        <v>2032</v>
      </c>
      <c r="E234" s="2" t="str">
        <f t="shared" si="23"/>
        <v>BEN</v>
      </c>
      <c r="F234" s="2">
        <f t="shared" ca="1" si="20"/>
        <v>5.8262039923241464E-2</v>
      </c>
    </row>
    <row r="235" spans="1:6" x14ac:dyDescent="0.2">
      <c r="A235" s="2" t="str">
        <f t="shared" si="19"/>
        <v>ROX20321</v>
      </c>
      <c r="B235" s="2">
        <f t="shared" si="24"/>
        <v>12</v>
      </c>
      <c r="C235" s="2">
        <f t="shared" si="24"/>
        <v>1</v>
      </c>
      <c r="D235" s="2">
        <f t="shared" si="22"/>
        <v>2032</v>
      </c>
      <c r="E235" s="2" t="str">
        <f t="shared" si="23"/>
        <v>ROX</v>
      </c>
      <c r="F235" s="2">
        <f t="shared" ca="1" si="20"/>
        <v>5.8262039923241464E-2</v>
      </c>
    </row>
    <row r="236" spans="1:6" x14ac:dyDescent="0.2">
      <c r="A236" s="2" t="str">
        <f t="shared" si="19"/>
        <v>TWI20321</v>
      </c>
      <c r="B236" s="2">
        <f t="shared" si="24"/>
        <v>13</v>
      </c>
      <c r="C236" s="2">
        <f t="shared" si="24"/>
        <v>1</v>
      </c>
      <c r="D236" s="2">
        <f t="shared" si="22"/>
        <v>2032</v>
      </c>
      <c r="E236" s="2" t="str">
        <f t="shared" si="23"/>
        <v>TWI</v>
      </c>
      <c r="F236" s="2">
        <f t="shared" ca="1" si="20"/>
        <v>5.8262039923241464E-2</v>
      </c>
    </row>
    <row r="237" spans="1:6" x14ac:dyDescent="0.2">
      <c r="A237" s="2" t="str">
        <f t="shared" si="19"/>
        <v>OTA20322</v>
      </c>
      <c r="B237" s="2">
        <f t="shared" si="24"/>
        <v>14</v>
      </c>
      <c r="C237" s="2">
        <f t="shared" si="24"/>
        <v>2</v>
      </c>
      <c r="D237" s="2">
        <f t="shared" si="22"/>
        <v>2032</v>
      </c>
      <c r="E237" s="2" t="str">
        <f t="shared" si="23"/>
        <v>OTA</v>
      </c>
      <c r="F237" s="2">
        <f t="shared" ca="1" si="20"/>
        <v>5.8262039923241464E-2</v>
      </c>
    </row>
    <row r="238" spans="1:6" x14ac:dyDescent="0.2">
      <c r="A238" s="2" t="str">
        <f t="shared" si="19"/>
        <v>HLY20322</v>
      </c>
      <c r="B238" s="2">
        <f t="shared" si="24"/>
        <v>15</v>
      </c>
      <c r="C238" s="2">
        <f t="shared" si="24"/>
        <v>2</v>
      </c>
      <c r="D238" s="2">
        <f t="shared" si="22"/>
        <v>2032</v>
      </c>
      <c r="E238" s="2" t="str">
        <f t="shared" si="23"/>
        <v>HLY</v>
      </c>
      <c r="F238" s="2">
        <f t="shared" ca="1" si="20"/>
        <v>5.8262039923241464E-2</v>
      </c>
    </row>
    <row r="239" spans="1:6" x14ac:dyDescent="0.2">
      <c r="A239" s="2" t="str">
        <f t="shared" si="19"/>
        <v>TRK20322</v>
      </c>
      <c r="B239" s="2">
        <f t="shared" si="24"/>
        <v>16</v>
      </c>
      <c r="C239" s="2">
        <f t="shared" si="24"/>
        <v>2</v>
      </c>
      <c r="D239" s="2">
        <f t="shared" si="22"/>
        <v>2032</v>
      </c>
      <c r="E239" s="2" t="str">
        <f t="shared" si="23"/>
        <v>TRK</v>
      </c>
      <c r="F239" s="2">
        <f t="shared" ca="1" si="20"/>
        <v>5.8262039923241464E-2</v>
      </c>
    </row>
    <row r="240" spans="1:6" x14ac:dyDescent="0.2">
      <c r="A240" s="2" t="str">
        <f t="shared" si="19"/>
        <v>RDF20322</v>
      </c>
      <c r="B240" s="2">
        <f t="shared" si="24"/>
        <v>17</v>
      </c>
      <c r="C240" s="2">
        <f t="shared" si="24"/>
        <v>2</v>
      </c>
      <c r="D240" s="2">
        <f t="shared" si="22"/>
        <v>2032</v>
      </c>
      <c r="E240" s="2" t="str">
        <f t="shared" si="23"/>
        <v>RDF</v>
      </c>
      <c r="F240" s="2">
        <f t="shared" ca="1" si="20"/>
        <v>5.8262039923241464E-2</v>
      </c>
    </row>
    <row r="241" spans="1:6" x14ac:dyDescent="0.2">
      <c r="A241" s="2" t="str">
        <f t="shared" si="19"/>
        <v>SFD20322</v>
      </c>
      <c r="B241" s="2">
        <f t="shared" si="24"/>
        <v>18</v>
      </c>
      <c r="C241" s="2">
        <f t="shared" si="24"/>
        <v>2</v>
      </c>
      <c r="D241" s="2">
        <f t="shared" si="22"/>
        <v>2032</v>
      </c>
      <c r="E241" s="2" t="str">
        <f t="shared" si="23"/>
        <v>SFD</v>
      </c>
      <c r="F241" s="2">
        <f t="shared" ca="1" si="20"/>
        <v>5.8262039923241464E-2</v>
      </c>
    </row>
    <row r="242" spans="1:6" x14ac:dyDescent="0.2">
      <c r="A242" s="2" t="str">
        <f t="shared" si="19"/>
        <v>BPE20322</v>
      </c>
      <c r="B242" s="2">
        <f t="shared" si="24"/>
        <v>19</v>
      </c>
      <c r="C242" s="2">
        <f t="shared" si="24"/>
        <v>2</v>
      </c>
      <c r="D242" s="2">
        <f t="shared" si="22"/>
        <v>2032</v>
      </c>
      <c r="E242" s="2" t="str">
        <f t="shared" si="23"/>
        <v>BPE</v>
      </c>
      <c r="F242" s="2">
        <f t="shared" ca="1" si="20"/>
        <v>5.8262039923241464E-2</v>
      </c>
    </row>
    <row r="243" spans="1:6" x14ac:dyDescent="0.2">
      <c r="A243" s="2" t="str">
        <f t="shared" ref="A243:A306" si="25">+_xlfn.CONCAT(E243,D243,C243)</f>
        <v>ISL20322</v>
      </c>
      <c r="B243" s="2">
        <f t="shared" si="24"/>
        <v>20</v>
      </c>
      <c r="C243" s="2">
        <f t="shared" si="24"/>
        <v>2</v>
      </c>
      <c r="D243" s="2">
        <f t="shared" si="22"/>
        <v>2032</v>
      </c>
      <c r="E243" s="2" t="str">
        <f t="shared" si="23"/>
        <v>ISL</v>
      </c>
      <c r="F243" s="2">
        <f t="shared" ref="F243:F306" ca="1" si="26">+OFFSET($K$3,B243,D243-$D$3)</f>
        <v>5.8262039923241464E-2</v>
      </c>
    </row>
    <row r="244" spans="1:6" x14ac:dyDescent="0.2">
      <c r="A244" s="2" t="str">
        <f t="shared" si="25"/>
        <v>TWI20322</v>
      </c>
      <c r="B244" s="2">
        <f t="shared" si="24"/>
        <v>21</v>
      </c>
      <c r="C244" s="2">
        <f t="shared" si="24"/>
        <v>2</v>
      </c>
      <c r="D244" s="2">
        <f t="shared" si="22"/>
        <v>2032</v>
      </c>
      <c r="E244" s="2" t="str">
        <f t="shared" si="23"/>
        <v>TWI</v>
      </c>
      <c r="F244" s="2">
        <f t="shared" ca="1" si="26"/>
        <v>5.8262039923241464E-2</v>
      </c>
    </row>
    <row r="245" spans="1:6" x14ac:dyDescent="0.2">
      <c r="A245" s="2" t="str">
        <f t="shared" si="25"/>
        <v>MDN20331</v>
      </c>
      <c r="B245" s="2">
        <f t="shared" si="24"/>
        <v>0</v>
      </c>
      <c r="C245" s="2">
        <f t="shared" si="24"/>
        <v>1</v>
      </c>
      <c r="D245" s="2">
        <f t="shared" si="22"/>
        <v>2033</v>
      </c>
      <c r="E245" s="2" t="str">
        <f t="shared" si="23"/>
        <v>MDN</v>
      </c>
      <c r="F245" s="2">
        <f t="shared" ca="1" si="26"/>
        <v>5.6241589436068329E-2</v>
      </c>
    </row>
    <row r="246" spans="1:6" x14ac:dyDescent="0.2">
      <c r="A246" s="2" t="str">
        <f t="shared" si="25"/>
        <v>OTA20331</v>
      </c>
      <c r="B246" s="2">
        <f t="shared" si="24"/>
        <v>1</v>
      </c>
      <c r="C246" s="2">
        <f t="shared" si="24"/>
        <v>1</v>
      </c>
      <c r="D246" s="2">
        <f t="shared" si="22"/>
        <v>2033</v>
      </c>
      <c r="E246" s="2" t="str">
        <f t="shared" si="23"/>
        <v>OTA</v>
      </c>
      <c r="F246" s="2">
        <f t="shared" ca="1" si="26"/>
        <v>5.6241589436068329E-2</v>
      </c>
    </row>
    <row r="247" spans="1:6" x14ac:dyDescent="0.2">
      <c r="A247" s="2" t="str">
        <f t="shared" si="25"/>
        <v>HLY20331</v>
      </c>
      <c r="B247" s="2">
        <f t="shared" si="24"/>
        <v>2</v>
      </c>
      <c r="C247" s="2">
        <f t="shared" si="24"/>
        <v>1</v>
      </c>
      <c r="D247" s="2">
        <f t="shared" si="22"/>
        <v>2033</v>
      </c>
      <c r="E247" s="2" t="str">
        <f t="shared" si="23"/>
        <v>HLY</v>
      </c>
      <c r="F247" s="2">
        <f t="shared" ca="1" si="26"/>
        <v>5.6241589436068329E-2</v>
      </c>
    </row>
    <row r="248" spans="1:6" x14ac:dyDescent="0.2">
      <c r="A248" s="2" t="str">
        <f t="shared" si="25"/>
        <v>TRK20331</v>
      </c>
      <c r="B248" s="2">
        <f t="shared" si="24"/>
        <v>3</v>
      </c>
      <c r="C248" s="2">
        <f t="shared" si="24"/>
        <v>1</v>
      </c>
      <c r="D248" s="2">
        <f t="shared" si="22"/>
        <v>2033</v>
      </c>
      <c r="E248" s="2" t="str">
        <f t="shared" si="23"/>
        <v>TRK</v>
      </c>
      <c r="F248" s="2">
        <f t="shared" ca="1" si="26"/>
        <v>5.6241589436068329E-2</v>
      </c>
    </row>
    <row r="249" spans="1:6" x14ac:dyDescent="0.2">
      <c r="A249" s="2" t="str">
        <f t="shared" si="25"/>
        <v>WKM20331</v>
      </c>
      <c r="B249" s="2">
        <f t="shared" si="24"/>
        <v>4</v>
      </c>
      <c r="C249" s="2">
        <f t="shared" si="24"/>
        <v>1</v>
      </c>
      <c r="D249" s="2">
        <f t="shared" si="22"/>
        <v>2033</v>
      </c>
      <c r="E249" s="2" t="str">
        <f t="shared" si="23"/>
        <v>WKM</v>
      </c>
      <c r="F249" s="2">
        <f t="shared" ca="1" si="26"/>
        <v>-10.665908337237706</v>
      </c>
    </row>
    <row r="250" spans="1:6" x14ac:dyDescent="0.2">
      <c r="A250" s="2" t="str">
        <f t="shared" si="25"/>
        <v>RDF20331</v>
      </c>
      <c r="B250" s="2">
        <f t="shared" ref="B250:C265" si="27">+B228</f>
        <v>5</v>
      </c>
      <c r="C250" s="2">
        <f t="shared" si="27"/>
        <v>1</v>
      </c>
      <c r="D250" s="2">
        <f t="shared" si="22"/>
        <v>2033</v>
      </c>
      <c r="E250" s="2" t="str">
        <f t="shared" si="23"/>
        <v>RDF</v>
      </c>
      <c r="F250" s="2">
        <f t="shared" ca="1" si="26"/>
        <v>5.6241589436068329E-2</v>
      </c>
    </row>
    <row r="251" spans="1:6" x14ac:dyDescent="0.2">
      <c r="A251" s="2" t="str">
        <f t="shared" si="25"/>
        <v>SFD20331</v>
      </c>
      <c r="B251" s="2">
        <f t="shared" si="27"/>
        <v>6</v>
      </c>
      <c r="C251" s="2">
        <f t="shared" si="27"/>
        <v>1</v>
      </c>
      <c r="D251" s="2">
        <f t="shared" si="22"/>
        <v>2033</v>
      </c>
      <c r="E251" s="2" t="str">
        <f t="shared" si="23"/>
        <v>SFD</v>
      </c>
      <c r="F251" s="2">
        <f t="shared" ca="1" si="26"/>
        <v>5.6241589436068329E-2</v>
      </c>
    </row>
    <row r="252" spans="1:6" x14ac:dyDescent="0.2">
      <c r="A252" s="2" t="str">
        <f t="shared" si="25"/>
        <v>BPE20331</v>
      </c>
      <c r="B252" s="2">
        <f t="shared" si="27"/>
        <v>7</v>
      </c>
      <c r="C252" s="2">
        <f t="shared" si="27"/>
        <v>1</v>
      </c>
      <c r="D252" s="2">
        <f t="shared" si="22"/>
        <v>2033</v>
      </c>
      <c r="E252" s="2" t="str">
        <f t="shared" si="23"/>
        <v>BPE</v>
      </c>
      <c r="F252" s="2">
        <f t="shared" ca="1" si="26"/>
        <v>5.6241589436068329E-2</v>
      </c>
    </row>
    <row r="253" spans="1:6" x14ac:dyDescent="0.2">
      <c r="A253" s="2" t="str">
        <f t="shared" si="25"/>
        <v>HAY20331</v>
      </c>
      <c r="B253" s="2">
        <f t="shared" si="27"/>
        <v>8</v>
      </c>
      <c r="C253" s="2">
        <f t="shared" si="27"/>
        <v>1</v>
      </c>
      <c r="D253" s="2">
        <f t="shared" si="22"/>
        <v>2033</v>
      </c>
      <c r="E253" s="2" t="str">
        <f t="shared" si="23"/>
        <v>HAY</v>
      </c>
      <c r="F253" s="2">
        <f t="shared" ca="1" si="26"/>
        <v>5.6241589436068329E-2</v>
      </c>
    </row>
    <row r="254" spans="1:6" x14ac:dyDescent="0.2">
      <c r="A254" s="2" t="str">
        <f t="shared" si="25"/>
        <v>KIK20331</v>
      </c>
      <c r="B254" s="2">
        <f t="shared" si="27"/>
        <v>9</v>
      </c>
      <c r="C254" s="2">
        <f t="shared" si="27"/>
        <v>1</v>
      </c>
      <c r="D254" s="2">
        <f t="shared" si="22"/>
        <v>2033</v>
      </c>
      <c r="E254" s="2" t="str">
        <f t="shared" si="23"/>
        <v>KIK</v>
      </c>
      <c r="F254" s="2">
        <f t="shared" ca="1" si="26"/>
        <v>5.6241589436068329E-2</v>
      </c>
    </row>
    <row r="255" spans="1:6" x14ac:dyDescent="0.2">
      <c r="A255" s="2" t="str">
        <f t="shared" si="25"/>
        <v>ISL20331</v>
      </c>
      <c r="B255" s="2">
        <f t="shared" si="27"/>
        <v>10</v>
      </c>
      <c r="C255" s="2">
        <f t="shared" si="27"/>
        <v>1</v>
      </c>
      <c r="D255" s="2">
        <f t="shared" si="22"/>
        <v>2033</v>
      </c>
      <c r="E255" s="2" t="str">
        <f t="shared" si="23"/>
        <v>ISL</v>
      </c>
      <c r="F255" s="2">
        <f t="shared" ca="1" si="26"/>
        <v>5.6241589436068329E-2</v>
      </c>
    </row>
    <row r="256" spans="1:6" x14ac:dyDescent="0.2">
      <c r="A256" s="2" t="str">
        <f t="shared" si="25"/>
        <v>BEN20331</v>
      </c>
      <c r="B256" s="2">
        <f t="shared" si="27"/>
        <v>11</v>
      </c>
      <c r="C256" s="2">
        <f t="shared" si="27"/>
        <v>1</v>
      </c>
      <c r="D256" s="2">
        <f t="shared" si="22"/>
        <v>2033</v>
      </c>
      <c r="E256" s="2" t="str">
        <f t="shared" si="23"/>
        <v>BEN</v>
      </c>
      <c r="F256" s="2">
        <f t="shared" ca="1" si="26"/>
        <v>5.6241589436068329E-2</v>
      </c>
    </row>
    <row r="257" spans="1:6" x14ac:dyDescent="0.2">
      <c r="A257" s="2" t="str">
        <f t="shared" si="25"/>
        <v>ROX20331</v>
      </c>
      <c r="B257" s="2">
        <f t="shared" si="27"/>
        <v>12</v>
      </c>
      <c r="C257" s="2">
        <f t="shared" si="27"/>
        <v>1</v>
      </c>
      <c r="D257" s="2">
        <f t="shared" si="22"/>
        <v>2033</v>
      </c>
      <c r="E257" s="2" t="str">
        <f t="shared" si="23"/>
        <v>ROX</v>
      </c>
      <c r="F257" s="2">
        <f t="shared" ca="1" si="26"/>
        <v>5.6241589436068329E-2</v>
      </c>
    </row>
    <row r="258" spans="1:6" x14ac:dyDescent="0.2">
      <c r="A258" s="2" t="str">
        <f t="shared" si="25"/>
        <v>TWI20331</v>
      </c>
      <c r="B258" s="2">
        <f t="shared" si="27"/>
        <v>13</v>
      </c>
      <c r="C258" s="2">
        <f t="shared" si="27"/>
        <v>1</v>
      </c>
      <c r="D258" s="2">
        <f t="shared" si="22"/>
        <v>2033</v>
      </c>
      <c r="E258" s="2" t="str">
        <f t="shared" si="23"/>
        <v>TWI</v>
      </c>
      <c r="F258" s="2">
        <f t="shared" ca="1" si="26"/>
        <v>5.6241589436068329E-2</v>
      </c>
    </row>
    <row r="259" spans="1:6" x14ac:dyDescent="0.2">
      <c r="A259" s="2" t="str">
        <f t="shared" si="25"/>
        <v>OTA20332</v>
      </c>
      <c r="B259" s="2">
        <f t="shared" si="27"/>
        <v>14</v>
      </c>
      <c r="C259" s="2">
        <f t="shared" si="27"/>
        <v>2</v>
      </c>
      <c r="D259" s="2">
        <f t="shared" si="22"/>
        <v>2033</v>
      </c>
      <c r="E259" s="2" t="str">
        <f t="shared" si="23"/>
        <v>OTA</v>
      </c>
      <c r="F259" s="2">
        <f t="shared" ca="1" si="26"/>
        <v>5.6241589436068329E-2</v>
      </c>
    </row>
    <row r="260" spans="1:6" x14ac:dyDescent="0.2">
      <c r="A260" s="2" t="str">
        <f t="shared" si="25"/>
        <v>HLY20332</v>
      </c>
      <c r="B260" s="2">
        <f t="shared" si="27"/>
        <v>15</v>
      </c>
      <c r="C260" s="2">
        <f t="shared" si="27"/>
        <v>2</v>
      </c>
      <c r="D260" s="2">
        <f t="shared" si="22"/>
        <v>2033</v>
      </c>
      <c r="E260" s="2" t="str">
        <f t="shared" si="23"/>
        <v>HLY</v>
      </c>
      <c r="F260" s="2">
        <f t="shared" ca="1" si="26"/>
        <v>5.6241589436068329E-2</v>
      </c>
    </row>
    <row r="261" spans="1:6" x14ac:dyDescent="0.2">
      <c r="A261" s="2" t="str">
        <f t="shared" si="25"/>
        <v>TRK20332</v>
      </c>
      <c r="B261" s="2">
        <f t="shared" si="27"/>
        <v>16</v>
      </c>
      <c r="C261" s="2">
        <f t="shared" si="27"/>
        <v>2</v>
      </c>
      <c r="D261" s="2">
        <f t="shared" si="22"/>
        <v>2033</v>
      </c>
      <c r="E261" s="2" t="str">
        <f t="shared" si="23"/>
        <v>TRK</v>
      </c>
      <c r="F261" s="2">
        <f t="shared" ca="1" si="26"/>
        <v>5.6241589436068329E-2</v>
      </c>
    </row>
    <row r="262" spans="1:6" x14ac:dyDescent="0.2">
      <c r="A262" s="2" t="str">
        <f t="shared" si="25"/>
        <v>RDF20332</v>
      </c>
      <c r="B262" s="2">
        <f t="shared" si="27"/>
        <v>17</v>
      </c>
      <c r="C262" s="2">
        <f t="shared" si="27"/>
        <v>2</v>
      </c>
      <c r="D262" s="2">
        <f t="shared" si="22"/>
        <v>2033</v>
      </c>
      <c r="E262" s="2" t="str">
        <f t="shared" si="23"/>
        <v>RDF</v>
      </c>
      <c r="F262" s="2">
        <f t="shared" ca="1" si="26"/>
        <v>5.6241589436068329E-2</v>
      </c>
    </row>
    <row r="263" spans="1:6" x14ac:dyDescent="0.2">
      <c r="A263" s="2" t="str">
        <f t="shared" si="25"/>
        <v>SFD20332</v>
      </c>
      <c r="B263" s="2">
        <f t="shared" si="27"/>
        <v>18</v>
      </c>
      <c r="C263" s="2">
        <f t="shared" si="27"/>
        <v>2</v>
      </c>
      <c r="D263" s="2">
        <f t="shared" si="22"/>
        <v>2033</v>
      </c>
      <c r="E263" s="2" t="str">
        <f t="shared" si="23"/>
        <v>SFD</v>
      </c>
      <c r="F263" s="2">
        <f t="shared" ca="1" si="26"/>
        <v>5.6241589436068329E-2</v>
      </c>
    </row>
    <row r="264" spans="1:6" x14ac:dyDescent="0.2">
      <c r="A264" s="2" t="str">
        <f t="shared" si="25"/>
        <v>BPE20332</v>
      </c>
      <c r="B264" s="2">
        <f t="shared" si="27"/>
        <v>19</v>
      </c>
      <c r="C264" s="2">
        <f t="shared" si="27"/>
        <v>2</v>
      </c>
      <c r="D264" s="2">
        <f t="shared" si="22"/>
        <v>2033</v>
      </c>
      <c r="E264" s="2" t="str">
        <f t="shared" si="23"/>
        <v>BPE</v>
      </c>
      <c r="F264" s="2">
        <f t="shared" ca="1" si="26"/>
        <v>5.6241589436068329E-2</v>
      </c>
    </row>
    <row r="265" spans="1:6" x14ac:dyDescent="0.2">
      <c r="A265" s="2" t="str">
        <f t="shared" si="25"/>
        <v>ISL20332</v>
      </c>
      <c r="B265" s="2">
        <f t="shared" si="27"/>
        <v>20</v>
      </c>
      <c r="C265" s="2">
        <f t="shared" si="27"/>
        <v>2</v>
      </c>
      <c r="D265" s="2">
        <f t="shared" si="22"/>
        <v>2033</v>
      </c>
      <c r="E265" s="2" t="str">
        <f t="shared" si="23"/>
        <v>ISL</v>
      </c>
      <c r="F265" s="2">
        <f t="shared" ca="1" si="26"/>
        <v>5.6241589436068329E-2</v>
      </c>
    </row>
    <row r="266" spans="1:6" x14ac:dyDescent="0.2">
      <c r="A266" s="2" t="str">
        <f t="shared" si="25"/>
        <v>TWI20332</v>
      </c>
      <c r="B266" s="2">
        <f t="shared" ref="B266:C281" si="28">+B244</f>
        <v>21</v>
      </c>
      <c r="C266" s="2">
        <f t="shared" si="28"/>
        <v>2</v>
      </c>
      <c r="D266" s="2">
        <f t="shared" si="22"/>
        <v>2033</v>
      </c>
      <c r="E266" s="2" t="str">
        <f t="shared" si="23"/>
        <v>TWI</v>
      </c>
      <c r="F266" s="2">
        <f t="shared" ca="1" si="26"/>
        <v>5.6241589436068329E-2</v>
      </c>
    </row>
    <row r="267" spans="1:6" x14ac:dyDescent="0.2">
      <c r="A267" s="2" t="str">
        <f t="shared" si="25"/>
        <v>MDN20341</v>
      </c>
      <c r="B267" s="2">
        <f t="shared" si="28"/>
        <v>0</v>
      </c>
      <c r="C267" s="2">
        <f t="shared" si="28"/>
        <v>1</v>
      </c>
      <c r="D267" s="2">
        <f t="shared" si="22"/>
        <v>2034</v>
      </c>
      <c r="E267" s="2" t="str">
        <f t="shared" si="23"/>
        <v>MDN</v>
      </c>
      <c r="F267" s="2">
        <f t="shared" ca="1" si="26"/>
        <v>5.4060621194137008E-2</v>
      </c>
    </row>
    <row r="268" spans="1:6" x14ac:dyDescent="0.2">
      <c r="A268" s="2" t="str">
        <f t="shared" si="25"/>
        <v>OTA20341</v>
      </c>
      <c r="B268" s="2">
        <f t="shared" si="28"/>
        <v>1</v>
      </c>
      <c r="C268" s="2">
        <f t="shared" si="28"/>
        <v>1</v>
      </c>
      <c r="D268" s="2">
        <f t="shared" si="22"/>
        <v>2034</v>
      </c>
      <c r="E268" s="2" t="str">
        <f t="shared" si="23"/>
        <v>OTA</v>
      </c>
      <c r="F268" s="2">
        <f t="shared" ca="1" si="26"/>
        <v>5.4060621194137008E-2</v>
      </c>
    </row>
    <row r="269" spans="1:6" x14ac:dyDescent="0.2">
      <c r="A269" s="2" t="str">
        <f t="shared" si="25"/>
        <v>HLY20341</v>
      </c>
      <c r="B269" s="2">
        <f t="shared" si="28"/>
        <v>2</v>
      </c>
      <c r="C269" s="2">
        <f t="shared" si="28"/>
        <v>1</v>
      </c>
      <c r="D269" s="2">
        <f t="shared" si="22"/>
        <v>2034</v>
      </c>
      <c r="E269" s="2" t="str">
        <f t="shared" si="23"/>
        <v>HLY</v>
      </c>
      <c r="F269" s="2">
        <f t="shared" ca="1" si="26"/>
        <v>5.4060621194137008E-2</v>
      </c>
    </row>
    <row r="270" spans="1:6" x14ac:dyDescent="0.2">
      <c r="A270" s="2" t="str">
        <f t="shared" si="25"/>
        <v>TRK20341</v>
      </c>
      <c r="B270" s="2">
        <f t="shared" si="28"/>
        <v>3</v>
      </c>
      <c r="C270" s="2">
        <f t="shared" si="28"/>
        <v>1</v>
      </c>
      <c r="D270" s="2">
        <f t="shared" si="22"/>
        <v>2034</v>
      </c>
      <c r="E270" s="2" t="str">
        <f t="shared" si="23"/>
        <v>TRK</v>
      </c>
      <c r="F270" s="2">
        <f t="shared" ca="1" si="26"/>
        <v>5.4060621194137008E-2</v>
      </c>
    </row>
    <row r="271" spans="1:6" x14ac:dyDescent="0.2">
      <c r="A271" s="2" t="str">
        <f t="shared" si="25"/>
        <v>WKM20341</v>
      </c>
      <c r="B271" s="2">
        <f t="shared" si="28"/>
        <v>4</v>
      </c>
      <c r="C271" s="2">
        <f t="shared" si="28"/>
        <v>1</v>
      </c>
      <c r="D271" s="2">
        <f t="shared" si="22"/>
        <v>2034</v>
      </c>
      <c r="E271" s="2" t="str">
        <f t="shared" si="23"/>
        <v>WKM</v>
      </c>
      <c r="F271" s="2">
        <f t="shared" ca="1" si="26"/>
        <v>-10.252299696583822</v>
      </c>
    </row>
    <row r="272" spans="1:6" x14ac:dyDescent="0.2">
      <c r="A272" s="2" t="str">
        <f t="shared" si="25"/>
        <v>RDF20341</v>
      </c>
      <c r="B272" s="2">
        <f t="shared" si="28"/>
        <v>5</v>
      </c>
      <c r="C272" s="2">
        <f t="shared" si="28"/>
        <v>1</v>
      </c>
      <c r="D272" s="2">
        <f t="shared" si="22"/>
        <v>2034</v>
      </c>
      <c r="E272" s="2" t="str">
        <f t="shared" si="23"/>
        <v>RDF</v>
      </c>
      <c r="F272" s="2">
        <f t="shared" ca="1" si="26"/>
        <v>5.4060621194137008E-2</v>
      </c>
    </row>
    <row r="273" spans="1:6" x14ac:dyDescent="0.2">
      <c r="A273" s="2" t="str">
        <f t="shared" si="25"/>
        <v>SFD20341</v>
      </c>
      <c r="B273" s="2">
        <f t="shared" si="28"/>
        <v>6</v>
      </c>
      <c r="C273" s="2">
        <f t="shared" si="28"/>
        <v>1</v>
      </c>
      <c r="D273" s="2">
        <f t="shared" si="22"/>
        <v>2034</v>
      </c>
      <c r="E273" s="2" t="str">
        <f t="shared" si="23"/>
        <v>SFD</v>
      </c>
      <c r="F273" s="2">
        <f t="shared" ca="1" si="26"/>
        <v>5.4060621194137008E-2</v>
      </c>
    </row>
    <row r="274" spans="1:6" x14ac:dyDescent="0.2">
      <c r="A274" s="2" t="str">
        <f t="shared" si="25"/>
        <v>BPE20341</v>
      </c>
      <c r="B274" s="2">
        <f t="shared" si="28"/>
        <v>7</v>
      </c>
      <c r="C274" s="2">
        <f t="shared" si="28"/>
        <v>1</v>
      </c>
      <c r="D274" s="2">
        <f t="shared" si="22"/>
        <v>2034</v>
      </c>
      <c r="E274" s="2" t="str">
        <f t="shared" si="23"/>
        <v>BPE</v>
      </c>
      <c r="F274" s="2">
        <f t="shared" ca="1" si="26"/>
        <v>5.4060621194137008E-2</v>
      </c>
    </row>
    <row r="275" spans="1:6" x14ac:dyDescent="0.2">
      <c r="A275" s="2" t="str">
        <f t="shared" si="25"/>
        <v>HAY20341</v>
      </c>
      <c r="B275" s="2">
        <f t="shared" si="28"/>
        <v>8</v>
      </c>
      <c r="C275" s="2">
        <f t="shared" si="28"/>
        <v>1</v>
      </c>
      <c r="D275" s="2">
        <f t="shared" si="22"/>
        <v>2034</v>
      </c>
      <c r="E275" s="2" t="str">
        <f t="shared" si="23"/>
        <v>HAY</v>
      </c>
      <c r="F275" s="2">
        <f t="shared" ca="1" si="26"/>
        <v>5.4060621194137008E-2</v>
      </c>
    </row>
    <row r="276" spans="1:6" x14ac:dyDescent="0.2">
      <c r="A276" s="2" t="str">
        <f t="shared" si="25"/>
        <v>KIK20341</v>
      </c>
      <c r="B276" s="2">
        <f t="shared" si="28"/>
        <v>9</v>
      </c>
      <c r="C276" s="2">
        <f t="shared" si="28"/>
        <v>1</v>
      </c>
      <c r="D276" s="2">
        <f t="shared" si="22"/>
        <v>2034</v>
      </c>
      <c r="E276" s="2" t="str">
        <f t="shared" si="23"/>
        <v>KIK</v>
      </c>
      <c r="F276" s="2">
        <f t="shared" ca="1" si="26"/>
        <v>5.4060621194137008E-2</v>
      </c>
    </row>
    <row r="277" spans="1:6" x14ac:dyDescent="0.2">
      <c r="A277" s="2" t="str">
        <f t="shared" si="25"/>
        <v>ISL20341</v>
      </c>
      <c r="B277" s="2">
        <f t="shared" si="28"/>
        <v>10</v>
      </c>
      <c r="C277" s="2">
        <f t="shared" si="28"/>
        <v>1</v>
      </c>
      <c r="D277" s="2">
        <f t="shared" si="22"/>
        <v>2034</v>
      </c>
      <c r="E277" s="2" t="str">
        <f t="shared" si="23"/>
        <v>ISL</v>
      </c>
      <c r="F277" s="2">
        <f t="shared" ca="1" si="26"/>
        <v>5.4060621194137008E-2</v>
      </c>
    </row>
    <row r="278" spans="1:6" x14ac:dyDescent="0.2">
      <c r="A278" s="2" t="str">
        <f t="shared" si="25"/>
        <v>BEN20341</v>
      </c>
      <c r="B278" s="2">
        <f t="shared" si="28"/>
        <v>11</v>
      </c>
      <c r="C278" s="2">
        <f t="shared" si="28"/>
        <v>1</v>
      </c>
      <c r="D278" s="2">
        <f t="shared" si="22"/>
        <v>2034</v>
      </c>
      <c r="E278" s="2" t="str">
        <f t="shared" si="23"/>
        <v>BEN</v>
      </c>
      <c r="F278" s="2">
        <f t="shared" ca="1" si="26"/>
        <v>5.4060621194137008E-2</v>
      </c>
    </row>
    <row r="279" spans="1:6" x14ac:dyDescent="0.2">
      <c r="A279" s="2" t="str">
        <f t="shared" si="25"/>
        <v>ROX20341</v>
      </c>
      <c r="B279" s="2">
        <f t="shared" si="28"/>
        <v>12</v>
      </c>
      <c r="C279" s="2">
        <f t="shared" si="28"/>
        <v>1</v>
      </c>
      <c r="D279" s="2">
        <f t="shared" si="22"/>
        <v>2034</v>
      </c>
      <c r="E279" s="2" t="str">
        <f t="shared" si="23"/>
        <v>ROX</v>
      </c>
      <c r="F279" s="2">
        <f t="shared" ca="1" si="26"/>
        <v>5.4060621194137008E-2</v>
      </c>
    </row>
    <row r="280" spans="1:6" x14ac:dyDescent="0.2">
      <c r="A280" s="2" t="str">
        <f t="shared" si="25"/>
        <v>TWI20341</v>
      </c>
      <c r="B280" s="2">
        <f t="shared" si="28"/>
        <v>13</v>
      </c>
      <c r="C280" s="2">
        <f t="shared" si="28"/>
        <v>1</v>
      </c>
      <c r="D280" s="2">
        <f t="shared" si="22"/>
        <v>2034</v>
      </c>
      <c r="E280" s="2" t="str">
        <f t="shared" si="23"/>
        <v>TWI</v>
      </c>
      <c r="F280" s="2">
        <f t="shared" ca="1" si="26"/>
        <v>5.4060621194137008E-2</v>
      </c>
    </row>
    <row r="281" spans="1:6" x14ac:dyDescent="0.2">
      <c r="A281" s="2" t="str">
        <f t="shared" si="25"/>
        <v>OTA20342</v>
      </c>
      <c r="B281" s="2">
        <f t="shared" si="28"/>
        <v>14</v>
      </c>
      <c r="C281" s="2">
        <f t="shared" si="28"/>
        <v>2</v>
      </c>
      <c r="D281" s="2">
        <f t="shared" si="22"/>
        <v>2034</v>
      </c>
      <c r="E281" s="2" t="str">
        <f t="shared" si="23"/>
        <v>OTA</v>
      </c>
      <c r="F281" s="2">
        <f t="shared" ca="1" si="26"/>
        <v>5.4060621194137008E-2</v>
      </c>
    </row>
    <row r="282" spans="1:6" x14ac:dyDescent="0.2">
      <c r="A282" s="2" t="str">
        <f t="shared" si="25"/>
        <v>HLY20342</v>
      </c>
      <c r="B282" s="2">
        <f t="shared" ref="B282:C297" si="29">+B260</f>
        <v>15</v>
      </c>
      <c r="C282" s="2">
        <f t="shared" si="29"/>
        <v>2</v>
      </c>
      <c r="D282" s="2">
        <f t="shared" ref="D282:D345" si="30">+D260+1</f>
        <v>2034</v>
      </c>
      <c r="E282" s="2" t="str">
        <f t="shared" ref="E282:E345" si="31">+E260</f>
        <v>HLY</v>
      </c>
      <c r="F282" s="2">
        <f t="shared" ca="1" si="26"/>
        <v>5.4060621194137008E-2</v>
      </c>
    </row>
    <row r="283" spans="1:6" x14ac:dyDescent="0.2">
      <c r="A283" s="2" t="str">
        <f t="shared" si="25"/>
        <v>TRK20342</v>
      </c>
      <c r="B283" s="2">
        <f t="shared" si="29"/>
        <v>16</v>
      </c>
      <c r="C283" s="2">
        <f t="shared" si="29"/>
        <v>2</v>
      </c>
      <c r="D283" s="2">
        <f t="shared" si="30"/>
        <v>2034</v>
      </c>
      <c r="E283" s="2" t="str">
        <f t="shared" si="31"/>
        <v>TRK</v>
      </c>
      <c r="F283" s="2">
        <f t="shared" ca="1" si="26"/>
        <v>5.4060621194137008E-2</v>
      </c>
    </row>
    <row r="284" spans="1:6" x14ac:dyDescent="0.2">
      <c r="A284" s="2" t="str">
        <f t="shared" si="25"/>
        <v>RDF20342</v>
      </c>
      <c r="B284" s="2">
        <f t="shared" si="29"/>
        <v>17</v>
      </c>
      <c r="C284" s="2">
        <f t="shared" si="29"/>
        <v>2</v>
      </c>
      <c r="D284" s="2">
        <f t="shared" si="30"/>
        <v>2034</v>
      </c>
      <c r="E284" s="2" t="str">
        <f t="shared" si="31"/>
        <v>RDF</v>
      </c>
      <c r="F284" s="2">
        <f t="shared" ca="1" si="26"/>
        <v>5.4060621194137008E-2</v>
      </c>
    </row>
    <row r="285" spans="1:6" x14ac:dyDescent="0.2">
      <c r="A285" s="2" t="str">
        <f t="shared" si="25"/>
        <v>SFD20342</v>
      </c>
      <c r="B285" s="2">
        <f t="shared" si="29"/>
        <v>18</v>
      </c>
      <c r="C285" s="2">
        <f t="shared" si="29"/>
        <v>2</v>
      </c>
      <c r="D285" s="2">
        <f t="shared" si="30"/>
        <v>2034</v>
      </c>
      <c r="E285" s="2" t="str">
        <f t="shared" si="31"/>
        <v>SFD</v>
      </c>
      <c r="F285" s="2">
        <f t="shared" ca="1" si="26"/>
        <v>5.4060621194137008E-2</v>
      </c>
    </row>
    <row r="286" spans="1:6" x14ac:dyDescent="0.2">
      <c r="A286" s="2" t="str">
        <f t="shared" si="25"/>
        <v>BPE20342</v>
      </c>
      <c r="B286" s="2">
        <f t="shared" si="29"/>
        <v>19</v>
      </c>
      <c r="C286" s="2">
        <f t="shared" si="29"/>
        <v>2</v>
      </c>
      <c r="D286" s="2">
        <f t="shared" si="30"/>
        <v>2034</v>
      </c>
      <c r="E286" s="2" t="str">
        <f t="shared" si="31"/>
        <v>BPE</v>
      </c>
      <c r="F286" s="2">
        <f t="shared" ca="1" si="26"/>
        <v>5.4060621194137008E-2</v>
      </c>
    </row>
    <row r="287" spans="1:6" x14ac:dyDescent="0.2">
      <c r="A287" s="2" t="str">
        <f t="shared" si="25"/>
        <v>ISL20342</v>
      </c>
      <c r="B287" s="2">
        <f t="shared" si="29"/>
        <v>20</v>
      </c>
      <c r="C287" s="2">
        <f t="shared" si="29"/>
        <v>2</v>
      </c>
      <c r="D287" s="2">
        <f t="shared" si="30"/>
        <v>2034</v>
      </c>
      <c r="E287" s="2" t="str">
        <f t="shared" si="31"/>
        <v>ISL</v>
      </c>
      <c r="F287" s="2">
        <f t="shared" ca="1" si="26"/>
        <v>5.4060621194137008E-2</v>
      </c>
    </row>
    <row r="288" spans="1:6" x14ac:dyDescent="0.2">
      <c r="A288" s="2" t="str">
        <f t="shared" si="25"/>
        <v>TWI20342</v>
      </c>
      <c r="B288" s="2">
        <f t="shared" si="29"/>
        <v>21</v>
      </c>
      <c r="C288" s="2">
        <f t="shared" si="29"/>
        <v>2</v>
      </c>
      <c r="D288" s="2">
        <f t="shared" si="30"/>
        <v>2034</v>
      </c>
      <c r="E288" s="2" t="str">
        <f t="shared" si="31"/>
        <v>TWI</v>
      </c>
      <c r="F288" s="2">
        <f t="shared" ca="1" si="26"/>
        <v>5.4060621194137008E-2</v>
      </c>
    </row>
    <row r="289" spans="1:6" x14ac:dyDescent="0.2">
      <c r="A289" s="2" t="str">
        <f t="shared" si="25"/>
        <v>MDN20351</v>
      </c>
      <c r="B289" s="2">
        <f t="shared" si="29"/>
        <v>0</v>
      </c>
      <c r="C289" s="2">
        <f t="shared" si="29"/>
        <v>1</v>
      </c>
      <c r="D289" s="2">
        <f t="shared" si="30"/>
        <v>2035</v>
      </c>
      <c r="E289" s="2" t="str">
        <f t="shared" si="31"/>
        <v>MDN</v>
      </c>
      <c r="F289" s="2">
        <f t="shared" ca="1" si="26"/>
        <v>5.181944588231812E-2</v>
      </c>
    </row>
    <row r="290" spans="1:6" x14ac:dyDescent="0.2">
      <c r="A290" s="2" t="str">
        <f t="shared" si="25"/>
        <v>OTA20351</v>
      </c>
      <c r="B290" s="2">
        <f t="shared" si="29"/>
        <v>1</v>
      </c>
      <c r="C290" s="2">
        <f t="shared" si="29"/>
        <v>1</v>
      </c>
      <c r="D290" s="2">
        <f t="shared" si="30"/>
        <v>2035</v>
      </c>
      <c r="E290" s="2" t="str">
        <f t="shared" si="31"/>
        <v>OTA</v>
      </c>
      <c r="F290" s="2">
        <f t="shared" ca="1" si="26"/>
        <v>5.181944588231812E-2</v>
      </c>
    </row>
    <row r="291" spans="1:6" x14ac:dyDescent="0.2">
      <c r="A291" s="2" t="str">
        <f t="shared" si="25"/>
        <v>HLY20351</v>
      </c>
      <c r="B291" s="2">
        <f t="shared" si="29"/>
        <v>2</v>
      </c>
      <c r="C291" s="2">
        <f t="shared" si="29"/>
        <v>1</v>
      </c>
      <c r="D291" s="2">
        <f t="shared" si="30"/>
        <v>2035</v>
      </c>
      <c r="E291" s="2" t="str">
        <f t="shared" si="31"/>
        <v>HLY</v>
      </c>
      <c r="F291" s="2">
        <f t="shared" ca="1" si="26"/>
        <v>5.181944588231812E-2</v>
      </c>
    </row>
    <row r="292" spans="1:6" x14ac:dyDescent="0.2">
      <c r="A292" s="2" t="str">
        <f t="shared" si="25"/>
        <v>TRK20351</v>
      </c>
      <c r="B292" s="2">
        <f t="shared" si="29"/>
        <v>3</v>
      </c>
      <c r="C292" s="2">
        <f t="shared" si="29"/>
        <v>1</v>
      </c>
      <c r="D292" s="2">
        <f t="shared" si="30"/>
        <v>2035</v>
      </c>
      <c r="E292" s="2" t="str">
        <f t="shared" si="31"/>
        <v>TRK</v>
      </c>
      <c r="F292" s="2">
        <f t="shared" ca="1" si="26"/>
        <v>5.181944588231812E-2</v>
      </c>
    </row>
    <row r="293" spans="1:6" x14ac:dyDescent="0.2">
      <c r="A293" s="2" t="str">
        <f t="shared" si="25"/>
        <v>WKM20351</v>
      </c>
      <c r="B293" s="2">
        <f t="shared" si="29"/>
        <v>4</v>
      </c>
      <c r="C293" s="2">
        <f t="shared" si="29"/>
        <v>1</v>
      </c>
      <c r="D293" s="2">
        <f t="shared" si="30"/>
        <v>2035</v>
      </c>
      <c r="E293" s="2" t="str">
        <f t="shared" si="31"/>
        <v>WKM</v>
      </c>
      <c r="F293" s="2">
        <f t="shared" ca="1" si="26"/>
        <v>-9.8272731160190432</v>
      </c>
    </row>
    <row r="294" spans="1:6" x14ac:dyDescent="0.2">
      <c r="A294" s="2" t="str">
        <f t="shared" si="25"/>
        <v>RDF20351</v>
      </c>
      <c r="B294" s="2">
        <f t="shared" si="29"/>
        <v>5</v>
      </c>
      <c r="C294" s="2">
        <f t="shared" si="29"/>
        <v>1</v>
      </c>
      <c r="D294" s="2">
        <f t="shared" si="30"/>
        <v>2035</v>
      </c>
      <c r="E294" s="2" t="str">
        <f t="shared" si="31"/>
        <v>RDF</v>
      </c>
      <c r="F294" s="2">
        <f t="shared" ca="1" si="26"/>
        <v>5.181944588231812E-2</v>
      </c>
    </row>
    <row r="295" spans="1:6" x14ac:dyDescent="0.2">
      <c r="A295" s="2" t="str">
        <f t="shared" si="25"/>
        <v>SFD20351</v>
      </c>
      <c r="B295" s="2">
        <f t="shared" si="29"/>
        <v>6</v>
      </c>
      <c r="C295" s="2">
        <f t="shared" si="29"/>
        <v>1</v>
      </c>
      <c r="D295" s="2">
        <f t="shared" si="30"/>
        <v>2035</v>
      </c>
      <c r="E295" s="2" t="str">
        <f t="shared" si="31"/>
        <v>SFD</v>
      </c>
      <c r="F295" s="2">
        <f t="shared" ca="1" si="26"/>
        <v>5.181944588231812E-2</v>
      </c>
    </row>
    <row r="296" spans="1:6" x14ac:dyDescent="0.2">
      <c r="A296" s="2" t="str">
        <f t="shared" si="25"/>
        <v>BPE20351</v>
      </c>
      <c r="B296" s="2">
        <f t="shared" si="29"/>
        <v>7</v>
      </c>
      <c r="C296" s="2">
        <f t="shared" si="29"/>
        <v>1</v>
      </c>
      <c r="D296" s="2">
        <f t="shared" si="30"/>
        <v>2035</v>
      </c>
      <c r="E296" s="2" t="str">
        <f t="shared" si="31"/>
        <v>BPE</v>
      </c>
      <c r="F296" s="2">
        <f t="shared" ca="1" si="26"/>
        <v>5.181944588231812E-2</v>
      </c>
    </row>
    <row r="297" spans="1:6" x14ac:dyDescent="0.2">
      <c r="A297" s="2" t="str">
        <f t="shared" si="25"/>
        <v>HAY20351</v>
      </c>
      <c r="B297" s="2">
        <f t="shared" si="29"/>
        <v>8</v>
      </c>
      <c r="C297" s="2">
        <f t="shared" si="29"/>
        <v>1</v>
      </c>
      <c r="D297" s="2">
        <f t="shared" si="30"/>
        <v>2035</v>
      </c>
      <c r="E297" s="2" t="str">
        <f t="shared" si="31"/>
        <v>HAY</v>
      </c>
      <c r="F297" s="2">
        <f t="shared" ca="1" si="26"/>
        <v>5.181944588231812E-2</v>
      </c>
    </row>
    <row r="298" spans="1:6" x14ac:dyDescent="0.2">
      <c r="A298" s="2" t="str">
        <f t="shared" si="25"/>
        <v>KIK20351</v>
      </c>
      <c r="B298" s="2">
        <f t="shared" ref="B298:C313" si="32">+B276</f>
        <v>9</v>
      </c>
      <c r="C298" s="2">
        <f t="shared" si="32"/>
        <v>1</v>
      </c>
      <c r="D298" s="2">
        <f t="shared" si="30"/>
        <v>2035</v>
      </c>
      <c r="E298" s="2" t="str">
        <f t="shared" si="31"/>
        <v>KIK</v>
      </c>
      <c r="F298" s="2">
        <f t="shared" ca="1" si="26"/>
        <v>5.181944588231812E-2</v>
      </c>
    </row>
    <row r="299" spans="1:6" x14ac:dyDescent="0.2">
      <c r="A299" s="2" t="str">
        <f t="shared" si="25"/>
        <v>ISL20351</v>
      </c>
      <c r="B299" s="2">
        <f t="shared" si="32"/>
        <v>10</v>
      </c>
      <c r="C299" s="2">
        <f t="shared" si="32"/>
        <v>1</v>
      </c>
      <c r="D299" s="2">
        <f t="shared" si="30"/>
        <v>2035</v>
      </c>
      <c r="E299" s="2" t="str">
        <f t="shared" si="31"/>
        <v>ISL</v>
      </c>
      <c r="F299" s="2">
        <f t="shared" ca="1" si="26"/>
        <v>5.181944588231812E-2</v>
      </c>
    </row>
    <row r="300" spans="1:6" x14ac:dyDescent="0.2">
      <c r="A300" s="2" t="str">
        <f t="shared" si="25"/>
        <v>BEN20351</v>
      </c>
      <c r="B300" s="2">
        <f t="shared" si="32"/>
        <v>11</v>
      </c>
      <c r="C300" s="2">
        <f t="shared" si="32"/>
        <v>1</v>
      </c>
      <c r="D300" s="2">
        <f t="shared" si="30"/>
        <v>2035</v>
      </c>
      <c r="E300" s="2" t="str">
        <f t="shared" si="31"/>
        <v>BEN</v>
      </c>
      <c r="F300" s="2">
        <f t="shared" ca="1" si="26"/>
        <v>5.181944588231812E-2</v>
      </c>
    </row>
    <row r="301" spans="1:6" x14ac:dyDescent="0.2">
      <c r="A301" s="2" t="str">
        <f t="shared" si="25"/>
        <v>ROX20351</v>
      </c>
      <c r="B301" s="2">
        <f t="shared" si="32"/>
        <v>12</v>
      </c>
      <c r="C301" s="2">
        <f t="shared" si="32"/>
        <v>1</v>
      </c>
      <c r="D301" s="2">
        <f t="shared" si="30"/>
        <v>2035</v>
      </c>
      <c r="E301" s="2" t="str">
        <f t="shared" si="31"/>
        <v>ROX</v>
      </c>
      <c r="F301" s="2">
        <f t="shared" ca="1" si="26"/>
        <v>5.181944588231812E-2</v>
      </c>
    </row>
    <row r="302" spans="1:6" x14ac:dyDescent="0.2">
      <c r="A302" s="2" t="str">
        <f t="shared" si="25"/>
        <v>TWI20351</v>
      </c>
      <c r="B302" s="2">
        <f t="shared" si="32"/>
        <v>13</v>
      </c>
      <c r="C302" s="2">
        <f t="shared" si="32"/>
        <v>1</v>
      </c>
      <c r="D302" s="2">
        <f t="shared" si="30"/>
        <v>2035</v>
      </c>
      <c r="E302" s="2" t="str">
        <f t="shared" si="31"/>
        <v>TWI</v>
      </c>
      <c r="F302" s="2">
        <f t="shared" ca="1" si="26"/>
        <v>5.181944588231812E-2</v>
      </c>
    </row>
    <row r="303" spans="1:6" x14ac:dyDescent="0.2">
      <c r="A303" s="2" t="str">
        <f t="shared" si="25"/>
        <v>OTA20352</v>
      </c>
      <c r="B303" s="2">
        <f t="shared" si="32"/>
        <v>14</v>
      </c>
      <c r="C303" s="2">
        <f t="shared" si="32"/>
        <v>2</v>
      </c>
      <c r="D303" s="2">
        <f t="shared" si="30"/>
        <v>2035</v>
      </c>
      <c r="E303" s="2" t="str">
        <f t="shared" si="31"/>
        <v>OTA</v>
      </c>
      <c r="F303" s="2">
        <f t="shared" ca="1" si="26"/>
        <v>5.181944588231812E-2</v>
      </c>
    </row>
    <row r="304" spans="1:6" x14ac:dyDescent="0.2">
      <c r="A304" s="2" t="str">
        <f t="shared" si="25"/>
        <v>HLY20352</v>
      </c>
      <c r="B304" s="2">
        <f t="shared" si="32"/>
        <v>15</v>
      </c>
      <c r="C304" s="2">
        <f t="shared" si="32"/>
        <v>2</v>
      </c>
      <c r="D304" s="2">
        <f t="shared" si="30"/>
        <v>2035</v>
      </c>
      <c r="E304" s="2" t="str">
        <f t="shared" si="31"/>
        <v>HLY</v>
      </c>
      <c r="F304" s="2">
        <f t="shared" ca="1" si="26"/>
        <v>5.181944588231812E-2</v>
      </c>
    </row>
    <row r="305" spans="1:6" x14ac:dyDescent="0.2">
      <c r="A305" s="2" t="str">
        <f t="shared" si="25"/>
        <v>TRK20352</v>
      </c>
      <c r="B305" s="2">
        <f t="shared" si="32"/>
        <v>16</v>
      </c>
      <c r="C305" s="2">
        <f t="shared" si="32"/>
        <v>2</v>
      </c>
      <c r="D305" s="2">
        <f t="shared" si="30"/>
        <v>2035</v>
      </c>
      <c r="E305" s="2" t="str">
        <f t="shared" si="31"/>
        <v>TRK</v>
      </c>
      <c r="F305" s="2">
        <f t="shared" ca="1" si="26"/>
        <v>5.181944588231812E-2</v>
      </c>
    </row>
    <row r="306" spans="1:6" x14ac:dyDescent="0.2">
      <c r="A306" s="2" t="str">
        <f t="shared" si="25"/>
        <v>RDF20352</v>
      </c>
      <c r="B306" s="2">
        <f t="shared" si="32"/>
        <v>17</v>
      </c>
      <c r="C306" s="2">
        <f t="shared" si="32"/>
        <v>2</v>
      </c>
      <c r="D306" s="2">
        <f t="shared" si="30"/>
        <v>2035</v>
      </c>
      <c r="E306" s="2" t="str">
        <f t="shared" si="31"/>
        <v>RDF</v>
      </c>
      <c r="F306" s="2">
        <f t="shared" ca="1" si="26"/>
        <v>5.181944588231812E-2</v>
      </c>
    </row>
    <row r="307" spans="1:6" x14ac:dyDescent="0.2">
      <c r="A307" s="2" t="str">
        <f t="shared" ref="A307:A370" si="33">+_xlfn.CONCAT(E307,D307,C307)</f>
        <v>SFD20352</v>
      </c>
      <c r="B307" s="2">
        <f t="shared" si="32"/>
        <v>18</v>
      </c>
      <c r="C307" s="2">
        <f t="shared" si="32"/>
        <v>2</v>
      </c>
      <c r="D307" s="2">
        <f t="shared" si="30"/>
        <v>2035</v>
      </c>
      <c r="E307" s="2" t="str">
        <f t="shared" si="31"/>
        <v>SFD</v>
      </c>
      <c r="F307" s="2">
        <f t="shared" ref="F307:F370" ca="1" si="34">+OFFSET($K$3,B307,D307-$D$3)</f>
        <v>5.181944588231812E-2</v>
      </c>
    </row>
    <row r="308" spans="1:6" x14ac:dyDescent="0.2">
      <c r="A308" s="2" t="str">
        <f t="shared" si="33"/>
        <v>BPE20352</v>
      </c>
      <c r="B308" s="2">
        <f t="shared" si="32"/>
        <v>19</v>
      </c>
      <c r="C308" s="2">
        <f t="shared" si="32"/>
        <v>2</v>
      </c>
      <c r="D308" s="2">
        <f t="shared" si="30"/>
        <v>2035</v>
      </c>
      <c r="E308" s="2" t="str">
        <f t="shared" si="31"/>
        <v>BPE</v>
      </c>
      <c r="F308" s="2">
        <f t="shared" ca="1" si="34"/>
        <v>5.181944588231812E-2</v>
      </c>
    </row>
    <row r="309" spans="1:6" x14ac:dyDescent="0.2">
      <c r="A309" s="2" t="str">
        <f t="shared" si="33"/>
        <v>ISL20352</v>
      </c>
      <c r="B309" s="2">
        <f t="shared" si="32"/>
        <v>20</v>
      </c>
      <c r="C309" s="2">
        <f t="shared" si="32"/>
        <v>2</v>
      </c>
      <c r="D309" s="2">
        <f t="shared" si="30"/>
        <v>2035</v>
      </c>
      <c r="E309" s="2" t="str">
        <f t="shared" si="31"/>
        <v>ISL</v>
      </c>
      <c r="F309" s="2">
        <f t="shared" ca="1" si="34"/>
        <v>5.181944588231812E-2</v>
      </c>
    </row>
    <row r="310" spans="1:6" x14ac:dyDescent="0.2">
      <c r="A310" s="2" t="str">
        <f t="shared" si="33"/>
        <v>TWI20352</v>
      </c>
      <c r="B310" s="2">
        <f t="shared" si="32"/>
        <v>21</v>
      </c>
      <c r="C310" s="2">
        <f t="shared" si="32"/>
        <v>2</v>
      </c>
      <c r="D310" s="2">
        <f t="shared" si="30"/>
        <v>2035</v>
      </c>
      <c r="E310" s="2" t="str">
        <f t="shared" si="31"/>
        <v>TWI</v>
      </c>
      <c r="F310" s="2">
        <f t="shared" ca="1" si="34"/>
        <v>5.181944588231812E-2</v>
      </c>
    </row>
    <row r="311" spans="1:6" x14ac:dyDescent="0.2">
      <c r="A311" s="2" t="str">
        <f t="shared" si="33"/>
        <v>MDN20361</v>
      </c>
      <c r="B311" s="2">
        <f t="shared" si="32"/>
        <v>0</v>
      </c>
      <c r="C311" s="2">
        <f t="shared" si="32"/>
        <v>1</v>
      </c>
      <c r="D311" s="2">
        <f t="shared" si="30"/>
        <v>2036</v>
      </c>
      <c r="E311" s="2" t="str">
        <f t="shared" si="31"/>
        <v>MDN</v>
      </c>
      <c r="F311" s="2">
        <f t="shared" ca="1" si="34"/>
        <v>4.9600387315165785E-2</v>
      </c>
    </row>
    <row r="312" spans="1:6" x14ac:dyDescent="0.2">
      <c r="A312" s="2" t="str">
        <f t="shared" si="33"/>
        <v>OTA20361</v>
      </c>
      <c r="B312" s="2">
        <f t="shared" si="32"/>
        <v>1</v>
      </c>
      <c r="C312" s="2">
        <f t="shared" si="32"/>
        <v>1</v>
      </c>
      <c r="D312" s="2">
        <f t="shared" si="30"/>
        <v>2036</v>
      </c>
      <c r="E312" s="2" t="str">
        <f t="shared" si="31"/>
        <v>OTA</v>
      </c>
      <c r="F312" s="2">
        <f t="shared" ca="1" si="34"/>
        <v>4.9600387315165785E-2</v>
      </c>
    </row>
    <row r="313" spans="1:6" x14ac:dyDescent="0.2">
      <c r="A313" s="2" t="str">
        <f t="shared" si="33"/>
        <v>HLY20361</v>
      </c>
      <c r="B313" s="2">
        <f t="shared" si="32"/>
        <v>2</v>
      </c>
      <c r="C313" s="2">
        <f t="shared" si="32"/>
        <v>1</v>
      </c>
      <c r="D313" s="2">
        <f t="shared" si="30"/>
        <v>2036</v>
      </c>
      <c r="E313" s="2" t="str">
        <f t="shared" si="31"/>
        <v>HLY</v>
      </c>
      <c r="F313" s="2">
        <f t="shared" ca="1" si="34"/>
        <v>4.9600387315165785E-2</v>
      </c>
    </row>
    <row r="314" spans="1:6" x14ac:dyDescent="0.2">
      <c r="A314" s="2" t="str">
        <f t="shared" si="33"/>
        <v>TRK20361</v>
      </c>
      <c r="B314" s="2">
        <f t="shared" ref="B314:C329" si="35">+B292</f>
        <v>3</v>
      </c>
      <c r="C314" s="2">
        <f t="shared" si="35"/>
        <v>1</v>
      </c>
      <c r="D314" s="2">
        <f t="shared" si="30"/>
        <v>2036</v>
      </c>
      <c r="E314" s="2" t="str">
        <f t="shared" si="31"/>
        <v>TRK</v>
      </c>
      <c r="F314" s="2">
        <f t="shared" ca="1" si="34"/>
        <v>4.9600387315165785E-2</v>
      </c>
    </row>
    <row r="315" spans="1:6" x14ac:dyDescent="0.2">
      <c r="A315" s="2" t="str">
        <f t="shared" si="33"/>
        <v>WKM20361</v>
      </c>
      <c r="B315" s="2">
        <f t="shared" si="35"/>
        <v>4</v>
      </c>
      <c r="C315" s="2">
        <f t="shared" si="35"/>
        <v>1</v>
      </c>
      <c r="D315" s="2">
        <f t="shared" si="30"/>
        <v>2036</v>
      </c>
      <c r="E315" s="2" t="str">
        <f t="shared" si="31"/>
        <v>WKM</v>
      </c>
      <c r="F315" s="2">
        <f t="shared" ca="1" si="34"/>
        <v>-9.4064408545284017</v>
      </c>
    </row>
    <row r="316" spans="1:6" x14ac:dyDescent="0.2">
      <c r="A316" s="2" t="str">
        <f t="shared" si="33"/>
        <v>RDF20361</v>
      </c>
      <c r="B316" s="2">
        <f t="shared" si="35"/>
        <v>5</v>
      </c>
      <c r="C316" s="2">
        <f t="shared" si="35"/>
        <v>1</v>
      </c>
      <c r="D316" s="2">
        <f t="shared" si="30"/>
        <v>2036</v>
      </c>
      <c r="E316" s="2" t="str">
        <f t="shared" si="31"/>
        <v>RDF</v>
      </c>
      <c r="F316" s="2">
        <f t="shared" ca="1" si="34"/>
        <v>4.9600387315165785E-2</v>
      </c>
    </row>
    <row r="317" spans="1:6" x14ac:dyDescent="0.2">
      <c r="A317" s="2" t="str">
        <f t="shared" si="33"/>
        <v>SFD20361</v>
      </c>
      <c r="B317" s="2">
        <f t="shared" si="35"/>
        <v>6</v>
      </c>
      <c r="C317" s="2">
        <f t="shared" si="35"/>
        <v>1</v>
      </c>
      <c r="D317" s="2">
        <f t="shared" si="30"/>
        <v>2036</v>
      </c>
      <c r="E317" s="2" t="str">
        <f t="shared" si="31"/>
        <v>SFD</v>
      </c>
      <c r="F317" s="2">
        <f t="shared" ca="1" si="34"/>
        <v>4.9600387315165785E-2</v>
      </c>
    </row>
    <row r="318" spans="1:6" x14ac:dyDescent="0.2">
      <c r="A318" s="2" t="str">
        <f t="shared" si="33"/>
        <v>BPE20361</v>
      </c>
      <c r="B318" s="2">
        <f t="shared" si="35"/>
        <v>7</v>
      </c>
      <c r="C318" s="2">
        <f t="shared" si="35"/>
        <v>1</v>
      </c>
      <c r="D318" s="2">
        <f t="shared" si="30"/>
        <v>2036</v>
      </c>
      <c r="E318" s="2" t="str">
        <f t="shared" si="31"/>
        <v>BPE</v>
      </c>
      <c r="F318" s="2">
        <f t="shared" ca="1" si="34"/>
        <v>4.9600387315165785E-2</v>
      </c>
    </row>
    <row r="319" spans="1:6" x14ac:dyDescent="0.2">
      <c r="A319" s="2" t="str">
        <f t="shared" si="33"/>
        <v>HAY20361</v>
      </c>
      <c r="B319" s="2">
        <f t="shared" si="35"/>
        <v>8</v>
      </c>
      <c r="C319" s="2">
        <f t="shared" si="35"/>
        <v>1</v>
      </c>
      <c r="D319" s="2">
        <f t="shared" si="30"/>
        <v>2036</v>
      </c>
      <c r="E319" s="2" t="str">
        <f t="shared" si="31"/>
        <v>HAY</v>
      </c>
      <c r="F319" s="2">
        <f t="shared" ca="1" si="34"/>
        <v>4.9600387315165785E-2</v>
      </c>
    </row>
    <row r="320" spans="1:6" x14ac:dyDescent="0.2">
      <c r="A320" s="2" t="str">
        <f t="shared" si="33"/>
        <v>KIK20361</v>
      </c>
      <c r="B320" s="2">
        <f t="shared" si="35"/>
        <v>9</v>
      </c>
      <c r="C320" s="2">
        <f t="shared" si="35"/>
        <v>1</v>
      </c>
      <c r="D320" s="2">
        <f t="shared" si="30"/>
        <v>2036</v>
      </c>
      <c r="E320" s="2" t="str">
        <f t="shared" si="31"/>
        <v>KIK</v>
      </c>
      <c r="F320" s="2">
        <f t="shared" ca="1" si="34"/>
        <v>4.9600387315165785E-2</v>
      </c>
    </row>
    <row r="321" spans="1:6" x14ac:dyDescent="0.2">
      <c r="A321" s="2" t="str">
        <f t="shared" si="33"/>
        <v>ISL20361</v>
      </c>
      <c r="B321" s="2">
        <f t="shared" si="35"/>
        <v>10</v>
      </c>
      <c r="C321" s="2">
        <f t="shared" si="35"/>
        <v>1</v>
      </c>
      <c r="D321" s="2">
        <f t="shared" si="30"/>
        <v>2036</v>
      </c>
      <c r="E321" s="2" t="str">
        <f t="shared" si="31"/>
        <v>ISL</v>
      </c>
      <c r="F321" s="2">
        <f t="shared" ca="1" si="34"/>
        <v>4.9600387315165785E-2</v>
      </c>
    </row>
    <row r="322" spans="1:6" x14ac:dyDescent="0.2">
      <c r="A322" s="2" t="str">
        <f t="shared" si="33"/>
        <v>BEN20361</v>
      </c>
      <c r="B322" s="2">
        <f t="shared" si="35"/>
        <v>11</v>
      </c>
      <c r="C322" s="2">
        <f t="shared" si="35"/>
        <v>1</v>
      </c>
      <c r="D322" s="2">
        <f t="shared" si="30"/>
        <v>2036</v>
      </c>
      <c r="E322" s="2" t="str">
        <f t="shared" si="31"/>
        <v>BEN</v>
      </c>
      <c r="F322" s="2">
        <f t="shared" ca="1" si="34"/>
        <v>4.9600387315165785E-2</v>
      </c>
    </row>
    <row r="323" spans="1:6" x14ac:dyDescent="0.2">
      <c r="A323" s="2" t="str">
        <f t="shared" si="33"/>
        <v>ROX20361</v>
      </c>
      <c r="B323" s="2">
        <f t="shared" si="35"/>
        <v>12</v>
      </c>
      <c r="C323" s="2">
        <f t="shared" si="35"/>
        <v>1</v>
      </c>
      <c r="D323" s="2">
        <f t="shared" si="30"/>
        <v>2036</v>
      </c>
      <c r="E323" s="2" t="str">
        <f t="shared" si="31"/>
        <v>ROX</v>
      </c>
      <c r="F323" s="2">
        <f t="shared" ca="1" si="34"/>
        <v>4.9600387315165785E-2</v>
      </c>
    </row>
    <row r="324" spans="1:6" x14ac:dyDescent="0.2">
      <c r="A324" s="2" t="str">
        <f t="shared" si="33"/>
        <v>TWI20361</v>
      </c>
      <c r="B324" s="2">
        <f t="shared" si="35"/>
        <v>13</v>
      </c>
      <c r="C324" s="2">
        <f t="shared" si="35"/>
        <v>1</v>
      </c>
      <c r="D324" s="2">
        <f t="shared" si="30"/>
        <v>2036</v>
      </c>
      <c r="E324" s="2" t="str">
        <f t="shared" si="31"/>
        <v>TWI</v>
      </c>
      <c r="F324" s="2">
        <f t="shared" ca="1" si="34"/>
        <v>4.9600387315165785E-2</v>
      </c>
    </row>
    <row r="325" spans="1:6" x14ac:dyDescent="0.2">
      <c r="A325" s="2" t="str">
        <f t="shared" si="33"/>
        <v>OTA20362</v>
      </c>
      <c r="B325" s="2">
        <f t="shared" si="35"/>
        <v>14</v>
      </c>
      <c r="C325" s="2">
        <f t="shared" si="35"/>
        <v>2</v>
      </c>
      <c r="D325" s="2">
        <f t="shared" si="30"/>
        <v>2036</v>
      </c>
      <c r="E325" s="2" t="str">
        <f t="shared" si="31"/>
        <v>OTA</v>
      </c>
      <c r="F325" s="2">
        <f t="shared" ca="1" si="34"/>
        <v>4.9600387315165785E-2</v>
      </c>
    </row>
    <row r="326" spans="1:6" x14ac:dyDescent="0.2">
      <c r="A326" s="2" t="str">
        <f t="shared" si="33"/>
        <v>HLY20362</v>
      </c>
      <c r="B326" s="2">
        <f t="shared" si="35"/>
        <v>15</v>
      </c>
      <c r="C326" s="2">
        <f t="shared" si="35"/>
        <v>2</v>
      </c>
      <c r="D326" s="2">
        <f t="shared" si="30"/>
        <v>2036</v>
      </c>
      <c r="E326" s="2" t="str">
        <f t="shared" si="31"/>
        <v>HLY</v>
      </c>
      <c r="F326" s="2">
        <f t="shared" ca="1" si="34"/>
        <v>4.9600387315165785E-2</v>
      </c>
    </row>
    <row r="327" spans="1:6" x14ac:dyDescent="0.2">
      <c r="A327" s="2" t="str">
        <f t="shared" si="33"/>
        <v>TRK20362</v>
      </c>
      <c r="B327" s="2">
        <f t="shared" si="35"/>
        <v>16</v>
      </c>
      <c r="C327" s="2">
        <f t="shared" si="35"/>
        <v>2</v>
      </c>
      <c r="D327" s="2">
        <f t="shared" si="30"/>
        <v>2036</v>
      </c>
      <c r="E327" s="2" t="str">
        <f t="shared" si="31"/>
        <v>TRK</v>
      </c>
      <c r="F327" s="2">
        <f t="shared" ca="1" si="34"/>
        <v>4.9600387315165785E-2</v>
      </c>
    </row>
    <row r="328" spans="1:6" x14ac:dyDescent="0.2">
      <c r="A328" s="2" t="str">
        <f t="shared" si="33"/>
        <v>RDF20362</v>
      </c>
      <c r="B328" s="2">
        <f t="shared" si="35"/>
        <v>17</v>
      </c>
      <c r="C328" s="2">
        <f t="shared" si="35"/>
        <v>2</v>
      </c>
      <c r="D328" s="2">
        <f t="shared" si="30"/>
        <v>2036</v>
      </c>
      <c r="E328" s="2" t="str">
        <f t="shared" si="31"/>
        <v>RDF</v>
      </c>
      <c r="F328" s="2">
        <f t="shared" ca="1" si="34"/>
        <v>4.9600387315165785E-2</v>
      </c>
    </row>
    <row r="329" spans="1:6" x14ac:dyDescent="0.2">
      <c r="A329" s="2" t="str">
        <f t="shared" si="33"/>
        <v>SFD20362</v>
      </c>
      <c r="B329" s="2">
        <f t="shared" si="35"/>
        <v>18</v>
      </c>
      <c r="C329" s="2">
        <f t="shared" si="35"/>
        <v>2</v>
      </c>
      <c r="D329" s="2">
        <f t="shared" si="30"/>
        <v>2036</v>
      </c>
      <c r="E329" s="2" t="str">
        <f t="shared" si="31"/>
        <v>SFD</v>
      </c>
      <c r="F329" s="2">
        <f t="shared" ca="1" si="34"/>
        <v>4.9600387315165785E-2</v>
      </c>
    </row>
    <row r="330" spans="1:6" x14ac:dyDescent="0.2">
      <c r="A330" s="2" t="str">
        <f t="shared" si="33"/>
        <v>BPE20362</v>
      </c>
      <c r="B330" s="2">
        <f t="shared" ref="B330:C345" si="36">+B308</f>
        <v>19</v>
      </c>
      <c r="C330" s="2">
        <f t="shared" si="36"/>
        <v>2</v>
      </c>
      <c r="D330" s="2">
        <f t="shared" si="30"/>
        <v>2036</v>
      </c>
      <c r="E330" s="2" t="str">
        <f t="shared" si="31"/>
        <v>BPE</v>
      </c>
      <c r="F330" s="2">
        <f t="shared" ca="1" si="34"/>
        <v>4.9600387315165785E-2</v>
      </c>
    </row>
    <row r="331" spans="1:6" x14ac:dyDescent="0.2">
      <c r="A331" s="2" t="str">
        <f t="shared" si="33"/>
        <v>ISL20362</v>
      </c>
      <c r="B331" s="2">
        <f t="shared" si="36"/>
        <v>20</v>
      </c>
      <c r="C331" s="2">
        <f t="shared" si="36"/>
        <v>2</v>
      </c>
      <c r="D331" s="2">
        <f t="shared" si="30"/>
        <v>2036</v>
      </c>
      <c r="E331" s="2" t="str">
        <f t="shared" si="31"/>
        <v>ISL</v>
      </c>
      <c r="F331" s="2">
        <f t="shared" ca="1" si="34"/>
        <v>4.9600387315165785E-2</v>
      </c>
    </row>
    <row r="332" spans="1:6" x14ac:dyDescent="0.2">
      <c r="A332" s="2" t="str">
        <f t="shared" si="33"/>
        <v>TWI20362</v>
      </c>
      <c r="B332" s="2">
        <f t="shared" si="36"/>
        <v>21</v>
      </c>
      <c r="C332" s="2">
        <f t="shared" si="36"/>
        <v>2</v>
      </c>
      <c r="D332" s="2">
        <f t="shared" si="30"/>
        <v>2036</v>
      </c>
      <c r="E332" s="2" t="str">
        <f t="shared" si="31"/>
        <v>TWI</v>
      </c>
      <c r="F332" s="2">
        <f t="shared" ca="1" si="34"/>
        <v>4.9600387315165785E-2</v>
      </c>
    </row>
    <row r="333" spans="1:6" x14ac:dyDescent="0.2">
      <c r="A333" s="2" t="str">
        <f t="shared" si="33"/>
        <v>MDN20371</v>
      </c>
      <c r="B333" s="2">
        <f t="shared" si="36"/>
        <v>0</v>
      </c>
      <c r="C333" s="2">
        <f t="shared" si="36"/>
        <v>1</v>
      </c>
      <c r="D333" s="2">
        <f t="shared" si="30"/>
        <v>2037</v>
      </c>
      <c r="E333" s="2" t="str">
        <f t="shared" si="31"/>
        <v>MDN</v>
      </c>
      <c r="F333" s="2">
        <f t="shared" ca="1" si="34"/>
        <v>4.7374198885303705E-2</v>
      </c>
    </row>
    <row r="334" spans="1:6" x14ac:dyDescent="0.2">
      <c r="A334" s="2" t="str">
        <f t="shared" si="33"/>
        <v>OTA20371</v>
      </c>
      <c r="B334" s="2">
        <f t="shared" si="36"/>
        <v>1</v>
      </c>
      <c r="C334" s="2">
        <f t="shared" si="36"/>
        <v>1</v>
      </c>
      <c r="D334" s="2">
        <f t="shared" si="30"/>
        <v>2037</v>
      </c>
      <c r="E334" s="2" t="str">
        <f t="shared" si="31"/>
        <v>OTA</v>
      </c>
      <c r="F334" s="2">
        <f t="shared" ca="1" si="34"/>
        <v>4.7374198885303705E-2</v>
      </c>
    </row>
    <row r="335" spans="1:6" x14ac:dyDescent="0.2">
      <c r="A335" s="2" t="str">
        <f t="shared" si="33"/>
        <v>HLY20371</v>
      </c>
      <c r="B335" s="2">
        <f t="shared" si="36"/>
        <v>2</v>
      </c>
      <c r="C335" s="2">
        <f t="shared" si="36"/>
        <v>1</v>
      </c>
      <c r="D335" s="2">
        <f t="shared" si="30"/>
        <v>2037</v>
      </c>
      <c r="E335" s="2" t="str">
        <f t="shared" si="31"/>
        <v>HLY</v>
      </c>
      <c r="F335" s="2">
        <f t="shared" ca="1" si="34"/>
        <v>4.7374198885303705E-2</v>
      </c>
    </row>
    <row r="336" spans="1:6" x14ac:dyDescent="0.2">
      <c r="A336" s="2" t="str">
        <f t="shared" si="33"/>
        <v>TRK20371</v>
      </c>
      <c r="B336" s="2">
        <f t="shared" si="36"/>
        <v>3</v>
      </c>
      <c r="C336" s="2">
        <f t="shared" si="36"/>
        <v>1</v>
      </c>
      <c r="D336" s="2">
        <f t="shared" si="30"/>
        <v>2037</v>
      </c>
      <c r="E336" s="2" t="str">
        <f t="shared" si="31"/>
        <v>TRK</v>
      </c>
      <c r="F336" s="2">
        <f t="shared" ca="1" si="34"/>
        <v>4.7374198885303705E-2</v>
      </c>
    </row>
    <row r="337" spans="1:6" x14ac:dyDescent="0.2">
      <c r="A337" s="2" t="str">
        <f t="shared" si="33"/>
        <v>WKM20371</v>
      </c>
      <c r="B337" s="2">
        <f t="shared" si="36"/>
        <v>4</v>
      </c>
      <c r="C337" s="2">
        <f t="shared" si="36"/>
        <v>1</v>
      </c>
      <c r="D337" s="2">
        <f t="shared" si="30"/>
        <v>2037</v>
      </c>
      <c r="E337" s="2" t="str">
        <f t="shared" si="31"/>
        <v>WKM</v>
      </c>
      <c r="F337" s="2">
        <f t="shared" ca="1" si="34"/>
        <v>-8.9842564537600147</v>
      </c>
    </row>
    <row r="338" spans="1:6" x14ac:dyDescent="0.2">
      <c r="A338" s="2" t="str">
        <f t="shared" si="33"/>
        <v>RDF20371</v>
      </c>
      <c r="B338" s="2">
        <f t="shared" si="36"/>
        <v>5</v>
      </c>
      <c r="C338" s="2">
        <f t="shared" si="36"/>
        <v>1</v>
      </c>
      <c r="D338" s="2">
        <f t="shared" si="30"/>
        <v>2037</v>
      </c>
      <c r="E338" s="2" t="str">
        <f t="shared" si="31"/>
        <v>RDF</v>
      </c>
      <c r="F338" s="2">
        <f t="shared" ca="1" si="34"/>
        <v>4.7374198885303705E-2</v>
      </c>
    </row>
    <row r="339" spans="1:6" x14ac:dyDescent="0.2">
      <c r="A339" s="2" t="str">
        <f t="shared" si="33"/>
        <v>SFD20371</v>
      </c>
      <c r="B339" s="2">
        <f t="shared" si="36"/>
        <v>6</v>
      </c>
      <c r="C339" s="2">
        <f t="shared" si="36"/>
        <v>1</v>
      </c>
      <c r="D339" s="2">
        <f t="shared" si="30"/>
        <v>2037</v>
      </c>
      <c r="E339" s="2" t="str">
        <f t="shared" si="31"/>
        <v>SFD</v>
      </c>
      <c r="F339" s="2">
        <f t="shared" ca="1" si="34"/>
        <v>4.7374198885303705E-2</v>
      </c>
    </row>
    <row r="340" spans="1:6" x14ac:dyDescent="0.2">
      <c r="A340" s="2" t="str">
        <f t="shared" si="33"/>
        <v>BPE20371</v>
      </c>
      <c r="B340" s="2">
        <f t="shared" si="36"/>
        <v>7</v>
      </c>
      <c r="C340" s="2">
        <f t="shared" si="36"/>
        <v>1</v>
      </c>
      <c r="D340" s="2">
        <f t="shared" si="30"/>
        <v>2037</v>
      </c>
      <c r="E340" s="2" t="str">
        <f t="shared" si="31"/>
        <v>BPE</v>
      </c>
      <c r="F340" s="2">
        <f t="shared" ca="1" si="34"/>
        <v>4.7374198885303705E-2</v>
      </c>
    </row>
    <row r="341" spans="1:6" x14ac:dyDescent="0.2">
      <c r="A341" s="2" t="str">
        <f t="shared" si="33"/>
        <v>HAY20371</v>
      </c>
      <c r="B341" s="2">
        <f t="shared" si="36"/>
        <v>8</v>
      </c>
      <c r="C341" s="2">
        <f t="shared" si="36"/>
        <v>1</v>
      </c>
      <c r="D341" s="2">
        <f t="shared" si="30"/>
        <v>2037</v>
      </c>
      <c r="E341" s="2" t="str">
        <f t="shared" si="31"/>
        <v>HAY</v>
      </c>
      <c r="F341" s="2">
        <f t="shared" ca="1" si="34"/>
        <v>4.7374198885303705E-2</v>
      </c>
    </row>
    <row r="342" spans="1:6" x14ac:dyDescent="0.2">
      <c r="A342" s="2" t="str">
        <f t="shared" si="33"/>
        <v>KIK20371</v>
      </c>
      <c r="B342" s="2">
        <f t="shared" si="36"/>
        <v>9</v>
      </c>
      <c r="C342" s="2">
        <f t="shared" si="36"/>
        <v>1</v>
      </c>
      <c r="D342" s="2">
        <f t="shared" si="30"/>
        <v>2037</v>
      </c>
      <c r="E342" s="2" t="str">
        <f t="shared" si="31"/>
        <v>KIK</v>
      </c>
      <c r="F342" s="2">
        <f t="shared" ca="1" si="34"/>
        <v>4.7374198885303705E-2</v>
      </c>
    </row>
    <row r="343" spans="1:6" x14ac:dyDescent="0.2">
      <c r="A343" s="2" t="str">
        <f t="shared" si="33"/>
        <v>ISL20371</v>
      </c>
      <c r="B343" s="2">
        <f t="shared" si="36"/>
        <v>10</v>
      </c>
      <c r="C343" s="2">
        <f t="shared" si="36"/>
        <v>1</v>
      </c>
      <c r="D343" s="2">
        <f t="shared" si="30"/>
        <v>2037</v>
      </c>
      <c r="E343" s="2" t="str">
        <f t="shared" si="31"/>
        <v>ISL</v>
      </c>
      <c r="F343" s="2">
        <f t="shared" ca="1" si="34"/>
        <v>4.7374198885303705E-2</v>
      </c>
    </row>
    <row r="344" spans="1:6" x14ac:dyDescent="0.2">
      <c r="A344" s="2" t="str">
        <f t="shared" si="33"/>
        <v>BEN20371</v>
      </c>
      <c r="B344" s="2">
        <f t="shared" si="36"/>
        <v>11</v>
      </c>
      <c r="C344" s="2">
        <f t="shared" si="36"/>
        <v>1</v>
      </c>
      <c r="D344" s="2">
        <f t="shared" si="30"/>
        <v>2037</v>
      </c>
      <c r="E344" s="2" t="str">
        <f t="shared" si="31"/>
        <v>BEN</v>
      </c>
      <c r="F344" s="2">
        <f t="shared" ca="1" si="34"/>
        <v>4.7374198885303705E-2</v>
      </c>
    </row>
    <row r="345" spans="1:6" x14ac:dyDescent="0.2">
      <c r="A345" s="2" t="str">
        <f t="shared" si="33"/>
        <v>ROX20371</v>
      </c>
      <c r="B345" s="2">
        <f t="shared" si="36"/>
        <v>12</v>
      </c>
      <c r="C345" s="2">
        <f t="shared" si="36"/>
        <v>1</v>
      </c>
      <c r="D345" s="2">
        <f t="shared" si="30"/>
        <v>2037</v>
      </c>
      <c r="E345" s="2" t="str">
        <f t="shared" si="31"/>
        <v>ROX</v>
      </c>
      <c r="F345" s="2">
        <f t="shared" ca="1" si="34"/>
        <v>4.7374198885303705E-2</v>
      </c>
    </row>
    <row r="346" spans="1:6" x14ac:dyDescent="0.2">
      <c r="A346" s="2" t="str">
        <f t="shared" si="33"/>
        <v>TWI20371</v>
      </c>
      <c r="B346" s="2">
        <f t="shared" ref="B346:C361" si="37">+B324</f>
        <v>13</v>
      </c>
      <c r="C346" s="2">
        <f t="shared" si="37"/>
        <v>1</v>
      </c>
      <c r="D346" s="2">
        <f t="shared" ref="D346:D409" si="38">+D324+1</f>
        <v>2037</v>
      </c>
      <c r="E346" s="2" t="str">
        <f t="shared" ref="E346:E409" si="39">+E324</f>
        <v>TWI</v>
      </c>
      <c r="F346" s="2">
        <f t="shared" ca="1" si="34"/>
        <v>4.7374198885303705E-2</v>
      </c>
    </row>
    <row r="347" spans="1:6" x14ac:dyDescent="0.2">
      <c r="A347" s="2" t="str">
        <f t="shared" si="33"/>
        <v>OTA20372</v>
      </c>
      <c r="B347" s="2">
        <f t="shared" si="37"/>
        <v>14</v>
      </c>
      <c r="C347" s="2">
        <f t="shared" si="37"/>
        <v>2</v>
      </c>
      <c r="D347" s="2">
        <f t="shared" si="38"/>
        <v>2037</v>
      </c>
      <c r="E347" s="2" t="str">
        <f t="shared" si="39"/>
        <v>OTA</v>
      </c>
      <c r="F347" s="2">
        <f t="shared" ca="1" si="34"/>
        <v>4.7374198885303705E-2</v>
      </c>
    </row>
    <row r="348" spans="1:6" x14ac:dyDescent="0.2">
      <c r="A348" s="2" t="str">
        <f t="shared" si="33"/>
        <v>HLY20372</v>
      </c>
      <c r="B348" s="2">
        <f t="shared" si="37"/>
        <v>15</v>
      </c>
      <c r="C348" s="2">
        <f t="shared" si="37"/>
        <v>2</v>
      </c>
      <c r="D348" s="2">
        <f t="shared" si="38"/>
        <v>2037</v>
      </c>
      <c r="E348" s="2" t="str">
        <f t="shared" si="39"/>
        <v>HLY</v>
      </c>
      <c r="F348" s="2">
        <f t="shared" ca="1" si="34"/>
        <v>4.7374198885303705E-2</v>
      </c>
    </row>
    <row r="349" spans="1:6" x14ac:dyDescent="0.2">
      <c r="A349" s="2" t="str">
        <f t="shared" si="33"/>
        <v>TRK20372</v>
      </c>
      <c r="B349" s="2">
        <f t="shared" si="37"/>
        <v>16</v>
      </c>
      <c r="C349" s="2">
        <f t="shared" si="37"/>
        <v>2</v>
      </c>
      <c r="D349" s="2">
        <f t="shared" si="38"/>
        <v>2037</v>
      </c>
      <c r="E349" s="2" t="str">
        <f t="shared" si="39"/>
        <v>TRK</v>
      </c>
      <c r="F349" s="2">
        <f t="shared" ca="1" si="34"/>
        <v>4.7374198885303705E-2</v>
      </c>
    </row>
    <row r="350" spans="1:6" x14ac:dyDescent="0.2">
      <c r="A350" s="2" t="str">
        <f t="shared" si="33"/>
        <v>RDF20372</v>
      </c>
      <c r="B350" s="2">
        <f t="shared" si="37"/>
        <v>17</v>
      </c>
      <c r="C350" s="2">
        <f t="shared" si="37"/>
        <v>2</v>
      </c>
      <c r="D350" s="2">
        <f t="shared" si="38"/>
        <v>2037</v>
      </c>
      <c r="E350" s="2" t="str">
        <f t="shared" si="39"/>
        <v>RDF</v>
      </c>
      <c r="F350" s="2">
        <f t="shared" ca="1" si="34"/>
        <v>4.7374198885303705E-2</v>
      </c>
    </row>
    <row r="351" spans="1:6" x14ac:dyDescent="0.2">
      <c r="A351" s="2" t="str">
        <f t="shared" si="33"/>
        <v>SFD20372</v>
      </c>
      <c r="B351" s="2">
        <f t="shared" si="37"/>
        <v>18</v>
      </c>
      <c r="C351" s="2">
        <f t="shared" si="37"/>
        <v>2</v>
      </c>
      <c r="D351" s="2">
        <f t="shared" si="38"/>
        <v>2037</v>
      </c>
      <c r="E351" s="2" t="str">
        <f t="shared" si="39"/>
        <v>SFD</v>
      </c>
      <c r="F351" s="2">
        <f t="shared" ca="1" si="34"/>
        <v>4.7374198885303705E-2</v>
      </c>
    </row>
    <row r="352" spans="1:6" x14ac:dyDescent="0.2">
      <c r="A352" s="2" t="str">
        <f t="shared" si="33"/>
        <v>BPE20372</v>
      </c>
      <c r="B352" s="2">
        <f t="shared" si="37"/>
        <v>19</v>
      </c>
      <c r="C352" s="2">
        <f t="shared" si="37"/>
        <v>2</v>
      </c>
      <c r="D352" s="2">
        <f t="shared" si="38"/>
        <v>2037</v>
      </c>
      <c r="E352" s="2" t="str">
        <f t="shared" si="39"/>
        <v>BPE</v>
      </c>
      <c r="F352" s="2">
        <f t="shared" ca="1" si="34"/>
        <v>4.7374198885303705E-2</v>
      </c>
    </row>
    <row r="353" spans="1:6" x14ac:dyDescent="0.2">
      <c r="A353" s="2" t="str">
        <f t="shared" si="33"/>
        <v>ISL20372</v>
      </c>
      <c r="B353" s="2">
        <f t="shared" si="37"/>
        <v>20</v>
      </c>
      <c r="C353" s="2">
        <f t="shared" si="37"/>
        <v>2</v>
      </c>
      <c r="D353" s="2">
        <f t="shared" si="38"/>
        <v>2037</v>
      </c>
      <c r="E353" s="2" t="str">
        <f t="shared" si="39"/>
        <v>ISL</v>
      </c>
      <c r="F353" s="2">
        <f t="shared" ca="1" si="34"/>
        <v>4.7374198885303705E-2</v>
      </c>
    </row>
    <row r="354" spans="1:6" x14ac:dyDescent="0.2">
      <c r="A354" s="2" t="str">
        <f t="shared" si="33"/>
        <v>TWI20372</v>
      </c>
      <c r="B354" s="2">
        <f t="shared" si="37"/>
        <v>21</v>
      </c>
      <c r="C354" s="2">
        <f t="shared" si="37"/>
        <v>2</v>
      </c>
      <c r="D354" s="2">
        <f t="shared" si="38"/>
        <v>2037</v>
      </c>
      <c r="E354" s="2" t="str">
        <f t="shared" si="39"/>
        <v>TWI</v>
      </c>
      <c r="F354" s="2">
        <f t="shared" ca="1" si="34"/>
        <v>4.7374198885303705E-2</v>
      </c>
    </row>
    <row r="355" spans="1:6" x14ac:dyDescent="0.2">
      <c r="A355" s="2" t="str">
        <f t="shared" si="33"/>
        <v>MDN20381</v>
      </c>
      <c r="B355" s="2">
        <f t="shared" si="37"/>
        <v>0</v>
      </c>
      <c r="C355" s="2">
        <f t="shared" si="37"/>
        <v>1</v>
      </c>
      <c r="D355" s="2">
        <f t="shared" si="38"/>
        <v>2038</v>
      </c>
      <c r="E355" s="2" t="str">
        <f t="shared" si="39"/>
        <v>MDN</v>
      </c>
      <c r="F355" s="2">
        <f t="shared" ca="1" si="34"/>
        <v>4.5257033507182638E-2</v>
      </c>
    </row>
    <row r="356" spans="1:6" x14ac:dyDescent="0.2">
      <c r="A356" s="2" t="str">
        <f t="shared" si="33"/>
        <v>OTA20381</v>
      </c>
      <c r="B356" s="2">
        <f t="shared" si="37"/>
        <v>1</v>
      </c>
      <c r="C356" s="2">
        <f t="shared" si="37"/>
        <v>1</v>
      </c>
      <c r="D356" s="2">
        <f t="shared" si="38"/>
        <v>2038</v>
      </c>
      <c r="E356" s="2" t="str">
        <f t="shared" si="39"/>
        <v>OTA</v>
      </c>
      <c r="F356" s="2">
        <f t="shared" ca="1" si="34"/>
        <v>4.5257033507182638E-2</v>
      </c>
    </row>
    <row r="357" spans="1:6" x14ac:dyDescent="0.2">
      <c r="A357" s="2" t="str">
        <f t="shared" si="33"/>
        <v>HLY20381</v>
      </c>
      <c r="B357" s="2">
        <f t="shared" si="37"/>
        <v>2</v>
      </c>
      <c r="C357" s="2">
        <f t="shared" si="37"/>
        <v>1</v>
      </c>
      <c r="D357" s="2">
        <f t="shared" si="38"/>
        <v>2038</v>
      </c>
      <c r="E357" s="2" t="str">
        <f t="shared" si="39"/>
        <v>HLY</v>
      </c>
      <c r="F357" s="2">
        <f t="shared" ca="1" si="34"/>
        <v>4.5257033507182638E-2</v>
      </c>
    </row>
    <row r="358" spans="1:6" x14ac:dyDescent="0.2">
      <c r="A358" s="2" t="str">
        <f t="shared" si="33"/>
        <v>TRK20381</v>
      </c>
      <c r="B358" s="2">
        <f t="shared" si="37"/>
        <v>3</v>
      </c>
      <c r="C358" s="2">
        <f t="shared" si="37"/>
        <v>1</v>
      </c>
      <c r="D358" s="2">
        <f t="shared" si="38"/>
        <v>2038</v>
      </c>
      <c r="E358" s="2" t="str">
        <f t="shared" si="39"/>
        <v>TRK</v>
      </c>
      <c r="F358" s="2">
        <f t="shared" ca="1" si="34"/>
        <v>4.5257033507182638E-2</v>
      </c>
    </row>
    <row r="359" spans="1:6" x14ac:dyDescent="0.2">
      <c r="A359" s="2" t="str">
        <f t="shared" si="33"/>
        <v>WKM20381</v>
      </c>
      <c r="B359" s="2">
        <f t="shared" si="37"/>
        <v>4</v>
      </c>
      <c r="C359" s="2">
        <f t="shared" si="37"/>
        <v>1</v>
      </c>
      <c r="D359" s="2">
        <f t="shared" si="38"/>
        <v>2038</v>
      </c>
      <c r="E359" s="2" t="str">
        <f t="shared" si="39"/>
        <v>WKM</v>
      </c>
      <c r="F359" s="2">
        <f t="shared" ca="1" si="34"/>
        <v>-8.5827476755722714</v>
      </c>
    </row>
    <row r="360" spans="1:6" x14ac:dyDescent="0.2">
      <c r="A360" s="2" t="str">
        <f t="shared" si="33"/>
        <v>RDF20381</v>
      </c>
      <c r="B360" s="2">
        <f t="shared" si="37"/>
        <v>5</v>
      </c>
      <c r="C360" s="2">
        <f t="shared" si="37"/>
        <v>1</v>
      </c>
      <c r="D360" s="2">
        <f t="shared" si="38"/>
        <v>2038</v>
      </c>
      <c r="E360" s="2" t="str">
        <f t="shared" si="39"/>
        <v>RDF</v>
      </c>
      <c r="F360" s="2">
        <f t="shared" ca="1" si="34"/>
        <v>4.5257033507182638E-2</v>
      </c>
    </row>
    <row r="361" spans="1:6" x14ac:dyDescent="0.2">
      <c r="A361" s="2" t="str">
        <f t="shared" si="33"/>
        <v>SFD20381</v>
      </c>
      <c r="B361" s="2">
        <f t="shared" si="37"/>
        <v>6</v>
      </c>
      <c r="C361" s="2">
        <f t="shared" si="37"/>
        <v>1</v>
      </c>
      <c r="D361" s="2">
        <f t="shared" si="38"/>
        <v>2038</v>
      </c>
      <c r="E361" s="2" t="str">
        <f t="shared" si="39"/>
        <v>SFD</v>
      </c>
      <c r="F361" s="2">
        <f t="shared" ca="1" si="34"/>
        <v>4.5257033507182638E-2</v>
      </c>
    </row>
    <row r="362" spans="1:6" x14ac:dyDescent="0.2">
      <c r="A362" s="2" t="str">
        <f t="shared" si="33"/>
        <v>BPE20381</v>
      </c>
      <c r="B362" s="2">
        <f t="shared" ref="B362:C377" si="40">+B340</f>
        <v>7</v>
      </c>
      <c r="C362" s="2">
        <f t="shared" si="40"/>
        <v>1</v>
      </c>
      <c r="D362" s="2">
        <f t="shared" si="38"/>
        <v>2038</v>
      </c>
      <c r="E362" s="2" t="str">
        <f t="shared" si="39"/>
        <v>BPE</v>
      </c>
      <c r="F362" s="2">
        <f t="shared" ca="1" si="34"/>
        <v>4.5257033507182638E-2</v>
      </c>
    </row>
    <row r="363" spans="1:6" x14ac:dyDescent="0.2">
      <c r="A363" s="2" t="str">
        <f t="shared" si="33"/>
        <v>HAY20381</v>
      </c>
      <c r="B363" s="2">
        <f t="shared" si="40"/>
        <v>8</v>
      </c>
      <c r="C363" s="2">
        <f t="shared" si="40"/>
        <v>1</v>
      </c>
      <c r="D363" s="2">
        <f t="shared" si="38"/>
        <v>2038</v>
      </c>
      <c r="E363" s="2" t="str">
        <f t="shared" si="39"/>
        <v>HAY</v>
      </c>
      <c r="F363" s="2">
        <f t="shared" ca="1" si="34"/>
        <v>4.5257033507182638E-2</v>
      </c>
    </row>
    <row r="364" spans="1:6" x14ac:dyDescent="0.2">
      <c r="A364" s="2" t="str">
        <f t="shared" si="33"/>
        <v>KIK20381</v>
      </c>
      <c r="B364" s="2">
        <f t="shared" si="40"/>
        <v>9</v>
      </c>
      <c r="C364" s="2">
        <f t="shared" si="40"/>
        <v>1</v>
      </c>
      <c r="D364" s="2">
        <f t="shared" si="38"/>
        <v>2038</v>
      </c>
      <c r="E364" s="2" t="str">
        <f t="shared" si="39"/>
        <v>KIK</v>
      </c>
      <c r="F364" s="2">
        <f t="shared" ca="1" si="34"/>
        <v>4.5257033507182638E-2</v>
      </c>
    </row>
    <row r="365" spans="1:6" x14ac:dyDescent="0.2">
      <c r="A365" s="2" t="str">
        <f t="shared" si="33"/>
        <v>ISL20381</v>
      </c>
      <c r="B365" s="2">
        <f t="shared" si="40"/>
        <v>10</v>
      </c>
      <c r="C365" s="2">
        <f t="shared" si="40"/>
        <v>1</v>
      </c>
      <c r="D365" s="2">
        <f t="shared" si="38"/>
        <v>2038</v>
      </c>
      <c r="E365" s="2" t="str">
        <f t="shared" si="39"/>
        <v>ISL</v>
      </c>
      <c r="F365" s="2">
        <f t="shared" ca="1" si="34"/>
        <v>4.5257033507182638E-2</v>
      </c>
    </row>
    <row r="366" spans="1:6" x14ac:dyDescent="0.2">
      <c r="A366" s="2" t="str">
        <f t="shared" si="33"/>
        <v>BEN20381</v>
      </c>
      <c r="B366" s="2">
        <f t="shared" si="40"/>
        <v>11</v>
      </c>
      <c r="C366" s="2">
        <f t="shared" si="40"/>
        <v>1</v>
      </c>
      <c r="D366" s="2">
        <f t="shared" si="38"/>
        <v>2038</v>
      </c>
      <c r="E366" s="2" t="str">
        <f t="shared" si="39"/>
        <v>BEN</v>
      </c>
      <c r="F366" s="2">
        <f t="shared" ca="1" si="34"/>
        <v>4.5257033507182638E-2</v>
      </c>
    </row>
    <row r="367" spans="1:6" x14ac:dyDescent="0.2">
      <c r="A367" s="2" t="str">
        <f t="shared" si="33"/>
        <v>ROX20381</v>
      </c>
      <c r="B367" s="2">
        <f t="shared" si="40"/>
        <v>12</v>
      </c>
      <c r="C367" s="2">
        <f t="shared" si="40"/>
        <v>1</v>
      </c>
      <c r="D367" s="2">
        <f t="shared" si="38"/>
        <v>2038</v>
      </c>
      <c r="E367" s="2" t="str">
        <f t="shared" si="39"/>
        <v>ROX</v>
      </c>
      <c r="F367" s="2">
        <f t="shared" ca="1" si="34"/>
        <v>4.5257033507182638E-2</v>
      </c>
    </row>
    <row r="368" spans="1:6" x14ac:dyDescent="0.2">
      <c r="A368" s="2" t="str">
        <f t="shared" si="33"/>
        <v>TWI20381</v>
      </c>
      <c r="B368" s="2">
        <f t="shared" si="40"/>
        <v>13</v>
      </c>
      <c r="C368" s="2">
        <f t="shared" si="40"/>
        <v>1</v>
      </c>
      <c r="D368" s="2">
        <f t="shared" si="38"/>
        <v>2038</v>
      </c>
      <c r="E368" s="2" t="str">
        <f t="shared" si="39"/>
        <v>TWI</v>
      </c>
      <c r="F368" s="2">
        <f t="shared" ca="1" si="34"/>
        <v>4.5257033507182638E-2</v>
      </c>
    </row>
    <row r="369" spans="1:6" x14ac:dyDescent="0.2">
      <c r="A369" s="2" t="str">
        <f t="shared" si="33"/>
        <v>OTA20382</v>
      </c>
      <c r="B369" s="2">
        <f t="shared" si="40"/>
        <v>14</v>
      </c>
      <c r="C369" s="2">
        <f t="shared" si="40"/>
        <v>2</v>
      </c>
      <c r="D369" s="2">
        <f t="shared" si="38"/>
        <v>2038</v>
      </c>
      <c r="E369" s="2" t="str">
        <f t="shared" si="39"/>
        <v>OTA</v>
      </c>
      <c r="F369" s="2">
        <f t="shared" ca="1" si="34"/>
        <v>4.5257033507182638E-2</v>
      </c>
    </row>
    <row r="370" spans="1:6" x14ac:dyDescent="0.2">
      <c r="A370" s="2" t="str">
        <f t="shared" si="33"/>
        <v>HLY20382</v>
      </c>
      <c r="B370" s="2">
        <f t="shared" si="40"/>
        <v>15</v>
      </c>
      <c r="C370" s="2">
        <f t="shared" si="40"/>
        <v>2</v>
      </c>
      <c r="D370" s="2">
        <f t="shared" si="38"/>
        <v>2038</v>
      </c>
      <c r="E370" s="2" t="str">
        <f t="shared" si="39"/>
        <v>HLY</v>
      </c>
      <c r="F370" s="2">
        <f t="shared" ca="1" si="34"/>
        <v>4.5257033507182638E-2</v>
      </c>
    </row>
    <row r="371" spans="1:6" x14ac:dyDescent="0.2">
      <c r="A371" s="2" t="str">
        <f t="shared" ref="A371:A434" si="41">+_xlfn.CONCAT(E371,D371,C371)</f>
        <v>TRK20382</v>
      </c>
      <c r="B371" s="2">
        <f t="shared" si="40"/>
        <v>16</v>
      </c>
      <c r="C371" s="2">
        <f t="shared" si="40"/>
        <v>2</v>
      </c>
      <c r="D371" s="2">
        <f t="shared" si="38"/>
        <v>2038</v>
      </c>
      <c r="E371" s="2" t="str">
        <f t="shared" si="39"/>
        <v>TRK</v>
      </c>
      <c r="F371" s="2">
        <f t="shared" ref="F371:F434" ca="1" si="42">+OFFSET($K$3,B371,D371-$D$3)</f>
        <v>4.5257033507182638E-2</v>
      </c>
    </row>
    <row r="372" spans="1:6" x14ac:dyDescent="0.2">
      <c r="A372" s="2" t="str">
        <f t="shared" si="41"/>
        <v>RDF20382</v>
      </c>
      <c r="B372" s="2">
        <f t="shared" si="40"/>
        <v>17</v>
      </c>
      <c r="C372" s="2">
        <f t="shared" si="40"/>
        <v>2</v>
      </c>
      <c r="D372" s="2">
        <f t="shared" si="38"/>
        <v>2038</v>
      </c>
      <c r="E372" s="2" t="str">
        <f t="shared" si="39"/>
        <v>RDF</v>
      </c>
      <c r="F372" s="2">
        <f t="shared" ca="1" si="42"/>
        <v>4.5257033507182638E-2</v>
      </c>
    </row>
    <row r="373" spans="1:6" x14ac:dyDescent="0.2">
      <c r="A373" s="2" t="str">
        <f t="shared" si="41"/>
        <v>SFD20382</v>
      </c>
      <c r="B373" s="2">
        <f t="shared" si="40"/>
        <v>18</v>
      </c>
      <c r="C373" s="2">
        <f t="shared" si="40"/>
        <v>2</v>
      </c>
      <c r="D373" s="2">
        <f t="shared" si="38"/>
        <v>2038</v>
      </c>
      <c r="E373" s="2" t="str">
        <f t="shared" si="39"/>
        <v>SFD</v>
      </c>
      <c r="F373" s="2">
        <f t="shared" ca="1" si="42"/>
        <v>4.5257033507182638E-2</v>
      </c>
    </row>
    <row r="374" spans="1:6" x14ac:dyDescent="0.2">
      <c r="A374" s="2" t="str">
        <f t="shared" si="41"/>
        <v>BPE20382</v>
      </c>
      <c r="B374" s="2">
        <f t="shared" si="40"/>
        <v>19</v>
      </c>
      <c r="C374" s="2">
        <f t="shared" si="40"/>
        <v>2</v>
      </c>
      <c r="D374" s="2">
        <f t="shared" si="38"/>
        <v>2038</v>
      </c>
      <c r="E374" s="2" t="str">
        <f t="shared" si="39"/>
        <v>BPE</v>
      </c>
      <c r="F374" s="2">
        <f t="shared" ca="1" si="42"/>
        <v>4.5257033507182638E-2</v>
      </c>
    </row>
    <row r="375" spans="1:6" x14ac:dyDescent="0.2">
      <c r="A375" s="2" t="str">
        <f t="shared" si="41"/>
        <v>ISL20382</v>
      </c>
      <c r="B375" s="2">
        <f t="shared" si="40"/>
        <v>20</v>
      </c>
      <c r="C375" s="2">
        <f t="shared" si="40"/>
        <v>2</v>
      </c>
      <c r="D375" s="2">
        <f t="shared" si="38"/>
        <v>2038</v>
      </c>
      <c r="E375" s="2" t="str">
        <f t="shared" si="39"/>
        <v>ISL</v>
      </c>
      <c r="F375" s="2">
        <f t="shared" ca="1" si="42"/>
        <v>4.5257033507182638E-2</v>
      </c>
    </row>
    <row r="376" spans="1:6" x14ac:dyDescent="0.2">
      <c r="A376" s="2" t="str">
        <f t="shared" si="41"/>
        <v>TWI20382</v>
      </c>
      <c r="B376" s="2">
        <f t="shared" si="40"/>
        <v>21</v>
      </c>
      <c r="C376" s="2">
        <f t="shared" si="40"/>
        <v>2</v>
      </c>
      <c r="D376" s="2">
        <f t="shared" si="38"/>
        <v>2038</v>
      </c>
      <c r="E376" s="2" t="str">
        <f t="shared" si="39"/>
        <v>TWI</v>
      </c>
      <c r="F376" s="2">
        <f t="shared" ca="1" si="42"/>
        <v>4.5257033507182638E-2</v>
      </c>
    </row>
    <row r="377" spans="1:6" x14ac:dyDescent="0.2">
      <c r="A377" s="2" t="str">
        <f t="shared" si="41"/>
        <v>MDN20391</v>
      </c>
      <c r="B377" s="2">
        <f t="shared" si="40"/>
        <v>0</v>
      </c>
      <c r="C377" s="2">
        <f t="shared" si="40"/>
        <v>1</v>
      </c>
      <c r="D377" s="2">
        <f t="shared" si="38"/>
        <v>2039</v>
      </c>
      <c r="E377" s="2" t="str">
        <f t="shared" si="39"/>
        <v>MDN</v>
      </c>
      <c r="F377" s="2">
        <f t="shared" ca="1" si="42"/>
        <v>4.3240007705743502E-2</v>
      </c>
    </row>
    <row r="378" spans="1:6" x14ac:dyDescent="0.2">
      <c r="A378" s="2" t="str">
        <f t="shared" si="41"/>
        <v>OTA20391</v>
      </c>
      <c r="B378" s="2">
        <f t="shared" ref="B378:C393" si="43">+B356</f>
        <v>1</v>
      </c>
      <c r="C378" s="2">
        <f t="shared" si="43"/>
        <v>1</v>
      </c>
      <c r="D378" s="2">
        <f t="shared" si="38"/>
        <v>2039</v>
      </c>
      <c r="E378" s="2" t="str">
        <f t="shared" si="39"/>
        <v>OTA</v>
      </c>
      <c r="F378" s="2">
        <f t="shared" ca="1" si="42"/>
        <v>4.3240007705743502E-2</v>
      </c>
    </row>
    <row r="379" spans="1:6" x14ac:dyDescent="0.2">
      <c r="A379" s="2" t="str">
        <f t="shared" si="41"/>
        <v>HLY20391</v>
      </c>
      <c r="B379" s="2">
        <f t="shared" si="43"/>
        <v>2</v>
      </c>
      <c r="C379" s="2">
        <f t="shared" si="43"/>
        <v>1</v>
      </c>
      <c r="D379" s="2">
        <f t="shared" si="38"/>
        <v>2039</v>
      </c>
      <c r="E379" s="2" t="str">
        <f t="shared" si="39"/>
        <v>HLY</v>
      </c>
      <c r="F379" s="2">
        <f t="shared" ca="1" si="42"/>
        <v>4.3240007705743502E-2</v>
      </c>
    </row>
    <row r="380" spans="1:6" x14ac:dyDescent="0.2">
      <c r="A380" s="2" t="str">
        <f t="shared" si="41"/>
        <v>TRK20391</v>
      </c>
      <c r="B380" s="2">
        <f t="shared" si="43"/>
        <v>3</v>
      </c>
      <c r="C380" s="2">
        <f t="shared" si="43"/>
        <v>1</v>
      </c>
      <c r="D380" s="2">
        <f t="shared" si="38"/>
        <v>2039</v>
      </c>
      <c r="E380" s="2" t="str">
        <f t="shared" si="39"/>
        <v>TRK</v>
      </c>
      <c r="F380" s="2">
        <f t="shared" ca="1" si="42"/>
        <v>4.3240007705743502E-2</v>
      </c>
    </row>
    <row r="381" spans="1:6" x14ac:dyDescent="0.2">
      <c r="A381" s="2" t="str">
        <f t="shared" si="41"/>
        <v>WKM20391</v>
      </c>
      <c r="B381" s="2">
        <f t="shared" si="43"/>
        <v>4</v>
      </c>
      <c r="C381" s="2">
        <f t="shared" si="43"/>
        <v>1</v>
      </c>
      <c r="D381" s="2">
        <f t="shared" si="38"/>
        <v>2039</v>
      </c>
      <c r="E381" s="2" t="str">
        <f t="shared" si="39"/>
        <v>WKM</v>
      </c>
      <c r="F381" s="2">
        <f t="shared" ca="1" si="42"/>
        <v>-8.2002298177430895</v>
      </c>
    </row>
    <row r="382" spans="1:6" x14ac:dyDescent="0.2">
      <c r="A382" s="2" t="str">
        <f t="shared" si="41"/>
        <v>RDF20391</v>
      </c>
      <c r="B382" s="2">
        <f t="shared" si="43"/>
        <v>5</v>
      </c>
      <c r="C382" s="2">
        <f t="shared" si="43"/>
        <v>1</v>
      </c>
      <c r="D382" s="2">
        <f t="shared" si="38"/>
        <v>2039</v>
      </c>
      <c r="E382" s="2" t="str">
        <f t="shared" si="39"/>
        <v>RDF</v>
      </c>
      <c r="F382" s="2">
        <f t="shared" ca="1" si="42"/>
        <v>4.3240007705743502E-2</v>
      </c>
    </row>
    <row r="383" spans="1:6" x14ac:dyDescent="0.2">
      <c r="A383" s="2" t="str">
        <f t="shared" si="41"/>
        <v>SFD20391</v>
      </c>
      <c r="B383" s="2">
        <f t="shared" si="43"/>
        <v>6</v>
      </c>
      <c r="C383" s="2">
        <f t="shared" si="43"/>
        <v>1</v>
      </c>
      <c r="D383" s="2">
        <f t="shared" si="38"/>
        <v>2039</v>
      </c>
      <c r="E383" s="2" t="str">
        <f t="shared" si="39"/>
        <v>SFD</v>
      </c>
      <c r="F383" s="2">
        <f t="shared" ca="1" si="42"/>
        <v>4.3240007705743502E-2</v>
      </c>
    </row>
    <row r="384" spans="1:6" x14ac:dyDescent="0.2">
      <c r="A384" s="2" t="str">
        <f t="shared" si="41"/>
        <v>BPE20391</v>
      </c>
      <c r="B384" s="2">
        <f t="shared" si="43"/>
        <v>7</v>
      </c>
      <c r="C384" s="2">
        <f t="shared" si="43"/>
        <v>1</v>
      </c>
      <c r="D384" s="2">
        <f t="shared" si="38"/>
        <v>2039</v>
      </c>
      <c r="E384" s="2" t="str">
        <f t="shared" si="39"/>
        <v>BPE</v>
      </c>
      <c r="F384" s="2">
        <f t="shared" ca="1" si="42"/>
        <v>4.3240007705743502E-2</v>
      </c>
    </row>
    <row r="385" spans="1:6" x14ac:dyDescent="0.2">
      <c r="A385" s="2" t="str">
        <f t="shared" si="41"/>
        <v>HAY20391</v>
      </c>
      <c r="B385" s="2">
        <f t="shared" si="43"/>
        <v>8</v>
      </c>
      <c r="C385" s="2">
        <f t="shared" si="43"/>
        <v>1</v>
      </c>
      <c r="D385" s="2">
        <f t="shared" si="38"/>
        <v>2039</v>
      </c>
      <c r="E385" s="2" t="str">
        <f t="shared" si="39"/>
        <v>HAY</v>
      </c>
      <c r="F385" s="2">
        <f t="shared" ca="1" si="42"/>
        <v>4.3240007705743502E-2</v>
      </c>
    </row>
    <row r="386" spans="1:6" x14ac:dyDescent="0.2">
      <c r="A386" s="2" t="str">
        <f t="shared" si="41"/>
        <v>KIK20391</v>
      </c>
      <c r="B386" s="2">
        <f t="shared" si="43"/>
        <v>9</v>
      </c>
      <c r="C386" s="2">
        <f t="shared" si="43"/>
        <v>1</v>
      </c>
      <c r="D386" s="2">
        <f t="shared" si="38"/>
        <v>2039</v>
      </c>
      <c r="E386" s="2" t="str">
        <f t="shared" si="39"/>
        <v>KIK</v>
      </c>
      <c r="F386" s="2">
        <f t="shared" ca="1" si="42"/>
        <v>4.3240007705743502E-2</v>
      </c>
    </row>
    <row r="387" spans="1:6" x14ac:dyDescent="0.2">
      <c r="A387" s="2" t="str">
        <f t="shared" si="41"/>
        <v>ISL20391</v>
      </c>
      <c r="B387" s="2">
        <f t="shared" si="43"/>
        <v>10</v>
      </c>
      <c r="C387" s="2">
        <f t="shared" si="43"/>
        <v>1</v>
      </c>
      <c r="D387" s="2">
        <f t="shared" si="38"/>
        <v>2039</v>
      </c>
      <c r="E387" s="2" t="str">
        <f t="shared" si="39"/>
        <v>ISL</v>
      </c>
      <c r="F387" s="2">
        <f t="shared" ca="1" si="42"/>
        <v>4.3240007705743502E-2</v>
      </c>
    </row>
    <row r="388" spans="1:6" x14ac:dyDescent="0.2">
      <c r="A388" s="2" t="str">
        <f t="shared" si="41"/>
        <v>BEN20391</v>
      </c>
      <c r="B388" s="2">
        <f t="shared" si="43"/>
        <v>11</v>
      </c>
      <c r="C388" s="2">
        <f t="shared" si="43"/>
        <v>1</v>
      </c>
      <c r="D388" s="2">
        <f t="shared" si="38"/>
        <v>2039</v>
      </c>
      <c r="E388" s="2" t="str">
        <f t="shared" si="39"/>
        <v>BEN</v>
      </c>
      <c r="F388" s="2">
        <f t="shared" ca="1" si="42"/>
        <v>4.3240007705743502E-2</v>
      </c>
    </row>
    <row r="389" spans="1:6" x14ac:dyDescent="0.2">
      <c r="A389" s="2" t="str">
        <f t="shared" si="41"/>
        <v>ROX20391</v>
      </c>
      <c r="B389" s="2">
        <f t="shared" si="43"/>
        <v>12</v>
      </c>
      <c r="C389" s="2">
        <f t="shared" si="43"/>
        <v>1</v>
      </c>
      <c r="D389" s="2">
        <f t="shared" si="38"/>
        <v>2039</v>
      </c>
      <c r="E389" s="2" t="str">
        <f t="shared" si="39"/>
        <v>ROX</v>
      </c>
      <c r="F389" s="2">
        <f t="shared" ca="1" si="42"/>
        <v>4.3240007705743502E-2</v>
      </c>
    </row>
    <row r="390" spans="1:6" x14ac:dyDescent="0.2">
      <c r="A390" s="2" t="str">
        <f t="shared" si="41"/>
        <v>TWI20391</v>
      </c>
      <c r="B390" s="2">
        <f t="shared" si="43"/>
        <v>13</v>
      </c>
      <c r="C390" s="2">
        <f t="shared" si="43"/>
        <v>1</v>
      </c>
      <c r="D390" s="2">
        <f t="shared" si="38"/>
        <v>2039</v>
      </c>
      <c r="E390" s="2" t="str">
        <f t="shared" si="39"/>
        <v>TWI</v>
      </c>
      <c r="F390" s="2">
        <f t="shared" ca="1" si="42"/>
        <v>4.3240007705743502E-2</v>
      </c>
    </row>
    <row r="391" spans="1:6" x14ac:dyDescent="0.2">
      <c r="A391" s="2" t="str">
        <f t="shared" si="41"/>
        <v>OTA20392</v>
      </c>
      <c r="B391" s="2">
        <f t="shared" si="43"/>
        <v>14</v>
      </c>
      <c r="C391" s="2">
        <f t="shared" si="43"/>
        <v>2</v>
      </c>
      <c r="D391" s="2">
        <f t="shared" si="38"/>
        <v>2039</v>
      </c>
      <c r="E391" s="2" t="str">
        <f t="shared" si="39"/>
        <v>OTA</v>
      </c>
      <c r="F391" s="2">
        <f t="shared" ca="1" si="42"/>
        <v>4.3240007705743502E-2</v>
      </c>
    </row>
    <row r="392" spans="1:6" x14ac:dyDescent="0.2">
      <c r="A392" s="2" t="str">
        <f t="shared" si="41"/>
        <v>HLY20392</v>
      </c>
      <c r="B392" s="2">
        <f t="shared" si="43"/>
        <v>15</v>
      </c>
      <c r="C392" s="2">
        <f t="shared" si="43"/>
        <v>2</v>
      </c>
      <c r="D392" s="2">
        <f t="shared" si="38"/>
        <v>2039</v>
      </c>
      <c r="E392" s="2" t="str">
        <f t="shared" si="39"/>
        <v>HLY</v>
      </c>
      <c r="F392" s="2">
        <f t="shared" ca="1" si="42"/>
        <v>4.3240007705743502E-2</v>
      </c>
    </row>
    <row r="393" spans="1:6" x14ac:dyDescent="0.2">
      <c r="A393" s="2" t="str">
        <f t="shared" si="41"/>
        <v>TRK20392</v>
      </c>
      <c r="B393" s="2">
        <f t="shared" si="43"/>
        <v>16</v>
      </c>
      <c r="C393" s="2">
        <f t="shared" si="43"/>
        <v>2</v>
      </c>
      <c r="D393" s="2">
        <f t="shared" si="38"/>
        <v>2039</v>
      </c>
      <c r="E393" s="2" t="str">
        <f t="shared" si="39"/>
        <v>TRK</v>
      </c>
      <c r="F393" s="2">
        <f t="shared" ca="1" si="42"/>
        <v>4.3240007705743502E-2</v>
      </c>
    </row>
    <row r="394" spans="1:6" x14ac:dyDescent="0.2">
      <c r="A394" s="2" t="str">
        <f t="shared" si="41"/>
        <v>RDF20392</v>
      </c>
      <c r="B394" s="2">
        <f t="shared" ref="B394:C409" si="44">+B372</f>
        <v>17</v>
      </c>
      <c r="C394" s="2">
        <f t="shared" si="44"/>
        <v>2</v>
      </c>
      <c r="D394" s="2">
        <f t="shared" si="38"/>
        <v>2039</v>
      </c>
      <c r="E394" s="2" t="str">
        <f t="shared" si="39"/>
        <v>RDF</v>
      </c>
      <c r="F394" s="2">
        <f t="shared" ca="1" si="42"/>
        <v>4.3240007705743502E-2</v>
      </c>
    </row>
    <row r="395" spans="1:6" x14ac:dyDescent="0.2">
      <c r="A395" s="2" t="str">
        <f t="shared" si="41"/>
        <v>SFD20392</v>
      </c>
      <c r="B395" s="2">
        <f t="shared" si="44"/>
        <v>18</v>
      </c>
      <c r="C395" s="2">
        <f t="shared" si="44"/>
        <v>2</v>
      </c>
      <c r="D395" s="2">
        <f t="shared" si="38"/>
        <v>2039</v>
      </c>
      <c r="E395" s="2" t="str">
        <f t="shared" si="39"/>
        <v>SFD</v>
      </c>
      <c r="F395" s="2">
        <f t="shared" ca="1" si="42"/>
        <v>4.3240007705743502E-2</v>
      </c>
    </row>
    <row r="396" spans="1:6" x14ac:dyDescent="0.2">
      <c r="A396" s="2" t="str">
        <f t="shared" si="41"/>
        <v>BPE20392</v>
      </c>
      <c r="B396" s="2">
        <f t="shared" si="44"/>
        <v>19</v>
      </c>
      <c r="C396" s="2">
        <f t="shared" si="44"/>
        <v>2</v>
      </c>
      <c r="D396" s="2">
        <f t="shared" si="38"/>
        <v>2039</v>
      </c>
      <c r="E396" s="2" t="str">
        <f t="shared" si="39"/>
        <v>BPE</v>
      </c>
      <c r="F396" s="2">
        <f t="shared" ca="1" si="42"/>
        <v>4.3240007705743502E-2</v>
      </c>
    </row>
    <row r="397" spans="1:6" x14ac:dyDescent="0.2">
      <c r="A397" s="2" t="str">
        <f t="shared" si="41"/>
        <v>ISL20392</v>
      </c>
      <c r="B397" s="2">
        <f t="shared" si="44"/>
        <v>20</v>
      </c>
      <c r="C397" s="2">
        <f t="shared" si="44"/>
        <v>2</v>
      </c>
      <c r="D397" s="2">
        <f t="shared" si="38"/>
        <v>2039</v>
      </c>
      <c r="E397" s="2" t="str">
        <f t="shared" si="39"/>
        <v>ISL</v>
      </c>
      <c r="F397" s="2">
        <f t="shared" ca="1" si="42"/>
        <v>4.3240007705743502E-2</v>
      </c>
    </row>
    <row r="398" spans="1:6" x14ac:dyDescent="0.2">
      <c r="A398" s="2" t="str">
        <f t="shared" si="41"/>
        <v>TWI20392</v>
      </c>
      <c r="B398" s="2">
        <f t="shared" si="44"/>
        <v>21</v>
      </c>
      <c r="C398" s="2">
        <f t="shared" si="44"/>
        <v>2</v>
      </c>
      <c r="D398" s="2">
        <f t="shared" si="38"/>
        <v>2039</v>
      </c>
      <c r="E398" s="2" t="str">
        <f t="shared" si="39"/>
        <v>TWI</v>
      </c>
      <c r="F398" s="2">
        <f t="shared" ca="1" si="42"/>
        <v>4.3240007705743502E-2</v>
      </c>
    </row>
    <row r="399" spans="1:6" x14ac:dyDescent="0.2">
      <c r="A399" s="2" t="str">
        <f t="shared" si="41"/>
        <v>MDN20401</v>
      </c>
      <c r="B399" s="2">
        <f t="shared" si="44"/>
        <v>0</v>
      </c>
      <c r="C399" s="2">
        <f t="shared" si="44"/>
        <v>1</v>
      </c>
      <c r="D399" s="2">
        <f t="shared" si="38"/>
        <v>2040</v>
      </c>
      <c r="E399" s="2" t="str">
        <f t="shared" si="39"/>
        <v>MDN</v>
      </c>
      <c r="F399" s="2">
        <f t="shared" ca="1" si="42"/>
        <v>4.1317210719682425E-2</v>
      </c>
    </row>
    <row r="400" spans="1:6" x14ac:dyDescent="0.2">
      <c r="A400" s="2" t="str">
        <f t="shared" si="41"/>
        <v>OTA20401</v>
      </c>
      <c r="B400" s="2">
        <f t="shared" si="44"/>
        <v>1</v>
      </c>
      <c r="C400" s="2">
        <f t="shared" si="44"/>
        <v>1</v>
      </c>
      <c r="D400" s="2">
        <f t="shared" si="38"/>
        <v>2040</v>
      </c>
      <c r="E400" s="2" t="str">
        <f t="shared" si="39"/>
        <v>OTA</v>
      </c>
      <c r="F400" s="2">
        <f t="shared" ca="1" si="42"/>
        <v>4.1317210719682425E-2</v>
      </c>
    </row>
    <row r="401" spans="1:6" x14ac:dyDescent="0.2">
      <c r="A401" s="2" t="str">
        <f t="shared" si="41"/>
        <v>HLY20401</v>
      </c>
      <c r="B401" s="2">
        <f t="shared" si="44"/>
        <v>2</v>
      </c>
      <c r="C401" s="2">
        <f t="shared" si="44"/>
        <v>1</v>
      </c>
      <c r="D401" s="2">
        <f t="shared" si="38"/>
        <v>2040</v>
      </c>
      <c r="E401" s="2" t="str">
        <f t="shared" si="39"/>
        <v>HLY</v>
      </c>
      <c r="F401" s="2">
        <f t="shared" ca="1" si="42"/>
        <v>4.1317210719682425E-2</v>
      </c>
    </row>
    <row r="402" spans="1:6" x14ac:dyDescent="0.2">
      <c r="A402" s="2" t="str">
        <f t="shared" si="41"/>
        <v>TRK20401</v>
      </c>
      <c r="B402" s="2">
        <f t="shared" si="44"/>
        <v>3</v>
      </c>
      <c r="C402" s="2">
        <f t="shared" si="44"/>
        <v>1</v>
      </c>
      <c r="D402" s="2">
        <f t="shared" si="38"/>
        <v>2040</v>
      </c>
      <c r="E402" s="2" t="str">
        <f t="shared" si="39"/>
        <v>TRK</v>
      </c>
      <c r="F402" s="2">
        <f t="shared" ca="1" si="42"/>
        <v>4.1317210719682425E-2</v>
      </c>
    </row>
    <row r="403" spans="1:6" x14ac:dyDescent="0.2">
      <c r="A403" s="2" t="str">
        <f t="shared" si="41"/>
        <v>WKM20401</v>
      </c>
      <c r="B403" s="2">
        <f t="shared" si="44"/>
        <v>4</v>
      </c>
      <c r="C403" s="2">
        <f t="shared" si="44"/>
        <v>1</v>
      </c>
      <c r="D403" s="2">
        <f t="shared" si="38"/>
        <v>2040</v>
      </c>
      <c r="E403" s="2" t="str">
        <f t="shared" si="39"/>
        <v>WKM</v>
      </c>
      <c r="F403" s="2">
        <f t="shared" ca="1" si="42"/>
        <v>-7.8355819368762631</v>
      </c>
    </row>
    <row r="404" spans="1:6" x14ac:dyDescent="0.2">
      <c r="A404" s="2" t="str">
        <f t="shared" si="41"/>
        <v>RDF20401</v>
      </c>
      <c r="B404" s="2">
        <f t="shared" si="44"/>
        <v>5</v>
      </c>
      <c r="C404" s="2">
        <f t="shared" si="44"/>
        <v>1</v>
      </c>
      <c r="D404" s="2">
        <f t="shared" si="38"/>
        <v>2040</v>
      </c>
      <c r="E404" s="2" t="str">
        <f t="shared" si="39"/>
        <v>RDF</v>
      </c>
      <c r="F404" s="2">
        <f t="shared" ca="1" si="42"/>
        <v>4.1317210719682425E-2</v>
      </c>
    </row>
    <row r="405" spans="1:6" x14ac:dyDescent="0.2">
      <c r="A405" s="2" t="str">
        <f t="shared" si="41"/>
        <v>SFD20401</v>
      </c>
      <c r="B405" s="2">
        <f t="shared" si="44"/>
        <v>6</v>
      </c>
      <c r="C405" s="2">
        <f t="shared" si="44"/>
        <v>1</v>
      </c>
      <c r="D405" s="2">
        <f t="shared" si="38"/>
        <v>2040</v>
      </c>
      <c r="E405" s="2" t="str">
        <f t="shared" si="39"/>
        <v>SFD</v>
      </c>
      <c r="F405" s="2">
        <f t="shared" ca="1" si="42"/>
        <v>4.1317210719682425E-2</v>
      </c>
    </row>
    <row r="406" spans="1:6" x14ac:dyDescent="0.2">
      <c r="A406" s="2" t="str">
        <f t="shared" si="41"/>
        <v>BPE20401</v>
      </c>
      <c r="B406" s="2">
        <f t="shared" si="44"/>
        <v>7</v>
      </c>
      <c r="C406" s="2">
        <f t="shared" si="44"/>
        <v>1</v>
      </c>
      <c r="D406" s="2">
        <f t="shared" si="38"/>
        <v>2040</v>
      </c>
      <c r="E406" s="2" t="str">
        <f t="shared" si="39"/>
        <v>BPE</v>
      </c>
      <c r="F406" s="2">
        <f t="shared" ca="1" si="42"/>
        <v>4.1317210719682425E-2</v>
      </c>
    </row>
    <row r="407" spans="1:6" x14ac:dyDescent="0.2">
      <c r="A407" s="2" t="str">
        <f t="shared" si="41"/>
        <v>HAY20401</v>
      </c>
      <c r="B407" s="2">
        <f t="shared" si="44"/>
        <v>8</v>
      </c>
      <c r="C407" s="2">
        <f t="shared" si="44"/>
        <v>1</v>
      </c>
      <c r="D407" s="2">
        <f t="shared" si="38"/>
        <v>2040</v>
      </c>
      <c r="E407" s="2" t="str">
        <f t="shared" si="39"/>
        <v>HAY</v>
      </c>
      <c r="F407" s="2">
        <f t="shared" ca="1" si="42"/>
        <v>4.1317210719682425E-2</v>
      </c>
    </row>
    <row r="408" spans="1:6" x14ac:dyDescent="0.2">
      <c r="A408" s="2" t="str">
        <f t="shared" si="41"/>
        <v>KIK20401</v>
      </c>
      <c r="B408" s="2">
        <f t="shared" si="44"/>
        <v>9</v>
      </c>
      <c r="C408" s="2">
        <f t="shared" si="44"/>
        <v>1</v>
      </c>
      <c r="D408" s="2">
        <f t="shared" si="38"/>
        <v>2040</v>
      </c>
      <c r="E408" s="2" t="str">
        <f t="shared" si="39"/>
        <v>KIK</v>
      </c>
      <c r="F408" s="2">
        <f t="shared" ca="1" si="42"/>
        <v>4.1317210719682425E-2</v>
      </c>
    </row>
    <row r="409" spans="1:6" x14ac:dyDescent="0.2">
      <c r="A409" s="2" t="str">
        <f t="shared" si="41"/>
        <v>ISL20401</v>
      </c>
      <c r="B409" s="2">
        <f t="shared" si="44"/>
        <v>10</v>
      </c>
      <c r="C409" s="2">
        <f t="shared" si="44"/>
        <v>1</v>
      </c>
      <c r="D409" s="2">
        <f t="shared" si="38"/>
        <v>2040</v>
      </c>
      <c r="E409" s="2" t="str">
        <f t="shared" si="39"/>
        <v>ISL</v>
      </c>
      <c r="F409" s="2">
        <f t="shared" ca="1" si="42"/>
        <v>4.1317210719682425E-2</v>
      </c>
    </row>
    <row r="410" spans="1:6" x14ac:dyDescent="0.2">
      <c r="A410" s="2" t="str">
        <f t="shared" si="41"/>
        <v>BEN20401</v>
      </c>
      <c r="B410" s="2">
        <f t="shared" ref="B410:C425" si="45">+B388</f>
        <v>11</v>
      </c>
      <c r="C410" s="2">
        <f t="shared" si="45"/>
        <v>1</v>
      </c>
      <c r="D410" s="2">
        <f t="shared" ref="D410:D473" si="46">+D388+1</f>
        <v>2040</v>
      </c>
      <c r="E410" s="2" t="str">
        <f t="shared" ref="E410:E473" si="47">+E388</f>
        <v>BEN</v>
      </c>
      <c r="F410" s="2">
        <f t="shared" ca="1" si="42"/>
        <v>4.1317210719682425E-2</v>
      </c>
    </row>
    <row r="411" spans="1:6" x14ac:dyDescent="0.2">
      <c r="A411" s="2" t="str">
        <f t="shared" si="41"/>
        <v>ROX20401</v>
      </c>
      <c r="B411" s="2">
        <f t="shared" si="45"/>
        <v>12</v>
      </c>
      <c r="C411" s="2">
        <f t="shared" si="45"/>
        <v>1</v>
      </c>
      <c r="D411" s="2">
        <f t="shared" si="46"/>
        <v>2040</v>
      </c>
      <c r="E411" s="2" t="str">
        <f t="shared" si="47"/>
        <v>ROX</v>
      </c>
      <c r="F411" s="2">
        <f t="shared" ca="1" si="42"/>
        <v>4.1317210719682425E-2</v>
      </c>
    </row>
    <row r="412" spans="1:6" x14ac:dyDescent="0.2">
      <c r="A412" s="2" t="str">
        <f t="shared" si="41"/>
        <v>TWI20401</v>
      </c>
      <c r="B412" s="2">
        <f t="shared" si="45"/>
        <v>13</v>
      </c>
      <c r="C412" s="2">
        <f t="shared" si="45"/>
        <v>1</v>
      </c>
      <c r="D412" s="2">
        <f t="shared" si="46"/>
        <v>2040</v>
      </c>
      <c r="E412" s="2" t="str">
        <f t="shared" si="47"/>
        <v>TWI</v>
      </c>
      <c r="F412" s="2">
        <f t="shared" ca="1" si="42"/>
        <v>4.1317210719682425E-2</v>
      </c>
    </row>
    <row r="413" spans="1:6" x14ac:dyDescent="0.2">
      <c r="A413" s="2" t="str">
        <f t="shared" si="41"/>
        <v>OTA20402</v>
      </c>
      <c r="B413" s="2">
        <f t="shared" si="45"/>
        <v>14</v>
      </c>
      <c r="C413" s="2">
        <f t="shared" si="45"/>
        <v>2</v>
      </c>
      <c r="D413" s="2">
        <f t="shared" si="46"/>
        <v>2040</v>
      </c>
      <c r="E413" s="2" t="str">
        <f t="shared" si="47"/>
        <v>OTA</v>
      </c>
      <c r="F413" s="2">
        <f t="shared" ca="1" si="42"/>
        <v>4.1317210719682425E-2</v>
      </c>
    </row>
    <row r="414" spans="1:6" x14ac:dyDescent="0.2">
      <c r="A414" s="2" t="str">
        <f t="shared" si="41"/>
        <v>HLY20402</v>
      </c>
      <c r="B414" s="2">
        <f t="shared" si="45"/>
        <v>15</v>
      </c>
      <c r="C414" s="2">
        <f t="shared" si="45"/>
        <v>2</v>
      </c>
      <c r="D414" s="2">
        <f t="shared" si="46"/>
        <v>2040</v>
      </c>
      <c r="E414" s="2" t="str">
        <f t="shared" si="47"/>
        <v>HLY</v>
      </c>
      <c r="F414" s="2">
        <f t="shared" ca="1" si="42"/>
        <v>4.1317210719682425E-2</v>
      </c>
    </row>
    <row r="415" spans="1:6" x14ac:dyDescent="0.2">
      <c r="A415" s="2" t="str">
        <f t="shared" si="41"/>
        <v>TRK20402</v>
      </c>
      <c r="B415" s="2">
        <f t="shared" si="45"/>
        <v>16</v>
      </c>
      <c r="C415" s="2">
        <f t="shared" si="45"/>
        <v>2</v>
      </c>
      <c r="D415" s="2">
        <f t="shared" si="46"/>
        <v>2040</v>
      </c>
      <c r="E415" s="2" t="str">
        <f t="shared" si="47"/>
        <v>TRK</v>
      </c>
      <c r="F415" s="2">
        <f t="shared" ca="1" si="42"/>
        <v>4.1317210719682425E-2</v>
      </c>
    </row>
    <row r="416" spans="1:6" x14ac:dyDescent="0.2">
      <c r="A416" s="2" t="str">
        <f t="shared" si="41"/>
        <v>RDF20402</v>
      </c>
      <c r="B416" s="2">
        <f t="shared" si="45"/>
        <v>17</v>
      </c>
      <c r="C416" s="2">
        <f t="shared" si="45"/>
        <v>2</v>
      </c>
      <c r="D416" s="2">
        <f t="shared" si="46"/>
        <v>2040</v>
      </c>
      <c r="E416" s="2" t="str">
        <f t="shared" si="47"/>
        <v>RDF</v>
      </c>
      <c r="F416" s="2">
        <f t="shared" ca="1" si="42"/>
        <v>4.1317210719682425E-2</v>
      </c>
    </row>
    <row r="417" spans="1:6" x14ac:dyDescent="0.2">
      <c r="A417" s="2" t="str">
        <f t="shared" si="41"/>
        <v>SFD20402</v>
      </c>
      <c r="B417" s="2">
        <f t="shared" si="45"/>
        <v>18</v>
      </c>
      <c r="C417" s="2">
        <f t="shared" si="45"/>
        <v>2</v>
      </c>
      <c r="D417" s="2">
        <f t="shared" si="46"/>
        <v>2040</v>
      </c>
      <c r="E417" s="2" t="str">
        <f t="shared" si="47"/>
        <v>SFD</v>
      </c>
      <c r="F417" s="2">
        <f t="shared" ca="1" si="42"/>
        <v>4.1317210719682425E-2</v>
      </c>
    </row>
    <row r="418" spans="1:6" x14ac:dyDescent="0.2">
      <c r="A418" s="2" t="str">
        <f t="shared" si="41"/>
        <v>BPE20402</v>
      </c>
      <c r="B418" s="2">
        <f t="shared" si="45"/>
        <v>19</v>
      </c>
      <c r="C418" s="2">
        <f t="shared" si="45"/>
        <v>2</v>
      </c>
      <c r="D418" s="2">
        <f t="shared" si="46"/>
        <v>2040</v>
      </c>
      <c r="E418" s="2" t="str">
        <f t="shared" si="47"/>
        <v>BPE</v>
      </c>
      <c r="F418" s="2">
        <f t="shared" ca="1" si="42"/>
        <v>4.1317210719682425E-2</v>
      </c>
    </row>
    <row r="419" spans="1:6" x14ac:dyDescent="0.2">
      <c r="A419" s="2" t="str">
        <f t="shared" si="41"/>
        <v>ISL20402</v>
      </c>
      <c r="B419" s="2">
        <f t="shared" si="45"/>
        <v>20</v>
      </c>
      <c r="C419" s="2">
        <f t="shared" si="45"/>
        <v>2</v>
      </c>
      <c r="D419" s="2">
        <f t="shared" si="46"/>
        <v>2040</v>
      </c>
      <c r="E419" s="2" t="str">
        <f t="shared" si="47"/>
        <v>ISL</v>
      </c>
      <c r="F419" s="2">
        <f t="shared" ca="1" si="42"/>
        <v>4.1317210719682425E-2</v>
      </c>
    </row>
    <row r="420" spans="1:6" x14ac:dyDescent="0.2">
      <c r="A420" s="2" t="str">
        <f t="shared" si="41"/>
        <v>TWI20402</v>
      </c>
      <c r="B420" s="2">
        <f t="shared" si="45"/>
        <v>21</v>
      </c>
      <c r="C420" s="2">
        <f t="shared" si="45"/>
        <v>2</v>
      </c>
      <c r="D420" s="2">
        <f t="shared" si="46"/>
        <v>2040</v>
      </c>
      <c r="E420" s="2" t="str">
        <f t="shared" si="47"/>
        <v>TWI</v>
      </c>
      <c r="F420" s="2">
        <f t="shared" ca="1" si="42"/>
        <v>4.1317210719682425E-2</v>
      </c>
    </row>
    <row r="421" spans="1:6" x14ac:dyDescent="0.2">
      <c r="A421" s="2" t="str">
        <f t="shared" si="41"/>
        <v>MDN20411</v>
      </c>
      <c r="B421" s="2">
        <f t="shared" si="45"/>
        <v>0</v>
      </c>
      <c r="C421" s="2">
        <f t="shared" si="45"/>
        <v>1</v>
      </c>
      <c r="D421" s="2">
        <f t="shared" si="46"/>
        <v>2041</v>
      </c>
      <c r="E421" s="2" t="str">
        <f t="shared" si="47"/>
        <v>MDN</v>
      </c>
      <c r="F421" s="2">
        <f t="shared" ca="1" si="42"/>
        <v>3.9483434561421518E-2</v>
      </c>
    </row>
    <row r="422" spans="1:6" x14ac:dyDescent="0.2">
      <c r="A422" s="2" t="str">
        <f t="shared" si="41"/>
        <v>OTA20411</v>
      </c>
      <c r="B422" s="2">
        <f t="shared" si="45"/>
        <v>1</v>
      </c>
      <c r="C422" s="2">
        <f t="shared" si="45"/>
        <v>1</v>
      </c>
      <c r="D422" s="2">
        <f t="shared" si="46"/>
        <v>2041</v>
      </c>
      <c r="E422" s="2" t="str">
        <f t="shared" si="47"/>
        <v>OTA</v>
      </c>
      <c r="F422" s="2">
        <f t="shared" ca="1" si="42"/>
        <v>3.9483434561421518E-2</v>
      </c>
    </row>
    <row r="423" spans="1:6" x14ac:dyDescent="0.2">
      <c r="A423" s="2" t="str">
        <f t="shared" si="41"/>
        <v>HLY20411</v>
      </c>
      <c r="B423" s="2">
        <f t="shared" si="45"/>
        <v>2</v>
      </c>
      <c r="C423" s="2">
        <f t="shared" si="45"/>
        <v>1</v>
      </c>
      <c r="D423" s="2">
        <f t="shared" si="46"/>
        <v>2041</v>
      </c>
      <c r="E423" s="2" t="str">
        <f t="shared" si="47"/>
        <v>HLY</v>
      </c>
      <c r="F423" s="2">
        <f t="shared" ca="1" si="42"/>
        <v>3.9483434561421518E-2</v>
      </c>
    </row>
    <row r="424" spans="1:6" x14ac:dyDescent="0.2">
      <c r="A424" s="2" t="str">
        <f t="shared" si="41"/>
        <v>TRK20411</v>
      </c>
      <c r="B424" s="2">
        <f t="shared" si="45"/>
        <v>3</v>
      </c>
      <c r="C424" s="2">
        <f t="shared" si="45"/>
        <v>1</v>
      </c>
      <c r="D424" s="2">
        <f t="shared" si="46"/>
        <v>2041</v>
      </c>
      <c r="E424" s="2" t="str">
        <f t="shared" si="47"/>
        <v>TRK</v>
      </c>
      <c r="F424" s="2">
        <f t="shared" ca="1" si="42"/>
        <v>3.9483434561421518E-2</v>
      </c>
    </row>
    <row r="425" spans="1:6" x14ac:dyDescent="0.2">
      <c r="A425" s="2" t="str">
        <f t="shared" si="41"/>
        <v>WKM20411</v>
      </c>
      <c r="B425" s="2">
        <f t="shared" si="45"/>
        <v>4</v>
      </c>
      <c r="C425" s="2">
        <f t="shared" si="45"/>
        <v>1</v>
      </c>
      <c r="D425" s="2">
        <f t="shared" si="46"/>
        <v>2041</v>
      </c>
      <c r="E425" s="2" t="str">
        <f t="shared" si="47"/>
        <v>WKM</v>
      </c>
      <c r="F425" s="2">
        <f t="shared" ca="1" si="42"/>
        <v>-7.4878163667503337</v>
      </c>
    </row>
    <row r="426" spans="1:6" x14ac:dyDescent="0.2">
      <c r="A426" s="2" t="str">
        <f t="shared" si="41"/>
        <v>RDF20411</v>
      </c>
      <c r="B426" s="2">
        <f t="shared" ref="B426:C441" si="48">+B404</f>
        <v>5</v>
      </c>
      <c r="C426" s="2">
        <f t="shared" si="48"/>
        <v>1</v>
      </c>
      <c r="D426" s="2">
        <f t="shared" si="46"/>
        <v>2041</v>
      </c>
      <c r="E426" s="2" t="str">
        <f t="shared" si="47"/>
        <v>RDF</v>
      </c>
      <c r="F426" s="2">
        <f t="shared" ca="1" si="42"/>
        <v>3.9483434561421518E-2</v>
      </c>
    </row>
    <row r="427" spans="1:6" x14ac:dyDescent="0.2">
      <c r="A427" s="2" t="str">
        <f t="shared" si="41"/>
        <v>SFD20411</v>
      </c>
      <c r="B427" s="2">
        <f t="shared" si="48"/>
        <v>6</v>
      </c>
      <c r="C427" s="2">
        <f t="shared" si="48"/>
        <v>1</v>
      </c>
      <c r="D427" s="2">
        <f t="shared" si="46"/>
        <v>2041</v>
      </c>
      <c r="E427" s="2" t="str">
        <f t="shared" si="47"/>
        <v>SFD</v>
      </c>
      <c r="F427" s="2">
        <f t="shared" ca="1" si="42"/>
        <v>3.9483434561421518E-2</v>
      </c>
    </row>
    <row r="428" spans="1:6" x14ac:dyDescent="0.2">
      <c r="A428" s="2" t="str">
        <f t="shared" si="41"/>
        <v>BPE20411</v>
      </c>
      <c r="B428" s="2">
        <f t="shared" si="48"/>
        <v>7</v>
      </c>
      <c r="C428" s="2">
        <f t="shared" si="48"/>
        <v>1</v>
      </c>
      <c r="D428" s="2">
        <f t="shared" si="46"/>
        <v>2041</v>
      </c>
      <c r="E428" s="2" t="str">
        <f t="shared" si="47"/>
        <v>BPE</v>
      </c>
      <c r="F428" s="2">
        <f t="shared" ca="1" si="42"/>
        <v>3.9483434561421518E-2</v>
      </c>
    </row>
    <row r="429" spans="1:6" x14ac:dyDescent="0.2">
      <c r="A429" s="2" t="str">
        <f t="shared" si="41"/>
        <v>HAY20411</v>
      </c>
      <c r="B429" s="2">
        <f t="shared" si="48"/>
        <v>8</v>
      </c>
      <c r="C429" s="2">
        <f t="shared" si="48"/>
        <v>1</v>
      </c>
      <c r="D429" s="2">
        <f t="shared" si="46"/>
        <v>2041</v>
      </c>
      <c r="E429" s="2" t="str">
        <f t="shared" si="47"/>
        <v>HAY</v>
      </c>
      <c r="F429" s="2">
        <f t="shared" ca="1" si="42"/>
        <v>3.9483434561421518E-2</v>
      </c>
    </row>
    <row r="430" spans="1:6" x14ac:dyDescent="0.2">
      <c r="A430" s="2" t="str">
        <f t="shared" si="41"/>
        <v>KIK20411</v>
      </c>
      <c r="B430" s="2">
        <f t="shared" si="48"/>
        <v>9</v>
      </c>
      <c r="C430" s="2">
        <f t="shared" si="48"/>
        <v>1</v>
      </c>
      <c r="D430" s="2">
        <f t="shared" si="46"/>
        <v>2041</v>
      </c>
      <c r="E430" s="2" t="str">
        <f t="shared" si="47"/>
        <v>KIK</v>
      </c>
      <c r="F430" s="2">
        <f t="shared" ca="1" si="42"/>
        <v>3.9483434561421518E-2</v>
      </c>
    </row>
    <row r="431" spans="1:6" x14ac:dyDescent="0.2">
      <c r="A431" s="2" t="str">
        <f t="shared" si="41"/>
        <v>ISL20411</v>
      </c>
      <c r="B431" s="2">
        <f t="shared" si="48"/>
        <v>10</v>
      </c>
      <c r="C431" s="2">
        <f t="shared" si="48"/>
        <v>1</v>
      </c>
      <c r="D431" s="2">
        <f t="shared" si="46"/>
        <v>2041</v>
      </c>
      <c r="E431" s="2" t="str">
        <f t="shared" si="47"/>
        <v>ISL</v>
      </c>
      <c r="F431" s="2">
        <f t="shared" ca="1" si="42"/>
        <v>3.9483434561421518E-2</v>
      </c>
    </row>
    <row r="432" spans="1:6" x14ac:dyDescent="0.2">
      <c r="A432" s="2" t="str">
        <f t="shared" si="41"/>
        <v>BEN20411</v>
      </c>
      <c r="B432" s="2">
        <f t="shared" si="48"/>
        <v>11</v>
      </c>
      <c r="C432" s="2">
        <f t="shared" si="48"/>
        <v>1</v>
      </c>
      <c r="D432" s="2">
        <f t="shared" si="46"/>
        <v>2041</v>
      </c>
      <c r="E432" s="2" t="str">
        <f t="shared" si="47"/>
        <v>BEN</v>
      </c>
      <c r="F432" s="2">
        <f t="shared" ca="1" si="42"/>
        <v>3.9483434561421518E-2</v>
      </c>
    </row>
    <row r="433" spans="1:6" x14ac:dyDescent="0.2">
      <c r="A433" s="2" t="str">
        <f t="shared" si="41"/>
        <v>ROX20411</v>
      </c>
      <c r="B433" s="2">
        <f t="shared" si="48"/>
        <v>12</v>
      </c>
      <c r="C433" s="2">
        <f t="shared" si="48"/>
        <v>1</v>
      </c>
      <c r="D433" s="2">
        <f t="shared" si="46"/>
        <v>2041</v>
      </c>
      <c r="E433" s="2" t="str">
        <f t="shared" si="47"/>
        <v>ROX</v>
      </c>
      <c r="F433" s="2">
        <f t="shared" ca="1" si="42"/>
        <v>3.9483434561421518E-2</v>
      </c>
    </row>
    <row r="434" spans="1:6" x14ac:dyDescent="0.2">
      <c r="A434" s="2" t="str">
        <f t="shared" si="41"/>
        <v>TWI20411</v>
      </c>
      <c r="B434" s="2">
        <f t="shared" si="48"/>
        <v>13</v>
      </c>
      <c r="C434" s="2">
        <f t="shared" si="48"/>
        <v>1</v>
      </c>
      <c r="D434" s="2">
        <f t="shared" si="46"/>
        <v>2041</v>
      </c>
      <c r="E434" s="2" t="str">
        <f t="shared" si="47"/>
        <v>TWI</v>
      </c>
      <c r="F434" s="2">
        <f t="shared" ca="1" si="42"/>
        <v>3.9483434561421518E-2</v>
      </c>
    </row>
    <row r="435" spans="1:6" x14ac:dyDescent="0.2">
      <c r="A435" s="2" t="str">
        <f t="shared" ref="A435:A498" si="49">+_xlfn.CONCAT(E435,D435,C435)</f>
        <v>OTA20412</v>
      </c>
      <c r="B435" s="2">
        <f t="shared" si="48"/>
        <v>14</v>
      </c>
      <c r="C435" s="2">
        <f t="shared" si="48"/>
        <v>2</v>
      </c>
      <c r="D435" s="2">
        <f t="shared" si="46"/>
        <v>2041</v>
      </c>
      <c r="E435" s="2" t="str">
        <f t="shared" si="47"/>
        <v>OTA</v>
      </c>
      <c r="F435" s="2">
        <f t="shared" ref="F435:F498" ca="1" si="50">+OFFSET($K$3,B435,D435-$D$3)</f>
        <v>3.9483434561421518E-2</v>
      </c>
    </row>
    <row r="436" spans="1:6" x14ac:dyDescent="0.2">
      <c r="A436" s="2" t="str">
        <f t="shared" si="49"/>
        <v>HLY20412</v>
      </c>
      <c r="B436" s="2">
        <f t="shared" si="48"/>
        <v>15</v>
      </c>
      <c r="C436" s="2">
        <f t="shared" si="48"/>
        <v>2</v>
      </c>
      <c r="D436" s="2">
        <f t="shared" si="46"/>
        <v>2041</v>
      </c>
      <c r="E436" s="2" t="str">
        <f t="shared" si="47"/>
        <v>HLY</v>
      </c>
      <c r="F436" s="2">
        <f t="shared" ca="1" si="50"/>
        <v>3.9483434561421518E-2</v>
      </c>
    </row>
    <row r="437" spans="1:6" x14ac:dyDescent="0.2">
      <c r="A437" s="2" t="str">
        <f t="shared" si="49"/>
        <v>TRK20412</v>
      </c>
      <c r="B437" s="2">
        <f t="shared" si="48"/>
        <v>16</v>
      </c>
      <c r="C437" s="2">
        <f t="shared" si="48"/>
        <v>2</v>
      </c>
      <c r="D437" s="2">
        <f t="shared" si="46"/>
        <v>2041</v>
      </c>
      <c r="E437" s="2" t="str">
        <f t="shared" si="47"/>
        <v>TRK</v>
      </c>
      <c r="F437" s="2">
        <f t="shared" ca="1" si="50"/>
        <v>3.9483434561421518E-2</v>
      </c>
    </row>
    <row r="438" spans="1:6" x14ac:dyDescent="0.2">
      <c r="A438" s="2" t="str">
        <f t="shared" si="49"/>
        <v>RDF20412</v>
      </c>
      <c r="B438" s="2">
        <f t="shared" si="48"/>
        <v>17</v>
      </c>
      <c r="C438" s="2">
        <f t="shared" si="48"/>
        <v>2</v>
      </c>
      <c r="D438" s="2">
        <f t="shared" si="46"/>
        <v>2041</v>
      </c>
      <c r="E438" s="2" t="str">
        <f t="shared" si="47"/>
        <v>RDF</v>
      </c>
      <c r="F438" s="2">
        <f t="shared" ca="1" si="50"/>
        <v>3.9483434561421518E-2</v>
      </c>
    </row>
    <row r="439" spans="1:6" x14ac:dyDescent="0.2">
      <c r="A439" s="2" t="str">
        <f t="shared" si="49"/>
        <v>SFD20412</v>
      </c>
      <c r="B439" s="2">
        <f t="shared" si="48"/>
        <v>18</v>
      </c>
      <c r="C439" s="2">
        <f t="shared" si="48"/>
        <v>2</v>
      </c>
      <c r="D439" s="2">
        <f t="shared" si="46"/>
        <v>2041</v>
      </c>
      <c r="E439" s="2" t="str">
        <f t="shared" si="47"/>
        <v>SFD</v>
      </c>
      <c r="F439" s="2">
        <f t="shared" ca="1" si="50"/>
        <v>3.9483434561421518E-2</v>
      </c>
    </row>
    <row r="440" spans="1:6" x14ac:dyDescent="0.2">
      <c r="A440" s="2" t="str">
        <f t="shared" si="49"/>
        <v>BPE20412</v>
      </c>
      <c r="B440" s="2">
        <f t="shared" si="48"/>
        <v>19</v>
      </c>
      <c r="C440" s="2">
        <f t="shared" si="48"/>
        <v>2</v>
      </c>
      <c r="D440" s="2">
        <f t="shared" si="46"/>
        <v>2041</v>
      </c>
      <c r="E440" s="2" t="str">
        <f t="shared" si="47"/>
        <v>BPE</v>
      </c>
      <c r="F440" s="2">
        <f t="shared" ca="1" si="50"/>
        <v>3.9483434561421518E-2</v>
      </c>
    </row>
    <row r="441" spans="1:6" x14ac:dyDescent="0.2">
      <c r="A441" s="2" t="str">
        <f t="shared" si="49"/>
        <v>ISL20412</v>
      </c>
      <c r="B441" s="2">
        <f t="shared" si="48"/>
        <v>20</v>
      </c>
      <c r="C441" s="2">
        <f t="shared" si="48"/>
        <v>2</v>
      </c>
      <c r="D441" s="2">
        <f t="shared" si="46"/>
        <v>2041</v>
      </c>
      <c r="E441" s="2" t="str">
        <f t="shared" si="47"/>
        <v>ISL</v>
      </c>
      <c r="F441" s="2">
        <f t="shared" ca="1" si="50"/>
        <v>3.9483434561421518E-2</v>
      </c>
    </row>
    <row r="442" spans="1:6" x14ac:dyDescent="0.2">
      <c r="A442" s="2" t="str">
        <f t="shared" si="49"/>
        <v>TWI20412</v>
      </c>
      <c r="B442" s="2">
        <f t="shared" ref="B442:C457" si="51">+B420</f>
        <v>21</v>
      </c>
      <c r="C442" s="2">
        <f t="shared" si="51"/>
        <v>2</v>
      </c>
      <c r="D442" s="2">
        <f t="shared" si="46"/>
        <v>2041</v>
      </c>
      <c r="E442" s="2" t="str">
        <f t="shared" si="47"/>
        <v>TWI</v>
      </c>
      <c r="F442" s="2">
        <f t="shared" ca="1" si="50"/>
        <v>3.9483434561421518E-2</v>
      </c>
    </row>
    <row r="443" spans="1:6" x14ac:dyDescent="0.2">
      <c r="A443" s="2" t="str">
        <f t="shared" si="49"/>
        <v>MDN20421</v>
      </c>
      <c r="B443" s="2">
        <f t="shared" si="51"/>
        <v>0</v>
      </c>
      <c r="C443" s="2">
        <f t="shared" si="51"/>
        <v>1</v>
      </c>
      <c r="D443" s="2">
        <f t="shared" si="46"/>
        <v>2042</v>
      </c>
      <c r="E443" s="2" t="str">
        <f t="shared" si="47"/>
        <v>MDN</v>
      </c>
      <c r="F443" s="2">
        <f t="shared" ca="1" si="50"/>
        <v>3.7729411211049439E-2</v>
      </c>
    </row>
    <row r="444" spans="1:6" x14ac:dyDescent="0.2">
      <c r="A444" s="2" t="str">
        <f t="shared" si="49"/>
        <v>OTA20421</v>
      </c>
      <c r="B444" s="2">
        <f t="shared" si="51"/>
        <v>1</v>
      </c>
      <c r="C444" s="2">
        <f t="shared" si="51"/>
        <v>1</v>
      </c>
      <c r="D444" s="2">
        <f t="shared" si="46"/>
        <v>2042</v>
      </c>
      <c r="E444" s="2" t="str">
        <f t="shared" si="47"/>
        <v>OTA</v>
      </c>
      <c r="F444" s="2">
        <f t="shared" ca="1" si="50"/>
        <v>3.7729411211049439E-2</v>
      </c>
    </row>
    <row r="445" spans="1:6" x14ac:dyDescent="0.2">
      <c r="A445" s="2" t="str">
        <f t="shared" si="49"/>
        <v>HLY20421</v>
      </c>
      <c r="B445" s="2">
        <f t="shared" si="51"/>
        <v>2</v>
      </c>
      <c r="C445" s="2">
        <f t="shared" si="51"/>
        <v>1</v>
      </c>
      <c r="D445" s="2">
        <f t="shared" si="46"/>
        <v>2042</v>
      </c>
      <c r="E445" s="2" t="str">
        <f t="shared" si="47"/>
        <v>HLY</v>
      </c>
      <c r="F445" s="2">
        <f t="shared" ca="1" si="50"/>
        <v>3.7729411211049439E-2</v>
      </c>
    </row>
    <row r="446" spans="1:6" x14ac:dyDescent="0.2">
      <c r="A446" s="2" t="str">
        <f t="shared" si="49"/>
        <v>TRK20421</v>
      </c>
      <c r="B446" s="2">
        <f t="shared" si="51"/>
        <v>3</v>
      </c>
      <c r="C446" s="2">
        <f t="shared" si="51"/>
        <v>1</v>
      </c>
      <c r="D446" s="2">
        <f t="shared" si="46"/>
        <v>2042</v>
      </c>
      <c r="E446" s="2" t="str">
        <f t="shared" si="47"/>
        <v>TRK</v>
      </c>
      <c r="F446" s="2">
        <f t="shared" ca="1" si="50"/>
        <v>3.7729411211049439E-2</v>
      </c>
    </row>
    <row r="447" spans="1:6" x14ac:dyDescent="0.2">
      <c r="A447" s="2" t="str">
        <f t="shared" si="49"/>
        <v>WKM20421</v>
      </c>
      <c r="B447" s="2">
        <f t="shared" si="51"/>
        <v>4</v>
      </c>
      <c r="C447" s="2">
        <f t="shared" si="51"/>
        <v>1</v>
      </c>
      <c r="D447" s="2">
        <f t="shared" si="46"/>
        <v>2042</v>
      </c>
      <c r="E447" s="2" t="str">
        <f t="shared" si="47"/>
        <v>WKM</v>
      </c>
      <c r="F447" s="2">
        <f t="shared" ca="1" si="50"/>
        <v>-7.1551754783254182</v>
      </c>
    </row>
    <row r="448" spans="1:6" x14ac:dyDescent="0.2">
      <c r="A448" s="2" t="str">
        <f t="shared" si="49"/>
        <v>RDF20421</v>
      </c>
      <c r="B448" s="2">
        <f t="shared" si="51"/>
        <v>5</v>
      </c>
      <c r="C448" s="2">
        <f t="shared" si="51"/>
        <v>1</v>
      </c>
      <c r="D448" s="2">
        <f t="shared" si="46"/>
        <v>2042</v>
      </c>
      <c r="E448" s="2" t="str">
        <f t="shared" si="47"/>
        <v>RDF</v>
      </c>
      <c r="F448" s="2">
        <f t="shared" ca="1" si="50"/>
        <v>3.7729411211049439E-2</v>
      </c>
    </row>
    <row r="449" spans="1:6" x14ac:dyDescent="0.2">
      <c r="A449" s="2" t="str">
        <f t="shared" si="49"/>
        <v>SFD20421</v>
      </c>
      <c r="B449" s="2">
        <f t="shared" si="51"/>
        <v>6</v>
      </c>
      <c r="C449" s="2">
        <f t="shared" si="51"/>
        <v>1</v>
      </c>
      <c r="D449" s="2">
        <f t="shared" si="46"/>
        <v>2042</v>
      </c>
      <c r="E449" s="2" t="str">
        <f t="shared" si="47"/>
        <v>SFD</v>
      </c>
      <c r="F449" s="2">
        <f t="shared" ca="1" si="50"/>
        <v>3.7729411211049439E-2</v>
      </c>
    </row>
    <row r="450" spans="1:6" x14ac:dyDescent="0.2">
      <c r="A450" s="2" t="str">
        <f t="shared" si="49"/>
        <v>BPE20421</v>
      </c>
      <c r="B450" s="2">
        <f t="shared" si="51"/>
        <v>7</v>
      </c>
      <c r="C450" s="2">
        <f t="shared" si="51"/>
        <v>1</v>
      </c>
      <c r="D450" s="2">
        <f t="shared" si="46"/>
        <v>2042</v>
      </c>
      <c r="E450" s="2" t="str">
        <f t="shared" si="47"/>
        <v>BPE</v>
      </c>
      <c r="F450" s="2">
        <f t="shared" ca="1" si="50"/>
        <v>3.7729411211049439E-2</v>
      </c>
    </row>
    <row r="451" spans="1:6" x14ac:dyDescent="0.2">
      <c r="A451" s="2" t="str">
        <f t="shared" si="49"/>
        <v>HAY20421</v>
      </c>
      <c r="B451" s="2">
        <f t="shared" si="51"/>
        <v>8</v>
      </c>
      <c r="C451" s="2">
        <f t="shared" si="51"/>
        <v>1</v>
      </c>
      <c r="D451" s="2">
        <f t="shared" si="46"/>
        <v>2042</v>
      </c>
      <c r="E451" s="2" t="str">
        <f t="shared" si="47"/>
        <v>HAY</v>
      </c>
      <c r="F451" s="2">
        <f t="shared" ca="1" si="50"/>
        <v>3.7729411211049439E-2</v>
      </c>
    </row>
    <row r="452" spans="1:6" x14ac:dyDescent="0.2">
      <c r="A452" s="2" t="str">
        <f t="shared" si="49"/>
        <v>KIK20421</v>
      </c>
      <c r="B452" s="2">
        <f t="shared" si="51"/>
        <v>9</v>
      </c>
      <c r="C452" s="2">
        <f t="shared" si="51"/>
        <v>1</v>
      </c>
      <c r="D452" s="2">
        <f t="shared" si="46"/>
        <v>2042</v>
      </c>
      <c r="E452" s="2" t="str">
        <f t="shared" si="47"/>
        <v>KIK</v>
      </c>
      <c r="F452" s="2">
        <f t="shared" ca="1" si="50"/>
        <v>3.7729411211049439E-2</v>
      </c>
    </row>
    <row r="453" spans="1:6" x14ac:dyDescent="0.2">
      <c r="A453" s="2" t="str">
        <f t="shared" si="49"/>
        <v>ISL20421</v>
      </c>
      <c r="B453" s="2">
        <f t="shared" si="51"/>
        <v>10</v>
      </c>
      <c r="C453" s="2">
        <f t="shared" si="51"/>
        <v>1</v>
      </c>
      <c r="D453" s="2">
        <f t="shared" si="46"/>
        <v>2042</v>
      </c>
      <c r="E453" s="2" t="str">
        <f t="shared" si="47"/>
        <v>ISL</v>
      </c>
      <c r="F453" s="2">
        <f t="shared" ca="1" si="50"/>
        <v>3.7729411211049439E-2</v>
      </c>
    </row>
    <row r="454" spans="1:6" x14ac:dyDescent="0.2">
      <c r="A454" s="2" t="str">
        <f t="shared" si="49"/>
        <v>BEN20421</v>
      </c>
      <c r="B454" s="2">
        <f t="shared" si="51"/>
        <v>11</v>
      </c>
      <c r="C454" s="2">
        <f t="shared" si="51"/>
        <v>1</v>
      </c>
      <c r="D454" s="2">
        <f t="shared" si="46"/>
        <v>2042</v>
      </c>
      <c r="E454" s="2" t="str">
        <f t="shared" si="47"/>
        <v>BEN</v>
      </c>
      <c r="F454" s="2">
        <f t="shared" ca="1" si="50"/>
        <v>3.7729411211049439E-2</v>
      </c>
    </row>
    <row r="455" spans="1:6" x14ac:dyDescent="0.2">
      <c r="A455" s="2" t="str">
        <f t="shared" si="49"/>
        <v>ROX20421</v>
      </c>
      <c r="B455" s="2">
        <f t="shared" si="51"/>
        <v>12</v>
      </c>
      <c r="C455" s="2">
        <f t="shared" si="51"/>
        <v>1</v>
      </c>
      <c r="D455" s="2">
        <f t="shared" si="46"/>
        <v>2042</v>
      </c>
      <c r="E455" s="2" t="str">
        <f t="shared" si="47"/>
        <v>ROX</v>
      </c>
      <c r="F455" s="2">
        <f t="shared" ca="1" si="50"/>
        <v>3.7729411211049439E-2</v>
      </c>
    </row>
    <row r="456" spans="1:6" x14ac:dyDescent="0.2">
      <c r="A456" s="2" t="str">
        <f t="shared" si="49"/>
        <v>TWI20421</v>
      </c>
      <c r="B456" s="2">
        <f t="shared" si="51"/>
        <v>13</v>
      </c>
      <c r="C456" s="2">
        <f t="shared" si="51"/>
        <v>1</v>
      </c>
      <c r="D456" s="2">
        <f t="shared" si="46"/>
        <v>2042</v>
      </c>
      <c r="E456" s="2" t="str">
        <f t="shared" si="47"/>
        <v>TWI</v>
      </c>
      <c r="F456" s="2">
        <f t="shared" ca="1" si="50"/>
        <v>3.7729411211049439E-2</v>
      </c>
    </row>
    <row r="457" spans="1:6" x14ac:dyDescent="0.2">
      <c r="A457" s="2" t="str">
        <f t="shared" si="49"/>
        <v>OTA20422</v>
      </c>
      <c r="B457" s="2">
        <f t="shared" si="51"/>
        <v>14</v>
      </c>
      <c r="C457" s="2">
        <f t="shared" si="51"/>
        <v>2</v>
      </c>
      <c r="D457" s="2">
        <f t="shared" si="46"/>
        <v>2042</v>
      </c>
      <c r="E457" s="2" t="str">
        <f t="shared" si="47"/>
        <v>OTA</v>
      </c>
      <c r="F457" s="2">
        <f t="shared" ca="1" si="50"/>
        <v>3.7729411211049439E-2</v>
      </c>
    </row>
    <row r="458" spans="1:6" x14ac:dyDescent="0.2">
      <c r="A458" s="2" t="str">
        <f t="shared" si="49"/>
        <v>HLY20422</v>
      </c>
      <c r="B458" s="2">
        <f t="shared" ref="B458:C473" si="52">+B436</f>
        <v>15</v>
      </c>
      <c r="C458" s="2">
        <f t="shared" si="52"/>
        <v>2</v>
      </c>
      <c r="D458" s="2">
        <f t="shared" si="46"/>
        <v>2042</v>
      </c>
      <c r="E458" s="2" t="str">
        <f t="shared" si="47"/>
        <v>HLY</v>
      </c>
      <c r="F458" s="2">
        <f t="shared" ca="1" si="50"/>
        <v>3.7729411211049439E-2</v>
      </c>
    </row>
    <row r="459" spans="1:6" x14ac:dyDescent="0.2">
      <c r="A459" s="2" t="str">
        <f t="shared" si="49"/>
        <v>TRK20422</v>
      </c>
      <c r="B459" s="2">
        <f t="shared" si="52"/>
        <v>16</v>
      </c>
      <c r="C459" s="2">
        <f t="shared" si="52"/>
        <v>2</v>
      </c>
      <c r="D459" s="2">
        <f t="shared" si="46"/>
        <v>2042</v>
      </c>
      <c r="E459" s="2" t="str">
        <f t="shared" si="47"/>
        <v>TRK</v>
      </c>
      <c r="F459" s="2">
        <f t="shared" ca="1" si="50"/>
        <v>3.7729411211049439E-2</v>
      </c>
    </row>
    <row r="460" spans="1:6" x14ac:dyDescent="0.2">
      <c r="A460" s="2" t="str">
        <f t="shared" si="49"/>
        <v>RDF20422</v>
      </c>
      <c r="B460" s="2">
        <f t="shared" si="52"/>
        <v>17</v>
      </c>
      <c r="C460" s="2">
        <f t="shared" si="52"/>
        <v>2</v>
      </c>
      <c r="D460" s="2">
        <f t="shared" si="46"/>
        <v>2042</v>
      </c>
      <c r="E460" s="2" t="str">
        <f t="shared" si="47"/>
        <v>RDF</v>
      </c>
      <c r="F460" s="2">
        <f t="shared" ca="1" si="50"/>
        <v>3.7729411211049439E-2</v>
      </c>
    </row>
    <row r="461" spans="1:6" x14ac:dyDescent="0.2">
      <c r="A461" s="2" t="str">
        <f t="shared" si="49"/>
        <v>SFD20422</v>
      </c>
      <c r="B461" s="2">
        <f t="shared" si="52"/>
        <v>18</v>
      </c>
      <c r="C461" s="2">
        <f t="shared" si="52"/>
        <v>2</v>
      </c>
      <c r="D461" s="2">
        <f t="shared" si="46"/>
        <v>2042</v>
      </c>
      <c r="E461" s="2" t="str">
        <f t="shared" si="47"/>
        <v>SFD</v>
      </c>
      <c r="F461" s="2">
        <f t="shared" ca="1" si="50"/>
        <v>3.7729411211049439E-2</v>
      </c>
    </row>
    <row r="462" spans="1:6" x14ac:dyDescent="0.2">
      <c r="A462" s="2" t="str">
        <f t="shared" si="49"/>
        <v>BPE20422</v>
      </c>
      <c r="B462" s="2">
        <f t="shared" si="52"/>
        <v>19</v>
      </c>
      <c r="C462" s="2">
        <f t="shared" si="52"/>
        <v>2</v>
      </c>
      <c r="D462" s="2">
        <f t="shared" si="46"/>
        <v>2042</v>
      </c>
      <c r="E462" s="2" t="str">
        <f t="shared" si="47"/>
        <v>BPE</v>
      </c>
      <c r="F462" s="2">
        <f t="shared" ca="1" si="50"/>
        <v>3.7729411211049439E-2</v>
      </c>
    </row>
    <row r="463" spans="1:6" x14ac:dyDescent="0.2">
      <c r="A463" s="2" t="str">
        <f t="shared" si="49"/>
        <v>ISL20422</v>
      </c>
      <c r="B463" s="2">
        <f t="shared" si="52"/>
        <v>20</v>
      </c>
      <c r="C463" s="2">
        <f t="shared" si="52"/>
        <v>2</v>
      </c>
      <c r="D463" s="2">
        <f t="shared" si="46"/>
        <v>2042</v>
      </c>
      <c r="E463" s="2" t="str">
        <f t="shared" si="47"/>
        <v>ISL</v>
      </c>
      <c r="F463" s="2">
        <f t="shared" ca="1" si="50"/>
        <v>3.7729411211049439E-2</v>
      </c>
    </row>
    <row r="464" spans="1:6" x14ac:dyDescent="0.2">
      <c r="A464" s="2" t="str">
        <f t="shared" si="49"/>
        <v>TWI20422</v>
      </c>
      <c r="B464" s="2">
        <f t="shared" si="52"/>
        <v>21</v>
      </c>
      <c r="C464" s="2">
        <f t="shared" si="52"/>
        <v>2</v>
      </c>
      <c r="D464" s="2">
        <f t="shared" si="46"/>
        <v>2042</v>
      </c>
      <c r="E464" s="2" t="str">
        <f t="shared" si="47"/>
        <v>TWI</v>
      </c>
      <c r="F464" s="2">
        <f t="shared" ca="1" si="50"/>
        <v>3.7729411211049439E-2</v>
      </c>
    </row>
    <row r="465" spans="1:6" x14ac:dyDescent="0.2">
      <c r="A465" s="2" t="str">
        <f t="shared" si="49"/>
        <v>MDN20431</v>
      </c>
      <c r="B465" s="2">
        <f t="shared" si="52"/>
        <v>0</v>
      </c>
      <c r="C465" s="2">
        <f t="shared" si="52"/>
        <v>1</v>
      </c>
      <c r="D465" s="2">
        <f t="shared" si="46"/>
        <v>2043</v>
      </c>
      <c r="E465" s="2" t="str">
        <f t="shared" si="47"/>
        <v>MDN</v>
      </c>
      <c r="F465" s="2">
        <f t="shared" ca="1" si="50"/>
        <v>3.6053776714737973E-2</v>
      </c>
    </row>
    <row r="466" spans="1:6" x14ac:dyDescent="0.2">
      <c r="A466" s="2" t="str">
        <f t="shared" si="49"/>
        <v>OTA20431</v>
      </c>
      <c r="B466" s="2">
        <f t="shared" si="52"/>
        <v>1</v>
      </c>
      <c r="C466" s="2">
        <f t="shared" si="52"/>
        <v>1</v>
      </c>
      <c r="D466" s="2">
        <f t="shared" si="46"/>
        <v>2043</v>
      </c>
      <c r="E466" s="2" t="str">
        <f t="shared" si="47"/>
        <v>OTA</v>
      </c>
      <c r="F466" s="2">
        <f t="shared" ca="1" si="50"/>
        <v>3.6053776714737973E-2</v>
      </c>
    </row>
    <row r="467" spans="1:6" x14ac:dyDescent="0.2">
      <c r="A467" s="2" t="str">
        <f t="shared" si="49"/>
        <v>HLY20431</v>
      </c>
      <c r="B467" s="2">
        <f t="shared" si="52"/>
        <v>2</v>
      </c>
      <c r="C467" s="2">
        <f t="shared" si="52"/>
        <v>1</v>
      </c>
      <c r="D467" s="2">
        <f t="shared" si="46"/>
        <v>2043</v>
      </c>
      <c r="E467" s="2" t="str">
        <f t="shared" si="47"/>
        <v>HLY</v>
      </c>
      <c r="F467" s="2">
        <f t="shared" ca="1" si="50"/>
        <v>3.6053776714737973E-2</v>
      </c>
    </row>
    <row r="468" spans="1:6" x14ac:dyDescent="0.2">
      <c r="A468" s="2" t="str">
        <f t="shared" si="49"/>
        <v>TRK20431</v>
      </c>
      <c r="B468" s="2">
        <f t="shared" si="52"/>
        <v>3</v>
      </c>
      <c r="C468" s="2">
        <f t="shared" si="52"/>
        <v>1</v>
      </c>
      <c r="D468" s="2">
        <f t="shared" si="46"/>
        <v>2043</v>
      </c>
      <c r="E468" s="2" t="str">
        <f t="shared" si="47"/>
        <v>TRK</v>
      </c>
      <c r="F468" s="2">
        <f t="shared" ca="1" si="50"/>
        <v>3.6053776714737973E-2</v>
      </c>
    </row>
    <row r="469" spans="1:6" x14ac:dyDescent="0.2">
      <c r="A469" s="2" t="str">
        <f t="shared" si="49"/>
        <v>WKM20431</v>
      </c>
      <c r="B469" s="2">
        <f t="shared" si="52"/>
        <v>4</v>
      </c>
      <c r="C469" s="2">
        <f t="shared" si="52"/>
        <v>1</v>
      </c>
      <c r="D469" s="2">
        <f t="shared" si="46"/>
        <v>2043</v>
      </c>
      <c r="E469" s="2" t="str">
        <f t="shared" si="47"/>
        <v>WKM</v>
      </c>
      <c r="F469" s="2">
        <f t="shared" ca="1" si="50"/>
        <v>-6.8374006052541745</v>
      </c>
    </row>
    <row r="470" spans="1:6" x14ac:dyDescent="0.2">
      <c r="A470" s="2" t="str">
        <f t="shared" si="49"/>
        <v>RDF20431</v>
      </c>
      <c r="B470" s="2">
        <f t="shared" si="52"/>
        <v>5</v>
      </c>
      <c r="C470" s="2">
        <f t="shared" si="52"/>
        <v>1</v>
      </c>
      <c r="D470" s="2">
        <f t="shared" si="46"/>
        <v>2043</v>
      </c>
      <c r="E470" s="2" t="str">
        <f t="shared" si="47"/>
        <v>RDF</v>
      </c>
      <c r="F470" s="2">
        <f t="shared" ca="1" si="50"/>
        <v>3.6053776714737973E-2</v>
      </c>
    </row>
    <row r="471" spans="1:6" x14ac:dyDescent="0.2">
      <c r="A471" s="2" t="str">
        <f t="shared" si="49"/>
        <v>SFD20431</v>
      </c>
      <c r="B471" s="2">
        <f t="shared" si="52"/>
        <v>6</v>
      </c>
      <c r="C471" s="2">
        <f t="shared" si="52"/>
        <v>1</v>
      </c>
      <c r="D471" s="2">
        <f t="shared" si="46"/>
        <v>2043</v>
      </c>
      <c r="E471" s="2" t="str">
        <f t="shared" si="47"/>
        <v>SFD</v>
      </c>
      <c r="F471" s="2">
        <f t="shared" ca="1" si="50"/>
        <v>3.6053776714737973E-2</v>
      </c>
    </row>
    <row r="472" spans="1:6" x14ac:dyDescent="0.2">
      <c r="A472" s="2" t="str">
        <f t="shared" si="49"/>
        <v>BPE20431</v>
      </c>
      <c r="B472" s="2">
        <f t="shared" si="52"/>
        <v>7</v>
      </c>
      <c r="C472" s="2">
        <f t="shared" si="52"/>
        <v>1</v>
      </c>
      <c r="D472" s="2">
        <f t="shared" si="46"/>
        <v>2043</v>
      </c>
      <c r="E472" s="2" t="str">
        <f t="shared" si="47"/>
        <v>BPE</v>
      </c>
      <c r="F472" s="2">
        <f t="shared" ca="1" si="50"/>
        <v>3.6053776714737973E-2</v>
      </c>
    </row>
    <row r="473" spans="1:6" x14ac:dyDescent="0.2">
      <c r="A473" s="2" t="str">
        <f t="shared" si="49"/>
        <v>HAY20431</v>
      </c>
      <c r="B473" s="2">
        <f t="shared" si="52"/>
        <v>8</v>
      </c>
      <c r="C473" s="2">
        <f t="shared" si="52"/>
        <v>1</v>
      </c>
      <c r="D473" s="2">
        <f t="shared" si="46"/>
        <v>2043</v>
      </c>
      <c r="E473" s="2" t="str">
        <f t="shared" si="47"/>
        <v>HAY</v>
      </c>
      <c r="F473" s="2">
        <f t="shared" ca="1" si="50"/>
        <v>3.6053776714737973E-2</v>
      </c>
    </row>
    <row r="474" spans="1:6" x14ac:dyDescent="0.2">
      <c r="A474" s="2" t="str">
        <f t="shared" si="49"/>
        <v>KIK20431</v>
      </c>
      <c r="B474" s="2">
        <f t="shared" ref="B474:C489" si="53">+B452</f>
        <v>9</v>
      </c>
      <c r="C474" s="2">
        <f t="shared" si="53"/>
        <v>1</v>
      </c>
      <c r="D474" s="2">
        <f t="shared" ref="D474:D537" si="54">+D452+1</f>
        <v>2043</v>
      </c>
      <c r="E474" s="2" t="str">
        <f t="shared" ref="E474:E537" si="55">+E452</f>
        <v>KIK</v>
      </c>
      <c r="F474" s="2">
        <f t="shared" ca="1" si="50"/>
        <v>3.6053776714737973E-2</v>
      </c>
    </row>
    <row r="475" spans="1:6" x14ac:dyDescent="0.2">
      <c r="A475" s="2" t="str">
        <f t="shared" si="49"/>
        <v>ISL20431</v>
      </c>
      <c r="B475" s="2">
        <f t="shared" si="53"/>
        <v>10</v>
      </c>
      <c r="C475" s="2">
        <f t="shared" si="53"/>
        <v>1</v>
      </c>
      <c r="D475" s="2">
        <f t="shared" si="54"/>
        <v>2043</v>
      </c>
      <c r="E475" s="2" t="str">
        <f t="shared" si="55"/>
        <v>ISL</v>
      </c>
      <c r="F475" s="2">
        <f t="shared" ca="1" si="50"/>
        <v>3.6053776714737973E-2</v>
      </c>
    </row>
    <row r="476" spans="1:6" x14ac:dyDescent="0.2">
      <c r="A476" s="2" t="str">
        <f t="shared" si="49"/>
        <v>BEN20431</v>
      </c>
      <c r="B476" s="2">
        <f t="shared" si="53"/>
        <v>11</v>
      </c>
      <c r="C476" s="2">
        <f t="shared" si="53"/>
        <v>1</v>
      </c>
      <c r="D476" s="2">
        <f t="shared" si="54"/>
        <v>2043</v>
      </c>
      <c r="E476" s="2" t="str">
        <f t="shared" si="55"/>
        <v>BEN</v>
      </c>
      <c r="F476" s="2">
        <f t="shared" ca="1" si="50"/>
        <v>3.6053776714737973E-2</v>
      </c>
    </row>
    <row r="477" spans="1:6" x14ac:dyDescent="0.2">
      <c r="A477" s="2" t="str">
        <f t="shared" si="49"/>
        <v>ROX20431</v>
      </c>
      <c r="B477" s="2">
        <f t="shared" si="53"/>
        <v>12</v>
      </c>
      <c r="C477" s="2">
        <f t="shared" si="53"/>
        <v>1</v>
      </c>
      <c r="D477" s="2">
        <f t="shared" si="54"/>
        <v>2043</v>
      </c>
      <c r="E477" s="2" t="str">
        <f t="shared" si="55"/>
        <v>ROX</v>
      </c>
      <c r="F477" s="2">
        <f t="shared" ca="1" si="50"/>
        <v>3.6053776714737973E-2</v>
      </c>
    </row>
    <row r="478" spans="1:6" x14ac:dyDescent="0.2">
      <c r="A478" s="2" t="str">
        <f t="shared" si="49"/>
        <v>TWI20431</v>
      </c>
      <c r="B478" s="2">
        <f t="shared" si="53"/>
        <v>13</v>
      </c>
      <c r="C478" s="2">
        <f t="shared" si="53"/>
        <v>1</v>
      </c>
      <c r="D478" s="2">
        <f t="shared" si="54"/>
        <v>2043</v>
      </c>
      <c r="E478" s="2" t="str">
        <f t="shared" si="55"/>
        <v>TWI</v>
      </c>
      <c r="F478" s="2">
        <f t="shared" ca="1" si="50"/>
        <v>3.6053776714737973E-2</v>
      </c>
    </row>
    <row r="479" spans="1:6" x14ac:dyDescent="0.2">
      <c r="A479" s="2" t="str">
        <f t="shared" si="49"/>
        <v>OTA20432</v>
      </c>
      <c r="B479" s="2">
        <f t="shared" si="53"/>
        <v>14</v>
      </c>
      <c r="C479" s="2">
        <f t="shared" si="53"/>
        <v>2</v>
      </c>
      <c r="D479" s="2">
        <f t="shared" si="54"/>
        <v>2043</v>
      </c>
      <c r="E479" s="2" t="str">
        <f t="shared" si="55"/>
        <v>OTA</v>
      </c>
      <c r="F479" s="2">
        <f t="shared" ca="1" si="50"/>
        <v>3.6053776714737973E-2</v>
      </c>
    </row>
    <row r="480" spans="1:6" x14ac:dyDescent="0.2">
      <c r="A480" s="2" t="str">
        <f t="shared" si="49"/>
        <v>HLY20432</v>
      </c>
      <c r="B480" s="2">
        <f t="shared" si="53"/>
        <v>15</v>
      </c>
      <c r="C480" s="2">
        <f t="shared" si="53"/>
        <v>2</v>
      </c>
      <c r="D480" s="2">
        <f t="shared" si="54"/>
        <v>2043</v>
      </c>
      <c r="E480" s="2" t="str">
        <f t="shared" si="55"/>
        <v>HLY</v>
      </c>
      <c r="F480" s="2">
        <f t="shared" ca="1" si="50"/>
        <v>3.6053776714737973E-2</v>
      </c>
    </row>
    <row r="481" spans="1:6" x14ac:dyDescent="0.2">
      <c r="A481" s="2" t="str">
        <f t="shared" si="49"/>
        <v>TRK20432</v>
      </c>
      <c r="B481" s="2">
        <f t="shared" si="53"/>
        <v>16</v>
      </c>
      <c r="C481" s="2">
        <f t="shared" si="53"/>
        <v>2</v>
      </c>
      <c r="D481" s="2">
        <f t="shared" si="54"/>
        <v>2043</v>
      </c>
      <c r="E481" s="2" t="str">
        <f t="shared" si="55"/>
        <v>TRK</v>
      </c>
      <c r="F481" s="2">
        <f t="shared" ca="1" si="50"/>
        <v>3.6053776714737973E-2</v>
      </c>
    </row>
    <row r="482" spans="1:6" x14ac:dyDescent="0.2">
      <c r="A482" s="2" t="str">
        <f t="shared" si="49"/>
        <v>RDF20432</v>
      </c>
      <c r="B482" s="2">
        <f t="shared" si="53"/>
        <v>17</v>
      </c>
      <c r="C482" s="2">
        <f t="shared" si="53"/>
        <v>2</v>
      </c>
      <c r="D482" s="2">
        <f t="shared" si="54"/>
        <v>2043</v>
      </c>
      <c r="E482" s="2" t="str">
        <f t="shared" si="55"/>
        <v>RDF</v>
      </c>
      <c r="F482" s="2">
        <f t="shared" ca="1" si="50"/>
        <v>3.6053776714737973E-2</v>
      </c>
    </row>
    <row r="483" spans="1:6" x14ac:dyDescent="0.2">
      <c r="A483" s="2" t="str">
        <f t="shared" si="49"/>
        <v>SFD20432</v>
      </c>
      <c r="B483" s="2">
        <f t="shared" si="53"/>
        <v>18</v>
      </c>
      <c r="C483" s="2">
        <f t="shared" si="53"/>
        <v>2</v>
      </c>
      <c r="D483" s="2">
        <f t="shared" si="54"/>
        <v>2043</v>
      </c>
      <c r="E483" s="2" t="str">
        <f t="shared" si="55"/>
        <v>SFD</v>
      </c>
      <c r="F483" s="2">
        <f t="shared" ca="1" si="50"/>
        <v>3.6053776714737973E-2</v>
      </c>
    </row>
    <row r="484" spans="1:6" x14ac:dyDescent="0.2">
      <c r="A484" s="2" t="str">
        <f t="shared" si="49"/>
        <v>BPE20432</v>
      </c>
      <c r="B484" s="2">
        <f t="shared" si="53"/>
        <v>19</v>
      </c>
      <c r="C484" s="2">
        <f t="shared" si="53"/>
        <v>2</v>
      </c>
      <c r="D484" s="2">
        <f t="shared" si="54"/>
        <v>2043</v>
      </c>
      <c r="E484" s="2" t="str">
        <f t="shared" si="55"/>
        <v>BPE</v>
      </c>
      <c r="F484" s="2">
        <f t="shared" ca="1" si="50"/>
        <v>3.6053776714737973E-2</v>
      </c>
    </row>
    <row r="485" spans="1:6" x14ac:dyDescent="0.2">
      <c r="A485" s="2" t="str">
        <f t="shared" si="49"/>
        <v>ISL20432</v>
      </c>
      <c r="B485" s="2">
        <f t="shared" si="53"/>
        <v>20</v>
      </c>
      <c r="C485" s="2">
        <f t="shared" si="53"/>
        <v>2</v>
      </c>
      <c r="D485" s="2">
        <f t="shared" si="54"/>
        <v>2043</v>
      </c>
      <c r="E485" s="2" t="str">
        <f t="shared" si="55"/>
        <v>ISL</v>
      </c>
      <c r="F485" s="2">
        <f t="shared" ca="1" si="50"/>
        <v>3.6053776714737973E-2</v>
      </c>
    </row>
    <row r="486" spans="1:6" x14ac:dyDescent="0.2">
      <c r="A486" s="2" t="str">
        <f t="shared" si="49"/>
        <v>TWI20432</v>
      </c>
      <c r="B486" s="2">
        <f t="shared" si="53"/>
        <v>21</v>
      </c>
      <c r="C486" s="2">
        <f t="shared" si="53"/>
        <v>2</v>
      </c>
      <c r="D486" s="2">
        <f t="shared" si="54"/>
        <v>2043</v>
      </c>
      <c r="E486" s="2" t="str">
        <f t="shared" si="55"/>
        <v>TWI</v>
      </c>
      <c r="F486" s="2">
        <f t="shared" ca="1" si="50"/>
        <v>3.6053776714737973E-2</v>
      </c>
    </row>
    <row r="487" spans="1:6" x14ac:dyDescent="0.2">
      <c r="A487" s="2" t="str">
        <f t="shared" si="49"/>
        <v>MDN20441</v>
      </c>
      <c r="B487" s="2">
        <f t="shared" si="53"/>
        <v>0</v>
      </c>
      <c r="C487" s="2">
        <f t="shared" si="53"/>
        <v>1</v>
      </c>
      <c r="D487" s="2">
        <f t="shared" si="54"/>
        <v>2044</v>
      </c>
      <c r="E487" s="2" t="str">
        <f t="shared" si="55"/>
        <v>MDN</v>
      </c>
      <c r="F487" s="2">
        <f t="shared" ca="1" si="50"/>
        <v>3.4453406950452563E-2</v>
      </c>
    </row>
    <row r="488" spans="1:6" x14ac:dyDescent="0.2">
      <c r="A488" s="2" t="str">
        <f t="shared" si="49"/>
        <v>OTA20441</v>
      </c>
      <c r="B488" s="2">
        <f t="shared" si="53"/>
        <v>1</v>
      </c>
      <c r="C488" s="2">
        <f t="shared" si="53"/>
        <v>1</v>
      </c>
      <c r="D488" s="2">
        <f t="shared" si="54"/>
        <v>2044</v>
      </c>
      <c r="E488" s="2" t="str">
        <f t="shared" si="55"/>
        <v>OTA</v>
      </c>
      <c r="F488" s="2">
        <f t="shared" ca="1" si="50"/>
        <v>3.4453406950452563E-2</v>
      </c>
    </row>
    <row r="489" spans="1:6" x14ac:dyDescent="0.2">
      <c r="A489" s="2" t="str">
        <f t="shared" si="49"/>
        <v>HLY20441</v>
      </c>
      <c r="B489" s="2">
        <f t="shared" si="53"/>
        <v>2</v>
      </c>
      <c r="C489" s="2">
        <f t="shared" si="53"/>
        <v>1</v>
      </c>
      <c r="D489" s="2">
        <f t="shared" si="54"/>
        <v>2044</v>
      </c>
      <c r="E489" s="2" t="str">
        <f t="shared" si="55"/>
        <v>HLY</v>
      </c>
      <c r="F489" s="2">
        <f t="shared" ca="1" si="50"/>
        <v>3.4453406950452563E-2</v>
      </c>
    </row>
    <row r="490" spans="1:6" x14ac:dyDescent="0.2">
      <c r="A490" s="2" t="str">
        <f t="shared" si="49"/>
        <v>TRK20441</v>
      </c>
      <c r="B490" s="2">
        <f t="shared" ref="B490:C505" si="56">+B468</f>
        <v>3</v>
      </c>
      <c r="C490" s="2">
        <f t="shared" si="56"/>
        <v>1</v>
      </c>
      <c r="D490" s="2">
        <f t="shared" si="54"/>
        <v>2044</v>
      </c>
      <c r="E490" s="2" t="str">
        <f t="shared" si="55"/>
        <v>TRK</v>
      </c>
      <c r="F490" s="2">
        <f t="shared" ca="1" si="50"/>
        <v>3.4453406950452563E-2</v>
      </c>
    </row>
    <row r="491" spans="1:6" x14ac:dyDescent="0.2">
      <c r="A491" s="2" t="str">
        <f t="shared" si="49"/>
        <v>WKM20441</v>
      </c>
      <c r="B491" s="2">
        <f t="shared" si="56"/>
        <v>4</v>
      </c>
      <c r="C491" s="2">
        <f t="shared" si="56"/>
        <v>1</v>
      </c>
      <c r="D491" s="2">
        <f t="shared" si="54"/>
        <v>2044</v>
      </c>
      <c r="E491" s="2" t="str">
        <f t="shared" si="55"/>
        <v>WKM</v>
      </c>
      <c r="F491" s="2">
        <f t="shared" ca="1" si="50"/>
        <v>-6.5338992749626783</v>
      </c>
    </row>
    <row r="492" spans="1:6" x14ac:dyDescent="0.2">
      <c r="A492" s="2" t="str">
        <f t="shared" si="49"/>
        <v>RDF20441</v>
      </c>
      <c r="B492" s="2">
        <f t="shared" si="56"/>
        <v>5</v>
      </c>
      <c r="C492" s="2">
        <f t="shared" si="56"/>
        <v>1</v>
      </c>
      <c r="D492" s="2">
        <f t="shared" si="54"/>
        <v>2044</v>
      </c>
      <c r="E492" s="2" t="str">
        <f t="shared" si="55"/>
        <v>RDF</v>
      </c>
      <c r="F492" s="2">
        <f t="shared" ca="1" si="50"/>
        <v>3.4453406950452563E-2</v>
      </c>
    </row>
    <row r="493" spans="1:6" x14ac:dyDescent="0.2">
      <c r="A493" s="2" t="str">
        <f t="shared" si="49"/>
        <v>SFD20441</v>
      </c>
      <c r="B493" s="2">
        <f t="shared" si="56"/>
        <v>6</v>
      </c>
      <c r="C493" s="2">
        <f t="shared" si="56"/>
        <v>1</v>
      </c>
      <c r="D493" s="2">
        <f t="shared" si="54"/>
        <v>2044</v>
      </c>
      <c r="E493" s="2" t="str">
        <f t="shared" si="55"/>
        <v>SFD</v>
      </c>
      <c r="F493" s="2">
        <f t="shared" ca="1" si="50"/>
        <v>3.4453406950452563E-2</v>
      </c>
    </row>
    <row r="494" spans="1:6" x14ac:dyDescent="0.2">
      <c r="A494" s="2" t="str">
        <f t="shared" si="49"/>
        <v>BPE20441</v>
      </c>
      <c r="B494" s="2">
        <f t="shared" si="56"/>
        <v>7</v>
      </c>
      <c r="C494" s="2">
        <f t="shared" si="56"/>
        <v>1</v>
      </c>
      <c r="D494" s="2">
        <f t="shared" si="54"/>
        <v>2044</v>
      </c>
      <c r="E494" s="2" t="str">
        <f t="shared" si="55"/>
        <v>BPE</v>
      </c>
      <c r="F494" s="2">
        <f t="shared" ca="1" si="50"/>
        <v>3.4453406950452563E-2</v>
      </c>
    </row>
    <row r="495" spans="1:6" x14ac:dyDescent="0.2">
      <c r="A495" s="2" t="str">
        <f t="shared" si="49"/>
        <v>HAY20441</v>
      </c>
      <c r="B495" s="2">
        <f t="shared" si="56"/>
        <v>8</v>
      </c>
      <c r="C495" s="2">
        <f t="shared" si="56"/>
        <v>1</v>
      </c>
      <c r="D495" s="2">
        <f t="shared" si="54"/>
        <v>2044</v>
      </c>
      <c r="E495" s="2" t="str">
        <f t="shared" si="55"/>
        <v>HAY</v>
      </c>
      <c r="F495" s="2">
        <f t="shared" ca="1" si="50"/>
        <v>3.4453406950452563E-2</v>
      </c>
    </row>
    <row r="496" spans="1:6" x14ac:dyDescent="0.2">
      <c r="A496" s="2" t="str">
        <f t="shared" si="49"/>
        <v>KIK20441</v>
      </c>
      <c r="B496" s="2">
        <f t="shared" si="56"/>
        <v>9</v>
      </c>
      <c r="C496" s="2">
        <f t="shared" si="56"/>
        <v>1</v>
      </c>
      <c r="D496" s="2">
        <f t="shared" si="54"/>
        <v>2044</v>
      </c>
      <c r="E496" s="2" t="str">
        <f t="shared" si="55"/>
        <v>KIK</v>
      </c>
      <c r="F496" s="2">
        <f t="shared" ca="1" si="50"/>
        <v>3.4453406950452563E-2</v>
      </c>
    </row>
    <row r="497" spans="1:6" x14ac:dyDescent="0.2">
      <c r="A497" s="2" t="str">
        <f t="shared" si="49"/>
        <v>ISL20441</v>
      </c>
      <c r="B497" s="2">
        <f t="shared" si="56"/>
        <v>10</v>
      </c>
      <c r="C497" s="2">
        <f t="shared" si="56"/>
        <v>1</v>
      </c>
      <c r="D497" s="2">
        <f t="shared" si="54"/>
        <v>2044</v>
      </c>
      <c r="E497" s="2" t="str">
        <f t="shared" si="55"/>
        <v>ISL</v>
      </c>
      <c r="F497" s="2">
        <f t="shared" ca="1" si="50"/>
        <v>3.4453406950452563E-2</v>
      </c>
    </row>
    <row r="498" spans="1:6" x14ac:dyDescent="0.2">
      <c r="A498" s="2" t="str">
        <f t="shared" si="49"/>
        <v>BEN20441</v>
      </c>
      <c r="B498" s="2">
        <f t="shared" si="56"/>
        <v>11</v>
      </c>
      <c r="C498" s="2">
        <f t="shared" si="56"/>
        <v>1</v>
      </c>
      <c r="D498" s="2">
        <f t="shared" si="54"/>
        <v>2044</v>
      </c>
      <c r="E498" s="2" t="str">
        <f t="shared" si="55"/>
        <v>BEN</v>
      </c>
      <c r="F498" s="2">
        <f t="shared" ca="1" si="50"/>
        <v>3.4453406950452563E-2</v>
      </c>
    </row>
    <row r="499" spans="1:6" x14ac:dyDescent="0.2">
      <c r="A499" s="2" t="str">
        <f t="shared" ref="A499:A562" si="57">+_xlfn.CONCAT(E499,D499,C499)</f>
        <v>ROX20441</v>
      </c>
      <c r="B499" s="2">
        <f t="shared" si="56"/>
        <v>12</v>
      </c>
      <c r="C499" s="2">
        <f t="shared" si="56"/>
        <v>1</v>
      </c>
      <c r="D499" s="2">
        <f t="shared" si="54"/>
        <v>2044</v>
      </c>
      <c r="E499" s="2" t="str">
        <f t="shared" si="55"/>
        <v>ROX</v>
      </c>
      <c r="F499" s="2">
        <f t="shared" ref="F499:F562" ca="1" si="58">+OFFSET($K$3,B499,D499-$D$3)</f>
        <v>3.4453406950452563E-2</v>
      </c>
    </row>
    <row r="500" spans="1:6" x14ac:dyDescent="0.2">
      <c r="A500" s="2" t="str">
        <f t="shared" si="57"/>
        <v>TWI20441</v>
      </c>
      <c r="B500" s="2">
        <f t="shared" si="56"/>
        <v>13</v>
      </c>
      <c r="C500" s="2">
        <f t="shared" si="56"/>
        <v>1</v>
      </c>
      <c r="D500" s="2">
        <f t="shared" si="54"/>
        <v>2044</v>
      </c>
      <c r="E500" s="2" t="str">
        <f t="shared" si="55"/>
        <v>TWI</v>
      </c>
      <c r="F500" s="2">
        <f t="shared" ca="1" si="58"/>
        <v>3.4453406950452563E-2</v>
      </c>
    </row>
    <row r="501" spans="1:6" x14ac:dyDescent="0.2">
      <c r="A501" s="2" t="str">
        <f t="shared" si="57"/>
        <v>OTA20442</v>
      </c>
      <c r="B501" s="2">
        <f t="shared" si="56"/>
        <v>14</v>
      </c>
      <c r="C501" s="2">
        <f t="shared" si="56"/>
        <v>2</v>
      </c>
      <c r="D501" s="2">
        <f t="shared" si="54"/>
        <v>2044</v>
      </c>
      <c r="E501" s="2" t="str">
        <f t="shared" si="55"/>
        <v>OTA</v>
      </c>
      <c r="F501" s="2">
        <f t="shared" ca="1" si="58"/>
        <v>3.4453406950452563E-2</v>
      </c>
    </row>
    <row r="502" spans="1:6" x14ac:dyDescent="0.2">
      <c r="A502" s="2" t="str">
        <f t="shared" si="57"/>
        <v>HLY20442</v>
      </c>
      <c r="B502" s="2">
        <f t="shared" si="56"/>
        <v>15</v>
      </c>
      <c r="C502" s="2">
        <f t="shared" si="56"/>
        <v>2</v>
      </c>
      <c r="D502" s="2">
        <f t="shared" si="54"/>
        <v>2044</v>
      </c>
      <c r="E502" s="2" t="str">
        <f t="shared" si="55"/>
        <v>HLY</v>
      </c>
      <c r="F502" s="2">
        <f t="shared" ca="1" si="58"/>
        <v>3.4453406950452563E-2</v>
      </c>
    </row>
    <row r="503" spans="1:6" x14ac:dyDescent="0.2">
      <c r="A503" s="2" t="str">
        <f t="shared" si="57"/>
        <v>TRK20442</v>
      </c>
      <c r="B503" s="2">
        <f t="shared" si="56"/>
        <v>16</v>
      </c>
      <c r="C503" s="2">
        <f t="shared" si="56"/>
        <v>2</v>
      </c>
      <c r="D503" s="2">
        <f t="shared" si="54"/>
        <v>2044</v>
      </c>
      <c r="E503" s="2" t="str">
        <f t="shared" si="55"/>
        <v>TRK</v>
      </c>
      <c r="F503" s="2">
        <f t="shared" ca="1" si="58"/>
        <v>3.4453406950452563E-2</v>
      </c>
    </row>
    <row r="504" spans="1:6" x14ac:dyDescent="0.2">
      <c r="A504" s="2" t="str">
        <f t="shared" si="57"/>
        <v>RDF20442</v>
      </c>
      <c r="B504" s="2">
        <f t="shared" si="56"/>
        <v>17</v>
      </c>
      <c r="C504" s="2">
        <f t="shared" si="56"/>
        <v>2</v>
      </c>
      <c r="D504" s="2">
        <f t="shared" si="54"/>
        <v>2044</v>
      </c>
      <c r="E504" s="2" t="str">
        <f t="shared" si="55"/>
        <v>RDF</v>
      </c>
      <c r="F504" s="2">
        <f t="shared" ca="1" si="58"/>
        <v>3.4453406950452563E-2</v>
      </c>
    </row>
    <row r="505" spans="1:6" x14ac:dyDescent="0.2">
      <c r="A505" s="2" t="str">
        <f t="shared" si="57"/>
        <v>SFD20442</v>
      </c>
      <c r="B505" s="2">
        <f t="shared" si="56"/>
        <v>18</v>
      </c>
      <c r="C505" s="2">
        <f t="shared" si="56"/>
        <v>2</v>
      </c>
      <c r="D505" s="2">
        <f t="shared" si="54"/>
        <v>2044</v>
      </c>
      <c r="E505" s="2" t="str">
        <f t="shared" si="55"/>
        <v>SFD</v>
      </c>
      <c r="F505" s="2">
        <f t="shared" ca="1" si="58"/>
        <v>3.4453406950452563E-2</v>
      </c>
    </row>
    <row r="506" spans="1:6" x14ac:dyDescent="0.2">
      <c r="A506" s="2" t="str">
        <f t="shared" si="57"/>
        <v>BPE20442</v>
      </c>
      <c r="B506" s="2">
        <f t="shared" ref="B506:C521" si="59">+B484</f>
        <v>19</v>
      </c>
      <c r="C506" s="2">
        <f t="shared" si="59"/>
        <v>2</v>
      </c>
      <c r="D506" s="2">
        <f t="shared" si="54"/>
        <v>2044</v>
      </c>
      <c r="E506" s="2" t="str">
        <f t="shared" si="55"/>
        <v>BPE</v>
      </c>
      <c r="F506" s="2">
        <f t="shared" ca="1" si="58"/>
        <v>3.4453406950452563E-2</v>
      </c>
    </row>
    <row r="507" spans="1:6" x14ac:dyDescent="0.2">
      <c r="A507" s="2" t="str">
        <f t="shared" si="57"/>
        <v>ISL20442</v>
      </c>
      <c r="B507" s="2">
        <f t="shared" si="59"/>
        <v>20</v>
      </c>
      <c r="C507" s="2">
        <f t="shared" si="59"/>
        <v>2</v>
      </c>
      <c r="D507" s="2">
        <f t="shared" si="54"/>
        <v>2044</v>
      </c>
      <c r="E507" s="2" t="str">
        <f t="shared" si="55"/>
        <v>ISL</v>
      </c>
      <c r="F507" s="2">
        <f t="shared" ca="1" si="58"/>
        <v>3.4453406950452563E-2</v>
      </c>
    </row>
    <row r="508" spans="1:6" x14ac:dyDescent="0.2">
      <c r="A508" s="2" t="str">
        <f t="shared" si="57"/>
        <v>TWI20442</v>
      </c>
      <c r="B508" s="2">
        <f t="shared" si="59"/>
        <v>21</v>
      </c>
      <c r="C508" s="2">
        <f t="shared" si="59"/>
        <v>2</v>
      </c>
      <c r="D508" s="2">
        <f t="shared" si="54"/>
        <v>2044</v>
      </c>
      <c r="E508" s="2" t="str">
        <f t="shared" si="55"/>
        <v>TWI</v>
      </c>
      <c r="F508" s="2">
        <f t="shared" ca="1" si="58"/>
        <v>3.4453406950452563E-2</v>
      </c>
    </row>
    <row r="509" spans="1:6" x14ac:dyDescent="0.2">
      <c r="A509" s="2" t="str">
        <f t="shared" si="57"/>
        <v>MDN20451</v>
      </c>
      <c r="B509" s="2">
        <f t="shared" si="59"/>
        <v>0</v>
      </c>
      <c r="C509" s="2">
        <f t="shared" si="59"/>
        <v>1</v>
      </c>
      <c r="D509" s="2">
        <f t="shared" si="54"/>
        <v>2045</v>
      </c>
      <c r="E509" s="2" t="str">
        <f t="shared" si="55"/>
        <v>MDN</v>
      </c>
      <c r="F509" s="2">
        <f t="shared" ca="1" si="58"/>
        <v>3.2924641179419144E-2</v>
      </c>
    </row>
    <row r="510" spans="1:6" x14ac:dyDescent="0.2">
      <c r="A510" s="2" t="str">
        <f t="shared" si="57"/>
        <v>OTA20451</v>
      </c>
      <c r="B510" s="2">
        <f t="shared" si="59"/>
        <v>1</v>
      </c>
      <c r="C510" s="2">
        <f t="shared" si="59"/>
        <v>1</v>
      </c>
      <c r="D510" s="2">
        <f t="shared" si="54"/>
        <v>2045</v>
      </c>
      <c r="E510" s="2" t="str">
        <f t="shared" si="55"/>
        <v>OTA</v>
      </c>
      <c r="F510" s="2">
        <f t="shared" ca="1" si="58"/>
        <v>3.2924641179419144E-2</v>
      </c>
    </row>
    <row r="511" spans="1:6" x14ac:dyDescent="0.2">
      <c r="A511" s="2" t="str">
        <f t="shared" si="57"/>
        <v>HLY20451</v>
      </c>
      <c r="B511" s="2">
        <f t="shared" si="59"/>
        <v>2</v>
      </c>
      <c r="C511" s="2">
        <f t="shared" si="59"/>
        <v>1</v>
      </c>
      <c r="D511" s="2">
        <f t="shared" si="54"/>
        <v>2045</v>
      </c>
      <c r="E511" s="2" t="str">
        <f t="shared" si="55"/>
        <v>HLY</v>
      </c>
      <c r="F511" s="2">
        <f t="shared" ca="1" si="58"/>
        <v>3.2924641179419144E-2</v>
      </c>
    </row>
    <row r="512" spans="1:6" x14ac:dyDescent="0.2">
      <c r="A512" s="2" t="str">
        <f t="shared" si="57"/>
        <v>TRK20451</v>
      </c>
      <c r="B512" s="2">
        <f t="shared" si="59"/>
        <v>3</v>
      </c>
      <c r="C512" s="2">
        <f t="shared" si="59"/>
        <v>1</v>
      </c>
      <c r="D512" s="2">
        <f t="shared" si="54"/>
        <v>2045</v>
      </c>
      <c r="E512" s="2" t="str">
        <f t="shared" si="55"/>
        <v>TRK</v>
      </c>
      <c r="F512" s="2">
        <f t="shared" ca="1" si="58"/>
        <v>3.2924641179419144E-2</v>
      </c>
    </row>
    <row r="513" spans="1:6" x14ac:dyDescent="0.2">
      <c r="A513" s="2" t="str">
        <f t="shared" si="57"/>
        <v>WKM20451</v>
      </c>
      <c r="B513" s="2">
        <f t="shared" si="59"/>
        <v>4</v>
      </c>
      <c r="C513" s="2">
        <f t="shared" si="59"/>
        <v>1</v>
      </c>
      <c r="D513" s="2">
        <f t="shared" si="54"/>
        <v>2045</v>
      </c>
      <c r="E513" s="2" t="str">
        <f t="shared" si="55"/>
        <v>WKM</v>
      </c>
      <c r="F513" s="2">
        <f t="shared" ca="1" si="58"/>
        <v>-6.2439772484615581</v>
      </c>
    </row>
    <row r="514" spans="1:6" x14ac:dyDescent="0.2">
      <c r="A514" s="2" t="str">
        <f t="shared" si="57"/>
        <v>RDF20451</v>
      </c>
      <c r="B514" s="2">
        <f t="shared" si="59"/>
        <v>5</v>
      </c>
      <c r="C514" s="2">
        <f t="shared" si="59"/>
        <v>1</v>
      </c>
      <c r="D514" s="2">
        <f t="shared" si="54"/>
        <v>2045</v>
      </c>
      <c r="E514" s="2" t="str">
        <f t="shared" si="55"/>
        <v>RDF</v>
      </c>
      <c r="F514" s="2">
        <f t="shared" ca="1" si="58"/>
        <v>3.2924641179419144E-2</v>
      </c>
    </row>
    <row r="515" spans="1:6" x14ac:dyDescent="0.2">
      <c r="A515" s="2" t="str">
        <f t="shared" si="57"/>
        <v>SFD20451</v>
      </c>
      <c r="B515" s="2">
        <f t="shared" si="59"/>
        <v>6</v>
      </c>
      <c r="C515" s="2">
        <f t="shared" si="59"/>
        <v>1</v>
      </c>
      <c r="D515" s="2">
        <f t="shared" si="54"/>
        <v>2045</v>
      </c>
      <c r="E515" s="2" t="str">
        <f t="shared" si="55"/>
        <v>SFD</v>
      </c>
      <c r="F515" s="2">
        <f t="shared" ca="1" si="58"/>
        <v>3.2924641179419144E-2</v>
      </c>
    </row>
    <row r="516" spans="1:6" x14ac:dyDescent="0.2">
      <c r="A516" s="2" t="str">
        <f t="shared" si="57"/>
        <v>BPE20451</v>
      </c>
      <c r="B516" s="2">
        <f t="shared" si="59"/>
        <v>7</v>
      </c>
      <c r="C516" s="2">
        <f t="shared" si="59"/>
        <v>1</v>
      </c>
      <c r="D516" s="2">
        <f t="shared" si="54"/>
        <v>2045</v>
      </c>
      <c r="E516" s="2" t="str">
        <f t="shared" si="55"/>
        <v>BPE</v>
      </c>
      <c r="F516" s="2">
        <f t="shared" ca="1" si="58"/>
        <v>3.2924641179419144E-2</v>
      </c>
    </row>
    <row r="517" spans="1:6" x14ac:dyDescent="0.2">
      <c r="A517" s="2" t="str">
        <f t="shared" si="57"/>
        <v>HAY20451</v>
      </c>
      <c r="B517" s="2">
        <f t="shared" si="59"/>
        <v>8</v>
      </c>
      <c r="C517" s="2">
        <f t="shared" si="59"/>
        <v>1</v>
      </c>
      <c r="D517" s="2">
        <f t="shared" si="54"/>
        <v>2045</v>
      </c>
      <c r="E517" s="2" t="str">
        <f t="shared" si="55"/>
        <v>HAY</v>
      </c>
      <c r="F517" s="2">
        <f t="shared" ca="1" si="58"/>
        <v>3.2924641179419144E-2</v>
      </c>
    </row>
    <row r="518" spans="1:6" x14ac:dyDescent="0.2">
      <c r="A518" s="2" t="str">
        <f t="shared" si="57"/>
        <v>KIK20451</v>
      </c>
      <c r="B518" s="2">
        <f t="shared" si="59"/>
        <v>9</v>
      </c>
      <c r="C518" s="2">
        <f t="shared" si="59"/>
        <v>1</v>
      </c>
      <c r="D518" s="2">
        <f t="shared" si="54"/>
        <v>2045</v>
      </c>
      <c r="E518" s="2" t="str">
        <f t="shared" si="55"/>
        <v>KIK</v>
      </c>
      <c r="F518" s="2">
        <f t="shared" ca="1" si="58"/>
        <v>3.2924641179419144E-2</v>
      </c>
    </row>
    <row r="519" spans="1:6" x14ac:dyDescent="0.2">
      <c r="A519" s="2" t="str">
        <f t="shared" si="57"/>
        <v>ISL20451</v>
      </c>
      <c r="B519" s="2">
        <f t="shared" si="59"/>
        <v>10</v>
      </c>
      <c r="C519" s="2">
        <f t="shared" si="59"/>
        <v>1</v>
      </c>
      <c r="D519" s="2">
        <f t="shared" si="54"/>
        <v>2045</v>
      </c>
      <c r="E519" s="2" t="str">
        <f t="shared" si="55"/>
        <v>ISL</v>
      </c>
      <c r="F519" s="2">
        <f t="shared" ca="1" si="58"/>
        <v>3.2924641179419144E-2</v>
      </c>
    </row>
    <row r="520" spans="1:6" x14ac:dyDescent="0.2">
      <c r="A520" s="2" t="str">
        <f t="shared" si="57"/>
        <v>BEN20451</v>
      </c>
      <c r="B520" s="2">
        <f t="shared" si="59"/>
        <v>11</v>
      </c>
      <c r="C520" s="2">
        <f t="shared" si="59"/>
        <v>1</v>
      </c>
      <c r="D520" s="2">
        <f t="shared" si="54"/>
        <v>2045</v>
      </c>
      <c r="E520" s="2" t="str">
        <f t="shared" si="55"/>
        <v>BEN</v>
      </c>
      <c r="F520" s="2">
        <f t="shared" ca="1" si="58"/>
        <v>3.2924641179419144E-2</v>
      </c>
    </row>
    <row r="521" spans="1:6" x14ac:dyDescent="0.2">
      <c r="A521" s="2" t="str">
        <f t="shared" si="57"/>
        <v>ROX20451</v>
      </c>
      <c r="B521" s="2">
        <f t="shared" si="59"/>
        <v>12</v>
      </c>
      <c r="C521" s="2">
        <f t="shared" si="59"/>
        <v>1</v>
      </c>
      <c r="D521" s="2">
        <f t="shared" si="54"/>
        <v>2045</v>
      </c>
      <c r="E521" s="2" t="str">
        <f t="shared" si="55"/>
        <v>ROX</v>
      </c>
      <c r="F521" s="2">
        <f t="shared" ca="1" si="58"/>
        <v>3.2924641179419144E-2</v>
      </c>
    </row>
    <row r="522" spans="1:6" x14ac:dyDescent="0.2">
      <c r="A522" s="2" t="str">
        <f t="shared" si="57"/>
        <v>TWI20451</v>
      </c>
      <c r="B522" s="2">
        <f t="shared" ref="B522:C537" si="60">+B500</f>
        <v>13</v>
      </c>
      <c r="C522" s="2">
        <f t="shared" si="60"/>
        <v>1</v>
      </c>
      <c r="D522" s="2">
        <f t="shared" si="54"/>
        <v>2045</v>
      </c>
      <c r="E522" s="2" t="str">
        <f t="shared" si="55"/>
        <v>TWI</v>
      </c>
      <c r="F522" s="2">
        <f t="shared" ca="1" si="58"/>
        <v>3.2924641179419144E-2</v>
      </c>
    </row>
    <row r="523" spans="1:6" x14ac:dyDescent="0.2">
      <c r="A523" s="2" t="str">
        <f t="shared" si="57"/>
        <v>OTA20452</v>
      </c>
      <c r="B523" s="2">
        <f t="shared" si="60"/>
        <v>14</v>
      </c>
      <c r="C523" s="2">
        <f t="shared" si="60"/>
        <v>2</v>
      </c>
      <c r="D523" s="2">
        <f t="shared" si="54"/>
        <v>2045</v>
      </c>
      <c r="E523" s="2" t="str">
        <f t="shared" si="55"/>
        <v>OTA</v>
      </c>
      <c r="F523" s="2">
        <f t="shared" ca="1" si="58"/>
        <v>3.2924641179419144E-2</v>
      </c>
    </row>
    <row r="524" spans="1:6" x14ac:dyDescent="0.2">
      <c r="A524" s="2" t="str">
        <f t="shared" si="57"/>
        <v>HLY20452</v>
      </c>
      <c r="B524" s="2">
        <f t="shared" si="60"/>
        <v>15</v>
      </c>
      <c r="C524" s="2">
        <f t="shared" si="60"/>
        <v>2</v>
      </c>
      <c r="D524" s="2">
        <f t="shared" si="54"/>
        <v>2045</v>
      </c>
      <c r="E524" s="2" t="str">
        <f t="shared" si="55"/>
        <v>HLY</v>
      </c>
      <c r="F524" s="2">
        <f t="shared" ca="1" si="58"/>
        <v>3.2924641179419144E-2</v>
      </c>
    </row>
    <row r="525" spans="1:6" x14ac:dyDescent="0.2">
      <c r="A525" s="2" t="str">
        <f t="shared" si="57"/>
        <v>TRK20452</v>
      </c>
      <c r="B525" s="2">
        <f t="shared" si="60"/>
        <v>16</v>
      </c>
      <c r="C525" s="2">
        <f t="shared" si="60"/>
        <v>2</v>
      </c>
      <c r="D525" s="2">
        <f t="shared" si="54"/>
        <v>2045</v>
      </c>
      <c r="E525" s="2" t="str">
        <f t="shared" si="55"/>
        <v>TRK</v>
      </c>
      <c r="F525" s="2">
        <f t="shared" ca="1" si="58"/>
        <v>3.2924641179419144E-2</v>
      </c>
    </row>
    <row r="526" spans="1:6" x14ac:dyDescent="0.2">
      <c r="A526" s="2" t="str">
        <f t="shared" si="57"/>
        <v>RDF20452</v>
      </c>
      <c r="B526" s="2">
        <f t="shared" si="60"/>
        <v>17</v>
      </c>
      <c r="C526" s="2">
        <f t="shared" si="60"/>
        <v>2</v>
      </c>
      <c r="D526" s="2">
        <f t="shared" si="54"/>
        <v>2045</v>
      </c>
      <c r="E526" s="2" t="str">
        <f t="shared" si="55"/>
        <v>RDF</v>
      </c>
      <c r="F526" s="2">
        <f t="shared" ca="1" si="58"/>
        <v>3.2924641179419144E-2</v>
      </c>
    </row>
    <row r="527" spans="1:6" x14ac:dyDescent="0.2">
      <c r="A527" s="2" t="str">
        <f t="shared" si="57"/>
        <v>SFD20452</v>
      </c>
      <c r="B527" s="2">
        <f t="shared" si="60"/>
        <v>18</v>
      </c>
      <c r="C527" s="2">
        <f t="shared" si="60"/>
        <v>2</v>
      </c>
      <c r="D527" s="2">
        <f t="shared" si="54"/>
        <v>2045</v>
      </c>
      <c r="E527" s="2" t="str">
        <f t="shared" si="55"/>
        <v>SFD</v>
      </c>
      <c r="F527" s="2">
        <f t="shared" ca="1" si="58"/>
        <v>3.2924641179419144E-2</v>
      </c>
    </row>
    <row r="528" spans="1:6" x14ac:dyDescent="0.2">
      <c r="A528" s="2" t="str">
        <f t="shared" si="57"/>
        <v>BPE20452</v>
      </c>
      <c r="B528" s="2">
        <f t="shared" si="60"/>
        <v>19</v>
      </c>
      <c r="C528" s="2">
        <f t="shared" si="60"/>
        <v>2</v>
      </c>
      <c r="D528" s="2">
        <f t="shared" si="54"/>
        <v>2045</v>
      </c>
      <c r="E528" s="2" t="str">
        <f t="shared" si="55"/>
        <v>BPE</v>
      </c>
      <c r="F528" s="2">
        <f t="shared" ca="1" si="58"/>
        <v>3.2924641179419144E-2</v>
      </c>
    </row>
    <row r="529" spans="1:6" x14ac:dyDescent="0.2">
      <c r="A529" s="2" t="str">
        <f t="shared" si="57"/>
        <v>ISL20452</v>
      </c>
      <c r="B529" s="2">
        <f t="shared" si="60"/>
        <v>20</v>
      </c>
      <c r="C529" s="2">
        <f t="shared" si="60"/>
        <v>2</v>
      </c>
      <c r="D529" s="2">
        <f t="shared" si="54"/>
        <v>2045</v>
      </c>
      <c r="E529" s="2" t="str">
        <f t="shared" si="55"/>
        <v>ISL</v>
      </c>
      <c r="F529" s="2">
        <f t="shared" ca="1" si="58"/>
        <v>3.2924641179419144E-2</v>
      </c>
    </row>
    <row r="530" spans="1:6" x14ac:dyDescent="0.2">
      <c r="A530" s="2" t="str">
        <f t="shared" si="57"/>
        <v>TWI20452</v>
      </c>
      <c r="B530" s="2">
        <f t="shared" si="60"/>
        <v>21</v>
      </c>
      <c r="C530" s="2">
        <f t="shared" si="60"/>
        <v>2</v>
      </c>
      <c r="D530" s="2">
        <f t="shared" si="54"/>
        <v>2045</v>
      </c>
      <c r="E530" s="2" t="str">
        <f t="shared" si="55"/>
        <v>TWI</v>
      </c>
      <c r="F530" s="2">
        <f t="shared" ca="1" si="58"/>
        <v>3.2924641179419144E-2</v>
      </c>
    </row>
    <row r="531" spans="1:6" x14ac:dyDescent="0.2">
      <c r="A531" s="2" t="str">
        <f t="shared" si="57"/>
        <v>MDN20461</v>
      </c>
      <c r="B531" s="2">
        <f t="shared" si="60"/>
        <v>0</v>
      </c>
      <c r="C531" s="2">
        <f t="shared" si="60"/>
        <v>1</v>
      </c>
      <c r="D531" s="2">
        <f t="shared" si="54"/>
        <v>2046</v>
      </c>
      <c r="E531" s="2" t="str">
        <f t="shared" si="55"/>
        <v>MDN</v>
      </c>
      <c r="F531" s="2">
        <f t="shared" ca="1" si="58"/>
        <v>3.1463755733265743E-2</v>
      </c>
    </row>
    <row r="532" spans="1:6" x14ac:dyDescent="0.2">
      <c r="A532" s="2" t="str">
        <f t="shared" si="57"/>
        <v>OTA20461</v>
      </c>
      <c r="B532" s="2">
        <f t="shared" si="60"/>
        <v>1</v>
      </c>
      <c r="C532" s="2">
        <f t="shared" si="60"/>
        <v>1</v>
      </c>
      <c r="D532" s="2">
        <f t="shared" si="54"/>
        <v>2046</v>
      </c>
      <c r="E532" s="2" t="str">
        <f t="shared" si="55"/>
        <v>OTA</v>
      </c>
      <c r="F532" s="2">
        <f t="shared" ca="1" si="58"/>
        <v>3.1463755733265743E-2</v>
      </c>
    </row>
    <row r="533" spans="1:6" x14ac:dyDescent="0.2">
      <c r="A533" s="2" t="str">
        <f t="shared" si="57"/>
        <v>HLY20461</v>
      </c>
      <c r="B533" s="2">
        <f t="shared" si="60"/>
        <v>2</v>
      </c>
      <c r="C533" s="2">
        <f t="shared" si="60"/>
        <v>1</v>
      </c>
      <c r="D533" s="2">
        <f t="shared" si="54"/>
        <v>2046</v>
      </c>
      <c r="E533" s="2" t="str">
        <f t="shared" si="55"/>
        <v>HLY</v>
      </c>
      <c r="F533" s="2">
        <f t="shared" ca="1" si="58"/>
        <v>3.1463755733265743E-2</v>
      </c>
    </row>
    <row r="534" spans="1:6" x14ac:dyDescent="0.2">
      <c r="A534" s="2" t="str">
        <f t="shared" si="57"/>
        <v>TRK20461</v>
      </c>
      <c r="B534" s="2">
        <f t="shared" si="60"/>
        <v>3</v>
      </c>
      <c r="C534" s="2">
        <f t="shared" si="60"/>
        <v>1</v>
      </c>
      <c r="D534" s="2">
        <f t="shared" si="54"/>
        <v>2046</v>
      </c>
      <c r="E534" s="2" t="str">
        <f t="shared" si="55"/>
        <v>TRK</v>
      </c>
      <c r="F534" s="2">
        <f t="shared" ca="1" si="58"/>
        <v>3.1463755733265743E-2</v>
      </c>
    </row>
    <row r="535" spans="1:6" x14ac:dyDescent="0.2">
      <c r="A535" s="2" t="str">
        <f t="shared" si="57"/>
        <v>WKM20461</v>
      </c>
      <c r="B535" s="2">
        <f t="shared" si="60"/>
        <v>4</v>
      </c>
      <c r="C535" s="2">
        <f t="shared" si="60"/>
        <v>1</v>
      </c>
      <c r="D535" s="2">
        <f t="shared" si="54"/>
        <v>2046</v>
      </c>
      <c r="E535" s="2" t="str">
        <f t="shared" si="55"/>
        <v>WKM</v>
      </c>
      <c r="F535" s="2">
        <f t="shared" ca="1" si="58"/>
        <v>-5.9669283525090524</v>
      </c>
    </row>
    <row r="536" spans="1:6" x14ac:dyDescent="0.2">
      <c r="A536" s="2" t="str">
        <f t="shared" si="57"/>
        <v>RDF20461</v>
      </c>
      <c r="B536" s="2">
        <f t="shared" si="60"/>
        <v>5</v>
      </c>
      <c r="C536" s="2">
        <f t="shared" si="60"/>
        <v>1</v>
      </c>
      <c r="D536" s="2">
        <f t="shared" si="54"/>
        <v>2046</v>
      </c>
      <c r="E536" s="2" t="str">
        <f t="shared" si="55"/>
        <v>RDF</v>
      </c>
      <c r="F536" s="2">
        <f t="shared" ca="1" si="58"/>
        <v>3.1463755733265743E-2</v>
      </c>
    </row>
    <row r="537" spans="1:6" x14ac:dyDescent="0.2">
      <c r="A537" s="2" t="str">
        <f t="shared" si="57"/>
        <v>SFD20461</v>
      </c>
      <c r="B537" s="2">
        <f t="shared" si="60"/>
        <v>6</v>
      </c>
      <c r="C537" s="2">
        <f t="shared" si="60"/>
        <v>1</v>
      </c>
      <c r="D537" s="2">
        <f t="shared" si="54"/>
        <v>2046</v>
      </c>
      <c r="E537" s="2" t="str">
        <f t="shared" si="55"/>
        <v>SFD</v>
      </c>
      <c r="F537" s="2">
        <f t="shared" ca="1" si="58"/>
        <v>3.1463755733265743E-2</v>
      </c>
    </row>
    <row r="538" spans="1:6" x14ac:dyDescent="0.2">
      <c r="A538" s="2" t="str">
        <f t="shared" si="57"/>
        <v>BPE20461</v>
      </c>
      <c r="B538" s="2">
        <f t="shared" ref="B538:C553" si="61">+B516</f>
        <v>7</v>
      </c>
      <c r="C538" s="2">
        <f t="shared" si="61"/>
        <v>1</v>
      </c>
      <c r="D538" s="2">
        <f t="shared" ref="D538:D601" si="62">+D516+1</f>
        <v>2046</v>
      </c>
      <c r="E538" s="2" t="str">
        <f t="shared" ref="E538:E601" si="63">+E516</f>
        <v>BPE</v>
      </c>
      <c r="F538" s="2">
        <f t="shared" ca="1" si="58"/>
        <v>3.1463755733265743E-2</v>
      </c>
    </row>
    <row r="539" spans="1:6" x14ac:dyDescent="0.2">
      <c r="A539" s="2" t="str">
        <f t="shared" si="57"/>
        <v>HAY20461</v>
      </c>
      <c r="B539" s="2">
        <f t="shared" si="61"/>
        <v>8</v>
      </c>
      <c r="C539" s="2">
        <f t="shared" si="61"/>
        <v>1</v>
      </c>
      <c r="D539" s="2">
        <f t="shared" si="62"/>
        <v>2046</v>
      </c>
      <c r="E539" s="2" t="str">
        <f t="shared" si="63"/>
        <v>HAY</v>
      </c>
      <c r="F539" s="2">
        <f t="shared" ca="1" si="58"/>
        <v>3.1463755733265743E-2</v>
      </c>
    </row>
    <row r="540" spans="1:6" x14ac:dyDescent="0.2">
      <c r="A540" s="2" t="str">
        <f t="shared" si="57"/>
        <v>KIK20461</v>
      </c>
      <c r="B540" s="2">
        <f t="shared" si="61"/>
        <v>9</v>
      </c>
      <c r="C540" s="2">
        <f t="shared" si="61"/>
        <v>1</v>
      </c>
      <c r="D540" s="2">
        <f t="shared" si="62"/>
        <v>2046</v>
      </c>
      <c r="E540" s="2" t="str">
        <f t="shared" si="63"/>
        <v>KIK</v>
      </c>
      <c r="F540" s="2">
        <f t="shared" ca="1" si="58"/>
        <v>3.1463755733265743E-2</v>
      </c>
    </row>
    <row r="541" spans="1:6" x14ac:dyDescent="0.2">
      <c r="A541" s="2" t="str">
        <f t="shared" si="57"/>
        <v>ISL20461</v>
      </c>
      <c r="B541" s="2">
        <f t="shared" si="61"/>
        <v>10</v>
      </c>
      <c r="C541" s="2">
        <f t="shared" si="61"/>
        <v>1</v>
      </c>
      <c r="D541" s="2">
        <f t="shared" si="62"/>
        <v>2046</v>
      </c>
      <c r="E541" s="2" t="str">
        <f t="shared" si="63"/>
        <v>ISL</v>
      </c>
      <c r="F541" s="2">
        <f t="shared" ca="1" si="58"/>
        <v>3.1463755733265743E-2</v>
      </c>
    </row>
    <row r="542" spans="1:6" x14ac:dyDescent="0.2">
      <c r="A542" s="2" t="str">
        <f t="shared" si="57"/>
        <v>BEN20461</v>
      </c>
      <c r="B542" s="2">
        <f t="shared" si="61"/>
        <v>11</v>
      </c>
      <c r="C542" s="2">
        <f t="shared" si="61"/>
        <v>1</v>
      </c>
      <c r="D542" s="2">
        <f t="shared" si="62"/>
        <v>2046</v>
      </c>
      <c r="E542" s="2" t="str">
        <f t="shared" si="63"/>
        <v>BEN</v>
      </c>
      <c r="F542" s="2">
        <f t="shared" ca="1" si="58"/>
        <v>3.1463755733265743E-2</v>
      </c>
    </row>
    <row r="543" spans="1:6" x14ac:dyDescent="0.2">
      <c r="A543" s="2" t="str">
        <f t="shared" si="57"/>
        <v>ROX20461</v>
      </c>
      <c r="B543" s="2">
        <f t="shared" si="61"/>
        <v>12</v>
      </c>
      <c r="C543" s="2">
        <f t="shared" si="61"/>
        <v>1</v>
      </c>
      <c r="D543" s="2">
        <f t="shared" si="62"/>
        <v>2046</v>
      </c>
      <c r="E543" s="2" t="str">
        <f t="shared" si="63"/>
        <v>ROX</v>
      </c>
      <c r="F543" s="2">
        <f t="shared" ca="1" si="58"/>
        <v>3.1463755733265743E-2</v>
      </c>
    </row>
    <row r="544" spans="1:6" x14ac:dyDescent="0.2">
      <c r="A544" s="2" t="str">
        <f t="shared" si="57"/>
        <v>TWI20461</v>
      </c>
      <c r="B544" s="2">
        <f t="shared" si="61"/>
        <v>13</v>
      </c>
      <c r="C544" s="2">
        <f t="shared" si="61"/>
        <v>1</v>
      </c>
      <c r="D544" s="2">
        <f t="shared" si="62"/>
        <v>2046</v>
      </c>
      <c r="E544" s="2" t="str">
        <f t="shared" si="63"/>
        <v>TWI</v>
      </c>
      <c r="F544" s="2">
        <f t="shared" ca="1" si="58"/>
        <v>3.1463755733265743E-2</v>
      </c>
    </row>
    <row r="545" spans="1:6" x14ac:dyDescent="0.2">
      <c r="A545" s="2" t="str">
        <f t="shared" si="57"/>
        <v>OTA20462</v>
      </c>
      <c r="B545" s="2">
        <f t="shared" si="61"/>
        <v>14</v>
      </c>
      <c r="C545" s="2">
        <f t="shared" si="61"/>
        <v>2</v>
      </c>
      <c r="D545" s="2">
        <f t="shared" si="62"/>
        <v>2046</v>
      </c>
      <c r="E545" s="2" t="str">
        <f t="shared" si="63"/>
        <v>OTA</v>
      </c>
      <c r="F545" s="2">
        <f t="shared" ca="1" si="58"/>
        <v>3.1463755733265743E-2</v>
      </c>
    </row>
    <row r="546" spans="1:6" x14ac:dyDescent="0.2">
      <c r="A546" s="2" t="str">
        <f t="shared" si="57"/>
        <v>HLY20462</v>
      </c>
      <c r="B546" s="2">
        <f t="shared" si="61"/>
        <v>15</v>
      </c>
      <c r="C546" s="2">
        <f t="shared" si="61"/>
        <v>2</v>
      </c>
      <c r="D546" s="2">
        <f t="shared" si="62"/>
        <v>2046</v>
      </c>
      <c r="E546" s="2" t="str">
        <f t="shared" si="63"/>
        <v>HLY</v>
      </c>
      <c r="F546" s="2">
        <f t="shared" ca="1" si="58"/>
        <v>3.1463755733265743E-2</v>
      </c>
    </row>
    <row r="547" spans="1:6" x14ac:dyDescent="0.2">
      <c r="A547" s="2" t="str">
        <f t="shared" si="57"/>
        <v>TRK20462</v>
      </c>
      <c r="B547" s="2">
        <f t="shared" si="61"/>
        <v>16</v>
      </c>
      <c r="C547" s="2">
        <f t="shared" si="61"/>
        <v>2</v>
      </c>
      <c r="D547" s="2">
        <f t="shared" si="62"/>
        <v>2046</v>
      </c>
      <c r="E547" s="2" t="str">
        <f t="shared" si="63"/>
        <v>TRK</v>
      </c>
      <c r="F547" s="2">
        <f t="shared" ca="1" si="58"/>
        <v>3.1463755733265743E-2</v>
      </c>
    </row>
    <row r="548" spans="1:6" x14ac:dyDescent="0.2">
      <c r="A548" s="2" t="str">
        <f t="shared" si="57"/>
        <v>RDF20462</v>
      </c>
      <c r="B548" s="2">
        <f t="shared" si="61"/>
        <v>17</v>
      </c>
      <c r="C548" s="2">
        <f t="shared" si="61"/>
        <v>2</v>
      </c>
      <c r="D548" s="2">
        <f t="shared" si="62"/>
        <v>2046</v>
      </c>
      <c r="E548" s="2" t="str">
        <f t="shared" si="63"/>
        <v>RDF</v>
      </c>
      <c r="F548" s="2">
        <f t="shared" ca="1" si="58"/>
        <v>3.1463755733265743E-2</v>
      </c>
    </row>
    <row r="549" spans="1:6" x14ac:dyDescent="0.2">
      <c r="A549" s="2" t="str">
        <f t="shared" si="57"/>
        <v>SFD20462</v>
      </c>
      <c r="B549" s="2">
        <f t="shared" si="61"/>
        <v>18</v>
      </c>
      <c r="C549" s="2">
        <f t="shared" si="61"/>
        <v>2</v>
      </c>
      <c r="D549" s="2">
        <f t="shared" si="62"/>
        <v>2046</v>
      </c>
      <c r="E549" s="2" t="str">
        <f t="shared" si="63"/>
        <v>SFD</v>
      </c>
      <c r="F549" s="2">
        <f t="shared" ca="1" si="58"/>
        <v>3.1463755733265743E-2</v>
      </c>
    </row>
    <row r="550" spans="1:6" x14ac:dyDescent="0.2">
      <c r="A550" s="2" t="str">
        <f t="shared" si="57"/>
        <v>BPE20462</v>
      </c>
      <c r="B550" s="2">
        <f t="shared" si="61"/>
        <v>19</v>
      </c>
      <c r="C550" s="2">
        <f t="shared" si="61"/>
        <v>2</v>
      </c>
      <c r="D550" s="2">
        <f t="shared" si="62"/>
        <v>2046</v>
      </c>
      <c r="E550" s="2" t="str">
        <f t="shared" si="63"/>
        <v>BPE</v>
      </c>
      <c r="F550" s="2">
        <f t="shared" ca="1" si="58"/>
        <v>3.1463755733265743E-2</v>
      </c>
    </row>
    <row r="551" spans="1:6" x14ac:dyDescent="0.2">
      <c r="A551" s="2" t="str">
        <f t="shared" si="57"/>
        <v>ISL20462</v>
      </c>
      <c r="B551" s="2">
        <f t="shared" si="61"/>
        <v>20</v>
      </c>
      <c r="C551" s="2">
        <f t="shared" si="61"/>
        <v>2</v>
      </c>
      <c r="D551" s="2">
        <f t="shared" si="62"/>
        <v>2046</v>
      </c>
      <c r="E551" s="2" t="str">
        <f t="shared" si="63"/>
        <v>ISL</v>
      </c>
      <c r="F551" s="2">
        <f t="shared" ca="1" si="58"/>
        <v>3.1463755733265743E-2</v>
      </c>
    </row>
    <row r="552" spans="1:6" x14ac:dyDescent="0.2">
      <c r="A552" s="2" t="str">
        <f t="shared" si="57"/>
        <v>TWI20462</v>
      </c>
      <c r="B552" s="2">
        <f t="shared" si="61"/>
        <v>21</v>
      </c>
      <c r="C552" s="2">
        <f t="shared" si="61"/>
        <v>2</v>
      </c>
      <c r="D552" s="2">
        <f t="shared" si="62"/>
        <v>2046</v>
      </c>
      <c r="E552" s="2" t="str">
        <f t="shared" si="63"/>
        <v>TWI</v>
      </c>
      <c r="F552" s="2">
        <f t="shared" ca="1" si="58"/>
        <v>3.1463755733265743E-2</v>
      </c>
    </row>
    <row r="553" spans="1:6" x14ac:dyDescent="0.2">
      <c r="A553" s="2" t="str">
        <f t="shared" si="57"/>
        <v>MDN20471</v>
      </c>
      <c r="B553" s="2">
        <f t="shared" si="61"/>
        <v>0</v>
      </c>
      <c r="C553" s="2">
        <f t="shared" si="61"/>
        <v>1</v>
      </c>
      <c r="D553" s="2">
        <f t="shared" si="62"/>
        <v>2047</v>
      </c>
      <c r="E553" s="2" t="str">
        <f t="shared" si="63"/>
        <v>MDN</v>
      </c>
      <c r="F553" s="2">
        <f t="shared" ca="1" si="58"/>
        <v>3.0067139427976407E-2</v>
      </c>
    </row>
    <row r="554" spans="1:6" x14ac:dyDescent="0.2">
      <c r="A554" s="2" t="str">
        <f t="shared" si="57"/>
        <v>OTA20471</v>
      </c>
      <c r="B554" s="2">
        <f t="shared" ref="B554:C569" si="64">+B532</f>
        <v>1</v>
      </c>
      <c r="C554" s="2">
        <f t="shared" si="64"/>
        <v>1</v>
      </c>
      <c r="D554" s="2">
        <f t="shared" si="62"/>
        <v>2047</v>
      </c>
      <c r="E554" s="2" t="str">
        <f t="shared" si="63"/>
        <v>OTA</v>
      </c>
      <c r="F554" s="2">
        <f t="shared" ca="1" si="58"/>
        <v>3.0067139427976407E-2</v>
      </c>
    </row>
    <row r="555" spans="1:6" x14ac:dyDescent="0.2">
      <c r="A555" s="2" t="str">
        <f t="shared" si="57"/>
        <v>HLY20471</v>
      </c>
      <c r="B555" s="2">
        <f t="shared" si="64"/>
        <v>2</v>
      </c>
      <c r="C555" s="2">
        <f t="shared" si="64"/>
        <v>1</v>
      </c>
      <c r="D555" s="2">
        <f t="shared" si="62"/>
        <v>2047</v>
      </c>
      <c r="E555" s="2" t="str">
        <f t="shared" si="63"/>
        <v>HLY</v>
      </c>
      <c r="F555" s="2">
        <f t="shared" ca="1" si="58"/>
        <v>3.0067139427976407E-2</v>
      </c>
    </row>
    <row r="556" spans="1:6" x14ac:dyDescent="0.2">
      <c r="A556" s="2" t="str">
        <f t="shared" si="57"/>
        <v>TRK20471</v>
      </c>
      <c r="B556" s="2">
        <f t="shared" si="64"/>
        <v>3</v>
      </c>
      <c r="C556" s="2">
        <f t="shared" si="64"/>
        <v>1</v>
      </c>
      <c r="D556" s="2">
        <f t="shared" si="62"/>
        <v>2047</v>
      </c>
      <c r="E556" s="2" t="str">
        <f t="shared" si="63"/>
        <v>TRK</v>
      </c>
      <c r="F556" s="2">
        <f t="shared" ca="1" si="58"/>
        <v>3.0067139427976407E-2</v>
      </c>
    </row>
    <row r="557" spans="1:6" x14ac:dyDescent="0.2">
      <c r="A557" s="2" t="str">
        <f t="shared" si="57"/>
        <v>WKM20471</v>
      </c>
      <c r="B557" s="2">
        <f t="shared" si="64"/>
        <v>4</v>
      </c>
      <c r="C557" s="2">
        <f t="shared" si="64"/>
        <v>1</v>
      </c>
      <c r="D557" s="2">
        <f t="shared" si="62"/>
        <v>2047</v>
      </c>
      <c r="E557" s="2" t="str">
        <f t="shared" si="63"/>
        <v>WKM</v>
      </c>
      <c r="F557" s="2">
        <f t="shared" ca="1" si="58"/>
        <v>-5.7020677459033191</v>
      </c>
    </row>
    <row r="558" spans="1:6" x14ac:dyDescent="0.2">
      <c r="A558" s="2" t="str">
        <f t="shared" si="57"/>
        <v>RDF20471</v>
      </c>
      <c r="B558" s="2">
        <f t="shared" si="64"/>
        <v>5</v>
      </c>
      <c r="C558" s="2">
        <f t="shared" si="64"/>
        <v>1</v>
      </c>
      <c r="D558" s="2">
        <f t="shared" si="62"/>
        <v>2047</v>
      </c>
      <c r="E558" s="2" t="str">
        <f t="shared" si="63"/>
        <v>RDF</v>
      </c>
      <c r="F558" s="2">
        <f t="shared" ca="1" si="58"/>
        <v>3.0067139427976407E-2</v>
      </c>
    </row>
    <row r="559" spans="1:6" x14ac:dyDescent="0.2">
      <c r="A559" s="2" t="str">
        <f t="shared" si="57"/>
        <v>SFD20471</v>
      </c>
      <c r="B559" s="2">
        <f t="shared" si="64"/>
        <v>6</v>
      </c>
      <c r="C559" s="2">
        <f t="shared" si="64"/>
        <v>1</v>
      </c>
      <c r="D559" s="2">
        <f t="shared" si="62"/>
        <v>2047</v>
      </c>
      <c r="E559" s="2" t="str">
        <f t="shared" si="63"/>
        <v>SFD</v>
      </c>
      <c r="F559" s="2">
        <f t="shared" ca="1" si="58"/>
        <v>3.0067139427976407E-2</v>
      </c>
    </row>
    <row r="560" spans="1:6" x14ac:dyDescent="0.2">
      <c r="A560" s="2" t="str">
        <f t="shared" si="57"/>
        <v>BPE20471</v>
      </c>
      <c r="B560" s="2">
        <f t="shared" si="64"/>
        <v>7</v>
      </c>
      <c r="C560" s="2">
        <f t="shared" si="64"/>
        <v>1</v>
      </c>
      <c r="D560" s="2">
        <f t="shared" si="62"/>
        <v>2047</v>
      </c>
      <c r="E560" s="2" t="str">
        <f t="shared" si="63"/>
        <v>BPE</v>
      </c>
      <c r="F560" s="2">
        <f t="shared" ca="1" si="58"/>
        <v>3.0067139427976407E-2</v>
      </c>
    </row>
    <row r="561" spans="1:6" x14ac:dyDescent="0.2">
      <c r="A561" s="2" t="str">
        <f t="shared" si="57"/>
        <v>HAY20471</v>
      </c>
      <c r="B561" s="2">
        <f t="shared" si="64"/>
        <v>8</v>
      </c>
      <c r="C561" s="2">
        <f t="shared" si="64"/>
        <v>1</v>
      </c>
      <c r="D561" s="2">
        <f t="shared" si="62"/>
        <v>2047</v>
      </c>
      <c r="E561" s="2" t="str">
        <f t="shared" si="63"/>
        <v>HAY</v>
      </c>
      <c r="F561" s="2">
        <f t="shared" ca="1" si="58"/>
        <v>3.0067139427976407E-2</v>
      </c>
    </row>
    <row r="562" spans="1:6" x14ac:dyDescent="0.2">
      <c r="A562" s="2" t="str">
        <f t="shared" si="57"/>
        <v>KIK20471</v>
      </c>
      <c r="B562" s="2">
        <f t="shared" si="64"/>
        <v>9</v>
      </c>
      <c r="C562" s="2">
        <f t="shared" si="64"/>
        <v>1</v>
      </c>
      <c r="D562" s="2">
        <f t="shared" si="62"/>
        <v>2047</v>
      </c>
      <c r="E562" s="2" t="str">
        <f t="shared" si="63"/>
        <v>KIK</v>
      </c>
      <c r="F562" s="2">
        <f t="shared" ca="1" si="58"/>
        <v>3.0067139427976407E-2</v>
      </c>
    </row>
    <row r="563" spans="1:6" x14ac:dyDescent="0.2">
      <c r="A563" s="2" t="str">
        <f t="shared" ref="A563:A618" si="65">+_xlfn.CONCAT(E563,D563,C563)</f>
        <v>ISL20471</v>
      </c>
      <c r="B563" s="2">
        <f t="shared" si="64"/>
        <v>10</v>
      </c>
      <c r="C563" s="2">
        <f t="shared" si="64"/>
        <v>1</v>
      </c>
      <c r="D563" s="2">
        <f t="shared" si="62"/>
        <v>2047</v>
      </c>
      <c r="E563" s="2" t="str">
        <f t="shared" si="63"/>
        <v>ISL</v>
      </c>
      <c r="F563" s="2">
        <f t="shared" ref="F563:F618" ca="1" si="66">+OFFSET($K$3,B563,D563-$D$3)</f>
        <v>3.0067139427976407E-2</v>
      </c>
    </row>
    <row r="564" spans="1:6" x14ac:dyDescent="0.2">
      <c r="A564" s="2" t="str">
        <f t="shared" si="65"/>
        <v>BEN20471</v>
      </c>
      <c r="B564" s="2">
        <f t="shared" si="64"/>
        <v>11</v>
      </c>
      <c r="C564" s="2">
        <f t="shared" si="64"/>
        <v>1</v>
      </c>
      <c r="D564" s="2">
        <f t="shared" si="62"/>
        <v>2047</v>
      </c>
      <c r="E564" s="2" t="str">
        <f t="shared" si="63"/>
        <v>BEN</v>
      </c>
      <c r="F564" s="2">
        <f t="shared" ca="1" si="66"/>
        <v>3.0067139427976407E-2</v>
      </c>
    </row>
    <row r="565" spans="1:6" x14ac:dyDescent="0.2">
      <c r="A565" s="2" t="str">
        <f t="shared" si="65"/>
        <v>ROX20471</v>
      </c>
      <c r="B565" s="2">
        <f t="shared" si="64"/>
        <v>12</v>
      </c>
      <c r="C565" s="2">
        <f t="shared" si="64"/>
        <v>1</v>
      </c>
      <c r="D565" s="2">
        <f t="shared" si="62"/>
        <v>2047</v>
      </c>
      <c r="E565" s="2" t="str">
        <f t="shared" si="63"/>
        <v>ROX</v>
      </c>
      <c r="F565" s="2">
        <f t="shared" ca="1" si="66"/>
        <v>3.0067139427976407E-2</v>
      </c>
    </row>
    <row r="566" spans="1:6" x14ac:dyDescent="0.2">
      <c r="A566" s="2" t="str">
        <f t="shared" si="65"/>
        <v>TWI20471</v>
      </c>
      <c r="B566" s="2">
        <f t="shared" si="64"/>
        <v>13</v>
      </c>
      <c r="C566" s="2">
        <f t="shared" si="64"/>
        <v>1</v>
      </c>
      <c r="D566" s="2">
        <f t="shared" si="62"/>
        <v>2047</v>
      </c>
      <c r="E566" s="2" t="str">
        <f t="shared" si="63"/>
        <v>TWI</v>
      </c>
      <c r="F566" s="2">
        <f t="shared" ca="1" si="66"/>
        <v>3.0067139427976407E-2</v>
      </c>
    </row>
    <row r="567" spans="1:6" x14ac:dyDescent="0.2">
      <c r="A567" s="2" t="str">
        <f t="shared" si="65"/>
        <v>OTA20472</v>
      </c>
      <c r="B567" s="2">
        <f t="shared" si="64"/>
        <v>14</v>
      </c>
      <c r="C567" s="2">
        <f t="shared" si="64"/>
        <v>2</v>
      </c>
      <c r="D567" s="2">
        <f t="shared" si="62"/>
        <v>2047</v>
      </c>
      <c r="E567" s="2" t="str">
        <f t="shared" si="63"/>
        <v>OTA</v>
      </c>
      <c r="F567" s="2">
        <f t="shared" ca="1" si="66"/>
        <v>3.0067139427976407E-2</v>
      </c>
    </row>
    <row r="568" spans="1:6" x14ac:dyDescent="0.2">
      <c r="A568" s="2" t="str">
        <f t="shared" si="65"/>
        <v>HLY20472</v>
      </c>
      <c r="B568" s="2">
        <f t="shared" si="64"/>
        <v>15</v>
      </c>
      <c r="C568" s="2">
        <f t="shared" si="64"/>
        <v>2</v>
      </c>
      <c r="D568" s="2">
        <f t="shared" si="62"/>
        <v>2047</v>
      </c>
      <c r="E568" s="2" t="str">
        <f t="shared" si="63"/>
        <v>HLY</v>
      </c>
      <c r="F568" s="2">
        <f t="shared" ca="1" si="66"/>
        <v>3.0067139427976407E-2</v>
      </c>
    </row>
    <row r="569" spans="1:6" x14ac:dyDescent="0.2">
      <c r="A569" s="2" t="str">
        <f t="shared" si="65"/>
        <v>TRK20472</v>
      </c>
      <c r="B569" s="2">
        <f t="shared" si="64"/>
        <v>16</v>
      </c>
      <c r="C569" s="2">
        <f t="shared" si="64"/>
        <v>2</v>
      </c>
      <c r="D569" s="2">
        <f t="shared" si="62"/>
        <v>2047</v>
      </c>
      <c r="E569" s="2" t="str">
        <f t="shared" si="63"/>
        <v>TRK</v>
      </c>
      <c r="F569" s="2">
        <f t="shared" ca="1" si="66"/>
        <v>3.0067139427976407E-2</v>
      </c>
    </row>
    <row r="570" spans="1:6" x14ac:dyDescent="0.2">
      <c r="A570" s="2" t="str">
        <f t="shared" si="65"/>
        <v>RDF20472</v>
      </c>
      <c r="B570" s="2">
        <f t="shared" ref="B570:C585" si="67">+B548</f>
        <v>17</v>
      </c>
      <c r="C570" s="2">
        <f t="shared" si="67"/>
        <v>2</v>
      </c>
      <c r="D570" s="2">
        <f t="shared" si="62"/>
        <v>2047</v>
      </c>
      <c r="E570" s="2" t="str">
        <f t="shared" si="63"/>
        <v>RDF</v>
      </c>
      <c r="F570" s="2">
        <f t="shared" ca="1" si="66"/>
        <v>3.0067139427976407E-2</v>
      </c>
    </row>
    <row r="571" spans="1:6" x14ac:dyDescent="0.2">
      <c r="A571" s="2" t="str">
        <f t="shared" si="65"/>
        <v>SFD20472</v>
      </c>
      <c r="B571" s="2">
        <f t="shared" si="67"/>
        <v>18</v>
      </c>
      <c r="C571" s="2">
        <f t="shared" si="67"/>
        <v>2</v>
      </c>
      <c r="D571" s="2">
        <f t="shared" si="62"/>
        <v>2047</v>
      </c>
      <c r="E571" s="2" t="str">
        <f t="shared" si="63"/>
        <v>SFD</v>
      </c>
      <c r="F571" s="2">
        <f t="shared" ca="1" si="66"/>
        <v>3.0067139427976407E-2</v>
      </c>
    </row>
    <row r="572" spans="1:6" x14ac:dyDescent="0.2">
      <c r="A572" s="2" t="str">
        <f t="shared" si="65"/>
        <v>BPE20472</v>
      </c>
      <c r="B572" s="2">
        <f t="shared" si="67"/>
        <v>19</v>
      </c>
      <c r="C572" s="2">
        <f t="shared" si="67"/>
        <v>2</v>
      </c>
      <c r="D572" s="2">
        <f t="shared" si="62"/>
        <v>2047</v>
      </c>
      <c r="E572" s="2" t="str">
        <f t="shared" si="63"/>
        <v>BPE</v>
      </c>
      <c r="F572" s="2">
        <f t="shared" ca="1" si="66"/>
        <v>3.0067139427976407E-2</v>
      </c>
    </row>
    <row r="573" spans="1:6" x14ac:dyDescent="0.2">
      <c r="A573" s="2" t="str">
        <f t="shared" si="65"/>
        <v>ISL20472</v>
      </c>
      <c r="B573" s="2">
        <f t="shared" si="67"/>
        <v>20</v>
      </c>
      <c r="C573" s="2">
        <f t="shared" si="67"/>
        <v>2</v>
      </c>
      <c r="D573" s="2">
        <f t="shared" si="62"/>
        <v>2047</v>
      </c>
      <c r="E573" s="2" t="str">
        <f t="shared" si="63"/>
        <v>ISL</v>
      </c>
      <c r="F573" s="2">
        <f t="shared" ca="1" si="66"/>
        <v>3.0067139427976407E-2</v>
      </c>
    </row>
    <row r="574" spans="1:6" x14ac:dyDescent="0.2">
      <c r="A574" s="2" t="str">
        <f t="shared" si="65"/>
        <v>TWI20472</v>
      </c>
      <c r="B574" s="2">
        <f t="shared" si="67"/>
        <v>21</v>
      </c>
      <c r="C574" s="2">
        <f t="shared" si="67"/>
        <v>2</v>
      </c>
      <c r="D574" s="2">
        <f t="shared" si="62"/>
        <v>2047</v>
      </c>
      <c r="E574" s="2" t="str">
        <f t="shared" si="63"/>
        <v>TWI</v>
      </c>
      <c r="F574" s="2">
        <f t="shared" ca="1" si="66"/>
        <v>3.0067139427976407E-2</v>
      </c>
    </row>
    <row r="575" spans="1:6" x14ac:dyDescent="0.2">
      <c r="A575" s="2" t="str">
        <f t="shared" si="65"/>
        <v>MDN20481</v>
      </c>
      <c r="B575" s="2">
        <f t="shared" si="67"/>
        <v>0</v>
      </c>
      <c r="C575" s="2">
        <f t="shared" si="67"/>
        <v>1</v>
      </c>
      <c r="D575" s="2">
        <f t="shared" si="62"/>
        <v>2048</v>
      </c>
      <c r="E575" s="2" t="str">
        <f t="shared" si="63"/>
        <v>MDN</v>
      </c>
      <c r="F575" s="2">
        <f t="shared" ca="1" si="66"/>
        <v>2.8731351122241035E-2</v>
      </c>
    </row>
    <row r="576" spans="1:6" x14ac:dyDescent="0.2">
      <c r="A576" s="2" t="str">
        <f t="shared" si="65"/>
        <v>OTA20481</v>
      </c>
      <c r="B576" s="2">
        <f t="shared" si="67"/>
        <v>1</v>
      </c>
      <c r="C576" s="2">
        <f t="shared" si="67"/>
        <v>1</v>
      </c>
      <c r="D576" s="2">
        <f t="shared" si="62"/>
        <v>2048</v>
      </c>
      <c r="E576" s="2" t="str">
        <f t="shared" si="63"/>
        <v>OTA</v>
      </c>
      <c r="F576" s="2">
        <f t="shared" ca="1" si="66"/>
        <v>2.8731351122241035E-2</v>
      </c>
    </row>
    <row r="577" spans="1:6" x14ac:dyDescent="0.2">
      <c r="A577" s="2" t="str">
        <f t="shared" si="65"/>
        <v>HLY20481</v>
      </c>
      <c r="B577" s="2">
        <f t="shared" si="67"/>
        <v>2</v>
      </c>
      <c r="C577" s="2">
        <f t="shared" si="67"/>
        <v>1</v>
      </c>
      <c r="D577" s="2">
        <f t="shared" si="62"/>
        <v>2048</v>
      </c>
      <c r="E577" s="2" t="str">
        <f t="shared" si="63"/>
        <v>HLY</v>
      </c>
      <c r="F577" s="2">
        <f t="shared" ca="1" si="66"/>
        <v>2.8731351122241035E-2</v>
      </c>
    </row>
    <row r="578" spans="1:6" x14ac:dyDescent="0.2">
      <c r="A578" s="2" t="str">
        <f t="shared" si="65"/>
        <v>TRK20481</v>
      </c>
      <c r="B578" s="2">
        <f t="shared" si="67"/>
        <v>3</v>
      </c>
      <c r="C578" s="2">
        <f t="shared" si="67"/>
        <v>1</v>
      </c>
      <c r="D578" s="2">
        <f t="shared" si="62"/>
        <v>2048</v>
      </c>
      <c r="E578" s="2" t="str">
        <f t="shared" si="63"/>
        <v>TRK</v>
      </c>
      <c r="F578" s="2">
        <f t="shared" ca="1" si="66"/>
        <v>2.8731351122241035E-2</v>
      </c>
    </row>
    <row r="579" spans="1:6" x14ac:dyDescent="0.2">
      <c r="A579" s="2" t="str">
        <f t="shared" si="65"/>
        <v>WKM20481</v>
      </c>
      <c r="B579" s="2">
        <f t="shared" si="67"/>
        <v>4</v>
      </c>
      <c r="C579" s="2">
        <f t="shared" si="67"/>
        <v>1</v>
      </c>
      <c r="D579" s="2">
        <f t="shared" si="62"/>
        <v>2048</v>
      </c>
      <c r="E579" s="2" t="str">
        <f t="shared" si="63"/>
        <v>WKM</v>
      </c>
      <c r="F579" s="2">
        <f t="shared" ca="1" si="66"/>
        <v>-5.4487428351071365</v>
      </c>
    </row>
    <row r="580" spans="1:6" x14ac:dyDescent="0.2">
      <c r="A580" s="2" t="str">
        <f t="shared" si="65"/>
        <v>RDF20481</v>
      </c>
      <c r="B580" s="2">
        <f t="shared" si="67"/>
        <v>5</v>
      </c>
      <c r="C580" s="2">
        <f t="shared" si="67"/>
        <v>1</v>
      </c>
      <c r="D580" s="2">
        <f t="shared" si="62"/>
        <v>2048</v>
      </c>
      <c r="E580" s="2" t="str">
        <f t="shared" si="63"/>
        <v>RDF</v>
      </c>
      <c r="F580" s="2">
        <f t="shared" ca="1" si="66"/>
        <v>2.8731351122241035E-2</v>
      </c>
    </row>
    <row r="581" spans="1:6" x14ac:dyDescent="0.2">
      <c r="A581" s="2" t="str">
        <f t="shared" si="65"/>
        <v>SFD20481</v>
      </c>
      <c r="B581" s="2">
        <f t="shared" si="67"/>
        <v>6</v>
      </c>
      <c r="C581" s="2">
        <f t="shared" si="67"/>
        <v>1</v>
      </c>
      <c r="D581" s="2">
        <f t="shared" si="62"/>
        <v>2048</v>
      </c>
      <c r="E581" s="2" t="str">
        <f t="shared" si="63"/>
        <v>SFD</v>
      </c>
      <c r="F581" s="2">
        <f t="shared" ca="1" si="66"/>
        <v>2.8731351122241035E-2</v>
      </c>
    </row>
    <row r="582" spans="1:6" x14ac:dyDescent="0.2">
      <c r="A582" s="2" t="str">
        <f t="shared" si="65"/>
        <v>BPE20481</v>
      </c>
      <c r="B582" s="2">
        <f t="shared" si="67"/>
        <v>7</v>
      </c>
      <c r="C582" s="2">
        <f t="shared" si="67"/>
        <v>1</v>
      </c>
      <c r="D582" s="2">
        <f t="shared" si="62"/>
        <v>2048</v>
      </c>
      <c r="E582" s="2" t="str">
        <f t="shared" si="63"/>
        <v>BPE</v>
      </c>
      <c r="F582" s="2">
        <f t="shared" ca="1" si="66"/>
        <v>2.8731351122241035E-2</v>
      </c>
    </row>
    <row r="583" spans="1:6" x14ac:dyDescent="0.2">
      <c r="A583" s="2" t="str">
        <f t="shared" si="65"/>
        <v>HAY20481</v>
      </c>
      <c r="B583" s="2">
        <f t="shared" si="67"/>
        <v>8</v>
      </c>
      <c r="C583" s="2">
        <f t="shared" si="67"/>
        <v>1</v>
      </c>
      <c r="D583" s="2">
        <f t="shared" si="62"/>
        <v>2048</v>
      </c>
      <c r="E583" s="2" t="str">
        <f t="shared" si="63"/>
        <v>HAY</v>
      </c>
      <c r="F583" s="2">
        <f t="shared" ca="1" si="66"/>
        <v>2.8731351122241035E-2</v>
      </c>
    </row>
    <row r="584" spans="1:6" x14ac:dyDescent="0.2">
      <c r="A584" s="2" t="str">
        <f t="shared" si="65"/>
        <v>KIK20481</v>
      </c>
      <c r="B584" s="2">
        <f t="shared" si="67"/>
        <v>9</v>
      </c>
      <c r="C584" s="2">
        <f t="shared" si="67"/>
        <v>1</v>
      </c>
      <c r="D584" s="2">
        <f t="shared" si="62"/>
        <v>2048</v>
      </c>
      <c r="E584" s="2" t="str">
        <f t="shared" si="63"/>
        <v>KIK</v>
      </c>
      <c r="F584" s="2">
        <f t="shared" ca="1" si="66"/>
        <v>2.8731351122241035E-2</v>
      </c>
    </row>
    <row r="585" spans="1:6" x14ac:dyDescent="0.2">
      <c r="A585" s="2" t="str">
        <f t="shared" si="65"/>
        <v>ISL20481</v>
      </c>
      <c r="B585" s="2">
        <f t="shared" si="67"/>
        <v>10</v>
      </c>
      <c r="C585" s="2">
        <f t="shared" si="67"/>
        <v>1</v>
      </c>
      <c r="D585" s="2">
        <f t="shared" si="62"/>
        <v>2048</v>
      </c>
      <c r="E585" s="2" t="str">
        <f t="shared" si="63"/>
        <v>ISL</v>
      </c>
      <c r="F585" s="2">
        <f t="shared" ca="1" si="66"/>
        <v>2.8731351122241035E-2</v>
      </c>
    </row>
    <row r="586" spans="1:6" x14ac:dyDescent="0.2">
      <c r="A586" s="2" t="str">
        <f t="shared" si="65"/>
        <v>BEN20481</v>
      </c>
      <c r="B586" s="2">
        <f t="shared" ref="B586:C601" si="68">+B564</f>
        <v>11</v>
      </c>
      <c r="C586" s="2">
        <f t="shared" si="68"/>
        <v>1</v>
      </c>
      <c r="D586" s="2">
        <f t="shared" si="62"/>
        <v>2048</v>
      </c>
      <c r="E586" s="2" t="str">
        <f t="shared" si="63"/>
        <v>BEN</v>
      </c>
      <c r="F586" s="2">
        <f t="shared" ca="1" si="66"/>
        <v>2.8731351122241035E-2</v>
      </c>
    </row>
    <row r="587" spans="1:6" x14ac:dyDescent="0.2">
      <c r="A587" s="2" t="str">
        <f t="shared" si="65"/>
        <v>ROX20481</v>
      </c>
      <c r="B587" s="2">
        <f t="shared" si="68"/>
        <v>12</v>
      </c>
      <c r="C587" s="2">
        <f t="shared" si="68"/>
        <v>1</v>
      </c>
      <c r="D587" s="2">
        <f t="shared" si="62"/>
        <v>2048</v>
      </c>
      <c r="E587" s="2" t="str">
        <f t="shared" si="63"/>
        <v>ROX</v>
      </c>
      <c r="F587" s="2">
        <f t="shared" ca="1" si="66"/>
        <v>2.8731351122241035E-2</v>
      </c>
    </row>
    <row r="588" spans="1:6" x14ac:dyDescent="0.2">
      <c r="A588" s="2" t="str">
        <f t="shared" si="65"/>
        <v>TWI20481</v>
      </c>
      <c r="B588" s="2">
        <f t="shared" si="68"/>
        <v>13</v>
      </c>
      <c r="C588" s="2">
        <f t="shared" si="68"/>
        <v>1</v>
      </c>
      <c r="D588" s="2">
        <f t="shared" si="62"/>
        <v>2048</v>
      </c>
      <c r="E588" s="2" t="str">
        <f t="shared" si="63"/>
        <v>TWI</v>
      </c>
      <c r="F588" s="2">
        <f t="shared" ca="1" si="66"/>
        <v>2.8731351122241035E-2</v>
      </c>
    </row>
    <row r="589" spans="1:6" x14ac:dyDescent="0.2">
      <c r="A589" s="2" t="str">
        <f t="shared" si="65"/>
        <v>OTA20482</v>
      </c>
      <c r="B589" s="2">
        <f t="shared" si="68"/>
        <v>14</v>
      </c>
      <c r="C589" s="2">
        <f t="shared" si="68"/>
        <v>2</v>
      </c>
      <c r="D589" s="2">
        <f t="shared" si="62"/>
        <v>2048</v>
      </c>
      <c r="E589" s="2" t="str">
        <f t="shared" si="63"/>
        <v>OTA</v>
      </c>
      <c r="F589" s="2">
        <f t="shared" ca="1" si="66"/>
        <v>2.8731351122241035E-2</v>
      </c>
    </row>
    <row r="590" spans="1:6" x14ac:dyDescent="0.2">
      <c r="A590" s="2" t="str">
        <f t="shared" si="65"/>
        <v>HLY20482</v>
      </c>
      <c r="B590" s="2">
        <f t="shared" si="68"/>
        <v>15</v>
      </c>
      <c r="C590" s="2">
        <f t="shared" si="68"/>
        <v>2</v>
      </c>
      <c r="D590" s="2">
        <f t="shared" si="62"/>
        <v>2048</v>
      </c>
      <c r="E590" s="2" t="str">
        <f t="shared" si="63"/>
        <v>HLY</v>
      </c>
      <c r="F590" s="2">
        <f t="shared" ca="1" si="66"/>
        <v>2.8731351122241035E-2</v>
      </c>
    </row>
    <row r="591" spans="1:6" x14ac:dyDescent="0.2">
      <c r="A591" s="2" t="str">
        <f t="shared" si="65"/>
        <v>TRK20482</v>
      </c>
      <c r="B591" s="2">
        <f t="shared" si="68"/>
        <v>16</v>
      </c>
      <c r="C591" s="2">
        <f t="shared" si="68"/>
        <v>2</v>
      </c>
      <c r="D591" s="2">
        <f t="shared" si="62"/>
        <v>2048</v>
      </c>
      <c r="E591" s="2" t="str">
        <f t="shared" si="63"/>
        <v>TRK</v>
      </c>
      <c r="F591" s="2">
        <f t="shared" ca="1" si="66"/>
        <v>2.8731351122241035E-2</v>
      </c>
    </row>
    <row r="592" spans="1:6" x14ac:dyDescent="0.2">
      <c r="A592" s="2" t="str">
        <f t="shared" si="65"/>
        <v>RDF20482</v>
      </c>
      <c r="B592" s="2">
        <f t="shared" si="68"/>
        <v>17</v>
      </c>
      <c r="C592" s="2">
        <f t="shared" si="68"/>
        <v>2</v>
      </c>
      <c r="D592" s="2">
        <f t="shared" si="62"/>
        <v>2048</v>
      </c>
      <c r="E592" s="2" t="str">
        <f t="shared" si="63"/>
        <v>RDF</v>
      </c>
      <c r="F592" s="2">
        <f t="shared" ca="1" si="66"/>
        <v>2.8731351122241035E-2</v>
      </c>
    </row>
    <row r="593" spans="1:6" x14ac:dyDescent="0.2">
      <c r="A593" s="2" t="str">
        <f t="shared" si="65"/>
        <v>SFD20482</v>
      </c>
      <c r="B593" s="2">
        <f t="shared" si="68"/>
        <v>18</v>
      </c>
      <c r="C593" s="2">
        <f t="shared" si="68"/>
        <v>2</v>
      </c>
      <c r="D593" s="2">
        <f t="shared" si="62"/>
        <v>2048</v>
      </c>
      <c r="E593" s="2" t="str">
        <f t="shared" si="63"/>
        <v>SFD</v>
      </c>
      <c r="F593" s="2">
        <f t="shared" ca="1" si="66"/>
        <v>2.8731351122241035E-2</v>
      </c>
    </row>
    <row r="594" spans="1:6" x14ac:dyDescent="0.2">
      <c r="A594" s="2" t="str">
        <f t="shared" si="65"/>
        <v>BPE20482</v>
      </c>
      <c r="B594" s="2">
        <f t="shared" si="68"/>
        <v>19</v>
      </c>
      <c r="C594" s="2">
        <f t="shared" si="68"/>
        <v>2</v>
      </c>
      <c r="D594" s="2">
        <f t="shared" si="62"/>
        <v>2048</v>
      </c>
      <c r="E594" s="2" t="str">
        <f t="shared" si="63"/>
        <v>BPE</v>
      </c>
      <c r="F594" s="2">
        <f t="shared" ca="1" si="66"/>
        <v>2.8731351122241035E-2</v>
      </c>
    </row>
    <row r="595" spans="1:6" x14ac:dyDescent="0.2">
      <c r="A595" s="2" t="str">
        <f t="shared" si="65"/>
        <v>ISL20482</v>
      </c>
      <c r="B595" s="2">
        <f t="shared" si="68"/>
        <v>20</v>
      </c>
      <c r="C595" s="2">
        <f t="shared" si="68"/>
        <v>2</v>
      </c>
      <c r="D595" s="2">
        <f t="shared" si="62"/>
        <v>2048</v>
      </c>
      <c r="E595" s="2" t="str">
        <f t="shared" si="63"/>
        <v>ISL</v>
      </c>
      <c r="F595" s="2">
        <f t="shared" ca="1" si="66"/>
        <v>2.8731351122241035E-2</v>
      </c>
    </row>
    <row r="596" spans="1:6" x14ac:dyDescent="0.2">
      <c r="A596" s="2" t="str">
        <f t="shared" si="65"/>
        <v>TWI20482</v>
      </c>
      <c r="B596" s="2">
        <f t="shared" si="68"/>
        <v>21</v>
      </c>
      <c r="C596" s="2">
        <f t="shared" si="68"/>
        <v>2</v>
      </c>
      <c r="D596" s="2">
        <f t="shared" si="62"/>
        <v>2048</v>
      </c>
      <c r="E596" s="2" t="str">
        <f t="shared" si="63"/>
        <v>TWI</v>
      </c>
      <c r="F596" s="2">
        <f t="shared" ca="1" si="66"/>
        <v>2.8731351122241035E-2</v>
      </c>
    </row>
    <row r="597" spans="1:6" x14ac:dyDescent="0.2">
      <c r="A597" s="2" t="str">
        <f t="shared" si="65"/>
        <v>MDN20491</v>
      </c>
      <c r="B597" s="2">
        <f t="shared" si="68"/>
        <v>0</v>
      </c>
      <c r="C597" s="2">
        <f t="shared" si="68"/>
        <v>1</v>
      </c>
      <c r="D597" s="2">
        <f t="shared" si="62"/>
        <v>2049</v>
      </c>
      <c r="E597" s="2" t="str">
        <f t="shared" si="63"/>
        <v>MDN</v>
      </c>
      <c r="F597" s="2">
        <f t="shared" ca="1" si="66"/>
        <v>2.745313253607528E-2</v>
      </c>
    </row>
    <row r="598" spans="1:6" x14ac:dyDescent="0.2">
      <c r="A598" s="2" t="str">
        <f t="shared" si="65"/>
        <v>OTA20491</v>
      </c>
      <c r="B598" s="2">
        <f t="shared" si="68"/>
        <v>1</v>
      </c>
      <c r="C598" s="2">
        <f t="shared" si="68"/>
        <v>1</v>
      </c>
      <c r="D598" s="2">
        <f t="shared" si="62"/>
        <v>2049</v>
      </c>
      <c r="E598" s="2" t="str">
        <f t="shared" si="63"/>
        <v>OTA</v>
      </c>
      <c r="F598" s="2">
        <f t="shared" ca="1" si="66"/>
        <v>2.745313253607528E-2</v>
      </c>
    </row>
    <row r="599" spans="1:6" x14ac:dyDescent="0.2">
      <c r="A599" s="2" t="str">
        <f t="shared" si="65"/>
        <v>HLY20491</v>
      </c>
      <c r="B599" s="2">
        <f t="shared" si="68"/>
        <v>2</v>
      </c>
      <c r="C599" s="2">
        <f t="shared" si="68"/>
        <v>1</v>
      </c>
      <c r="D599" s="2">
        <f t="shared" si="62"/>
        <v>2049</v>
      </c>
      <c r="E599" s="2" t="str">
        <f t="shared" si="63"/>
        <v>HLY</v>
      </c>
      <c r="F599" s="2">
        <f t="shared" ca="1" si="66"/>
        <v>2.745313253607528E-2</v>
      </c>
    </row>
    <row r="600" spans="1:6" x14ac:dyDescent="0.2">
      <c r="A600" s="2" t="str">
        <f t="shared" si="65"/>
        <v>TRK20491</v>
      </c>
      <c r="B600" s="2">
        <f t="shared" si="68"/>
        <v>3</v>
      </c>
      <c r="C600" s="2">
        <f t="shared" si="68"/>
        <v>1</v>
      </c>
      <c r="D600" s="2">
        <f t="shared" si="62"/>
        <v>2049</v>
      </c>
      <c r="E600" s="2" t="str">
        <f t="shared" si="63"/>
        <v>TRK</v>
      </c>
      <c r="F600" s="2">
        <f t="shared" ca="1" si="66"/>
        <v>2.745313253607528E-2</v>
      </c>
    </row>
    <row r="601" spans="1:6" x14ac:dyDescent="0.2">
      <c r="A601" s="2" t="str">
        <f t="shared" si="65"/>
        <v>WKM20491</v>
      </c>
      <c r="B601" s="2">
        <f t="shared" si="68"/>
        <v>4</v>
      </c>
      <c r="C601" s="2">
        <f t="shared" si="68"/>
        <v>1</v>
      </c>
      <c r="D601" s="2">
        <f t="shared" si="62"/>
        <v>2049</v>
      </c>
      <c r="E601" s="2" t="str">
        <f t="shared" si="63"/>
        <v>WKM</v>
      </c>
      <c r="F601" s="2">
        <f t="shared" ca="1" si="66"/>
        <v>-5.2063357052287227</v>
      </c>
    </row>
    <row r="602" spans="1:6" x14ac:dyDescent="0.2">
      <c r="A602" s="2" t="str">
        <f t="shared" si="65"/>
        <v>RDF20491</v>
      </c>
      <c r="B602" s="2">
        <f t="shared" ref="B602:C617" si="69">+B580</f>
        <v>5</v>
      </c>
      <c r="C602" s="2">
        <f t="shared" si="69"/>
        <v>1</v>
      </c>
      <c r="D602" s="2">
        <f t="shared" ref="D602:D618" si="70">+D580+1</f>
        <v>2049</v>
      </c>
      <c r="E602" s="2" t="str">
        <f t="shared" ref="E602:E618" si="71">+E580</f>
        <v>RDF</v>
      </c>
      <c r="F602" s="2">
        <f t="shared" ca="1" si="66"/>
        <v>2.745313253607528E-2</v>
      </c>
    </row>
    <row r="603" spans="1:6" x14ac:dyDescent="0.2">
      <c r="A603" s="2" t="str">
        <f t="shared" si="65"/>
        <v>SFD20491</v>
      </c>
      <c r="B603" s="2">
        <f t="shared" si="69"/>
        <v>6</v>
      </c>
      <c r="C603" s="2">
        <f t="shared" si="69"/>
        <v>1</v>
      </c>
      <c r="D603" s="2">
        <f t="shared" si="70"/>
        <v>2049</v>
      </c>
      <c r="E603" s="2" t="str">
        <f t="shared" si="71"/>
        <v>SFD</v>
      </c>
      <c r="F603" s="2">
        <f t="shared" ca="1" si="66"/>
        <v>2.745313253607528E-2</v>
      </c>
    </row>
    <row r="604" spans="1:6" x14ac:dyDescent="0.2">
      <c r="A604" s="2" t="str">
        <f t="shared" si="65"/>
        <v>BPE20491</v>
      </c>
      <c r="B604" s="2">
        <f t="shared" si="69"/>
        <v>7</v>
      </c>
      <c r="C604" s="2">
        <f t="shared" si="69"/>
        <v>1</v>
      </c>
      <c r="D604" s="2">
        <f t="shared" si="70"/>
        <v>2049</v>
      </c>
      <c r="E604" s="2" t="str">
        <f t="shared" si="71"/>
        <v>BPE</v>
      </c>
      <c r="F604" s="2">
        <f t="shared" ca="1" si="66"/>
        <v>2.745313253607528E-2</v>
      </c>
    </row>
    <row r="605" spans="1:6" x14ac:dyDescent="0.2">
      <c r="A605" s="2" t="str">
        <f t="shared" si="65"/>
        <v>HAY20491</v>
      </c>
      <c r="B605" s="2">
        <f t="shared" si="69"/>
        <v>8</v>
      </c>
      <c r="C605" s="2">
        <f t="shared" si="69"/>
        <v>1</v>
      </c>
      <c r="D605" s="2">
        <f t="shared" si="70"/>
        <v>2049</v>
      </c>
      <c r="E605" s="2" t="str">
        <f t="shared" si="71"/>
        <v>HAY</v>
      </c>
      <c r="F605" s="2">
        <f t="shared" ca="1" si="66"/>
        <v>2.745313253607528E-2</v>
      </c>
    </row>
    <row r="606" spans="1:6" x14ac:dyDescent="0.2">
      <c r="A606" s="2" t="str">
        <f t="shared" si="65"/>
        <v>KIK20491</v>
      </c>
      <c r="B606" s="2">
        <f t="shared" si="69"/>
        <v>9</v>
      </c>
      <c r="C606" s="2">
        <f t="shared" si="69"/>
        <v>1</v>
      </c>
      <c r="D606" s="2">
        <f t="shared" si="70"/>
        <v>2049</v>
      </c>
      <c r="E606" s="2" t="str">
        <f t="shared" si="71"/>
        <v>KIK</v>
      </c>
      <c r="F606" s="2">
        <f t="shared" ca="1" si="66"/>
        <v>2.745313253607528E-2</v>
      </c>
    </row>
    <row r="607" spans="1:6" x14ac:dyDescent="0.2">
      <c r="A607" s="2" t="str">
        <f t="shared" si="65"/>
        <v>ISL20491</v>
      </c>
      <c r="B607" s="2">
        <f t="shared" si="69"/>
        <v>10</v>
      </c>
      <c r="C607" s="2">
        <f t="shared" si="69"/>
        <v>1</v>
      </c>
      <c r="D607" s="2">
        <f t="shared" si="70"/>
        <v>2049</v>
      </c>
      <c r="E607" s="2" t="str">
        <f t="shared" si="71"/>
        <v>ISL</v>
      </c>
      <c r="F607" s="2">
        <f t="shared" ca="1" si="66"/>
        <v>2.745313253607528E-2</v>
      </c>
    </row>
    <row r="608" spans="1:6" x14ac:dyDescent="0.2">
      <c r="A608" s="2" t="str">
        <f t="shared" si="65"/>
        <v>BEN20491</v>
      </c>
      <c r="B608" s="2">
        <f t="shared" si="69"/>
        <v>11</v>
      </c>
      <c r="C608" s="2">
        <f t="shared" si="69"/>
        <v>1</v>
      </c>
      <c r="D608" s="2">
        <f t="shared" si="70"/>
        <v>2049</v>
      </c>
      <c r="E608" s="2" t="str">
        <f t="shared" si="71"/>
        <v>BEN</v>
      </c>
      <c r="F608" s="2">
        <f t="shared" ca="1" si="66"/>
        <v>2.745313253607528E-2</v>
      </c>
    </row>
    <row r="609" spans="1:6" x14ac:dyDescent="0.2">
      <c r="A609" s="2" t="str">
        <f t="shared" si="65"/>
        <v>ROX20491</v>
      </c>
      <c r="B609" s="2">
        <f t="shared" si="69"/>
        <v>12</v>
      </c>
      <c r="C609" s="2">
        <f t="shared" si="69"/>
        <v>1</v>
      </c>
      <c r="D609" s="2">
        <f t="shared" si="70"/>
        <v>2049</v>
      </c>
      <c r="E609" s="2" t="str">
        <f t="shared" si="71"/>
        <v>ROX</v>
      </c>
      <c r="F609" s="2">
        <f t="shared" ca="1" si="66"/>
        <v>2.745313253607528E-2</v>
      </c>
    </row>
    <row r="610" spans="1:6" x14ac:dyDescent="0.2">
      <c r="A610" s="2" t="str">
        <f t="shared" si="65"/>
        <v>TWI20491</v>
      </c>
      <c r="B610" s="2">
        <f t="shared" si="69"/>
        <v>13</v>
      </c>
      <c r="C610" s="2">
        <f t="shared" si="69"/>
        <v>1</v>
      </c>
      <c r="D610" s="2">
        <f t="shared" si="70"/>
        <v>2049</v>
      </c>
      <c r="E610" s="2" t="str">
        <f t="shared" si="71"/>
        <v>TWI</v>
      </c>
      <c r="F610" s="2">
        <f t="shared" ca="1" si="66"/>
        <v>2.745313253607528E-2</v>
      </c>
    </row>
    <row r="611" spans="1:6" x14ac:dyDescent="0.2">
      <c r="A611" s="2" t="str">
        <f t="shared" si="65"/>
        <v>OTA20492</v>
      </c>
      <c r="B611" s="2">
        <f t="shared" si="69"/>
        <v>14</v>
      </c>
      <c r="C611" s="2">
        <f t="shared" si="69"/>
        <v>2</v>
      </c>
      <c r="D611" s="2">
        <f t="shared" si="70"/>
        <v>2049</v>
      </c>
      <c r="E611" s="2" t="str">
        <f t="shared" si="71"/>
        <v>OTA</v>
      </c>
      <c r="F611" s="2">
        <f t="shared" ca="1" si="66"/>
        <v>2.745313253607528E-2</v>
      </c>
    </row>
    <row r="612" spans="1:6" x14ac:dyDescent="0.2">
      <c r="A612" s="2" t="str">
        <f t="shared" si="65"/>
        <v>HLY20492</v>
      </c>
      <c r="B612" s="2">
        <f t="shared" si="69"/>
        <v>15</v>
      </c>
      <c r="C612" s="2">
        <f t="shared" si="69"/>
        <v>2</v>
      </c>
      <c r="D612" s="2">
        <f t="shared" si="70"/>
        <v>2049</v>
      </c>
      <c r="E612" s="2" t="str">
        <f t="shared" si="71"/>
        <v>HLY</v>
      </c>
      <c r="F612" s="2">
        <f t="shared" ca="1" si="66"/>
        <v>2.745313253607528E-2</v>
      </c>
    </row>
    <row r="613" spans="1:6" x14ac:dyDescent="0.2">
      <c r="A613" s="2" t="str">
        <f t="shared" si="65"/>
        <v>TRK20492</v>
      </c>
      <c r="B613" s="2">
        <f t="shared" si="69"/>
        <v>16</v>
      </c>
      <c r="C613" s="2">
        <f t="shared" si="69"/>
        <v>2</v>
      </c>
      <c r="D613" s="2">
        <f t="shared" si="70"/>
        <v>2049</v>
      </c>
      <c r="E613" s="2" t="str">
        <f t="shared" si="71"/>
        <v>TRK</v>
      </c>
      <c r="F613" s="2">
        <f t="shared" ca="1" si="66"/>
        <v>2.745313253607528E-2</v>
      </c>
    </row>
    <row r="614" spans="1:6" x14ac:dyDescent="0.2">
      <c r="A614" s="2" t="str">
        <f t="shared" si="65"/>
        <v>RDF20492</v>
      </c>
      <c r="B614" s="2">
        <f t="shared" si="69"/>
        <v>17</v>
      </c>
      <c r="C614" s="2">
        <f t="shared" si="69"/>
        <v>2</v>
      </c>
      <c r="D614" s="2">
        <f t="shared" si="70"/>
        <v>2049</v>
      </c>
      <c r="E614" s="2" t="str">
        <f t="shared" si="71"/>
        <v>RDF</v>
      </c>
      <c r="F614" s="2">
        <f t="shared" ca="1" si="66"/>
        <v>2.745313253607528E-2</v>
      </c>
    </row>
    <row r="615" spans="1:6" x14ac:dyDescent="0.2">
      <c r="A615" s="2" t="str">
        <f t="shared" si="65"/>
        <v>SFD20492</v>
      </c>
      <c r="B615" s="2">
        <f t="shared" si="69"/>
        <v>18</v>
      </c>
      <c r="C615" s="2">
        <f t="shared" si="69"/>
        <v>2</v>
      </c>
      <c r="D615" s="2">
        <f t="shared" si="70"/>
        <v>2049</v>
      </c>
      <c r="E615" s="2" t="str">
        <f t="shared" si="71"/>
        <v>SFD</v>
      </c>
      <c r="F615" s="2">
        <f t="shared" ca="1" si="66"/>
        <v>2.745313253607528E-2</v>
      </c>
    </row>
    <row r="616" spans="1:6" x14ac:dyDescent="0.2">
      <c r="A616" s="2" t="str">
        <f t="shared" si="65"/>
        <v>BPE20492</v>
      </c>
      <c r="B616" s="2">
        <f t="shared" si="69"/>
        <v>19</v>
      </c>
      <c r="C616" s="2">
        <f t="shared" si="69"/>
        <v>2</v>
      </c>
      <c r="D616" s="2">
        <f t="shared" si="70"/>
        <v>2049</v>
      </c>
      <c r="E616" s="2" t="str">
        <f t="shared" si="71"/>
        <v>BPE</v>
      </c>
      <c r="F616" s="2">
        <f t="shared" ca="1" si="66"/>
        <v>2.745313253607528E-2</v>
      </c>
    </row>
    <row r="617" spans="1:6" x14ac:dyDescent="0.2">
      <c r="A617" s="2" t="str">
        <f t="shared" si="65"/>
        <v>ISL20492</v>
      </c>
      <c r="B617" s="2">
        <f t="shared" si="69"/>
        <v>20</v>
      </c>
      <c r="C617" s="2">
        <f t="shared" si="69"/>
        <v>2</v>
      </c>
      <c r="D617" s="2">
        <f t="shared" si="70"/>
        <v>2049</v>
      </c>
      <c r="E617" s="2" t="str">
        <f t="shared" si="71"/>
        <v>ISL</v>
      </c>
      <c r="F617" s="2">
        <f t="shared" ca="1" si="66"/>
        <v>2.745313253607528E-2</v>
      </c>
    </row>
    <row r="618" spans="1:6" x14ac:dyDescent="0.2">
      <c r="A618" s="2" t="str">
        <f t="shared" si="65"/>
        <v>TWI20492</v>
      </c>
      <c r="B618" s="2">
        <f t="shared" ref="B618:C618" si="72">+B596</f>
        <v>21</v>
      </c>
      <c r="C618" s="2">
        <f t="shared" si="72"/>
        <v>2</v>
      </c>
      <c r="D618" s="2">
        <f t="shared" si="70"/>
        <v>2049</v>
      </c>
      <c r="E618" s="2" t="str">
        <f t="shared" si="71"/>
        <v>TWI</v>
      </c>
      <c r="F618" s="2">
        <f t="shared" ca="1" si="66"/>
        <v>2.745313253607528E-2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CO928"/>
  <sheetViews>
    <sheetView workbookViewId="0">
      <pane xSplit="5" ySplit="4" topLeftCell="BH891" activePane="bottomRight" state="frozen"/>
      <selection pane="topRight" activeCell="F1" sqref="F1"/>
      <selection pane="bottomLeft" activeCell="A2" sqref="A2"/>
      <selection pane="bottomRight" activeCell="BR3" sqref="BR3"/>
    </sheetView>
  </sheetViews>
  <sheetFormatPr defaultRowHeight="15" x14ac:dyDescent="0.25"/>
  <cols>
    <col min="19" max="19" width="12" bestFit="1" customWidth="1"/>
    <col min="44" max="44" width="12" bestFit="1" customWidth="1"/>
  </cols>
  <sheetData>
    <row r="3" spans="2:93" x14ac:dyDescent="0.25">
      <c r="CH3" t="s">
        <v>114</v>
      </c>
      <c r="CL3" t="s">
        <v>120</v>
      </c>
    </row>
    <row r="4" spans="2:93" x14ac:dyDescent="0.25"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24</v>
      </c>
      <c r="AA4" t="s">
        <v>25</v>
      </c>
      <c r="AB4" t="s">
        <v>26</v>
      </c>
      <c r="AC4" t="s">
        <v>27</v>
      </c>
      <c r="AD4" t="s">
        <v>28</v>
      </c>
      <c r="AE4" t="s">
        <v>29</v>
      </c>
      <c r="AF4" t="s">
        <v>30</v>
      </c>
      <c r="AG4" t="s">
        <v>31</v>
      </c>
      <c r="AH4" t="s">
        <v>32</v>
      </c>
      <c r="AI4" t="s">
        <v>33</v>
      </c>
      <c r="AJ4" t="s">
        <v>34</v>
      </c>
      <c r="AK4" t="s">
        <v>35</v>
      </c>
      <c r="AL4" t="s">
        <v>36</v>
      </c>
      <c r="AM4" t="s">
        <v>37</v>
      </c>
      <c r="AN4" t="s">
        <v>38</v>
      </c>
      <c r="AO4" t="s">
        <v>39</v>
      </c>
      <c r="AP4" t="s">
        <v>40</v>
      </c>
      <c r="AQ4" t="s">
        <v>41</v>
      </c>
      <c r="AR4" t="s">
        <v>42</v>
      </c>
      <c r="AS4" t="s">
        <v>43</v>
      </c>
      <c r="AT4" t="s">
        <v>44</v>
      </c>
      <c r="AU4" t="s">
        <v>45</v>
      </c>
      <c r="AV4" t="s">
        <v>46</v>
      </c>
      <c r="AW4" t="s">
        <v>47</v>
      </c>
      <c r="AX4" t="s">
        <v>48</v>
      </c>
      <c r="AY4" t="s">
        <v>49</v>
      </c>
      <c r="AZ4" t="s">
        <v>50</v>
      </c>
      <c r="BA4" t="s">
        <v>51</v>
      </c>
      <c r="BB4" t="s">
        <v>52</v>
      </c>
      <c r="BC4" t="s">
        <v>53</v>
      </c>
      <c r="BD4" t="s">
        <v>54</v>
      </c>
      <c r="BE4" t="s">
        <v>55</v>
      </c>
      <c r="BF4" t="s">
        <v>56</v>
      </c>
      <c r="BG4" t="s">
        <v>57</v>
      </c>
      <c r="BH4" t="s">
        <v>58</v>
      </c>
      <c r="BI4" t="s">
        <v>59</v>
      </c>
      <c r="BJ4" t="s">
        <v>60</v>
      </c>
      <c r="BK4" t="s">
        <v>61</v>
      </c>
      <c r="BL4" t="s">
        <v>62</v>
      </c>
      <c r="BM4" t="s">
        <v>63</v>
      </c>
      <c r="BN4" t="s">
        <v>64</v>
      </c>
      <c r="BO4" t="s">
        <v>65</v>
      </c>
      <c r="BP4" t="s">
        <v>66</v>
      </c>
      <c r="BQ4" t="s">
        <v>67</v>
      </c>
      <c r="BR4" t="s">
        <v>68</v>
      </c>
      <c r="BS4" t="s">
        <v>69</v>
      </c>
      <c r="BT4" t="s">
        <v>70</v>
      </c>
      <c r="BU4" t="s">
        <v>71</v>
      </c>
      <c r="BV4" t="s">
        <v>72</v>
      </c>
      <c r="BW4" t="s">
        <v>73</v>
      </c>
      <c r="BX4" t="s">
        <v>74</v>
      </c>
      <c r="BY4" t="s">
        <v>75</v>
      </c>
      <c r="BZ4" t="s">
        <v>76</v>
      </c>
      <c r="CA4" t="s">
        <v>77</v>
      </c>
      <c r="CB4" t="s">
        <v>78</v>
      </c>
      <c r="CC4" t="s">
        <v>79</v>
      </c>
      <c r="CD4" t="s">
        <v>80</v>
      </c>
      <c r="CE4" t="s">
        <v>81</v>
      </c>
      <c r="CG4" t="s">
        <v>102</v>
      </c>
      <c r="CH4" t="s">
        <v>115</v>
      </c>
      <c r="CI4" t="s">
        <v>116</v>
      </c>
      <c r="CJ4" t="s">
        <v>117</v>
      </c>
      <c r="CK4" t="s">
        <v>118</v>
      </c>
      <c r="CL4" t="s">
        <v>103</v>
      </c>
      <c r="CM4" t="s">
        <v>104</v>
      </c>
      <c r="CN4" t="s">
        <v>105</v>
      </c>
      <c r="CO4" t="s">
        <v>106</v>
      </c>
    </row>
    <row r="5" spans="2:93" x14ac:dyDescent="0.25">
      <c r="B5" t="s">
        <v>82</v>
      </c>
      <c r="C5">
        <v>1</v>
      </c>
      <c r="D5">
        <v>2010</v>
      </c>
      <c r="E5">
        <v>2008</v>
      </c>
      <c r="F5">
        <v>0.25471874</v>
      </c>
      <c r="G5">
        <v>3.3481179999999902E-3</v>
      </c>
      <c r="H5">
        <v>0.24050274499999999</v>
      </c>
      <c r="I5">
        <v>0.501430398</v>
      </c>
      <c r="J5">
        <f>+('aob Demand'!J4-'aob Demand'!BX4)+'aob Cap'!BX5</f>
        <v>436.92447130000005</v>
      </c>
      <c r="K5">
        <f>+('aob Demand'!K4-'aob Demand'!BY4)+'aob Cap'!BY5</f>
        <v>229.8523557</v>
      </c>
      <c r="L5">
        <f>+('aob Demand'!L4-'aob Demand'!BZ4)+'aob Cap'!BZ5</f>
        <v>185.5702666</v>
      </c>
      <c r="M5">
        <f>+('aob Demand'!M4-'aob Demand'!CA4)+'aob Cap'!CA5</f>
        <v>160.45252350000001</v>
      </c>
      <c r="N5">
        <f>+'aob Demand'!N4*(1+CL5)</f>
        <v>245177.85399999999</v>
      </c>
      <c r="O5">
        <f>+'aob Demand'!O4*(1+CM5)</f>
        <v>4229.6454999999996</v>
      </c>
      <c r="P5">
        <f>+'aob Demand'!P4*(1+CN5)</f>
        <v>181337.35500000001</v>
      </c>
      <c r="Q5">
        <f>+'aob Demand'!Q4*(1+CO5)</f>
        <v>601669.39500000002</v>
      </c>
      <c r="R5">
        <v>10384.761850000001</v>
      </c>
      <c r="S5">
        <f>+IF(E5&gt;2017,SUMPRODUCT(J5:M5,N5:Q5),'aob Demand'!S4)</f>
        <v>238286592.19999999</v>
      </c>
      <c r="T5">
        <v>40168</v>
      </c>
      <c r="U5">
        <v>18.856999999999999</v>
      </c>
      <c r="V5">
        <v>34408.656770000001</v>
      </c>
      <c r="W5">
        <v>4.6945299999999999E-4</v>
      </c>
      <c r="X5">
        <v>24.47872632</v>
      </c>
      <c r="Y5">
        <v>24.47872632</v>
      </c>
      <c r="Z5">
        <v>11.473483849999999</v>
      </c>
      <c r="AA5">
        <v>22.80872497</v>
      </c>
      <c r="AB5">
        <v>207.07211559999999</v>
      </c>
      <c r="AC5">
        <v>0</v>
      </c>
      <c r="AD5">
        <v>0</v>
      </c>
      <c r="AE5">
        <v>0</v>
      </c>
      <c r="AF5">
        <v>50769496.93</v>
      </c>
      <c r="AG5">
        <v>0</v>
      </c>
      <c r="AH5">
        <v>0</v>
      </c>
      <c r="AI5">
        <v>0</v>
      </c>
      <c r="AJ5">
        <v>205.3736294</v>
      </c>
      <c r="AK5">
        <v>205.3736294</v>
      </c>
      <c r="AL5">
        <v>174.09678269999901</v>
      </c>
      <c r="AM5">
        <v>137.6437985</v>
      </c>
      <c r="AN5">
        <v>229.8523557</v>
      </c>
      <c r="AO5">
        <v>229.8523557</v>
      </c>
      <c r="AP5">
        <v>185.5702666</v>
      </c>
      <c r="AQ5">
        <v>160.45252350000001</v>
      </c>
      <c r="AR5">
        <f>+IF(E5&gt;2017,J5*N5,'aob Demand'!AR4)</f>
        <v>107124204.2</v>
      </c>
      <c r="AS5">
        <f>+IF(F5&gt;2017,K5*O5,'aob Demand'!AS4)</f>
        <v>972193.98190000001</v>
      </c>
      <c r="AT5">
        <f>+IF(G5&gt;2017,L5*P5,'aob Demand'!AT4)</f>
        <v>33650821.310000002</v>
      </c>
      <c r="AU5">
        <f>+IF(H5&gt;2017,M5*Q5,'aob Demand'!AU4)</f>
        <v>96539372.719999999</v>
      </c>
      <c r="AV5">
        <v>0.94681255399999997</v>
      </c>
      <c r="AW5">
        <v>0.94681255399999997</v>
      </c>
      <c r="AX5">
        <v>0.896314480999999</v>
      </c>
      <c r="AY5">
        <v>0.87421432499999996</v>
      </c>
      <c r="AZ5">
        <v>1.1307429359999901</v>
      </c>
      <c r="BA5">
        <v>1.1307429359999901</v>
      </c>
      <c r="BB5">
        <v>0.94681255399999997</v>
      </c>
      <c r="BC5">
        <v>1.1307429359999901</v>
      </c>
      <c r="BD5">
        <v>0.94681255399999997</v>
      </c>
      <c r="BE5">
        <v>0.94681255399999997</v>
      </c>
      <c r="BF5">
        <v>0.896314480999999</v>
      </c>
      <c r="BG5">
        <v>0.87417672299999905</v>
      </c>
      <c r="BH5">
        <v>0.17582224099999999</v>
      </c>
      <c r="BI5">
        <v>0.17582224099999999</v>
      </c>
      <c r="BJ5">
        <v>0.22712332299999999</v>
      </c>
      <c r="BK5">
        <v>0.308990078</v>
      </c>
      <c r="BL5">
        <v>3.513968E-2</v>
      </c>
      <c r="BM5">
        <v>3.513968E-2</v>
      </c>
      <c r="BN5">
        <v>0.17582224099999999</v>
      </c>
      <c r="BO5">
        <v>3.513968E-2</v>
      </c>
      <c r="BP5">
        <v>0.17582224099999999</v>
      </c>
      <c r="BQ5">
        <v>0.17582224099999999</v>
      </c>
      <c r="BR5">
        <v>0.22712332299999999</v>
      </c>
      <c r="BS5">
        <v>0.30899682000000001</v>
      </c>
      <c r="BT5">
        <v>0</v>
      </c>
      <c r="BU5">
        <v>0</v>
      </c>
      <c r="BV5">
        <v>0</v>
      </c>
      <c r="BW5">
        <v>2.1294700000000001E-4</v>
      </c>
      <c r="BX5">
        <f>+'aob Demand'!BX4+'aob Cap'!$CG5</f>
        <v>102.0409693</v>
      </c>
      <c r="BY5">
        <f>+'aob Demand'!BY4+'aob Cap'!$CG5</f>
        <v>0</v>
      </c>
      <c r="BZ5">
        <f>+'aob Demand'!BZ4+'aob Cap'!$CG5</f>
        <v>0</v>
      </c>
      <c r="CA5">
        <f>+'aob Demand'!CA4+'aob Cap'!$CG5</f>
        <v>0</v>
      </c>
      <c r="CB5">
        <f>+BX5*N5</f>
        <v>25018185.873053882</v>
      </c>
      <c r="CC5">
        <f t="shared" ref="CC5:CE20" si="0">+BY5*O5</f>
        <v>0</v>
      </c>
      <c r="CD5">
        <f t="shared" si="0"/>
        <v>0</v>
      </c>
      <c r="CE5">
        <f t="shared" si="0"/>
        <v>0</v>
      </c>
      <c r="CG5">
        <f>+IFERROR(VLOOKUP(_xlfn.CONCAT(B5,E5,C5),Reallocation!$A$3:$F$618,6,FALSE),0)</f>
        <v>0</v>
      </c>
      <c r="CH5">
        <f>+(J5+$CG5)/J5-1</f>
        <v>0</v>
      </c>
      <c r="CI5">
        <f t="shared" ref="CI5:CK5" si="1">+(K5+$CG5)/K5-1</f>
        <v>0</v>
      </c>
      <c r="CJ5">
        <f t="shared" si="1"/>
        <v>0</v>
      </c>
      <c r="CK5">
        <f t="shared" si="1"/>
        <v>0</v>
      </c>
      <c r="CL5">
        <f>+IF($C5=1,SUMPRODUCT($CH5:$CK5,Elast!$L$6:$O$6),SUMPRODUCT($CH5:$CK5,Elast!$L$13:$O$13))</f>
        <v>0</v>
      </c>
      <c r="CM5">
        <f>+IF($C5=1,SUMPRODUCT($CH5:$CK5,Elast!$L$7:$O$7),SUMPRODUCT($CH5:$CK5,Elast!$L$14:$O$14))</f>
        <v>0</v>
      </c>
      <c r="CN5">
        <f>+IF($C5=1,SUMPRODUCT($CH5:$CK5,Elast!$L$8:$O$8),SUMPRODUCT($CH5:$CK5,Elast!$L$15:$O$15))</f>
        <v>0</v>
      </c>
      <c r="CO5">
        <f>+IF($C5=1,SUMPRODUCT($CH5:$CK5,Elast!$L$9:$O$9),SUMPRODUCT($CH5:$CK5,Elast!$L$16:$O$16))</f>
        <v>0</v>
      </c>
    </row>
    <row r="6" spans="2:93" x14ac:dyDescent="0.25">
      <c r="B6" t="s">
        <v>82</v>
      </c>
      <c r="C6">
        <v>1</v>
      </c>
      <c r="D6">
        <v>2011</v>
      </c>
      <c r="E6">
        <v>2009</v>
      </c>
      <c r="F6">
        <v>0.203750187</v>
      </c>
      <c r="G6">
        <v>3.4276150000000002E-3</v>
      </c>
      <c r="H6">
        <v>0.1660789</v>
      </c>
      <c r="I6">
        <v>0.62674329799999995</v>
      </c>
      <c r="J6">
        <f>+('aob Demand'!J5-'aob Demand'!BX5)+'aob Cap'!BX6</f>
        <v>131.50205629999999</v>
      </c>
      <c r="K6">
        <f>+('aob Demand'!K5-'aob Demand'!BY5)+'aob Cap'!BY6</f>
        <v>71.079733719999993</v>
      </c>
      <c r="L6">
        <f>+('aob Demand'!L5-'aob Demand'!BZ5)+'aob Cap'!BZ6</f>
        <v>44.19437705</v>
      </c>
      <c r="M6">
        <f>+('aob Demand'!M5-'aob Demand'!CA5)+'aob Cap'!CA6</f>
        <v>30.88141821</v>
      </c>
      <c r="N6">
        <f>+'aob Demand'!N5*(1+CL6)</f>
        <v>205429.342</v>
      </c>
      <c r="O6">
        <f>+'aob Demand'!O5*(1+CM6)</f>
        <v>5613.4880000000003</v>
      </c>
      <c r="P6">
        <f>+'aob Demand'!P5*(1+CN6)</f>
        <v>179356.641</v>
      </c>
      <c r="Q6">
        <f>+'aob Demand'!Q5*(1+CO6)</f>
        <v>619038.12600000005</v>
      </c>
      <c r="R6">
        <v>3235.3835760000002</v>
      </c>
      <c r="S6">
        <f>+IF(E6&gt;2017,SUMPRODUCT(J6:M6,N6:Q6),'aob Demand'!S5)</f>
        <v>54456716.390000001</v>
      </c>
      <c r="T6">
        <v>40890</v>
      </c>
      <c r="U6">
        <v>18.896000000000001</v>
      </c>
      <c r="V6">
        <v>33040.859089999998</v>
      </c>
      <c r="W6">
        <v>4.6211800000000002E-4</v>
      </c>
      <c r="X6">
        <v>-18.703812599999999</v>
      </c>
      <c r="Y6">
        <v>-18.703812599999999</v>
      </c>
      <c r="Z6">
        <v>-13.65263363</v>
      </c>
      <c r="AA6">
        <v>-7.9123400739999896</v>
      </c>
      <c r="AB6">
        <v>60.422322540000003</v>
      </c>
      <c r="AC6">
        <v>0</v>
      </c>
      <c r="AD6">
        <v>0</v>
      </c>
      <c r="AE6">
        <v>0</v>
      </c>
      <c r="AF6">
        <v>12412517.960000001</v>
      </c>
      <c r="AG6">
        <v>0</v>
      </c>
      <c r="AH6">
        <v>0</v>
      </c>
      <c r="AI6">
        <v>0</v>
      </c>
      <c r="AJ6">
        <v>89.783546319999999</v>
      </c>
      <c r="AK6">
        <v>89.783546319999999</v>
      </c>
      <c r="AL6">
        <v>57.847010679999997</v>
      </c>
      <c r="AM6">
        <v>38.793758279999999</v>
      </c>
      <c r="AN6">
        <v>71.079733719999993</v>
      </c>
      <c r="AO6">
        <v>71.079733719999993</v>
      </c>
      <c r="AP6">
        <v>44.19437705</v>
      </c>
      <c r="AQ6">
        <v>30.88141821</v>
      </c>
      <c r="AR6">
        <f>+IF(E6&gt;2017,J6*N6,'aob Demand'!AR5)</f>
        <v>27014380.890000001</v>
      </c>
      <c r="AS6">
        <f>+IF(F6&gt;2017,K6*O6,'aob Demand'!AS5)</f>
        <v>399005.23229999997</v>
      </c>
      <c r="AT6">
        <f>+IF(G6&gt;2017,L6*P6,'aob Demand'!AT5)</f>
        <v>7926555.0189999901</v>
      </c>
      <c r="AU6">
        <f>+IF(H6&gt;2017,M6*Q6,'aob Demand'!AU5)</f>
        <v>19116775.25</v>
      </c>
      <c r="AV6">
        <v>0.94681255399999997</v>
      </c>
      <c r="AW6">
        <v>0.94681255399999997</v>
      </c>
      <c r="AX6">
        <v>0.896314480999999</v>
      </c>
      <c r="AY6">
        <v>0.87421432499999996</v>
      </c>
      <c r="AZ6">
        <v>1.1307429359999901</v>
      </c>
      <c r="BA6">
        <v>1.1307429359999901</v>
      </c>
      <c r="BB6">
        <v>0.94681255399999997</v>
      </c>
      <c r="BC6">
        <v>1.1307429359999901</v>
      </c>
      <c r="BD6">
        <v>0.94681255399999997</v>
      </c>
      <c r="BE6">
        <v>0.94681255399999997</v>
      </c>
      <c r="BF6">
        <v>0.896314480999999</v>
      </c>
      <c r="BG6">
        <v>0.87417672299999905</v>
      </c>
      <c r="BH6">
        <v>0.17582224099999999</v>
      </c>
      <c r="BI6">
        <v>0.17582224099999999</v>
      </c>
      <c r="BJ6">
        <v>0.22712332299999999</v>
      </c>
      <c r="BK6">
        <v>0.308990078</v>
      </c>
      <c r="BL6">
        <v>3.513968E-2</v>
      </c>
      <c r="BM6">
        <v>3.513968E-2</v>
      </c>
      <c r="BN6">
        <v>0.17582224099999999</v>
      </c>
      <c r="BO6">
        <v>3.513968E-2</v>
      </c>
      <c r="BP6">
        <v>0.17582224099999999</v>
      </c>
      <c r="BQ6">
        <v>0.17582224099999999</v>
      </c>
      <c r="BR6">
        <v>0.22712332299999999</v>
      </c>
      <c r="BS6">
        <v>0.30899682000000001</v>
      </c>
      <c r="BT6">
        <v>0</v>
      </c>
      <c r="BU6">
        <v>0</v>
      </c>
      <c r="BV6">
        <v>0</v>
      </c>
      <c r="BW6">
        <v>2.1294700000000001E-4</v>
      </c>
      <c r="BX6">
        <f>+'aob Demand'!BX5+'aob Cap'!$CG6</f>
        <v>103.0185638</v>
      </c>
      <c r="BY6">
        <f>+'aob Demand'!BY5+'aob Cap'!$CG6</f>
        <v>0</v>
      </c>
      <c r="BZ6">
        <f>+'aob Demand'!BZ5+'aob Cap'!$CG6</f>
        <v>0</v>
      </c>
      <c r="CA6">
        <f>+'aob Demand'!CA5+'aob Cap'!$CG6</f>
        <v>0</v>
      </c>
      <c r="CB6">
        <f t="shared" ref="CB6:CB69" si="2">+BX6*N6</f>
        <v>21163035.77521902</v>
      </c>
      <c r="CC6">
        <f t="shared" si="0"/>
        <v>0</v>
      </c>
      <c r="CD6">
        <f t="shared" si="0"/>
        <v>0</v>
      </c>
      <c r="CE6">
        <f t="shared" si="0"/>
        <v>0</v>
      </c>
      <c r="CG6">
        <f>+IFERROR(VLOOKUP(_xlfn.CONCAT(B6,E6,C6),Reallocation!$A$3:$F$618,6,FALSE),0)</f>
        <v>0</v>
      </c>
      <c r="CH6">
        <f t="shared" ref="CH6:CH69" si="3">+(J6+$CG6)/J6-1</f>
        <v>0</v>
      </c>
      <c r="CI6">
        <f t="shared" ref="CI6:CI69" si="4">+(K6+$CG6)/K6-1</f>
        <v>0</v>
      </c>
      <c r="CJ6">
        <f t="shared" ref="CJ6:CJ69" si="5">+(L6+$CG6)/L6-1</f>
        <v>0</v>
      </c>
      <c r="CK6">
        <f t="shared" ref="CK6:CK69" si="6">+(M6+$CG6)/M6-1</f>
        <v>0</v>
      </c>
      <c r="CL6">
        <f>+IF($C6=1,SUMPRODUCT($CH6:$CK6,Elast!$L$6:$O$6),SUMPRODUCT($CH6:$CK6,Elast!$L$13:$O$13))</f>
        <v>0</v>
      </c>
      <c r="CM6">
        <f>+IF($C6=1,SUMPRODUCT($CH6:$CK6,Elast!$L$7:$O$7),SUMPRODUCT($CH6:$CK6,Elast!$L$14:$O$14))</f>
        <v>0</v>
      </c>
      <c r="CN6">
        <f>+IF($C6=1,SUMPRODUCT($CH6:$CK6,Elast!$L$8:$O$8),SUMPRODUCT($CH6:$CK6,Elast!$L$15:$O$15))</f>
        <v>0</v>
      </c>
      <c r="CO6">
        <f>+IF($C6=1,SUMPRODUCT($CH6:$CK6,Elast!$L$9:$O$9),SUMPRODUCT($CH6:$CK6,Elast!$L$16:$O$16))</f>
        <v>0</v>
      </c>
    </row>
    <row r="7" spans="2:93" x14ac:dyDescent="0.25">
      <c r="B7" t="s">
        <v>82</v>
      </c>
      <c r="C7">
        <v>1</v>
      </c>
      <c r="D7">
        <v>2012</v>
      </c>
      <c r="E7">
        <v>2010</v>
      </c>
      <c r="F7">
        <v>0.44596071199999998</v>
      </c>
      <c r="G7">
        <v>3.123046E-3</v>
      </c>
      <c r="H7">
        <v>0.17499499800000001</v>
      </c>
      <c r="I7">
        <v>0.37592124399999999</v>
      </c>
      <c r="J7">
        <f>+('aob Demand'!J6-'aob Demand'!BX6)+'aob Cap'!BX7</f>
        <v>378.90677649999998</v>
      </c>
      <c r="K7">
        <f>+('aob Demand'!K6-'aob Demand'!BY6)+'aob Cap'!BY7</f>
        <v>74.598069989999999</v>
      </c>
      <c r="L7">
        <f>+('aob Demand'!L6-'aob Demand'!BZ6)+'aob Cap'!BZ7</f>
        <v>79.385805379999994</v>
      </c>
      <c r="M7">
        <f>+('aob Demand'!M6-'aob Demand'!CA6)+'aob Cap'!CA7</f>
        <v>59.70940367</v>
      </c>
      <c r="N7">
        <f>+'aob Demand'!N6*(1+CL7)</f>
        <v>160996.26300000001</v>
      </c>
      <c r="O7">
        <f>+'aob Demand'!O6*(1+CM7)</f>
        <v>5618.7039999999997</v>
      </c>
      <c r="P7">
        <f>+'aob Demand'!P6*(1+CN7)</f>
        <v>190693.32500000001</v>
      </c>
      <c r="Q7">
        <f>+'aob Demand'!Q6*(1+CO7)</f>
        <v>650049.098</v>
      </c>
      <c r="R7">
        <v>3304.5724409999998</v>
      </c>
      <c r="S7">
        <f>+IF(E7&gt;2017,SUMPRODUCT(J7:M7,N7:Q7),'aob Demand'!S6)</f>
        <v>115374106.7</v>
      </c>
      <c r="T7">
        <v>41515</v>
      </c>
      <c r="U7">
        <v>18.584</v>
      </c>
      <c r="V7">
        <v>31706.405510000001</v>
      </c>
      <c r="W7">
        <v>4.4764499999999999E-4</v>
      </c>
      <c r="X7">
        <v>-5.3398591719999997</v>
      </c>
      <c r="Y7">
        <v>-5.3398591719999997</v>
      </c>
      <c r="Z7">
        <v>-10.179373529999999</v>
      </c>
      <c r="AA7">
        <v>-2.53632108199999</v>
      </c>
      <c r="AB7">
        <v>304.308706499999</v>
      </c>
      <c r="AC7">
        <v>0</v>
      </c>
      <c r="AD7">
        <v>0</v>
      </c>
      <c r="AE7">
        <v>0</v>
      </c>
      <c r="AF7">
        <v>48992564.539999999</v>
      </c>
      <c r="AG7">
        <v>0</v>
      </c>
      <c r="AH7">
        <v>0</v>
      </c>
      <c r="AI7">
        <v>0</v>
      </c>
      <c r="AJ7">
        <v>79.937929159999996</v>
      </c>
      <c r="AK7">
        <v>79.937929159999996</v>
      </c>
      <c r="AL7">
        <v>89.56517891</v>
      </c>
      <c r="AM7">
        <v>62.245724750000001</v>
      </c>
      <c r="AN7">
        <v>74.598069989999999</v>
      </c>
      <c r="AO7">
        <v>74.598069989999999</v>
      </c>
      <c r="AP7">
        <v>79.385805379999994</v>
      </c>
      <c r="AQ7">
        <v>59.70940367</v>
      </c>
      <c r="AR7">
        <f>+IF(E7&gt;2017,J7*N7,'aob Demand'!AR6)</f>
        <v>61002575.039999999</v>
      </c>
      <c r="AS7">
        <f>+IF(F7&gt;2017,K7*O7,'aob Demand'!AS6)</f>
        <v>419144.4743</v>
      </c>
      <c r="AT7">
        <f>+IF(G7&gt;2017,L7*P7,'aob Demand'!AT6)</f>
        <v>15138343.189999999</v>
      </c>
      <c r="AU7">
        <f>+IF(H7&gt;2017,M7*Q7,'aob Demand'!AU6)</f>
        <v>38814044</v>
      </c>
      <c r="AV7">
        <v>0.94681255399999997</v>
      </c>
      <c r="AW7">
        <v>0.94681255399999997</v>
      </c>
      <c r="AX7">
        <v>0.896314480999999</v>
      </c>
      <c r="AY7">
        <v>0.87421432499999996</v>
      </c>
      <c r="AZ7">
        <v>1.1307429359999901</v>
      </c>
      <c r="BA7">
        <v>1.1307429359999901</v>
      </c>
      <c r="BB7">
        <v>0.94681255399999997</v>
      </c>
      <c r="BC7">
        <v>1.1307429359999901</v>
      </c>
      <c r="BD7">
        <v>0.94681255399999997</v>
      </c>
      <c r="BE7">
        <v>0.94681255399999997</v>
      </c>
      <c r="BF7">
        <v>0.896314480999999</v>
      </c>
      <c r="BG7">
        <v>0.87417672299999905</v>
      </c>
      <c r="BH7">
        <v>0.17582224099999999</v>
      </c>
      <c r="BI7">
        <v>0.17582224099999999</v>
      </c>
      <c r="BJ7">
        <v>0.22712332299999999</v>
      </c>
      <c r="BK7">
        <v>0.308990078</v>
      </c>
      <c r="BL7">
        <v>3.513968E-2</v>
      </c>
      <c r="BM7">
        <v>3.513968E-2</v>
      </c>
      <c r="BN7">
        <v>0.17582224099999999</v>
      </c>
      <c r="BO7">
        <v>3.513968E-2</v>
      </c>
      <c r="BP7">
        <v>0.17582224099999999</v>
      </c>
      <c r="BQ7">
        <v>0.17582224099999999</v>
      </c>
      <c r="BR7">
        <v>0.22712332299999999</v>
      </c>
      <c r="BS7">
        <v>0.30899682000000001</v>
      </c>
      <c r="BT7">
        <v>0</v>
      </c>
      <c r="BU7">
        <v>0</v>
      </c>
      <c r="BV7">
        <v>0</v>
      </c>
      <c r="BW7">
        <v>2.1294700000000001E-4</v>
      </c>
      <c r="BX7">
        <f>+'aob Demand'!BX6+'aob Cap'!$CG7</f>
        <v>103.8912108</v>
      </c>
      <c r="BY7">
        <f>+'aob Demand'!BY6+'aob Cap'!$CG7</f>
        <v>0</v>
      </c>
      <c r="BZ7">
        <f>+'aob Demand'!BZ6+'aob Cap'!$CG7</f>
        <v>0</v>
      </c>
      <c r="CA7">
        <f>+'aob Demand'!CA6+'aob Cap'!$CG7</f>
        <v>0</v>
      </c>
      <c r="CB7">
        <f t="shared" si="2"/>
        <v>16726096.69734524</v>
      </c>
      <c r="CC7">
        <f t="shared" si="0"/>
        <v>0</v>
      </c>
      <c r="CD7">
        <f t="shared" si="0"/>
        <v>0</v>
      </c>
      <c r="CE7">
        <f t="shared" si="0"/>
        <v>0</v>
      </c>
      <c r="CG7">
        <f>+IFERROR(VLOOKUP(_xlfn.CONCAT(B7,E7,C7),Reallocation!$A$3:$F$618,6,FALSE),0)</f>
        <v>0</v>
      </c>
      <c r="CH7">
        <f t="shared" si="3"/>
        <v>0</v>
      </c>
      <c r="CI7">
        <f t="shared" si="4"/>
        <v>0</v>
      </c>
      <c r="CJ7">
        <f t="shared" si="5"/>
        <v>0</v>
      </c>
      <c r="CK7">
        <f t="shared" si="6"/>
        <v>0</v>
      </c>
      <c r="CL7">
        <f>+IF($C7=1,SUMPRODUCT($CH7:$CK7,Elast!$L$6:$O$6),SUMPRODUCT($CH7:$CK7,Elast!$L$13:$O$13))</f>
        <v>0</v>
      </c>
      <c r="CM7">
        <f>+IF($C7=1,SUMPRODUCT($CH7:$CK7,Elast!$L$7:$O$7),SUMPRODUCT($CH7:$CK7,Elast!$L$14:$O$14))</f>
        <v>0</v>
      </c>
      <c r="CN7">
        <f>+IF($C7=1,SUMPRODUCT($CH7:$CK7,Elast!$L$8:$O$8),SUMPRODUCT($CH7:$CK7,Elast!$L$15:$O$15))</f>
        <v>0</v>
      </c>
      <c r="CO7">
        <f>+IF($C7=1,SUMPRODUCT($CH7:$CK7,Elast!$L$9:$O$9),SUMPRODUCT($CH7:$CK7,Elast!$L$16:$O$16))</f>
        <v>0</v>
      </c>
    </row>
    <row r="8" spans="2:93" x14ac:dyDescent="0.25">
      <c r="B8" t="s">
        <v>82</v>
      </c>
      <c r="C8">
        <v>1</v>
      </c>
      <c r="D8">
        <v>2013</v>
      </c>
      <c r="E8">
        <v>2011</v>
      </c>
      <c r="F8">
        <v>0.29719186800000003</v>
      </c>
      <c r="G8">
        <v>6.3089959999999999E-3</v>
      </c>
      <c r="H8">
        <v>0.21870002799999999</v>
      </c>
      <c r="I8">
        <v>0.47779910799999997</v>
      </c>
      <c r="J8">
        <f>+('aob Demand'!J7-'aob Demand'!BX7)+'aob Cap'!BX8</f>
        <v>156.16852839999899</v>
      </c>
      <c r="K8">
        <f>+('aob Demand'!K7-'aob Demand'!BY7)+'aob Cap'!BY8</f>
        <v>85.059977689999997</v>
      </c>
      <c r="L8">
        <f>+('aob Demand'!L7-'aob Demand'!BZ7)+'aob Cap'!BZ8</f>
        <v>57.70773526</v>
      </c>
      <c r="M8">
        <f>+('aob Demand'!M7-'aob Demand'!CA7)+'aob Cap'!CA8</f>
        <v>46.09707186</v>
      </c>
      <c r="N8">
        <f>+'aob Demand'!N7*(1+CL8)</f>
        <v>167487.495</v>
      </c>
      <c r="O8">
        <f>+'aob Demand'!O7*(1+CM8)</f>
        <v>5872.5559999999996</v>
      </c>
      <c r="P8">
        <f>+'aob Demand'!P7*(1+CN8)</f>
        <v>182399.603</v>
      </c>
      <c r="Q8">
        <f>+'aob Demand'!Q7*(1+CO8)</f>
        <v>613692.72</v>
      </c>
      <c r="R8">
        <v>2086.6412599999999</v>
      </c>
      <c r="S8">
        <f>+IF(E8&gt;2017,SUMPRODUCT(J8:M8,N8:Q8),'aob Demand'!S7)</f>
        <v>65471100.520000003</v>
      </c>
      <c r="T8">
        <v>42151</v>
      </c>
      <c r="U8">
        <v>18.198</v>
      </c>
      <c r="V8">
        <v>29836.261630000001</v>
      </c>
      <c r="W8">
        <v>4.3173400000000002E-4</v>
      </c>
      <c r="X8">
        <v>-2.061941247</v>
      </c>
      <c r="Y8">
        <v>-2.061941247</v>
      </c>
      <c r="Z8">
        <v>-6.5457885500000001</v>
      </c>
      <c r="AA8">
        <v>-5.2876459550000003</v>
      </c>
      <c r="AB8">
        <v>71.108550699999995</v>
      </c>
      <c r="AC8">
        <v>0</v>
      </c>
      <c r="AD8">
        <v>0</v>
      </c>
      <c r="AE8">
        <v>0</v>
      </c>
      <c r="AF8">
        <v>11909793.029999999</v>
      </c>
      <c r="AG8">
        <v>0</v>
      </c>
      <c r="AH8">
        <v>0</v>
      </c>
      <c r="AI8">
        <v>0</v>
      </c>
      <c r="AJ8">
        <v>87.12191894</v>
      </c>
      <c r="AK8">
        <v>87.12191894</v>
      </c>
      <c r="AL8">
        <v>64.253523810000004</v>
      </c>
      <c r="AM8">
        <v>51.384717819999999</v>
      </c>
      <c r="AN8">
        <v>85.059977689999997</v>
      </c>
      <c r="AO8">
        <v>85.059977689999997</v>
      </c>
      <c r="AP8">
        <v>57.70773526</v>
      </c>
      <c r="AQ8">
        <v>46.09707186</v>
      </c>
      <c r="AR8">
        <f>+IF(E8&gt;2017,J8*N8,'aob Demand'!AR7)</f>
        <v>26156275.620000001</v>
      </c>
      <c r="AS8">
        <f>+IF(F8&gt;2017,K8*O8,'aob Demand'!AS7)</f>
        <v>499519.48229999997</v>
      </c>
      <c r="AT8">
        <f>+IF(G8&gt;2017,L8*P8,'aob Demand'!AT7)</f>
        <v>10525868</v>
      </c>
      <c r="AU8">
        <f>+IF(H8&gt;2017,M8*Q8,'aob Demand'!AU7)</f>
        <v>28289437.41</v>
      </c>
      <c r="AV8">
        <v>0.94681255399999997</v>
      </c>
      <c r="AW8">
        <v>0.94681255399999997</v>
      </c>
      <c r="AX8">
        <v>0.896314480999999</v>
      </c>
      <c r="AY8">
        <v>0.87421432499999996</v>
      </c>
      <c r="AZ8">
        <v>1.1307429359999901</v>
      </c>
      <c r="BA8">
        <v>1.1307429359999901</v>
      </c>
      <c r="BB8">
        <v>0.94681255399999997</v>
      </c>
      <c r="BC8">
        <v>1.1307429359999901</v>
      </c>
      <c r="BD8">
        <v>0.94681255399999997</v>
      </c>
      <c r="BE8">
        <v>0.94681255399999997</v>
      </c>
      <c r="BF8">
        <v>0.896314480999999</v>
      </c>
      <c r="BG8">
        <v>0.87417672299999905</v>
      </c>
      <c r="BH8">
        <v>0.17582224099999999</v>
      </c>
      <c r="BI8">
        <v>0.17582224099999999</v>
      </c>
      <c r="BJ8">
        <v>0.22712332299999999</v>
      </c>
      <c r="BK8">
        <v>0.308990078</v>
      </c>
      <c r="BL8">
        <v>3.513968E-2</v>
      </c>
      <c r="BM8">
        <v>3.513968E-2</v>
      </c>
      <c r="BN8">
        <v>0.17582224099999999</v>
      </c>
      <c r="BO8">
        <v>3.513968E-2</v>
      </c>
      <c r="BP8">
        <v>0.17582224099999999</v>
      </c>
      <c r="BQ8">
        <v>0.17582224099999999</v>
      </c>
      <c r="BR8">
        <v>0.22712332299999999</v>
      </c>
      <c r="BS8">
        <v>0.30899682000000001</v>
      </c>
      <c r="BT8">
        <v>0</v>
      </c>
      <c r="BU8">
        <v>0</v>
      </c>
      <c r="BV8">
        <v>0</v>
      </c>
      <c r="BW8">
        <v>2.1294700000000001E-4</v>
      </c>
      <c r="BX8">
        <f>+'aob Demand'!BX7+'aob Cap'!$CG8</f>
        <v>103.6997411</v>
      </c>
      <c r="BY8">
        <f>+'aob Demand'!BY7+'aob Cap'!$CG8</f>
        <v>0</v>
      </c>
      <c r="BZ8">
        <f>+'aob Demand'!BZ7+'aob Cap'!$CG8</f>
        <v>0</v>
      </c>
      <c r="CA8">
        <f>+'aob Demand'!CA7+'aob Cap'!$CG8</f>
        <v>0</v>
      </c>
      <c r="CB8">
        <f t="shared" si="2"/>
        <v>17368409.868987545</v>
      </c>
      <c r="CC8">
        <f t="shared" si="0"/>
        <v>0</v>
      </c>
      <c r="CD8">
        <f t="shared" si="0"/>
        <v>0</v>
      </c>
      <c r="CE8">
        <f t="shared" si="0"/>
        <v>0</v>
      </c>
      <c r="CG8">
        <f>+IFERROR(VLOOKUP(_xlfn.CONCAT(B8,E8,C8),Reallocation!$A$3:$F$618,6,FALSE),0)</f>
        <v>0</v>
      </c>
      <c r="CH8">
        <f t="shared" si="3"/>
        <v>0</v>
      </c>
      <c r="CI8">
        <f t="shared" si="4"/>
        <v>0</v>
      </c>
      <c r="CJ8">
        <f t="shared" si="5"/>
        <v>0</v>
      </c>
      <c r="CK8">
        <f t="shared" si="6"/>
        <v>0</v>
      </c>
      <c r="CL8">
        <f>+IF($C8=1,SUMPRODUCT($CH8:$CK8,Elast!$L$6:$O$6),SUMPRODUCT($CH8:$CK8,Elast!$L$13:$O$13))</f>
        <v>0</v>
      </c>
      <c r="CM8">
        <f>+IF($C8=1,SUMPRODUCT($CH8:$CK8,Elast!$L$7:$O$7),SUMPRODUCT($CH8:$CK8,Elast!$L$14:$O$14))</f>
        <v>0</v>
      </c>
      <c r="CN8">
        <f>+IF($C8=1,SUMPRODUCT($CH8:$CK8,Elast!$L$8:$O$8),SUMPRODUCT($CH8:$CK8,Elast!$L$15:$O$15))</f>
        <v>0</v>
      </c>
      <c r="CO8">
        <f>+IF($C8=1,SUMPRODUCT($CH8:$CK8,Elast!$L$9:$O$9),SUMPRODUCT($CH8:$CK8,Elast!$L$16:$O$16))</f>
        <v>0</v>
      </c>
    </row>
    <row r="9" spans="2:93" x14ac:dyDescent="0.25">
      <c r="B9" t="s">
        <v>82</v>
      </c>
      <c r="C9">
        <v>1</v>
      </c>
      <c r="D9">
        <v>2014</v>
      </c>
      <c r="E9">
        <v>2012</v>
      </c>
      <c r="F9">
        <v>0.26766888500000002</v>
      </c>
      <c r="G9">
        <v>1.21063919999999E-2</v>
      </c>
      <c r="H9">
        <v>0.20677072199999999</v>
      </c>
      <c r="I9">
        <v>0.51345400100000005</v>
      </c>
      <c r="J9">
        <f>+('aob Demand'!J8-'aob Demand'!BX8)+'aob Cap'!BX9</f>
        <v>369.24984180000001</v>
      </c>
      <c r="K9">
        <f>+('aob Demand'!K8-'aob Demand'!BY8)+'aob Cap'!BY9</f>
        <v>141.47956210000001</v>
      </c>
      <c r="L9">
        <f>+('aob Demand'!L8-'aob Demand'!BZ8)+'aob Cap'!BZ9</f>
        <v>122.738398</v>
      </c>
      <c r="M9">
        <f>+('aob Demand'!M8-'aob Demand'!CA8)+'aob Cap'!CA9</f>
        <v>111.4999591</v>
      </c>
      <c r="N9">
        <f>+'aob Demand'!N8*(1+CL9)</f>
        <v>104086.481</v>
      </c>
      <c r="O9">
        <f>+'aob Demand'!O8*(1+CM9)</f>
        <v>11858.777</v>
      </c>
      <c r="P9">
        <f>+'aob Demand'!P8*(1+CN9)</f>
        <v>185086.777</v>
      </c>
      <c r="Q9">
        <f>+'aob Demand'!Q8*(1+CO9)</f>
        <v>608596.97199999995</v>
      </c>
      <c r="R9">
        <v>3368.112509</v>
      </c>
      <c r="S9">
        <f>+IF(E9&gt;2017,SUMPRODUCT(J9:M9,N9:Q9),'aob Demand'!S8)</f>
        <v>130687483.2</v>
      </c>
      <c r="T9">
        <v>42594</v>
      </c>
      <c r="U9">
        <v>18.963999999999999</v>
      </c>
      <c r="V9">
        <v>30055.550060000001</v>
      </c>
      <c r="W9">
        <v>4.45226999999999E-4</v>
      </c>
      <c r="X9">
        <v>16.368037269999999</v>
      </c>
      <c r="Y9">
        <v>16.368037269999999</v>
      </c>
      <c r="Z9">
        <v>10.646320169999999</v>
      </c>
      <c r="AA9">
        <v>16.112118989999999</v>
      </c>
      <c r="AB9">
        <v>227.77027969999901</v>
      </c>
      <c r="AC9">
        <v>0</v>
      </c>
      <c r="AD9">
        <v>0</v>
      </c>
      <c r="AE9">
        <v>0</v>
      </c>
      <c r="AF9">
        <v>23707806.890000001</v>
      </c>
      <c r="AG9">
        <v>0</v>
      </c>
      <c r="AH9">
        <v>0</v>
      </c>
      <c r="AI9">
        <v>0</v>
      </c>
      <c r="AJ9">
        <v>125.111524799999</v>
      </c>
      <c r="AK9">
        <v>125.111524799999</v>
      </c>
      <c r="AL9">
        <v>112.09207790000001</v>
      </c>
      <c r="AM9">
        <v>95.387840109999999</v>
      </c>
      <c r="AN9">
        <v>141.47956210000001</v>
      </c>
      <c r="AO9">
        <v>141.47956210000001</v>
      </c>
      <c r="AP9">
        <v>122.738398</v>
      </c>
      <c r="AQ9">
        <v>111.4999591</v>
      </c>
      <c r="AR9">
        <f>+IF(E9&gt;2017,J9*N9,'aob Demand'!AR8)</f>
        <v>38433916.640000001</v>
      </c>
      <c r="AS9">
        <f>+IF(F9&gt;2017,K9*O9,'aob Demand'!AS8)</f>
        <v>1677774.57699999</v>
      </c>
      <c r="AT9">
        <f>+IF(G9&gt;2017,L9*P9,'aob Demand'!AT8)</f>
        <v>22717254.510000002</v>
      </c>
      <c r="AU9">
        <f>+IF(H9&gt;2017,M9*Q9,'aob Demand'!AU8)</f>
        <v>67858537.489999995</v>
      </c>
      <c r="AV9">
        <v>0.94681255399999997</v>
      </c>
      <c r="AW9">
        <v>0.94681255399999997</v>
      </c>
      <c r="AX9">
        <v>0.896314480999999</v>
      </c>
      <c r="AY9">
        <v>0.87421432499999996</v>
      </c>
      <c r="AZ9">
        <v>1.1307429359999901</v>
      </c>
      <c r="BA9">
        <v>1.1307429359999901</v>
      </c>
      <c r="BB9">
        <v>0.94681255399999997</v>
      </c>
      <c r="BC9">
        <v>1.1307429359999901</v>
      </c>
      <c r="BD9">
        <v>0.94681255399999997</v>
      </c>
      <c r="BE9">
        <v>0.94681255399999997</v>
      </c>
      <c r="BF9">
        <v>0.896314480999999</v>
      </c>
      <c r="BG9">
        <v>0.87417672299999905</v>
      </c>
      <c r="BH9">
        <v>0.17582224099999999</v>
      </c>
      <c r="BI9">
        <v>0.17582224099999999</v>
      </c>
      <c r="BJ9">
        <v>0.22712332299999999</v>
      </c>
      <c r="BK9">
        <v>0.308990078</v>
      </c>
      <c r="BL9">
        <v>3.513968E-2</v>
      </c>
      <c r="BM9">
        <v>3.513968E-2</v>
      </c>
      <c r="BN9">
        <v>0.17582224099999999</v>
      </c>
      <c r="BO9">
        <v>3.513968E-2</v>
      </c>
      <c r="BP9">
        <v>0.17582224099999999</v>
      </c>
      <c r="BQ9">
        <v>0.17582224099999999</v>
      </c>
      <c r="BR9">
        <v>0.22712332299999999</v>
      </c>
      <c r="BS9">
        <v>0.30899682000000001</v>
      </c>
      <c r="BT9">
        <v>0</v>
      </c>
      <c r="BU9">
        <v>0</v>
      </c>
      <c r="BV9">
        <v>0</v>
      </c>
      <c r="BW9">
        <v>2.1294700000000001E-4</v>
      </c>
      <c r="BX9">
        <f>+'aob Demand'!BX8+'aob Cap'!$CG9</f>
        <v>108.0149625</v>
      </c>
      <c r="BY9">
        <f>+'aob Demand'!BY8+'aob Cap'!$CG9</f>
        <v>0</v>
      </c>
      <c r="BZ9">
        <f>+'aob Demand'!BZ8+'aob Cap'!$CG9</f>
        <v>0</v>
      </c>
      <c r="CA9">
        <f>+'aob Demand'!CA8+'aob Cap'!$CG9</f>
        <v>0</v>
      </c>
      <c r="CB9">
        <f t="shared" si="2"/>
        <v>11242897.341971962</v>
      </c>
      <c r="CC9">
        <f t="shared" si="0"/>
        <v>0</v>
      </c>
      <c r="CD9">
        <f t="shared" si="0"/>
        <v>0</v>
      </c>
      <c r="CE9">
        <f t="shared" si="0"/>
        <v>0</v>
      </c>
      <c r="CG9">
        <f>+IFERROR(VLOOKUP(_xlfn.CONCAT(B9,E9,C9),Reallocation!$A$3:$F$618,6,FALSE),0)</f>
        <v>0</v>
      </c>
      <c r="CH9">
        <f t="shared" si="3"/>
        <v>0</v>
      </c>
      <c r="CI9">
        <f t="shared" si="4"/>
        <v>0</v>
      </c>
      <c r="CJ9">
        <f t="shared" si="5"/>
        <v>0</v>
      </c>
      <c r="CK9">
        <f t="shared" si="6"/>
        <v>0</v>
      </c>
      <c r="CL9">
        <f>+IF($C9=1,SUMPRODUCT($CH9:$CK9,Elast!$L$6:$O$6),SUMPRODUCT($CH9:$CK9,Elast!$L$13:$O$13))</f>
        <v>0</v>
      </c>
      <c r="CM9">
        <f>+IF($C9=1,SUMPRODUCT($CH9:$CK9,Elast!$L$7:$O$7),SUMPRODUCT($CH9:$CK9,Elast!$L$14:$O$14))</f>
        <v>0</v>
      </c>
      <c r="CN9">
        <f>+IF($C9=1,SUMPRODUCT($CH9:$CK9,Elast!$L$8:$O$8),SUMPRODUCT($CH9:$CK9,Elast!$L$15:$O$15))</f>
        <v>0</v>
      </c>
      <c r="CO9">
        <f>+IF($C9=1,SUMPRODUCT($CH9:$CK9,Elast!$L$9:$O$9),SUMPRODUCT($CH9:$CK9,Elast!$L$16:$O$16))</f>
        <v>0</v>
      </c>
    </row>
    <row r="10" spans="2:93" x14ac:dyDescent="0.25">
      <c r="B10" t="s">
        <v>82</v>
      </c>
      <c r="C10">
        <v>1</v>
      </c>
      <c r="D10">
        <v>2015</v>
      </c>
      <c r="E10">
        <v>2013</v>
      </c>
      <c r="F10">
        <v>0.40129098899999999</v>
      </c>
      <c r="G10">
        <v>1.1032287999999999E-2</v>
      </c>
      <c r="H10">
        <v>0.17665067600000001</v>
      </c>
      <c r="I10">
        <v>0.41102604700000001</v>
      </c>
      <c r="J10">
        <f>+('aob Demand'!J9-'aob Demand'!BX9)+'aob Cap'!BX10</f>
        <v>398.97619669999898</v>
      </c>
      <c r="K10">
        <f>+('aob Demand'!K9-'aob Demand'!BY9)+'aob Cap'!BY10</f>
        <v>87.012398289999993</v>
      </c>
      <c r="L10">
        <f>+('aob Demand'!L9-'aob Demand'!BZ9)+'aob Cap'!BZ10</f>
        <v>85.074300949999994</v>
      </c>
      <c r="M10">
        <f>+('aob Demand'!M9-'aob Demand'!CA9)+'aob Cap'!CA10</f>
        <v>61.247703899999998</v>
      </c>
      <c r="N10">
        <f>+'aob Demand'!N9*(1+CL10)</f>
        <v>91590.793000000005</v>
      </c>
      <c r="O10">
        <f>+'aob Demand'!O9*(1+CM10)</f>
        <v>12368.323</v>
      </c>
      <c r="P10">
        <f>+'aob Demand'!P9*(1+CN10)</f>
        <v>191865.42600000001</v>
      </c>
      <c r="Q10">
        <f>+'aob Demand'!Q9*(1+CO10)</f>
        <v>623461.54799999995</v>
      </c>
      <c r="R10">
        <v>2127.893497</v>
      </c>
      <c r="S10">
        <f>+IF(E10&gt;2017,SUMPRODUCT(J10:M10,N10:Q10),'aob Demand'!S9)</f>
        <v>92127148.969999999</v>
      </c>
      <c r="T10">
        <v>43295</v>
      </c>
      <c r="U10">
        <v>19.481999999999999</v>
      </c>
      <c r="V10">
        <v>31234.454339999898</v>
      </c>
      <c r="W10">
        <v>4.4998299999999999E-4</v>
      </c>
      <c r="X10">
        <v>-10.281754149999999</v>
      </c>
      <c r="Y10">
        <v>-10.281754149999999</v>
      </c>
      <c r="Z10">
        <v>-9.7377789709999991</v>
      </c>
      <c r="AA10">
        <v>-5.5548370579999897</v>
      </c>
      <c r="AB10">
        <v>311.96379839999997</v>
      </c>
      <c r="AC10">
        <v>0</v>
      </c>
      <c r="AD10">
        <v>0</v>
      </c>
      <c r="AE10">
        <v>0</v>
      </c>
      <c r="AF10">
        <v>28573011.68</v>
      </c>
      <c r="AG10">
        <v>0</v>
      </c>
      <c r="AH10">
        <v>0</v>
      </c>
      <c r="AI10">
        <v>0</v>
      </c>
      <c r="AJ10">
        <v>97.294152440000005</v>
      </c>
      <c r="AK10">
        <v>97.294152440000005</v>
      </c>
      <c r="AL10">
        <v>94.812079920000002</v>
      </c>
      <c r="AM10">
        <v>66.802540960000002</v>
      </c>
      <c r="AN10">
        <v>87.012398289999993</v>
      </c>
      <c r="AO10">
        <v>87.012398289999993</v>
      </c>
      <c r="AP10">
        <v>85.074300949999994</v>
      </c>
      <c r="AQ10">
        <v>61.247703899999998</v>
      </c>
      <c r="AR10">
        <f>+IF(E10&gt;2017,J10*N10,'aob Demand'!AR9)</f>
        <v>36542546.240000002</v>
      </c>
      <c r="AS10">
        <f>+IF(F10&gt;2017,K10*O10,'aob Demand'!AS9)</f>
        <v>1076197.4469999999</v>
      </c>
      <c r="AT10">
        <f>+IF(G10&gt;2017,L10*P10,'aob Demand'!AT9)</f>
        <v>16322816.99</v>
      </c>
      <c r="AU10">
        <f>+IF(H10&gt;2017,M10*Q10,'aob Demand'!AU9)</f>
        <v>38185588.280000001</v>
      </c>
      <c r="AV10">
        <v>0.94681255399999997</v>
      </c>
      <c r="AW10">
        <v>0.94681255399999997</v>
      </c>
      <c r="AX10">
        <v>0.896314480999999</v>
      </c>
      <c r="AY10">
        <v>0.87421432499999996</v>
      </c>
      <c r="AZ10">
        <v>1.1307429359999901</v>
      </c>
      <c r="BA10">
        <v>1.1307429359999901</v>
      </c>
      <c r="BB10">
        <v>0.94681255399999997</v>
      </c>
      <c r="BC10">
        <v>1.1307429359999901</v>
      </c>
      <c r="BD10">
        <v>0.94681255399999997</v>
      </c>
      <c r="BE10">
        <v>0.94681255399999997</v>
      </c>
      <c r="BF10">
        <v>0.896314480999999</v>
      </c>
      <c r="BG10">
        <v>0.87417672299999905</v>
      </c>
      <c r="BH10">
        <v>0.17582224099999999</v>
      </c>
      <c r="BI10">
        <v>0.17582224099999999</v>
      </c>
      <c r="BJ10">
        <v>0.22712332299999999</v>
      </c>
      <c r="BK10">
        <v>0.308990078</v>
      </c>
      <c r="BL10">
        <v>3.513968E-2</v>
      </c>
      <c r="BM10">
        <v>3.513968E-2</v>
      </c>
      <c r="BN10">
        <v>0.17582224099999999</v>
      </c>
      <c r="BO10">
        <v>3.513968E-2</v>
      </c>
      <c r="BP10">
        <v>0.17582224099999999</v>
      </c>
      <c r="BQ10">
        <v>0.17582224099999999</v>
      </c>
      <c r="BR10">
        <v>0.22712332299999999</v>
      </c>
      <c r="BS10">
        <v>0.30899682000000001</v>
      </c>
      <c r="BT10">
        <v>0</v>
      </c>
      <c r="BU10">
        <v>0</v>
      </c>
      <c r="BV10">
        <v>0</v>
      </c>
      <c r="BW10">
        <v>2.1294700000000001E-4</v>
      </c>
      <c r="BX10">
        <f>+'aob Demand'!BX9+'aob Cap'!$CG10</f>
        <v>124.87115249999999</v>
      </c>
      <c r="BY10">
        <f>+'aob Demand'!BY9+'aob Cap'!$CG10</f>
        <v>0</v>
      </c>
      <c r="BZ10">
        <f>+'aob Demand'!BZ9+'aob Cap'!$CG10</f>
        <v>0</v>
      </c>
      <c r="CA10">
        <f>+'aob Demand'!CA9+'aob Cap'!$CG10</f>
        <v>0</v>
      </c>
      <c r="CB10">
        <f t="shared" si="2"/>
        <v>11437047.880298933</v>
      </c>
      <c r="CC10">
        <f t="shared" si="0"/>
        <v>0</v>
      </c>
      <c r="CD10">
        <f t="shared" si="0"/>
        <v>0</v>
      </c>
      <c r="CE10">
        <f t="shared" si="0"/>
        <v>0</v>
      </c>
      <c r="CG10">
        <f>+IFERROR(VLOOKUP(_xlfn.CONCAT(B10,E10,C10),Reallocation!$A$3:$F$618,6,FALSE),0)</f>
        <v>0</v>
      </c>
      <c r="CH10">
        <f t="shared" si="3"/>
        <v>0</v>
      </c>
      <c r="CI10">
        <f t="shared" si="4"/>
        <v>0</v>
      </c>
      <c r="CJ10">
        <f t="shared" si="5"/>
        <v>0</v>
      </c>
      <c r="CK10">
        <f t="shared" si="6"/>
        <v>0</v>
      </c>
      <c r="CL10">
        <f>+IF($C10=1,SUMPRODUCT($CH10:$CK10,Elast!$L$6:$O$6),SUMPRODUCT($CH10:$CK10,Elast!$L$13:$O$13))</f>
        <v>0</v>
      </c>
      <c r="CM10">
        <f>+IF($C10=1,SUMPRODUCT($CH10:$CK10,Elast!$L$7:$O$7),SUMPRODUCT($CH10:$CK10,Elast!$L$14:$O$14))</f>
        <v>0</v>
      </c>
      <c r="CN10">
        <f>+IF($C10=1,SUMPRODUCT($CH10:$CK10,Elast!$L$8:$O$8),SUMPRODUCT($CH10:$CK10,Elast!$L$15:$O$15))</f>
        <v>0</v>
      </c>
      <c r="CO10">
        <f>+IF($C10=1,SUMPRODUCT($CH10:$CK10,Elast!$L$9:$O$9),SUMPRODUCT($CH10:$CK10,Elast!$L$16:$O$16))</f>
        <v>0</v>
      </c>
    </row>
    <row r="11" spans="2:93" x14ac:dyDescent="0.25">
      <c r="B11" t="s">
        <v>82</v>
      </c>
      <c r="C11">
        <v>1</v>
      </c>
      <c r="D11">
        <v>2016</v>
      </c>
      <c r="E11">
        <v>2014</v>
      </c>
      <c r="F11">
        <v>0.31806840199999997</v>
      </c>
      <c r="G11">
        <v>1.41823489999999E-2</v>
      </c>
      <c r="H11">
        <v>0.20361617000000001</v>
      </c>
      <c r="I11">
        <v>0.464133079</v>
      </c>
      <c r="J11">
        <f>+('aob Demand'!J10-'aob Demand'!BX10)+'aob Cap'!BX11</f>
        <v>267.95878099999999</v>
      </c>
      <c r="K11">
        <f>+('aob Demand'!K10-'aob Demand'!BY10)+'aob Cap'!BY11</f>
        <v>84.647217069999996</v>
      </c>
      <c r="L11">
        <f>+('aob Demand'!L10-'aob Demand'!BZ10)+'aob Cap'!BZ11</f>
        <v>83.970143320000005</v>
      </c>
      <c r="M11">
        <f>+('aob Demand'!M10-'aob Demand'!CA10)+'aob Cap'!CA11</f>
        <v>58.540687030000001</v>
      </c>
      <c r="N11">
        <f>+'aob Demand'!N10*(1+CL11)</f>
        <v>95340.03</v>
      </c>
      <c r="O11">
        <f>+'aob Demand'!O10*(1+CM11)</f>
        <v>13738.837</v>
      </c>
      <c r="P11">
        <f>+'aob Demand'!P10*(1+CN11)</f>
        <v>196884.299</v>
      </c>
      <c r="Q11">
        <f>+'aob Demand'!Q10*(1+CO11)</f>
        <v>644609.30200000003</v>
      </c>
      <c r="R11">
        <v>1832.3812989999999</v>
      </c>
      <c r="S11">
        <f>+IF(E11&gt;2017,SUMPRODUCT(J11:M11,N11:Q11),'aob Demand'!S10)</f>
        <v>80978426.75</v>
      </c>
      <c r="T11">
        <v>44193</v>
      </c>
      <c r="U11">
        <v>19.294</v>
      </c>
      <c r="V11">
        <v>30981.453949999999</v>
      </c>
      <c r="W11">
        <v>4.3658500000000002E-4</v>
      </c>
      <c r="X11">
        <v>-6.6667578440000002</v>
      </c>
      <c r="Y11">
        <v>-6.6667578440000002</v>
      </c>
      <c r="Z11">
        <v>-5.7243821109999997</v>
      </c>
      <c r="AA11">
        <v>-3.774990721</v>
      </c>
      <c r="AB11">
        <v>183.31156390000001</v>
      </c>
      <c r="AC11">
        <v>0</v>
      </c>
      <c r="AD11">
        <v>0</v>
      </c>
      <c r="AE11">
        <v>0</v>
      </c>
      <c r="AF11">
        <v>17476930</v>
      </c>
      <c r="AG11">
        <v>0</v>
      </c>
      <c r="AH11">
        <v>0</v>
      </c>
      <c r="AI11">
        <v>0</v>
      </c>
      <c r="AJ11">
        <v>91.313974920000007</v>
      </c>
      <c r="AK11">
        <v>91.313974920000007</v>
      </c>
      <c r="AL11">
        <v>89.694525429999999</v>
      </c>
      <c r="AM11">
        <v>62.315677749999999</v>
      </c>
      <c r="AN11">
        <v>84.647217069999996</v>
      </c>
      <c r="AO11">
        <v>84.647217069999996</v>
      </c>
      <c r="AP11">
        <v>83.970143320000005</v>
      </c>
      <c r="AQ11">
        <v>58.540687030000001</v>
      </c>
      <c r="AR11">
        <f>+IF(E11&gt;2017,J11*N11,'aob Demand'!AR10)</f>
        <v>25547198.219999999</v>
      </c>
      <c r="AS11">
        <f>+IF(F11&gt;2017,K11*O11,'aob Demand'!AS10)</f>
        <v>1162954.318</v>
      </c>
      <c r="AT11">
        <f>+IF(G11&gt;2017,L11*P11,'aob Demand'!AT10)</f>
        <v>16532402.800000001</v>
      </c>
      <c r="AU11">
        <f>+IF(H11&gt;2017,M11*Q11,'aob Demand'!AU10)</f>
        <v>37735871.409999996</v>
      </c>
      <c r="AV11">
        <v>0.94681255399999997</v>
      </c>
      <c r="AW11">
        <v>0.94681255399999997</v>
      </c>
      <c r="AX11">
        <v>0.896314480999999</v>
      </c>
      <c r="AY11">
        <v>0.87421432499999996</v>
      </c>
      <c r="AZ11">
        <v>1.1307429359999901</v>
      </c>
      <c r="BA11">
        <v>1.1307429359999901</v>
      </c>
      <c r="BB11">
        <v>0.94681255399999997</v>
      </c>
      <c r="BC11">
        <v>1.1307429359999901</v>
      </c>
      <c r="BD11">
        <v>0.94681255399999997</v>
      </c>
      <c r="BE11">
        <v>0.94681255399999997</v>
      </c>
      <c r="BF11">
        <v>0.896314480999999</v>
      </c>
      <c r="BG11">
        <v>0.87417672299999905</v>
      </c>
      <c r="BH11">
        <v>0.17582224099999999</v>
      </c>
      <c r="BI11">
        <v>0.17582224099999999</v>
      </c>
      <c r="BJ11">
        <v>0.22712332299999999</v>
      </c>
      <c r="BK11">
        <v>0.308990078</v>
      </c>
      <c r="BL11">
        <v>3.513968E-2</v>
      </c>
      <c r="BM11">
        <v>3.513968E-2</v>
      </c>
      <c r="BN11">
        <v>0.17582224099999999</v>
      </c>
      <c r="BO11">
        <v>3.513968E-2</v>
      </c>
      <c r="BP11">
        <v>0.17582224099999999</v>
      </c>
      <c r="BQ11">
        <v>0.17582224099999999</v>
      </c>
      <c r="BR11">
        <v>0.22712332299999999</v>
      </c>
      <c r="BS11">
        <v>0.30899682000000001</v>
      </c>
      <c r="BT11">
        <v>0</v>
      </c>
      <c r="BU11">
        <v>0</v>
      </c>
      <c r="BV11">
        <v>0</v>
      </c>
      <c r="BW11">
        <v>2.1294700000000001E-4</v>
      </c>
      <c r="BX11">
        <f>+'aob Demand'!BX10+'aob Cap'!$CG11</f>
        <v>138.7734476</v>
      </c>
      <c r="BY11">
        <f>+'aob Demand'!BY10+'aob Cap'!$CG11</f>
        <v>0</v>
      </c>
      <c r="BZ11">
        <f>+'aob Demand'!BZ10+'aob Cap'!$CG11</f>
        <v>0</v>
      </c>
      <c r="CA11">
        <f>+'aob Demand'!CA10+'aob Cap'!$CG11</f>
        <v>0</v>
      </c>
      <c r="CB11">
        <f t="shared" si="2"/>
        <v>13230664.657387428</v>
      </c>
      <c r="CC11">
        <f t="shared" si="0"/>
        <v>0</v>
      </c>
      <c r="CD11">
        <f t="shared" si="0"/>
        <v>0</v>
      </c>
      <c r="CE11">
        <f t="shared" si="0"/>
        <v>0</v>
      </c>
      <c r="CG11">
        <f>+IFERROR(VLOOKUP(_xlfn.CONCAT(B11,E11,C11),Reallocation!$A$3:$F$618,6,FALSE),0)</f>
        <v>0</v>
      </c>
      <c r="CH11">
        <f t="shared" si="3"/>
        <v>0</v>
      </c>
      <c r="CI11">
        <f t="shared" si="4"/>
        <v>0</v>
      </c>
      <c r="CJ11">
        <f t="shared" si="5"/>
        <v>0</v>
      </c>
      <c r="CK11">
        <f t="shared" si="6"/>
        <v>0</v>
      </c>
      <c r="CL11">
        <f>+IF($C11=1,SUMPRODUCT($CH11:$CK11,Elast!$L$6:$O$6),SUMPRODUCT($CH11:$CK11,Elast!$L$13:$O$13))</f>
        <v>0</v>
      </c>
      <c r="CM11">
        <f>+IF($C11=1,SUMPRODUCT($CH11:$CK11,Elast!$L$7:$O$7),SUMPRODUCT($CH11:$CK11,Elast!$L$14:$O$14))</f>
        <v>0</v>
      </c>
      <c r="CN11">
        <f>+IF($C11=1,SUMPRODUCT($CH11:$CK11,Elast!$L$8:$O$8),SUMPRODUCT($CH11:$CK11,Elast!$L$15:$O$15))</f>
        <v>0</v>
      </c>
      <c r="CO11">
        <f>+IF($C11=1,SUMPRODUCT($CH11:$CK11,Elast!$L$9:$O$9),SUMPRODUCT($CH11:$CK11,Elast!$L$16:$O$16))</f>
        <v>0</v>
      </c>
    </row>
    <row r="12" spans="2:93" x14ac:dyDescent="0.25">
      <c r="B12" t="s">
        <v>82</v>
      </c>
      <c r="C12">
        <v>1</v>
      </c>
      <c r="D12">
        <v>2017</v>
      </c>
      <c r="E12">
        <v>2015</v>
      </c>
      <c r="F12">
        <v>0.22450679100000001</v>
      </c>
      <c r="G12">
        <v>1.1008521E-2</v>
      </c>
      <c r="H12">
        <v>0.17791818700000001</v>
      </c>
      <c r="I12">
        <v>0.58656650099999996</v>
      </c>
      <c r="J12">
        <f>+('aob Demand'!J11-'aob Demand'!BX11)+'aob Cap'!BX12</f>
        <v>198.73123509999999</v>
      </c>
      <c r="K12">
        <f>+('aob Demand'!K11-'aob Demand'!BY11)+'aob Cap'!BY12</f>
        <v>75.46821396</v>
      </c>
      <c r="L12">
        <f>+('aob Demand'!L11-'aob Demand'!BZ11)+'aob Cap'!BZ12</f>
        <v>74.740516349999993</v>
      </c>
      <c r="M12">
        <f>+('aob Demand'!M11-'aob Demand'!CA11)+'aob Cap'!CA12</f>
        <v>72.366722620000004</v>
      </c>
      <c r="N12">
        <f>+'aob Demand'!N11*(1+CL12)</f>
        <v>103252.46799999999</v>
      </c>
      <c r="O12">
        <f>+'aob Demand'!O11*(1+CM12)</f>
        <v>13731.94</v>
      </c>
      <c r="P12">
        <f>+'aob Demand'!P11*(1+CN12)</f>
        <v>219577.27299999999</v>
      </c>
      <c r="Q12">
        <f>+'aob Demand'!Q11*(1+CO12)</f>
        <v>748595.39399999997</v>
      </c>
      <c r="R12">
        <v>2037.7408820000001</v>
      </c>
      <c r="S12">
        <f>+IF(E12&gt;2017,SUMPRODUCT(J12:M12,N12:Q12),'aob Demand'!S11)</f>
        <v>92140529.469999999</v>
      </c>
      <c r="T12">
        <v>45217</v>
      </c>
      <c r="U12">
        <v>19.486000000000001</v>
      </c>
      <c r="V12">
        <v>32891.010110000003</v>
      </c>
      <c r="W12">
        <v>4.30944E-4</v>
      </c>
      <c r="X12">
        <v>-2.28434289199999</v>
      </c>
      <c r="Y12">
        <v>-2.28434289199999</v>
      </c>
      <c r="Z12">
        <v>-2.4119018849999998</v>
      </c>
      <c r="AA12">
        <v>-0.38768124500000001</v>
      </c>
      <c r="AB12">
        <v>123.26302109999899</v>
      </c>
      <c r="AC12">
        <v>0</v>
      </c>
      <c r="AD12">
        <v>0</v>
      </c>
      <c r="AE12">
        <v>0</v>
      </c>
      <c r="AF12">
        <v>12727211.140000001</v>
      </c>
      <c r="AG12">
        <v>0</v>
      </c>
      <c r="AH12">
        <v>0</v>
      </c>
      <c r="AI12">
        <v>0</v>
      </c>
      <c r="AJ12">
        <v>77.752556850000005</v>
      </c>
      <c r="AK12">
        <v>77.752556850000005</v>
      </c>
      <c r="AL12">
        <v>77.152418240000003</v>
      </c>
      <c r="AM12">
        <v>72.754403870000004</v>
      </c>
      <c r="AN12">
        <v>75.46821396</v>
      </c>
      <c r="AO12">
        <v>75.46821396</v>
      </c>
      <c r="AP12">
        <v>74.740516349999993</v>
      </c>
      <c r="AQ12">
        <v>72.366722620000004</v>
      </c>
      <c r="AR12">
        <f>+IF(E12&gt;2017,J12*N12,'aob Demand'!AR11)</f>
        <v>20519490.489999998</v>
      </c>
      <c r="AS12">
        <f>+IF(F12&gt;2017,K12*O12,'aob Demand'!AS11)</f>
        <v>1036324.98599999</v>
      </c>
      <c r="AT12">
        <f>+IF(G12&gt;2017,L12*P12,'aob Demand'!AT11)</f>
        <v>16411318.76</v>
      </c>
      <c r="AU12">
        <f>+IF(H12&gt;2017,M12*Q12,'aob Demand'!AU11)</f>
        <v>54173395.229999997</v>
      </c>
      <c r="AV12">
        <v>0.94681255399999997</v>
      </c>
      <c r="AW12">
        <v>0.94681255399999997</v>
      </c>
      <c r="AX12">
        <v>0.896314480999999</v>
      </c>
      <c r="AY12">
        <v>0.87421432499999996</v>
      </c>
      <c r="AZ12">
        <v>1.1307429359999901</v>
      </c>
      <c r="BA12">
        <v>1.1307429359999901</v>
      </c>
      <c r="BB12">
        <v>0.94681255399999997</v>
      </c>
      <c r="BC12">
        <v>1.1307429359999901</v>
      </c>
      <c r="BD12">
        <v>0.94681255399999997</v>
      </c>
      <c r="BE12">
        <v>0.94681255399999997</v>
      </c>
      <c r="BF12">
        <v>0.896314480999999</v>
      </c>
      <c r="BG12">
        <v>0.87417672299999905</v>
      </c>
      <c r="BH12">
        <v>0.17582224099999999</v>
      </c>
      <c r="BI12">
        <v>0.17582224099999999</v>
      </c>
      <c r="BJ12">
        <v>0.22712332299999999</v>
      </c>
      <c r="BK12">
        <v>0.308990078</v>
      </c>
      <c r="BL12">
        <v>3.513968E-2</v>
      </c>
      <c r="BM12">
        <v>3.513968E-2</v>
      </c>
      <c r="BN12">
        <v>0.17582224099999999</v>
      </c>
      <c r="BO12">
        <v>3.513968E-2</v>
      </c>
      <c r="BP12">
        <v>0.17582224099999999</v>
      </c>
      <c r="BQ12">
        <v>0.17582224099999999</v>
      </c>
      <c r="BR12">
        <v>0.22712332299999999</v>
      </c>
      <c r="BS12">
        <v>0.30899682000000001</v>
      </c>
      <c r="BT12">
        <v>0</v>
      </c>
      <c r="BU12">
        <v>0</v>
      </c>
      <c r="BV12">
        <v>0</v>
      </c>
      <c r="BW12">
        <v>2.1294700000000001E-4</v>
      </c>
      <c r="BX12">
        <f>+'aob Demand'!BX11+'aob Cap'!$CG12</f>
        <v>147.0038342</v>
      </c>
      <c r="BY12">
        <f>+'aob Demand'!BY11+'aob Cap'!$CG12</f>
        <v>0</v>
      </c>
      <c r="BZ12">
        <f>+'aob Demand'!BZ11+'aob Cap'!$CG12</f>
        <v>0</v>
      </c>
      <c r="CA12">
        <f>+'aob Demand'!CA11+'aob Cap'!$CG12</f>
        <v>0</v>
      </c>
      <c r="CB12">
        <f t="shared" si="2"/>
        <v>15178508.686612805</v>
      </c>
      <c r="CC12">
        <f t="shared" si="0"/>
        <v>0</v>
      </c>
      <c r="CD12">
        <f t="shared" si="0"/>
        <v>0</v>
      </c>
      <c r="CE12">
        <f t="shared" si="0"/>
        <v>0</v>
      </c>
      <c r="CG12">
        <f>+IFERROR(VLOOKUP(_xlfn.CONCAT(B12,E12,C12),Reallocation!$A$3:$F$618,6,FALSE),0)</f>
        <v>0</v>
      </c>
      <c r="CH12">
        <f t="shared" si="3"/>
        <v>0</v>
      </c>
      <c r="CI12">
        <f t="shared" si="4"/>
        <v>0</v>
      </c>
      <c r="CJ12">
        <f t="shared" si="5"/>
        <v>0</v>
      </c>
      <c r="CK12">
        <f t="shared" si="6"/>
        <v>0</v>
      </c>
      <c r="CL12">
        <f>+IF($C12=1,SUMPRODUCT($CH12:$CK12,Elast!$L$6:$O$6),SUMPRODUCT($CH12:$CK12,Elast!$L$13:$O$13))</f>
        <v>0</v>
      </c>
      <c r="CM12">
        <f>+IF($C12=1,SUMPRODUCT($CH12:$CK12,Elast!$L$7:$O$7),SUMPRODUCT($CH12:$CK12,Elast!$L$14:$O$14))</f>
        <v>0</v>
      </c>
      <c r="CN12">
        <f>+IF($C12=1,SUMPRODUCT($CH12:$CK12,Elast!$L$8:$O$8),SUMPRODUCT($CH12:$CK12,Elast!$L$15:$O$15))</f>
        <v>0</v>
      </c>
      <c r="CO12">
        <f>+IF($C12=1,SUMPRODUCT($CH12:$CK12,Elast!$L$9:$O$9),SUMPRODUCT($CH12:$CK12,Elast!$L$16:$O$16))</f>
        <v>0</v>
      </c>
    </row>
    <row r="13" spans="2:93" x14ac:dyDescent="0.25">
      <c r="B13" t="s">
        <v>82</v>
      </c>
      <c r="C13">
        <v>1</v>
      </c>
      <c r="D13">
        <v>2018</v>
      </c>
      <c r="E13">
        <v>2016</v>
      </c>
      <c r="F13">
        <v>0.26285816400000001</v>
      </c>
      <c r="G13">
        <v>9.7032539999999997E-3</v>
      </c>
      <c r="H13">
        <v>0.179492763</v>
      </c>
      <c r="I13">
        <v>0.54794582000000003</v>
      </c>
      <c r="J13">
        <f>+('aob Demand'!J12-'aob Demand'!BX12)+'aob Cap'!BX13</f>
        <v>177.9818611</v>
      </c>
      <c r="K13">
        <f>+('aob Demand'!K12-'aob Demand'!BY12)+'aob Cap'!BY13</f>
        <v>62.634327460000002</v>
      </c>
      <c r="L13">
        <f>+('aob Demand'!L12-'aob Demand'!BZ12)+'aob Cap'!BZ13</f>
        <v>57.760109509999999</v>
      </c>
      <c r="M13">
        <f>+('aob Demand'!M12-'aob Demand'!CA12)+'aob Cap'!CA13</f>
        <v>53.94571002</v>
      </c>
      <c r="N13">
        <f>+'aob Demand'!N12*(1+CL13)</f>
        <v>105060.863</v>
      </c>
      <c r="O13">
        <f>+'aob Demand'!O12*(1+CM13)</f>
        <v>11441.678</v>
      </c>
      <c r="P13">
        <f>+'aob Demand'!P12*(1+CN13)</f>
        <v>221599.962</v>
      </c>
      <c r="Q13">
        <f>+'aob Demand'!Q12*(1+CO13)</f>
        <v>724801.299</v>
      </c>
      <c r="R13">
        <v>1529.8751150000001</v>
      </c>
      <c r="S13">
        <f>+IF(E13&gt;2017,SUMPRODUCT(J13:M13,N13:Q13),'aob Demand'!S12)</f>
        <v>71315128.489999995</v>
      </c>
      <c r="T13">
        <v>46615</v>
      </c>
      <c r="U13">
        <v>19.565999999999999</v>
      </c>
      <c r="V13">
        <v>34773.897409999998</v>
      </c>
      <c r="W13">
        <v>4.1973599999999998E-4</v>
      </c>
      <c r="X13">
        <v>-14.791792490000001</v>
      </c>
      <c r="Y13">
        <v>-14.791792490000001</v>
      </c>
      <c r="Z13">
        <v>-7.3144806089999896</v>
      </c>
      <c r="AA13">
        <v>-6.0868455679999904</v>
      </c>
      <c r="AB13">
        <v>115.347533599999</v>
      </c>
      <c r="AC13">
        <v>0</v>
      </c>
      <c r="AD13">
        <v>0</v>
      </c>
      <c r="AE13">
        <v>0</v>
      </c>
      <c r="AF13">
        <v>12118511.43</v>
      </c>
      <c r="AG13">
        <v>0</v>
      </c>
      <c r="AH13">
        <v>0</v>
      </c>
      <c r="AI13">
        <v>0</v>
      </c>
      <c r="AJ13">
        <v>77.42611995</v>
      </c>
      <c r="AK13">
        <v>77.42611995</v>
      </c>
      <c r="AL13">
        <v>65.074590110000003</v>
      </c>
      <c r="AM13">
        <v>60.03255558</v>
      </c>
      <c r="AN13">
        <v>62.634327460000002</v>
      </c>
      <c r="AO13">
        <v>62.634327460000002</v>
      </c>
      <c r="AP13">
        <v>57.760109509999999</v>
      </c>
      <c r="AQ13">
        <v>53.94571002</v>
      </c>
      <c r="AR13">
        <f>+IF(E13&gt;2017,J13*N13,'aob Demand'!AR12)</f>
        <v>18698927.920000002</v>
      </c>
      <c r="AS13">
        <f>+IF(F13&gt;2017,K13*O13,'aob Demand'!AS12)</f>
        <v>716641.80649999995</v>
      </c>
      <c r="AT13">
        <f>+IF(G13&gt;2017,L13*P13,'aob Demand'!AT12)</f>
        <v>12799638.07</v>
      </c>
      <c r="AU13">
        <f>+IF(H13&gt;2017,M13*Q13,'aob Demand'!AU12)</f>
        <v>39099920.689999998</v>
      </c>
      <c r="AV13">
        <v>0.94681255399999997</v>
      </c>
      <c r="AW13">
        <v>0.94681255399999997</v>
      </c>
      <c r="AX13">
        <v>0.896314480999999</v>
      </c>
      <c r="AY13">
        <v>0.87421432499999996</v>
      </c>
      <c r="AZ13">
        <v>1.1307429359999901</v>
      </c>
      <c r="BA13">
        <v>1.1307429359999901</v>
      </c>
      <c r="BB13">
        <v>0.94681255399999997</v>
      </c>
      <c r="BC13">
        <v>1.1307429359999901</v>
      </c>
      <c r="BD13">
        <v>0.94681255399999997</v>
      </c>
      <c r="BE13">
        <v>0.94681255399999997</v>
      </c>
      <c r="BF13">
        <v>0.896314480999999</v>
      </c>
      <c r="BG13">
        <v>0.87417672299999905</v>
      </c>
      <c r="BH13">
        <v>0.17582224099999999</v>
      </c>
      <c r="BI13">
        <v>0.17582224099999999</v>
      </c>
      <c r="BJ13">
        <v>0.22712332299999999</v>
      </c>
      <c r="BK13">
        <v>0.308990078</v>
      </c>
      <c r="BL13">
        <v>3.513968E-2</v>
      </c>
      <c r="BM13">
        <v>3.513968E-2</v>
      </c>
      <c r="BN13">
        <v>0.17582224099999999</v>
      </c>
      <c r="BO13">
        <v>3.513968E-2</v>
      </c>
      <c r="BP13">
        <v>0.17582224099999999</v>
      </c>
      <c r="BQ13">
        <v>0.17582224099999999</v>
      </c>
      <c r="BR13">
        <v>0.22712332299999999</v>
      </c>
      <c r="BS13">
        <v>0.30899682000000001</v>
      </c>
      <c r="BT13">
        <v>0</v>
      </c>
      <c r="BU13">
        <v>0</v>
      </c>
      <c r="BV13">
        <v>0</v>
      </c>
      <c r="BW13">
        <v>2.1294700000000001E-4</v>
      </c>
      <c r="BX13">
        <f>+'aob Demand'!BX12+'aob Cap'!$CG13</f>
        <v>155.41779119999899</v>
      </c>
      <c r="BY13">
        <f>+'aob Demand'!BY12+'aob Cap'!$CG13</f>
        <v>0</v>
      </c>
      <c r="BZ13">
        <f>+'aob Demand'!BZ12+'aob Cap'!$CG13</f>
        <v>0</v>
      </c>
      <c r="CA13">
        <f>+'aob Demand'!CA12+'aob Cap'!$CG13</f>
        <v>0</v>
      </c>
      <c r="CB13">
        <f t="shared" si="2"/>
        <v>16328327.269025698</v>
      </c>
      <c r="CC13">
        <f t="shared" si="0"/>
        <v>0</v>
      </c>
      <c r="CD13">
        <f t="shared" si="0"/>
        <v>0</v>
      </c>
      <c r="CE13">
        <f t="shared" si="0"/>
        <v>0</v>
      </c>
      <c r="CG13">
        <f>+IFERROR(VLOOKUP(_xlfn.CONCAT(B13,E13,C13),Reallocation!$A$3:$F$618,6,FALSE),0)</f>
        <v>0</v>
      </c>
      <c r="CH13">
        <f t="shared" si="3"/>
        <v>0</v>
      </c>
      <c r="CI13">
        <f t="shared" si="4"/>
        <v>0</v>
      </c>
      <c r="CJ13">
        <f t="shared" si="5"/>
        <v>0</v>
      </c>
      <c r="CK13">
        <f t="shared" si="6"/>
        <v>0</v>
      </c>
      <c r="CL13">
        <f>+IF($C13=1,SUMPRODUCT($CH13:$CK13,Elast!$L$6:$O$6),SUMPRODUCT($CH13:$CK13,Elast!$L$13:$O$13))</f>
        <v>0</v>
      </c>
      <c r="CM13">
        <f>+IF($C13=1,SUMPRODUCT($CH13:$CK13,Elast!$L$7:$O$7),SUMPRODUCT($CH13:$CK13,Elast!$L$14:$O$14))</f>
        <v>0</v>
      </c>
      <c r="CN13">
        <f>+IF($C13=1,SUMPRODUCT($CH13:$CK13,Elast!$L$8:$O$8),SUMPRODUCT($CH13:$CK13,Elast!$L$15:$O$15))</f>
        <v>0</v>
      </c>
      <c r="CO13">
        <f>+IF($C13=1,SUMPRODUCT($CH13:$CK13,Elast!$L$9:$O$9),SUMPRODUCT($CH13:$CK13,Elast!$L$16:$O$16))</f>
        <v>0</v>
      </c>
    </row>
    <row r="14" spans="2:93" x14ac:dyDescent="0.25">
      <c r="B14" t="s">
        <v>82</v>
      </c>
      <c r="C14">
        <v>1</v>
      </c>
      <c r="D14">
        <v>2019</v>
      </c>
      <c r="E14">
        <v>2017</v>
      </c>
      <c r="F14">
        <v>0.32929987100000002</v>
      </c>
      <c r="G14">
        <v>2.0981647999999999E-2</v>
      </c>
      <c r="H14">
        <v>0.19866763600000001</v>
      </c>
      <c r="I14">
        <v>0.45105084499999998</v>
      </c>
      <c r="J14">
        <f>+('aob Demand'!J13-'aob Demand'!BX13)+'aob Cap'!BX14</f>
        <v>258.36461119999899</v>
      </c>
      <c r="K14">
        <f>+('aob Demand'!K13-'aob Demand'!BY13)+'aob Cap'!BY14</f>
        <v>132.26180109999899</v>
      </c>
      <c r="L14">
        <f>+('aob Demand'!L13-'aob Demand'!BZ13)+'aob Cap'!BZ14</f>
        <v>78.173469100000005</v>
      </c>
      <c r="M14">
        <f>+('aob Demand'!M13-'aob Demand'!CA13)+'aob Cap'!CA14</f>
        <v>54.713547740000003</v>
      </c>
      <c r="N14">
        <f>+'aob Demand'!N13*(1+CL14)</f>
        <v>106597.897</v>
      </c>
      <c r="O14">
        <f>+'aob Demand'!O13*(1+CM14)</f>
        <v>13412.973</v>
      </c>
      <c r="P14">
        <f>+'aob Demand'!P13*(1+CN14)</f>
        <v>212151.76699999999</v>
      </c>
      <c r="Q14">
        <f>+'aob Demand'!Q13*(1+CO14)</f>
        <v>689479.04399999999</v>
      </c>
      <c r="R14">
        <v>1738.1395600000001</v>
      </c>
      <c r="S14">
        <f>+IF(E14&gt;2017,SUMPRODUCT(J14:M14,N14:Q14),'aob Demand'!S13)</f>
        <v>83623632.379999995</v>
      </c>
      <c r="T14">
        <v>48111</v>
      </c>
      <c r="U14">
        <v>19.95</v>
      </c>
      <c r="V14">
        <v>35126.961960000001</v>
      </c>
      <c r="W14">
        <v>4.14666E-4</v>
      </c>
      <c r="X14">
        <v>8.3217323679999993</v>
      </c>
      <c r="Y14">
        <v>8.3217323679999993</v>
      </c>
      <c r="Z14">
        <v>0.85280619400000002</v>
      </c>
      <c r="AA14">
        <v>0.17298313300000001</v>
      </c>
      <c r="AB14">
        <v>126.10281019999999</v>
      </c>
      <c r="AC14">
        <v>0</v>
      </c>
      <c r="AD14">
        <v>0</v>
      </c>
      <c r="AE14">
        <v>0</v>
      </c>
      <c r="AF14">
        <v>13442294.369999999</v>
      </c>
      <c r="AG14">
        <v>0</v>
      </c>
      <c r="AH14">
        <v>0</v>
      </c>
      <c r="AI14">
        <v>0</v>
      </c>
      <c r="AJ14">
        <v>123.9400687</v>
      </c>
      <c r="AK14">
        <v>123.9400687</v>
      </c>
      <c r="AL14">
        <v>77.320662909999996</v>
      </c>
      <c r="AM14">
        <v>54.540564609999997</v>
      </c>
      <c r="AN14">
        <v>132.26180109999899</v>
      </c>
      <c r="AO14">
        <v>132.26180109999899</v>
      </c>
      <c r="AP14">
        <v>78.173469100000005</v>
      </c>
      <c r="AQ14">
        <v>54.713547740000003</v>
      </c>
      <c r="AR14">
        <f>+IF(E14&gt;2017,J14*N14,'aob Demand'!AR13)</f>
        <v>27541124.219999999</v>
      </c>
      <c r="AS14">
        <f>+IF(F14&gt;2017,K14*O14,'aob Demand'!AS13)</f>
        <v>1774023.9669999999</v>
      </c>
      <c r="AT14">
        <f>+IF(G14&gt;2017,L14*P14,'aob Demand'!AT13)</f>
        <v>16584639.6</v>
      </c>
      <c r="AU14">
        <f>+IF(H14&gt;2017,M14*Q14,'aob Demand'!AU13)</f>
        <v>37723844.590000004</v>
      </c>
      <c r="AV14">
        <v>0.94681255399999997</v>
      </c>
      <c r="AW14">
        <v>0.94681255399999997</v>
      </c>
      <c r="AX14">
        <v>0.896314480999999</v>
      </c>
      <c r="AY14">
        <v>0.87421432499999996</v>
      </c>
      <c r="AZ14">
        <v>1.1307429359999901</v>
      </c>
      <c r="BA14">
        <v>1.1307429359999901</v>
      </c>
      <c r="BB14">
        <v>0.94681255399999997</v>
      </c>
      <c r="BC14">
        <v>1.1307429359999901</v>
      </c>
      <c r="BD14">
        <v>0.94681255399999997</v>
      </c>
      <c r="BE14">
        <v>0.94681255399999997</v>
      </c>
      <c r="BF14">
        <v>0.896314480999999</v>
      </c>
      <c r="BG14">
        <v>0.87417672299999905</v>
      </c>
      <c r="BH14">
        <v>0.17582224099999999</v>
      </c>
      <c r="BI14">
        <v>0.17582224099999999</v>
      </c>
      <c r="BJ14">
        <v>0.22712332299999999</v>
      </c>
      <c r="BK14">
        <v>0.308990078</v>
      </c>
      <c r="BL14">
        <v>3.513968E-2</v>
      </c>
      <c r="BM14">
        <v>3.513968E-2</v>
      </c>
      <c r="BN14">
        <v>0.17582224099999999</v>
      </c>
      <c r="BO14">
        <v>3.513968E-2</v>
      </c>
      <c r="BP14">
        <v>0.17582224099999999</v>
      </c>
      <c r="BQ14">
        <v>0.17582224099999999</v>
      </c>
      <c r="BR14">
        <v>0.22712332299999999</v>
      </c>
      <c r="BS14">
        <v>0.30899682000000001</v>
      </c>
      <c r="BT14">
        <v>0</v>
      </c>
      <c r="BU14">
        <v>0</v>
      </c>
      <c r="BV14">
        <v>0</v>
      </c>
      <c r="BW14">
        <v>2.1294700000000001E-4</v>
      </c>
      <c r="BX14">
        <f>+'aob Demand'!BX13+'aob Cap'!$CG14</f>
        <v>150.64252490000001</v>
      </c>
      <c r="BY14">
        <f>+'aob Demand'!BY13+'aob Cap'!$CG14</f>
        <v>0</v>
      </c>
      <c r="BZ14">
        <f>+'aob Demand'!BZ13+'aob Cap'!$CG14</f>
        <v>0</v>
      </c>
      <c r="CA14">
        <f>+'aob Demand'!CA13+'aob Cap'!$CG14</f>
        <v>0</v>
      </c>
      <c r="CB14">
        <f t="shared" si="2"/>
        <v>16058176.353110136</v>
      </c>
      <c r="CC14">
        <f t="shared" si="0"/>
        <v>0</v>
      </c>
      <c r="CD14">
        <f t="shared" si="0"/>
        <v>0</v>
      </c>
      <c r="CE14">
        <f t="shared" si="0"/>
        <v>0</v>
      </c>
      <c r="CG14">
        <f>+IFERROR(VLOOKUP(_xlfn.CONCAT(B14,E14,C14),Reallocation!$A$3:$F$618,6,FALSE),0)</f>
        <v>0</v>
      </c>
      <c r="CH14">
        <f t="shared" si="3"/>
        <v>0</v>
      </c>
      <c r="CI14">
        <f t="shared" si="4"/>
        <v>0</v>
      </c>
      <c r="CJ14">
        <f t="shared" si="5"/>
        <v>0</v>
      </c>
      <c r="CK14">
        <f t="shared" si="6"/>
        <v>0</v>
      </c>
      <c r="CL14">
        <f>+IF($C14=1,SUMPRODUCT($CH14:$CK14,Elast!$L$6:$O$6),SUMPRODUCT($CH14:$CK14,Elast!$L$13:$O$13))</f>
        <v>0</v>
      </c>
      <c r="CM14">
        <f>+IF($C14=1,SUMPRODUCT($CH14:$CK14,Elast!$L$7:$O$7),SUMPRODUCT($CH14:$CK14,Elast!$L$14:$O$14))</f>
        <v>0</v>
      </c>
      <c r="CN14">
        <f>+IF($C14=1,SUMPRODUCT($CH14:$CK14,Elast!$L$8:$O$8),SUMPRODUCT($CH14:$CK14,Elast!$L$15:$O$15))</f>
        <v>0</v>
      </c>
      <c r="CO14">
        <f>+IF($C14=1,SUMPRODUCT($CH14:$CK14,Elast!$L$9:$O$9),SUMPRODUCT($CH14:$CK14,Elast!$L$16:$O$16))</f>
        <v>0</v>
      </c>
    </row>
    <row r="15" spans="2:93" x14ac:dyDescent="0.25">
      <c r="B15" t="s">
        <v>82</v>
      </c>
      <c r="C15">
        <v>1</v>
      </c>
      <c r="D15">
        <v>2020</v>
      </c>
      <c r="E15">
        <v>2018</v>
      </c>
      <c r="F15">
        <v>0.26758425901912603</v>
      </c>
      <c r="G15">
        <v>1.6362903234224301E-2</v>
      </c>
      <c r="H15">
        <v>0.20651797847876499</v>
      </c>
      <c r="I15">
        <v>0.509534859267883</v>
      </c>
      <c r="J15">
        <f>+('aob Demand'!J14-'aob Demand'!BX14)+'aob Cap'!BX15</f>
        <v>272.04371317983902</v>
      </c>
      <c r="K15">
        <f>+('aob Demand'!K14-'aob Demand'!BY14)+'aob Cap'!BY15</f>
        <v>123.225530710626</v>
      </c>
      <c r="L15">
        <f>+('aob Demand'!L14-'aob Demand'!BZ14)+'aob Cap'!BZ15</f>
        <v>92.130272870365701</v>
      </c>
      <c r="M15">
        <f>+('aob Demand'!M14-'aob Demand'!CA14)+'aob Cap'!CA15</f>
        <v>71.523136436681796</v>
      </c>
      <c r="N15">
        <f>+'aob Demand'!N14*(1+CL15)</f>
        <v>106148.221162899</v>
      </c>
      <c r="O15">
        <f>+'aob Demand'!O14*(1+CM15)</f>
        <v>13342.571308568</v>
      </c>
      <c r="P15">
        <f>+'aob Demand'!P14*(1+CN15)</f>
        <v>209586.352258887</v>
      </c>
      <c r="Q15">
        <f>+'aob Demand'!Q14*(1+CO15)</f>
        <v>680750.828747486</v>
      </c>
      <c r="R15">
        <v>1970.17668485634</v>
      </c>
      <c r="S15">
        <f>+IF(E15&gt;2017,SUMPRODUCT(J15:M15,N15:Q15),'aob Demand'!S14)</f>
        <v>98519783.890538961</v>
      </c>
      <c r="T15">
        <v>48358.3235922569</v>
      </c>
      <c r="U15">
        <v>19.95</v>
      </c>
      <c r="V15">
        <v>35686.8729217855</v>
      </c>
      <c r="W15">
        <v>4.12534331884458E-4</v>
      </c>
      <c r="X15">
        <v>-6.9222268260004398</v>
      </c>
      <c r="Y15">
        <v>-6.9222268260004398</v>
      </c>
      <c r="Z15">
        <v>-10.6576155586796</v>
      </c>
      <c r="AA15">
        <v>-10.2910530490393</v>
      </c>
      <c r="AB15">
        <v>148.99426192151199</v>
      </c>
      <c r="AC15">
        <v>0</v>
      </c>
      <c r="AD15">
        <v>0</v>
      </c>
      <c r="AE15">
        <v>0</v>
      </c>
      <c r="AF15">
        <v>12414984.163926</v>
      </c>
      <c r="AG15">
        <v>0</v>
      </c>
      <c r="AH15">
        <v>0</v>
      </c>
      <c r="AI15">
        <v>0</v>
      </c>
      <c r="AJ15">
        <v>130.14775753662701</v>
      </c>
      <c r="AK15">
        <v>130.14775753662701</v>
      </c>
      <c r="AL15">
        <v>102.787888429045</v>
      </c>
      <c r="AM15">
        <v>81.814189485721201</v>
      </c>
      <c r="AN15">
        <v>123.225530710626</v>
      </c>
      <c r="AO15">
        <v>123.225530710626</v>
      </c>
      <c r="AP15">
        <v>92.130272870365701</v>
      </c>
      <c r="AQ15">
        <v>71.523136436681796</v>
      </c>
      <c r="AR15">
        <f>+IF(E15&gt;2017,J15*N15,'aob Demand'!AR14)</f>
        <v>28876956.232589815</v>
      </c>
      <c r="AS15">
        <f>+IF(F15&gt;2017,K15*O15,'aob Demand'!AS14)</f>
        <v>1644145.43054267</v>
      </c>
      <c r="AT15">
        <f>+IF(G15&gt;2017,L15*P15,'aob Demand'!AT14)</f>
        <v>19309247.823515799</v>
      </c>
      <c r="AU15">
        <f>+IF(H15&gt;2017,M15*Q15,'aob Demand'!AU14)</f>
        <v>48689434.403890699</v>
      </c>
      <c r="AV15">
        <v>0.94705744885188103</v>
      </c>
      <c r="AW15">
        <v>0.94705744885188103</v>
      </c>
      <c r="AX15">
        <v>0.8959560077398</v>
      </c>
      <c r="AY15">
        <v>0.87503127145316995</v>
      </c>
      <c r="AZ15">
        <v>1.1301092536175401</v>
      </c>
      <c r="BA15">
        <v>1.1301092536175401</v>
      </c>
      <c r="BB15">
        <v>0.94643388447024801</v>
      </c>
      <c r="BC15">
        <v>1.128453483391</v>
      </c>
      <c r="BD15">
        <v>0.94705744885188103</v>
      </c>
      <c r="BE15">
        <v>0.94705744885188103</v>
      </c>
      <c r="BF15">
        <v>0.8959560077398</v>
      </c>
      <c r="BG15">
        <v>0.87499363431439503</v>
      </c>
      <c r="BH15">
        <v>0.17582224099999999</v>
      </c>
      <c r="BI15">
        <v>0.17582224099999999</v>
      </c>
      <c r="BJ15">
        <v>0.22712332299999999</v>
      </c>
      <c r="BK15">
        <v>0.308990078</v>
      </c>
      <c r="BL15">
        <v>3.513968E-2</v>
      </c>
      <c r="BM15">
        <v>3.513968E-2</v>
      </c>
      <c r="BN15">
        <v>0.17582224099999999</v>
      </c>
      <c r="BO15">
        <v>3.513968E-2</v>
      </c>
      <c r="BP15">
        <v>0.17582224099999999</v>
      </c>
      <c r="BQ15">
        <v>0.17582224099999999</v>
      </c>
      <c r="BR15">
        <v>0.22712332299999999</v>
      </c>
      <c r="BS15">
        <v>0.30899682000000001</v>
      </c>
      <c r="BT15">
        <v>0</v>
      </c>
      <c r="BU15">
        <v>0</v>
      </c>
      <c r="BV15">
        <v>0</v>
      </c>
      <c r="BW15">
        <v>2.1294700000000001E-4</v>
      </c>
      <c r="BX15">
        <f>+'aob Demand'!BX14+'aob Cap'!$CG15</f>
        <v>158.48481607982299</v>
      </c>
      <c r="BY15">
        <f>+'aob Demand'!BY14+'aob Cap'!$CG15</f>
        <v>0</v>
      </c>
      <c r="BZ15">
        <f>+'aob Demand'!BZ14+'aob Cap'!$CG15</f>
        <v>0</v>
      </c>
      <c r="CA15">
        <f>+'aob Demand'!CA14+'aob Cap'!$CG15</f>
        <v>0</v>
      </c>
      <c r="CB15">
        <f t="shared" si="2"/>
        <v>16822881.308202423</v>
      </c>
      <c r="CC15">
        <f t="shared" si="0"/>
        <v>0</v>
      </c>
      <c r="CD15">
        <f t="shared" si="0"/>
        <v>0</v>
      </c>
      <c r="CE15">
        <f t="shared" si="0"/>
        <v>0</v>
      </c>
      <c r="CG15">
        <f>+IFERROR(VLOOKUP(_xlfn.CONCAT(B15,E15,C15),Reallocation!$A$3:$F$618,6,FALSE),0)</f>
        <v>0</v>
      </c>
      <c r="CH15">
        <f t="shared" si="3"/>
        <v>0</v>
      </c>
      <c r="CI15">
        <f t="shared" si="4"/>
        <v>0</v>
      </c>
      <c r="CJ15">
        <f t="shared" si="5"/>
        <v>0</v>
      </c>
      <c r="CK15">
        <f t="shared" si="6"/>
        <v>0</v>
      </c>
      <c r="CL15">
        <f>+IF($C15=1,SUMPRODUCT($CH15:$CK15,Elast!$L$6:$O$6),SUMPRODUCT($CH15:$CK15,Elast!$L$13:$O$13))</f>
        <v>0</v>
      </c>
      <c r="CM15">
        <f>+IF($C15=1,SUMPRODUCT($CH15:$CK15,Elast!$L$7:$O$7),SUMPRODUCT($CH15:$CK15,Elast!$L$14:$O$14))</f>
        <v>0</v>
      </c>
      <c r="CN15">
        <f>+IF($C15=1,SUMPRODUCT($CH15:$CK15,Elast!$L$8:$O$8),SUMPRODUCT($CH15:$CK15,Elast!$L$15:$O$15))</f>
        <v>0</v>
      </c>
      <c r="CO15">
        <f>+IF($C15=1,SUMPRODUCT($CH15:$CK15,Elast!$L$9:$O$9),SUMPRODUCT($CH15:$CK15,Elast!$L$16:$O$16))</f>
        <v>0</v>
      </c>
    </row>
    <row r="16" spans="2:93" x14ac:dyDescent="0.25">
      <c r="B16" t="s">
        <v>82</v>
      </c>
      <c r="C16">
        <v>1</v>
      </c>
      <c r="D16">
        <v>2021</v>
      </c>
      <c r="E16">
        <v>2019</v>
      </c>
      <c r="F16">
        <v>0.28907631496286501</v>
      </c>
      <c r="G16">
        <v>1.5712948872781199E-2</v>
      </c>
      <c r="H16">
        <v>0.20049265025546201</v>
      </c>
      <c r="I16">
        <v>0.49471808590888999</v>
      </c>
      <c r="J16">
        <f>+('aob Demand'!J15-'aob Demand'!BX15)+'aob Cap'!BX16</f>
        <v>264.58380241963903</v>
      </c>
      <c r="K16">
        <f>+('aob Demand'!K15-'aob Demand'!BY15)+'aob Cap'!BY16</f>
        <v>123.199539792778</v>
      </c>
      <c r="L16">
        <f>+('aob Demand'!L15-'aob Demand'!BZ15)+'aob Cap'!BZ16</f>
        <v>92.074569266415907</v>
      </c>
      <c r="M16">
        <f>+('aob Demand'!M15-'aob Demand'!CA15)+'aob Cap'!CA16</f>
        <v>71.47786534862</v>
      </c>
      <c r="N16">
        <f>+'aob Demand'!N15*(1+CL16)</f>
        <v>106981.087776972</v>
      </c>
      <c r="O16">
        <f>+'aob Demand'!O15*(1+CM16)</f>
        <v>13414.780676489299</v>
      </c>
      <c r="P16">
        <f>+'aob Demand'!P15*(1+CN16)</f>
        <v>211122.89616291699</v>
      </c>
      <c r="Q16">
        <f>+'aob Demand'!Q15*(1+CO16)</f>
        <v>685833.05073618598</v>
      </c>
      <c r="R16">
        <v>2035.0020780606601</v>
      </c>
      <c r="S16">
        <f>+IF(E16&gt;2017,SUMPRODUCT(J16:M16,N16:Q16),'aob Demand'!S15)</f>
        <v>98419089.97541815</v>
      </c>
      <c r="T16">
        <v>48606.918597689502</v>
      </c>
      <c r="U16">
        <v>19.95</v>
      </c>
      <c r="V16">
        <v>36255.708660085598</v>
      </c>
      <c r="W16">
        <v>4.1041362200748598E-4</v>
      </c>
      <c r="X16">
        <v>-6.8903543101957903</v>
      </c>
      <c r="Y16">
        <v>-6.8903543101957903</v>
      </c>
      <c r="Z16">
        <v>-10.694462268153799</v>
      </c>
      <c r="AA16">
        <v>-10.2242152371199</v>
      </c>
      <c r="AB16">
        <v>142.75888645138801</v>
      </c>
      <c r="AC16">
        <v>0</v>
      </c>
      <c r="AD16">
        <v>0</v>
      </c>
      <c r="AE16">
        <v>0</v>
      </c>
      <c r="AF16">
        <v>15404429.5811841</v>
      </c>
      <c r="AG16">
        <v>0</v>
      </c>
      <c r="AH16">
        <v>0</v>
      </c>
      <c r="AI16">
        <v>0</v>
      </c>
      <c r="AJ16">
        <v>130.14775753662701</v>
      </c>
      <c r="AK16">
        <v>130.14775753662701</v>
      </c>
      <c r="AL16">
        <v>102.787888429045</v>
      </c>
      <c r="AM16">
        <v>81.814189485721201</v>
      </c>
      <c r="AN16">
        <v>123.25740322643099</v>
      </c>
      <c r="AO16">
        <v>123.25740322643099</v>
      </c>
      <c r="AP16">
        <v>92.093426160891497</v>
      </c>
      <c r="AQ16">
        <v>71.589974248601195</v>
      </c>
      <c r="AR16">
        <f>+IF(E16&gt;2017,J16*N16,'aob Demand'!AR15)</f>
        <v>28305462.991020419</v>
      </c>
      <c r="AS16">
        <f>+IF(F16&gt;2017,K16*O16,'aob Demand'!AS15)</f>
        <v>1652694.8057645401</v>
      </c>
      <c r="AT16">
        <f>+IF(G16&gt;2017,L16*P16,'aob Demand'!AT15)</f>
        <v>19439049.726478901</v>
      </c>
      <c r="AU16">
        <f>+IF(H16&gt;2017,M16*Q16,'aob Demand'!AU15)</f>
        <v>49021882.452154398</v>
      </c>
      <c r="AV16">
        <v>0.94659153369469495</v>
      </c>
      <c r="AW16">
        <v>0.94659153369469495</v>
      </c>
      <c r="AX16">
        <v>0.89550843798372604</v>
      </c>
      <c r="AY16">
        <v>0.87465946140626605</v>
      </c>
      <c r="AZ16">
        <v>1.1313138541419101</v>
      </c>
      <c r="BA16">
        <v>1.1313138541419101</v>
      </c>
      <c r="BB16">
        <v>0.94596109877636003</v>
      </c>
      <c r="BC16">
        <v>1.1294923823484</v>
      </c>
      <c r="BD16">
        <v>0.94659153369469495</v>
      </c>
      <c r="BE16">
        <v>0.94659153369469495</v>
      </c>
      <c r="BF16">
        <v>0.89550843798372604</v>
      </c>
      <c r="BG16">
        <v>0.87462184025990897</v>
      </c>
      <c r="BH16">
        <v>0.17582224099999999</v>
      </c>
      <c r="BI16">
        <v>0.17582224099999999</v>
      </c>
      <c r="BJ16">
        <v>0.22712332299999999</v>
      </c>
      <c r="BK16">
        <v>0.308990078</v>
      </c>
      <c r="BL16">
        <v>3.513968E-2</v>
      </c>
      <c r="BM16">
        <v>3.513968E-2</v>
      </c>
      <c r="BN16">
        <v>0.17582224099999999</v>
      </c>
      <c r="BO16">
        <v>3.513968E-2</v>
      </c>
      <c r="BP16">
        <v>0.17582224099999999</v>
      </c>
      <c r="BQ16">
        <v>0.17582224099999999</v>
      </c>
      <c r="BR16">
        <v>0.22712332299999999</v>
      </c>
      <c r="BS16">
        <v>0.30899682000000001</v>
      </c>
      <c r="BT16">
        <v>0</v>
      </c>
      <c r="BU16">
        <v>0</v>
      </c>
      <c r="BV16">
        <v>0</v>
      </c>
      <c r="BW16">
        <v>2.1294700000000001E-4</v>
      </c>
      <c r="BX16">
        <f>+'aob Demand'!BX15+'aob Cap'!$CG16</f>
        <v>148.81818246921199</v>
      </c>
      <c r="BY16">
        <f>+'aob Demand'!BY15+'aob Cap'!$CG16</f>
        <v>0</v>
      </c>
      <c r="BZ16">
        <f>+'aob Demand'!BZ15+'aob Cap'!$CG16</f>
        <v>0</v>
      </c>
      <c r="CA16">
        <f>+'aob Demand'!CA15+'aob Cap'!$CG16</f>
        <v>0</v>
      </c>
      <c r="CB16">
        <f t="shared" si="2"/>
        <v>15920731.041548204</v>
      </c>
      <c r="CC16">
        <f t="shared" si="0"/>
        <v>0</v>
      </c>
      <c r="CD16">
        <f t="shared" si="0"/>
        <v>0</v>
      </c>
      <c r="CE16">
        <f t="shared" si="0"/>
        <v>0</v>
      </c>
      <c r="CG16">
        <f>+IFERROR(VLOOKUP(_xlfn.CONCAT(B16,E16,C16),Reallocation!$A$3:$F$618,6,FALSE),0)</f>
        <v>0</v>
      </c>
      <c r="CH16">
        <f t="shared" si="3"/>
        <v>0</v>
      </c>
      <c r="CI16">
        <f t="shared" si="4"/>
        <v>0</v>
      </c>
      <c r="CJ16">
        <f t="shared" si="5"/>
        <v>0</v>
      </c>
      <c r="CK16">
        <f t="shared" si="6"/>
        <v>0</v>
      </c>
      <c r="CL16">
        <f>+IF($C16=1,SUMPRODUCT($CH16:$CK16,Elast!$L$6:$O$6),SUMPRODUCT($CH16:$CK16,Elast!$L$13:$O$13))</f>
        <v>0</v>
      </c>
      <c r="CM16">
        <f>+IF($C16=1,SUMPRODUCT($CH16:$CK16,Elast!$L$7:$O$7),SUMPRODUCT($CH16:$CK16,Elast!$L$14:$O$14))</f>
        <v>0</v>
      </c>
      <c r="CN16">
        <f>+IF($C16=1,SUMPRODUCT($CH16:$CK16,Elast!$L$8:$O$8),SUMPRODUCT($CH16:$CK16,Elast!$L$15:$O$15))</f>
        <v>0</v>
      </c>
      <c r="CO16">
        <f>+IF($C16=1,SUMPRODUCT($CH16:$CK16,Elast!$L$9:$O$9),SUMPRODUCT($CH16:$CK16,Elast!$L$16:$O$16))</f>
        <v>0</v>
      </c>
    </row>
    <row r="17" spans="2:93" x14ac:dyDescent="0.25">
      <c r="B17" t="s">
        <v>82</v>
      </c>
      <c r="C17">
        <v>1</v>
      </c>
      <c r="D17">
        <v>2022</v>
      </c>
      <c r="E17">
        <v>2020</v>
      </c>
      <c r="F17">
        <v>0.28537383634471403</v>
      </c>
      <c r="G17">
        <v>1.56591018248496E-2</v>
      </c>
      <c r="H17">
        <v>0.20170182398851</v>
      </c>
      <c r="I17">
        <v>0.497265237841924</v>
      </c>
      <c r="J17">
        <f>+('aob Demand'!J16-'aob Demand'!BX16)+'aob Cap'!BX17</f>
        <v>259.772620395405</v>
      </c>
      <c r="K17">
        <f>+('aob Demand'!K16-'aob Demand'!BY16)+'aob Cap'!BY17</f>
        <v>123.24787257802799</v>
      </c>
      <c r="L17">
        <f>+('aob Demand'!L16-'aob Demand'!BZ16)+'aob Cap'!BZ17</f>
        <v>92.108320657333707</v>
      </c>
      <c r="M17">
        <f>+('aob Demand'!M16-'aob Demand'!CA16)+'aob Cap'!CA17</f>
        <v>71.504546651355099</v>
      </c>
      <c r="N17">
        <f>+'aob Demand'!N16*(1+CL17)</f>
        <v>107798.441990662</v>
      </c>
      <c r="O17">
        <f>+'aob Demand'!O16*(1+CM17)</f>
        <v>13490.157264871001</v>
      </c>
      <c r="P17">
        <f>+'aob Demand'!P16*(1+CN17)</f>
        <v>212636.21084321299</v>
      </c>
      <c r="Q17">
        <f>+'aob Demand'!Q16*(1+CO17)</f>
        <v>690822.54993520002</v>
      </c>
      <c r="R17">
        <v>2027.73750732398</v>
      </c>
      <c r="S17">
        <f>+IF(E17&gt;2017,SUMPRODUCT(J17:M17,N17:Q17),'aob Demand'!S16)</f>
        <v>98648234.47545138</v>
      </c>
      <c r="T17">
        <v>48856.791552234601</v>
      </c>
      <c r="U17">
        <v>19.95</v>
      </c>
      <c r="V17">
        <v>36833.6114325827</v>
      </c>
      <c r="W17">
        <v>4.0830381403620899E-4</v>
      </c>
      <c r="X17">
        <v>-6.9509921231059</v>
      </c>
      <c r="Y17">
        <v>-6.9509921231059</v>
      </c>
      <c r="Z17">
        <v>-10.740467018305299</v>
      </c>
      <c r="AA17">
        <v>-10.25463457475</v>
      </c>
      <c r="AB17">
        <v>137.80716243575401</v>
      </c>
      <c r="AC17">
        <v>0</v>
      </c>
      <c r="AD17">
        <v>0</v>
      </c>
      <c r="AE17">
        <v>0</v>
      </c>
      <c r="AF17">
        <v>14982384.157671399</v>
      </c>
      <c r="AG17">
        <v>0</v>
      </c>
      <c r="AH17">
        <v>0</v>
      </c>
      <c r="AI17">
        <v>0</v>
      </c>
      <c r="AJ17">
        <v>130.14775753662701</v>
      </c>
      <c r="AK17">
        <v>130.14775753662701</v>
      </c>
      <c r="AL17">
        <v>102.787888429045</v>
      </c>
      <c r="AM17">
        <v>81.814189485721201</v>
      </c>
      <c r="AN17">
        <v>123.19676541352101</v>
      </c>
      <c r="AO17">
        <v>123.19676541352101</v>
      </c>
      <c r="AP17">
        <v>92.04742141074</v>
      </c>
      <c r="AQ17">
        <v>71.559554910971102</v>
      </c>
      <c r="AR17">
        <f>+IF(E17&gt;2017,J17*N17,'aob Demand'!AR16)</f>
        <v>28003083.750456326</v>
      </c>
      <c r="AS17">
        <f>+IF(F17&gt;2017,K17*O17,'aob Demand'!AS16)</f>
        <v>1662633.1836383899</v>
      </c>
      <c r="AT17">
        <f>+IF(G17&gt;2017,L17*P17,'aob Demand'!AT16)</f>
        <v>19585564.291707098</v>
      </c>
      <c r="AU17">
        <f>+IF(H17&gt;2017,M17*Q17,'aob Demand'!AU16)</f>
        <v>49396953.249649599</v>
      </c>
      <c r="AV17">
        <v>0.94613431641286905</v>
      </c>
      <c r="AW17">
        <v>0.94613431641286905</v>
      </c>
      <c r="AX17">
        <v>0.895073409438917</v>
      </c>
      <c r="AY17">
        <v>0.87428490653243995</v>
      </c>
      <c r="AZ17">
        <v>1.13249780923224</v>
      </c>
      <c r="BA17">
        <v>1.13249780923224</v>
      </c>
      <c r="BB17">
        <v>0.94550156086159398</v>
      </c>
      <c r="BC17">
        <v>1.1305403596166099</v>
      </c>
      <c r="BD17">
        <v>0.94613431641286905</v>
      </c>
      <c r="BE17">
        <v>0.94613431641286905</v>
      </c>
      <c r="BF17">
        <v>0.895073409438917</v>
      </c>
      <c r="BG17">
        <v>0.87424730149656404</v>
      </c>
      <c r="BH17">
        <v>0.17582224099999999</v>
      </c>
      <c r="BI17">
        <v>0.17582224099999999</v>
      </c>
      <c r="BJ17">
        <v>0.22712332299999999</v>
      </c>
      <c r="BK17">
        <v>0.308990078</v>
      </c>
      <c r="BL17">
        <v>3.513968E-2</v>
      </c>
      <c r="BM17">
        <v>3.513968E-2</v>
      </c>
      <c r="BN17">
        <v>0.17582224099999999</v>
      </c>
      <c r="BO17">
        <v>3.513968E-2</v>
      </c>
      <c r="BP17">
        <v>0.17582224099999999</v>
      </c>
      <c r="BQ17">
        <v>0.17582224099999999</v>
      </c>
      <c r="BR17">
        <v>0.22712332299999999</v>
      </c>
      <c r="BS17">
        <v>0.30899682000000001</v>
      </c>
      <c r="BT17">
        <v>0</v>
      </c>
      <c r="BU17">
        <v>0</v>
      </c>
      <c r="BV17">
        <v>0</v>
      </c>
      <c r="BW17">
        <v>2.1294700000000001E-4</v>
      </c>
      <c r="BX17">
        <f>+'aob Demand'!BX16+'aob Cap'!$CG17</f>
        <v>141.38426262686099</v>
      </c>
      <c r="BY17">
        <f>+'aob Demand'!BY16+'aob Cap'!$CG17</f>
        <v>0</v>
      </c>
      <c r="BZ17">
        <f>+'aob Demand'!BZ16+'aob Cap'!$CG17</f>
        <v>0</v>
      </c>
      <c r="CA17">
        <f>+'aob Demand'!CA16+'aob Cap'!$CG17</f>
        <v>0</v>
      </c>
      <c r="CB17">
        <f t="shared" si="2"/>
        <v>15241003.233174196</v>
      </c>
      <c r="CC17">
        <f t="shared" si="0"/>
        <v>0</v>
      </c>
      <c r="CD17">
        <f t="shared" si="0"/>
        <v>0</v>
      </c>
      <c r="CE17">
        <f t="shared" si="0"/>
        <v>0</v>
      </c>
      <c r="CG17">
        <f>+IFERROR(VLOOKUP(_xlfn.CONCAT(B17,E17,C17),Reallocation!$A$3:$F$618,6,FALSE),0)</f>
        <v>0</v>
      </c>
      <c r="CH17">
        <f t="shared" si="3"/>
        <v>0</v>
      </c>
      <c r="CI17">
        <f t="shared" si="4"/>
        <v>0</v>
      </c>
      <c r="CJ17">
        <f t="shared" si="5"/>
        <v>0</v>
      </c>
      <c r="CK17">
        <f t="shared" si="6"/>
        <v>0</v>
      </c>
      <c r="CL17">
        <f>+IF($C17=1,SUMPRODUCT($CH17:$CK17,Elast!$L$6:$O$6),SUMPRODUCT($CH17:$CK17,Elast!$L$13:$O$13))</f>
        <v>0</v>
      </c>
      <c r="CM17">
        <f>+IF($C17=1,SUMPRODUCT($CH17:$CK17,Elast!$L$7:$O$7),SUMPRODUCT($CH17:$CK17,Elast!$L$14:$O$14))</f>
        <v>0</v>
      </c>
      <c r="CN17">
        <f>+IF($C17=1,SUMPRODUCT($CH17:$CK17,Elast!$L$8:$O$8),SUMPRODUCT($CH17:$CK17,Elast!$L$15:$O$15))</f>
        <v>0</v>
      </c>
      <c r="CO17">
        <f>+IF($C17=1,SUMPRODUCT($CH17:$CK17,Elast!$L$9:$O$9),SUMPRODUCT($CH17:$CK17,Elast!$L$16:$O$16))</f>
        <v>0</v>
      </c>
    </row>
    <row r="18" spans="2:93" x14ac:dyDescent="0.25">
      <c r="B18" t="s">
        <v>82</v>
      </c>
      <c r="C18">
        <v>1</v>
      </c>
      <c r="D18">
        <v>2023</v>
      </c>
      <c r="E18">
        <v>2021</v>
      </c>
      <c r="F18">
        <v>0.28390969914021302</v>
      </c>
      <c r="G18">
        <v>1.5658378190630099E-2</v>
      </c>
      <c r="H18">
        <v>0.20214695833774499</v>
      </c>
      <c r="I18">
        <v>0.49828496433141101</v>
      </c>
      <c r="J18">
        <f>+('aob Demand'!J17-'aob Demand'!BX17)+'aob Cap'!BX18</f>
        <v>258.39775494127201</v>
      </c>
      <c r="K18">
        <f>+('aob Demand'!K17-'aob Demand'!BY17)+'aob Cap'!BY18</f>
        <v>123.294954342699</v>
      </c>
      <c r="L18">
        <f>+('aob Demand'!L17-'aob Demand'!BZ17)+'aob Cap'!BZ18</f>
        <v>92.141331968840305</v>
      </c>
      <c r="M18">
        <f>+('aob Demand'!M17-'aob Demand'!CA17)+'aob Cap'!CA18</f>
        <v>71.530556762551996</v>
      </c>
      <c r="N18">
        <f>+'aob Demand'!N17*(1+CL18)</f>
        <v>108549.417328706</v>
      </c>
      <c r="O18">
        <f>+'aob Demand'!O17*(1+CM18)</f>
        <v>13580.7156267173</v>
      </c>
      <c r="P18">
        <f>+'aob Demand'!P17*(1+CN18)</f>
        <v>214104.34563672799</v>
      </c>
      <c r="Q18">
        <f>+'aob Demand'!Q17*(1+CO18)</f>
        <v>695601.81663200003</v>
      </c>
      <c r="R18">
        <v>2026.44724846128</v>
      </c>
      <c r="S18">
        <f>+IF(E18&gt;2017,SUMPRODUCT(J18:M18,N18:Q18),'aob Demand'!S17)</f>
        <v>99208004.267072767</v>
      </c>
      <c r="T18">
        <v>49107.949025428898</v>
      </c>
      <c r="U18">
        <v>19.95</v>
      </c>
      <c r="V18">
        <v>37420.725764495</v>
      </c>
      <c r="W18">
        <v>4.06204851927342E-4</v>
      </c>
      <c r="X18">
        <v>-7.0104979270425902</v>
      </c>
      <c r="Y18">
        <v>-7.0104979270425902</v>
      </c>
      <c r="Z18">
        <v>-10.7851826838326</v>
      </c>
      <c r="AA18">
        <v>-10.28527847817</v>
      </c>
      <c r="AB18">
        <v>135.926098075179</v>
      </c>
      <c r="AC18">
        <v>0</v>
      </c>
      <c r="AD18">
        <v>0</v>
      </c>
      <c r="AE18">
        <v>0</v>
      </c>
      <c r="AF18">
        <v>14874584.870272599</v>
      </c>
      <c r="AG18">
        <v>0</v>
      </c>
      <c r="AH18">
        <v>0</v>
      </c>
      <c r="AI18">
        <v>0</v>
      </c>
      <c r="AJ18">
        <v>130.14775753662701</v>
      </c>
      <c r="AK18">
        <v>130.14775753662701</v>
      </c>
      <c r="AL18">
        <v>102.787888429045</v>
      </c>
      <c r="AM18">
        <v>81.814189485721201</v>
      </c>
      <c r="AN18">
        <v>123.13725960958401</v>
      </c>
      <c r="AO18">
        <v>123.13725960958401</v>
      </c>
      <c r="AP18">
        <v>92.002705745212694</v>
      </c>
      <c r="AQ18">
        <v>71.528911007551102</v>
      </c>
      <c r="AR18">
        <f>+IF(E18&gt;2017,J18*N18,'aob Demand'!AR17)</f>
        <v>28048925.737920839</v>
      </c>
      <c r="AS18">
        <f>+IF(F18&gt;2017,K18*O18,'aob Demand'!AS17)</f>
        <v>1674433.7131373</v>
      </c>
      <c r="AT18">
        <f>+IF(G18&gt;2017,L18*P18,'aob Demand'!AT17)</f>
        <v>19727859.587285101</v>
      </c>
      <c r="AU18">
        <f>+IF(H18&gt;2017,M18*Q18,'aob Demand'!AU17)</f>
        <v>49756785.228729598</v>
      </c>
      <c r="AV18">
        <v>0.94572502029556604</v>
      </c>
      <c r="AW18">
        <v>0.94572502029556604</v>
      </c>
      <c r="AX18">
        <v>0.89468634952826098</v>
      </c>
      <c r="AY18">
        <v>0.87391811423321097</v>
      </c>
      <c r="AZ18">
        <v>1.1335592953105</v>
      </c>
      <c r="BA18">
        <v>1.1335592953105</v>
      </c>
      <c r="BB18">
        <v>0.94509269411858299</v>
      </c>
      <c r="BC18">
        <v>1.1315680100297401</v>
      </c>
      <c r="BD18">
        <v>0.94572502029556604</v>
      </c>
      <c r="BE18">
        <v>0.94572502029556604</v>
      </c>
      <c r="BF18">
        <v>0.89468634952826098</v>
      </c>
      <c r="BG18">
        <v>0.87388052497392699</v>
      </c>
      <c r="BH18">
        <v>0.17582224099999999</v>
      </c>
      <c r="BI18">
        <v>0.17582224099999999</v>
      </c>
      <c r="BJ18">
        <v>0.22712332299999999</v>
      </c>
      <c r="BK18">
        <v>0.308990078</v>
      </c>
      <c r="BL18">
        <v>3.513968E-2</v>
      </c>
      <c r="BM18">
        <v>3.513968E-2</v>
      </c>
      <c r="BN18">
        <v>0.17582224099999999</v>
      </c>
      <c r="BO18">
        <v>3.513968E-2</v>
      </c>
      <c r="BP18">
        <v>0.17582224099999999</v>
      </c>
      <c r="BQ18">
        <v>0.17582224099999999</v>
      </c>
      <c r="BR18">
        <v>0.22712332299999999</v>
      </c>
      <c r="BS18">
        <v>0.30899682000000001</v>
      </c>
      <c r="BT18">
        <v>0</v>
      </c>
      <c r="BU18">
        <v>0</v>
      </c>
      <c r="BV18">
        <v>0</v>
      </c>
      <c r="BW18">
        <v>2.1294700000000001E-4</v>
      </c>
      <c r="BX18">
        <f>+'aob Demand'!BX17+'aob Cap'!$CG18</f>
        <v>136.52474781737601</v>
      </c>
      <c r="BY18">
        <f>+'aob Demand'!BY17+'aob Cap'!$CG18</f>
        <v>0</v>
      </c>
      <c r="BZ18">
        <f>+'aob Demand'!BZ17+'aob Cap'!$CG18</f>
        <v>0</v>
      </c>
      <c r="CA18">
        <f>+'aob Demand'!CA17+'aob Cap'!$CG18</f>
        <v>0</v>
      </c>
      <c r="CB18">
        <f t="shared" si="2"/>
        <v>14819681.826524692</v>
      </c>
      <c r="CC18">
        <f t="shared" si="0"/>
        <v>0</v>
      </c>
      <c r="CD18">
        <f t="shared" si="0"/>
        <v>0</v>
      </c>
      <c r="CE18">
        <f t="shared" si="0"/>
        <v>0</v>
      </c>
      <c r="CG18">
        <f>+IFERROR(VLOOKUP(_xlfn.CONCAT(B18,E18,C18),Reallocation!$A$3:$F$618,6,FALSE),0)</f>
        <v>0</v>
      </c>
      <c r="CH18">
        <f t="shared" si="3"/>
        <v>0</v>
      </c>
      <c r="CI18">
        <f t="shared" si="4"/>
        <v>0</v>
      </c>
      <c r="CJ18">
        <f t="shared" si="5"/>
        <v>0</v>
      </c>
      <c r="CK18">
        <f t="shared" si="6"/>
        <v>0</v>
      </c>
      <c r="CL18">
        <f>+IF($C18=1,SUMPRODUCT($CH18:$CK18,Elast!$L$6:$O$6),SUMPRODUCT($CH18:$CK18,Elast!$L$13:$O$13))</f>
        <v>0</v>
      </c>
      <c r="CM18">
        <f>+IF($C18=1,SUMPRODUCT($CH18:$CK18,Elast!$L$7:$O$7),SUMPRODUCT($CH18:$CK18,Elast!$L$14:$O$14))</f>
        <v>0</v>
      </c>
      <c r="CN18">
        <f>+IF($C18=1,SUMPRODUCT($CH18:$CK18,Elast!$L$8:$O$8),SUMPRODUCT($CH18:$CK18,Elast!$L$15:$O$15))</f>
        <v>0</v>
      </c>
      <c r="CO18">
        <f>+IF($C18=1,SUMPRODUCT($CH18:$CK18,Elast!$L$9:$O$9),SUMPRODUCT($CH18:$CK18,Elast!$L$16:$O$16))</f>
        <v>0</v>
      </c>
    </row>
    <row r="19" spans="2:93" x14ac:dyDescent="0.25">
      <c r="B19" t="s">
        <v>82</v>
      </c>
      <c r="C19">
        <v>1</v>
      </c>
      <c r="D19">
        <v>2024</v>
      </c>
      <c r="E19">
        <v>2022</v>
      </c>
      <c r="F19">
        <v>0.158731368399188</v>
      </c>
      <c r="G19">
        <v>1.2424573551800801E-2</v>
      </c>
      <c r="H19">
        <v>0.243040694867519</v>
      </c>
      <c r="I19">
        <v>0.58580336318148996</v>
      </c>
      <c r="J19">
        <f ca="1">+('aob Demand'!J18-'aob Demand'!BX18)+'aob Cap'!BX19</f>
        <v>137.32039422419797</v>
      </c>
      <c r="K19">
        <f ca="1">+('aob Demand'!K18-'aob Demand'!BY18)+'aob Cap'!BY19</f>
        <v>137.32039422419797</v>
      </c>
      <c r="L19">
        <f ca="1">+('aob Demand'!L18-'aob Demand'!BZ18)+'aob Cap'!BZ19</f>
        <v>106.15563451177195</v>
      </c>
      <c r="M19">
        <f ca="1">+('aob Demand'!M18-'aob Demand'!CA18)+'aob Cap'!CA19</f>
        <v>85.537793301272842</v>
      </c>
      <c r="N19">
        <f ca="1">+'aob Demand'!N18*(1+CL19)</f>
        <v>110708.44129858489</v>
      </c>
      <c r="O19">
        <f ca="1">+'aob Demand'!O18*(1+CM19)</f>
        <v>12879.905429755696</v>
      </c>
      <c r="P19">
        <f ca="1">+'aob Demand'!P18*(1+CN19)</f>
        <v>214325.85637556339</v>
      </c>
      <c r="Q19">
        <f ca="1">+'aob Demand'!Q18*(1+CO19)</f>
        <v>698706.48039628402</v>
      </c>
      <c r="R19">
        <v>1847.80051903648</v>
      </c>
      <c r="S19">
        <f ca="1">+IF(E19&gt;2017,SUMPRODUCT(J19:M19,N19:Q19),'aob Demand'!S18)</f>
        <v>99488908.26847662</v>
      </c>
      <c r="T19">
        <v>49360.397620580603</v>
      </c>
      <c r="U19">
        <v>19.95</v>
      </c>
      <c r="V19">
        <v>38017.198484719796</v>
      </c>
      <c r="W19">
        <v>4.0411667992570302E-4</v>
      </c>
      <c r="X19">
        <v>-7.0637668988779296</v>
      </c>
      <c r="Y19">
        <v>-7.0637668988779296</v>
      </c>
      <c r="Z19">
        <v>-10.824967754744501</v>
      </c>
      <c r="AA19">
        <v>-10.3152872928411</v>
      </c>
      <c r="AB19">
        <v>5.0059861648567896</v>
      </c>
      <c r="AC19">
        <v>5.0059861648567896</v>
      </c>
      <c r="AD19">
        <v>5.0059861648567896</v>
      </c>
      <c r="AE19">
        <v>5.0059861648567896</v>
      </c>
      <c r="AF19">
        <v>543889.47625874903</v>
      </c>
      <c r="AG19">
        <v>63348.1648490562</v>
      </c>
      <c r="AH19">
        <v>1094569.53256303</v>
      </c>
      <c r="AI19">
        <v>3470347.0927375201</v>
      </c>
      <c r="AJ19">
        <v>130.14775753662701</v>
      </c>
      <c r="AK19">
        <v>130.14775753662701</v>
      </c>
      <c r="AL19">
        <v>102.787888429045</v>
      </c>
      <c r="AM19">
        <v>81.814189485721201</v>
      </c>
      <c r="AN19">
        <v>123.083990637749</v>
      </c>
      <c r="AO19">
        <v>123.083990637749</v>
      </c>
      <c r="AP19">
        <v>91.962920674300804</v>
      </c>
      <c r="AQ19">
        <v>71.498902192879996</v>
      </c>
      <c r="AR19">
        <f ca="1">+IF(E19&gt;2017,J19*N19,'aob Demand'!AR18)</f>
        <v>15202526.803068157</v>
      </c>
      <c r="AS19">
        <f>+IF(F19&gt;2017,K19*O19,'aob Demand'!AS18)</f>
        <v>1767421.12793302</v>
      </c>
      <c r="AT19">
        <f>+IF(G19&gt;2017,L19*P19,'aob Demand'!AT18)</f>
        <v>22733082.140379898</v>
      </c>
      <c r="AU19">
        <f>+IF(H19&gt;2017,M19*Q19,'aob Demand'!AU18)</f>
        <v>59702897.973197304</v>
      </c>
      <c r="AV19">
        <v>0.94343802092195495</v>
      </c>
      <c r="AW19">
        <v>0.94343802092195495</v>
      </c>
      <c r="AX19">
        <v>0.89224353462683803</v>
      </c>
      <c r="AY19">
        <v>0.87352873304692003</v>
      </c>
      <c r="AZ19">
        <v>1.1394986260629201</v>
      </c>
      <c r="BA19">
        <v>1.1394986260629201</v>
      </c>
      <c r="BB19">
        <v>0.94251225180197096</v>
      </c>
      <c r="BC19">
        <v>1.1326603981933101</v>
      </c>
      <c r="BD19">
        <v>0.94343802092195495</v>
      </c>
      <c r="BE19">
        <v>0.94343802092195495</v>
      </c>
      <c r="BF19">
        <v>0.89224353462683803</v>
      </c>
      <c r="BG19">
        <v>0.87349116053583198</v>
      </c>
      <c r="BH19">
        <v>0.17582224099999999</v>
      </c>
      <c r="BI19">
        <v>0.17582224099999999</v>
      </c>
      <c r="BJ19">
        <v>0.22712332299999999</v>
      </c>
      <c r="BK19">
        <v>0.308990078</v>
      </c>
      <c r="BL19">
        <v>3.513968E-2</v>
      </c>
      <c r="BM19">
        <v>3.513968E-2</v>
      </c>
      <c r="BN19">
        <v>0.17582224099999999</v>
      </c>
      <c r="BO19">
        <v>3.513968E-2</v>
      </c>
      <c r="BP19">
        <v>0.17582224099999999</v>
      </c>
      <c r="BQ19">
        <v>0.17582224099999999</v>
      </c>
      <c r="BR19">
        <v>0.22712332299999999</v>
      </c>
      <c r="BS19">
        <v>0.30899682000000001</v>
      </c>
      <c r="BT19">
        <v>0</v>
      </c>
      <c r="BU19">
        <v>0</v>
      </c>
      <c r="BV19">
        <v>0</v>
      </c>
      <c r="BW19">
        <v>2.1294700000000001E-4</v>
      </c>
      <c r="BX19">
        <f ca="1">+'aob Demand'!BX18+'aob Cap'!$CG19</f>
        <v>13.982493309958841</v>
      </c>
      <c r="BY19">
        <f ca="1">+'aob Demand'!BY18+'aob Cap'!$CG19</f>
        <v>13.982493309958841</v>
      </c>
      <c r="BZ19">
        <f ca="1">+'aob Demand'!BZ18+'aob Cap'!$CG19</f>
        <v>13.982493309958841</v>
      </c>
      <c r="CA19">
        <f ca="1">+'aob Demand'!CA18+'aob Cap'!$CG19</f>
        <v>13.982493309958841</v>
      </c>
      <c r="CB19">
        <f t="shared" ca="1" si="2"/>
        <v>1547980.0398134342</v>
      </c>
      <c r="CC19">
        <f t="shared" ca="1" si="0"/>
        <v>180093.19150446157</v>
      </c>
      <c r="CD19">
        <f t="shared" ca="1" si="0"/>
        <v>2996809.8529225145</v>
      </c>
      <c r="CE19">
        <f t="shared" ca="1" si="0"/>
        <v>9769658.6877659298</v>
      </c>
      <c r="CG19">
        <f ca="1">+IFERROR(VLOOKUP(_xlfn.CONCAT(B19,E19,C19),Reallocation!$A$3:$F$618,6,FALSE),0)</f>
        <v>0.1031162585609412</v>
      </c>
      <c r="CH19">
        <f ca="1">+(J19+$CG19)/J19-1</f>
        <v>7.5091729195420065E-4</v>
      </c>
      <c r="CI19">
        <f t="shared" ca="1" si="4"/>
        <v>7.5091729195420065E-4</v>
      </c>
      <c r="CJ19">
        <f t="shared" ca="1" si="5"/>
        <v>9.713686799122101E-4</v>
      </c>
      <c r="CK19">
        <f t="shared" ca="1" si="6"/>
        <v>1.205505246058447E-3</v>
      </c>
      <c r="CL19">
        <f ca="1">+IF($C19=1,SUMPRODUCT($CH19:$CK19,Elast!$L$6:$O$6),SUMPRODUCT($CH19:$CK19,Elast!$L$13:$O$13))</f>
        <v>-4.6271508960509017E-5</v>
      </c>
      <c r="CM19">
        <f ca="1">+IF($C19=1,SUMPRODUCT($CH19:$CK19,Elast!$L$7:$O$7),SUMPRODUCT($CH19:$CK19,Elast!$L$14:$O$14))</f>
        <v>-4.2754047645106926E-5</v>
      </c>
      <c r="CN19">
        <f ca="1">+IF($C19=1,SUMPRODUCT($CH19:$CK19,Elast!$L$8:$O$8),SUMPRODUCT($CH19:$CK19,Elast!$L$15:$O$15))</f>
        <v>-1.4451823800558228E-4</v>
      </c>
      <c r="CO19">
        <f ca="1">+IF($C19=1,SUMPRODUCT($CH19:$CK19,Elast!$L$9:$O$9),SUMPRODUCT($CH19:$CK19,Elast!$L$16:$O$16))</f>
        <v>-1.5301556877345802E-4</v>
      </c>
    </row>
    <row r="20" spans="2:93" x14ac:dyDescent="0.25">
      <c r="B20" t="s">
        <v>82</v>
      </c>
      <c r="C20">
        <v>1</v>
      </c>
      <c r="D20">
        <v>2025</v>
      </c>
      <c r="E20">
        <v>2023</v>
      </c>
      <c r="F20">
        <v>0.15879731521965701</v>
      </c>
      <c r="G20">
        <v>1.2400036591186599E-2</v>
      </c>
      <c r="H20">
        <v>0.242808913938201</v>
      </c>
      <c r="I20">
        <v>0.58599373425095402</v>
      </c>
      <c r="J20">
        <f ca="1">+('aob Demand'!J19-'aob Demand'!BX19)+'aob Cap'!BX20</f>
        <v>137.16581192577155</v>
      </c>
      <c r="K20">
        <f ca="1">+('aob Demand'!K19-'aob Demand'!BY19)+'aob Cap'!BY20</f>
        <v>137.16581192577155</v>
      </c>
      <c r="L20">
        <f ca="1">+('aob Demand'!L19-'aob Demand'!BZ19)+'aob Cap'!BZ20</f>
        <v>105.88353789264656</v>
      </c>
      <c r="M20">
        <f ca="1">+('aob Demand'!M19-'aob Demand'!CA19)+'aob Cap'!CA20</f>
        <v>85.27678031839676</v>
      </c>
      <c r="N20">
        <f ca="1">+'aob Demand'!N19*(1+CL20)</f>
        <v>111510.55878612843</v>
      </c>
      <c r="O20">
        <f ca="1">+'aob Demand'!O19*(1+CM20)</f>
        <v>12971.134195401402</v>
      </c>
      <c r="P20">
        <f ca="1">+'aob Demand'!P19*(1+CN20)</f>
        <v>215862.308482591</v>
      </c>
      <c r="Q20">
        <f ca="1">+'aob Demand'!Q19*(1+CO20)</f>
        <v>703730.14282415819</v>
      </c>
      <c r="R20">
        <v>1842.85158252326</v>
      </c>
      <c r="S20">
        <f ca="1">+IF(E20&gt;2017,SUMPRODUCT(J20:M20,N20:Q20),'aob Demand'!S19)</f>
        <v>99942738.200566471</v>
      </c>
      <c r="T20">
        <v>49614.143974943603</v>
      </c>
      <c r="U20">
        <v>19.95</v>
      </c>
      <c r="V20">
        <v>38623.178762553398</v>
      </c>
      <c r="W20">
        <v>4.0203924256272498E-4</v>
      </c>
      <c r="X20">
        <v>-7.36141473884111</v>
      </c>
      <c r="Y20">
        <v>-7.36141473884111</v>
      </c>
      <c r="Z20">
        <v>-11.0760595402847</v>
      </c>
      <c r="AA20">
        <v>-10.3471441989984</v>
      </c>
      <c r="AB20">
        <v>4.6846391931511002</v>
      </c>
      <c r="AC20">
        <v>4.6846391931511002</v>
      </c>
      <c r="AD20">
        <v>4.6846391931511002</v>
      </c>
      <c r="AE20">
        <v>4.6846391931511002</v>
      </c>
      <c r="AF20">
        <v>529489.674028537</v>
      </c>
      <c r="AG20">
        <v>41445.389567499398</v>
      </c>
      <c r="AH20">
        <v>1070918.3994998699</v>
      </c>
      <c r="AI20">
        <v>3271693.0899920301</v>
      </c>
      <c r="AJ20">
        <v>130.14775753662701</v>
      </c>
      <c r="AK20">
        <v>130.14775753662701</v>
      </c>
      <c r="AL20">
        <v>102.787888429045</v>
      </c>
      <c r="AM20">
        <v>81.814189485721201</v>
      </c>
      <c r="AN20">
        <v>122.78634279778601</v>
      </c>
      <c r="AO20">
        <v>122.78634279778601</v>
      </c>
      <c r="AP20">
        <v>91.711828888760607</v>
      </c>
      <c r="AQ20">
        <v>71.467045286722694</v>
      </c>
      <c r="AR20">
        <f ca="1">+IF(E20&gt;2017,J20*N20,'aob Demand'!AR19)</f>
        <v>15295436.334195785</v>
      </c>
      <c r="AS20">
        <f>+IF(F20&gt;2017,K20*O20,'aob Demand'!AS19)</f>
        <v>1777912.35368021</v>
      </c>
      <c r="AT20">
        <f>+IF(G20&gt;2017,L20*P20,'aob Demand'!AT19)</f>
        <v>22836975.839473601</v>
      </c>
      <c r="AU20">
        <f>+IF(H20&gt;2017,M20*Q20,'aob Demand'!AU19)</f>
        <v>59947347.082226701</v>
      </c>
      <c r="AV20">
        <v>0.94300017177926398</v>
      </c>
      <c r="AW20">
        <v>0.94300017177926398</v>
      </c>
      <c r="AX20">
        <v>0.89184524407280696</v>
      </c>
      <c r="AY20">
        <v>0.87313955323238202</v>
      </c>
      <c r="AZ20">
        <v>1.1406444477475299</v>
      </c>
      <c r="BA20">
        <v>1.1406444477475299</v>
      </c>
      <c r="BB20">
        <v>0.942091521684707</v>
      </c>
      <c r="BC20">
        <v>1.1337537625959</v>
      </c>
      <c r="BD20">
        <v>0.94300017177926398</v>
      </c>
      <c r="BE20">
        <v>0.94300017177926398</v>
      </c>
      <c r="BF20">
        <v>0.89184524407280696</v>
      </c>
      <c r="BG20">
        <v>0.87310199746082595</v>
      </c>
      <c r="BH20">
        <v>0.17582224099999999</v>
      </c>
      <c r="BI20">
        <v>0.17582224099999999</v>
      </c>
      <c r="BJ20">
        <v>0.22712332299999999</v>
      </c>
      <c r="BK20">
        <v>0.308990078</v>
      </c>
      <c r="BL20">
        <v>3.513968E-2</v>
      </c>
      <c r="BM20">
        <v>3.513968E-2</v>
      </c>
      <c r="BN20">
        <v>0.17582224099999999</v>
      </c>
      <c r="BO20">
        <v>3.513968E-2</v>
      </c>
      <c r="BP20">
        <v>0.17582224099999999</v>
      </c>
      <c r="BQ20">
        <v>0.17582224099999999</v>
      </c>
      <c r="BR20">
        <v>0.22712332299999999</v>
      </c>
      <c r="BS20">
        <v>0.30899682000000001</v>
      </c>
      <c r="BT20">
        <v>0</v>
      </c>
      <c r="BU20">
        <v>0</v>
      </c>
      <c r="BV20">
        <v>0</v>
      </c>
      <c r="BW20">
        <v>2.1294700000000001E-4</v>
      </c>
      <c r="BX20">
        <f ca="1">+'aob Demand'!BX19+'aob Cap'!$CG20</f>
        <v>13.70496178860906</v>
      </c>
      <c r="BY20">
        <f ca="1">+'aob Demand'!BY19+'aob Cap'!$CG20</f>
        <v>13.70496178860906</v>
      </c>
      <c r="BZ20">
        <f ca="1">+'aob Demand'!BZ19+'aob Cap'!$CG20</f>
        <v>13.70496178860906</v>
      </c>
      <c r="CA20">
        <f ca="1">+'aob Demand'!CA19+'aob Cap'!$CG20</f>
        <v>13.70496178860906</v>
      </c>
      <c r="CB20">
        <f t="shared" ca="1" si="2"/>
        <v>1528247.9471903343</v>
      </c>
      <c r="CC20">
        <f t="shared" ca="1" si="0"/>
        <v>177768.89850289654</v>
      </c>
      <c r="CD20">
        <f t="shared" ca="1" si="0"/>
        <v>2958384.6893548509</v>
      </c>
      <c r="CE20">
        <f t="shared" ca="1" si="0"/>
        <v>9644594.7168974839</v>
      </c>
      <c r="CG20">
        <f ca="1">+IFERROR(VLOOKUP(_xlfn.CONCAT(B20,E20,C20),Reallocation!$A$3:$F$618,6,FALSE),0)</f>
        <v>0.10494644818055979</v>
      </c>
      <c r="CH20">
        <f t="shared" ca="1" si="3"/>
        <v>7.6510645551630674E-4</v>
      </c>
      <c r="CI20">
        <f t="shared" ca="1" si="4"/>
        <v>7.6510645551630674E-4</v>
      </c>
      <c r="CJ20">
        <f t="shared" ca="1" si="5"/>
        <v>9.9114980731895841E-4</v>
      </c>
      <c r="CK20">
        <f t="shared" ca="1" si="6"/>
        <v>1.2306567835782545E-3</v>
      </c>
      <c r="CL20">
        <f ca="1">+IF($C20=1,SUMPRODUCT($CH20:$CK20,Elast!$L$6:$O$6),SUMPRODUCT($CH20:$CK20,Elast!$L$13:$O$13))</f>
        <v>-4.7248402435620126E-5</v>
      </c>
      <c r="CM20">
        <f ca="1">+IF($C20=1,SUMPRODUCT($CH20:$CK20,Elast!$L$7:$O$7),SUMPRODUCT($CH20:$CK20,Elast!$L$14:$O$14))</f>
        <v>-4.3576182115907083E-5</v>
      </c>
      <c r="CN20">
        <f ca="1">+IF($C20=1,SUMPRODUCT($CH20:$CK20,Elast!$L$8:$O$8),SUMPRODUCT($CH20:$CK20,Elast!$L$15:$O$15))</f>
        <v>-1.4734447580993048E-4</v>
      </c>
      <c r="CO20">
        <f ca="1">+IF($C20=1,SUMPRODUCT($CH20:$CK20,Elast!$L$9:$O$9),SUMPRODUCT($CH20:$CK20,Elast!$L$16:$O$16))</f>
        <v>-1.5614149081693185E-4</v>
      </c>
    </row>
    <row r="21" spans="2:93" x14ac:dyDescent="0.25">
      <c r="B21" t="s">
        <v>82</v>
      </c>
      <c r="C21">
        <v>1</v>
      </c>
      <c r="D21">
        <v>2026</v>
      </c>
      <c r="E21">
        <v>2024</v>
      </c>
      <c r="F21">
        <v>0.158982937440384</v>
      </c>
      <c r="G21">
        <v>1.23999094352717E-2</v>
      </c>
      <c r="H21">
        <v>0.24286608002555399</v>
      </c>
      <c r="I21">
        <v>0.58575107309878904</v>
      </c>
      <c r="J21">
        <f ca="1">+('aob Demand'!J20-'aob Demand'!BX20)+'aob Cap'!BX21</f>
        <v>136.92687164512208</v>
      </c>
      <c r="K21">
        <f ca="1">+('aob Demand'!K20-'aob Demand'!BY20)+'aob Cap'!BY21</f>
        <v>136.92687164512208</v>
      </c>
      <c r="L21">
        <f ca="1">+('aob Demand'!L20-'aob Demand'!BZ20)+'aob Cap'!BZ21</f>
        <v>105.63291936007909</v>
      </c>
      <c r="M21">
        <f ca="1">+('aob Demand'!M20-'aob Demand'!CA20)+'aob Cap'!CA21</f>
        <v>85.018849475271281</v>
      </c>
      <c r="N21">
        <f ca="1">+'aob Demand'!N20*(1+CL21)</f>
        <v>112317.03313617397</v>
      </c>
      <c r="O21">
        <f ca="1">+'aob Demand'!O20*(1+CM21)</f>
        <v>13062.48197875111</v>
      </c>
      <c r="P21">
        <f ca="1">+'aob Demand'!P20*(1+CN21)</f>
        <v>217411.69773534409</v>
      </c>
      <c r="Q21">
        <f ca="1">+'aob Demand'!Q20*(1+CO21)</f>
        <v>708796.79844939895</v>
      </c>
      <c r="R21">
        <v>1840.30222361034</v>
      </c>
      <c r="S21">
        <f ca="1">+IF(E21&gt;2017,SUMPRODUCT(J21:M21,N21:Q21),'aob Demand'!S20)</f>
        <v>100394745.42380813</v>
      </c>
      <c r="T21">
        <v>49869.194759891703</v>
      </c>
      <c r="U21">
        <v>19.95</v>
      </c>
      <c r="V21">
        <v>39238.818144996498</v>
      </c>
      <c r="W21">
        <v>3.9997248465499302E-4</v>
      </c>
      <c r="X21">
        <v>-7.4183998229017503</v>
      </c>
      <c r="Y21">
        <v>-7.4183998229017503</v>
      </c>
      <c r="Z21">
        <v>-11.1169989853149</v>
      </c>
      <c r="AA21">
        <v>-10.3789846300891</v>
      </c>
      <c r="AB21">
        <v>4.4175221375059301</v>
      </c>
      <c r="AC21">
        <v>4.4175221375059301</v>
      </c>
      <c r="AD21">
        <v>4.4175221375059301</v>
      </c>
      <c r="AE21">
        <v>4.4175221375059301</v>
      </c>
      <c r="AF21">
        <v>503160.36228116398</v>
      </c>
      <c r="AG21">
        <v>39290.380286913198</v>
      </c>
      <c r="AH21">
        <v>1017368.06622642</v>
      </c>
      <c r="AI21">
        <v>3108050.41663903</v>
      </c>
      <c r="AJ21">
        <v>130.14775753662701</v>
      </c>
      <c r="AK21">
        <v>130.14775753662701</v>
      </c>
      <c r="AL21">
        <v>102.787888429045</v>
      </c>
      <c r="AM21">
        <v>81.814189485721201</v>
      </c>
      <c r="AN21">
        <v>122.72935771372499</v>
      </c>
      <c r="AO21">
        <v>122.72935771372499</v>
      </c>
      <c r="AP21">
        <v>91.670889443730502</v>
      </c>
      <c r="AQ21">
        <v>71.435204855631994</v>
      </c>
      <c r="AR21">
        <f ca="1">+IF(E21&gt;2017,J21*N21,'aob Demand'!AR20)</f>
        <v>15379219.979797816</v>
      </c>
      <c r="AS21">
        <f>+IF(F21&gt;2017,K21*O21,'aob Demand'!AS20)</f>
        <v>1787318.1341538299</v>
      </c>
      <c r="AT21">
        <f>+IF(G21&gt;2017,L21*P21,'aob Demand'!AT20)</f>
        <v>22946496.6758704</v>
      </c>
      <c r="AU21">
        <f>+IF(H21&gt;2017,M21*Q21,'aob Demand'!AU20)</f>
        <v>60196436.505749598</v>
      </c>
      <c r="AV21">
        <v>0.942576665032272</v>
      </c>
      <c r="AW21">
        <v>0.942576665032272</v>
      </c>
      <c r="AX21">
        <v>0.89145968504849704</v>
      </c>
      <c r="AY21">
        <v>0.872757695725489</v>
      </c>
      <c r="AZ21">
        <v>1.1417543659006</v>
      </c>
      <c r="BA21">
        <v>1.1417543659006</v>
      </c>
      <c r="BB21">
        <v>0.94168424038750198</v>
      </c>
      <c r="BC21">
        <v>1.13482806986385</v>
      </c>
      <c r="BD21">
        <v>0.942576665032272</v>
      </c>
      <c r="BE21">
        <v>0.942576665032272</v>
      </c>
      <c r="BF21">
        <v>0.89145968504849704</v>
      </c>
      <c r="BG21">
        <v>0.87272015637851696</v>
      </c>
      <c r="BH21">
        <v>0.17582224099999999</v>
      </c>
      <c r="BI21">
        <v>0.17582224099999999</v>
      </c>
      <c r="BJ21">
        <v>0.22712332299999999</v>
      </c>
      <c r="BK21">
        <v>0.308990078</v>
      </c>
      <c r="BL21">
        <v>3.513968E-2</v>
      </c>
      <c r="BM21">
        <v>3.513968E-2</v>
      </c>
      <c r="BN21">
        <v>0.17582224099999999</v>
      </c>
      <c r="BO21">
        <v>3.513968E-2</v>
      </c>
      <c r="BP21">
        <v>0.17582224099999999</v>
      </c>
      <c r="BQ21">
        <v>0.17582224099999999</v>
      </c>
      <c r="BR21">
        <v>0.22712332299999999</v>
      </c>
      <c r="BS21">
        <v>0.30899682000000001</v>
      </c>
      <c r="BT21">
        <v>0</v>
      </c>
      <c r="BU21">
        <v>0</v>
      </c>
      <c r="BV21">
        <v>0</v>
      </c>
      <c r="BW21">
        <v>2.1294700000000001E-4</v>
      </c>
      <c r="BX21">
        <f ca="1">+'aob Demand'!BX20+'aob Cap'!$CG21</f>
        <v>13.421289798492186</v>
      </c>
      <c r="BY21">
        <f ca="1">+'aob Demand'!BY20+'aob Cap'!$CG21</f>
        <v>13.421289798492186</v>
      </c>
      <c r="BZ21">
        <f ca="1">+'aob Demand'!BZ20+'aob Cap'!$CG21</f>
        <v>13.421289798492186</v>
      </c>
      <c r="CA21">
        <f ca="1">+'aob Demand'!CA20+'aob Cap'!$CG21</f>
        <v>13.421289798492186</v>
      </c>
      <c r="CB21">
        <f t="shared" ca="1" si="2"/>
        <v>1507439.4510274404</v>
      </c>
      <c r="CC21">
        <f t="shared" ref="CC21:CC84" ca="1" si="7">+BY21*O21</f>
        <v>175315.35612440028</v>
      </c>
      <c r="CD21">
        <f t="shared" ref="CD21:CD84" ca="1" si="8">+BZ21*P21</f>
        <v>2917945.4008882404</v>
      </c>
      <c r="CE21">
        <f t="shared" ref="CE21:CE84" ca="1" si="9">+CA21*Q21</f>
        <v>9512967.2402328402</v>
      </c>
      <c r="CG21">
        <f ca="1">+IFERROR(VLOOKUP(_xlfn.CONCAT(B21,E21,C21),Reallocation!$A$3:$F$618,6,FALSE),0)</f>
        <v>0.10444555760708654</v>
      </c>
      <c r="CH21">
        <f t="shared" ca="1" si="3"/>
        <v>7.6278349422720382E-4</v>
      </c>
      <c r="CI21">
        <f t="shared" ca="1" si="4"/>
        <v>7.6278349422720382E-4</v>
      </c>
      <c r="CJ21">
        <f t="shared" ca="1" si="5"/>
        <v>9.8875954806354471E-4</v>
      </c>
      <c r="CK21">
        <f t="shared" ca="1" si="6"/>
        <v>1.2284988358666205E-3</v>
      </c>
      <c r="CL21">
        <f ca="1">+IF($C21=1,SUMPRODUCT($CH21:$CK21,Elast!$L$6:$O$6),SUMPRODUCT($CH21:$CK21,Elast!$L$13:$O$13))</f>
        <v>-4.7165922719988538E-5</v>
      </c>
      <c r="CM21">
        <f ca="1">+IF($C21=1,SUMPRODUCT($CH21:$CK21,Elast!$L$7:$O$7),SUMPRODUCT($CH21:$CK21,Elast!$L$14:$O$14))</f>
        <v>-4.3450069226632414E-5</v>
      </c>
      <c r="CN21">
        <f ca="1">+IF($C21=1,SUMPRODUCT($CH21:$CK21,Elast!$L$8:$O$8),SUMPRODUCT($CH21:$CK21,Elast!$L$15:$O$15))</f>
        <v>-1.4695171567155184E-4</v>
      </c>
      <c r="CO21">
        <f ca="1">+IF($C21=1,SUMPRODUCT($CH21:$CK21,Elast!$L$9:$O$9),SUMPRODUCT($CH21:$CK21,Elast!$L$16:$O$16))</f>
        <v>-1.5580435013305661E-4</v>
      </c>
    </row>
    <row r="22" spans="2:93" x14ac:dyDescent="0.25">
      <c r="B22" t="s">
        <v>82</v>
      </c>
      <c r="C22">
        <v>1</v>
      </c>
      <c r="D22">
        <v>2027</v>
      </c>
      <c r="E22">
        <v>2025</v>
      </c>
      <c r="F22">
        <v>0.159159230787176</v>
      </c>
      <c r="G22">
        <v>1.23998087205548E-2</v>
      </c>
      <c r="H22">
        <v>0.24292092617413</v>
      </c>
      <c r="I22">
        <v>0.58552003431813704</v>
      </c>
      <c r="J22">
        <f ca="1">+('aob Demand'!J21-'aob Demand'!BX21)+'aob Cap'!BX22</f>
        <v>136.78619184259804</v>
      </c>
      <c r="K22">
        <f ca="1">+('aob Demand'!K21-'aob Demand'!BY21)+'aob Cap'!BY22</f>
        <v>136.78619184259804</v>
      </c>
      <c r="L22">
        <f ca="1">+('aob Demand'!L21-'aob Demand'!BZ21)+'aob Cap'!BZ22</f>
        <v>105.48067021758102</v>
      </c>
      <c r="M22">
        <f ca="1">+('aob Demand'!M21-'aob Demand'!CA21)+'aob Cap'!CA22</f>
        <v>84.859281787800015</v>
      </c>
      <c r="N22">
        <f ca="1">+'aob Demand'!N21*(1+CL22)</f>
        <v>113115.66765912145</v>
      </c>
      <c r="O22">
        <f ca="1">+'aob Demand'!O21*(1+CM22)</f>
        <v>13153.776314413177</v>
      </c>
      <c r="P22">
        <f ca="1">+'aob Demand'!P21*(1+CN22)</f>
        <v>218948.7049177927</v>
      </c>
      <c r="Q22">
        <f ca="1">+'aob Demand'!Q21*(1+CO22)</f>
        <v>713817.80530724453</v>
      </c>
      <c r="R22">
        <v>1838.0563904645501</v>
      </c>
      <c r="S22">
        <f ca="1">+IF(E22&gt;2017,SUMPRODUCT(J22:M22,N22:Q22),'aob Demand'!S21)</f>
        <v>100940838.81093867</v>
      </c>
      <c r="T22">
        <v>50125.556681094298</v>
      </c>
      <c r="U22">
        <v>19.95</v>
      </c>
      <c r="V22">
        <v>39864.270594653601</v>
      </c>
      <c r="W22">
        <v>3.9791635130277003E-4</v>
      </c>
      <c r="X22">
        <v>-7.4735182763242696</v>
      </c>
      <c r="Y22">
        <v>-7.4735182763242696</v>
      </c>
      <c r="Z22">
        <v>-11.1566297832884</v>
      </c>
      <c r="AA22">
        <v>-10.4102259925145</v>
      </c>
      <c r="AB22">
        <v>4.1663006406594203</v>
      </c>
      <c r="AC22">
        <v>4.1663006406594203</v>
      </c>
      <c r="AD22">
        <v>4.1663006406594203</v>
      </c>
      <c r="AE22">
        <v>4.1663006406594203</v>
      </c>
      <c r="AF22">
        <v>478097.99435710697</v>
      </c>
      <c r="AG22">
        <v>37289.359013360801</v>
      </c>
      <c r="AH22">
        <v>966424.566097948</v>
      </c>
      <c r="AI22">
        <v>2952663.8446934498</v>
      </c>
      <c r="AJ22">
        <v>130.14775753662701</v>
      </c>
      <c r="AK22">
        <v>130.14775753662701</v>
      </c>
      <c r="AL22">
        <v>102.787888429045</v>
      </c>
      <c r="AM22">
        <v>81.814189485721201</v>
      </c>
      <c r="AN22">
        <v>122.674239260302</v>
      </c>
      <c r="AO22">
        <v>122.674239260302</v>
      </c>
      <c r="AP22">
        <v>91.631258645756901</v>
      </c>
      <c r="AQ22">
        <v>71.403963493206604</v>
      </c>
      <c r="AR22">
        <f ca="1">+IF(E22&gt;2017,J22*N22,'aob Demand'!AR21)</f>
        <v>15472661.416824149</v>
      </c>
      <c r="AS22">
        <f>+IF(F22&gt;2017,K22*O22,'aob Demand'!AS21)</f>
        <v>1797906.57598121</v>
      </c>
      <c r="AT22">
        <f>+IF(G22&gt;2017,L22*P22,'aob Demand'!AT21)</f>
        <v>23074590.313456699</v>
      </c>
      <c r="AU22">
        <f>+IF(H22&gt;2017,M22*Q22,'aob Demand'!AU21)</f>
        <v>60506302.677710697</v>
      </c>
      <c r="AV22">
        <v>0.94215507454978897</v>
      </c>
      <c r="AW22">
        <v>0.94215507454978897</v>
      </c>
      <c r="AX22">
        <v>0.89107513871552901</v>
      </c>
      <c r="AY22">
        <v>0.87237705233441698</v>
      </c>
      <c r="AZ22">
        <v>1.1428608339991799</v>
      </c>
      <c r="BA22">
        <v>1.1428608339991799</v>
      </c>
      <c r="BB22">
        <v>0.94127802883634903</v>
      </c>
      <c r="BC22">
        <v>1.1359004451042001</v>
      </c>
      <c r="BD22">
        <v>0.94215507454978897</v>
      </c>
      <c r="BE22">
        <v>0.94215507454978897</v>
      </c>
      <c r="BF22">
        <v>0.89107513871552901</v>
      </c>
      <c r="BG22">
        <v>0.87233952935980597</v>
      </c>
      <c r="BH22">
        <v>0.17582224099999999</v>
      </c>
      <c r="BI22">
        <v>0.17582224099999999</v>
      </c>
      <c r="BJ22">
        <v>0.22712332299999999</v>
      </c>
      <c r="BK22">
        <v>0.308990078</v>
      </c>
      <c r="BL22">
        <v>3.513968E-2</v>
      </c>
      <c r="BM22">
        <v>3.513968E-2</v>
      </c>
      <c r="BN22">
        <v>0.17582224099999999</v>
      </c>
      <c r="BO22">
        <v>3.513968E-2</v>
      </c>
      <c r="BP22">
        <v>0.17582224099999999</v>
      </c>
      <c r="BQ22">
        <v>0.17582224099999999</v>
      </c>
      <c r="BR22">
        <v>0.22712332299999999</v>
      </c>
      <c r="BS22">
        <v>0.30899682000000001</v>
      </c>
      <c r="BT22">
        <v>0</v>
      </c>
      <c r="BU22">
        <v>0</v>
      </c>
      <c r="BV22">
        <v>0</v>
      </c>
      <c r="BW22">
        <v>2.1294700000000001E-4</v>
      </c>
      <c r="BX22">
        <f ca="1">+'aob Demand'!BX21+'aob Cap'!$CG22</f>
        <v>13.235949229877024</v>
      </c>
      <c r="BY22">
        <f ca="1">+'aob Demand'!BY21+'aob Cap'!$CG22</f>
        <v>13.235949229877024</v>
      </c>
      <c r="BZ22">
        <f ca="1">+'aob Demand'!BZ21+'aob Cap'!$CG22</f>
        <v>13.235949229877024</v>
      </c>
      <c r="CA22">
        <f ca="1">+'aob Demand'!CA21+'aob Cap'!$CG22</f>
        <v>13.235949229877024</v>
      </c>
      <c r="CB22">
        <f t="shared" ca="1" si="2"/>
        <v>1497193.2342397738</v>
      </c>
      <c r="CC22">
        <f t="shared" ca="1" si="7"/>
        <v>174102.71547873173</v>
      </c>
      <c r="CD22">
        <f t="shared" ca="1" si="8"/>
        <v>2897993.94223923</v>
      </c>
      <c r="CE22">
        <f t="shared" ca="1" si="9"/>
        <v>9448056.2304289304</v>
      </c>
      <c r="CG22">
        <f ca="1">+IFERROR(VLOOKUP(_xlfn.CONCAT(B22,E22,C22),Reallocation!$A$3:$F$618,6,FALSE),0)</f>
        <v>0.10869769951002504</v>
      </c>
      <c r="CH22">
        <f t="shared" ca="1" si="3"/>
        <v>7.9465403668166346E-4</v>
      </c>
      <c r="CI22">
        <f t="shared" ca="1" si="4"/>
        <v>7.9465403668166346E-4</v>
      </c>
      <c r="CJ22">
        <f t="shared" ca="1" si="5"/>
        <v>1.0304987566518431E-3</v>
      </c>
      <c r="CK22">
        <f t="shared" ca="1" si="6"/>
        <v>1.2809170337058084E-3</v>
      </c>
      <c r="CL22">
        <f ca="1">+IF($C22=1,SUMPRODUCT($CH22:$CK22,Elast!$L$6:$O$6),SUMPRODUCT($CH22:$CK22,Elast!$L$13:$O$13))</f>
        <v>-4.9178673107289845E-5</v>
      </c>
      <c r="CM22">
        <f ca="1">+IF($C22=1,SUMPRODUCT($CH22:$CK22,Elast!$L$7:$O$7),SUMPRODUCT($CH22:$CK22,Elast!$L$14:$O$14))</f>
        <v>-4.5269765180511628E-5</v>
      </c>
      <c r="CN22">
        <f ca="1">+IF($C22=1,SUMPRODUCT($CH22:$CK22,Elast!$L$8:$O$8),SUMPRODUCT($CH22:$CK22,Elast!$L$15:$O$15))</f>
        <v>-1.5312930560365713E-4</v>
      </c>
      <c r="CO22">
        <f ca="1">+IF($C22=1,SUMPRODUCT($CH22:$CK22,Elast!$L$9:$O$9),SUMPRODUCT($CH22:$CK22,Elast!$L$16:$O$16))</f>
        <v>-1.624086229967019E-4</v>
      </c>
    </row>
    <row r="23" spans="2:93" x14ac:dyDescent="0.25">
      <c r="B23" t="s">
        <v>82</v>
      </c>
      <c r="C23">
        <v>1</v>
      </c>
      <c r="D23">
        <v>2028</v>
      </c>
      <c r="E23">
        <v>2026</v>
      </c>
      <c r="F23">
        <v>0.15932659679665101</v>
      </c>
      <c r="G23">
        <v>1.2399619382206999E-2</v>
      </c>
      <c r="H23">
        <v>0.24297294487163801</v>
      </c>
      <c r="I23">
        <v>0.58530083894950202</v>
      </c>
      <c r="J23">
        <f ca="1">+('aob Demand'!J22-'aob Demand'!BX22)+'aob Cap'!BX23</f>
        <v>136.7160313580377</v>
      </c>
      <c r="K23">
        <f ca="1">+('aob Demand'!K22-'aob Demand'!BY22)+'aob Cap'!BY23</f>
        <v>136.7160313580377</v>
      </c>
      <c r="L23">
        <f ca="1">+('aob Demand'!L22-'aob Demand'!BZ22)+'aob Cap'!BZ23</f>
        <v>105.3992069991847</v>
      </c>
      <c r="M23">
        <f ca="1">+('aob Demand'!M22-'aob Demand'!CA22)+'aob Cap'!CA23</f>
        <v>84.7705755989181</v>
      </c>
      <c r="N23">
        <f ca="1">+'aob Demand'!N22*(1+CL23)</f>
        <v>113909.82039390001</v>
      </c>
      <c r="O23">
        <f ca="1">+'aob Demand'!O22*(1+CM23)</f>
        <v>13245.197291079443</v>
      </c>
      <c r="P23">
        <f ca="1">+'aob Demand'!P22*(1+CN23)</f>
        <v>220479.61264778054</v>
      </c>
      <c r="Q23">
        <f ca="1">+'aob Demand'!Q22*(1+CO23)</f>
        <v>718815.03902524093</v>
      </c>
      <c r="R23">
        <v>1836.0718510819499</v>
      </c>
      <c r="S23">
        <f ca="1">+IF(E23&gt;2017,SUMPRODUCT(J23:M23,N23:Q23),'aob Demand'!S22)</f>
        <v>101556870.32504341</v>
      </c>
      <c r="T23">
        <v>50383.236478692597</v>
      </c>
      <c r="U23">
        <v>19.95</v>
      </c>
      <c r="V23">
        <v>40499.692528236897</v>
      </c>
      <c r="W23">
        <v>3.9587078788853999E-4</v>
      </c>
      <c r="X23">
        <v>-7.5283873322182204</v>
      </c>
      <c r="Y23">
        <v>-7.5283873322182204</v>
      </c>
      <c r="Z23">
        <v>-11.1961564888573</v>
      </c>
      <c r="AA23">
        <v>-10.4413680230382</v>
      </c>
      <c r="AB23">
        <v>3.9294430596884098</v>
      </c>
      <c r="AC23">
        <v>3.9294430596884098</v>
      </c>
      <c r="AD23">
        <v>3.9294430596884098</v>
      </c>
      <c r="AE23">
        <v>3.9294430596884098</v>
      </c>
      <c r="AF23">
        <v>454279.13429292297</v>
      </c>
      <c r="AG23">
        <v>35392.068327496301</v>
      </c>
      <c r="AH23">
        <v>918035.60217125295</v>
      </c>
      <c r="AI23">
        <v>2805045.1711621</v>
      </c>
      <c r="AJ23">
        <v>130.14775753662701</v>
      </c>
      <c r="AK23">
        <v>130.14775753662701</v>
      </c>
      <c r="AL23">
        <v>102.787888429045</v>
      </c>
      <c r="AM23">
        <v>81.814189485721201</v>
      </c>
      <c r="AN23">
        <v>122.619370204408</v>
      </c>
      <c r="AO23">
        <v>122.619370204408</v>
      </c>
      <c r="AP23">
        <v>91.591731940187998</v>
      </c>
      <c r="AQ23">
        <v>71.372821462682893</v>
      </c>
      <c r="AR23">
        <f ca="1">+IF(E23&gt;2017,J23*N23,'aob Demand'!AR22)</f>
        <v>15573298.576960875</v>
      </c>
      <c r="AS23">
        <f>+IF(F23&gt;2017,K23*O23,'aob Demand'!AS22)</f>
        <v>1809403.0124774</v>
      </c>
      <c r="AT23">
        <f>+IF(G23&gt;2017,L23*P23,'aob Demand'!AT22)</f>
        <v>23216915.652812298</v>
      </c>
      <c r="AU23">
        <f>+IF(H23&gt;2017,M23*Q23,'aob Demand'!AU22)</f>
        <v>60862604.630347498</v>
      </c>
      <c r="AV23">
        <v>0.94173515776826699</v>
      </c>
      <c r="AW23">
        <v>0.94173515776826699</v>
      </c>
      <c r="AX23">
        <v>0.89069146457467396</v>
      </c>
      <c r="AY23">
        <v>0.87199748226305795</v>
      </c>
      <c r="AZ23">
        <v>1.1439644710983801</v>
      </c>
      <c r="BA23">
        <v>1.1439644710983801</v>
      </c>
      <c r="BB23">
        <v>0.94087273861633303</v>
      </c>
      <c r="BC23">
        <v>1.1369712740449101</v>
      </c>
      <c r="BD23">
        <v>0.94173515776826699</v>
      </c>
      <c r="BE23">
        <v>0.94173515776826699</v>
      </c>
      <c r="BF23">
        <v>0.89069146457467396</v>
      </c>
      <c r="BG23">
        <v>0.871959975614642</v>
      </c>
      <c r="BH23">
        <v>0.17582224099999999</v>
      </c>
      <c r="BI23">
        <v>0.17582224099999999</v>
      </c>
      <c r="BJ23">
        <v>0.22712332299999999</v>
      </c>
      <c r="BK23">
        <v>0.308990078</v>
      </c>
      <c r="BL23">
        <v>3.513968E-2</v>
      </c>
      <c r="BM23">
        <v>3.513968E-2</v>
      </c>
      <c r="BN23">
        <v>0.17582224099999999</v>
      </c>
      <c r="BO23">
        <v>3.513968E-2</v>
      </c>
      <c r="BP23">
        <v>0.17582224099999999</v>
      </c>
      <c r="BQ23">
        <v>0.17582224099999999</v>
      </c>
      <c r="BR23">
        <v>0.22712332299999999</v>
      </c>
      <c r="BS23">
        <v>0.30899682000000001</v>
      </c>
      <c r="BT23">
        <v>0</v>
      </c>
      <c r="BU23">
        <v>0</v>
      </c>
      <c r="BV23">
        <v>0</v>
      </c>
      <c r="BW23">
        <v>2.1294700000000001E-4</v>
      </c>
      <c r="BX23">
        <f ca="1">+'aob Demand'!BX22+'aob Cap'!$CG23</f>
        <v>13.121850788257094</v>
      </c>
      <c r="BY23">
        <f ca="1">+'aob Demand'!BY22+'aob Cap'!$CG23</f>
        <v>13.121850788257094</v>
      </c>
      <c r="BZ23">
        <f ca="1">+'aob Demand'!BZ22+'aob Cap'!$CG23</f>
        <v>13.121850788257094</v>
      </c>
      <c r="CA23">
        <f ca="1">+'aob Demand'!CA22+'aob Cap'!$CG23</f>
        <v>13.121850788257094</v>
      </c>
      <c r="CB23">
        <f t="shared" ca="1" si="2"/>
        <v>1494707.6665259209</v>
      </c>
      <c r="CC23">
        <f t="shared" ca="1" si="7"/>
        <v>173801.5025145715</v>
      </c>
      <c r="CD23">
        <f t="shared" ca="1" si="8"/>
        <v>2893100.5790168978</v>
      </c>
      <c r="CE23">
        <f t="shared" ca="1" si="9"/>
        <v>9432183.6864444111</v>
      </c>
      <c r="CG23">
        <f ca="1">+IFERROR(VLOOKUP(_xlfn.CONCAT(B23,E23,C23),Reallocation!$A$3:$F$618,6,FALSE),0)</f>
        <v>0.11430415719469272</v>
      </c>
      <c r="CH23">
        <f t="shared" ca="1" si="3"/>
        <v>8.3606988923867753E-4</v>
      </c>
      <c r="CI23">
        <f t="shared" ca="1" si="4"/>
        <v>8.3606988923867753E-4</v>
      </c>
      <c r="CJ23">
        <f t="shared" ca="1" si="5"/>
        <v>1.0844878291691451E-3</v>
      </c>
      <c r="CK23">
        <f t="shared" ca="1" si="6"/>
        <v>1.3483942557557249E-3</v>
      </c>
      <c r="CL23">
        <f ca="1">+IF($C23=1,SUMPRODUCT($CH23:$CK23,Elast!$L$6:$O$6),SUMPRODUCT($CH23:$CK23,Elast!$L$13:$O$13))</f>
        <v>-5.1769511575812784E-5</v>
      </c>
      <c r="CM23">
        <f ca="1">+IF($C23=1,SUMPRODUCT($CH23:$CK23,Elast!$L$7:$O$7),SUMPRODUCT($CH23:$CK23,Elast!$L$14:$O$14))</f>
        <v>-4.7631953418193263E-5</v>
      </c>
      <c r="CN23">
        <f ca="1">+IF($C23=1,SUMPRODUCT($CH23:$CK23,Elast!$L$8:$O$8),SUMPRODUCT($CH23:$CK23,Elast!$L$15:$O$15))</f>
        <v>-1.6113495034510692E-4</v>
      </c>
      <c r="CO23">
        <f ca="1">+IF($C23=1,SUMPRODUCT($CH23:$CK23,Elast!$L$9:$O$9),SUMPRODUCT($CH23:$CK23,Elast!$L$16:$O$16))</f>
        <v>-1.7093534358038245E-4</v>
      </c>
    </row>
    <row r="24" spans="2:93" x14ac:dyDescent="0.25">
      <c r="B24" t="s">
        <v>82</v>
      </c>
      <c r="C24">
        <v>1</v>
      </c>
      <c r="D24">
        <v>2029</v>
      </c>
      <c r="E24">
        <v>2027</v>
      </c>
      <c r="F24">
        <v>0.15948545647859499</v>
      </c>
      <c r="G24">
        <v>1.2399340821678701E-2</v>
      </c>
      <c r="H24">
        <v>0.243022268993423</v>
      </c>
      <c r="I24">
        <v>0.585092933706302</v>
      </c>
      <c r="J24">
        <f ca="1">+('aob Demand'!J23-'aob Demand'!BX23)+'aob Cap'!BX24</f>
        <v>136.52380209342144</v>
      </c>
      <c r="K24">
        <f ca="1">+('aob Demand'!K23-'aob Demand'!BY23)+'aob Cap'!BY24</f>
        <v>136.52380209342144</v>
      </c>
      <c r="L24">
        <f ca="1">+('aob Demand'!L23-'aob Demand'!BZ23)+'aob Cap'!BZ24</f>
        <v>105.19587339433042</v>
      </c>
      <c r="M24">
        <f ca="1">+('aob Demand'!M23-'aob Demand'!CA23)+'aob Cap'!CA24</f>
        <v>84.560054615802315</v>
      </c>
      <c r="N24">
        <f ca="1">+'aob Demand'!N23*(1+CL24)</f>
        <v>114722.94796630532</v>
      </c>
      <c r="O24">
        <f ca="1">+'aob Demand'!O23*(1+CM24)</f>
        <v>13338.063336627689</v>
      </c>
      <c r="P24">
        <f ca="1">+'aob Demand'!P23*(1+CN24)</f>
        <v>222054.04920004591</v>
      </c>
      <c r="Q24">
        <f ca="1">+'aob Demand'!Q23*(1+CO24)</f>
        <v>723961.49625597475</v>
      </c>
      <c r="R24">
        <v>1834.3340020027699</v>
      </c>
      <c r="S24">
        <f ca="1">+IF(E24&gt;2017,SUMPRODUCT(J24:M24,N24:Q24),'aob Demand'!S23)</f>
        <v>102060769.47249466</v>
      </c>
      <c r="T24">
        <v>50642.240927476501</v>
      </c>
      <c r="U24">
        <v>19.95</v>
      </c>
      <c r="V24">
        <v>41145.242855684199</v>
      </c>
      <c r="W24">
        <v>3.9383574007556202E-4</v>
      </c>
      <c r="X24">
        <v>-7.58303855968542</v>
      </c>
      <c r="Y24">
        <v>-7.58303855968542</v>
      </c>
      <c r="Z24">
        <v>-11.2355935436407</v>
      </c>
      <c r="AA24">
        <v>-10.472422240779499</v>
      </c>
      <c r="AB24">
        <v>3.7061137147211398</v>
      </c>
      <c r="AC24">
        <v>3.7061137147211398</v>
      </c>
      <c r="AD24">
        <v>3.7061137147211398</v>
      </c>
      <c r="AE24">
        <v>3.7061137147211398</v>
      </c>
      <c r="AF24">
        <v>431642.97579057299</v>
      </c>
      <c r="AG24">
        <v>33592.687701961702</v>
      </c>
      <c r="AH24">
        <v>872072.79075514898</v>
      </c>
      <c r="AI24">
        <v>2664805.9229084002</v>
      </c>
      <c r="AJ24">
        <v>130.14775753662701</v>
      </c>
      <c r="AK24">
        <v>130.14775753662701</v>
      </c>
      <c r="AL24">
        <v>102.787888429045</v>
      </c>
      <c r="AM24">
        <v>81.814189485721201</v>
      </c>
      <c r="AN24">
        <v>122.56471897694099</v>
      </c>
      <c r="AO24">
        <v>122.56471897694099</v>
      </c>
      <c r="AP24">
        <v>91.552294885404606</v>
      </c>
      <c r="AQ24">
        <v>71.341767244941593</v>
      </c>
      <c r="AR24">
        <f ca="1">+IF(E24&gt;2017,J24*N24,'aob Demand'!AR23)</f>
        <v>15662413.043725753</v>
      </c>
      <c r="AS24">
        <f>+IF(F24&gt;2017,K24*O24,'aob Demand'!AS23)</f>
        <v>1820052.0393475001</v>
      </c>
      <c r="AT24">
        <f>+IF(G24&gt;2017,L24*P24,'aob Demand'!AT23)</f>
        <v>23345473.733597402</v>
      </c>
      <c r="AU24">
        <f>+IF(H24&gt;2017,M24*Q24,'aob Demand'!AU23)</f>
        <v>61172426.160851799</v>
      </c>
      <c r="AV24">
        <v>0.94131683220199003</v>
      </c>
      <c r="AW24">
        <v>0.94131683220199003</v>
      </c>
      <c r="AX24">
        <v>0.89030862324086701</v>
      </c>
      <c r="AY24">
        <v>0.87161893630884901</v>
      </c>
      <c r="AZ24">
        <v>1.1450654785589001</v>
      </c>
      <c r="BA24">
        <v>1.1450654785589001</v>
      </c>
      <c r="BB24">
        <v>0.94046832812345105</v>
      </c>
      <c r="BC24">
        <v>1.1380406858455401</v>
      </c>
      <c r="BD24">
        <v>0.94131683220199003</v>
      </c>
      <c r="BE24">
        <v>0.94131683220199003</v>
      </c>
      <c r="BF24">
        <v>0.89030862324086701</v>
      </c>
      <c r="BG24">
        <v>0.87158144594257903</v>
      </c>
      <c r="BH24">
        <v>0.17582224099999999</v>
      </c>
      <c r="BI24">
        <v>0.17582224099999999</v>
      </c>
      <c r="BJ24">
        <v>0.22712332299999999</v>
      </c>
      <c r="BK24">
        <v>0.308990078</v>
      </c>
      <c r="BL24">
        <v>3.513968E-2</v>
      </c>
      <c r="BM24">
        <v>3.513968E-2</v>
      </c>
      <c r="BN24">
        <v>0.17582224099999999</v>
      </c>
      <c r="BO24">
        <v>3.513968E-2</v>
      </c>
      <c r="BP24">
        <v>0.17582224099999999</v>
      </c>
      <c r="BQ24">
        <v>0.17582224099999999</v>
      </c>
      <c r="BR24">
        <v>0.22712332299999999</v>
      </c>
      <c r="BS24">
        <v>0.30899682000000001</v>
      </c>
      <c r="BT24">
        <v>0</v>
      </c>
      <c r="BU24">
        <v>0</v>
      </c>
      <c r="BV24">
        <v>0</v>
      </c>
      <c r="BW24">
        <v>2.1294700000000001E-4</v>
      </c>
      <c r="BX24">
        <f ca="1">+'aob Demand'!BX23+'aob Cap'!$CG24</f>
        <v>12.88621943099581</v>
      </c>
      <c r="BY24">
        <f ca="1">+'aob Demand'!BY23+'aob Cap'!$CG24</f>
        <v>12.88621943099581</v>
      </c>
      <c r="BZ24">
        <f ca="1">+'aob Demand'!BZ23+'aob Cap'!$CG24</f>
        <v>12.88621943099581</v>
      </c>
      <c r="CA24">
        <f ca="1">+'aob Demand'!CA23+'aob Cap'!$CG24</f>
        <v>12.88621943099581</v>
      </c>
      <c r="CB24">
        <f t="shared" ca="1" si="2"/>
        <v>1478345.081264525</v>
      </c>
      <c r="CC24">
        <f t="shared" ca="1" si="7"/>
        <v>171877.21094030453</v>
      </c>
      <c r="CD24">
        <f t="shared" ca="1" si="8"/>
        <v>2861437.2035329314</v>
      </c>
      <c r="CE24">
        <f t="shared" ca="1" si="9"/>
        <v>9329126.7003465425</v>
      </c>
      <c r="CG24">
        <f ca="1">+IFERROR(VLOOKUP(_xlfn.CONCAT(B24,E24,C24),Reallocation!$A$3:$F$618,6,FALSE),0)</f>
        <v>7.2431716642410535E-2</v>
      </c>
      <c r="CH24">
        <f t="shared" ca="1" si="3"/>
        <v>5.305427737269941E-4</v>
      </c>
      <c r="CI24">
        <f t="shared" ca="1" si="4"/>
        <v>5.305427737269941E-4</v>
      </c>
      <c r="CJ24">
        <f t="shared" ca="1" si="5"/>
        <v>6.8854142567831289E-4</v>
      </c>
      <c r="CK24">
        <f t="shared" ca="1" si="6"/>
        <v>8.5657130865746112E-4</v>
      </c>
      <c r="CL24">
        <f ca="1">+IF($C24=1,SUMPRODUCT($CH24:$CK24,Elast!$L$6:$O$6),SUMPRODUCT($CH24:$CK24,Elast!$L$13:$O$13))</f>
        <v>-3.2886909018741807E-5</v>
      </c>
      <c r="CM24">
        <f ca="1">+IF($C24=1,SUMPRODUCT($CH24:$CK24,Elast!$L$7:$O$7),SUMPRODUCT($CH24:$CK24,Elast!$L$14:$O$14))</f>
        <v>-3.022929630077087E-5</v>
      </c>
      <c r="CN24">
        <f ca="1">+IF($C24=1,SUMPRODUCT($CH24:$CK24,Elast!$L$8:$O$8),SUMPRODUCT($CH24:$CK24,Elast!$L$15:$O$15))</f>
        <v>-1.0228291997460581E-4</v>
      </c>
      <c r="CO24">
        <f ca="1">+IF($C24=1,SUMPRODUCT($CH24:$CK24,Elast!$L$9:$O$9),SUMPRODUCT($CH24:$CK24,Elast!$L$16:$O$16))</f>
        <v>-1.0855007856032151E-4</v>
      </c>
    </row>
    <row r="25" spans="2:93" x14ac:dyDescent="0.25">
      <c r="B25" t="s">
        <v>82</v>
      </c>
      <c r="C25">
        <v>1</v>
      </c>
      <c r="D25">
        <v>2030</v>
      </c>
      <c r="E25">
        <v>2028</v>
      </c>
      <c r="F25">
        <v>0.159636216453621</v>
      </c>
      <c r="G25">
        <v>1.2398974370096299E-2</v>
      </c>
      <c r="H25">
        <v>0.24306902394013599</v>
      </c>
      <c r="I25">
        <v>0.58489578523614505</v>
      </c>
      <c r="J25">
        <f ca="1">+('aob Demand'!J24-'aob Demand'!BX24)+'aob Cap'!BX25</f>
        <v>136.3801125325362</v>
      </c>
      <c r="K25">
        <f ca="1">+('aob Demand'!K24-'aob Demand'!BY24)+'aob Cap'!BY25</f>
        <v>136.3801125325362</v>
      </c>
      <c r="L25">
        <f ca="1">+('aob Demand'!L24-'aob Demand'!BZ24)+'aob Cap'!BZ25</f>
        <v>105.04085840455524</v>
      </c>
      <c r="M25">
        <f ca="1">+('aob Demand'!M24-'aob Demand'!CA24)+'aob Cap'!CA25</f>
        <v>84.397786987139128</v>
      </c>
      <c r="N25">
        <f ca="1">+'aob Demand'!N24*(1+CL25)</f>
        <v>115538.44299224469</v>
      </c>
      <c r="O25">
        <f ca="1">+'aob Demand'!O24*(1+CM25)</f>
        <v>13431.294774585451</v>
      </c>
      <c r="P25">
        <f ca="1">+'aob Demand'!P24*(1+CN25)</f>
        <v>223625.29190306575</v>
      </c>
      <c r="Q25">
        <f ca="1">+'aob Demand'!Q24*(1+CO25)</f>
        <v>729094.80979376438</v>
      </c>
      <c r="R25">
        <v>1832.82936556652</v>
      </c>
      <c r="S25">
        <f ca="1">+IF(E25&gt;2017,SUMPRODUCT(J25:M25,N25:Q25),'aob Demand'!S24)</f>
        <v>102612688.42280208</v>
      </c>
      <c r="T25">
        <v>50902.576837063301</v>
      </c>
      <c r="U25">
        <v>19.95</v>
      </c>
      <c r="V25">
        <v>41801.083019899299</v>
      </c>
      <c r="W25">
        <v>3.9181115380642001E-4</v>
      </c>
      <c r="X25">
        <v>-7.6374826940565903</v>
      </c>
      <c r="Y25">
        <v>-7.6374826940565903</v>
      </c>
      <c r="Z25">
        <v>-11.2749449959461</v>
      </c>
      <c r="AA25">
        <v>-10.5033926712062</v>
      </c>
      <c r="AB25">
        <v>3.4955332454114298</v>
      </c>
      <c r="AC25">
        <v>3.4955332454114298</v>
      </c>
      <c r="AD25">
        <v>3.4955332454114298</v>
      </c>
      <c r="AE25">
        <v>3.4955332454114298</v>
      </c>
      <c r="AF25">
        <v>410131.20098627702</v>
      </c>
      <c r="AG25">
        <v>31886.020549565299</v>
      </c>
      <c r="AH25">
        <v>828414.16820677998</v>
      </c>
      <c r="AI25">
        <v>2531577.2685556598</v>
      </c>
      <c r="AJ25">
        <v>130.14775753662701</v>
      </c>
      <c r="AK25">
        <v>130.14775753662701</v>
      </c>
      <c r="AL25">
        <v>102.787888429045</v>
      </c>
      <c r="AM25">
        <v>81.814189485721201</v>
      </c>
      <c r="AN25">
        <v>122.51027484257</v>
      </c>
      <c r="AO25">
        <v>122.51027484257</v>
      </c>
      <c r="AP25">
        <v>91.512943433099295</v>
      </c>
      <c r="AQ25">
        <v>71.310796814514902</v>
      </c>
      <c r="AR25">
        <f ca="1">+IF(E25&gt;2017,J25*N25,'aob Demand'!AR24)</f>
        <v>15757145.857116349</v>
      </c>
      <c r="AS25">
        <f>+IF(F25&gt;2017,K25*O25,'aob Demand'!AS24)</f>
        <v>1830889.27673611</v>
      </c>
      <c r="AT25">
        <f>+IF(G25&gt;2017,L25*P25,'aob Demand'!AT24)</f>
        <v>23476679.3934853</v>
      </c>
      <c r="AU25">
        <f>+IF(H25&gt;2017,M25*Q25,'aob Demand'!AU24)</f>
        <v>61490138.306297302</v>
      </c>
      <c r="AV25">
        <v>0.94090002134770501</v>
      </c>
      <c r="AW25">
        <v>0.94090002134770501</v>
      </c>
      <c r="AX25">
        <v>0.88992657841699696</v>
      </c>
      <c r="AY25">
        <v>0.87124136867857604</v>
      </c>
      <c r="AZ25">
        <v>1.1461640432064999</v>
      </c>
      <c r="BA25">
        <v>1.1461640432064999</v>
      </c>
      <c r="BB25">
        <v>0.94006475901562403</v>
      </c>
      <c r="BC25">
        <v>1.1391088007810799</v>
      </c>
      <c r="BD25">
        <v>0.94090002134770501</v>
      </c>
      <c r="BE25">
        <v>0.94090002134770501</v>
      </c>
      <c r="BF25">
        <v>0.88992657841699696</v>
      </c>
      <c r="BG25">
        <v>0.87120389455237102</v>
      </c>
      <c r="BH25">
        <v>0.17582224099999999</v>
      </c>
      <c r="BI25">
        <v>0.17582224099999999</v>
      </c>
      <c r="BJ25">
        <v>0.22712332299999999</v>
      </c>
      <c r="BK25">
        <v>0.308990078</v>
      </c>
      <c r="BL25">
        <v>3.513968E-2</v>
      </c>
      <c r="BM25">
        <v>3.513968E-2</v>
      </c>
      <c r="BN25">
        <v>0.17582224099999999</v>
      </c>
      <c r="BO25">
        <v>3.513968E-2</v>
      </c>
      <c r="BP25">
        <v>0.17582224099999999</v>
      </c>
      <c r="BQ25">
        <v>0.17582224099999999</v>
      </c>
      <c r="BR25">
        <v>0.22712332299999999</v>
      </c>
      <c r="BS25">
        <v>0.30899682000000001</v>
      </c>
      <c r="BT25">
        <v>0</v>
      </c>
      <c r="BU25">
        <v>0</v>
      </c>
      <c r="BV25">
        <v>0</v>
      </c>
      <c r="BW25">
        <v>2.1294700000000001E-4</v>
      </c>
      <c r="BX25">
        <f ca="1">+'aob Demand'!BX24+'aob Cap'!$CG25</f>
        <v>12.698519052529329</v>
      </c>
      <c r="BY25">
        <f ca="1">+'aob Demand'!BY24+'aob Cap'!$CG25</f>
        <v>12.698519052529329</v>
      </c>
      <c r="BZ25">
        <f ca="1">+'aob Demand'!BZ24+'aob Cap'!$CG25</f>
        <v>12.698519052529329</v>
      </c>
      <c r="CA25">
        <f ca="1">+'aob Demand'!CA24+'aob Cap'!$CG25</f>
        <v>12.698519052529329</v>
      </c>
      <c r="CB25">
        <f t="shared" ca="1" si="2"/>
        <v>1467167.1196365929</v>
      </c>
      <c r="CC25">
        <f t="shared" ca="1" si="7"/>
        <v>170557.55259521096</v>
      </c>
      <c r="CD25">
        <f t="shared" ca="1" si="8"/>
        <v>2839710.0298585133</v>
      </c>
      <c r="CE25">
        <f t="shared" ca="1" si="9"/>
        <v>9258424.3332663644</v>
      </c>
      <c r="CG25">
        <f ca="1">+IFERROR(VLOOKUP(_xlfn.CONCAT(B25,E25,C25),Reallocation!$A$3:$F$618,6,FALSE),0)</f>
        <v>6.8861175875229788E-2</v>
      </c>
      <c r="CH25">
        <f t="shared" ca="1" si="3"/>
        <v>5.0492094922427455E-4</v>
      </c>
      <c r="CI25">
        <f t="shared" ca="1" si="4"/>
        <v>5.0492094922427455E-4</v>
      </c>
      <c r="CJ25">
        <f t="shared" ca="1" si="5"/>
        <v>6.5556562390245432E-4</v>
      </c>
      <c r="CK25">
        <f t="shared" ca="1" si="6"/>
        <v>8.1591210307108142E-4</v>
      </c>
      <c r="CL25">
        <f ca="1">+IF($C25=1,SUMPRODUCT($CH25:$CK25,Elast!$L$6:$O$6),SUMPRODUCT($CH25:$CK25,Elast!$L$13:$O$13))</f>
        <v>-3.1325992579622324E-5</v>
      </c>
      <c r="CM25">
        <f ca="1">+IF($C25=1,SUMPRODUCT($CH25:$CK25,Elast!$L$7:$O$7),SUMPRODUCT($CH25:$CK25,Elast!$L$14:$O$14))</f>
        <v>-2.8772178004892623E-5</v>
      </c>
      <c r="CN25">
        <f ca="1">+IF($C25=1,SUMPRODUCT($CH25:$CK25,Elast!$L$8:$O$8),SUMPRODUCT($CH25:$CK25,Elast!$L$15:$O$15))</f>
        <v>-9.7367755276760883E-5</v>
      </c>
      <c r="CO25">
        <f ca="1">+IF($C25=1,SUMPRODUCT($CH25:$CK25,Elast!$L$9:$O$9),SUMPRODUCT($CH25:$CK25,Elast!$L$16:$O$16))</f>
        <v>-1.033691254627227E-4</v>
      </c>
    </row>
    <row r="26" spans="2:93" x14ac:dyDescent="0.25">
      <c r="B26" t="s">
        <v>82</v>
      </c>
      <c r="C26">
        <v>1</v>
      </c>
      <c r="D26">
        <v>2031</v>
      </c>
      <c r="E26">
        <v>2029</v>
      </c>
      <c r="F26">
        <v>0.159779267685314</v>
      </c>
      <c r="G26">
        <v>1.2398521670847099E-2</v>
      </c>
      <c r="H26">
        <v>0.243113330629458</v>
      </c>
      <c r="I26">
        <v>0.58470888001438004</v>
      </c>
      <c r="J26">
        <f ca="1">+('aob Demand'!J25-'aob Demand'!BX25)+'aob Cap'!BX26</f>
        <v>136.37621088207169</v>
      </c>
      <c r="K26">
        <f ca="1">+('aob Demand'!K25-'aob Demand'!BY25)+'aob Cap'!BY26</f>
        <v>136.37621088207169</v>
      </c>
      <c r="L26">
        <f ca="1">+('aob Demand'!L25-'aob Demand'!BZ25)+'aob Cap'!BZ26</f>
        <v>105.02565526758569</v>
      </c>
      <c r="M26">
        <f ca="1">+('aob Demand'!M25-'aob Demand'!CA25)+'aob Cap'!CA26</f>
        <v>84.375337026943285</v>
      </c>
      <c r="N26">
        <f ca="1">+'aob Demand'!N25*(1+CL26)</f>
        <v>116338.92187549149</v>
      </c>
      <c r="O26">
        <f ca="1">+'aob Demand'!O25*(1+CM26)</f>
        <v>13524.13697975713</v>
      </c>
      <c r="P26">
        <f ca="1">+'aob Demand'!P25*(1+CN26)</f>
        <v>225173.36281059054</v>
      </c>
      <c r="Q26">
        <f ca="1">+'aob Demand'!Q25*(1+CO26)</f>
        <v>734144.5469734309</v>
      </c>
      <c r="R26">
        <v>1831.5452206868199</v>
      </c>
      <c r="S26">
        <f ca="1">+IF(E26&gt;2017,SUMPRODUCT(J26:M26,N26:Q26),'aob Demand'!S25)</f>
        <v>103302905.45559819</v>
      </c>
      <c r="T26">
        <v>51164.251052076099</v>
      </c>
      <c r="U26">
        <v>19.95</v>
      </c>
      <c r="V26">
        <v>42467.377037127502</v>
      </c>
      <c r="W26">
        <v>3.8979697530159299E-4</v>
      </c>
      <c r="X26">
        <v>-7.6917296920586802</v>
      </c>
      <c r="Y26">
        <v>-7.6917296920586802</v>
      </c>
      <c r="Z26">
        <v>-11.3142145766769</v>
      </c>
      <c r="AA26">
        <v>-10.534283060852999</v>
      </c>
      <c r="AB26">
        <v>3.2969679544439501</v>
      </c>
      <c r="AC26">
        <v>3.2969679544439501</v>
      </c>
      <c r="AD26">
        <v>3.2969679544439501</v>
      </c>
      <c r="AE26">
        <v>3.2969679544439501</v>
      </c>
      <c r="AF26">
        <v>389688.32152830699</v>
      </c>
      <c r="AG26">
        <v>30267.163794620999</v>
      </c>
      <c r="AH26">
        <v>786943.93168760103</v>
      </c>
      <c r="AI26">
        <v>2405008.80837283</v>
      </c>
      <c r="AJ26">
        <v>130.14775753662701</v>
      </c>
      <c r="AK26">
        <v>130.14775753662701</v>
      </c>
      <c r="AL26">
        <v>102.787888429045</v>
      </c>
      <c r="AM26">
        <v>81.814189485721201</v>
      </c>
      <c r="AN26">
        <v>122.456027844568</v>
      </c>
      <c r="AO26">
        <v>122.456027844568</v>
      </c>
      <c r="AP26">
        <v>91.473673852368506</v>
      </c>
      <c r="AQ26">
        <v>71.279906424868102</v>
      </c>
      <c r="AR26">
        <f ca="1">+IF(E26&gt;2017,J26*N26,'aob Demand'!AR25)</f>
        <v>15865861.343484892</v>
      </c>
      <c r="AS26">
        <f>+IF(F26&gt;2017,K26*O26,'aob Demand'!AS25)</f>
        <v>1843531.07591126</v>
      </c>
      <c r="AT26">
        <f>+IF(G26&gt;2017,L26*P26,'aob Demand'!AT25)</f>
        <v>23636358.688727401</v>
      </c>
      <c r="AU26">
        <f>+IF(H26&gt;2017,M26*Q26,'aob Demand'!AU25)</f>
        <v>61901488.218615398</v>
      </c>
      <c r="AV26">
        <v>0.94048465259539504</v>
      </c>
      <c r="AW26">
        <v>0.94048465259539504</v>
      </c>
      <c r="AX26">
        <v>0.88954529564412699</v>
      </c>
      <c r="AY26">
        <v>0.87086473579989299</v>
      </c>
      <c r="AZ26">
        <v>1.14726034273018</v>
      </c>
      <c r="BA26">
        <v>1.14726034273018</v>
      </c>
      <c r="BB26">
        <v>0.93966199489250601</v>
      </c>
      <c r="BC26">
        <v>1.1401757335409599</v>
      </c>
      <c r="BD26">
        <v>0.94048465259539504</v>
      </c>
      <c r="BE26">
        <v>0.94048465259539504</v>
      </c>
      <c r="BF26">
        <v>0.88954529564412699</v>
      </c>
      <c r="BG26">
        <v>0.87082727787354797</v>
      </c>
      <c r="BH26">
        <v>0.17582224099999999</v>
      </c>
      <c r="BI26">
        <v>0.17582224099999999</v>
      </c>
      <c r="BJ26">
        <v>0.22712332299999999</v>
      </c>
      <c r="BK26">
        <v>0.308990078</v>
      </c>
      <c r="BL26">
        <v>3.513968E-2</v>
      </c>
      <c r="BM26">
        <v>3.513968E-2</v>
      </c>
      <c r="BN26">
        <v>0.17582224099999999</v>
      </c>
      <c r="BO26">
        <v>3.513968E-2</v>
      </c>
      <c r="BP26">
        <v>0.17582224099999999</v>
      </c>
      <c r="BQ26">
        <v>0.17582224099999999</v>
      </c>
      <c r="BR26">
        <v>0.22712332299999999</v>
      </c>
      <c r="BS26">
        <v>0.30899682000000001</v>
      </c>
      <c r="BT26">
        <v>0</v>
      </c>
      <c r="BU26">
        <v>0</v>
      </c>
      <c r="BV26">
        <v>0</v>
      </c>
      <c r="BW26">
        <v>2.1294700000000001E-4</v>
      </c>
      <c r="BX26">
        <f ca="1">+'aob Demand'!BX25+'aob Cap'!$CG26</f>
        <v>12.650668296890883</v>
      </c>
      <c r="BY26">
        <f ca="1">+'aob Demand'!BY25+'aob Cap'!$CG26</f>
        <v>12.650668296890883</v>
      </c>
      <c r="BZ26">
        <f ca="1">+'aob Demand'!BZ25+'aob Cap'!$CG26</f>
        <v>12.650668296890883</v>
      </c>
      <c r="CA26">
        <f ca="1">+'aob Demand'!CA25+'aob Cap'!$CG26</f>
        <v>12.650668296890883</v>
      </c>
      <c r="CB26">
        <f t="shared" ca="1" si="2"/>
        <v>1471765.1106647453</v>
      </c>
      <c r="CC26">
        <f t="shared" ca="1" si="7"/>
        <v>171089.37093262313</v>
      </c>
      <c r="CD26">
        <f t="shared" ca="1" si="8"/>
        <v>2848593.5222122464</v>
      </c>
      <c r="CE26">
        <f t="shared" ca="1" si="9"/>
        <v>9287419.1457321011</v>
      </c>
      <c r="CG26">
        <f ca="1">+IFERROR(VLOOKUP(_xlfn.CONCAT(B26,E26,C26),Reallocation!$A$3:$F$618,6,FALSE),0)</f>
        <v>6.5821943016683565E-2</v>
      </c>
      <c r="CH26">
        <f t="shared" ca="1" si="3"/>
        <v>4.8264974214307088E-4</v>
      </c>
      <c r="CI26">
        <f t="shared" ca="1" si="4"/>
        <v>4.8264974214307088E-4</v>
      </c>
      <c r="CJ26">
        <f t="shared" ca="1" si="5"/>
        <v>6.2672251697915016E-4</v>
      </c>
      <c r="CK26">
        <f t="shared" ca="1" si="6"/>
        <v>7.8010880117340697E-4</v>
      </c>
      <c r="CL26">
        <f ca="1">+IF($C26=1,SUMPRODUCT($CH26:$CK26,Elast!$L$6:$O$6),SUMPRODUCT($CH26:$CK26,Elast!$L$13:$O$13))</f>
        <v>-2.9951413276597452E-5</v>
      </c>
      <c r="CM26">
        <f ca="1">+IF($C26=1,SUMPRODUCT($CH26:$CK26,Elast!$L$7:$O$7),SUMPRODUCT($CH26:$CK26,Elast!$L$14:$O$14))</f>
        <v>-2.7503813824086616E-5</v>
      </c>
      <c r="CN26">
        <f ca="1">+IF($C26=1,SUMPRODUCT($CH26:$CK26,Elast!$L$8:$O$8),SUMPRODUCT($CH26:$CK26,Elast!$L$15:$O$15))</f>
        <v>-9.3079438501624261E-5</v>
      </c>
      <c r="CO26">
        <f ca="1">+IF($C26=1,SUMPRODUCT($CH26:$CK26,Elast!$L$9:$O$9),SUMPRODUCT($CH26:$CK26,Elast!$L$16:$O$16))</f>
        <v>-9.88257625556086E-5</v>
      </c>
    </row>
    <row r="27" spans="2:93" x14ac:dyDescent="0.25">
      <c r="B27" t="s">
        <v>82</v>
      </c>
      <c r="C27">
        <v>1</v>
      </c>
      <c r="D27">
        <v>2032</v>
      </c>
      <c r="E27">
        <v>2030</v>
      </c>
      <c r="F27">
        <v>0.15991498564666301</v>
      </c>
      <c r="G27">
        <v>1.23979846086151E-2</v>
      </c>
      <c r="H27">
        <v>0.24315530554267101</v>
      </c>
      <c r="I27">
        <v>0.58453172420204902</v>
      </c>
      <c r="J27">
        <f ca="1">+('aob Demand'!J26-'aob Demand'!BX26)+'aob Cap'!BX27</f>
        <v>136.50714223659944</v>
      </c>
      <c r="K27">
        <f ca="1">+('aob Demand'!K26-'aob Demand'!BY26)+'aob Cap'!BY27</f>
        <v>136.50714223659944</v>
      </c>
      <c r="L27">
        <f ca="1">+('aob Demand'!L26-'aob Demand'!BZ26)+'aob Cap'!BZ27</f>
        <v>105.14568898765343</v>
      </c>
      <c r="M27">
        <f ca="1">+('aob Demand'!M26-'aob Demand'!CA26)+'aob Cap'!CA27</f>
        <v>84.488238862785025</v>
      </c>
      <c r="N27">
        <f ca="1">+'aob Demand'!N26*(1+CL27)</f>
        <v>117124.62077693937</v>
      </c>
      <c r="O27">
        <f ca="1">+'aob Demand'!O26*(1+CM27)</f>
        <v>13616.604127184206</v>
      </c>
      <c r="P27">
        <f ca="1">+'aob Demand'!P26*(1+CN27)</f>
        <v>226698.69001168245</v>
      </c>
      <c r="Q27">
        <f ca="1">+'aob Demand'!Q26*(1+CO27)</f>
        <v>739112.14167714189</v>
      </c>
      <c r="R27">
        <v>1830.4695563487401</v>
      </c>
      <c r="S27">
        <f ca="1">+IF(E27&gt;2017,SUMPRODUCT(J27:M27,N27:Q27),'aob Demand'!S26)</f>
        <v>104129784.11045423</v>
      </c>
      <c r="T27">
        <v>51427.270452324199</v>
      </c>
      <c r="U27">
        <v>19.95</v>
      </c>
      <c r="V27">
        <v>43144.291537972902</v>
      </c>
      <c r="W27">
        <v>3.8779315105801998E-4</v>
      </c>
      <c r="X27">
        <v>-7.7457890037226296</v>
      </c>
      <c r="Y27">
        <v>-7.7457890037226296</v>
      </c>
      <c r="Z27">
        <v>-11.3534058277946</v>
      </c>
      <c r="AA27">
        <v>-10.5650969745561</v>
      </c>
      <c r="AB27">
        <v>3.1097269839910999</v>
      </c>
      <c r="AC27">
        <v>3.1097269839910999</v>
      </c>
      <c r="AD27">
        <v>3.1097269839910999</v>
      </c>
      <c r="AE27">
        <v>3.1097269839910999</v>
      </c>
      <c r="AF27">
        <v>370261.55061267602</v>
      </c>
      <c r="AG27">
        <v>28731.4864165865</v>
      </c>
      <c r="AH27">
        <v>747552.12548269494</v>
      </c>
      <c r="AI27">
        <v>2284767.6516022398</v>
      </c>
      <c r="AJ27">
        <v>130.14775753662701</v>
      </c>
      <c r="AK27">
        <v>130.14775753662701</v>
      </c>
      <c r="AL27">
        <v>102.787888429045</v>
      </c>
      <c r="AM27">
        <v>81.814189485721201</v>
      </c>
      <c r="AN27">
        <v>122.40196853290399</v>
      </c>
      <c r="AO27">
        <v>122.40196853290399</v>
      </c>
      <c r="AP27">
        <v>91.434482601250707</v>
      </c>
      <c r="AQ27">
        <v>71.249092511165003</v>
      </c>
      <c r="AR27">
        <f ca="1">+IF(E27&gt;2017,J27*N27,'aob Demand'!AR26)</f>
        <v>15988347.267805431</v>
      </c>
      <c r="AS27">
        <f>+IF(F27&gt;2017,K27*O27,'aob Demand'!AS26)</f>
        <v>1857951.0066565</v>
      </c>
      <c r="AT27">
        <f>+IF(G27&gt;2017,L27*P27,'aob Demand'!AT26)</f>
        <v>23824172.144531202</v>
      </c>
      <c r="AU27">
        <f>+IF(H27&gt;2017,M27*Q27,'aob Demand'!AU26)</f>
        <v>62405427.542924203</v>
      </c>
      <c r="AV27">
        <v>0.94007065703340997</v>
      </c>
      <c r="AW27">
        <v>0.94007065703340997</v>
      </c>
      <c r="AX27">
        <v>0.889164742207461</v>
      </c>
      <c r="AY27">
        <v>0.87048899622159603</v>
      </c>
      <c r="AZ27">
        <v>1.14835454612083</v>
      </c>
      <c r="BA27">
        <v>1.14835454612083</v>
      </c>
      <c r="BB27">
        <v>0.93926000119616204</v>
      </c>
      <c r="BC27">
        <v>1.1412415934676901</v>
      </c>
      <c r="BD27">
        <v>0.94007065703340997</v>
      </c>
      <c r="BE27">
        <v>0.94007065703340997</v>
      </c>
      <c r="BF27">
        <v>0.889164742207461</v>
      </c>
      <c r="BG27">
        <v>0.87045155445668798</v>
      </c>
      <c r="BH27">
        <v>0.17582224099999999</v>
      </c>
      <c r="BI27">
        <v>0.17582224099999999</v>
      </c>
      <c r="BJ27">
        <v>0.22712332299999999</v>
      </c>
      <c r="BK27">
        <v>0.308990078</v>
      </c>
      <c r="BL27">
        <v>3.513968E-2</v>
      </c>
      <c r="BM27">
        <v>3.513968E-2</v>
      </c>
      <c r="BN27">
        <v>0.17582224099999999</v>
      </c>
      <c r="BO27">
        <v>3.513968E-2</v>
      </c>
      <c r="BP27">
        <v>0.17582224099999999</v>
      </c>
      <c r="BQ27">
        <v>0.17582224099999999</v>
      </c>
      <c r="BR27">
        <v>0.22712332299999999</v>
      </c>
      <c r="BS27">
        <v>0.30899682000000001</v>
      </c>
      <c r="BT27">
        <v>0</v>
      </c>
      <c r="BU27">
        <v>0</v>
      </c>
      <c r="BV27">
        <v>0</v>
      </c>
      <c r="BW27">
        <v>2.1294700000000001E-4</v>
      </c>
      <c r="BX27">
        <f ca="1">+'aob Demand'!BX26+'aob Cap'!$CG27</f>
        <v>12.738748157502927</v>
      </c>
      <c r="BY27">
        <f ca="1">+'aob Demand'!BY26+'aob Cap'!$CG27</f>
        <v>12.738748157502927</v>
      </c>
      <c r="BZ27">
        <f ca="1">+'aob Demand'!BZ26+'aob Cap'!$CG27</f>
        <v>12.738748157502927</v>
      </c>
      <c r="CA27">
        <f ca="1">+'aob Demand'!CA26+'aob Cap'!$CG27</f>
        <v>12.738748157502927</v>
      </c>
      <c r="CB27">
        <f t="shared" ca="1" si="2"/>
        <v>1492021.0471204654</v>
      </c>
      <c r="CC27">
        <f t="shared" ca="1" si="7"/>
        <v>173458.49073661456</v>
      </c>
      <c r="CD27">
        <f t="shared" ca="1" si="8"/>
        <v>2887857.5196946473</v>
      </c>
      <c r="CE27">
        <f t="shared" ca="1" si="9"/>
        <v>9415363.4329777341</v>
      </c>
      <c r="CG27">
        <f ca="1">+IFERROR(VLOOKUP(_xlfn.CONCAT(B27,E27,C27),Reallocation!$A$3:$F$618,6,FALSE),0)</f>
        <v>6.3290057320427751E-2</v>
      </c>
      <c r="CH27">
        <f t="shared" ca="1" si="3"/>
        <v>4.6363916410108175E-4</v>
      </c>
      <c r="CI27">
        <f t="shared" ca="1" si="4"/>
        <v>4.6363916410108175E-4</v>
      </c>
      <c r="CJ27">
        <f t="shared" ca="1" si="5"/>
        <v>6.0192726805818886E-4</v>
      </c>
      <c r="CK27">
        <f t="shared" ca="1" si="6"/>
        <v>7.4909902457798161E-4</v>
      </c>
      <c r="CL27">
        <f ca="1">+IF($C27=1,SUMPRODUCT($CH27:$CK27,Elast!$L$6:$O$6),SUMPRODUCT($CH27:$CK27,Elast!$L$13:$O$13))</f>
        <v>-2.8760783173103378E-5</v>
      </c>
      <c r="CM27">
        <f ca="1">+IF($C27=1,SUMPRODUCT($CH27:$CK27,Elast!$L$7:$O$7),SUMPRODUCT($CH27:$CK27,Elast!$L$14:$O$14))</f>
        <v>-2.6419395901029488E-5</v>
      </c>
      <c r="CN27">
        <f ca="1">+IF($C27=1,SUMPRODUCT($CH27:$CK27,Elast!$L$8:$O$8),SUMPRODUCT($CH27:$CK27,Elast!$L$15:$O$15))</f>
        <v>-8.9403473355471381E-5</v>
      </c>
      <c r="CO27">
        <f ca="1">+IF($C27=1,SUMPRODUCT($CH27:$CK27,Elast!$L$9:$O$9),SUMPRODUCT($CH27:$CK27,Elast!$L$16:$O$16))</f>
        <v>-9.4908737386993906E-5</v>
      </c>
    </row>
    <row r="28" spans="2:93" x14ac:dyDescent="0.25">
      <c r="B28" t="s">
        <v>82</v>
      </c>
      <c r="C28">
        <v>1</v>
      </c>
      <c r="D28">
        <v>2033</v>
      </c>
      <c r="E28">
        <v>2031</v>
      </c>
      <c r="F28">
        <v>0.160043730560576</v>
      </c>
      <c r="G28">
        <v>1.2397365263695E-2</v>
      </c>
      <c r="H28">
        <v>0.24319506074689001</v>
      </c>
      <c r="I28">
        <v>0.58436384342883796</v>
      </c>
      <c r="J28">
        <f ca="1">+('aob Demand'!J27-'aob Demand'!BX27)+'aob Cap'!BX28</f>
        <v>136.5292471702175</v>
      </c>
      <c r="K28">
        <f ca="1">+('aob Demand'!K27-'aob Demand'!BY27)+'aob Cap'!BY28</f>
        <v>136.5292471702175</v>
      </c>
      <c r="L28">
        <f ca="1">+('aob Demand'!L27-'aob Demand'!BZ27)+'aob Cap'!BZ28</f>
        <v>105.15728882286453</v>
      </c>
      <c r="M28">
        <f ca="1">+('aob Demand'!M27-'aob Demand'!CA27)+'aob Cap'!CA28</f>
        <v>84.492818034931119</v>
      </c>
      <c r="N28">
        <f ca="1">+'aob Demand'!N27*(1+CL28)</f>
        <v>117932.03564105707</v>
      </c>
      <c r="O28">
        <f ca="1">+'aob Demand'!O27*(1+CM28)</f>
        <v>13710.523239919712</v>
      </c>
      <c r="P28">
        <f ca="1">+'aob Demand'!P27*(1+CN28)</f>
        <v>228261.34805797585</v>
      </c>
      <c r="Q28">
        <f ca="1">+'aob Demand'!Q27*(1+CO28)</f>
        <v>744207.79716928955</v>
      </c>
      <c r="R28">
        <v>1829.59103142452</v>
      </c>
      <c r="S28">
        <f ca="1">+IF(E28&gt;2017,SUMPRODUCT(J28:M28,N28:Q28),'aob Demand'!S27)</f>
        <v>104856617.95081148</v>
      </c>
      <c r="T28">
        <v>51691.641952983897</v>
      </c>
      <c r="U28">
        <v>19.95</v>
      </c>
      <c r="V28">
        <v>43831.9958090707</v>
      </c>
      <c r="W28">
        <v>3.8579962784768702E-4</v>
      </c>
      <c r="X28">
        <v>-7.7996695977450603</v>
      </c>
      <c r="Y28">
        <v>-7.7996695977450603</v>
      </c>
      <c r="Z28">
        <v>-11.392522111983901</v>
      </c>
      <c r="AA28">
        <v>-10.5958378036122</v>
      </c>
      <c r="AB28">
        <v>2.93315975163177</v>
      </c>
      <c r="AC28">
        <v>2.93315975163177</v>
      </c>
      <c r="AD28">
        <v>2.93315975163177</v>
      </c>
      <c r="AE28">
        <v>2.93315975163177</v>
      </c>
      <c r="AF28">
        <v>351800.67521743802</v>
      </c>
      <c r="AG28">
        <v>27274.613063989498</v>
      </c>
      <c r="AH28">
        <v>710134.34337545605</v>
      </c>
      <c r="AI28">
        <v>2170537.5417515999</v>
      </c>
      <c r="AJ28">
        <v>130.14775753662701</v>
      </c>
      <c r="AK28">
        <v>130.14775753662701</v>
      </c>
      <c r="AL28">
        <v>102.787888429045</v>
      </c>
      <c r="AM28">
        <v>81.814189485721201</v>
      </c>
      <c r="AN28">
        <v>122.348087938882</v>
      </c>
      <c r="AO28">
        <v>122.348087938882</v>
      </c>
      <c r="AP28">
        <v>91.395366317061402</v>
      </c>
      <c r="AQ28">
        <v>71.218351682108903</v>
      </c>
      <c r="AR28">
        <f ca="1">+IF(E28&gt;2017,J28*N28,'aob Demand'!AR27)</f>
        <v>16101172.04332478</v>
      </c>
      <c r="AS28">
        <f>+IF(F28&gt;2017,K28*O28,'aob Demand'!AS27)</f>
        <v>1871103.3740957901</v>
      </c>
      <c r="AT28">
        <f>+IF(G28&gt;2017,L28*P28,'aob Demand'!AT27)</f>
        <v>23991557.697698899</v>
      </c>
      <c r="AU28">
        <f>+IF(H28&gt;2017,M28*Q28,'aob Demand'!AU27)</f>
        <v>62840799.510346599</v>
      </c>
      <c r="AV28">
        <v>0.93965796928136502</v>
      </c>
      <c r="AW28">
        <v>0.93965796928136502</v>
      </c>
      <c r="AX28">
        <v>0.88878488705848202</v>
      </c>
      <c r="AY28">
        <v>0.87011411052816401</v>
      </c>
      <c r="AZ28">
        <v>1.1494468140414</v>
      </c>
      <c r="BA28">
        <v>1.1494468140414</v>
      </c>
      <c r="BB28">
        <v>0.93885874512881295</v>
      </c>
      <c r="BC28">
        <v>1.1423064847575199</v>
      </c>
      <c r="BD28">
        <v>0.93965796928136502</v>
      </c>
      <c r="BE28">
        <v>0.93965796928136502</v>
      </c>
      <c r="BF28">
        <v>0.88878488705848202</v>
      </c>
      <c r="BG28">
        <v>0.87007668488796597</v>
      </c>
      <c r="BH28">
        <v>0.17582224099999999</v>
      </c>
      <c r="BI28">
        <v>0.17582224099999999</v>
      </c>
      <c r="BJ28">
        <v>0.22712332299999999</v>
      </c>
      <c r="BK28">
        <v>0.308990078</v>
      </c>
      <c r="BL28">
        <v>3.513968E-2</v>
      </c>
      <c r="BM28">
        <v>3.513968E-2</v>
      </c>
      <c r="BN28">
        <v>0.17582224099999999</v>
      </c>
      <c r="BO28">
        <v>3.513968E-2</v>
      </c>
      <c r="BP28">
        <v>0.17582224099999999</v>
      </c>
      <c r="BQ28">
        <v>0.17582224099999999</v>
      </c>
      <c r="BR28">
        <v>0.22712332299999999</v>
      </c>
      <c r="BS28">
        <v>0.30899682000000001</v>
      </c>
      <c r="BT28">
        <v>0</v>
      </c>
      <c r="BU28">
        <v>0</v>
      </c>
      <c r="BV28">
        <v>0</v>
      </c>
      <c r="BW28">
        <v>2.1294700000000001E-4</v>
      </c>
      <c r="BX28">
        <f ca="1">+'aob Demand'!BX27+'aob Cap'!$CG28</f>
        <v>12.71906680436652</v>
      </c>
      <c r="BY28">
        <f ca="1">+'aob Demand'!BY27+'aob Cap'!$CG28</f>
        <v>12.71906680436652</v>
      </c>
      <c r="BZ28">
        <f ca="1">+'aob Demand'!BZ27+'aob Cap'!$CG28</f>
        <v>12.71906680436652</v>
      </c>
      <c r="CA28">
        <f ca="1">+'aob Demand'!CA27+'aob Cap'!$CG28</f>
        <v>12.71906680436652</v>
      </c>
      <c r="CB28">
        <f t="shared" ca="1" si="2"/>
        <v>1499985.4396935382</v>
      </c>
      <c r="CC28">
        <f t="shared" ca="1" si="7"/>
        <v>174385.06101135851</v>
      </c>
      <c r="CD28">
        <f t="shared" ca="1" si="8"/>
        <v>2903271.3348041526</v>
      </c>
      <c r="CE28">
        <f t="shared" ca="1" si="9"/>
        <v>9465628.6885266434</v>
      </c>
      <c r="CG28">
        <f ca="1">+IFERROR(VLOOKUP(_xlfn.CONCAT(B28,E28,C28),Reallocation!$A$3:$F$618,6,FALSE),0)</f>
        <v>6.063941859052005E-2</v>
      </c>
      <c r="CH28">
        <f t="shared" ca="1" si="3"/>
        <v>4.4414965911965254E-4</v>
      </c>
      <c r="CI28">
        <f t="shared" ca="1" si="4"/>
        <v>4.4414965911965254E-4</v>
      </c>
      <c r="CJ28">
        <f t="shared" ca="1" si="5"/>
        <v>5.7665445038890262E-4</v>
      </c>
      <c r="CK28">
        <f t="shared" ca="1" si="6"/>
        <v>7.1768725438237091E-4</v>
      </c>
      <c r="CL28">
        <f ca="1">+IF($C28=1,SUMPRODUCT($CH28:$CK28,Elast!$L$6:$O$6),SUMPRODUCT($CH28:$CK28,Elast!$L$13:$O$13))</f>
        <v>-2.7554770653232196E-5</v>
      </c>
      <c r="CM28">
        <f ca="1">+IF($C28=1,SUMPRODUCT($CH28:$CK28,Elast!$L$7:$O$7),SUMPRODUCT($CH28:$CK28,Elast!$L$14:$O$14))</f>
        <v>-2.5309129505153737E-5</v>
      </c>
      <c r="CN28">
        <f ca="1">+IF($C28=1,SUMPRODUCT($CH28:$CK28,Elast!$L$8:$O$8),SUMPRODUCT($CH28:$CK28,Elast!$L$15:$O$15))</f>
        <v>-8.5647973700915905E-5</v>
      </c>
      <c r="CO28">
        <f ca="1">+IF($C28=1,SUMPRODUCT($CH28:$CK28,Elast!$L$9:$O$9),SUMPRODUCT($CH28:$CK28,Elast!$L$16:$O$16))</f>
        <v>-9.0925833540139066E-5</v>
      </c>
    </row>
    <row r="29" spans="2:93" x14ac:dyDescent="0.25">
      <c r="B29" t="s">
        <v>82</v>
      </c>
      <c r="C29">
        <v>1</v>
      </c>
      <c r="D29">
        <v>2034</v>
      </c>
      <c r="E29">
        <v>2032</v>
      </c>
      <c r="F29">
        <v>0.16016584768450801</v>
      </c>
      <c r="G29">
        <v>1.23966658718843E-2</v>
      </c>
      <c r="H29">
        <v>0.24323270393597199</v>
      </c>
      <c r="I29">
        <v>0.58420478250763397</v>
      </c>
      <c r="J29">
        <f ca="1">+('aob Demand'!J28-'aob Demand'!BX28)+'aob Cap'!BX29</f>
        <v>136.57862647610725</v>
      </c>
      <c r="K29">
        <f ca="1">+('aob Demand'!K28-'aob Demand'!BY28)+'aob Cap'!BY29</f>
        <v>136.57862647610725</v>
      </c>
      <c r="L29">
        <f ca="1">+('aob Demand'!L28-'aob Demand'!BZ28)+'aob Cap'!BZ29</f>
        <v>105.19584235461724</v>
      </c>
      <c r="M29">
        <f ca="1">+('aob Demand'!M28-'aob Demand'!CA28)+'aob Cap'!CA29</f>
        <v>84.524256792822342</v>
      </c>
      <c r="N29">
        <f ca="1">+'aob Demand'!N28*(1+CL29)</f>
        <v>118740.94849108915</v>
      </c>
      <c r="O29">
        <f ca="1">+'aob Demand'!O28*(1+CM29)</f>
        <v>13804.886280931194</v>
      </c>
      <c r="P29">
        <f ca="1">+'aob Demand'!P28*(1+CN29)</f>
        <v>229828.01049866795</v>
      </c>
      <c r="Q29">
        <f ca="1">+'aob Demand'!Q28*(1+CO29)</f>
        <v>749314.93023323943</v>
      </c>
      <c r="R29">
        <v>1828.8989368503401</v>
      </c>
      <c r="S29">
        <f ca="1">+IF(E29&gt;2017,SUMPRODUCT(J29:M29,N29:Q29),'aob Demand'!S28)</f>
        <v>105615166.80111487</v>
      </c>
      <c r="T29">
        <v>51957.372504780302</v>
      </c>
      <c r="U29">
        <v>19.95</v>
      </c>
      <c r="V29">
        <v>44530.661835423503</v>
      </c>
      <c r="W29">
        <v>3.83816352716206E-4</v>
      </c>
      <c r="X29">
        <v>-7.8533799832366</v>
      </c>
      <c r="Y29">
        <v>-7.8533799832366</v>
      </c>
      <c r="Z29">
        <v>-11.4315666206563</v>
      </c>
      <c r="AA29">
        <v>-10.6265087727701</v>
      </c>
      <c r="AB29">
        <v>2.7666535465528299</v>
      </c>
      <c r="AC29">
        <v>2.7666535465528299</v>
      </c>
      <c r="AD29">
        <v>2.7666535465528299</v>
      </c>
      <c r="AE29">
        <v>2.7666535465528299</v>
      </c>
      <c r="AF29">
        <v>334257.93394955201</v>
      </c>
      <c r="AG29">
        <v>25892.408811928901</v>
      </c>
      <c r="AH29">
        <v>674591.44635804603</v>
      </c>
      <c r="AI29">
        <v>2062018.0256185301</v>
      </c>
      <c r="AJ29">
        <v>130.14775753662701</v>
      </c>
      <c r="AK29">
        <v>130.14775753662701</v>
      </c>
      <c r="AL29">
        <v>102.787888429045</v>
      </c>
      <c r="AM29">
        <v>81.814189485721201</v>
      </c>
      <c r="AN29">
        <v>122.29437755339001</v>
      </c>
      <c r="AO29">
        <v>122.29437755339001</v>
      </c>
      <c r="AP29">
        <v>91.356321808388998</v>
      </c>
      <c r="AQ29">
        <v>71.187680712951007</v>
      </c>
      <c r="AR29">
        <f ca="1">+IF(E29&gt;2017,J29*N29,'aob Demand'!AR28)</f>
        <v>16217475.651383154</v>
      </c>
      <c r="AS29">
        <f>+IF(F29&gt;2017,K29*O29,'aob Demand'!AS28)</f>
        <v>1884693.9193289599</v>
      </c>
      <c r="AT29">
        <f>+IF(G29&gt;2017,L29*P29,'aob Demand'!AT28)</f>
        <v>24165548.773616899</v>
      </c>
      <c r="AU29">
        <f>+IF(H29&gt;2017,M29*Q29,'aob Demand'!AU28)</f>
        <v>63297158.634543702</v>
      </c>
      <c r="AV29">
        <v>0.93924652732841596</v>
      </c>
      <c r="AW29">
        <v>0.93924652732841596</v>
      </c>
      <c r="AX29">
        <v>0.88840570073952296</v>
      </c>
      <c r="AY29">
        <v>0.86974004125587301</v>
      </c>
      <c r="AZ29">
        <v>1.1505372991871801</v>
      </c>
      <c r="BA29">
        <v>1.1505372991871801</v>
      </c>
      <c r="BB29">
        <v>0.93845819557315402</v>
      </c>
      <c r="BC29">
        <v>1.14337050665881</v>
      </c>
      <c r="BD29">
        <v>0.93924652732841596</v>
      </c>
      <c r="BE29">
        <v>0.93924652732841596</v>
      </c>
      <c r="BF29">
        <v>0.88840570073952296</v>
      </c>
      <c r="BG29">
        <v>0.86970263170526696</v>
      </c>
      <c r="BH29">
        <v>0.17582224099999999</v>
      </c>
      <c r="BI29">
        <v>0.17582224099999999</v>
      </c>
      <c r="BJ29">
        <v>0.22712332299999999</v>
      </c>
      <c r="BK29">
        <v>0.308990078</v>
      </c>
      <c r="BL29">
        <v>3.513968E-2</v>
      </c>
      <c r="BM29">
        <v>3.513968E-2</v>
      </c>
      <c r="BN29">
        <v>0.17582224099999999</v>
      </c>
      <c r="BO29">
        <v>3.513968E-2</v>
      </c>
      <c r="BP29">
        <v>0.17582224099999999</v>
      </c>
      <c r="BQ29">
        <v>0.17582224099999999</v>
      </c>
      <c r="BR29">
        <v>0.22712332299999999</v>
      </c>
      <c r="BS29">
        <v>0.30899682000000001</v>
      </c>
      <c r="BT29">
        <v>0</v>
      </c>
      <c r="BU29">
        <v>0</v>
      </c>
      <c r="BV29">
        <v>0</v>
      </c>
      <c r="BW29">
        <v>2.1294700000000001E-4</v>
      </c>
      <c r="BX29">
        <f ca="1">+'aob Demand'!BX28+'aob Cap'!$CG29</f>
        <v>12.725778492809441</v>
      </c>
      <c r="BY29">
        <f ca="1">+'aob Demand'!BY28+'aob Cap'!$CG29</f>
        <v>12.725778492809441</v>
      </c>
      <c r="BZ29">
        <f ca="1">+'aob Demand'!BZ28+'aob Cap'!$CG29</f>
        <v>12.725778492809441</v>
      </c>
      <c r="CA29">
        <f ca="1">+'aob Demand'!CA28+'aob Cap'!$CG29</f>
        <v>12.725778492809441</v>
      </c>
      <c r="CB29">
        <f t="shared" ca="1" si="2"/>
        <v>1511071.0085236959</v>
      </c>
      <c r="CC29">
        <f t="shared" ca="1" si="7"/>
        <v>175677.92492955431</v>
      </c>
      <c r="CD29">
        <f t="shared" ca="1" si="8"/>
        <v>2924740.3530491311</v>
      </c>
      <c r="CE29">
        <f t="shared" ca="1" si="9"/>
        <v>9535615.8235031646</v>
      </c>
      <c r="CG29">
        <f ca="1">+IFERROR(VLOOKUP(_xlfn.CONCAT(B29,E29,C29),Reallocation!$A$3:$F$618,6,FALSE),0)</f>
        <v>5.8262039923241464E-2</v>
      </c>
      <c r="CH29">
        <f t="shared" ca="1" si="3"/>
        <v>4.2658241209836412E-4</v>
      </c>
      <c r="CI29">
        <f t="shared" ca="1" si="4"/>
        <v>4.2658241209836412E-4</v>
      </c>
      <c r="CJ29">
        <f t="shared" ca="1" si="5"/>
        <v>5.5384356091603415E-4</v>
      </c>
      <c r="CK29">
        <f t="shared" ca="1" si="6"/>
        <v>6.892937262499288E-4</v>
      </c>
      <c r="CL29">
        <f ca="1">+IF($C29=1,SUMPRODUCT($CH29:$CK29,Elast!$L$6:$O$6),SUMPRODUCT($CH29:$CK29,Elast!$L$13:$O$13))</f>
        <v>-2.6464633946175153E-5</v>
      </c>
      <c r="CM29">
        <f ca="1">+IF($C29=1,SUMPRODUCT($CH29:$CK29,Elast!$L$7:$O$7),SUMPRODUCT($CH29:$CK29,Elast!$L$14:$O$14))</f>
        <v>-2.4308061741488361E-5</v>
      </c>
      <c r="CN29">
        <f ca="1">+IF($C29=1,SUMPRODUCT($CH29:$CK29,Elast!$L$8:$O$8),SUMPRODUCT($CH29:$CK29,Elast!$L$15:$O$15))</f>
        <v>-8.2260132614436551E-5</v>
      </c>
      <c r="CO29">
        <f ca="1">+IF($C29=1,SUMPRODUCT($CH29:$CK29,Elast!$L$9:$O$9),SUMPRODUCT($CH29:$CK29,Elast!$L$16:$O$16))</f>
        <v>-8.7328867727682908E-5</v>
      </c>
    </row>
    <row r="30" spans="2:93" x14ac:dyDescent="0.25">
      <c r="B30" t="s">
        <v>82</v>
      </c>
      <c r="C30">
        <v>1</v>
      </c>
      <c r="D30">
        <v>2035</v>
      </c>
      <c r="E30">
        <v>2033</v>
      </c>
      <c r="F30">
        <v>0.16028166763183699</v>
      </c>
      <c r="G30">
        <v>1.23958887892151E-2</v>
      </c>
      <c r="H30">
        <v>0.24326833848797</v>
      </c>
      <c r="I30">
        <v>0.58405410509097599</v>
      </c>
      <c r="J30">
        <f ca="1">+('aob Demand'!J29-'aob Demand'!BX29)+'aob Cap'!BX30</f>
        <v>136.70583474589608</v>
      </c>
      <c r="K30">
        <f ca="1">+('aob Demand'!K29-'aob Demand'!BY29)+'aob Cap'!BY30</f>
        <v>136.70583474589608</v>
      </c>
      <c r="L30">
        <f ca="1">+('aob Demand'!L29-'aob Demand'!BZ29)+'aob Cap'!BZ30</f>
        <v>105.31229864675805</v>
      </c>
      <c r="M30">
        <f ca="1">+('aob Demand'!M29-'aob Demand'!CA29)+'aob Cap'!CA30</f>
        <v>84.63361851642955</v>
      </c>
      <c r="N30">
        <f ca="1">+'aob Demand'!N29*(1+CL30)</f>
        <v>119543.49451160595</v>
      </c>
      <c r="O30">
        <f ca="1">+'aob Demand'!O29*(1+CM30)</f>
        <v>13899.302535156501</v>
      </c>
      <c r="P30">
        <f ca="1">+'aob Demand'!P29*(1+CN30)</f>
        <v>231385.78207531953</v>
      </c>
      <c r="Q30">
        <f ca="1">+'aob Demand'!Q29*(1+CO30)</f>
        <v>754388.36839282513</v>
      </c>
      <c r="R30">
        <v>1828.38315998195</v>
      </c>
      <c r="S30">
        <f ca="1">+IF(E30&gt;2017,SUMPRODUCT(J30:M30,N30:Q30),'aob Demand'!S29)</f>
        <v>106456794.92942467</v>
      </c>
      <c r="T30">
        <v>52224.469094169799</v>
      </c>
      <c r="U30">
        <v>19.95</v>
      </c>
      <c r="V30">
        <v>45240.464343411797</v>
      </c>
      <c r="W30">
        <v>3.8184327298140997E-4</v>
      </c>
      <c r="X30">
        <v>-7.90692823076935</v>
      </c>
      <c r="Y30">
        <v>-7.90692823076935</v>
      </c>
      <c r="Z30">
        <v>-11.4705423817033</v>
      </c>
      <c r="AA30">
        <v>-10.657112947094101</v>
      </c>
      <c r="AB30">
        <v>2.6096312746146402</v>
      </c>
      <c r="AC30">
        <v>2.6096312746146402</v>
      </c>
      <c r="AD30">
        <v>2.6096312746146402</v>
      </c>
      <c r="AE30">
        <v>2.6096312746146402</v>
      </c>
      <c r="AF30">
        <v>317587.900353787</v>
      </c>
      <c r="AG30">
        <v>24580.964934511299</v>
      </c>
      <c r="AH30">
        <v>640829.29487824696</v>
      </c>
      <c r="AI30">
        <v>1958923.66383461</v>
      </c>
      <c r="AJ30">
        <v>130.14775753662701</v>
      </c>
      <c r="AK30">
        <v>130.14775753662701</v>
      </c>
      <c r="AL30">
        <v>102.787888429045</v>
      </c>
      <c r="AM30">
        <v>81.814189485721201</v>
      </c>
      <c r="AN30">
        <v>122.24082930585701</v>
      </c>
      <c r="AO30">
        <v>122.24082930585701</v>
      </c>
      <c r="AP30">
        <v>91.317346047342099</v>
      </c>
      <c r="AQ30">
        <v>71.157076538626995</v>
      </c>
      <c r="AR30">
        <f ca="1">+IF(E30&gt;2017,J30*N30,'aob Demand'!AR29)</f>
        <v>16342293.205650538</v>
      </c>
      <c r="AS30">
        <f>+IF(F30&gt;2017,K30*O30,'aob Demand'!AS29)</f>
        <v>1899378.56242446</v>
      </c>
      <c r="AT30">
        <f>+IF(G30&gt;2017,L30*P30,'aob Demand'!AT29)</f>
        <v>24356687.181003898</v>
      </c>
      <c r="AU30">
        <f>+IF(H30&gt;2017,M30*Q30,'aob Demand'!AU29)</f>
        <v>63809562.220640302</v>
      </c>
      <c r="AV30">
        <v>0.93883627237680001</v>
      </c>
      <c r="AW30">
        <v>0.93883627237680001</v>
      </c>
      <c r="AX30">
        <v>0.88802715531068899</v>
      </c>
      <c r="AY30">
        <v>0.86936675281056097</v>
      </c>
      <c r="AZ30">
        <v>1.15162614663628</v>
      </c>
      <c r="BA30">
        <v>1.15162614663628</v>
      </c>
      <c r="BB30">
        <v>0.93805832301516601</v>
      </c>
      <c r="BC30">
        <v>1.1444337536678399</v>
      </c>
      <c r="BD30">
        <v>0.93883627237680001</v>
      </c>
      <c r="BE30">
        <v>0.93883627237680001</v>
      </c>
      <c r="BF30">
        <v>0.88802715531068899</v>
      </c>
      <c r="BG30">
        <v>0.869329359315963</v>
      </c>
      <c r="BH30">
        <v>0.17582224099999999</v>
      </c>
      <c r="BI30">
        <v>0.17582224099999999</v>
      </c>
      <c r="BJ30">
        <v>0.22712332299999999</v>
      </c>
      <c r="BK30">
        <v>0.308990078</v>
      </c>
      <c r="BL30">
        <v>3.513968E-2</v>
      </c>
      <c r="BM30">
        <v>3.513968E-2</v>
      </c>
      <c r="BN30">
        <v>0.17582224099999999</v>
      </c>
      <c r="BO30">
        <v>3.513968E-2</v>
      </c>
      <c r="BP30">
        <v>0.17582224099999999</v>
      </c>
      <c r="BQ30">
        <v>0.17582224099999999</v>
      </c>
      <c r="BR30">
        <v>0.22712332299999999</v>
      </c>
      <c r="BS30">
        <v>0.30899682000000001</v>
      </c>
      <c r="BT30">
        <v>0</v>
      </c>
      <c r="BU30">
        <v>0</v>
      </c>
      <c r="BV30">
        <v>0</v>
      </c>
      <c r="BW30">
        <v>2.1294700000000001E-4</v>
      </c>
      <c r="BX30">
        <f ca="1">+'aob Demand'!BX29+'aob Cap'!$CG30</f>
        <v>12.810517332097168</v>
      </c>
      <c r="BY30">
        <f ca="1">+'aob Demand'!BY29+'aob Cap'!$CG30</f>
        <v>12.810517332097168</v>
      </c>
      <c r="BZ30">
        <f ca="1">+'aob Demand'!BZ29+'aob Cap'!$CG30</f>
        <v>12.810517332097168</v>
      </c>
      <c r="CA30">
        <f ca="1">+'aob Demand'!CA29+'aob Cap'!$CG30</f>
        <v>12.810517332097168</v>
      </c>
      <c r="CB30">
        <f t="shared" ca="1" si="2"/>
        <v>1531414.0083803907</v>
      </c>
      <c r="CC30">
        <f t="shared" ca="1" si="7"/>
        <v>178057.25603068448</v>
      </c>
      <c r="CD30">
        <f t="shared" ca="1" si="8"/>
        <v>2964171.571676739</v>
      </c>
      <c r="CE30">
        <f t="shared" ca="1" si="9"/>
        <v>9664105.2684287895</v>
      </c>
      <c r="CG30">
        <f ca="1">+IFERROR(VLOOKUP(_xlfn.CONCAT(B30,E30,C30),Reallocation!$A$3:$F$618,6,FALSE),0)</f>
        <v>5.6241589436068329E-2</v>
      </c>
      <c r="CH30">
        <f t="shared" ca="1" si="3"/>
        <v>4.114059179742835E-4</v>
      </c>
      <c r="CI30">
        <f t="shared" ca="1" si="4"/>
        <v>4.114059179742835E-4</v>
      </c>
      <c r="CJ30">
        <f t="shared" ca="1" si="5"/>
        <v>5.3404578723248441E-4</v>
      </c>
      <c r="CK30">
        <f t="shared" ca="1" si="6"/>
        <v>6.6453012906619868E-4</v>
      </c>
      <c r="CL30">
        <f ca="1">+IF($C30=1,SUMPRODUCT($CH30:$CK30,Elast!$L$6:$O$6),SUMPRODUCT($CH30:$CK30,Elast!$L$13:$O$13))</f>
        <v>-2.5513822421486369E-5</v>
      </c>
      <c r="CM30">
        <f ca="1">+IF($C30=1,SUMPRODUCT($CH30:$CK30,Elast!$L$7:$O$7),SUMPRODUCT($CH30:$CK30,Elast!$L$14:$O$14))</f>
        <v>-2.3442318263193316E-5</v>
      </c>
      <c r="CN30">
        <f ca="1">+IF($C30=1,SUMPRODUCT($CH30:$CK30,Elast!$L$8:$O$8),SUMPRODUCT($CH30:$CK30,Elast!$L$15:$O$15))</f>
        <v>-7.9325263591805586E-5</v>
      </c>
      <c r="CO30">
        <f ca="1">+IF($C30=1,SUMPRODUCT($CH30:$CK30,Elast!$L$9:$O$9),SUMPRODUCT($CH30:$CK30,Elast!$L$16:$O$16))</f>
        <v>-8.4201137787052183E-5</v>
      </c>
    </row>
    <row r="31" spans="2:93" x14ac:dyDescent="0.25">
      <c r="B31" t="s">
        <v>82</v>
      </c>
      <c r="C31">
        <v>1</v>
      </c>
      <c r="D31">
        <v>2036</v>
      </c>
      <c r="E31">
        <v>2034</v>
      </c>
      <c r="F31">
        <v>0.160391506723564</v>
      </c>
      <c r="G31">
        <v>1.23950364610595E-2</v>
      </c>
      <c r="H31">
        <v>0.24330206353668299</v>
      </c>
      <c r="I31">
        <v>0.58391139327869201</v>
      </c>
      <c r="J31">
        <f ca="1">+('aob Demand'!J30-'aob Demand'!BX30)+'aob Cap'!BX31</f>
        <v>136.75117300642515</v>
      </c>
      <c r="K31">
        <f ca="1">+('aob Demand'!K30-'aob Demand'!BY30)+'aob Cap'!BY31</f>
        <v>136.75117300642515</v>
      </c>
      <c r="L31">
        <f ca="1">+('aob Demand'!L30-'aob Demand'!BZ30)+'aob Cap'!BZ31</f>
        <v>105.34710880216414</v>
      </c>
      <c r="M31">
        <f ca="1">+('aob Demand'!M30-'aob Demand'!CA30)+'aob Cap'!CA31</f>
        <v>84.661397110676432</v>
      </c>
      <c r="N31">
        <f ca="1">+'aob Demand'!N30*(1+CL31)</f>
        <v>120364.05454596579</v>
      </c>
      <c r="O31">
        <f ca="1">+'aob Demand'!O30*(1+CM31)</f>
        <v>13994.993796748269</v>
      </c>
      <c r="P31">
        <f ca="1">+'aob Demand'!P30*(1+CN31)</f>
        <v>232974.83878228333</v>
      </c>
      <c r="Q31">
        <f ca="1">+'aob Demand'!Q30*(1+CO31)</f>
        <v>759568.66848669632</v>
      </c>
      <c r="R31">
        <v>1828.03415099996</v>
      </c>
      <c r="S31">
        <f ca="1">+IF(E31&gt;2017,SUMPRODUCT(J31:M31,N31:Q31),'aob Demand'!S30)</f>
        <v>107223127.82983692</v>
      </c>
      <c r="T31">
        <v>52492.938743524101</v>
      </c>
      <c r="U31">
        <v>19.95</v>
      </c>
      <c r="V31">
        <v>45961.580844491298</v>
      </c>
      <c r="W31">
        <v>3.7988033623195702E-4</v>
      </c>
      <c r="X31">
        <v>-7.9603219927405204</v>
      </c>
      <c r="Y31">
        <v>-7.9603219927405204</v>
      </c>
      <c r="Z31">
        <v>-11.5094522670076</v>
      </c>
      <c r="AA31">
        <v>-10.6876532386917</v>
      </c>
      <c r="AB31">
        <v>2.4615493425727601</v>
      </c>
      <c r="AC31">
        <v>2.4615493425727601</v>
      </c>
      <c r="AD31">
        <v>2.4615493425727601</v>
      </c>
      <c r="AE31">
        <v>2.4615493425727601</v>
      </c>
      <c r="AF31">
        <v>301747.37147347699</v>
      </c>
      <c r="AG31">
        <v>23336.585615111399</v>
      </c>
      <c r="AH31">
        <v>608758.49486297404</v>
      </c>
      <c r="AI31">
        <v>1860983.2808495399</v>
      </c>
      <c r="AJ31">
        <v>130.14775753662701</v>
      </c>
      <c r="AK31">
        <v>130.14775753662701</v>
      </c>
      <c r="AL31">
        <v>102.787888429045</v>
      </c>
      <c r="AM31">
        <v>81.814189485721201</v>
      </c>
      <c r="AN31">
        <v>122.187435543886</v>
      </c>
      <c r="AO31">
        <v>122.187435543886</v>
      </c>
      <c r="AP31">
        <v>91.278436162037707</v>
      </c>
      <c r="AQ31">
        <v>71.126536247029406</v>
      </c>
      <c r="AR31">
        <f ca="1">+IF(E31&gt;2017,J31*N31,'aob Demand'!AR30)</f>
        <v>16459925.64697016</v>
      </c>
      <c r="AS31">
        <f>+IF(F31&gt;2017,K31*O31,'aob Demand'!AS30)</f>
        <v>1913118.3343738101</v>
      </c>
      <c r="AT31">
        <f>+IF(G31&gt;2017,L31*P31,'aob Demand'!AT30)</f>
        <v>24532500.888532501</v>
      </c>
      <c r="AU31">
        <f>+IF(H31&gt;2017,M31*Q31,'aob Demand'!AU30)</f>
        <v>64270281.983625099</v>
      </c>
      <c r="AV31">
        <v>0.93842714869070198</v>
      </c>
      <c r="AW31">
        <v>0.93842714869070198</v>
      </c>
      <c r="AX31">
        <v>0.88764922427918902</v>
      </c>
      <c r="AY31">
        <v>0.86899421138724897</v>
      </c>
      <c r="AZ31">
        <v>1.1527134941898001</v>
      </c>
      <c r="BA31">
        <v>1.1527134941898001</v>
      </c>
      <c r="BB31">
        <v>0.93765909946946202</v>
      </c>
      <c r="BC31">
        <v>1.1454963157214499</v>
      </c>
      <c r="BD31">
        <v>0.93842714869070198</v>
      </c>
      <c r="BE31">
        <v>0.93842714869070198</v>
      </c>
      <c r="BF31">
        <v>0.88764922427918902</v>
      </c>
      <c r="BG31">
        <v>0.868956833916528</v>
      </c>
      <c r="BH31">
        <v>0.17582224099999999</v>
      </c>
      <c r="BI31">
        <v>0.17582224099999999</v>
      </c>
      <c r="BJ31">
        <v>0.22712332299999999</v>
      </c>
      <c r="BK31">
        <v>0.308990078</v>
      </c>
      <c r="BL31">
        <v>3.513968E-2</v>
      </c>
      <c r="BM31">
        <v>3.513968E-2</v>
      </c>
      <c r="BN31">
        <v>0.17582224099999999</v>
      </c>
      <c r="BO31">
        <v>3.513968E-2</v>
      </c>
      <c r="BP31">
        <v>0.17582224099999999</v>
      </c>
      <c r="BQ31">
        <v>0.17582224099999999</v>
      </c>
      <c r="BR31">
        <v>0.22712332299999999</v>
      </c>
      <c r="BS31">
        <v>0.30899682000000001</v>
      </c>
      <c r="BT31">
        <v>0</v>
      </c>
      <c r="BU31">
        <v>0</v>
      </c>
      <c r="BV31">
        <v>0</v>
      </c>
      <c r="BW31">
        <v>2.1294700000000001E-4</v>
      </c>
      <c r="BX31">
        <f ca="1">+'aob Demand'!BX30+'aob Cap'!$CG31</f>
        <v>12.813992354837838</v>
      </c>
      <c r="BY31">
        <f ca="1">+'aob Demand'!BY30+'aob Cap'!$CG31</f>
        <v>12.813992354837838</v>
      </c>
      <c r="BZ31">
        <f ca="1">+'aob Demand'!BZ30+'aob Cap'!$CG31</f>
        <v>12.813992354837838</v>
      </c>
      <c r="CA31">
        <f ca="1">+'aob Demand'!CA30+'aob Cap'!$CG31</f>
        <v>12.813992354837838</v>
      </c>
      <c r="CB31">
        <f t="shared" ca="1" si="2"/>
        <v>1542344.0747492902</v>
      </c>
      <c r="CC31">
        <f t="shared" ca="1" si="7"/>
        <v>179331.7435175353</v>
      </c>
      <c r="CD31">
        <f t="shared" ca="1" si="8"/>
        <v>2985337.8030257565</v>
      </c>
      <c r="CE31">
        <f t="shared" ca="1" si="9"/>
        <v>9733107.1109628826</v>
      </c>
      <c r="CG31">
        <f ca="1">+IFERROR(VLOOKUP(_xlfn.CONCAT(B31,E31,C31),Reallocation!$A$3:$F$618,6,FALSE),0)</f>
        <v>5.4060621194137008E-2</v>
      </c>
      <c r="CH31">
        <f t="shared" ca="1" si="3"/>
        <v>3.9532107846418363E-4</v>
      </c>
      <c r="CI31">
        <f t="shared" ca="1" si="4"/>
        <v>3.9532107846418363E-4</v>
      </c>
      <c r="CJ31">
        <f t="shared" ca="1" si="5"/>
        <v>5.1316663370104543E-4</v>
      </c>
      <c r="CK31">
        <f t="shared" ca="1" si="6"/>
        <v>6.3855101662757541E-4</v>
      </c>
      <c r="CL31">
        <f ca="1">+IF($C31=1,SUMPRODUCT($CH31:$CK31,Elast!$L$6:$O$6),SUMPRODUCT($CH31:$CK31,Elast!$L$13:$O$13))</f>
        <v>-2.4516380263287506E-5</v>
      </c>
      <c r="CM31">
        <f ca="1">+IF($C31=1,SUMPRODUCT($CH31:$CK31,Elast!$L$7:$O$7),SUMPRODUCT($CH31:$CK31,Elast!$L$14:$O$14))</f>
        <v>-2.2525793789434532E-5</v>
      </c>
      <c r="CN31">
        <f ca="1">+IF($C31=1,SUMPRODUCT($CH31:$CK31,Elast!$L$8:$O$8),SUMPRODUCT($CH31:$CK31,Elast!$L$15:$O$15))</f>
        <v>-7.6223931846227885E-5</v>
      </c>
      <c r="CO31">
        <f ca="1">+IF($C31=1,SUMPRODUCT($CH31:$CK31,Elast!$L$9:$O$9),SUMPRODUCT($CH31:$CK31,Elast!$L$16:$O$16))</f>
        <v>-8.0909277858894226E-5</v>
      </c>
    </row>
    <row r="32" spans="2:93" x14ac:dyDescent="0.25">
      <c r="B32" t="s">
        <v>82</v>
      </c>
      <c r="C32">
        <v>1</v>
      </c>
      <c r="D32">
        <v>2037</v>
      </c>
      <c r="E32">
        <v>2035</v>
      </c>
      <c r="F32">
        <v>0.16049566736456899</v>
      </c>
      <c r="G32">
        <v>1.2394111395175701E-2</v>
      </c>
      <c r="H32">
        <v>0.24333397405509499</v>
      </c>
      <c r="I32">
        <v>0.58377624718515897</v>
      </c>
      <c r="J32">
        <f ca="1">+('aob Demand'!J31-'aob Demand'!BX31)+'aob Cap'!BX32</f>
        <v>136.74769978549031</v>
      </c>
      <c r="K32">
        <f ca="1">+('aob Demand'!K31-'aob Demand'!BY31)+'aob Cap'!BY32</f>
        <v>136.74769978549031</v>
      </c>
      <c r="L32">
        <f ca="1">+('aob Demand'!L31-'aob Demand'!BZ31)+'aob Cap'!BZ32</f>
        <v>105.33286527255632</v>
      </c>
      <c r="M32">
        <f ca="1">+('aob Demand'!M31-'aob Demand'!CA31)+'aob Cap'!CA32</f>
        <v>84.640050668450812</v>
      </c>
      <c r="N32">
        <f ca="1">+'aob Demand'!N31*(1+CL32)</f>
        <v>121197.86846435817</v>
      </c>
      <c r="O32">
        <f ca="1">+'aob Demand'!O31*(1+CM32)</f>
        <v>14091.724831369926</v>
      </c>
      <c r="P32">
        <f ca="1">+'aob Demand'!P31*(1+CN32)</f>
        <v>234587.31940044463</v>
      </c>
      <c r="Q32">
        <f ca="1">+'aob Demand'!Q31*(1+CO32)</f>
        <v>764828.33848848403</v>
      </c>
      <c r="R32">
        <v>1827.84289124354</v>
      </c>
      <c r="S32">
        <f ca="1">+IF(E32&gt;2017,SUMPRODUCT(J32:M32,N32:Q32),'aob Demand'!S31)</f>
        <v>107945404.51949482</v>
      </c>
      <c r="T32">
        <v>52762.788511314699</v>
      </c>
      <c r="U32">
        <v>19.95</v>
      </c>
      <c r="V32">
        <v>46694.191679585099</v>
      </c>
      <c r="W32">
        <v>3.77927490325934E-4</v>
      </c>
      <c r="X32">
        <v>-8.0135685230412399</v>
      </c>
      <c r="Y32">
        <v>-8.0135685230412399</v>
      </c>
      <c r="Z32">
        <v>-11.548298999707299</v>
      </c>
      <c r="AA32">
        <v>-10.718132413289901</v>
      </c>
      <c r="AB32">
        <v>2.3218956724275901</v>
      </c>
      <c r="AC32">
        <v>2.3218956724275901</v>
      </c>
      <c r="AD32">
        <v>2.3218956724275901</v>
      </c>
      <c r="AE32">
        <v>2.3218956724275901</v>
      </c>
      <c r="AF32">
        <v>286695.26145701797</v>
      </c>
      <c r="AG32">
        <v>22155.775524307501</v>
      </c>
      <c r="AH32">
        <v>578294.15679857298</v>
      </c>
      <c r="AI32">
        <v>1767939.2523811399</v>
      </c>
      <c r="AJ32">
        <v>130.14775753662701</v>
      </c>
      <c r="AK32">
        <v>130.14775753662701</v>
      </c>
      <c r="AL32">
        <v>102.787888429045</v>
      </c>
      <c r="AM32">
        <v>81.814189485721201</v>
      </c>
      <c r="AN32">
        <v>122.134189013585</v>
      </c>
      <c r="AO32">
        <v>122.134189013585</v>
      </c>
      <c r="AP32">
        <v>91.239589429337997</v>
      </c>
      <c r="AQ32">
        <v>71.096057072431194</v>
      </c>
      <c r="AR32">
        <f ca="1">+IF(E32&gt;2017,J32*N32,'aob Demand'!AR31)</f>
        <v>16573529.731405394</v>
      </c>
      <c r="AS32">
        <f>+IF(F32&gt;2017,K32*O32,'aob Demand'!AS31)</f>
        <v>1926322.3264772799</v>
      </c>
      <c r="AT32">
        <f>+IF(G32&gt;2017,L32*P32,'aob Demand'!AT31)</f>
        <v>24699403.123983402</v>
      </c>
      <c r="AU32">
        <f>+IF(H32&gt;2017,M32*Q32,'aob Demand'!AU31)</f>
        <v>64700495.096498899</v>
      </c>
      <c r="AV32">
        <v>0.93801910345052097</v>
      </c>
      <c r="AW32">
        <v>0.93801910345052097</v>
      </c>
      <c r="AX32">
        <v>0.88727188253110401</v>
      </c>
      <c r="AY32">
        <v>0.86862238489176302</v>
      </c>
      <c r="AZ32">
        <v>1.1537994727015199</v>
      </c>
      <c r="BA32">
        <v>1.1537994727015199</v>
      </c>
      <c r="BB32">
        <v>0.93726049840721304</v>
      </c>
      <c r="BC32">
        <v>1.1465582783858901</v>
      </c>
      <c r="BD32">
        <v>0.93801910345052097</v>
      </c>
      <c r="BE32">
        <v>0.93801910345052097</v>
      </c>
      <c r="BF32">
        <v>0.88727188253110401</v>
      </c>
      <c r="BG32">
        <v>0.86858502341416799</v>
      </c>
      <c r="BH32">
        <v>0.17582224099999999</v>
      </c>
      <c r="BI32">
        <v>0.17582224099999999</v>
      </c>
      <c r="BJ32">
        <v>0.22712332299999999</v>
      </c>
      <c r="BK32">
        <v>0.308990078</v>
      </c>
      <c r="BL32">
        <v>3.513968E-2</v>
      </c>
      <c r="BM32">
        <v>3.513968E-2</v>
      </c>
      <c r="BN32">
        <v>0.17582224099999999</v>
      </c>
      <c r="BO32">
        <v>3.513968E-2</v>
      </c>
      <c r="BP32">
        <v>0.17582224099999999</v>
      </c>
      <c r="BQ32">
        <v>0.17582224099999999</v>
      </c>
      <c r="BR32">
        <v>0.22712332299999999</v>
      </c>
      <c r="BS32">
        <v>0.30899682000000001</v>
      </c>
      <c r="BT32">
        <v>0</v>
      </c>
      <c r="BU32">
        <v>0</v>
      </c>
      <c r="BV32">
        <v>0</v>
      </c>
      <c r="BW32">
        <v>2.1294700000000001E-4</v>
      </c>
      <c r="BX32">
        <f ca="1">+'aob Demand'!BX31+'aob Cap'!$CG32</f>
        <v>12.767989417903717</v>
      </c>
      <c r="BY32">
        <f ca="1">+'aob Demand'!BY31+'aob Cap'!$CG32</f>
        <v>12.767989417903717</v>
      </c>
      <c r="BZ32">
        <f ca="1">+'aob Demand'!BZ31+'aob Cap'!$CG32</f>
        <v>12.767989417903717</v>
      </c>
      <c r="CA32">
        <f ca="1">+'aob Demand'!CA31+'aob Cap'!$CG32</f>
        <v>12.767989417903717</v>
      </c>
      <c r="CB32">
        <f t="shared" ca="1" si="2"/>
        <v>1547453.1020254116</v>
      </c>
      <c r="CC32">
        <f t="shared" ca="1" si="7"/>
        <v>179922.99352694224</v>
      </c>
      <c r="CD32">
        <f t="shared" ca="1" si="8"/>
        <v>2995208.4116792763</v>
      </c>
      <c r="CE32">
        <f t="shared" ca="1" si="9"/>
        <v>9765320.1323338468</v>
      </c>
      <c r="CG32">
        <f ca="1">+IFERROR(VLOOKUP(_xlfn.CONCAT(B32,E32,C32),Reallocation!$A$3:$F$618,6,FALSE),0)</f>
        <v>5.181944588231812E-2</v>
      </c>
      <c r="CH32">
        <f t="shared" ca="1" si="3"/>
        <v>3.7894199290833264E-4</v>
      </c>
      <c r="CI32">
        <f t="shared" ca="1" si="4"/>
        <v>3.7894199290833264E-4</v>
      </c>
      <c r="CJ32">
        <f t="shared" ca="1" si="5"/>
        <v>4.9195895078169016E-4</v>
      </c>
      <c r="CK32">
        <f t="shared" ca="1" si="6"/>
        <v>6.1223316235126113E-4</v>
      </c>
      <c r="CL32">
        <f ca="1">+IF($C32=1,SUMPRODUCT($CH32:$CK32,Elast!$L$6:$O$6),SUMPRODUCT($CH32:$CK32,Elast!$L$13:$O$13))</f>
        <v>-2.350596189411003E-5</v>
      </c>
      <c r="CM32">
        <f ca="1">+IF($C32=1,SUMPRODUCT($CH32:$CK32,Elast!$L$7:$O$7),SUMPRODUCT($CH32:$CK32,Elast!$L$14:$O$14))</f>
        <v>-2.1593037195783537E-5</v>
      </c>
      <c r="CN32">
        <f ca="1">+IF($C32=1,SUMPRODUCT($CH32:$CK32,Elast!$L$8:$O$8),SUMPRODUCT($CH32:$CK32,Elast!$L$15:$O$15))</f>
        <v>-7.3070584723627485E-5</v>
      </c>
      <c r="CO32">
        <f ca="1">+IF($C32=1,SUMPRODUCT($CH32:$CK32,Elast!$L$9:$O$9),SUMPRODUCT($CH32:$CK32,Elast!$L$16:$O$16))</f>
        <v>-7.7569033351435399E-5</v>
      </c>
    </row>
    <row r="33" spans="2:93" x14ac:dyDescent="0.25">
      <c r="B33" t="s">
        <v>82</v>
      </c>
      <c r="C33">
        <v>1</v>
      </c>
      <c r="D33">
        <v>2038</v>
      </c>
      <c r="E33">
        <v>2036</v>
      </c>
      <c r="F33">
        <v>0.16059443843925</v>
      </c>
      <c r="G33">
        <v>1.2393116138296899E-2</v>
      </c>
      <c r="H33">
        <v>0.243364160948703</v>
      </c>
      <c r="I33">
        <v>0.58364828447374895</v>
      </c>
      <c r="J33">
        <f ca="1">+('aob Demand'!J32-'aob Demand'!BX32)+'aob Cap'!BX33</f>
        <v>136.71101826882716</v>
      </c>
      <c r="K33">
        <f ca="1">+('aob Demand'!K32-'aob Demand'!BY32)+'aob Cap'!BY33</f>
        <v>136.71101826882716</v>
      </c>
      <c r="L33">
        <f ca="1">+('aob Demand'!L32-'aob Demand'!BZ32)+'aob Cap'!BZ33</f>
        <v>105.28526561205416</v>
      </c>
      <c r="M33">
        <f ca="1">+('aob Demand'!M32-'aob Demand'!CA32)+'aob Cap'!CA33</f>
        <v>84.585304393048062</v>
      </c>
      <c r="N33">
        <f ca="1">+'aob Demand'!N32*(1+CL33)</f>
        <v>122042.68264237192</v>
      </c>
      <c r="O33">
        <f ca="1">+'aob Demand'!O32*(1+CM33)</f>
        <v>14189.385371823657</v>
      </c>
      <c r="P33">
        <f ca="1">+'aob Demand'!P32*(1+CN33)</f>
        <v>236219.52244803048</v>
      </c>
      <c r="Q33">
        <f ca="1">+'aob Demand'!Q32*(1+CO33)</f>
        <v>770154.40399339166</v>
      </c>
      <c r="R33">
        <v>1827.80086335906</v>
      </c>
      <c r="S33">
        <f ca="1">+IF(E33&gt;2017,SUMPRODUCT(J33:M33,N33:Q33),'aob Demand'!S32)</f>
        <v>108638604.59420982</v>
      </c>
      <c r="T33">
        <v>53034.025492298497</v>
      </c>
      <c r="U33">
        <v>19.95</v>
      </c>
      <c r="V33">
        <v>47438.480064185103</v>
      </c>
      <c r="W33">
        <v>3.7598468338947299E-4</v>
      </c>
      <c r="X33">
        <v>-8.0666746960243199</v>
      </c>
      <c r="Y33">
        <v>-8.0666746960243199</v>
      </c>
      <c r="Z33">
        <v>-11.587085161209099</v>
      </c>
      <c r="AA33">
        <v>-10.748553096647401</v>
      </c>
      <c r="AB33">
        <v>2.1901878374937902</v>
      </c>
      <c r="AC33">
        <v>2.1901878374937902</v>
      </c>
      <c r="AD33">
        <v>2.1901878374937902</v>
      </c>
      <c r="AE33">
        <v>2.1901878374937902</v>
      </c>
      <c r="AF33">
        <v>272392.50000901602</v>
      </c>
      <c r="AG33">
        <v>21035.228201228401</v>
      </c>
      <c r="AH33">
        <v>549355.667185992</v>
      </c>
      <c r="AI33">
        <v>1679546.8284567499</v>
      </c>
      <c r="AJ33">
        <v>130.14775753662701</v>
      </c>
      <c r="AK33">
        <v>130.14775753662701</v>
      </c>
      <c r="AL33">
        <v>102.787888429045</v>
      </c>
      <c r="AM33">
        <v>81.814189485721201</v>
      </c>
      <c r="AN33">
        <v>122.08108284060199</v>
      </c>
      <c r="AO33">
        <v>122.08108284060199</v>
      </c>
      <c r="AP33">
        <v>91.200803267836207</v>
      </c>
      <c r="AQ33">
        <v>71.065636389073703</v>
      </c>
      <c r="AR33">
        <f ca="1">+IF(E33&gt;2017,J33*N33,'aob Demand'!AR32)</f>
        <v>16684579.416297983</v>
      </c>
      <c r="AS33">
        <f>+IF(F33&gt;2017,K33*O33,'aob Demand'!AS32)</f>
        <v>1939181.6159182801</v>
      </c>
      <c r="AT33">
        <f>+IF(G33&gt;2017,L33*P33,'aob Demand'!AT32)</f>
        <v>24860458.018504601</v>
      </c>
      <c r="AU33">
        <f>+IF(H33&gt;2017,M33*Q33,'aob Demand'!AU32)</f>
        <v>65110381.554153703</v>
      </c>
      <c r="AV33">
        <v>0.93761208661252304</v>
      </c>
      <c r="AW33">
        <v>0.93761208661252304</v>
      </c>
      <c r="AX33">
        <v>0.88689510626561396</v>
      </c>
      <c r="AY33">
        <v>0.86825124286449695</v>
      </c>
      <c r="AZ33">
        <v>1.1548842063967699</v>
      </c>
      <c r="BA33">
        <v>1.1548842063967699</v>
      </c>
      <c r="BB33">
        <v>0.93686249468667004</v>
      </c>
      <c r="BC33">
        <v>1.1476197230416001</v>
      </c>
      <c r="BD33">
        <v>0.93761208661252304</v>
      </c>
      <c r="BE33">
        <v>0.93761208661252304</v>
      </c>
      <c r="BF33">
        <v>0.88689510626561396</v>
      </c>
      <c r="BG33">
        <v>0.86821389735058796</v>
      </c>
      <c r="BH33">
        <v>0.17582224099999999</v>
      </c>
      <c r="BI33">
        <v>0.17582224099999999</v>
      </c>
      <c r="BJ33">
        <v>0.22712332299999999</v>
      </c>
      <c r="BK33">
        <v>0.308990078</v>
      </c>
      <c r="BL33">
        <v>3.513968E-2</v>
      </c>
      <c r="BM33">
        <v>3.513968E-2</v>
      </c>
      <c r="BN33">
        <v>0.17582224099999999</v>
      </c>
      <c r="BO33">
        <v>3.513968E-2</v>
      </c>
      <c r="BP33">
        <v>0.17582224099999999</v>
      </c>
      <c r="BQ33">
        <v>0.17582224099999999</v>
      </c>
      <c r="BR33">
        <v>0.22712332299999999</v>
      </c>
      <c r="BS33">
        <v>0.30899682000000001</v>
      </c>
      <c r="BT33">
        <v>0</v>
      </c>
      <c r="BU33">
        <v>0</v>
      </c>
      <c r="BV33">
        <v>0</v>
      </c>
      <c r="BW33">
        <v>2.1294700000000001E-4</v>
      </c>
      <c r="BX33">
        <f ca="1">+'aob Demand'!BX32+'aob Cap'!$CG33</f>
        <v>12.688371151763066</v>
      </c>
      <c r="BY33">
        <f ca="1">+'aob Demand'!BY32+'aob Cap'!$CG33</f>
        <v>12.688371151763066</v>
      </c>
      <c r="BZ33">
        <f ca="1">+'aob Demand'!BZ32+'aob Cap'!$CG33</f>
        <v>12.688371151763066</v>
      </c>
      <c r="CA33">
        <f ca="1">+'aob Demand'!CA32+'aob Cap'!$CG33</f>
        <v>12.688371151763066</v>
      </c>
      <c r="CB33">
        <f t="shared" ca="1" si="2"/>
        <v>1548522.8537232468</v>
      </c>
      <c r="CC33">
        <f t="shared" ca="1" si="7"/>
        <v>180040.18801309614</v>
      </c>
      <c r="CD33">
        <f t="shared" ca="1" si="8"/>
        <v>2997240.974112838</v>
      </c>
      <c r="CE33">
        <f t="shared" ca="1" si="9"/>
        <v>9772004.9220330287</v>
      </c>
      <c r="CG33">
        <f ca="1">+IFERROR(VLOOKUP(_xlfn.CONCAT(B33,E33,C33),Reallocation!$A$3:$F$618,6,FALSE),0)</f>
        <v>4.9600387315165785E-2</v>
      </c>
      <c r="CH33">
        <f t="shared" ca="1" si="3"/>
        <v>3.6281192213505342E-4</v>
      </c>
      <c r="CI33">
        <f t="shared" ca="1" si="4"/>
        <v>3.6281192213505342E-4</v>
      </c>
      <c r="CJ33">
        <f t="shared" ca="1" si="5"/>
        <v>4.7110473651579277E-4</v>
      </c>
      <c r="CK33">
        <f t="shared" ca="1" si="6"/>
        <v>5.8639485512390621E-4</v>
      </c>
      <c r="CL33">
        <f ca="1">+IF($C33=1,SUMPRODUCT($CH33:$CK33,Elast!$L$6:$O$6),SUMPRODUCT($CH33:$CK33,Elast!$L$13:$O$13))</f>
        <v>-2.2513971025038825E-5</v>
      </c>
      <c r="CM33">
        <f ca="1">+IF($C33=1,SUMPRODUCT($CH33:$CK33,Elast!$L$7:$O$7),SUMPRODUCT($CH33:$CK33,Elast!$L$14:$O$14))</f>
        <v>-2.067477193910028E-5</v>
      </c>
      <c r="CN33">
        <f ca="1">+IF($C33=1,SUMPRODUCT($CH33:$CK33,Elast!$L$8:$O$8),SUMPRODUCT($CH33:$CK33,Elast!$L$15:$O$15))</f>
        <v>-6.9967923142971505E-5</v>
      </c>
      <c r="CO33">
        <f ca="1">+IF($C33=1,SUMPRODUCT($CH33:$CK33,Elast!$L$9:$O$9),SUMPRODUCT($CH33:$CK33,Elast!$L$16:$O$16))</f>
        <v>-7.4286455421357364E-5</v>
      </c>
    </row>
    <row r="34" spans="2:93" x14ac:dyDescent="0.25">
      <c r="B34" t="s">
        <v>82</v>
      </c>
      <c r="C34">
        <v>1</v>
      </c>
      <c r="D34">
        <v>2039</v>
      </c>
      <c r="E34">
        <v>2037</v>
      </c>
      <c r="F34">
        <v>0.16068809572192</v>
      </c>
      <c r="G34">
        <v>1.2392053255898899E-2</v>
      </c>
      <c r="H34">
        <v>0.24339271115692901</v>
      </c>
      <c r="I34">
        <v>0.58352713986525095</v>
      </c>
      <c r="J34">
        <f ca="1">+('aob Demand'!J33-'aob Demand'!BX33)+'aob Cap'!BX34</f>
        <v>136.6293758775993</v>
      </c>
      <c r="K34">
        <f ca="1">+('aob Demand'!K33-'aob Demand'!BY33)+'aob Cap'!BY34</f>
        <v>136.6293758775993</v>
      </c>
      <c r="L34">
        <f ca="1">+('aob Demand'!L33-'aob Demand'!BZ33)+'aob Cap'!BZ34</f>
        <v>105.19260309327731</v>
      </c>
      <c r="M34">
        <f ca="1">+('aob Demand'!M33-'aob Demand'!CA33)+'aob Cap'!CA34</f>
        <v>84.485464669439693</v>
      </c>
      <c r="N34">
        <f ca="1">+'aob Demand'!N33*(1+CL34)</f>
        <v>122900.49144250916</v>
      </c>
      <c r="O34">
        <f ca="1">+'aob Demand'!O33*(1+CM34)</f>
        <v>14288.077717854227</v>
      </c>
      <c r="P34">
        <f ca="1">+'aob Demand'!P33*(1+CN34)</f>
        <v>237874.74473782675</v>
      </c>
      <c r="Q34">
        <f ca="1">+'aob Demand'!Q33*(1+CO34)</f>
        <v>775558.38400519686</v>
      </c>
      <c r="R34">
        <v>1827.9000231566999</v>
      </c>
      <c r="S34">
        <f ca="1">+IF(E34&gt;2017,SUMPRODUCT(J34:M34,N34:Q34),'aob Demand'!S33)</f>
        <v>109290062.64200099</v>
      </c>
      <c r="T34">
        <v>53306.656817704497</v>
      </c>
      <c r="U34">
        <v>19.95</v>
      </c>
      <c r="V34">
        <v>48194.632134171399</v>
      </c>
      <c r="W34">
        <v>3.7405186381537402E-4</v>
      </c>
      <c r="X34">
        <v>-8.1196470247694403</v>
      </c>
      <c r="Y34">
        <v>-8.1196470247694403</v>
      </c>
      <c r="Z34">
        <v>-11.625813197949</v>
      </c>
      <c r="AA34">
        <v>-10.778917780792201</v>
      </c>
      <c r="AB34">
        <v>2.0659713123570702</v>
      </c>
      <c r="AC34">
        <v>2.0659713123570702</v>
      </c>
      <c r="AD34">
        <v>2.0659713123570702</v>
      </c>
      <c r="AE34">
        <v>2.0659713123570702</v>
      </c>
      <c r="AF34">
        <v>258801.93549027399</v>
      </c>
      <c r="AG34">
        <v>19971.815179392299</v>
      </c>
      <c r="AH34">
        <v>521866.47172491503</v>
      </c>
      <c r="AI34">
        <v>1595573.4902657601</v>
      </c>
      <c r="AJ34">
        <v>130.14775753662701</v>
      </c>
      <c r="AK34">
        <v>130.14775753662701</v>
      </c>
      <c r="AL34">
        <v>102.787888429045</v>
      </c>
      <c r="AM34">
        <v>81.814189485721201</v>
      </c>
      <c r="AN34">
        <v>122.02811051185699</v>
      </c>
      <c r="AO34">
        <v>122.02811051185699</v>
      </c>
      <c r="AP34">
        <v>91.162075231096395</v>
      </c>
      <c r="AQ34">
        <v>71.035271704928903</v>
      </c>
      <c r="AR34">
        <f ca="1">+IF(E34&gt;2017,J34*N34,'aob Demand'!AR33)</f>
        <v>16791817.440840259</v>
      </c>
      <c r="AS34">
        <f>+IF(F34&gt;2017,K34*O34,'aob Demand'!AS33)</f>
        <v>1951532.81696121</v>
      </c>
      <c r="AT34">
        <f>+IF(G34&gt;2017,L34*P34,'aob Demand'!AT33)</f>
        <v>25013067.327996999</v>
      </c>
      <c r="AU34">
        <f>+IF(H34&gt;2017,M34*Q34,'aob Demand'!AU33)</f>
        <v>65491320.385647602</v>
      </c>
      <c r="AV34">
        <v>0.93720605077387997</v>
      </c>
      <c r="AW34">
        <v>0.93720605077387997</v>
      </c>
      <c r="AX34">
        <v>0.88651887293168197</v>
      </c>
      <c r="AY34">
        <v>0.86788075640641205</v>
      </c>
      <c r="AZ34">
        <v>1.1559678131803699</v>
      </c>
      <c r="BA34">
        <v>1.1559678131803699</v>
      </c>
      <c r="BB34">
        <v>0.93646506448627498</v>
      </c>
      <c r="BC34">
        <v>1.1486807270633601</v>
      </c>
      <c r="BD34">
        <v>0.93720605077387997</v>
      </c>
      <c r="BE34">
        <v>0.93720605077387997</v>
      </c>
      <c r="BF34">
        <v>0.88651887293168197</v>
      </c>
      <c r="BG34">
        <v>0.86784342682798998</v>
      </c>
      <c r="BH34">
        <v>0.17582224099999999</v>
      </c>
      <c r="BI34">
        <v>0.17582224099999999</v>
      </c>
      <c r="BJ34">
        <v>0.22712332299999999</v>
      </c>
      <c r="BK34">
        <v>0.308990078</v>
      </c>
      <c r="BL34">
        <v>3.513968E-2</v>
      </c>
      <c r="BM34">
        <v>3.513968E-2</v>
      </c>
      <c r="BN34">
        <v>0.17582224099999999</v>
      </c>
      <c r="BO34">
        <v>3.513968E-2</v>
      </c>
      <c r="BP34">
        <v>0.17582224099999999</v>
      </c>
      <c r="BQ34">
        <v>0.17582224099999999</v>
      </c>
      <c r="BR34">
        <v>0.22712332299999999</v>
      </c>
      <c r="BS34">
        <v>0.30899682000000001</v>
      </c>
      <c r="BT34">
        <v>0</v>
      </c>
      <c r="BU34">
        <v>0</v>
      </c>
      <c r="BV34">
        <v>0</v>
      </c>
      <c r="BW34">
        <v>2.1294700000000001E-4</v>
      </c>
      <c r="BX34">
        <f ca="1">+'aob Demand'!BX33+'aob Cap'!$CG34</f>
        <v>12.563509734970204</v>
      </c>
      <c r="BY34">
        <f ca="1">+'aob Demand'!BY33+'aob Cap'!$CG34</f>
        <v>12.563509734970204</v>
      </c>
      <c r="BZ34">
        <f ca="1">+'aob Demand'!BZ33+'aob Cap'!$CG34</f>
        <v>12.563509734970204</v>
      </c>
      <c r="CA34">
        <f ca="1">+'aob Demand'!CA33+'aob Cap'!$CG34</f>
        <v>12.563509734970204</v>
      </c>
      <c r="CB34">
        <f t="shared" ca="1" si="2"/>
        <v>1544061.520670586</v>
      </c>
      <c r="CC34">
        <f t="shared" ca="1" si="7"/>
        <v>179508.40350227241</v>
      </c>
      <c r="CD34">
        <f t="shared" ca="1" si="8"/>
        <v>2988541.6712172385</v>
      </c>
      <c r="CE34">
        <f t="shared" ca="1" si="9"/>
        <v>9743735.3074870501</v>
      </c>
      <c r="CG34">
        <f ca="1">+IFERROR(VLOOKUP(_xlfn.CONCAT(B34,E34,C34),Reallocation!$A$3:$F$618,6,FALSE),0)</f>
        <v>4.7374198885303705E-2</v>
      </c>
      <c r="CH34">
        <f t="shared" ca="1" si="3"/>
        <v>3.4673508958826815E-4</v>
      </c>
      <c r="CI34">
        <f t="shared" ca="1" si="4"/>
        <v>3.4673508958826815E-4</v>
      </c>
      <c r="CJ34">
        <f t="shared" ca="1" si="5"/>
        <v>4.5035675030580258E-4</v>
      </c>
      <c r="CK34">
        <f t="shared" ca="1" si="6"/>
        <v>5.6073786266863657E-4</v>
      </c>
      <c r="CL34">
        <f ca="1">+IF($C34=1,SUMPRODUCT($CH34:$CK34,Elast!$L$6:$O$6),SUMPRODUCT($CH34:$CK34,Elast!$L$13:$O$13))</f>
        <v>-2.1528958042962733E-5</v>
      </c>
      <c r="CM34">
        <f ca="1">+IF($C34=1,SUMPRODUCT($CH34:$CK34,Elast!$L$7:$O$7),SUMPRODUCT($CH34:$CK34,Elast!$L$14:$O$14))</f>
        <v>-1.9759911444941823E-5</v>
      </c>
      <c r="CN34">
        <f ca="1">+IF($C34=1,SUMPRODUCT($CH34:$CK34,Elast!$L$8:$O$8),SUMPRODUCT($CH34:$CK34,Elast!$L$15:$O$15))</f>
        <v>-6.6878816623307854E-5</v>
      </c>
      <c r="CO34">
        <f ca="1">+IF($C34=1,SUMPRODUCT($CH34:$CK34,Elast!$L$9:$O$9),SUMPRODUCT($CH34:$CK34,Elast!$L$16:$O$16))</f>
        <v>-7.1023027057824271E-5</v>
      </c>
    </row>
    <row r="35" spans="2:93" x14ac:dyDescent="0.25">
      <c r="B35" t="s">
        <v>82</v>
      </c>
      <c r="C35">
        <v>1</v>
      </c>
      <c r="D35">
        <v>2040</v>
      </c>
      <c r="E35">
        <v>2038</v>
      </c>
      <c r="F35">
        <v>0.16077690229786401</v>
      </c>
      <c r="G35">
        <v>1.23909253148112E-2</v>
      </c>
      <c r="H35">
        <v>0.243419707760999</v>
      </c>
      <c r="I35">
        <v>0.58341246462632501</v>
      </c>
      <c r="J35">
        <f ca="1">+('aob Demand'!J34-'aob Demand'!BX34)+'aob Cap'!BX35</f>
        <v>136.55104740476517</v>
      </c>
      <c r="K35">
        <f ca="1">+('aob Demand'!K34-'aob Demand'!BY34)+'aob Cap'!BY35</f>
        <v>136.55104740476517</v>
      </c>
      <c r="L35">
        <f ca="1">+('aob Demand'!L34-'aob Demand'!BZ34)+'aob Cap'!BZ35</f>
        <v>105.10311813409618</v>
      </c>
      <c r="M35">
        <f ca="1">+('aob Demand'!M34-'aob Demand'!CA34)+'aob Cap'!CA35</f>
        <v>84.388761982237284</v>
      </c>
      <c r="N35">
        <f ca="1">+'aob Demand'!N34*(1+CL35)</f>
        <v>123763.85619054885</v>
      </c>
      <c r="O35">
        <f ca="1">+'aob Demand'!O34*(1+CM35)</f>
        <v>14387.432570743433</v>
      </c>
      <c r="P35">
        <f ca="1">+'aob Demand'!P34*(1+CN35)</f>
        <v>239540.75200841133</v>
      </c>
      <c r="Q35">
        <f ca="1">+'aob Demand'!Q34*(1+CO35)</f>
        <v>780997.45446348668</v>
      </c>
      <c r="R35">
        <v>1828.1327730748401</v>
      </c>
      <c r="S35">
        <f ca="1">+IF(E35&gt;2017,SUMPRODUCT(J35:M35,N35:Q35),'aob Demand'!S34)</f>
        <v>109948591.43039531</v>
      </c>
      <c r="T35">
        <v>53580.689655420698</v>
      </c>
      <c r="U35">
        <v>19.95</v>
      </c>
      <c r="V35">
        <v>48962.836992361903</v>
      </c>
      <c r="W35">
        <v>3.7212898026173197E-4</v>
      </c>
      <c r="X35">
        <v>-8.17249167864823</v>
      </c>
      <c r="Y35">
        <v>-8.17249167864823</v>
      </c>
      <c r="Z35">
        <v>-11.6644854279005</v>
      </c>
      <c r="AA35">
        <v>-10.809228830075901</v>
      </c>
      <c r="AB35">
        <v>1.94881782942037</v>
      </c>
      <c r="AC35">
        <v>1.94881782942037</v>
      </c>
      <c r="AD35">
        <v>1.94881782942037</v>
      </c>
      <c r="AE35">
        <v>1.94881782942037</v>
      </c>
      <c r="AF35">
        <v>245888.24247615799</v>
      </c>
      <c r="AG35">
        <v>18962.5758029832</v>
      </c>
      <c r="AH35">
        <v>495753.869615092</v>
      </c>
      <c r="AI35">
        <v>1515798.3391330901</v>
      </c>
      <c r="AJ35">
        <v>130.14775753662701</v>
      </c>
      <c r="AK35">
        <v>130.14775753662701</v>
      </c>
      <c r="AL35">
        <v>102.787888429045</v>
      </c>
      <c r="AM35">
        <v>81.814189485721201</v>
      </c>
      <c r="AN35">
        <v>121.975265857978</v>
      </c>
      <c r="AO35">
        <v>121.975265857978</v>
      </c>
      <c r="AP35">
        <v>91.123403001144794</v>
      </c>
      <c r="AQ35">
        <v>71.004960655645206</v>
      </c>
      <c r="AR35">
        <f ca="1">+IF(E35&gt;2017,J35*N35,'aob Demand'!AR34)</f>
        <v>16900084.193672176</v>
      </c>
      <c r="AS35">
        <f>+IF(F35&gt;2017,K35*O35,'aob Demand'!AS34)</f>
        <v>1964004.95229525</v>
      </c>
      <c r="AT35">
        <f>+IF(G35&gt;2017,L35*P35,'aob Demand'!AT34)</f>
        <v>25167248.176257301</v>
      </c>
      <c r="AU35">
        <f>+IF(H35&gt;2017,M35*Q35,'aob Demand'!AU34)</f>
        <v>65876536.634953603</v>
      </c>
      <c r="AV35">
        <v>0.93680095104304595</v>
      </c>
      <c r="AW35">
        <v>0.93680095104304595</v>
      </c>
      <c r="AX35">
        <v>0.88614316116717795</v>
      </c>
      <c r="AY35">
        <v>0.86751089810734305</v>
      </c>
      <c r="AZ35">
        <v>1.1570504049335599</v>
      </c>
      <c r="BA35">
        <v>1.1570504049335599</v>
      </c>
      <c r="BB35">
        <v>0.93606818524036495</v>
      </c>
      <c r="BC35">
        <v>1.14974136399566</v>
      </c>
      <c r="BD35">
        <v>0.93680095104304595</v>
      </c>
      <c r="BE35">
        <v>0.93680095104304595</v>
      </c>
      <c r="BF35">
        <v>0.88614316116717795</v>
      </c>
      <c r="BG35">
        <v>0.86747358443739098</v>
      </c>
      <c r="BH35">
        <v>0.17582224099999999</v>
      </c>
      <c r="BI35">
        <v>0.17582224099999999</v>
      </c>
      <c r="BJ35">
        <v>0.22712332299999999</v>
      </c>
      <c r="BK35">
        <v>0.308990078</v>
      </c>
      <c r="BL35">
        <v>3.513968E-2</v>
      </c>
      <c r="BM35">
        <v>3.513968E-2</v>
      </c>
      <c r="BN35">
        <v>0.17582224099999999</v>
      </c>
      <c r="BO35">
        <v>3.513968E-2</v>
      </c>
      <c r="BP35">
        <v>0.17582224099999999</v>
      </c>
      <c r="BQ35">
        <v>0.17582224099999999</v>
      </c>
      <c r="BR35">
        <v>0.22712332299999999</v>
      </c>
      <c r="BS35">
        <v>0.30899682000000001</v>
      </c>
      <c r="BT35">
        <v>0</v>
      </c>
      <c r="BU35">
        <v>0</v>
      </c>
      <c r="BV35">
        <v>0</v>
      </c>
      <c r="BW35">
        <v>2.1294700000000001E-4</v>
      </c>
      <c r="BX35">
        <f ca="1">+'aob Demand'!BX34+'aob Cap'!$CG35</f>
        <v>12.441585951909682</v>
      </c>
      <c r="BY35">
        <f ca="1">+'aob Demand'!BY34+'aob Cap'!$CG35</f>
        <v>12.441585951909682</v>
      </c>
      <c r="BZ35">
        <f ca="1">+'aob Demand'!BZ34+'aob Cap'!$CG35</f>
        <v>12.441585951909682</v>
      </c>
      <c r="CA35">
        <f ca="1">+'aob Demand'!CA34+'aob Cap'!$CG35</f>
        <v>12.441585951909682</v>
      </c>
      <c r="CB35">
        <f t="shared" ca="1" si="2"/>
        <v>1539818.6545345027</v>
      </c>
      <c r="CC35">
        <f t="shared" ca="1" si="7"/>
        <v>179002.47895620929</v>
      </c>
      <c r="CD35">
        <f t="shared" ca="1" si="8"/>
        <v>2980266.8550977311</v>
      </c>
      <c r="CE35">
        <f t="shared" ca="1" si="9"/>
        <v>9716846.9579301365</v>
      </c>
      <c r="CG35">
        <f ca="1">+IFERROR(VLOOKUP(_xlfn.CONCAT(B35,E35,C35),Reallocation!$A$3:$F$618,6,FALSE),0)</f>
        <v>4.5257033507182638E-2</v>
      </c>
      <c r="CH35">
        <f t="shared" ca="1" si="3"/>
        <v>3.3142941315578156E-4</v>
      </c>
      <c r="CI35">
        <f t="shared" ca="1" si="4"/>
        <v>3.3142941315578156E-4</v>
      </c>
      <c r="CJ35">
        <f t="shared" ca="1" si="5"/>
        <v>4.3059648762699965E-4</v>
      </c>
      <c r="CK35">
        <f t="shared" ca="1" si="6"/>
        <v>5.3629218445827576E-4</v>
      </c>
      <c r="CL35">
        <f ca="1">+IF($C35=1,SUMPRODUCT($CH35:$CK35,Elast!$L$6:$O$6),SUMPRODUCT($CH35:$CK35,Elast!$L$13:$O$13))</f>
        <v>-2.0590447064205542E-5</v>
      </c>
      <c r="CM35">
        <f ca="1">+IF($C35=1,SUMPRODUCT($CH35:$CK35,Elast!$L$7:$O$7),SUMPRODUCT($CH35:$CK35,Elast!$L$14:$O$14))</f>
        <v>-1.8888859055124385E-5</v>
      </c>
      <c r="CN35">
        <f ca="1">+IF($C35=1,SUMPRODUCT($CH35:$CK35,Elast!$L$8:$O$8),SUMPRODUCT($CH35:$CK35,Elast!$L$15:$O$15))</f>
        <v>-6.3937217758465619E-5</v>
      </c>
      <c r="CO35">
        <f ca="1">+IF($C35=1,SUMPRODUCT($CH35:$CK35,Elast!$L$9:$O$9),SUMPRODUCT($CH35:$CK35,Elast!$L$16:$O$16))</f>
        <v>-6.7914460829745946E-5</v>
      </c>
    </row>
    <row r="36" spans="2:93" x14ac:dyDescent="0.25">
      <c r="B36" t="s">
        <v>82</v>
      </c>
      <c r="C36">
        <v>1</v>
      </c>
      <c r="D36">
        <v>2041</v>
      </c>
      <c r="E36">
        <v>2039</v>
      </c>
      <c r="F36">
        <v>0.160861108991424</v>
      </c>
      <c r="G36">
        <v>1.2389734868365801E-2</v>
      </c>
      <c r="H36">
        <v>0.243445230096866</v>
      </c>
      <c r="I36">
        <v>0.58330392604334302</v>
      </c>
      <c r="J36">
        <f ca="1">+('aob Demand'!J35-'aob Demand'!BX35)+'aob Cap'!BX36</f>
        <v>136.47622679545876</v>
      </c>
      <c r="K36">
        <f ca="1">+('aob Demand'!K35-'aob Demand'!BY35)+'aob Cap'!BY36</f>
        <v>136.47622679545876</v>
      </c>
      <c r="L36">
        <f ca="1">+('aob Demand'!L35-'aob Demand'!BZ35)+'aob Cap'!BZ36</f>
        <v>105.01714553715173</v>
      </c>
      <c r="M36">
        <f ca="1">+('aob Demand'!M35-'aob Demand'!CA35)+'aob Cap'!CA36</f>
        <v>84.295571739524235</v>
      </c>
      <c r="N36">
        <f ca="1">+'aob Demand'!N35*(1+CL36)</f>
        <v>124632.74752182874</v>
      </c>
      <c r="O36">
        <f ca="1">+'aob Demand'!O35*(1+CM36)</f>
        <v>14487.451071290254</v>
      </c>
      <c r="P36">
        <f ca="1">+'aob Demand'!P35*(1+CN36)</f>
        <v>241217.51989568741</v>
      </c>
      <c r="Q36">
        <f ca="1">+'aob Demand'!Q35*(1+CO36)</f>
        <v>786471.5002559264</v>
      </c>
      <c r="R36">
        <v>1828.4919371578601</v>
      </c>
      <c r="S36">
        <f ca="1">+IF(E36&gt;2017,SUMPRODUCT(J36:M36,N36:Q36),'aob Demand'!S35)</f>
        <v>110614639.93893465</v>
      </c>
      <c r="T36">
        <v>53856.131210183303</v>
      </c>
      <c r="U36">
        <v>19.95</v>
      </c>
      <c r="V36">
        <v>49743.286755804598</v>
      </c>
      <c r="W36">
        <v>3.7021598165057801E-4</v>
      </c>
      <c r="X36">
        <v>-8.2252145001950296</v>
      </c>
      <c r="Y36">
        <v>-8.2252145001950296</v>
      </c>
      <c r="Z36">
        <v>-11.7031040468318</v>
      </c>
      <c r="AA36">
        <v>-10.8394884870388</v>
      </c>
      <c r="AB36">
        <v>1.8383238352371201</v>
      </c>
      <c r="AC36">
        <v>1.8383238352371201</v>
      </c>
      <c r="AD36">
        <v>1.8383238352371201</v>
      </c>
      <c r="AE36">
        <v>1.8383238352371201</v>
      </c>
      <c r="AF36">
        <v>233617.83358845001</v>
      </c>
      <c r="AG36">
        <v>18004.7076839404</v>
      </c>
      <c r="AH36">
        <v>470948.818395501</v>
      </c>
      <c r="AI36">
        <v>1440011.51600807</v>
      </c>
      <c r="AJ36">
        <v>130.14775753662701</v>
      </c>
      <c r="AK36">
        <v>130.14775753662701</v>
      </c>
      <c r="AL36">
        <v>102.787888429045</v>
      </c>
      <c r="AM36">
        <v>81.814189485721201</v>
      </c>
      <c r="AN36">
        <v>121.922543036432</v>
      </c>
      <c r="AO36">
        <v>121.922543036432</v>
      </c>
      <c r="AP36">
        <v>91.084784382213499</v>
      </c>
      <c r="AQ36">
        <v>70.974700998682295</v>
      </c>
      <c r="AR36">
        <f ca="1">+IF(E36&gt;2017,J36*N36,'aob Demand'!AR35)</f>
        <v>17009407.11693025</v>
      </c>
      <c r="AS36">
        <f>+IF(F36&gt;2017,K36*O36,'aob Demand'!AS35)</f>
        <v>1976601.9141195</v>
      </c>
      <c r="AT36">
        <f>+IF(G36&gt;2017,L36*P36,'aob Demand'!AT35)</f>
        <v>25323093.171495002</v>
      </c>
      <c r="AU36">
        <f>+IF(H36&gt;2017,M36*Q36,'aob Demand'!AU35)</f>
        <v>66266361.600518301</v>
      </c>
      <c r="AV36">
        <v>0.93639674491538705</v>
      </c>
      <c r="AW36">
        <v>0.93639674491538705</v>
      </c>
      <c r="AX36">
        <v>0.88576795074043602</v>
      </c>
      <c r="AY36">
        <v>0.86714164197667498</v>
      </c>
      <c r="AZ36">
        <v>1.1581320877999699</v>
      </c>
      <c r="BA36">
        <v>1.1581320877999699</v>
      </c>
      <c r="BB36">
        <v>0.93567183557742695</v>
      </c>
      <c r="BC36">
        <v>1.15080170372308</v>
      </c>
      <c r="BD36">
        <v>0.93639674491538705</v>
      </c>
      <c r="BE36">
        <v>0.93639674491538705</v>
      </c>
      <c r="BF36">
        <v>0.88576795074043602</v>
      </c>
      <c r="BG36">
        <v>0.86710434418929105</v>
      </c>
      <c r="BH36">
        <v>0.17582224099999999</v>
      </c>
      <c r="BI36">
        <v>0.17582224099999999</v>
      </c>
      <c r="BJ36">
        <v>0.22712332299999999</v>
      </c>
      <c r="BK36">
        <v>0.308990078</v>
      </c>
      <c r="BL36">
        <v>3.513968E-2</v>
      </c>
      <c r="BM36">
        <v>3.513968E-2</v>
      </c>
      <c r="BN36">
        <v>0.17582224099999999</v>
      </c>
      <c r="BO36">
        <v>3.513968E-2</v>
      </c>
      <c r="BP36">
        <v>0.17582224099999999</v>
      </c>
      <c r="BQ36">
        <v>0.17582224099999999</v>
      </c>
      <c r="BR36">
        <v>0.22712332299999999</v>
      </c>
      <c r="BS36">
        <v>0.30899682000000001</v>
      </c>
      <c r="BT36">
        <v>0</v>
      </c>
      <c r="BU36">
        <v>0</v>
      </c>
      <c r="BV36">
        <v>0</v>
      </c>
      <c r="BW36">
        <v>2.1294700000000001E-4</v>
      </c>
      <c r="BX36">
        <f ca="1">+'aob Demand'!BX35+'aob Cap'!$CG36</f>
        <v>12.323178324933542</v>
      </c>
      <c r="BY36">
        <f ca="1">+'aob Demand'!BY35+'aob Cap'!$CG36</f>
        <v>12.323178324933542</v>
      </c>
      <c r="BZ36">
        <f ca="1">+'aob Demand'!BZ35+'aob Cap'!$CG36</f>
        <v>12.323178324933542</v>
      </c>
      <c r="CA36">
        <f ca="1">+'aob Demand'!CA35+'aob Cap'!$CG36</f>
        <v>12.323178324933542</v>
      </c>
      <c r="CB36">
        <f t="shared" ca="1" si="2"/>
        <v>1535871.5728379146</v>
      </c>
      <c r="CC36">
        <f t="shared" ca="1" si="7"/>
        <v>178531.44302525927</v>
      </c>
      <c r="CD36">
        <f t="shared" ca="1" si="8"/>
        <v>2972566.5127727604</v>
      </c>
      <c r="CE36">
        <f t="shared" ca="1" si="9"/>
        <v>9691828.545131797</v>
      </c>
      <c r="CG36">
        <f ca="1">+IFERROR(VLOOKUP(_xlfn.CONCAT(B36,E36,C36),Reallocation!$A$3:$F$618,6,FALSE),0)</f>
        <v>4.3240007705743502E-2</v>
      </c>
      <c r="CH36">
        <f t="shared" ca="1" si="3"/>
        <v>3.168317935002829E-4</v>
      </c>
      <c r="CI36">
        <f t="shared" ca="1" si="4"/>
        <v>3.168317935002829E-4</v>
      </c>
      <c r="CJ36">
        <f t="shared" ca="1" si="5"/>
        <v>4.1174236344532211E-4</v>
      </c>
      <c r="CK36">
        <f t="shared" ca="1" si="6"/>
        <v>5.1295704879206205E-4</v>
      </c>
      <c r="CL36">
        <f ca="1">+IF($C36=1,SUMPRODUCT($CH36:$CK36,Elast!$L$6:$O$6),SUMPRODUCT($CH36:$CK36,Elast!$L$13:$O$13))</f>
        <v>-1.9694566557054704E-5</v>
      </c>
      <c r="CM36">
        <f ca="1">+IF($C36=1,SUMPRODUCT($CH36:$CK36,Elast!$L$7:$O$7),SUMPRODUCT($CH36:$CK36,Elast!$L$14:$O$14))</f>
        <v>-1.8058022548465667E-5</v>
      </c>
      <c r="CN36">
        <f ca="1">+IF($C36=1,SUMPRODUCT($CH36:$CK36,Elast!$L$8:$O$8),SUMPRODUCT($CH36:$CK36,Elast!$L$15:$O$15))</f>
        <v>-6.1130996410566841E-5</v>
      </c>
      <c r="CO36">
        <f ca="1">+IF($C36=1,SUMPRODUCT($CH36:$CK36,Elast!$L$9:$O$9),SUMPRODUCT($CH36:$CK36,Elast!$L$16:$O$16))</f>
        <v>-6.4947934833528012E-5</v>
      </c>
    </row>
    <row r="37" spans="2:93" x14ac:dyDescent="0.25">
      <c r="B37" t="s">
        <v>82</v>
      </c>
      <c r="C37">
        <v>1</v>
      </c>
      <c r="D37">
        <v>2042</v>
      </c>
      <c r="E37">
        <v>2040</v>
      </c>
      <c r="F37">
        <v>0.16094095479793599</v>
      </c>
      <c r="G37">
        <v>1.23884844438047E-2</v>
      </c>
      <c r="H37">
        <v>0.24346935387187599</v>
      </c>
      <c r="I37">
        <v>0.583201206886381</v>
      </c>
      <c r="J37">
        <f ca="1">+('aob Demand'!J36-'aob Demand'!BX36)+'aob Cap'!BX37</f>
        <v>136.40480038114669</v>
      </c>
      <c r="K37">
        <f ca="1">+('aob Demand'!K36-'aob Demand'!BY36)+'aob Cap'!BY37</f>
        <v>136.40480038114669</v>
      </c>
      <c r="L37">
        <f ca="1">+('aob Demand'!L36-'aob Demand'!BZ36)+'aob Cap'!BZ37</f>
        <v>104.93457299387869</v>
      </c>
      <c r="M37">
        <f ca="1">+('aob Demand'!M36-'aob Demand'!CA36)+'aob Cap'!CA37</f>
        <v>84.205781875703281</v>
      </c>
      <c r="N37">
        <f ca="1">+'aob Demand'!N36*(1+CL37)</f>
        <v>125507.21266996501</v>
      </c>
      <c r="O37">
        <f ca="1">+'aob Demand'!O36*(1+CM37)</f>
        <v>14588.138265815482</v>
      </c>
      <c r="P37">
        <f ca="1">+'aob Demand'!P36*(1+CN37)</f>
        <v>242905.13876256681</v>
      </c>
      <c r="Q37">
        <f ca="1">+'aob Demand'!Q36*(1+CO37)</f>
        <v>791980.81849637826</v>
      </c>
      <c r="R37">
        <v>1828.97073745897</v>
      </c>
      <c r="S37">
        <f ca="1">+IF(E37&gt;2017,SUMPRODUCT(J37:M37,N37:Q37),'aob Demand'!S36)</f>
        <v>111288189.4448376</v>
      </c>
      <c r="T37">
        <v>54132.988723765797</v>
      </c>
      <c r="U37">
        <v>19.95</v>
      </c>
      <c r="V37">
        <v>50536.1766038231</v>
      </c>
      <c r="W37">
        <v>3.6831281716651401E-4</v>
      </c>
      <c r="X37">
        <v>-8.2778210212923504</v>
      </c>
      <c r="Y37">
        <v>-8.2778210212923504</v>
      </c>
      <c r="Z37">
        <v>-11.741671134313201</v>
      </c>
      <c r="AA37">
        <v>-10.869698878082</v>
      </c>
      <c r="AB37">
        <v>1.7341090402899499</v>
      </c>
      <c r="AC37">
        <v>1.7341090402899499</v>
      </c>
      <c r="AD37">
        <v>1.7341090402899499</v>
      </c>
      <c r="AE37">
        <v>1.7341090402899499</v>
      </c>
      <c r="AF37">
        <v>221958.77542138801</v>
      </c>
      <c r="AG37">
        <v>17095.557754265901</v>
      </c>
      <c r="AH37">
        <v>447385.74877262901</v>
      </c>
      <c r="AI37">
        <v>1368013.64994387</v>
      </c>
      <c r="AJ37">
        <v>130.14775753662701</v>
      </c>
      <c r="AK37">
        <v>130.14775753662701</v>
      </c>
      <c r="AL37">
        <v>102.787888429045</v>
      </c>
      <c r="AM37">
        <v>81.814189485721201</v>
      </c>
      <c r="AN37">
        <v>121.869936515334</v>
      </c>
      <c r="AO37">
        <v>121.869936515334</v>
      </c>
      <c r="AP37">
        <v>91.046217294732102</v>
      </c>
      <c r="AQ37">
        <v>70.944490607639096</v>
      </c>
      <c r="AR37">
        <f ca="1">+IF(E37&gt;2017,J37*N37,'aob Demand'!AR36)</f>
        <v>17119786.290640701</v>
      </c>
      <c r="AS37">
        <f>+IF(F37&gt;2017,K37*O37,'aob Demand'!AS36)</f>
        <v>1989323.6927497201</v>
      </c>
      <c r="AT37">
        <f>+IF(G37&gt;2017,L37*P37,'aob Demand'!AT36)</f>
        <v>25480600.253251199</v>
      </c>
      <c r="AU37">
        <f>+IF(H37&gt;2017,M37*Q37,'aob Demand'!AU36)</f>
        <v>66660782.271984898</v>
      </c>
      <c r="AV37">
        <v>0.93599339215400701</v>
      </c>
      <c r="AW37">
        <v>0.93599339215400701</v>
      </c>
      <c r="AX37">
        <v>0.88539322249418495</v>
      </c>
      <c r="AY37">
        <v>0.86677296337641097</v>
      </c>
      <c r="AZ37">
        <v>1.15921296246066</v>
      </c>
      <c r="BA37">
        <v>1.15921296246066</v>
      </c>
      <c r="BB37">
        <v>0.93527599526087601</v>
      </c>
      <c r="BC37">
        <v>1.1518618126353299</v>
      </c>
      <c r="BD37">
        <v>0.93599339215400701</v>
      </c>
      <c r="BE37">
        <v>0.93599339215400701</v>
      </c>
      <c r="BF37">
        <v>0.88539322249418495</v>
      </c>
      <c r="BG37">
        <v>0.86673568144675495</v>
      </c>
      <c r="BH37">
        <v>0.17582224099999999</v>
      </c>
      <c r="BI37">
        <v>0.17582224099999999</v>
      </c>
      <c r="BJ37">
        <v>0.22712332299999999</v>
      </c>
      <c r="BK37">
        <v>0.308990078</v>
      </c>
      <c r="BL37">
        <v>3.513968E-2</v>
      </c>
      <c r="BM37">
        <v>3.513968E-2</v>
      </c>
      <c r="BN37">
        <v>0.17582224099999999</v>
      </c>
      <c r="BO37">
        <v>3.513968E-2</v>
      </c>
      <c r="BP37">
        <v>0.17582224099999999</v>
      </c>
      <c r="BQ37">
        <v>0.17582224099999999</v>
      </c>
      <c r="BR37">
        <v>0.22712332299999999</v>
      </c>
      <c r="BS37">
        <v>0.30899682000000001</v>
      </c>
      <c r="BT37">
        <v>0</v>
      </c>
      <c r="BU37">
        <v>0</v>
      </c>
      <c r="BV37">
        <v>0</v>
      </c>
      <c r="BW37">
        <v>2.1294700000000001E-4</v>
      </c>
      <c r="BX37">
        <f ca="1">+'aob Demand'!BX36+'aob Cap'!$CG37</f>
        <v>12.208176327177483</v>
      </c>
      <c r="BY37">
        <f ca="1">+'aob Demand'!BY36+'aob Cap'!$CG37</f>
        <v>12.208176327177483</v>
      </c>
      <c r="BZ37">
        <f ca="1">+'aob Demand'!BZ36+'aob Cap'!$CG37</f>
        <v>12.208176327177483</v>
      </c>
      <c r="CA37">
        <f ca="1">+'aob Demand'!CA36+'aob Cap'!$CG37</f>
        <v>12.208176327177483</v>
      </c>
      <c r="CB37">
        <f t="shared" ca="1" si="2"/>
        <v>1532214.1826074966</v>
      </c>
      <c r="CC37">
        <f t="shared" ca="1" si="7"/>
        <v>178094.56423432054</v>
      </c>
      <c r="CD37">
        <f t="shared" ca="1" si="8"/>
        <v>2965428.7647909299</v>
      </c>
      <c r="CE37">
        <f t="shared" ca="1" si="9"/>
        <v>9668641.4799461327</v>
      </c>
      <c r="CG37">
        <f ca="1">+IFERROR(VLOOKUP(_xlfn.CONCAT(B37,E37,C37),Reallocation!$A$3:$F$618,6,FALSE),0)</f>
        <v>4.1317210719682425E-2</v>
      </c>
      <c r="CH37">
        <f t="shared" ca="1" si="3"/>
        <v>3.0290144191580382E-4</v>
      </c>
      <c r="CI37">
        <f t="shared" ca="1" si="4"/>
        <v>3.0290144191580382E-4</v>
      </c>
      <c r="CJ37">
        <f t="shared" ca="1" si="5"/>
        <v>3.9374259160607217E-4</v>
      </c>
      <c r="CK37">
        <f t="shared" ca="1" si="6"/>
        <v>4.9066952172793776E-4</v>
      </c>
      <c r="CL37">
        <f ca="1">+IF($C37=1,SUMPRODUCT($CH37:$CK37,Elast!$L$6:$O$6),SUMPRODUCT($CH37:$CK37,Elast!$L$13:$O$13))</f>
        <v>-1.8838901038434665E-5</v>
      </c>
      <c r="CM37">
        <f ca="1">+IF($C37=1,SUMPRODUCT($CH37:$CK37,Elast!$L$7:$O$7),SUMPRODUCT($CH37:$CK37,Elast!$L$14:$O$14))</f>
        <v>-1.7265089360356088E-5</v>
      </c>
      <c r="CN37">
        <f ca="1">+IF($C37=1,SUMPRODUCT($CH37:$CK37,Elast!$L$8:$O$8),SUMPRODUCT($CH37:$CK37,Elast!$L$15:$O$15))</f>
        <v>-5.8452390082815105E-5</v>
      </c>
      <c r="CO37">
        <f ca="1">+IF($C37=1,SUMPRODUCT($CH37:$CK37,Elast!$L$9:$O$9),SUMPRODUCT($CH37:$CK37,Elast!$L$16:$O$16))</f>
        <v>-6.2115357193551115E-5</v>
      </c>
    </row>
    <row r="38" spans="2:93" x14ac:dyDescent="0.25">
      <c r="B38" t="s">
        <v>82</v>
      </c>
      <c r="C38">
        <v>1</v>
      </c>
      <c r="D38">
        <v>2043</v>
      </c>
      <c r="E38">
        <v>2041</v>
      </c>
      <c r="F38">
        <v>0.16101666731672201</v>
      </c>
      <c r="G38">
        <v>1.2387176531694501E-2</v>
      </c>
      <c r="H38">
        <v>0.24349215128407001</v>
      </c>
      <c r="I38">
        <v>0.58310400486751301</v>
      </c>
      <c r="J38">
        <f ca="1">+('aob Demand'!J37-'aob Demand'!BX37)+'aob Cap'!BX38</f>
        <v>136.33665844585741</v>
      </c>
      <c r="K38">
        <f ca="1">+('aob Demand'!K37-'aob Demand'!BY37)+'aob Cap'!BY38</f>
        <v>136.33665844585741</v>
      </c>
      <c r="L38">
        <f ca="1">+('aob Demand'!L37-'aob Demand'!BZ37)+'aob Cap'!BZ38</f>
        <v>104.85529051291742</v>
      </c>
      <c r="M38">
        <f ca="1">+('aob Demand'!M37-'aob Demand'!CA37)+'aob Cap'!CA38</f>
        <v>84.119282316498712</v>
      </c>
      <c r="N38">
        <f ca="1">+'aob Demand'!N37*(1+CL38)</f>
        <v>126387.29932564225</v>
      </c>
      <c r="O38">
        <f ca="1">+'aob Demand'!O37*(1+CM38)</f>
        <v>14689.499242294956</v>
      </c>
      <c r="P38">
        <f ca="1">+'aob Demand'!P37*(1+CN38)</f>
        <v>244603.69955275278</v>
      </c>
      <c r="Q38">
        <f ca="1">+'aob Demand'!Q37*(1+CO38)</f>
        <v>797525.70834321366</v>
      </c>
      <c r="R38">
        <v>1829.56277178458</v>
      </c>
      <c r="S38">
        <f ca="1">+IF(E38&gt;2017,SUMPRODUCT(J38:M38,N38:Q38),'aob Demand'!S37)</f>
        <v>111969221.49291855</v>
      </c>
      <c r="T38">
        <v>54411.269475169203</v>
      </c>
      <c r="U38">
        <v>19.95</v>
      </c>
      <c r="V38">
        <v>51341.704826828398</v>
      </c>
      <c r="W38">
        <v>3.6641943625537302E-4</v>
      </c>
      <c r="X38">
        <v>-8.3303164786822297</v>
      </c>
      <c r="Y38">
        <v>-8.3303164786822297</v>
      </c>
      <c r="Z38">
        <v>-11.78018865948</v>
      </c>
      <c r="AA38">
        <v>-10.899862018943301</v>
      </c>
      <c r="AB38">
        <v>1.63581505630027</v>
      </c>
      <c r="AC38">
        <v>1.63581505630027</v>
      </c>
      <c r="AD38">
        <v>1.63581505630027</v>
      </c>
      <c r="AE38">
        <v>1.63581505630027</v>
      </c>
      <c r="AF38">
        <v>210880.70838825099</v>
      </c>
      <c r="AG38">
        <v>16232.613871630099</v>
      </c>
      <c r="AH38">
        <v>425002.38891829201</v>
      </c>
      <c r="AI38">
        <v>1299615.33411938</v>
      </c>
      <c r="AJ38">
        <v>130.14775753662701</v>
      </c>
      <c r="AK38">
        <v>130.14775753662701</v>
      </c>
      <c r="AL38">
        <v>102.787888429045</v>
      </c>
      <c r="AM38">
        <v>81.814189485721201</v>
      </c>
      <c r="AN38">
        <v>121.817441057944</v>
      </c>
      <c r="AO38">
        <v>121.817441057944</v>
      </c>
      <c r="AP38">
        <v>91.007699769565306</v>
      </c>
      <c r="AQ38">
        <v>70.914327466777806</v>
      </c>
      <c r="AR38">
        <f ca="1">+IF(E38&gt;2017,J38*N38,'aob Demand'!AR37)</f>
        <v>17231222.060054433</v>
      </c>
      <c r="AS38">
        <f>+IF(F38&gt;2017,K38*O38,'aob Demand'!AS37)</f>
        <v>2002170.30093448</v>
      </c>
      <c r="AT38">
        <f>+IF(G38&gt;2017,L38*P38,'aob Demand'!AT37)</f>
        <v>25639767.306870699</v>
      </c>
      <c r="AU38">
        <f>+IF(H38&gt;2017,M38*Q38,'aob Demand'!AU37)</f>
        <v>67059785.1570592</v>
      </c>
      <c r="AV38">
        <v>0.93559085467563496</v>
      </c>
      <c r="AW38">
        <v>0.93559085467563496</v>
      </c>
      <c r="AX38">
        <v>0.88501895829183996</v>
      </c>
      <c r="AY38">
        <v>0.86640483895665299</v>
      </c>
      <c r="AZ38">
        <v>1.1602931243982899</v>
      </c>
      <c r="BA38">
        <v>1.1602931243982899</v>
      </c>
      <c r="BB38">
        <v>0.93488064513231595</v>
      </c>
      <c r="BC38">
        <v>1.15292175378704</v>
      </c>
      <c r="BD38">
        <v>0.93559085467563496</v>
      </c>
      <c r="BE38">
        <v>0.93559085467563496</v>
      </c>
      <c r="BF38">
        <v>0.88501895829183996</v>
      </c>
      <c r="BG38">
        <v>0.86636757286088895</v>
      </c>
      <c r="BH38">
        <v>0.17582224099999999</v>
      </c>
      <c r="BI38">
        <v>0.17582224099999999</v>
      </c>
      <c r="BJ38">
        <v>0.22712332299999999</v>
      </c>
      <c r="BK38">
        <v>0.308990078</v>
      </c>
      <c r="BL38">
        <v>3.513968E-2</v>
      </c>
      <c r="BM38">
        <v>3.513968E-2</v>
      </c>
      <c r="BN38">
        <v>0.17582224099999999</v>
      </c>
      <c r="BO38">
        <v>3.513968E-2</v>
      </c>
      <c r="BP38">
        <v>0.17582224099999999</v>
      </c>
      <c r="BQ38">
        <v>0.17582224099999999</v>
      </c>
      <c r="BR38">
        <v>0.22712332299999999</v>
      </c>
      <c r="BS38">
        <v>0.30899682000000001</v>
      </c>
      <c r="BT38">
        <v>0</v>
      </c>
      <c r="BU38">
        <v>0</v>
      </c>
      <c r="BV38">
        <v>0</v>
      </c>
      <c r="BW38">
        <v>2.1294700000000001E-4</v>
      </c>
      <c r="BX38">
        <f ca="1">+'aob Demand'!BX37+'aob Cap'!$CG38</f>
        <v>12.096469484827121</v>
      </c>
      <c r="BY38">
        <f ca="1">+'aob Demand'!BY37+'aob Cap'!$CG38</f>
        <v>12.096469484827121</v>
      </c>
      <c r="BZ38">
        <f ca="1">+'aob Demand'!BZ37+'aob Cap'!$CG38</f>
        <v>12.096469484827121</v>
      </c>
      <c r="CA38">
        <f ca="1">+'aob Demand'!CA37+'aob Cap'!$CG38</f>
        <v>12.096469484827121</v>
      </c>
      <c r="CB38">
        <f t="shared" ca="1" si="2"/>
        <v>1528840.109562343</v>
      </c>
      <c r="CC38">
        <f t="shared" ca="1" si="7"/>
        <v>177691.07933181207</v>
      </c>
      <c r="CD38">
        <f t="shared" ca="1" si="8"/>
        <v>2958841.1875156956</v>
      </c>
      <c r="CE38">
        <f t="shared" ca="1" si="9"/>
        <v>9647245.3943388183</v>
      </c>
      <c r="CG38">
        <f ca="1">+IFERROR(VLOOKUP(_xlfn.CONCAT(B38,E38,C38),Reallocation!$A$3:$F$618,6,FALSE),0)</f>
        <v>3.9483434561421518E-2</v>
      </c>
      <c r="CH38">
        <f t="shared" ca="1" si="3"/>
        <v>2.8960248117781973E-4</v>
      </c>
      <c r="CI38">
        <f t="shared" ca="1" si="4"/>
        <v>2.8960248117781973E-4</v>
      </c>
      <c r="CJ38">
        <f t="shared" ca="1" si="5"/>
        <v>3.7655166819217101E-4</v>
      </c>
      <c r="CK38">
        <f t="shared" ca="1" si="6"/>
        <v>4.6937436309613112E-4</v>
      </c>
      <c r="CL38">
        <f ca="1">+IF($C38=1,SUMPRODUCT($CH38:$CK38,Elast!$L$6:$O$6),SUMPRODUCT($CH38:$CK38,Elast!$L$13:$O$13))</f>
        <v>-1.8021330375444401E-5</v>
      </c>
      <c r="CM38">
        <f ca="1">+IF($C38=1,SUMPRODUCT($CH38:$CK38,Elast!$L$7:$O$7),SUMPRODUCT($CH38:$CK38,Elast!$L$14:$O$14))</f>
        <v>-1.6508025853745778E-5</v>
      </c>
      <c r="CN38">
        <f ca="1">+IF($C38=1,SUMPRODUCT($CH38:$CK38,Elast!$L$8:$O$8),SUMPRODUCT($CH38:$CK38,Elast!$L$15:$O$15))</f>
        <v>-5.589457501565631E-5</v>
      </c>
      <c r="CO38">
        <f ca="1">+IF($C38=1,SUMPRODUCT($CH38:$CK38,Elast!$L$9:$O$9),SUMPRODUCT($CH38:$CK38,Elast!$L$16:$O$16))</f>
        <v>-5.9409620503921628E-5</v>
      </c>
    </row>
    <row r="39" spans="2:93" x14ac:dyDescent="0.25">
      <c r="B39" t="s">
        <v>82</v>
      </c>
      <c r="C39">
        <v>1</v>
      </c>
      <c r="D39">
        <v>2044</v>
      </c>
      <c r="E39">
        <v>2042</v>
      </c>
      <c r="F39">
        <v>0.16108846318272299</v>
      </c>
      <c r="G39">
        <v>1.2385813577116701E-2</v>
      </c>
      <c r="H39">
        <v>0.243513691143116</v>
      </c>
      <c r="I39">
        <v>0.583012032097043</v>
      </c>
      <c r="J39">
        <f ca="1">+('aob Demand'!J38-'aob Demand'!BX38)+'aob Cap'!BX39</f>
        <v>136.27168871884905</v>
      </c>
      <c r="K39">
        <f ca="1">+('aob Demand'!K38-'aob Demand'!BY38)+'aob Cap'!BY39</f>
        <v>136.27168871884905</v>
      </c>
      <c r="L39">
        <f ca="1">+('aob Demand'!L38-'aob Demand'!BZ38)+'aob Cap'!BZ39</f>
        <v>104.77918554737205</v>
      </c>
      <c r="M39">
        <f ca="1">+('aob Demand'!M38-'aob Demand'!CA38)+'aob Cap'!CA39</f>
        <v>84.035960433482146</v>
      </c>
      <c r="N39">
        <f ca="1">+'aob Demand'!N38*(1+CL39)</f>
        <v>127273.0558772251</v>
      </c>
      <c r="O39">
        <f ca="1">+'aob Demand'!O38*(1+CM39)</f>
        <v>14791.539155903869</v>
      </c>
      <c r="P39">
        <f ca="1">+'aob Demand'!P38*(1+CN39)</f>
        <v>246313.29549864831</v>
      </c>
      <c r="Q39">
        <f ca="1">+'aob Demand'!Q38*(1+CO39)</f>
        <v>803106.4768157216</v>
      </c>
      <c r="R39">
        <v>1830.26199270242</v>
      </c>
      <c r="S39">
        <f ca="1">+IF(E39&gt;2017,SUMPRODUCT(J39:M39,N39:Q39),'aob Demand'!S38)</f>
        <v>112657712.87372068</v>
      </c>
      <c r="T39">
        <v>54690.980780813697</v>
      </c>
      <c r="U39">
        <v>19.95</v>
      </c>
      <c r="V39">
        <v>52160.072875908001</v>
      </c>
      <c r="W39">
        <v>3.64535788622868E-4</v>
      </c>
      <c r="X39">
        <v>-8.38270582881675</v>
      </c>
      <c r="Y39">
        <v>-8.38270582881675</v>
      </c>
      <c r="Z39">
        <v>-11.8186584865536</v>
      </c>
      <c r="AA39">
        <v>-10.929979819975699</v>
      </c>
      <c r="AB39">
        <v>1.5431041155513601</v>
      </c>
      <c r="AC39">
        <v>1.5431041155513601</v>
      </c>
      <c r="AD39">
        <v>1.5431041155513601</v>
      </c>
      <c r="AE39">
        <v>1.5431041155513601</v>
      </c>
      <c r="AF39">
        <v>200354.770320518</v>
      </c>
      <c r="AG39">
        <v>15413.4969397024</v>
      </c>
      <c r="AH39">
        <v>403739.59774487</v>
      </c>
      <c r="AI39">
        <v>1234636.62802758</v>
      </c>
      <c r="AJ39">
        <v>130.14775753662701</v>
      </c>
      <c r="AK39">
        <v>130.14775753662701</v>
      </c>
      <c r="AL39">
        <v>102.787888429045</v>
      </c>
      <c r="AM39">
        <v>81.814189485721201</v>
      </c>
      <c r="AN39">
        <v>121.76505170781</v>
      </c>
      <c r="AO39">
        <v>121.76505170781</v>
      </c>
      <c r="AP39">
        <v>90.969229942491694</v>
      </c>
      <c r="AQ39">
        <v>70.884209665745402</v>
      </c>
      <c r="AR39">
        <f ca="1">+IF(E39&gt;2017,J39*N39,'aob Demand'!AR38)</f>
        <v>17343714.252797898</v>
      </c>
      <c r="AS39">
        <f>+IF(F39&gt;2017,K39*O39,'aob Demand'!AS38)</f>
        <v>2015141.7486212</v>
      </c>
      <c r="AT39">
        <f>+IF(G39&gt;2017,L39*P39,'aob Demand'!AT38)</f>
        <v>25800592.1470358</v>
      </c>
      <c r="AU39">
        <f>+IF(H39&gt;2017,M39*Q39,'aob Demand'!AU38)</f>
        <v>67463356.470326304</v>
      </c>
      <c r="AV39">
        <v>0.93518909644148696</v>
      </c>
      <c r="AW39">
        <v>0.93518909644148696</v>
      </c>
      <c r="AX39">
        <v>0.88464514096608104</v>
      </c>
      <c r="AY39">
        <v>0.86603724659349601</v>
      </c>
      <c r="AZ39">
        <v>1.1613726641507101</v>
      </c>
      <c r="BA39">
        <v>1.1613726641507101</v>
      </c>
      <c r="BB39">
        <v>0.93448576705722697</v>
      </c>
      <c r="BC39">
        <v>1.15398158705212</v>
      </c>
      <c r="BD39">
        <v>0.93518909644148696</v>
      </c>
      <c r="BE39">
        <v>0.93518909644148696</v>
      </c>
      <c r="BF39">
        <v>0.88464514096608104</v>
      </c>
      <c r="BG39">
        <v>0.86599999630873803</v>
      </c>
      <c r="BH39">
        <v>0.17582224099999999</v>
      </c>
      <c r="BI39">
        <v>0.17582224099999999</v>
      </c>
      <c r="BJ39">
        <v>0.22712332299999999</v>
      </c>
      <c r="BK39">
        <v>0.308990078</v>
      </c>
      <c r="BL39">
        <v>3.513968E-2</v>
      </c>
      <c r="BM39">
        <v>3.513968E-2</v>
      </c>
      <c r="BN39">
        <v>0.17582224099999999</v>
      </c>
      <c r="BO39">
        <v>3.513968E-2</v>
      </c>
      <c r="BP39">
        <v>0.17582224099999999</v>
      </c>
      <c r="BQ39">
        <v>0.17582224099999999</v>
      </c>
      <c r="BR39">
        <v>0.22712332299999999</v>
      </c>
      <c r="BS39">
        <v>0.30899682000000001</v>
      </c>
      <c r="BT39">
        <v>0</v>
      </c>
      <c r="BU39">
        <v>0</v>
      </c>
      <c r="BV39">
        <v>0</v>
      </c>
      <c r="BW39">
        <v>2.1294700000000001E-4</v>
      </c>
      <c r="BX39">
        <f ca="1">+'aob Demand'!BX38+'aob Cap'!$CG39</f>
        <v>11.98794477319295</v>
      </c>
      <c r="BY39">
        <f ca="1">+'aob Demand'!BY38+'aob Cap'!$CG39</f>
        <v>11.98794477319295</v>
      </c>
      <c r="BZ39">
        <f ca="1">+'aob Demand'!BZ38+'aob Cap'!$CG39</f>
        <v>11.98794477319295</v>
      </c>
      <c r="CA39">
        <f ca="1">+'aob Demand'!CA38+'aob Cap'!$CG39</f>
        <v>11.98794477319295</v>
      </c>
      <c r="CB39">
        <f t="shared" ca="1" si="2"/>
        <v>1525742.364971675</v>
      </c>
      <c r="CC39">
        <f t="shared" ca="1" si="7"/>
        <v>177320.15451149666</v>
      </c>
      <c r="CD39">
        <f t="shared" ca="1" si="8"/>
        <v>2952790.1833409518</v>
      </c>
      <c r="CE39">
        <f t="shared" ca="1" si="9"/>
        <v>9627596.0910604354</v>
      </c>
      <c r="CG39">
        <f ca="1">+IFERROR(VLOOKUP(_xlfn.CONCAT(B39,E39,C39),Reallocation!$A$3:$F$618,6,FALSE),0)</f>
        <v>3.7729411211049439E-2</v>
      </c>
      <c r="CH39">
        <f t="shared" ca="1" si="3"/>
        <v>2.7686903689061459E-4</v>
      </c>
      <c r="CI39">
        <f t="shared" ca="1" si="4"/>
        <v>2.7686903689061459E-4</v>
      </c>
      <c r="CJ39">
        <f t="shared" ca="1" si="5"/>
        <v>3.6008498266082434E-4</v>
      </c>
      <c r="CK39">
        <f t="shared" ca="1" si="6"/>
        <v>4.4896745412836836E-4</v>
      </c>
      <c r="CL39">
        <f ca="1">+IF($C39=1,SUMPRODUCT($CH39:$CK39,Elast!$L$6:$O$6),SUMPRODUCT($CH39:$CK39,Elast!$L$13:$O$13))</f>
        <v>-1.7237857689029971E-5</v>
      </c>
      <c r="CM39">
        <f ca="1">+IF($C39=1,SUMPRODUCT($CH39:$CK39,Elast!$L$7:$O$7),SUMPRODUCT($CH39:$CK39,Elast!$L$14:$O$14))</f>
        <v>-1.5783087449795284E-5</v>
      </c>
      <c r="CN39">
        <f ca="1">+IF($C39=1,SUMPRODUCT($CH39:$CK39,Elast!$L$8:$O$8),SUMPRODUCT($CH39:$CK39,Elast!$L$15:$O$15))</f>
        <v>-5.3444928820906233E-5</v>
      </c>
      <c r="CO39">
        <f ca="1">+IF($C39=1,SUMPRODUCT($CH39:$CK39,Elast!$L$9:$O$9),SUMPRODUCT($CH39:$CK39,Elast!$L$16:$O$16))</f>
        <v>-5.6817441017699365E-5</v>
      </c>
    </row>
    <row r="40" spans="2:93" x14ac:dyDescent="0.25">
      <c r="B40" t="s">
        <v>82</v>
      </c>
      <c r="C40">
        <v>1</v>
      </c>
      <c r="D40">
        <v>2045</v>
      </c>
      <c r="E40">
        <v>2043</v>
      </c>
      <c r="F40">
        <v>0.16115654849470001</v>
      </c>
      <c r="G40">
        <v>1.23843979724276E-2</v>
      </c>
      <c r="H40">
        <v>0.24353403899201401</v>
      </c>
      <c r="I40">
        <v>0.58292501454085699</v>
      </c>
      <c r="J40">
        <f ca="1">+('aob Demand'!J39-'aob Demand'!BX39)+'aob Cap'!BX40</f>
        <v>136.20978851706974</v>
      </c>
      <c r="K40">
        <f ca="1">+('aob Demand'!K39-'aob Demand'!BY39)+'aob Cap'!BY40</f>
        <v>136.20978851706974</v>
      </c>
      <c r="L40">
        <f ca="1">+('aob Demand'!L39-'aob Demand'!BZ39)+'aob Cap'!BZ40</f>
        <v>104.70615514016073</v>
      </c>
      <c r="M40">
        <f ca="1">+('aob Demand'!M39-'aob Demand'!CA39)+'aob Cap'!CA40</f>
        <v>83.955713188778233</v>
      </c>
      <c r="N40">
        <f ca="1">+'aob Demand'!N39*(1+CL40)</f>
        <v>128164.53068611129</v>
      </c>
      <c r="O40">
        <f ca="1">+'aob Demand'!O39*(1+CM40)</f>
        <v>14894.263153854701</v>
      </c>
      <c r="P40">
        <f ca="1">+'aob Demand'!P39*(1+CN40)</f>
        <v>248034.01791686536</v>
      </c>
      <c r="Q40">
        <f ca="1">+'aob Demand'!Q39*(1+CO40)</f>
        <v>808723.42421986477</v>
      </c>
      <c r="R40">
        <v>1831.06268773952</v>
      </c>
      <c r="S40">
        <f ca="1">+IF(E40&gt;2017,SUMPRODUCT(J40:M40,N40:Q40),'aob Demand'!S39)</f>
        <v>113353648.26733914</v>
      </c>
      <c r="T40">
        <v>54972.129994730902</v>
      </c>
      <c r="U40">
        <v>19.95</v>
      </c>
      <c r="V40">
        <v>52991.485413206603</v>
      </c>
      <c r="W40">
        <v>3.6266182423325903E-4</v>
      </c>
      <c r="X40">
        <v>-8.4349937620630495</v>
      </c>
      <c r="Y40">
        <v>-8.4349937620630495</v>
      </c>
      <c r="Z40">
        <v>-11.8570823801267</v>
      </c>
      <c r="AA40">
        <v>-10.9600540912285</v>
      </c>
      <c r="AB40">
        <v>1.45565786707584</v>
      </c>
      <c r="AC40">
        <v>1.45565786707584</v>
      </c>
      <c r="AD40">
        <v>1.45565786707584</v>
      </c>
      <c r="AE40">
        <v>1.45565786707584</v>
      </c>
      <c r="AF40">
        <v>190353.52365733101</v>
      </c>
      <c r="AG40">
        <v>14635.953507686299</v>
      </c>
      <c r="AH40">
        <v>383541.206691987</v>
      </c>
      <c r="AI40">
        <v>1172906.5845240301</v>
      </c>
      <c r="AJ40">
        <v>130.14775753662701</v>
      </c>
      <c r="AK40">
        <v>130.14775753662701</v>
      </c>
      <c r="AL40">
        <v>102.787888429045</v>
      </c>
      <c r="AM40">
        <v>81.814189485721201</v>
      </c>
      <c r="AN40">
        <v>121.712763774564</v>
      </c>
      <c r="AO40">
        <v>121.712763774564</v>
      </c>
      <c r="AP40">
        <v>90.930806048918697</v>
      </c>
      <c r="AQ40">
        <v>70.854135394492602</v>
      </c>
      <c r="AR40">
        <f ca="1">+IF(E40&gt;2017,J40*N40,'aob Demand'!AR39)</f>
        <v>17457263.620144714</v>
      </c>
      <c r="AS40">
        <f>+IF(F40&gt;2017,K40*O40,'aob Demand'!AS39)</f>
        <v>2028238.04561508</v>
      </c>
      <c r="AT40">
        <f>+IF(G40&gt;2017,L40*P40,'aob Demand'!AT39)</f>
        <v>25963072.5610485</v>
      </c>
      <c r="AU40">
        <f>+IF(H40&gt;2017,M40*Q40,'aob Demand'!AU39)</f>
        <v>67871482.276385501</v>
      </c>
      <c r="AV40">
        <v>0.93478808335295005</v>
      </c>
      <c r="AW40">
        <v>0.93478808335295005</v>
      </c>
      <c r="AX40">
        <v>0.88427175426967997</v>
      </c>
      <c r="AY40">
        <v>0.86567016532931995</v>
      </c>
      <c r="AZ40">
        <v>1.1624516675540399</v>
      </c>
      <c r="BA40">
        <v>1.1624516675540399</v>
      </c>
      <c r="BB40">
        <v>0.93409134387301795</v>
      </c>
      <c r="BC40">
        <v>1.15504136927265</v>
      </c>
      <c r="BD40">
        <v>0.93478808335295005</v>
      </c>
      <c r="BE40">
        <v>0.93478808335295005</v>
      </c>
      <c r="BF40">
        <v>0.88427175426967997</v>
      </c>
      <c r="BG40">
        <v>0.86563293083358395</v>
      </c>
      <c r="BH40">
        <v>0.17582224099999999</v>
      </c>
      <c r="BI40">
        <v>0.17582224099999999</v>
      </c>
      <c r="BJ40">
        <v>0.22712332299999999</v>
      </c>
      <c r="BK40">
        <v>0.308990078</v>
      </c>
      <c r="BL40">
        <v>3.513968E-2</v>
      </c>
      <c r="BM40">
        <v>3.513968E-2</v>
      </c>
      <c r="BN40">
        <v>0.17582224099999999</v>
      </c>
      <c r="BO40">
        <v>3.513968E-2</v>
      </c>
      <c r="BP40">
        <v>0.17582224099999999</v>
      </c>
      <c r="BQ40">
        <v>0.17582224099999999</v>
      </c>
      <c r="BR40">
        <v>0.22712332299999999</v>
      </c>
      <c r="BS40">
        <v>0.30899682000000001</v>
      </c>
      <c r="BT40">
        <v>0</v>
      </c>
      <c r="BU40">
        <v>0</v>
      </c>
      <c r="BV40">
        <v>0</v>
      </c>
      <c r="BW40">
        <v>2.1294700000000001E-4</v>
      </c>
      <c r="BX40">
        <f ca="1">+'aob Demand'!BX39+'aob Cap'!$CG40</f>
        <v>11.882498761082738</v>
      </c>
      <c r="BY40">
        <f ca="1">+'aob Demand'!BY39+'aob Cap'!$CG40</f>
        <v>11.882498761082738</v>
      </c>
      <c r="BZ40">
        <f ca="1">+'aob Demand'!BZ39+'aob Cap'!$CG40</f>
        <v>11.882498761082738</v>
      </c>
      <c r="CA40">
        <f ca="1">+'aob Demand'!CA39+'aob Cap'!$CG40</f>
        <v>11.882498761082738</v>
      </c>
      <c r="CB40">
        <f t="shared" ca="1" si="2"/>
        <v>1522914.8770924681</v>
      </c>
      <c r="CC40">
        <f t="shared" ca="1" si="7"/>
        <v>176981.06347291876</v>
      </c>
      <c r="CD40">
        <f t="shared" ca="1" si="8"/>
        <v>2947263.910603526</v>
      </c>
      <c r="CE40">
        <f t="shared" ca="1" si="9"/>
        <v>9609655.086351132</v>
      </c>
      <c r="CG40">
        <f ca="1">+IFERROR(VLOOKUP(_xlfn.CONCAT(B40,E40,C40),Reallocation!$A$3:$F$618,6,FALSE),0)</f>
        <v>3.6053776714737973E-2</v>
      </c>
      <c r="CH40">
        <f t="shared" ca="1" si="3"/>
        <v>2.6469299385345479E-4</v>
      </c>
      <c r="CI40">
        <f t="shared" ca="1" si="4"/>
        <v>2.6469299385345479E-4</v>
      </c>
      <c r="CJ40">
        <f t="shared" ca="1" si="5"/>
        <v>3.4433292547575434E-4</v>
      </c>
      <c r="CK40">
        <f t="shared" ca="1" si="6"/>
        <v>4.2943803757200527E-4</v>
      </c>
      <c r="CL40">
        <f ca="1">+IF($C40=1,SUMPRODUCT($CH40:$CK40,Elast!$L$6:$O$6),SUMPRODUCT($CH40:$CK40,Elast!$L$13:$O$13))</f>
        <v>-1.6488070579824935E-5</v>
      </c>
      <c r="CM40">
        <f ca="1">+IF($C40=1,SUMPRODUCT($CH40:$CK40,Elast!$L$7:$O$7),SUMPRODUCT($CH40:$CK40,Elast!$L$14:$O$14))</f>
        <v>-1.5089820984309555E-5</v>
      </c>
      <c r="CN40">
        <f ca="1">+IF($C40=1,SUMPRODUCT($CH40:$CK40,Elast!$L$8:$O$8),SUMPRODUCT($CH40:$CK40,Elast!$L$15:$O$15))</f>
        <v>-5.1101968158134613E-5</v>
      </c>
      <c r="CO40">
        <f ca="1">+IF($C40=1,SUMPRODUCT($CH40:$CK40,Elast!$L$9:$O$9),SUMPRODUCT($CH40:$CK40,Elast!$L$16:$O$16))</f>
        <v>-5.4337361922391916E-5</v>
      </c>
    </row>
    <row r="41" spans="2:93" x14ac:dyDescent="0.25">
      <c r="B41" t="s">
        <v>82</v>
      </c>
      <c r="C41">
        <v>1</v>
      </c>
      <c r="D41">
        <v>2046</v>
      </c>
      <c r="E41">
        <v>2044</v>
      </c>
      <c r="F41">
        <v>0.16122111923819901</v>
      </c>
      <c r="G41">
        <v>1.23829320513994E-2</v>
      </c>
      <c r="H41">
        <v>0.243553257228805</v>
      </c>
      <c r="I41">
        <v>0.58284269148159495</v>
      </c>
      <c r="J41">
        <f ca="1">+('aob Demand'!J40-'aob Demand'!BX40)+'aob Cap'!BX41</f>
        <v>136.15085524275847</v>
      </c>
      <c r="K41">
        <f ca="1">+('aob Demand'!K40-'aob Demand'!BY40)+'aob Cap'!BY41</f>
        <v>136.15085524275847</v>
      </c>
      <c r="L41">
        <f ca="1">+('aob Demand'!L40-'aob Demand'!BZ40)+'aob Cap'!BZ41</f>
        <v>104.63609642226946</v>
      </c>
      <c r="M41">
        <f ca="1">+('aob Demand'!M40-'aob Demand'!CA40)+'aob Cap'!CA41</f>
        <v>83.878437633494059</v>
      </c>
      <c r="N41">
        <f ca="1">+'aob Demand'!N40*(1+CL41)</f>
        <v>129061.77260759055</v>
      </c>
      <c r="O41">
        <f ca="1">+'aob Demand'!O40*(1+CM41)</f>
        <v>14997.676432806544</v>
      </c>
      <c r="P41">
        <f ca="1">+'aob Demand'!P40*(1+CN41)</f>
        <v>249765.95947510636</v>
      </c>
      <c r="Q41">
        <f ca="1">+'aob Demand'!Q40*(1+CO41)</f>
        <v>814376.85546272609</v>
      </c>
      <c r="R41">
        <v>1831.9594607013601</v>
      </c>
      <c r="S41">
        <f ca="1">+IF(E41&gt;2017,SUMPRODUCT(J41:M41,N41:Q41),'aob Demand'!S40)</f>
        <v>114057010.4923798</v>
      </c>
      <c r="T41">
        <v>55254.724508757099</v>
      </c>
      <c r="U41">
        <v>19.95</v>
      </c>
      <c r="V41">
        <v>53836.150363108602</v>
      </c>
      <c r="W41">
        <v>3.6079749330802702E-4</v>
      </c>
      <c r="X41">
        <v>-8.4871847162788896</v>
      </c>
      <c r="Y41">
        <v>-8.4871847162788896</v>
      </c>
      <c r="Z41">
        <v>-11.8954620102172</v>
      </c>
      <c r="AA41">
        <v>-10.990086547332499</v>
      </c>
      <c r="AB41">
        <v>1.3731762449010201</v>
      </c>
      <c r="AC41">
        <v>1.3731762449010201</v>
      </c>
      <c r="AD41">
        <v>1.3731762449010201</v>
      </c>
      <c r="AE41">
        <v>1.3731762449010201</v>
      </c>
      <c r="AF41">
        <v>180850.88606859901</v>
      </c>
      <c r="AG41">
        <v>13897.848816322599</v>
      </c>
      <c r="AH41">
        <v>364353.86958327697</v>
      </c>
      <c r="AI41">
        <v>1114262.8004937901</v>
      </c>
      <c r="AJ41">
        <v>130.14775753662701</v>
      </c>
      <c r="AK41">
        <v>130.14775753662701</v>
      </c>
      <c r="AL41">
        <v>102.787888429045</v>
      </c>
      <c r="AM41">
        <v>81.814189485721201</v>
      </c>
      <c r="AN41">
        <v>121.66057282034799</v>
      </c>
      <c r="AO41">
        <v>121.66057282034799</v>
      </c>
      <c r="AP41">
        <v>90.892426418828194</v>
      </c>
      <c r="AQ41">
        <v>70.824102938388606</v>
      </c>
      <c r="AR41">
        <f ca="1">+IF(E41&gt;2017,J41*N41,'aob Demand'!AR40)</f>
        <v>17571870.719669871</v>
      </c>
      <c r="AS41">
        <f>+IF(F41&gt;2017,K41*O41,'aob Demand'!AS40)</f>
        <v>2041459.2041213</v>
      </c>
      <c r="AT41">
        <f>+IF(G41&gt;2017,L41*P41,'aob Demand'!AT40)</f>
        <v>26127206.349702001</v>
      </c>
      <c r="AU41">
        <f>+IF(H41&gt;2017,M41*Q41,'aob Demand'!AU40)</f>
        <v>68284148.625662297</v>
      </c>
      <c r="AV41">
        <v>0.93438778315197901</v>
      </c>
      <c r="AW41">
        <v>0.93438778315197901</v>
      </c>
      <c r="AX41">
        <v>0.88389878282851797</v>
      </c>
      <c r="AY41">
        <v>0.86530357531545699</v>
      </c>
      <c r="AZ41">
        <v>1.1635302159754399</v>
      </c>
      <c r="BA41">
        <v>1.1635302159754399</v>
      </c>
      <c r="BB41">
        <v>0.93369735933939602</v>
      </c>
      <c r="BC41">
        <v>1.1561011544023201</v>
      </c>
      <c r="BD41">
        <v>0.93438778315197901</v>
      </c>
      <c r="BE41">
        <v>0.93438778315197901</v>
      </c>
      <c r="BF41">
        <v>0.88389878282851797</v>
      </c>
      <c r="BG41">
        <v>0.86526635658761297</v>
      </c>
      <c r="BH41">
        <v>0.17582224099999999</v>
      </c>
      <c r="BI41">
        <v>0.17582224099999999</v>
      </c>
      <c r="BJ41">
        <v>0.22712332299999999</v>
      </c>
      <c r="BK41">
        <v>0.308990078</v>
      </c>
      <c r="BL41">
        <v>3.513968E-2</v>
      </c>
      <c r="BM41">
        <v>3.513968E-2</v>
      </c>
      <c r="BN41">
        <v>0.17582224099999999</v>
      </c>
      <c r="BO41">
        <v>3.513968E-2</v>
      </c>
      <c r="BP41">
        <v>0.17582224099999999</v>
      </c>
      <c r="BQ41">
        <v>0.17582224099999999</v>
      </c>
      <c r="BR41">
        <v>0.22712332299999999</v>
      </c>
      <c r="BS41">
        <v>0.30899682000000001</v>
      </c>
      <c r="BT41">
        <v>0</v>
      </c>
      <c r="BU41">
        <v>0</v>
      </c>
      <c r="BV41">
        <v>0</v>
      </c>
      <c r="BW41">
        <v>2.1294700000000001E-4</v>
      </c>
      <c r="BX41">
        <f ca="1">+'aob Demand'!BX40+'aob Cap'!$CG41</f>
        <v>11.780028110166253</v>
      </c>
      <c r="BY41">
        <f ca="1">+'aob Demand'!BY40+'aob Cap'!$CG41</f>
        <v>11.780028110166253</v>
      </c>
      <c r="BZ41">
        <f ca="1">+'aob Demand'!BZ40+'aob Cap'!$CG41</f>
        <v>11.780028110166253</v>
      </c>
      <c r="CA41">
        <f ca="1">+'aob Demand'!CA40+'aob Cap'!$CG41</f>
        <v>11.780028110166253</v>
      </c>
      <c r="CB41">
        <f t="shared" ca="1" si="2"/>
        <v>1520351.3092653016</v>
      </c>
      <c r="CC41">
        <f t="shared" ca="1" si="7"/>
        <v>176673.04996563902</v>
      </c>
      <c r="CD41">
        <f t="shared" ca="1" si="8"/>
        <v>2942250.0235793982</v>
      </c>
      <c r="CE41">
        <f t="shared" ca="1" si="9"/>
        <v>9593382.2496197131</v>
      </c>
      <c r="CG41">
        <f ca="1">+IFERROR(VLOOKUP(_xlfn.CONCAT(B41,E41,C41),Reallocation!$A$3:$F$618,6,FALSE),0)</f>
        <v>3.4453406950452563E-2</v>
      </c>
      <c r="CH41">
        <f t="shared" ca="1" si="3"/>
        <v>2.5305318052559755E-4</v>
      </c>
      <c r="CI41">
        <f t="shared" ca="1" si="4"/>
        <v>2.5305318052559755E-4</v>
      </c>
      <c r="CJ41">
        <f t="shared" ca="1" si="5"/>
        <v>3.2926884821282698E-4</v>
      </c>
      <c r="CK41">
        <f t="shared" ca="1" si="6"/>
        <v>4.1075403789703202E-4</v>
      </c>
      <c r="CL41">
        <f ca="1">+IF($C41=1,SUMPRODUCT($CH41:$CK41,Elast!$L$6:$O$6),SUMPRODUCT($CH41:$CK41,Elast!$L$13:$O$13))</f>
        <v>-1.5770738089709194E-5</v>
      </c>
      <c r="CM41">
        <f ca="1">+IF($C41=1,SUMPRODUCT($CH41:$CK41,Elast!$L$7:$O$7),SUMPRODUCT($CH41:$CK41,Elast!$L$14:$O$14))</f>
        <v>-1.4427028425254564E-5</v>
      </c>
      <c r="CN41">
        <f ca="1">+IF($C41=1,SUMPRODUCT($CH41:$CK41,Elast!$L$8:$O$8),SUMPRODUCT($CH41:$CK41,Elast!$L$15:$O$15))</f>
        <v>-4.8861684293821204E-5</v>
      </c>
      <c r="CO41">
        <f ca="1">+IF($C41=1,SUMPRODUCT($CH41:$CK41,Elast!$L$9:$O$9),SUMPRODUCT($CH41:$CK41,Elast!$L$16:$O$16))</f>
        <v>-5.1965234315419547E-5</v>
      </c>
    </row>
    <row r="42" spans="2:93" x14ac:dyDescent="0.25">
      <c r="B42" t="s">
        <v>82</v>
      </c>
      <c r="C42">
        <v>1</v>
      </c>
      <c r="D42">
        <v>2047</v>
      </c>
      <c r="E42">
        <v>2045</v>
      </c>
      <c r="F42">
        <v>0.161282361701789</v>
      </c>
      <c r="G42">
        <v>1.2381418084574099E-2</v>
      </c>
      <c r="H42">
        <v>0.243571405227651</v>
      </c>
      <c r="I42">
        <v>0.58276481498598398</v>
      </c>
      <c r="J42">
        <f ca="1">+('aob Demand'!J41-'aob Demand'!BX41)+'aob Cap'!BX42</f>
        <v>136.09478775309941</v>
      </c>
      <c r="K42">
        <f ca="1">+('aob Demand'!K41-'aob Demand'!BY41)+'aob Cap'!BY42</f>
        <v>136.09478775309941</v>
      </c>
      <c r="L42">
        <f ca="1">+('aob Demand'!L41-'aob Demand'!BZ41)+'aob Cap'!BZ42</f>
        <v>104.56890798299742</v>
      </c>
      <c r="M42">
        <f ca="1">+('aob Demand'!M41-'aob Demand'!CA41)+'aob Cap'!CA42</f>
        <v>83.804032278132027</v>
      </c>
      <c r="N42">
        <f ca="1">+'aob Demand'!N41*(1+CL42)</f>
        <v>129964.83089194588</v>
      </c>
      <c r="O42">
        <f ca="1">+'aob Demand'!O41*(1+CM42)</f>
        <v>15101.784230157333</v>
      </c>
      <c r="P42">
        <f ca="1">+'aob Demand'!P41*(1+CN42)</f>
        <v>251509.21373028329</v>
      </c>
      <c r="Q42">
        <f ca="1">+'aob Demand'!Q41*(1+CO42)</f>
        <v>820067.0784495034</v>
      </c>
      <c r="R42">
        <v>1832.94721404693</v>
      </c>
      <c r="S42">
        <f ca="1">+IF(E42&gt;2017,SUMPRODUCT(J42:M42,N42:Q42),'aob Demand'!S41)</f>
        <v>114767781.93515684</v>
      </c>
      <c r="T42">
        <v>55538.771752727902</v>
      </c>
      <c r="U42">
        <v>19.95</v>
      </c>
      <c r="V42">
        <v>54694.278964237499</v>
      </c>
      <c r="W42">
        <v>3.5894274632454601E-4</v>
      </c>
      <c r="X42">
        <v>-8.5392828897767199</v>
      </c>
      <c r="Y42">
        <v>-8.5392828897767199</v>
      </c>
      <c r="Z42">
        <v>-11.933798957098601</v>
      </c>
      <c r="AA42">
        <v>-11.020078812190301</v>
      </c>
      <c r="AB42">
        <v>1.29537640386362</v>
      </c>
      <c r="AC42">
        <v>1.29537640386362</v>
      </c>
      <c r="AD42">
        <v>1.29537640386362</v>
      </c>
      <c r="AE42">
        <v>1.29537640386362</v>
      </c>
      <c r="AF42">
        <v>171822.06436071801</v>
      </c>
      <c r="AG42">
        <v>13197.1602601665</v>
      </c>
      <c r="AH42">
        <v>346126.92013527802</v>
      </c>
      <c r="AI42">
        <v>1058550.98995772</v>
      </c>
      <c r="AJ42">
        <v>130.14775753662701</v>
      </c>
      <c r="AK42">
        <v>130.14775753662701</v>
      </c>
      <c r="AL42">
        <v>102.787888429045</v>
      </c>
      <c r="AM42">
        <v>81.814189485721201</v>
      </c>
      <c r="AN42">
        <v>121.60847464685</v>
      </c>
      <c r="AO42">
        <v>121.60847464685</v>
      </c>
      <c r="AP42">
        <v>90.854089471946807</v>
      </c>
      <c r="AQ42">
        <v>70.794110673530795</v>
      </c>
      <c r="AR42">
        <f ca="1">+IF(E42&gt;2017,J42*N42,'aob Demand'!AR41)</f>
        <v>17687536.07560683</v>
      </c>
      <c r="AS42">
        <f>+IF(F42&gt;2017,K42*O42,'aob Demand'!AS41)</f>
        <v>2054805.2411692501</v>
      </c>
      <c r="AT42">
        <f>+IF(G42&gt;2017,L42*P42,'aob Demand'!AT41)</f>
        <v>26292991.366267599</v>
      </c>
      <c r="AU42">
        <f>+IF(H42&gt;2017,M42*Q42,'aob Demand'!AU41)</f>
        <v>68701341.683972299</v>
      </c>
      <c r="AV42">
        <v>0.93398816532604201</v>
      </c>
      <c r="AW42">
        <v>0.93398816532604201</v>
      </c>
      <c r="AX42">
        <v>0.883526212096719</v>
      </c>
      <c r="AY42">
        <v>0.86493745775720399</v>
      </c>
      <c r="AZ42">
        <v>1.16460838653591</v>
      </c>
      <c r="BA42">
        <v>1.16460838653591</v>
      </c>
      <c r="BB42">
        <v>0.93330379809097397</v>
      </c>
      <c r="BC42">
        <v>1.1571609936444101</v>
      </c>
      <c r="BD42">
        <v>0.93398816532604201</v>
      </c>
      <c r="BE42">
        <v>0.93398816532604201</v>
      </c>
      <c r="BF42">
        <v>0.883526212096719</v>
      </c>
      <c r="BG42">
        <v>0.864900254776932</v>
      </c>
      <c r="BH42">
        <v>0.17582224099999999</v>
      </c>
      <c r="BI42">
        <v>0.17582224099999999</v>
      </c>
      <c r="BJ42">
        <v>0.22712332299999999</v>
      </c>
      <c r="BK42">
        <v>0.308990078</v>
      </c>
      <c r="BL42">
        <v>3.513968E-2</v>
      </c>
      <c r="BM42">
        <v>3.513968E-2</v>
      </c>
      <c r="BN42">
        <v>0.17582224099999999</v>
      </c>
      <c r="BO42">
        <v>3.513968E-2</v>
      </c>
      <c r="BP42">
        <v>0.17582224099999999</v>
      </c>
      <c r="BQ42">
        <v>0.17582224099999999</v>
      </c>
      <c r="BR42">
        <v>0.22712332299999999</v>
      </c>
      <c r="BS42">
        <v>0.30899682000000001</v>
      </c>
      <c r="BT42">
        <v>0</v>
      </c>
      <c r="BU42">
        <v>0</v>
      </c>
      <c r="BV42">
        <v>0</v>
      </c>
      <c r="BW42">
        <v>2.1294700000000001E-4</v>
      </c>
      <c r="BX42">
        <f ca="1">+'aob Demand'!BX41+'aob Cap'!$CG42</f>
        <v>11.680430946245718</v>
      </c>
      <c r="BY42">
        <f ca="1">+'aob Demand'!BY41+'aob Cap'!$CG42</f>
        <v>11.680430946245718</v>
      </c>
      <c r="BZ42">
        <f ca="1">+'aob Demand'!BZ41+'aob Cap'!$CG42</f>
        <v>11.680430946245718</v>
      </c>
      <c r="CA42">
        <f ca="1">+'aob Demand'!CA41+'aob Cap'!$CG42</f>
        <v>11.680430946245718</v>
      </c>
      <c r="CB42">
        <f t="shared" ca="1" si="2"/>
        <v>1518045.232673876</v>
      </c>
      <c r="CC42">
        <f t="shared" ca="1" si="7"/>
        <v>176395.34786545526</v>
      </c>
      <c r="CD42">
        <f t="shared" ca="1" si="8"/>
        <v>2937736.0033211294</v>
      </c>
      <c r="CE42">
        <f t="shared" ca="1" si="9"/>
        <v>9578736.8811188936</v>
      </c>
      <c r="CG42">
        <f ca="1">+IFERROR(VLOOKUP(_xlfn.CONCAT(B42,E42,C42),Reallocation!$A$3:$F$618,6,FALSE),0)</f>
        <v>3.2924641179419144E-2</v>
      </c>
      <c r="CH42">
        <f t="shared" ca="1" si="3"/>
        <v>2.4192433614111941E-4</v>
      </c>
      <c r="CI42">
        <f t="shared" ca="1" si="4"/>
        <v>2.4192433614111941E-4</v>
      </c>
      <c r="CJ42">
        <f t="shared" ca="1" si="5"/>
        <v>3.1486071543151972E-4</v>
      </c>
      <c r="CK42">
        <f t="shared" ca="1" si="6"/>
        <v>3.9287657508113583E-4</v>
      </c>
      <c r="CL42">
        <f ca="1">+IF($C42=1,SUMPRODUCT($CH42:$CK42,Elast!$L$6:$O$6),SUMPRODUCT($CH42:$CK42,Elast!$L$13:$O$13))</f>
        <v>-1.5084367949810719E-5</v>
      </c>
      <c r="CM42">
        <f ca="1">+IF($C42=1,SUMPRODUCT($CH42:$CK42,Elast!$L$7:$O$7),SUMPRODUCT($CH42:$CK42,Elast!$L$14:$O$14))</f>
        <v>-1.379327794452445E-5</v>
      </c>
      <c r="CN42">
        <f ca="1">+IF($C42=1,SUMPRODUCT($CH42:$CK42,Elast!$L$8:$O$8),SUMPRODUCT($CH42:$CK42,Elast!$L$15:$O$15))</f>
        <v>-4.6719273119391508E-5</v>
      </c>
      <c r="CO42">
        <f ca="1">+IF($C42=1,SUMPRODUCT($CH42:$CK42,Elast!$L$9:$O$9),SUMPRODUCT($CH42:$CK42,Elast!$L$16:$O$16))</f>
        <v>-4.9696055039889943E-5</v>
      </c>
    </row>
    <row r="43" spans="2:93" x14ac:dyDescent="0.25">
      <c r="B43" t="s">
        <v>82</v>
      </c>
      <c r="C43">
        <v>1</v>
      </c>
      <c r="D43">
        <v>2048</v>
      </c>
      <c r="E43">
        <v>2046</v>
      </c>
      <c r="F43">
        <v>0.161340452885292</v>
      </c>
      <c r="G43">
        <v>1.23798582756792E-2</v>
      </c>
      <c r="H43">
        <v>0.243588539458719</v>
      </c>
      <c r="I43">
        <v>0.58269114938030797</v>
      </c>
      <c r="J43">
        <f ca="1">+('aob Demand'!J42-'aob Demand'!BX42)+'aob Cap'!BX43</f>
        <v>136.04148694818124</v>
      </c>
      <c r="K43">
        <f ca="1">+('aob Demand'!K42-'aob Demand'!BY42)+'aob Cap'!BY43</f>
        <v>136.04148694818124</v>
      </c>
      <c r="L43">
        <f ca="1">+('aob Demand'!L42-'aob Demand'!BZ42)+'aob Cap'!BZ43</f>
        <v>104.50449045846428</v>
      </c>
      <c r="M43">
        <f ca="1">+('aob Demand'!M42-'aob Demand'!CA42)+'aob Cap'!CA43</f>
        <v>83.732397681243668</v>
      </c>
      <c r="N43">
        <f ca="1">+'aob Demand'!N42*(1+CL43)</f>
        <v>130873.75513136681</v>
      </c>
      <c r="O43">
        <f ca="1">+'aob Demand'!O42*(1+CM43)</f>
        <v>15206.591819987554</v>
      </c>
      <c r="P43">
        <f ca="1">+'aob Demand'!P42*(1+CN43)</f>
        <v>253263.87492371321</v>
      </c>
      <c r="Q43">
        <f ca="1">+'aob Demand'!Q42*(1+CO43)</f>
        <v>825794.40337061323</v>
      </c>
      <c r="R43">
        <v>1834.02113225893</v>
      </c>
      <c r="S43">
        <f ca="1">+IF(E43&gt;2017,SUMPRODUCT(J43:M43,N43:Q43),'aob Demand'!S42)</f>
        <v>115485945.19958086</v>
      </c>
      <c r="T43">
        <v>55824.279194673101</v>
      </c>
      <c r="U43">
        <v>19.95</v>
      </c>
      <c r="V43">
        <v>55566.085822282999</v>
      </c>
      <c r="W43">
        <v>3.57097534014771E-4</v>
      </c>
      <c r="X43">
        <v>-8.5912922536941601</v>
      </c>
      <c r="Y43">
        <v>-8.5912922536941601</v>
      </c>
      <c r="Z43">
        <v>-11.9720947159107</v>
      </c>
      <c r="AA43">
        <v>-11.0500324234752</v>
      </c>
      <c r="AB43">
        <v>1.22199171880114</v>
      </c>
      <c r="AC43">
        <v>1.22199171880114</v>
      </c>
      <c r="AD43">
        <v>1.22199171880114</v>
      </c>
      <c r="AE43">
        <v>1.22199171880114</v>
      </c>
      <c r="AF43">
        <v>163243.49151935201</v>
      </c>
      <c r="AG43">
        <v>12531.971238267801</v>
      </c>
      <c r="AH43">
        <v>328812.23672257899</v>
      </c>
      <c r="AI43">
        <v>1005624.57849799</v>
      </c>
      <c r="AJ43">
        <v>130.14775753662701</v>
      </c>
      <c r="AK43">
        <v>130.14775753662701</v>
      </c>
      <c r="AL43">
        <v>102.787888429045</v>
      </c>
      <c r="AM43">
        <v>81.814189485721201</v>
      </c>
      <c r="AN43">
        <v>121.556465282933</v>
      </c>
      <c r="AO43">
        <v>121.556465282933</v>
      </c>
      <c r="AP43">
        <v>90.815793713134696</v>
      </c>
      <c r="AQ43">
        <v>70.7641570622459</v>
      </c>
      <c r="AR43">
        <f ca="1">+IF(E43&gt;2017,J43*N43,'aob Demand'!AR42)</f>
        <v>17804260.250563305</v>
      </c>
      <c r="AS43">
        <f>+IF(F43&gt;2017,K43*O43,'aob Demand'!AS42)</f>
        <v>2068276.1806844401</v>
      </c>
      <c r="AT43">
        <f>+IF(G43&gt;2017,L43*P43,'aob Demand'!AT42)</f>
        <v>26460425.5498542</v>
      </c>
      <c r="AU43">
        <f>+IF(H43&gt;2017,M43*Q43,'aob Demand'!AU42)</f>
        <v>69123047.843407199</v>
      </c>
      <c r="AV43">
        <v>0.93358920101748299</v>
      </c>
      <c r="AW43">
        <v>0.93358920101748299</v>
      </c>
      <c r="AX43">
        <v>0.88315402831384504</v>
      </c>
      <c r="AY43">
        <v>0.86457179486114</v>
      </c>
      <c r="AZ43">
        <v>1.16568625232337</v>
      </c>
      <c r="BA43">
        <v>1.16568625232337</v>
      </c>
      <c r="BB43">
        <v>0.93291064559205805</v>
      </c>
      <c r="BC43">
        <v>1.1582209355844499</v>
      </c>
      <c r="BD43">
        <v>0.93358920101748299</v>
      </c>
      <c r="BE43">
        <v>0.93358920101748299</v>
      </c>
      <c r="BF43">
        <v>0.88315402831384504</v>
      </c>
      <c r="BG43">
        <v>0.86453460760888301</v>
      </c>
      <c r="BH43">
        <v>0.17582224099999999</v>
      </c>
      <c r="BI43">
        <v>0.17582224099999999</v>
      </c>
      <c r="BJ43">
        <v>0.22712332299999999</v>
      </c>
      <c r="BK43">
        <v>0.308990078</v>
      </c>
      <c r="BL43">
        <v>3.513968E-2</v>
      </c>
      <c r="BM43">
        <v>3.513968E-2</v>
      </c>
      <c r="BN43">
        <v>0.17582224099999999</v>
      </c>
      <c r="BO43">
        <v>3.513968E-2</v>
      </c>
      <c r="BP43">
        <v>0.17582224099999999</v>
      </c>
      <c r="BQ43">
        <v>0.17582224099999999</v>
      </c>
      <c r="BR43">
        <v>0.22712332299999999</v>
      </c>
      <c r="BS43">
        <v>0.30899682000000001</v>
      </c>
      <c r="BT43">
        <v>0</v>
      </c>
      <c r="BU43">
        <v>0</v>
      </c>
      <c r="BV43">
        <v>0</v>
      </c>
      <c r="BW43">
        <v>2.1294700000000001E-4</v>
      </c>
      <c r="BX43">
        <f ca="1">+'aob Demand'!BX42+'aob Cap'!$CG43</f>
        <v>11.583607448699565</v>
      </c>
      <c r="BY43">
        <f ca="1">+'aob Demand'!BY42+'aob Cap'!$CG43</f>
        <v>11.583607448699565</v>
      </c>
      <c r="BZ43">
        <f ca="1">+'aob Demand'!BZ42+'aob Cap'!$CG43</f>
        <v>11.583607448699565</v>
      </c>
      <c r="CA43">
        <f ca="1">+'aob Demand'!CA42+'aob Cap'!$CG43</f>
        <v>11.583607448699565</v>
      </c>
      <c r="CB43">
        <f t="shared" ca="1" si="2"/>
        <v>1515990.2047789835</v>
      </c>
      <c r="CC43">
        <f t="shared" ca="1" si="7"/>
        <v>176147.19027534171</v>
      </c>
      <c r="CD43">
        <f t="shared" ca="1" si="8"/>
        <v>2933709.3080528392</v>
      </c>
      <c r="CE43">
        <f t="shared" ca="1" si="9"/>
        <v>9565678.2019782495</v>
      </c>
      <c r="CG43">
        <f ca="1">+IFERROR(VLOOKUP(_xlfn.CONCAT(B43,E43,C43),Reallocation!$A$3:$F$618,6,FALSE),0)</f>
        <v>3.1463755733265743E-2</v>
      </c>
      <c r="CH43">
        <f t="shared" ca="1" si="3"/>
        <v>2.3128059270072221E-4</v>
      </c>
      <c r="CI43">
        <f t="shared" ca="1" si="4"/>
        <v>2.3128059270072221E-4</v>
      </c>
      <c r="CJ43">
        <f t="shared" ca="1" si="5"/>
        <v>3.0107563412107297E-4</v>
      </c>
      <c r="CK43">
        <f t="shared" ca="1" si="6"/>
        <v>3.7576561288799049E-4</v>
      </c>
      <c r="CL43">
        <f ca="1">+IF($C43=1,SUMPRODUCT($CH43:$CK43,Elast!$L$6:$O$6),SUMPRODUCT($CH43:$CK43,Elast!$L$13:$O$13))</f>
        <v>-1.4427423446792488E-5</v>
      </c>
      <c r="CM43">
        <f ca="1">+IF($C43=1,SUMPRODUCT($CH43:$CK43,Elast!$L$7:$O$7),SUMPRODUCT($CH43:$CK43,Elast!$L$14:$O$14))</f>
        <v>-1.3187102420042507E-5</v>
      </c>
      <c r="CN43">
        <f ca="1">+IF($C43=1,SUMPRODUCT($CH43:$CK43,Elast!$L$8:$O$8),SUMPRODUCT($CH43:$CK43,Elast!$L$15:$O$15))</f>
        <v>-4.4669807361966685E-5</v>
      </c>
      <c r="CO43">
        <f ca="1">+IF($C43=1,SUMPRODUCT($CH43:$CK43,Elast!$L$9:$O$9),SUMPRODUCT($CH43:$CK43,Elast!$L$16:$O$16))</f>
        <v>-4.7524681414072399E-5</v>
      </c>
    </row>
    <row r="44" spans="2:93" x14ac:dyDescent="0.25">
      <c r="B44" t="s">
        <v>82</v>
      </c>
      <c r="C44">
        <v>1</v>
      </c>
      <c r="D44">
        <v>2049</v>
      </c>
      <c r="E44">
        <v>2047</v>
      </c>
      <c r="F44">
        <v>0.16139556089896601</v>
      </c>
      <c r="G44">
        <v>1.23782547589673E-2</v>
      </c>
      <c r="H44">
        <v>0.243604713606384</v>
      </c>
      <c r="I44">
        <v>0.58262147073568105</v>
      </c>
      <c r="J44">
        <f ca="1">+('aob Demand'!J43-'aob Demand'!BX43)+'aob Cap'!BX44</f>
        <v>135.99085603739798</v>
      </c>
      <c r="K44">
        <f ca="1">+('aob Demand'!K43-'aob Demand'!BY43)+'aob Cap'!BY44</f>
        <v>135.99085603739798</v>
      </c>
      <c r="L44">
        <f ca="1">+('aob Demand'!L43-'aob Demand'!BZ43)+'aob Cap'!BZ44</f>
        <v>104.44274679845998</v>
      </c>
      <c r="M44">
        <f ca="1">+('aob Demand'!M43-'aob Demand'!CA43)+'aob Cap'!CA44</f>
        <v>83.663436716408185</v>
      </c>
      <c r="N44">
        <f ca="1">+'aob Demand'!N43*(1+CL44)</f>
        <v>131788.59522660778</v>
      </c>
      <c r="O44">
        <f ca="1">+'aob Demand'!O43*(1+CM44)</f>
        <v>15312.104510939989</v>
      </c>
      <c r="P44">
        <f ca="1">+'aob Demand'!P43*(1+CN44)</f>
        <v>255030.03788177972</v>
      </c>
      <c r="Q44">
        <f ca="1">+'aob Demand'!Q43*(1+CO44)</f>
        <v>831559.14235414565</v>
      </c>
      <c r="R44">
        <v>1835.1766661515601</v>
      </c>
      <c r="S44">
        <f ca="1">+IF(E44&gt;2017,SUMPRODUCT(J44:M44,N44:Q44),'aob Demand'!S43)</f>
        <v>116211483.43579447</v>
      </c>
      <c r="T44">
        <v>56111.254341013497</v>
      </c>
      <c r="U44">
        <v>19.95</v>
      </c>
      <c r="V44">
        <v>56451.788963671701</v>
      </c>
      <c r="W44">
        <v>3.5526180736392902E-4</v>
      </c>
      <c r="X44">
        <v>-8.6432165637901903</v>
      </c>
      <c r="Y44">
        <v>-8.6432165637901903</v>
      </c>
      <c r="Z44">
        <v>-12.010350701059799</v>
      </c>
      <c r="AA44">
        <v>-11.079948836941799</v>
      </c>
      <c r="AB44">
        <v>1.15277084320183</v>
      </c>
      <c r="AC44">
        <v>1.15277084320183</v>
      </c>
      <c r="AD44">
        <v>1.15277084320183</v>
      </c>
      <c r="AE44">
        <v>1.15277084320183</v>
      </c>
      <c r="AF44">
        <v>155092.76674923801</v>
      </c>
      <c r="AG44">
        <v>11900.4653675022</v>
      </c>
      <c r="AH44">
        <v>312364.11402426701</v>
      </c>
      <c r="AI44">
        <v>955344.31793827901</v>
      </c>
      <c r="AJ44">
        <v>130.14775753662701</v>
      </c>
      <c r="AK44">
        <v>130.14775753662701</v>
      </c>
      <c r="AL44">
        <v>102.787888429045</v>
      </c>
      <c r="AM44">
        <v>81.814189485721201</v>
      </c>
      <c r="AN44">
        <v>121.504540972836</v>
      </c>
      <c r="AO44">
        <v>121.504540972836</v>
      </c>
      <c r="AP44">
        <v>90.777537727985603</v>
      </c>
      <c r="AQ44">
        <v>70.734240648779306</v>
      </c>
      <c r="AR44">
        <f ca="1">+IF(E44&gt;2017,J44*N44,'aob Demand'!AR43)</f>
        <v>17922043.880832534</v>
      </c>
      <c r="AS44">
        <f>+IF(F44&gt;2017,K44*O44,'aob Demand'!AS43)</f>
        <v>2081872.0553095399</v>
      </c>
      <c r="AT44">
        <f>+IF(G44&gt;2017,L44*P44,'aob Demand'!AT43)</f>
        <v>26629506.9547465</v>
      </c>
      <c r="AU44">
        <f>+IF(H44&gt;2017,M44*Q44,'aob Demand'!AU43)</f>
        <v>69549253.8198625</v>
      </c>
      <c r="AV44">
        <v>0.93319086293715603</v>
      </c>
      <c r="AW44">
        <v>0.93319086293715603</v>
      </c>
      <c r="AX44">
        <v>0.882782218464089</v>
      </c>
      <c r="AY44">
        <v>0.86420656978468502</v>
      </c>
      <c r="AZ44">
        <v>1.1667638825961599</v>
      </c>
      <c r="BA44">
        <v>1.1667638825961599</v>
      </c>
      <c r="BB44">
        <v>0.93251788809353198</v>
      </c>
      <c r="BC44">
        <v>1.15928102631751</v>
      </c>
      <c r="BD44">
        <v>0.93319086293715603</v>
      </c>
      <c r="BE44">
        <v>0.93319086293715603</v>
      </c>
      <c r="BF44">
        <v>0.882782218464089</v>
      </c>
      <c r="BG44">
        <v>0.86416939824161099</v>
      </c>
      <c r="BH44">
        <v>0.17582224099999999</v>
      </c>
      <c r="BI44">
        <v>0.17582224099999999</v>
      </c>
      <c r="BJ44">
        <v>0.22712332299999999</v>
      </c>
      <c r="BK44">
        <v>0.308990078</v>
      </c>
      <c r="BL44">
        <v>3.513968E-2</v>
      </c>
      <c r="BM44">
        <v>3.513968E-2</v>
      </c>
      <c r="BN44">
        <v>0.17582224099999999</v>
      </c>
      <c r="BO44">
        <v>3.513968E-2</v>
      </c>
      <c r="BP44">
        <v>0.17582224099999999</v>
      </c>
      <c r="BQ44">
        <v>0.17582224099999999</v>
      </c>
      <c r="BR44">
        <v>0.22712332299999999</v>
      </c>
      <c r="BS44">
        <v>0.30899682000000001</v>
      </c>
      <c r="BT44">
        <v>0</v>
      </c>
      <c r="BU44">
        <v>0</v>
      </c>
      <c r="BV44">
        <v>0</v>
      </c>
      <c r="BW44">
        <v>2.1294700000000001E-4</v>
      </c>
      <c r="BX44">
        <f ca="1">+'aob Demand'!BX43+'aob Cap'!$CG44</f>
        <v>11.489460118111277</v>
      </c>
      <c r="BY44">
        <f ca="1">+'aob Demand'!BY43+'aob Cap'!$CG44</f>
        <v>11.489460118111277</v>
      </c>
      <c r="BZ44">
        <f ca="1">+'aob Demand'!BZ43+'aob Cap'!$CG44</f>
        <v>11.489460118111277</v>
      </c>
      <c r="CA44">
        <f ca="1">+'aob Demand'!CA43+'aob Cap'!$CG44</f>
        <v>11.489460118111277</v>
      </c>
      <c r="CB44">
        <f t="shared" ca="1" si="2"/>
        <v>1514179.8088780202</v>
      </c>
      <c r="CC44">
        <f t="shared" ca="1" si="7"/>
        <v>175927.81410279678</v>
      </c>
      <c r="CD44">
        <f t="shared" ca="1" si="8"/>
        <v>2930157.449163116</v>
      </c>
      <c r="CE44">
        <f t="shared" ca="1" si="9"/>
        <v>9554165.6019287743</v>
      </c>
      <c r="CG44">
        <f ca="1">+IFERROR(VLOOKUP(_xlfn.CONCAT(B44,E44,C44),Reallocation!$A$3:$F$618,6,FALSE),0)</f>
        <v>3.0067139427976407E-2</v>
      </c>
      <c r="CH44">
        <f t="shared" ca="1" si="3"/>
        <v>2.2109677300452546E-4</v>
      </c>
      <c r="CI44">
        <f t="shared" ca="1" si="4"/>
        <v>2.2109677300452546E-4</v>
      </c>
      <c r="CJ44">
        <f t="shared" ca="1" si="5"/>
        <v>2.8788154610670524E-4</v>
      </c>
      <c r="CK44">
        <f t="shared" ca="1" si="6"/>
        <v>3.5938207427332891E-4</v>
      </c>
      <c r="CL44">
        <f ca="1">+IF($C44=1,SUMPRODUCT($CH44:$CK44,Elast!$L$6:$O$6),SUMPRODUCT($CH44:$CK44,Elast!$L$13:$O$13))</f>
        <v>-1.3798404647479502E-5</v>
      </c>
      <c r="CM44">
        <f ca="1">+IF($C44=1,SUMPRODUCT($CH44:$CK44,Elast!$L$7:$O$7),SUMPRODUCT($CH44:$CK44,Elast!$L$14:$O$14))</f>
        <v>-1.2607073473266174E-5</v>
      </c>
      <c r="CN44">
        <f ca="1">+IF($C44=1,SUMPRODUCT($CH44:$CK44,Elast!$L$8:$O$8),SUMPRODUCT($CH44:$CK44,Elast!$L$15:$O$15))</f>
        <v>-4.2708487514979475E-5</v>
      </c>
      <c r="CO44">
        <f ca="1">+IF($C44=1,SUMPRODUCT($CH44:$CK44,Elast!$L$9:$O$9),SUMPRODUCT($CH44:$CK44,Elast!$L$16:$O$16))</f>
        <v>-4.5446098525799618E-5</v>
      </c>
    </row>
    <row r="45" spans="2:93" x14ac:dyDescent="0.25">
      <c r="B45" t="s">
        <v>82</v>
      </c>
      <c r="C45">
        <v>1</v>
      </c>
      <c r="D45">
        <v>2050</v>
      </c>
      <c r="E45">
        <v>2048</v>
      </c>
      <c r="F45">
        <v>0.161447845352783</v>
      </c>
      <c r="G45">
        <v>1.2376609597360399E-2</v>
      </c>
      <c r="H45">
        <v>0.24361997868537999</v>
      </c>
      <c r="I45">
        <v>0.58255556636447503</v>
      </c>
      <c r="J45">
        <f ca="1">+('aob Demand'!J44-'aob Demand'!BX44)+'aob Cap'!BX45</f>
        <v>135.94280066913925</v>
      </c>
      <c r="K45">
        <f ca="1">+('aob Demand'!K44-'aob Demand'!BY44)+'aob Cap'!BY45</f>
        <v>135.94280066913925</v>
      </c>
      <c r="L45">
        <f ca="1">+('aob Demand'!L44-'aob Demand'!BZ44)+'aob Cap'!BZ45</f>
        <v>104.38358239651623</v>
      </c>
      <c r="M45">
        <f ca="1">+('aob Demand'!M44-'aob Demand'!CA44)+'aob Cap'!CA45</f>
        <v>83.597054702398339</v>
      </c>
      <c r="N45">
        <f ca="1">+'aob Demand'!N44*(1+CL45)</f>
        <v>132709.40136283112</v>
      </c>
      <c r="O45">
        <f ca="1">+'aob Demand'!O44*(1+CM45)</f>
        <v>15418.327644937759</v>
      </c>
      <c r="P45">
        <f ca="1">+'aob Demand'!P44*(1+CN45)</f>
        <v>256807.79796085542</v>
      </c>
      <c r="Q45">
        <f ca="1">+'aob Demand'!Q44*(1+CO45)</f>
        <v>837361.60927177197</v>
      </c>
      <c r="R45">
        <v>1836.40951806199</v>
      </c>
      <c r="S45">
        <f ca="1">+IF(E45&gt;2017,SUMPRODUCT(J45:M45,N45:Q45),'aob Demand'!S44)</f>
        <v>116944380.53257087</v>
      </c>
      <c r="T45">
        <v>56399.704736758002</v>
      </c>
      <c r="U45">
        <v>19.95</v>
      </c>
      <c r="V45">
        <v>57351.609890091699</v>
      </c>
      <c r="W45">
        <v>3.5343551760921702E-4</v>
      </c>
      <c r="X45">
        <v>-8.6950593716862805</v>
      </c>
      <c r="Y45">
        <v>-8.6950593716862805</v>
      </c>
      <c r="Z45">
        <v>-12.0485682504133</v>
      </c>
      <c r="AA45">
        <v>-11.1098294305518</v>
      </c>
      <c r="AB45">
        <v>1.08747682365127</v>
      </c>
      <c r="AC45">
        <v>1.08747682365127</v>
      </c>
      <c r="AD45">
        <v>1.08747682365127</v>
      </c>
      <c r="AE45">
        <v>1.08747682365127</v>
      </c>
      <c r="AF45">
        <v>147348.598376243</v>
      </c>
      <c r="AG45">
        <v>11300.9210347469</v>
      </c>
      <c r="AH45">
        <v>296739.14119651198</v>
      </c>
      <c r="AI45">
        <v>907577.92026781896</v>
      </c>
      <c r="AJ45">
        <v>130.14775753662701</v>
      </c>
      <c r="AK45">
        <v>130.14775753662701</v>
      </c>
      <c r="AL45">
        <v>102.787888429045</v>
      </c>
      <c r="AM45">
        <v>81.814189485721201</v>
      </c>
      <c r="AN45">
        <v>121.45269816494</v>
      </c>
      <c r="AO45">
        <v>121.45269816494</v>
      </c>
      <c r="AP45">
        <v>90.739320178631999</v>
      </c>
      <c r="AQ45">
        <v>70.704360055169303</v>
      </c>
      <c r="AR45">
        <f ca="1">+IF(E45&gt;2017,J45*N45,'aob Demand'!AR44)</f>
        <v>18040887.696388148</v>
      </c>
      <c r="AS45">
        <f>+IF(F45&gt;2017,K45*O45,'aob Demand'!AS44)</f>
        <v>2095592.9080236</v>
      </c>
      <c r="AT45">
        <f>+IF(G45&gt;2017,L45*P45,'aob Demand'!AT44)</f>
        <v>26800233.776503298</v>
      </c>
      <c r="AU45">
        <f>+IF(H45&gt;2017,M45*Q45,'aob Demand'!AU44)</f>
        <v>69979946.739797696</v>
      </c>
      <c r="AV45">
        <v>0.93279312528215896</v>
      </c>
      <c r="AW45">
        <v>0.93279312528215896</v>
      </c>
      <c r="AX45">
        <v>0.88241077023738301</v>
      </c>
      <c r="AY45">
        <v>0.86384176658787604</v>
      </c>
      <c r="AZ45">
        <v>1.1678413429774199</v>
      </c>
      <c r="BA45">
        <v>1.1678413429774199</v>
      </c>
      <c r="BB45">
        <v>0.932125512591784</v>
      </c>
      <c r="BC45">
        <v>1.1603413095702599</v>
      </c>
      <c r="BD45">
        <v>0.93279312528215896</v>
      </c>
      <c r="BE45">
        <v>0.93279312528215896</v>
      </c>
      <c r="BF45">
        <v>0.88241077023738301</v>
      </c>
      <c r="BG45">
        <v>0.86380461073584103</v>
      </c>
      <c r="BH45">
        <v>0.17582224099999999</v>
      </c>
      <c r="BI45">
        <v>0.17582224099999999</v>
      </c>
      <c r="BJ45">
        <v>0.22712332299999999</v>
      </c>
      <c r="BK45">
        <v>0.308990078</v>
      </c>
      <c r="BL45">
        <v>3.513968E-2</v>
      </c>
      <c r="BM45">
        <v>3.513968E-2</v>
      </c>
      <c r="BN45">
        <v>0.17582224099999999</v>
      </c>
      <c r="BO45">
        <v>3.513968E-2</v>
      </c>
      <c r="BP45">
        <v>0.17582224099999999</v>
      </c>
      <c r="BQ45">
        <v>0.17582224099999999</v>
      </c>
      <c r="BR45">
        <v>0.22712332299999999</v>
      </c>
      <c r="BS45">
        <v>0.30899682000000001</v>
      </c>
      <c r="BT45">
        <v>0</v>
      </c>
      <c r="BU45">
        <v>0</v>
      </c>
      <c r="BV45">
        <v>0</v>
      </c>
      <c r="BW45">
        <v>2.1294700000000001E-4</v>
      </c>
      <c r="BX45">
        <f ca="1">+'aob Demand'!BX44+'aob Cap'!$CG45</f>
        <v>11.397893906984041</v>
      </c>
      <c r="BY45">
        <f ca="1">+'aob Demand'!BY44+'aob Cap'!$CG45</f>
        <v>11.397893906984041</v>
      </c>
      <c r="BZ45">
        <f ca="1">+'aob Demand'!BZ44+'aob Cap'!$CG45</f>
        <v>11.397893906984041</v>
      </c>
      <c r="CA45">
        <f ca="1">+'aob Demand'!CA44+'aob Cap'!$CG45</f>
        <v>11.397893906984041</v>
      </c>
      <c r="CB45">
        <f t="shared" ca="1" si="2"/>
        <v>1512607.6771929124</v>
      </c>
      <c r="CC45">
        <f t="shared" ca="1" si="7"/>
        <v>175736.46272011969</v>
      </c>
      <c r="CD45">
        <f t="shared" ca="1" si="8"/>
        <v>2927068.0356440227</v>
      </c>
      <c r="CE45">
        <f t="shared" ca="1" si="9"/>
        <v>9544158.7842610814</v>
      </c>
      <c r="CG45">
        <f ca="1">+IFERROR(VLOOKUP(_xlfn.CONCAT(B45,E45,C45),Reallocation!$A$3:$F$618,6,FALSE),0)</f>
        <v>2.8731351122241035E-2</v>
      </c>
      <c r="CH45">
        <f t="shared" ca="1" si="3"/>
        <v>2.1134882451168124E-4</v>
      </c>
      <c r="CI45">
        <f t="shared" ca="1" si="4"/>
        <v>2.1134882451168124E-4</v>
      </c>
      <c r="CJ45">
        <f t="shared" ca="1" si="5"/>
        <v>2.7524779723608894E-4</v>
      </c>
      <c r="CK45">
        <f t="shared" ca="1" si="6"/>
        <v>3.4368855726474301E-4</v>
      </c>
      <c r="CL45">
        <f ca="1">+IF($C45=1,SUMPRODUCT($CH45:$CK45,Elast!$L$6:$O$6),SUMPRODUCT($CH45:$CK45,Elast!$L$13:$O$13))</f>
        <v>-1.3195875889461029E-5</v>
      </c>
      <c r="CM45">
        <f ca="1">+IF($C45=1,SUMPRODUCT($CH45:$CK45,Elast!$L$7:$O$7),SUMPRODUCT($CH45:$CK45,Elast!$L$14:$O$14))</f>
        <v>-1.2051826250874864E-5</v>
      </c>
      <c r="CN45">
        <f ca="1">+IF($C45=1,SUMPRODUCT($CH45:$CK45,Elast!$L$8:$O$8),SUMPRODUCT($CH45:$CK45,Elast!$L$15:$O$15))</f>
        <v>-4.0830726016618298E-5</v>
      </c>
      <c r="CO45">
        <f ca="1">+IF($C45=1,SUMPRODUCT($CH45:$CK45,Elast!$L$9:$O$9),SUMPRODUCT($CH45:$CK45,Elast!$L$16:$O$16))</f>
        <v>-4.3455509341940427E-5</v>
      </c>
    </row>
    <row r="46" spans="2:93" x14ac:dyDescent="0.25">
      <c r="B46" t="s">
        <v>82</v>
      </c>
      <c r="C46">
        <v>1</v>
      </c>
      <c r="D46">
        <v>2051</v>
      </c>
      <c r="E46">
        <v>2049</v>
      </c>
      <c r="F46">
        <v>0.16149745773513</v>
      </c>
      <c r="G46">
        <v>1.2374924781287801E-2</v>
      </c>
      <c r="H46">
        <v>0.24363438315453401</v>
      </c>
      <c r="I46">
        <v>0.58249323432904698</v>
      </c>
      <c r="J46">
        <f ca="1">+('aob Demand'!J45-'aob Demand'!BX45)+'aob Cap'!BX46</f>
        <v>135.89722900281006</v>
      </c>
      <c r="K46">
        <f ca="1">+('aob Demand'!K45-'aob Demand'!BY45)+'aob Cap'!BY46</f>
        <v>135.89722900281006</v>
      </c>
      <c r="L46">
        <f ca="1">+('aob Demand'!L45-'aob Demand'!BZ45)+'aob Cap'!BZ46</f>
        <v>104.32690516223909</v>
      </c>
      <c r="M46">
        <f ca="1">+('aob Demand'!M45-'aob Demand'!CA45)+'aob Cap'!CA46</f>
        <v>83.533159475606581</v>
      </c>
      <c r="N46">
        <f ca="1">+'aob Demand'!N45*(1+CL46)</f>
        <v>133636.22398965099</v>
      </c>
      <c r="O46">
        <f ca="1">+'aob Demand'!O45*(1+CM46)</f>
        <v>15525.266596259453</v>
      </c>
      <c r="P46">
        <f ca="1">+'aob Demand'!P45*(1+CN46)</f>
        <v>258597.25101037434</v>
      </c>
      <c r="Q46">
        <f ca="1">+'aob Demand'!Q45*(1+CO46)</f>
        <v>843202.11960766418</v>
      </c>
      <c r="R46">
        <v>1837.71562787465</v>
      </c>
      <c r="S46">
        <f ca="1">+IF(E46&gt;2017,SUMPRODUCT(J46:M46,N46:Q46),'aob Demand'!S45)</f>
        <v>117684621.25328553</v>
      </c>
      <c r="T46">
        <v>56689.637965702103</v>
      </c>
      <c r="U46">
        <v>19.95</v>
      </c>
      <c r="V46">
        <v>58265.773633887096</v>
      </c>
      <c r="W46">
        <v>3.5161861623850499E-4</v>
      </c>
      <c r="X46">
        <v>-8.7468240355720095</v>
      </c>
      <c r="Y46">
        <v>-8.7468240355720095</v>
      </c>
      <c r="Z46">
        <v>-12.086748629297199</v>
      </c>
      <c r="AA46">
        <v>-11.139675508420501</v>
      </c>
      <c r="AB46">
        <v>1.0258862666509201</v>
      </c>
      <c r="AC46">
        <v>1.0258862666509201</v>
      </c>
      <c r="AD46">
        <v>1.0258862666509201</v>
      </c>
      <c r="AE46">
        <v>1.0258862666509201</v>
      </c>
      <c r="AF46">
        <v>139990.74948221401</v>
      </c>
      <c r="AG46">
        <v>10731.7062658673</v>
      </c>
      <c r="AH46">
        <v>281896.08623483998</v>
      </c>
      <c r="AI46">
        <v>862199.70984863304</v>
      </c>
      <c r="AJ46">
        <v>130.14775753662701</v>
      </c>
      <c r="AK46">
        <v>130.14775753662701</v>
      </c>
      <c r="AL46">
        <v>102.787888429045</v>
      </c>
      <c r="AM46">
        <v>81.814189485721201</v>
      </c>
      <c r="AN46">
        <v>121.40093350105499</v>
      </c>
      <c r="AO46">
        <v>121.40093350105499</v>
      </c>
      <c r="AP46">
        <v>90.701139799748205</v>
      </c>
      <c r="AQ46">
        <v>70.674513977300606</v>
      </c>
      <c r="AR46">
        <f ca="1">+IF(E46&gt;2017,J46*N46,'aob Demand'!AR45)</f>
        <v>18160792.53459242</v>
      </c>
      <c r="AS46">
        <f>+IF(F46&gt;2017,K46*O46,'aob Demand'!AS45)</f>
        <v>2109438.793633</v>
      </c>
      <c r="AT46">
        <f>+IF(G46&gt;2017,L46*P46,'aob Demand'!AT45)</f>
        <v>26972604.375993501</v>
      </c>
      <c r="AU46">
        <f>+IF(H46&gt;2017,M46*Q46,'aob Demand'!AU45)</f>
        <v>70415114.220137298</v>
      </c>
      <c r="AV46">
        <v>0.93239596365754496</v>
      </c>
      <c r="AW46">
        <v>0.93239596365754496</v>
      </c>
      <c r="AX46">
        <v>0.88203967199236999</v>
      </c>
      <c r="AY46">
        <v>0.86347737018727899</v>
      </c>
      <c r="AZ46">
        <v>1.16891869564052</v>
      </c>
      <c r="BA46">
        <v>1.16891869564052</v>
      </c>
      <c r="BB46">
        <v>0.931733506789586</v>
      </c>
      <c r="BC46">
        <v>1.16140182681801</v>
      </c>
      <c r="BD46">
        <v>0.93239596365754496</v>
      </c>
      <c r="BE46">
        <v>0.93239596365754496</v>
      </c>
      <c r="BF46">
        <v>0.88203967199236999</v>
      </c>
      <c r="BG46">
        <v>0.863440230008784</v>
      </c>
      <c r="BH46">
        <v>0.17582224099999999</v>
      </c>
      <c r="BI46">
        <v>0.17582224099999999</v>
      </c>
      <c r="BJ46">
        <v>0.22712332299999999</v>
      </c>
      <c r="BK46">
        <v>0.308990078</v>
      </c>
      <c r="BL46">
        <v>3.513968E-2</v>
      </c>
      <c r="BM46">
        <v>3.513968E-2</v>
      </c>
      <c r="BN46">
        <v>0.17582224099999999</v>
      </c>
      <c r="BO46">
        <v>3.513968E-2</v>
      </c>
      <c r="BP46">
        <v>0.17582224099999999</v>
      </c>
      <c r="BQ46">
        <v>0.17582224099999999</v>
      </c>
      <c r="BR46">
        <v>0.22712332299999999</v>
      </c>
      <c r="BS46">
        <v>0.30899682000000001</v>
      </c>
      <c r="BT46">
        <v>0</v>
      </c>
      <c r="BU46">
        <v>0</v>
      </c>
      <c r="BV46">
        <v>0</v>
      </c>
      <c r="BW46">
        <v>2.1294700000000001E-4</v>
      </c>
      <c r="BX46">
        <f ca="1">+'aob Demand'!BX45+'aob Cap'!$CG46</f>
        <v>11.308816292628276</v>
      </c>
      <c r="BY46">
        <f ca="1">+'aob Demand'!BY45+'aob Cap'!$CG46</f>
        <v>11.308816292628276</v>
      </c>
      <c r="BZ46">
        <f ca="1">+'aob Demand'!BZ45+'aob Cap'!$CG46</f>
        <v>11.308816292628276</v>
      </c>
      <c r="CA46">
        <f ca="1">+'aob Demand'!CA45+'aob Cap'!$CG46</f>
        <v>11.308816292628276</v>
      </c>
      <c r="CB46">
        <f t="shared" ca="1" si="2"/>
        <v>1511267.5071394867</v>
      </c>
      <c r="CC46">
        <f t="shared" ca="1" si="7"/>
        <v>175572.38783117643</v>
      </c>
      <c r="CD46">
        <f t="shared" ca="1" si="8"/>
        <v>2924428.8054550053</v>
      </c>
      <c r="CE46">
        <f t="shared" ca="1" si="9"/>
        <v>9535617.868197849</v>
      </c>
      <c r="CG46">
        <f ca="1">+IFERROR(VLOOKUP(_xlfn.CONCAT(B46,E46,C46),Reallocation!$A$3:$F$618,6,FALSE),0)</f>
        <v>2.745313253607528E-2</v>
      </c>
      <c r="CH46">
        <f t="shared" ca="1" si="3"/>
        <v>2.0201392432728227E-4</v>
      </c>
      <c r="CI46">
        <f t="shared" ca="1" si="4"/>
        <v>2.0201392432728227E-4</v>
      </c>
      <c r="CJ46">
        <f t="shared" ca="1" si="5"/>
        <v>2.631452787120736E-4</v>
      </c>
      <c r="CK46">
        <f t="shared" ca="1" si="6"/>
        <v>3.2864951725075642E-4</v>
      </c>
      <c r="CL46">
        <f ca="1">+IF($C46=1,SUMPRODUCT($CH46:$CK46,Elast!$L$6:$O$6),SUMPRODUCT($CH46:$CK46,Elast!$L$13:$O$13))</f>
        <v>-1.2618472784279079E-5</v>
      </c>
      <c r="CM46">
        <f ca="1">+IF($C46=1,SUMPRODUCT($CH46:$CK46,Elast!$L$7:$O$7),SUMPRODUCT($CH46:$CK46,Elast!$L$14:$O$14))</f>
        <v>-1.1520065457521156E-5</v>
      </c>
      <c r="CN46">
        <f ca="1">+IF($C46=1,SUMPRODUCT($CH46:$CK46,Elast!$L$8:$O$8),SUMPRODUCT($CH46:$CK46,Elast!$L$15:$O$15))</f>
        <v>-3.9032167934190732E-5</v>
      </c>
      <c r="CO46">
        <f ca="1">+IF($C46=1,SUMPRODUCT($CH46:$CK46,Elast!$L$9:$O$9),SUMPRODUCT($CH46:$CK46,Elast!$L$16:$O$16))</f>
        <v>-4.1548357301858025E-5</v>
      </c>
    </row>
    <row r="47" spans="2:93" x14ac:dyDescent="0.25">
      <c r="B47" t="s">
        <v>83</v>
      </c>
      <c r="C47">
        <v>1</v>
      </c>
      <c r="D47">
        <v>2010</v>
      </c>
      <c r="E47">
        <v>2008</v>
      </c>
      <c r="F47">
        <v>0.22897915199999999</v>
      </c>
      <c r="G47">
        <v>2.1297003999999901E-2</v>
      </c>
      <c r="H47">
        <v>0.22359942999999999</v>
      </c>
      <c r="I47">
        <v>0.52612441399999998</v>
      </c>
      <c r="J47">
        <f>+('aob Demand'!J46-'aob Demand'!BX46)+'aob Cap'!BX47</f>
        <v>338.94101269999999</v>
      </c>
      <c r="K47">
        <f>+('aob Demand'!K46-'aob Demand'!BY46)+'aob Cap'!BY47</f>
        <v>243.80685940000001</v>
      </c>
      <c r="L47">
        <f>+('aob Demand'!L46-'aob Demand'!BZ46)+'aob Cap'!BZ47</f>
        <v>170.15823080000001</v>
      </c>
      <c r="M47">
        <f>+('aob Demand'!M46-'aob Demand'!CA46)+'aob Cap'!CA47</f>
        <v>133.95104449999999</v>
      </c>
      <c r="N47">
        <f>+'aob Demand'!N46*(1+CL47)</f>
        <v>143190.88699999999</v>
      </c>
      <c r="O47">
        <f>+'aob Demand'!O46*(1+CM47)</f>
        <v>21924.991999999998</v>
      </c>
      <c r="P47">
        <f>+'aob Demand'!P46*(1+CN47)</f>
        <v>285711.19899999897</v>
      </c>
      <c r="Q47">
        <f>+'aob Demand'!Q46*(1+CO47)</f>
        <v>860451.57849999995</v>
      </c>
      <c r="R47">
        <v>2253.9672909999999</v>
      </c>
      <c r="S47">
        <f>+IF(E47&gt;2017,SUMPRODUCT(J47:M47,N47:Q47),'aob Demand'!S46)</f>
        <v>217753227.5</v>
      </c>
      <c r="T47">
        <v>96609</v>
      </c>
      <c r="U47">
        <v>81.825999999999993</v>
      </c>
      <c r="V47">
        <v>39993.631600000001</v>
      </c>
      <c r="W47">
        <v>8.4698100000000001E-4</v>
      </c>
      <c r="X47">
        <v>2.9526412870000001</v>
      </c>
      <c r="Y47">
        <v>2.9526412870000001</v>
      </c>
      <c r="Z47">
        <v>1.834099406</v>
      </c>
      <c r="AA47">
        <v>-0.52931813500000002</v>
      </c>
      <c r="AB47">
        <v>95.134153269999999</v>
      </c>
      <c r="AC47">
        <v>0</v>
      </c>
      <c r="AD47">
        <v>0</v>
      </c>
      <c r="AE47">
        <v>0</v>
      </c>
      <c r="AF47">
        <v>13622343.789999999</v>
      </c>
      <c r="AG47">
        <v>0</v>
      </c>
      <c r="AH47">
        <v>0</v>
      </c>
      <c r="AI47">
        <v>0</v>
      </c>
      <c r="AJ47">
        <v>240.8542181</v>
      </c>
      <c r="AK47">
        <v>240.8542181</v>
      </c>
      <c r="AL47">
        <v>168.3241314</v>
      </c>
      <c r="AM47">
        <v>134.48036269999901</v>
      </c>
      <c r="AN47">
        <v>243.80685940000001</v>
      </c>
      <c r="AO47">
        <v>243.80685940000001</v>
      </c>
      <c r="AP47">
        <v>170.15823080000001</v>
      </c>
      <c r="AQ47">
        <v>133.95104449999999</v>
      </c>
      <c r="AR47">
        <f>+IF(E47&gt;2017,J47*N47,'aob Demand'!AR46)</f>
        <v>48533264.240000002</v>
      </c>
      <c r="AS47">
        <f>+IF(F47&gt;2017,K47*O47,'aob Demand'!AS46)</f>
        <v>5345463.4419999998</v>
      </c>
      <c r="AT47">
        <f>+IF(G47&gt;2017,L47*P47,'aob Demand'!AT46)</f>
        <v>48616112.140000001</v>
      </c>
      <c r="AU47">
        <f>+IF(H47&gt;2017,M47*Q47,'aob Demand'!AU46)</f>
        <v>115258387.7</v>
      </c>
      <c r="AV47">
        <v>1.048807176</v>
      </c>
      <c r="AW47">
        <v>1.048807176</v>
      </c>
      <c r="AX47">
        <v>1.054031513</v>
      </c>
      <c r="AY47">
        <v>1.048614197</v>
      </c>
      <c r="AZ47">
        <v>1.0951635909999999</v>
      </c>
      <c r="BA47">
        <v>1.0951635909999999</v>
      </c>
      <c r="BB47">
        <v>1.0612899730000001</v>
      </c>
      <c r="BC47">
        <v>1.0551449690000001</v>
      </c>
      <c r="BD47">
        <v>1.0418025550000001</v>
      </c>
      <c r="BE47">
        <v>1.0418025550000001</v>
      </c>
      <c r="BF47">
        <v>1.0519227659999999</v>
      </c>
      <c r="BG47">
        <v>1.045388513</v>
      </c>
      <c r="BH47">
        <v>0.15192504600000001</v>
      </c>
      <c r="BI47">
        <v>0.15192504600000001</v>
      </c>
      <c r="BJ47">
        <v>0.15122007300000001</v>
      </c>
      <c r="BK47">
        <v>0.19096596699999999</v>
      </c>
      <c r="BL47">
        <v>0.184118371</v>
      </c>
      <c r="BM47">
        <v>0.184118371</v>
      </c>
      <c r="BN47">
        <v>0.14526681899999999</v>
      </c>
      <c r="BO47">
        <v>0.18154208499999999</v>
      </c>
      <c r="BP47">
        <v>0.145164612</v>
      </c>
      <c r="BQ47">
        <v>0.145164612</v>
      </c>
      <c r="BR47">
        <v>0.152841594</v>
      </c>
      <c r="BS47">
        <v>0.19537253399999999</v>
      </c>
      <c r="BT47">
        <v>0.113948431</v>
      </c>
      <c r="BU47">
        <v>0.113948431</v>
      </c>
      <c r="BV47">
        <v>0.19592215599999999</v>
      </c>
      <c r="BW47">
        <v>0.28392197299999999</v>
      </c>
      <c r="BX47">
        <f>+'aob Demand'!BX46+'aob Cap'!$CG47</f>
        <v>102.0409693</v>
      </c>
      <c r="BY47">
        <f>+'aob Demand'!BY46+'aob Cap'!$CG47</f>
        <v>0</v>
      </c>
      <c r="BZ47">
        <f>+'aob Demand'!BZ46+'aob Cap'!$CG47</f>
        <v>0</v>
      </c>
      <c r="CA47">
        <f>+'aob Demand'!CA46+'aob Cap'!$CG47</f>
        <v>0</v>
      </c>
      <c r="CB47">
        <f t="shared" si="2"/>
        <v>14611336.904406767</v>
      </c>
      <c r="CC47">
        <f t="shared" si="7"/>
        <v>0</v>
      </c>
      <c r="CD47">
        <f t="shared" si="8"/>
        <v>0</v>
      </c>
      <c r="CE47">
        <f t="shared" si="9"/>
        <v>0</v>
      </c>
      <c r="CG47">
        <f>+IFERROR(VLOOKUP(_xlfn.CONCAT(B47,E47,C47),Reallocation!$A$3:$F$618,6,FALSE),0)</f>
        <v>0</v>
      </c>
      <c r="CH47">
        <f t="shared" si="3"/>
        <v>0</v>
      </c>
      <c r="CI47">
        <f t="shared" si="4"/>
        <v>0</v>
      </c>
      <c r="CJ47">
        <f t="shared" si="5"/>
        <v>0</v>
      </c>
      <c r="CK47">
        <f t="shared" si="6"/>
        <v>0</v>
      </c>
      <c r="CL47">
        <f>+IF($C47=1,SUMPRODUCT($CH47:$CK47,Elast!$L$6:$O$6),SUMPRODUCT($CH47:$CK47,Elast!$L$13:$O$13))</f>
        <v>0</v>
      </c>
      <c r="CM47">
        <f>+IF($C47=1,SUMPRODUCT($CH47:$CK47,Elast!$L$7:$O$7),SUMPRODUCT($CH47:$CK47,Elast!$L$14:$O$14))</f>
        <v>0</v>
      </c>
      <c r="CN47">
        <f>+IF($C47=1,SUMPRODUCT($CH47:$CK47,Elast!$L$8:$O$8),SUMPRODUCT($CH47:$CK47,Elast!$L$15:$O$15))</f>
        <v>0</v>
      </c>
      <c r="CO47">
        <f>+IF($C47=1,SUMPRODUCT($CH47:$CK47,Elast!$L$9:$O$9),SUMPRODUCT($CH47:$CK47,Elast!$L$16:$O$16))</f>
        <v>0</v>
      </c>
    </row>
    <row r="48" spans="2:93" x14ac:dyDescent="0.25">
      <c r="B48" t="s">
        <v>83</v>
      </c>
      <c r="C48">
        <v>1</v>
      </c>
      <c r="D48">
        <v>2011</v>
      </c>
      <c r="E48">
        <v>2009</v>
      </c>
      <c r="F48">
        <v>0.37576243799999998</v>
      </c>
      <c r="G48">
        <v>2.1387668999999901E-2</v>
      </c>
      <c r="H48">
        <v>0.21561851899999901</v>
      </c>
      <c r="I48">
        <v>0.38723137499999999</v>
      </c>
      <c r="J48">
        <f>+('aob Demand'!J47-'aob Demand'!BX47)+'aob Cap'!BX48</f>
        <v>227.9431088</v>
      </c>
      <c r="K48">
        <f>+('aob Demand'!K47-'aob Demand'!BY47)+'aob Cap'!BY48</f>
        <v>124.0780659</v>
      </c>
      <c r="L48">
        <f>+('aob Demand'!L47-'aob Demand'!BZ47)+'aob Cap'!BZ48</f>
        <v>70.29324312</v>
      </c>
      <c r="M48">
        <f>+('aob Demand'!M47-'aob Demand'!CA47)+'aob Cap'!CA48</f>
        <v>42.827959440000001</v>
      </c>
      <c r="N48">
        <f>+'aob Demand'!N47*(1+CL48)</f>
        <v>150054.04999999999</v>
      </c>
      <c r="O48">
        <f>+'aob Demand'!O47*(1+CM48)</f>
        <v>20471.918000000001</v>
      </c>
      <c r="P48">
        <f>+'aob Demand'!P47*(1+CN48)</f>
        <v>283873.68699999998</v>
      </c>
      <c r="Q48">
        <f>+'aob Demand'!Q47*(1+CO48)</f>
        <v>854810.86699999997</v>
      </c>
      <c r="R48">
        <v>961.42879789999995</v>
      </c>
      <c r="S48">
        <f>+IF(E48&gt;2017,SUMPRODUCT(J48:M48,N48:Q48),'aob Demand'!S47)</f>
        <v>93308109.870000005</v>
      </c>
      <c r="T48">
        <v>97052</v>
      </c>
      <c r="U48">
        <v>68.927999999999997</v>
      </c>
      <c r="V48">
        <v>39078.94253</v>
      </c>
      <c r="W48">
        <v>7.1021699999999997E-4</v>
      </c>
      <c r="X48">
        <v>28.667769379999999</v>
      </c>
      <c r="Y48">
        <v>28.667769379999999</v>
      </c>
      <c r="Z48">
        <v>11.114618800000001</v>
      </c>
      <c r="AA48">
        <v>4.8380836489999997</v>
      </c>
      <c r="AB48">
        <v>103.86504290000001</v>
      </c>
      <c r="AC48">
        <v>0</v>
      </c>
      <c r="AD48">
        <v>0</v>
      </c>
      <c r="AE48">
        <v>0</v>
      </c>
      <c r="AF48">
        <v>15585370.34</v>
      </c>
      <c r="AG48">
        <v>0</v>
      </c>
      <c r="AH48">
        <v>0</v>
      </c>
      <c r="AI48">
        <v>0</v>
      </c>
      <c r="AJ48">
        <v>95.41029648</v>
      </c>
      <c r="AK48">
        <v>95.41029648</v>
      </c>
      <c r="AL48">
        <v>59.178624319999997</v>
      </c>
      <c r="AM48">
        <v>37.989875789999999</v>
      </c>
      <c r="AN48">
        <v>124.0780659</v>
      </c>
      <c r="AO48">
        <v>124.0780659</v>
      </c>
      <c r="AP48">
        <v>70.29324312</v>
      </c>
      <c r="AQ48">
        <v>42.827959440000001</v>
      </c>
      <c r="AR48">
        <f>+IF(E48&gt;2017,J48*N48,'aob Demand'!AR47)</f>
        <v>34203786.640000001</v>
      </c>
      <c r="AS48">
        <f>+IF(F48&gt;2017,K48*O48,'aob Demand'!AS47)</f>
        <v>2540115.9900000002</v>
      </c>
      <c r="AT48">
        <f>+IF(G48&gt;2017,L48*P48,'aob Demand'!AT47)</f>
        <v>19954402.100000001</v>
      </c>
      <c r="AU48">
        <f>+IF(H48&gt;2017,M48*Q48,'aob Demand'!AU47)</f>
        <v>36609805.140000001</v>
      </c>
      <c r="AV48">
        <v>1.048807176</v>
      </c>
      <c r="AW48">
        <v>1.048807176</v>
      </c>
      <c r="AX48">
        <v>1.054031513</v>
      </c>
      <c r="AY48">
        <v>1.048614197</v>
      </c>
      <c r="AZ48">
        <v>1.0951635909999999</v>
      </c>
      <c r="BA48">
        <v>1.0951635909999999</v>
      </c>
      <c r="BB48">
        <v>1.0612899730000001</v>
      </c>
      <c r="BC48">
        <v>1.0551449690000001</v>
      </c>
      <c r="BD48">
        <v>1.0418025550000001</v>
      </c>
      <c r="BE48">
        <v>1.0418025550000001</v>
      </c>
      <c r="BF48">
        <v>1.0519227659999999</v>
      </c>
      <c r="BG48">
        <v>1.045388513</v>
      </c>
      <c r="BH48">
        <v>0.15192504600000001</v>
      </c>
      <c r="BI48">
        <v>0.15192504600000001</v>
      </c>
      <c r="BJ48">
        <v>0.15122007300000001</v>
      </c>
      <c r="BK48">
        <v>0.19096596699999999</v>
      </c>
      <c r="BL48">
        <v>0.184118371</v>
      </c>
      <c r="BM48">
        <v>0.184118371</v>
      </c>
      <c r="BN48">
        <v>0.14526681899999999</v>
      </c>
      <c r="BO48">
        <v>0.18154208499999999</v>
      </c>
      <c r="BP48">
        <v>0.145164612</v>
      </c>
      <c r="BQ48">
        <v>0.145164612</v>
      </c>
      <c r="BR48">
        <v>0.152841594</v>
      </c>
      <c r="BS48">
        <v>0.19537253399999999</v>
      </c>
      <c r="BT48">
        <v>0.113948431</v>
      </c>
      <c r="BU48">
        <v>0.113948431</v>
      </c>
      <c r="BV48">
        <v>0.19592215599999999</v>
      </c>
      <c r="BW48">
        <v>0.28392197299999999</v>
      </c>
      <c r="BX48">
        <f>+'aob Demand'!BX47+'aob Cap'!$CG48</f>
        <v>103.0185638</v>
      </c>
      <c r="BY48">
        <f>+'aob Demand'!BY47+'aob Cap'!$CG48</f>
        <v>0</v>
      </c>
      <c r="BZ48">
        <f>+'aob Demand'!BZ47+'aob Cap'!$CG48</f>
        <v>0</v>
      </c>
      <c r="CA48">
        <f>+'aob Demand'!CA47+'aob Cap'!$CG48</f>
        <v>0</v>
      </c>
      <c r="CB48">
        <f t="shared" si="2"/>
        <v>15458352.723373389</v>
      </c>
      <c r="CC48">
        <f t="shared" si="7"/>
        <v>0</v>
      </c>
      <c r="CD48">
        <f t="shared" si="8"/>
        <v>0</v>
      </c>
      <c r="CE48">
        <f t="shared" si="9"/>
        <v>0</v>
      </c>
      <c r="CG48">
        <f>+IFERROR(VLOOKUP(_xlfn.CONCAT(B48,E48,C48),Reallocation!$A$3:$F$618,6,FALSE),0)</f>
        <v>0</v>
      </c>
      <c r="CH48">
        <f t="shared" si="3"/>
        <v>0</v>
      </c>
      <c r="CI48">
        <f t="shared" si="4"/>
        <v>0</v>
      </c>
      <c r="CJ48">
        <f t="shared" si="5"/>
        <v>0</v>
      </c>
      <c r="CK48">
        <f t="shared" si="6"/>
        <v>0</v>
      </c>
      <c r="CL48">
        <f>+IF($C48=1,SUMPRODUCT($CH48:$CK48,Elast!$L$6:$O$6),SUMPRODUCT($CH48:$CK48,Elast!$L$13:$O$13))</f>
        <v>0</v>
      </c>
      <c r="CM48">
        <f>+IF($C48=1,SUMPRODUCT($CH48:$CK48,Elast!$L$7:$O$7),SUMPRODUCT($CH48:$CK48,Elast!$L$14:$O$14))</f>
        <v>0</v>
      </c>
      <c r="CN48">
        <f>+IF($C48=1,SUMPRODUCT($CH48:$CK48,Elast!$L$8:$O$8),SUMPRODUCT($CH48:$CK48,Elast!$L$15:$O$15))</f>
        <v>0</v>
      </c>
      <c r="CO48">
        <f>+IF($C48=1,SUMPRODUCT($CH48:$CK48,Elast!$L$9:$O$9),SUMPRODUCT($CH48:$CK48,Elast!$L$16:$O$16))</f>
        <v>0</v>
      </c>
    </row>
    <row r="49" spans="2:93" x14ac:dyDescent="0.25">
      <c r="B49" t="s">
        <v>83</v>
      </c>
      <c r="C49">
        <v>1</v>
      </c>
      <c r="D49">
        <v>2012</v>
      </c>
      <c r="E49">
        <v>2010</v>
      </c>
      <c r="F49">
        <v>0.257030288</v>
      </c>
      <c r="G49">
        <v>1.8561642999999999E-2</v>
      </c>
      <c r="H49">
        <v>0.204732408</v>
      </c>
      <c r="I49">
        <v>0.51967566099999996</v>
      </c>
      <c r="J49">
        <f>+('aob Demand'!J48-'aob Demand'!BX48)+'aob Cap'!BX49</f>
        <v>191.6558249</v>
      </c>
      <c r="K49">
        <f>+('aob Demand'!K48-'aob Demand'!BY48)+'aob Cap'!BY49</f>
        <v>102.7157002</v>
      </c>
      <c r="L49">
        <f>+('aob Demand'!L48-'aob Demand'!BZ48)+'aob Cap'!BZ49</f>
        <v>79.633544400000005</v>
      </c>
      <c r="M49">
        <f>+('aob Demand'!M48-'aob Demand'!CA48)+'aob Cap'!CA49</f>
        <v>67.167825030000003</v>
      </c>
      <c r="N49">
        <f>+'aob Demand'!N48*(1+CL49)</f>
        <v>147802.37599999999</v>
      </c>
      <c r="O49">
        <f>+'aob Demand'!O48*(1+CM49)</f>
        <v>19435.781999999999</v>
      </c>
      <c r="P49">
        <f>+'aob Demand'!P48*(1+CN49)</f>
        <v>287278.12300000002</v>
      </c>
      <c r="Q49">
        <f>+'aob Demand'!Q48*(1+CO49)</f>
        <v>863879.96900000004</v>
      </c>
      <c r="R49">
        <v>1141.5239340000001</v>
      </c>
      <c r="S49">
        <f>+IF(E49&gt;2017,SUMPRODUCT(J49:M49,N49:Q49),'aob Demand'!S48)</f>
        <v>111225460</v>
      </c>
      <c r="T49">
        <v>97436</v>
      </c>
      <c r="U49">
        <v>69.12</v>
      </c>
      <c r="V49">
        <v>38052.174359999997</v>
      </c>
      <c r="W49">
        <v>7.0938899999999896E-4</v>
      </c>
      <c r="X49">
        <v>13.74220169</v>
      </c>
      <c r="Y49">
        <v>13.74220169</v>
      </c>
      <c r="Z49">
        <v>6.5973381719999997</v>
      </c>
      <c r="AA49">
        <v>2.3147828430000001</v>
      </c>
      <c r="AB49">
        <v>88.940124740000002</v>
      </c>
      <c r="AC49">
        <v>0</v>
      </c>
      <c r="AD49">
        <v>0</v>
      </c>
      <c r="AE49">
        <v>0</v>
      </c>
      <c r="AF49">
        <v>13145561.76</v>
      </c>
      <c r="AG49">
        <v>0</v>
      </c>
      <c r="AH49">
        <v>0</v>
      </c>
      <c r="AI49">
        <v>0</v>
      </c>
      <c r="AJ49">
        <v>88.973498520000007</v>
      </c>
      <c r="AK49">
        <v>88.973498520000007</v>
      </c>
      <c r="AL49">
        <v>73.036206230000005</v>
      </c>
      <c r="AM49">
        <v>64.853042189999996</v>
      </c>
      <c r="AN49">
        <v>102.7157002</v>
      </c>
      <c r="AO49">
        <v>102.7157002</v>
      </c>
      <c r="AP49">
        <v>79.633544400000005</v>
      </c>
      <c r="AQ49">
        <v>67.167825030000003</v>
      </c>
      <c r="AR49">
        <f>+IF(E49&gt;2017,J49*N49,'aob Demand'!AR48)</f>
        <v>28327186.300000001</v>
      </c>
      <c r="AS49">
        <f>+IF(F49&gt;2017,K49*O49,'aob Demand'!AS48)</f>
        <v>1996359.9569999999</v>
      </c>
      <c r="AT49">
        <f>+IF(G49&gt;2017,L49*P49,'aob Demand'!AT48)</f>
        <v>22876975.16</v>
      </c>
      <c r="AU49">
        <f>+IF(H49&gt;2017,M49*Q49,'aob Demand'!AU48)</f>
        <v>58024938.600000001</v>
      </c>
      <c r="AV49">
        <v>1.048807176</v>
      </c>
      <c r="AW49">
        <v>1.048807176</v>
      </c>
      <c r="AX49">
        <v>1.054031513</v>
      </c>
      <c r="AY49">
        <v>1.048614197</v>
      </c>
      <c r="AZ49">
        <v>1.0951635909999999</v>
      </c>
      <c r="BA49">
        <v>1.0951635909999999</v>
      </c>
      <c r="BB49">
        <v>1.0612899730000001</v>
      </c>
      <c r="BC49">
        <v>1.0551449690000001</v>
      </c>
      <c r="BD49">
        <v>1.0418025550000001</v>
      </c>
      <c r="BE49">
        <v>1.0418025550000001</v>
      </c>
      <c r="BF49">
        <v>1.0519227659999999</v>
      </c>
      <c r="BG49">
        <v>1.045388513</v>
      </c>
      <c r="BH49">
        <v>0.15192504600000001</v>
      </c>
      <c r="BI49">
        <v>0.15192504600000001</v>
      </c>
      <c r="BJ49">
        <v>0.15122007300000001</v>
      </c>
      <c r="BK49">
        <v>0.19096596699999999</v>
      </c>
      <c r="BL49">
        <v>0.184118371</v>
      </c>
      <c r="BM49">
        <v>0.184118371</v>
      </c>
      <c r="BN49">
        <v>0.14526681899999999</v>
      </c>
      <c r="BO49">
        <v>0.18154208499999999</v>
      </c>
      <c r="BP49">
        <v>0.145164612</v>
      </c>
      <c r="BQ49">
        <v>0.145164612</v>
      </c>
      <c r="BR49">
        <v>0.152841594</v>
      </c>
      <c r="BS49">
        <v>0.19537253399999999</v>
      </c>
      <c r="BT49">
        <v>0.113948431</v>
      </c>
      <c r="BU49">
        <v>0.113948431</v>
      </c>
      <c r="BV49">
        <v>0.19592215599999999</v>
      </c>
      <c r="BW49">
        <v>0.28392197299999999</v>
      </c>
      <c r="BX49">
        <f>+'aob Demand'!BX48+'aob Cap'!$CG49</f>
        <v>103.8912108</v>
      </c>
      <c r="BY49">
        <f>+'aob Demand'!BY48+'aob Cap'!$CG49</f>
        <v>0</v>
      </c>
      <c r="BZ49">
        <f>+'aob Demand'!BZ48+'aob Cap'!$CG49</f>
        <v>0</v>
      </c>
      <c r="CA49">
        <f>+'aob Demand'!CA48+'aob Cap'!$CG49</f>
        <v>0</v>
      </c>
      <c r="CB49">
        <f t="shared" si="2"/>
        <v>15355367.801756859</v>
      </c>
      <c r="CC49">
        <f t="shared" si="7"/>
        <v>0</v>
      </c>
      <c r="CD49">
        <f t="shared" si="8"/>
        <v>0</v>
      </c>
      <c r="CE49">
        <f t="shared" si="9"/>
        <v>0</v>
      </c>
      <c r="CG49">
        <f>+IFERROR(VLOOKUP(_xlfn.CONCAT(B49,E49,C49),Reallocation!$A$3:$F$618,6,FALSE),0)</f>
        <v>0</v>
      </c>
      <c r="CH49">
        <f t="shared" si="3"/>
        <v>0</v>
      </c>
      <c r="CI49">
        <f t="shared" si="4"/>
        <v>0</v>
      </c>
      <c r="CJ49">
        <f t="shared" si="5"/>
        <v>0</v>
      </c>
      <c r="CK49">
        <f t="shared" si="6"/>
        <v>0</v>
      </c>
      <c r="CL49">
        <f>+IF($C49=1,SUMPRODUCT($CH49:$CK49,Elast!$L$6:$O$6),SUMPRODUCT($CH49:$CK49,Elast!$L$13:$O$13))</f>
        <v>0</v>
      </c>
      <c r="CM49">
        <f>+IF($C49=1,SUMPRODUCT($CH49:$CK49,Elast!$L$7:$O$7),SUMPRODUCT($CH49:$CK49,Elast!$L$14:$O$14))</f>
        <v>0</v>
      </c>
      <c r="CN49">
        <f>+IF($C49=1,SUMPRODUCT($CH49:$CK49,Elast!$L$8:$O$8),SUMPRODUCT($CH49:$CK49,Elast!$L$15:$O$15))</f>
        <v>0</v>
      </c>
      <c r="CO49">
        <f>+IF($C49=1,SUMPRODUCT($CH49:$CK49,Elast!$L$9:$O$9),SUMPRODUCT($CH49:$CK49,Elast!$L$16:$O$16))</f>
        <v>0</v>
      </c>
    </row>
    <row r="50" spans="2:93" x14ac:dyDescent="0.25">
      <c r="B50" t="s">
        <v>83</v>
      </c>
      <c r="C50">
        <v>1</v>
      </c>
      <c r="D50">
        <v>2013</v>
      </c>
      <c r="E50">
        <v>2011</v>
      </c>
      <c r="F50">
        <v>0.30153153399999999</v>
      </c>
      <c r="G50">
        <v>1.962618E-2</v>
      </c>
      <c r="H50">
        <v>0.18799000599999999</v>
      </c>
      <c r="I50">
        <v>0.490852281</v>
      </c>
      <c r="J50">
        <f>+('aob Demand'!J49-'aob Demand'!BX49)+'aob Cap'!BX50</f>
        <v>198.0882574</v>
      </c>
      <c r="K50">
        <f>+('aob Demand'!K49-'aob Demand'!BY49)+'aob Cap'!BY50</f>
        <v>94.947506169999997</v>
      </c>
      <c r="L50">
        <f>+('aob Demand'!L49-'aob Demand'!BZ49)+'aob Cap'!BZ50</f>
        <v>64.735625089999999</v>
      </c>
      <c r="M50">
        <f>+('aob Demand'!M49-'aob Demand'!CA49)+'aob Cap'!CA50</f>
        <v>57.052404789999997</v>
      </c>
      <c r="N50">
        <f>+'aob Demand'!N49*(1+CL50)</f>
        <v>144987.70000000001</v>
      </c>
      <c r="O50">
        <f>+'aob Demand'!O49*(1+CM50)</f>
        <v>24579.955999999998</v>
      </c>
      <c r="P50">
        <f>+'aob Demand'!P49*(1+CN50)</f>
        <v>286688.94699999999</v>
      </c>
      <c r="Q50">
        <f>+'aob Demand'!Q49*(1+CO50)</f>
        <v>866003.13699999999</v>
      </c>
      <c r="R50">
        <v>1012.730282</v>
      </c>
      <c r="S50">
        <f>+IF(E50&gt;2017,SUMPRODUCT(J50:M50,N50:Q50),'aob Demand'!S49)</f>
        <v>99020716.079999998</v>
      </c>
      <c r="T50">
        <v>97776</v>
      </c>
      <c r="U50">
        <v>69.266000000000005</v>
      </c>
      <c r="V50">
        <v>35623.106879999999</v>
      </c>
      <c r="W50">
        <v>7.08415E-4</v>
      </c>
      <c r="X50">
        <v>6.7752129070000002</v>
      </c>
      <c r="Y50">
        <v>6.7752129070000002</v>
      </c>
      <c r="Z50">
        <v>4.9361731879999997</v>
      </c>
      <c r="AA50">
        <v>4.5221173820000002</v>
      </c>
      <c r="AB50">
        <v>103.140751299999</v>
      </c>
      <c r="AC50">
        <v>0</v>
      </c>
      <c r="AD50">
        <v>0</v>
      </c>
      <c r="AE50">
        <v>0</v>
      </c>
      <c r="AF50">
        <v>14954140.300000001</v>
      </c>
      <c r="AG50">
        <v>0</v>
      </c>
      <c r="AH50">
        <v>0</v>
      </c>
      <c r="AI50">
        <v>0</v>
      </c>
      <c r="AJ50">
        <v>88.172293269999997</v>
      </c>
      <c r="AK50">
        <v>88.172293269999997</v>
      </c>
      <c r="AL50">
        <v>59.799451899999902</v>
      </c>
      <c r="AM50">
        <v>52.53028741</v>
      </c>
      <c r="AN50">
        <v>94.947506169999997</v>
      </c>
      <c r="AO50">
        <v>94.947506169999997</v>
      </c>
      <c r="AP50">
        <v>64.735625089999999</v>
      </c>
      <c r="AQ50">
        <v>57.052404789999997</v>
      </c>
      <c r="AR50">
        <f>+IF(E50&gt;2017,J50*N50,'aob Demand'!AR49)</f>
        <v>28720360.84</v>
      </c>
      <c r="AS50">
        <f>+IF(F50&gt;2017,K50*O50,'aob Demand'!AS49)</f>
        <v>2333805.5240000002</v>
      </c>
      <c r="AT50">
        <f>+IF(G50&gt;2017,L50*P50,'aob Demand'!AT49)</f>
        <v>18558988.190000001</v>
      </c>
      <c r="AU50">
        <f>+IF(H50&gt;2017,M50*Q50,'aob Demand'!AU49)</f>
        <v>49407561.520000003</v>
      </c>
      <c r="AV50">
        <v>1.048807176</v>
      </c>
      <c r="AW50">
        <v>1.048807176</v>
      </c>
      <c r="AX50">
        <v>1.054031513</v>
      </c>
      <c r="AY50">
        <v>1.048614197</v>
      </c>
      <c r="AZ50">
        <v>1.0951635909999999</v>
      </c>
      <c r="BA50">
        <v>1.0951635909999999</v>
      </c>
      <c r="BB50">
        <v>1.0612899730000001</v>
      </c>
      <c r="BC50">
        <v>1.0551449690000001</v>
      </c>
      <c r="BD50">
        <v>1.0418025550000001</v>
      </c>
      <c r="BE50">
        <v>1.0418025550000001</v>
      </c>
      <c r="BF50">
        <v>1.0519227659999999</v>
      </c>
      <c r="BG50">
        <v>1.045388513</v>
      </c>
      <c r="BH50">
        <v>0.15192504600000001</v>
      </c>
      <c r="BI50">
        <v>0.15192504600000001</v>
      </c>
      <c r="BJ50">
        <v>0.15122007300000001</v>
      </c>
      <c r="BK50">
        <v>0.19096596699999999</v>
      </c>
      <c r="BL50">
        <v>0.184118371</v>
      </c>
      <c r="BM50">
        <v>0.184118371</v>
      </c>
      <c r="BN50">
        <v>0.14526681899999999</v>
      </c>
      <c r="BO50">
        <v>0.18154208499999999</v>
      </c>
      <c r="BP50">
        <v>0.145164612</v>
      </c>
      <c r="BQ50">
        <v>0.145164612</v>
      </c>
      <c r="BR50">
        <v>0.152841594</v>
      </c>
      <c r="BS50">
        <v>0.19537253399999999</v>
      </c>
      <c r="BT50">
        <v>0.113948431</v>
      </c>
      <c r="BU50">
        <v>0.113948431</v>
      </c>
      <c r="BV50">
        <v>0.19592215599999999</v>
      </c>
      <c r="BW50">
        <v>0.28392197299999999</v>
      </c>
      <c r="BX50">
        <f>+'aob Demand'!BX49+'aob Cap'!$CG50</f>
        <v>103.6997411</v>
      </c>
      <c r="BY50">
        <f>+'aob Demand'!BY49+'aob Cap'!$CG50</f>
        <v>0</v>
      </c>
      <c r="BZ50">
        <f>+'aob Demand'!BZ49+'aob Cap'!$CG50</f>
        <v>0</v>
      </c>
      <c r="CA50">
        <f>+'aob Demand'!CA49+'aob Cap'!$CG50</f>
        <v>0</v>
      </c>
      <c r="CB50">
        <f t="shared" si="2"/>
        <v>15035186.952684471</v>
      </c>
      <c r="CC50">
        <f t="shared" si="7"/>
        <v>0</v>
      </c>
      <c r="CD50">
        <f t="shared" si="8"/>
        <v>0</v>
      </c>
      <c r="CE50">
        <f t="shared" si="9"/>
        <v>0</v>
      </c>
      <c r="CG50">
        <f>+IFERROR(VLOOKUP(_xlfn.CONCAT(B50,E50,C50),Reallocation!$A$3:$F$618,6,FALSE),0)</f>
        <v>0</v>
      </c>
      <c r="CH50">
        <f t="shared" si="3"/>
        <v>0</v>
      </c>
      <c r="CI50">
        <f t="shared" si="4"/>
        <v>0</v>
      </c>
      <c r="CJ50">
        <f t="shared" si="5"/>
        <v>0</v>
      </c>
      <c r="CK50">
        <f t="shared" si="6"/>
        <v>0</v>
      </c>
      <c r="CL50">
        <f>+IF($C50=1,SUMPRODUCT($CH50:$CK50,Elast!$L$6:$O$6),SUMPRODUCT($CH50:$CK50,Elast!$L$13:$O$13))</f>
        <v>0</v>
      </c>
      <c r="CM50">
        <f>+IF($C50=1,SUMPRODUCT($CH50:$CK50,Elast!$L$7:$O$7),SUMPRODUCT($CH50:$CK50,Elast!$L$14:$O$14))</f>
        <v>0</v>
      </c>
      <c r="CN50">
        <f>+IF($C50=1,SUMPRODUCT($CH50:$CK50,Elast!$L$8:$O$8),SUMPRODUCT($CH50:$CK50,Elast!$L$15:$O$15))</f>
        <v>0</v>
      </c>
      <c r="CO50">
        <f>+IF($C50=1,SUMPRODUCT($CH50:$CK50,Elast!$L$9:$O$9),SUMPRODUCT($CH50:$CK50,Elast!$L$16:$O$16))</f>
        <v>0</v>
      </c>
    </row>
    <row r="51" spans="2:93" x14ac:dyDescent="0.25">
      <c r="B51" t="s">
        <v>83</v>
      </c>
      <c r="C51">
        <v>1</v>
      </c>
      <c r="D51">
        <v>2014</v>
      </c>
      <c r="E51">
        <v>2012</v>
      </c>
      <c r="F51">
        <v>0.238256096</v>
      </c>
      <c r="G51">
        <v>1.4859192E-2</v>
      </c>
      <c r="H51">
        <v>0.20926257500000001</v>
      </c>
      <c r="I51">
        <v>0.53762213700000006</v>
      </c>
      <c r="J51">
        <f>+('aob Demand'!J50-'aob Demand'!BX50)+'aob Cap'!BX51</f>
        <v>233.1666204</v>
      </c>
      <c r="K51">
        <f>+('aob Demand'!K50-'aob Demand'!BY50)+'aob Cap'!BY51</f>
        <v>127.215405599999</v>
      </c>
      <c r="L51">
        <f>+('aob Demand'!L50-'aob Demand'!BZ50)+'aob Cap'!BZ51</f>
        <v>107.9077594</v>
      </c>
      <c r="M51">
        <f>+('aob Demand'!M50-'aob Demand'!CA50)+'aob Cap'!CA51</f>
        <v>93.786052889999993</v>
      </c>
      <c r="N51">
        <f>+'aob Demand'!N50*(1+CL51)</f>
        <v>147420.86300000001</v>
      </c>
      <c r="O51">
        <f>+'aob Demand'!O50*(1+CM51)</f>
        <v>19652.321</v>
      </c>
      <c r="P51">
        <f>+'aob Demand'!P50*(1+CN51)</f>
        <v>284417.34600000002</v>
      </c>
      <c r="Q51">
        <f>+'aob Demand'!Q50*(1+CO51)</f>
        <v>853524.39299999899</v>
      </c>
      <c r="R51">
        <v>1510.134836</v>
      </c>
      <c r="S51">
        <f>+IF(E51&gt;2017,SUMPRODUCT(J51:M51,N51:Q51),'aob Demand'!S50)</f>
        <v>147613224.80000001</v>
      </c>
      <c r="T51">
        <v>97749</v>
      </c>
      <c r="U51">
        <v>89.3</v>
      </c>
      <c r="V51">
        <v>35353.134859999998</v>
      </c>
      <c r="W51">
        <v>9.1356399999999996E-4</v>
      </c>
      <c r="X51">
        <v>0.168081062</v>
      </c>
      <c r="Y51">
        <v>0.168081062</v>
      </c>
      <c r="Z51">
        <v>-3.184647896</v>
      </c>
      <c r="AA51">
        <v>-2.764721448</v>
      </c>
      <c r="AB51">
        <v>105.9512148</v>
      </c>
      <c r="AC51">
        <v>0</v>
      </c>
      <c r="AD51">
        <v>0</v>
      </c>
      <c r="AE51">
        <v>0</v>
      </c>
      <c r="AF51">
        <v>15619419.52</v>
      </c>
      <c r="AG51">
        <v>0</v>
      </c>
      <c r="AH51">
        <v>0</v>
      </c>
      <c r="AI51">
        <v>0</v>
      </c>
      <c r="AJ51">
        <v>127.0473246</v>
      </c>
      <c r="AK51">
        <v>127.0473246</v>
      </c>
      <c r="AL51">
        <v>111.092407299999</v>
      </c>
      <c r="AM51">
        <v>96.550774340000004</v>
      </c>
      <c r="AN51">
        <v>127.215405599999</v>
      </c>
      <c r="AO51">
        <v>127.215405599999</v>
      </c>
      <c r="AP51">
        <v>107.9077594</v>
      </c>
      <c r="AQ51">
        <v>93.786052889999993</v>
      </c>
      <c r="AR51">
        <f>+IF(E51&gt;2017,J51*N51,'aob Demand'!AR50)</f>
        <v>34373624.409999996</v>
      </c>
      <c r="AS51">
        <f>+IF(F51&gt;2017,K51*O51,'aob Demand'!AS50)</f>
        <v>2500077.98699999</v>
      </c>
      <c r="AT51">
        <f>+IF(G51&gt;2017,L51*P51,'aob Demand'!AT50)</f>
        <v>30690838.550000001</v>
      </c>
      <c r="AU51">
        <f>+IF(H51&gt;2017,M51*Q51,'aob Demand'!AU50)</f>
        <v>80048683.859999999</v>
      </c>
      <c r="AV51">
        <v>1.048807176</v>
      </c>
      <c r="AW51">
        <v>1.048807176</v>
      </c>
      <c r="AX51">
        <v>1.054031513</v>
      </c>
      <c r="AY51">
        <v>1.048614197</v>
      </c>
      <c r="AZ51">
        <v>1.0951635909999999</v>
      </c>
      <c r="BA51">
        <v>1.0951635909999999</v>
      </c>
      <c r="BB51">
        <v>1.0612899730000001</v>
      </c>
      <c r="BC51">
        <v>1.0551449690000001</v>
      </c>
      <c r="BD51">
        <v>1.0418025550000001</v>
      </c>
      <c r="BE51">
        <v>1.0418025550000001</v>
      </c>
      <c r="BF51">
        <v>1.0519227659999999</v>
      </c>
      <c r="BG51">
        <v>1.045388513</v>
      </c>
      <c r="BH51">
        <v>0.15192504600000001</v>
      </c>
      <c r="BI51">
        <v>0.15192504600000001</v>
      </c>
      <c r="BJ51">
        <v>0.15122007300000001</v>
      </c>
      <c r="BK51">
        <v>0.19096596699999999</v>
      </c>
      <c r="BL51">
        <v>0.184118371</v>
      </c>
      <c r="BM51">
        <v>0.184118371</v>
      </c>
      <c r="BN51">
        <v>0.14526681899999999</v>
      </c>
      <c r="BO51">
        <v>0.18154208499999999</v>
      </c>
      <c r="BP51">
        <v>0.145164612</v>
      </c>
      <c r="BQ51">
        <v>0.145164612</v>
      </c>
      <c r="BR51">
        <v>0.152841594</v>
      </c>
      <c r="BS51">
        <v>0.19537253399999999</v>
      </c>
      <c r="BT51">
        <v>0.113948431</v>
      </c>
      <c r="BU51">
        <v>0.113948431</v>
      </c>
      <c r="BV51">
        <v>0.19592215599999999</v>
      </c>
      <c r="BW51">
        <v>0.28392197299999999</v>
      </c>
      <c r="BX51">
        <f>+'aob Demand'!BX50+'aob Cap'!$CG51</f>
        <v>108.0149625</v>
      </c>
      <c r="BY51">
        <f>+'aob Demand'!BY50+'aob Cap'!$CG51</f>
        <v>0</v>
      </c>
      <c r="BZ51">
        <f>+'aob Demand'!BZ50+'aob Cap'!$CG51</f>
        <v>0</v>
      </c>
      <c r="CA51">
        <f>+'aob Demand'!CA50+'aob Cap'!$CG51</f>
        <v>0</v>
      </c>
      <c r="CB51">
        <f t="shared" si="2"/>
        <v>15923658.988662638</v>
      </c>
      <c r="CC51">
        <f t="shared" si="7"/>
        <v>0</v>
      </c>
      <c r="CD51">
        <f t="shared" si="8"/>
        <v>0</v>
      </c>
      <c r="CE51">
        <f t="shared" si="9"/>
        <v>0</v>
      </c>
      <c r="CG51">
        <f>+IFERROR(VLOOKUP(_xlfn.CONCAT(B51,E51,C51),Reallocation!$A$3:$F$618,6,FALSE),0)</f>
        <v>0</v>
      </c>
      <c r="CH51">
        <f t="shared" si="3"/>
        <v>0</v>
      </c>
      <c r="CI51">
        <f t="shared" si="4"/>
        <v>0</v>
      </c>
      <c r="CJ51">
        <f t="shared" si="5"/>
        <v>0</v>
      </c>
      <c r="CK51">
        <f t="shared" si="6"/>
        <v>0</v>
      </c>
      <c r="CL51">
        <f>+IF($C51=1,SUMPRODUCT($CH51:$CK51,Elast!$L$6:$O$6),SUMPRODUCT($CH51:$CK51,Elast!$L$13:$O$13))</f>
        <v>0</v>
      </c>
      <c r="CM51">
        <f>+IF($C51=1,SUMPRODUCT($CH51:$CK51,Elast!$L$7:$O$7),SUMPRODUCT($CH51:$CK51,Elast!$L$14:$O$14))</f>
        <v>0</v>
      </c>
      <c r="CN51">
        <f>+IF($C51=1,SUMPRODUCT($CH51:$CK51,Elast!$L$8:$O$8),SUMPRODUCT($CH51:$CK51,Elast!$L$15:$O$15))</f>
        <v>0</v>
      </c>
      <c r="CO51">
        <f>+IF($C51=1,SUMPRODUCT($CH51:$CK51,Elast!$L$9:$O$9),SUMPRODUCT($CH51:$CK51,Elast!$L$16:$O$16))</f>
        <v>0</v>
      </c>
    </row>
    <row r="52" spans="2:93" x14ac:dyDescent="0.25">
      <c r="B52" t="s">
        <v>83</v>
      </c>
      <c r="C52">
        <v>1</v>
      </c>
      <c r="D52">
        <v>2015</v>
      </c>
      <c r="E52">
        <v>2013</v>
      </c>
      <c r="F52">
        <v>0.248742091</v>
      </c>
      <c r="G52">
        <v>2.6274875E-2</v>
      </c>
      <c r="H52">
        <v>0.186042183</v>
      </c>
      <c r="I52">
        <v>0.53894085000000003</v>
      </c>
      <c r="J52">
        <f>+('aob Demand'!J51-'aob Demand'!BX51)+'aob Cap'!BX52</f>
        <v>245.5222148</v>
      </c>
      <c r="K52">
        <f>+('aob Demand'!K51-'aob Demand'!BY51)+'aob Cap'!BY52</f>
        <v>87.582005190000004</v>
      </c>
      <c r="L52">
        <f>+('aob Demand'!L51-'aob Demand'!BZ51)+'aob Cap'!BZ52</f>
        <v>84.158705220000002</v>
      </c>
      <c r="M52">
        <f>+('aob Demand'!M51-'aob Demand'!CA51)+'aob Cap'!CA52</f>
        <v>81.104603799999893</v>
      </c>
      <c r="N52">
        <f>+'aob Demand'!N51*(1+CL52)</f>
        <v>124872.58199999999</v>
      </c>
      <c r="O52">
        <f>+'aob Demand'!O51*(1+CM52)</f>
        <v>39238.881999999998</v>
      </c>
      <c r="P52">
        <f>+'aob Demand'!P51*(1+CN52)</f>
        <v>279237.42599999998</v>
      </c>
      <c r="Q52">
        <f>+'aob Demand'!Q51*(1+CO52)</f>
        <v>851877.42099999997</v>
      </c>
      <c r="R52">
        <v>1290.9470389999999</v>
      </c>
      <c r="S52">
        <f>+IF(E52&gt;2017,SUMPRODUCT(J52:M52,N52:Q52),'aob Demand'!S51)</f>
        <v>126687053.8</v>
      </c>
      <c r="T52">
        <v>98135</v>
      </c>
      <c r="U52">
        <v>97.272000000000006</v>
      </c>
      <c r="V52">
        <v>36118.385349999997</v>
      </c>
      <c r="W52">
        <v>9.912059999999999E-4</v>
      </c>
      <c r="X52">
        <v>7.4596084289999904</v>
      </c>
      <c r="Y52">
        <v>7.4596084289999904</v>
      </c>
      <c r="Z52">
        <v>9.4355674349999994</v>
      </c>
      <c r="AA52">
        <v>5.9426761749999999</v>
      </c>
      <c r="AB52">
        <v>157.9402096</v>
      </c>
      <c r="AC52">
        <v>0</v>
      </c>
      <c r="AD52">
        <v>0</v>
      </c>
      <c r="AE52">
        <v>0</v>
      </c>
      <c r="AF52">
        <v>19722401.780000001</v>
      </c>
      <c r="AG52">
        <v>0</v>
      </c>
      <c r="AH52">
        <v>0</v>
      </c>
      <c r="AI52">
        <v>0</v>
      </c>
      <c r="AJ52">
        <v>80.122396760000001</v>
      </c>
      <c r="AK52">
        <v>80.122396760000001</v>
      </c>
      <c r="AL52">
        <v>74.723137780000002</v>
      </c>
      <c r="AM52">
        <v>75.161927629999994</v>
      </c>
      <c r="AN52">
        <v>87.582005190000004</v>
      </c>
      <c r="AO52">
        <v>87.582005190000004</v>
      </c>
      <c r="AP52">
        <v>84.158705220000002</v>
      </c>
      <c r="AQ52">
        <v>81.104603799999893</v>
      </c>
      <c r="AR52">
        <f>+IF(E52&gt;2017,J52*N52,'aob Demand'!AR51)</f>
        <v>30658992.899999999</v>
      </c>
      <c r="AS52">
        <f>+IF(F52&gt;2017,K52*O52,'aob Demand'!AS51)</f>
        <v>3436619.9669999899</v>
      </c>
      <c r="AT52">
        <f>+IF(G52&gt;2017,L52*P52,'aob Demand'!AT51)</f>
        <v>23500260.219999999</v>
      </c>
      <c r="AU52">
        <f>+IF(H52&gt;2017,M52*Q52,'aob Demand'!AU51)</f>
        <v>69091180.719999999</v>
      </c>
      <c r="AV52">
        <v>1.048807176</v>
      </c>
      <c r="AW52">
        <v>1.048807176</v>
      </c>
      <c r="AX52">
        <v>1.054031513</v>
      </c>
      <c r="AY52">
        <v>1.048614197</v>
      </c>
      <c r="AZ52">
        <v>1.0951635909999999</v>
      </c>
      <c r="BA52">
        <v>1.0951635909999999</v>
      </c>
      <c r="BB52">
        <v>1.0612899730000001</v>
      </c>
      <c r="BC52">
        <v>1.0551449690000001</v>
      </c>
      <c r="BD52">
        <v>1.0418025550000001</v>
      </c>
      <c r="BE52">
        <v>1.0418025550000001</v>
      </c>
      <c r="BF52">
        <v>1.0519227659999999</v>
      </c>
      <c r="BG52">
        <v>1.045388513</v>
      </c>
      <c r="BH52">
        <v>0.15192504600000001</v>
      </c>
      <c r="BI52">
        <v>0.15192504600000001</v>
      </c>
      <c r="BJ52">
        <v>0.15122007300000001</v>
      </c>
      <c r="BK52">
        <v>0.19096596699999999</v>
      </c>
      <c r="BL52">
        <v>0.184118371</v>
      </c>
      <c r="BM52">
        <v>0.184118371</v>
      </c>
      <c r="BN52">
        <v>0.14526681899999999</v>
      </c>
      <c r="BO52">
        <v>0.18154208499999999</v>
      </c>
      <c r="BP52">
        <v>0.145164612</v>
      </c>
      <c r="BQ52">
        <v>0.145164612</v>
      </c>
      <c r="BR52">
        <v>0.152841594</v>
      </c>
      <c r="BS52">
        <v>0.19537253399999999</v>
      </c>
      <c r="BT52">
        <v>0.113948431</v>
      </c>
      <c r="BU52">
        <v>0.113948431</v>
      </c>
      <c r="BV52">
        <v>0.19592215599999999</v>
      </c>
      <c r="BW52">
        <v>0.28392197299999999</v>
      </c>
      <c r="BX52">
        <f>+'aob Demand'!BX51+'aob Cap'!$CG52</f>
        <v>124.87115249999999</v>
      </c>
      <c r="BY52">
        <f>+'aob Demand'!BY51+'aob Cap'!$CG52</f>
        <v>0</v>
      </c>
      <c r="BZ52">
        <f>+'aob Demand'!BZ51+'aob Cap'!$CG52</f>
        <v>0</v>
      </c>
      <c r="CA52">
        <f>+'aob Demand'!CA51+'aob Cap'!$CG52</f>
        <v>0</v>
      </c>
      <c r="CB52">
        <f t="shared" si="2"/>
        <v>15592983.229990754</v>
      </c>
      <c r="CC52">
        <f t="shared" si="7"/>
        <v>0</v>
      </c>
      <c r="CD52">
        <f t="shared" si="8"/>
        <v>0</v>
      </c>
      <c r="CE52">
        <f t="shared" si="9"/>
        <v>0</v>
      </c>
      <c r="CG52">
        <f>+IFERROR(VLOOKUP(_xlfn.CONCAT(B52,E52,C52),Reallocation!$A$3:$F$618,6,FALSE),0)</f>
        <v>0</v>
      </c>
      <c r="CH52">
        <f t="shared" si="3"/>
        <v>0</v>
      </c>
      <c r="CI52">
        <f t="shared" si="4"/>
        <v>0</v>
      </c>
      <c r="CJ52">
        <f t="shared" si="5"/>
        <v>0</v>
      </c>
      <c r="CK52">
        <f t="shared" si="6"/>
        <v>0</v>
      </c>
      <c r="CL52">
        <f>+IF($C52=1,SUMPRODUCT($CH52:$CK52,Elast!$L$6:$O$6),SUMPRODUCT($CH52:$CK52,Elast!$L$13:$O$13))</f>
        <v>0</v>
      </c>
      <c r="CM52">
        <f>+IF($C52=1,SUMPRODUCT($CH52:$CK52,Elast!$L$7:$O$7),SUMPRODUCT($CH52:$CK52,Elast!$L$14:$O$14))</f>
        <v>0</v>
      </c>
      <c r="CN52">
        <f>+IF($C52=1,SUMPRODUCT($CH52:$CK52,Elast!$L$8:$O$8),SUMPRODUCT($CH52:$CK52,Elast!$L$15:$O$15))</f>
        <v>0</v>
      </c>
      <c r="CO52">
        <f>+IF($C52=1,SUMPRODUCT($CH52:$CK52,Elast!$L$9:$O$9),SUMPRODUCT($CH52:$CK52,Elast!$L$16:$O$16))</f>
        <v>0</v>
      </c>
    </row>
    <row r="53" spans="2:93" x14ac:dyDescent="0.25">
      <c r="B53" t="s">
        <v>83</v>
      </c>
      <c r="C53">
        <v>1</v>
      </c>
      <c r="D53">
        <v>2016</v>
      </c>
      <c r="E53">
        <v>2014</v>
      </c>
      <c r="F53">
        <v>0.27448003399999998</v>
      </c>
      <c r="G53">
        <v>2.9699110000000001E-2</v>
      </c>
      <c r="H53">
        <v>0.18213766200000001</v>
      </c>
      <c r="I53">
        <v>0.51368319299999998</v>
      </c>
      <c r="J53">
        <f>+('aob Demand'!J52-'aob Demand'!BX52)+'aob Cap'!BX53</f>
        <v>256.28810040000002</v>
      </c>
      <c r="K53">
        <f>+('aob Demand'!K52-'aob Demand'!BY52)+'aob Cap'!BY53</f>
        <v>96.570051090000007</v>
      </c>
      <c r="L53">
        <f>+('aob Demand'!L52-'aob Demand'!BZ52)+'aob Cap'!BZ53</f>
        <v>78.336694699999995</v>
      </c>
      <c r="M53">
        <f>+('aob Demand'!M52-'aob Demand'!CA52)+'aob Cap'!CA53</f>
        <v>72.757435810000004</v>
      </c>
      <c r="N53">
        <f>+'aob Demand'!N52*(1+CL53)</f>
        <v>123589.86199999999</v>
      </c>
      <c r="O53">
        <f>+'aob Demand'!O52*(1+CM53)</f>
        <v>40410.366999999998</v>
      </c>
      <c r="P53">
        <f>+'aob Demand'!P52*(1+CN53)</f>
        <v>276574.04399999999</v>
      </c>
      <c r="Q53">
        <f>+'aob Demand'!Q52*(1+CO53)</f>
        <v>841553.321</v>
      </c>
      <c r="R53">
        <v>1201.1864720000001</v>
      </c>
      <c r="S53">
        <f>+IF(E53&gt;2017,SUMPRODUCT(J53:M53,N53:Q53),'aob Demand'!S52)</f>
        <v>118472200.40000001</v>
      </c>
      <c r="T53">
        <v>98630</v>
      </c>
      <c r="U53">
        <v>97.311999999999998</v>
      </c>
      <c r="V53">
        <v>35305.50417</v>
      </c>
      <c r="W53">
        <v>9.8663700000000006E-4</v>
      </c>
      <c r="X53">
        <v>5.8034813019999998</v>
      </c>
      <c r="Y53">
        <v>5.8034813019999998</v>
      </c>
      <c r="Z53">
        <v>5.8015454950000001</v>
      </c>
      <c r="AA53">
        <v>4.2432764880000002</v>
      </c>
      <c r="AB53">
        <v>159.71804929999999</v>
      </c>
      <c r="AC53">
        <v>0</v>
      </c>
      <c r="AD53">
        <v>0</v>
      </c>
      <c r="AE53">
        <v>0</v>
      </c>
      <c r="AF53">
        <v>19739531.68</v>
      </c>
      <c r="AG53">
        <v>0</v>
      </c>
      <c r="AH53">
        <v>0</v>
      </c>
      <c r="AI53">
        <v>0</v>
      </c>
      <c r="AJ53">
        <v>90.766569790000005</v>
      </c>
      <c r="AK53">
        <v>90.766569790000005</v>
      </c>
      <c r="AL53">
        <v>72.53514921</v>
      </c>
      <c r="AM53">
        <v>68.514159329999998</v>
      </c>
      <c r="AN53">
        <v>96.570051090000007</v>
      </c>
      <c r="AO53">
        <v>96.570051090000007</v>
      </c>
      <c r="AP53">
        <v>78.336694699999995</v>
      </c>
      <c r="AQ53">
        <v>72.757435810000004</v>
      </c>
      <c r="AR53">
        <f>+IF(E53&gt;2017,J53*N53,'aob Demand'!AR52)</f>
        <v>31674610.960000001</v>
      </c>
      <c r="AS53">
        <f>+IF(F53&gt;2017,K53*O53,'aob Demand'!AS52)</f>
        <v>3902431.2059999998</v>
      </c>
      <c r="AT53">
        <f>+IF(G53&gt;2017,L53*P53,'aob Demand'!AT52)</f>
        <v>21665896.449999999</v>
      </c>
      <c r="AU53">
        <f>+IF(H53&gt;2017,M53*Q53,'aob Demand'!AU52)</f>
        <v>61229261.740000002</v>
      </c>
      <c r="AV53">
        <v>1.048807176</v>
      </c>
      <c r="AW53">
        <v>1.048807176</v>
      </c>
      <c r="AX53">
        <v>1.054031513</v>
      </c>
      <c r="AY53">
        <v>1.048614197</v>
      </c>
      <c r="AZ53">
        <v>1.0951635909999999</v>
      </c>
      <c r="BA53">
        <v>1.0951635909999999</v>
      </c>
      <c r="BB53">
        <v>1.0612899730000001</v>
      </c>
      <c r="BC53">
        <v>1.0551449690000001</v>
      </c>
      <c r="BD53">
        <v>1.0418025550000001</v>
      </c>
      <c r="BE53">
        <v>1.0418025550000001</v>
      </c>
      <c r="BF53">
        <v>1.0519227659999999</v>
      </c>
      <c r="BG53">
        <v>1.045388513</v>
      </c>
      <c r="BH53">
        <v>0.15192504600000001</v>
      </c>
      <c r="BI53">
        <v>0.15192504600000001</v>
      </c>
      <c r="BJ53">
        <v>0.15122007300000001</v>
      </c>
      <c r="BK53">
        <v>0.19096596699999999</v>
      </c>
      <c r="BL53">
        <v>0.184118371</v>
      </c>
      <c r="BM53">
        <v>0.184118371</v>
      </c>
      <c r="BN53">
        <v>0.14526681899999999</v>
      </c>
      <c r="BO53">
        <v>0.18154208499999999</v>
      </c>
      <c r="BP53">
        <v>0.145164612</v>
      </c>
      <c r="BQ53">
        <v>0.145164612</v>
      </c>
      <c r="BR53">
        <v>0.152841594</v>
      </c>
      <c r="BS53">
        <v>0.19537253399999999</v>
      </c>
      <c r="BT53">
        <v>0.113948431</v>
      </c>
      <c r="BU53">
        <v>0.113948431</v>
      </c>
      <c r="BV53">
        <v>0.19592215599999999</v>
      </c>
      <c r="BW53">
        <v>0.28392197299999999</v>
      </c>
      <c r="BX53">
        <f>+'aob Demand'!BX52+'aob Cap'!$CG53</f>
        <v>138.7734476</v>
      </c>
      <c r="BY53">
        <f>+'aob Demand'!BY52+'aob Cap'!$CG53</f>
        <v>0</v>
      </c>
      <c r="BZ53">
        <f>+'aob Demand'!BZ52+'aob Cap'!$CG53</f>
        <v>0</v>
      </c>
      <c r="CA53">
        <f>+'aob Demand'!CA52+'aob Cap'!$CG53</f>
        <v>0</v>
      </c>
      <c r="CB53">
        <f t="shared" si="2"/>
        <v>17150991.238148231</v>
      </c>
      <c r="CC53">
        <f t="shared" si="7"/>
        <v>0</v>
      </c>
      <c r="CD53">
        <f t="shared" si="8"/>
        <v>0</v>
      </c>
      <c r="CE53">
        <f t="shared" si="9"/>
        <v>0</v>
      </c>
      <c r="CG53">
        <f>+IFERROR(VLOOKUP(_xlfn.CONCAT(B53,E53,C53),Reallocation!$A$3:$F$618,6,FALSE),0)</f>
        <v>0</v>
      </c>
      <c r="CH53">
        <f t="shared" si="3"/>
        <v>0</v>
      </c>
      <c r="CI53">
        <f t="shared" si="4"/>
        <v>0</v>
      </c>
      <c r="CJ53">
        <f t="shared" si="5"/>
        <v>0</v>
      </c>
      <c r="CK53">
        <f t="shared" si="6"/>
        <v>0</v>
      </c>
      <c r="CL53">
        <f>+IF($C53=1,SUMPRODUCT($CH53:$CK53,Elast!$L$6:$O$6),SUMPRODUCT($CH53:$CK53,Elast!$L$13:$O$13))</f>
        <v>0</v>
      </c>
      <c r="CM53">
        <f>+IF($C53=1,SUMPRODUCT($CH53:$CK53,Elast!$L$7:$O$7),SUMPRODUCT($CH53:$CK53,Elast!$L$14:$O$14))</f>
        <v>0</v>
      </c>
      <c r="CN53">
        <f>+IF($C53=1,SUMPRODUCT($CH53:$CK53,Elast!$L$8:$O$8),SUMPRODUCT($CH53:$CK53,Elast!$L$15:$O$15))</f>
        <v>0</v>
      </c>
      <c r="CO53">
        <f>+IF($C53=1,SUMPRODUCT($CH53:$CK53,Elast!$L$9:$O$9),SUMPRODUCT($CH53:$CK53,Elast!$L$16:$O$16))</f>
        <v>0</v>
      </c>
    </row>
    <row r="54" spans="2:93" x14ac:dyDescent="0.25">
      <c r="B54" t="s">
        <v>83</v>
      </c>
      <c r="C54">
        <v>1</v>
      </c>
      <c r="D54">
        <v>2017</v>
      </c>
      <c r="E54">
        <v>2015</v>
      </c>
      <c r="F54">
        <v>0.255076466</v>
      </c>
      <c r="G54">
        <v>2.5436184000000001E-2</v>
      </c>
      <c r="H54">
        <v>0.17634661500000001</v>
      </c>
      <c r="I54">
        <v>0.54314073500000004</v>
      </c>
      <c r="J54">
        <f>+('aob Demand'!J53-'aob Demand'!BX53)+'aob Cap'!BX54</f>
        <v>229.79304329999999</v>
      </c>
      <c r="K54">
        <f>+('aob Demand'!K53-'aob Demand'!BY53)+'aob Cap'!BY54</f>
        <v>76.901235040000003</v>
      </c>
      <c r="L54">
        <f>+('aob Demand'!L53-'aob Demand'!BZ53)+'aob Cap'!BZ54</f>
        <v>73.160399429999998</v>
      </c>
      <c r="M54">
        <f>+('aob Demand'!M53-'aob Demand'!CA53)+'aob Cap'!CA54</f>
        <v>75.467652959999995</v>
      </c>
      <c r="N54">
        <f>+'aob Demand'!N53*(1+CL54)</f>
        <v>128799.709</v>
      </c>
      <c r="O54">
        <f>+'aob Demand'!O53*(1+CM54)</f>
        <v>40971.809000000001</v>
      </c>
      <c r="P54">
        <f>+'aob Demand'!P53*(1+CN54)</f>
        <v>283515.22899999999</v>
      </c>
      <c r="Q54">
        <f>+'aob Demand'!Q53*(1+CO54)</f>
        <v>857038.33099999896</v>
      </c>
      <c r="R54">
        <v>1191.8907710000001</v>
      </c>
      <c r="S54">
        <f>+IF(E54&gt;2017,SUMPRODUCT(J54:M54,N54:Q54),'aob Demand'!S53)</f>
        <v>118168818.59999999</v>
      </c>
      <c r="T54">
        <v>99144</v>
      </c>
      <c r="U54">
        <v>95.957999999999998</v>
      </c>
      <c r="V54">
        <v>36470.511339999997</v>
      </c>
      <c r="W54">
        <v>9.6786500000000004E-4</v>
      </c>
      <c r="X54">
        <v>3.6803613730000002</v>
      </c>
      <c r="Y54">
        <v>3.6803613730000002</v>
      </c>
      <c r="Z54">
        <v>2.1772859790000001</v>
      </c>
      <c r="AA54">
        <v>1.4930256580000001</v>
      </c>
      <c r="AB54">
        <v>152.89180830000001</v>
      </c>
      <c r="AC54">
        <v>0</v>
      </c>
      <c r="AD54">
        <v>0</v>
      </c>
      <c r="AE54">
        <v>0</v>
      </c>
      <c r="AF54">
        <v>19692420.420000002</v>
      </c>
      <c r="AG54">
        <v>0</v>
      </c>
      <c r="AH54">
        <v>0</v>
      </c>
      <c r="AI54">
        <v>0</v>
      </c>
      <c r="AJ54">
        <v>73.220873670000003</v>
      </c>
      <c r="AK54">
        <v>73.220873670000003</v>
      </c>
      <c r="AL54">
        <v>70.983113450000005</v>
      </c>
      <c r="AM54">
        <v>73.974627299999995</v>
      </c>
      <c r="AN54">
        <v>76.901235040000003</v>
      </c>
      <c r="AO54">
        <v>76.901235040000003</v>
      </c>
      <c r="AP54">
        <v>73.160399429999998</v>
      </c>
      <c r="AQ54">
        <v>75.467652959999995</v>
      </c>
      <c r="AR54">
        <f>+IF(E54&gt;2017,J54*N54,'aob Demand'!AR53)</f>
        <v>29597277.109999999</v>
      </c>
      <c r="AS54">
        <f>+IF(F54&gt;2017,K54*O54,'aob Demand'!AS53)</f>
        <v>3150782.7139999899</v>
      </c>
      <c r="AT54">
        <f>+IF(G54&gt;2017,L54*P54,'aob Demand'!AT53)</f>
        <v>20742087.399999999</v>
      </c>
      <c r="AU54">
        <f>+IF(H54&gt;2017,M54*Q54,'aob Demand'!AU53)</f>
        <v>64678671.340000004</v>
      </c>
      <c r="AV54">
        <v>1.048807176</v>
      </c>
      <c r="AW54">
        <v>1.048807176</v>
      </c>
      <c r="AX54">
        <v>1.054031513</v>
      </c>
      <c r="AY54">
        <v>1.048614197</v>
      </c>
      <c r="AZ54">
        <v>1.0951635909999999</v>
      </c>
      <c r="BA54">
        <v>1.0951635909999999</v>
      </c>
      <c r="BB54">
        <v>1.0612899730000001</v>
      </c>
      <c r="BC54">
        <v>1.0551449690000001</v>
      </c>
      <c r="BD54">
        <v>1.0418025550000001</v>
      </c>
      <c r="BE54">
        <v>1.0418025550000001</v>
      </c>
      <c r="BF54">
        <v>1.0519227659999999</v>
      </c>
      <c r="BG54">
        <v>1.045388513</v>
      </c>
      <c r="BH54">
        <v>0.15192504600000001</v>
      </c>
      <c r="BI54">
        <v>0.15192504600000001</v>
      </c>
      <c r="BJ54">
        <v>0.15122007300000001</v>
      </c>
      <c r="BK54">
        <v>0.19096596699999999</v>
      </c>
      <c r="BL54">
        <v>0.184118371</v>
      </c>
      <c r="BM54">
        <v>0.184118371</v>
      </c>
      <c r="BN54">
        <v>0.14526681899999999</v>
      </c>
      <c r="BO54">
        <v>0.18154208499999999</v>
      </c>
      <c r="BP54">
        <v>0.145164612</v>
      </c>
      <c r="BQ54">
        <v>0.145164612</v>
      </c>
      <c r="BR54">
        <v>0.152841594</v>
      </c>
      <c r="BS54">
        <v>0.19537253399999999</v>
      </c>
      <c r="BT54">
        <v>0.113948431</v>
      </c>
      <c r="BU54">
        <v>0.113948431</v>
      </c>
      <c r="BV54">
        <v>0.19592215599999999</v>
      </c>
      <c r="BW54">
        <v>0.28392197299999999</v>
      </c>
      <c r="BX54">
        <f>+'aob Demand'!BX53+'aob Cap'!$CG54</f>
        <v>147.0038342</v>
      </c>
      <c r="BY54">
        <f>+'aob Demand'!BY53+'aob Cap'!$CG54</f>
        <v>0</v>
      </c>
      <c r="BZ54">
        <f>+'aob Demand'!BZ53+'aob Cap'!$CG54</f>
        <v>0</v>
      </c>
      <c r="CA54">
        <f>+'aob Demand'!CA53+'aob Cap'!$CG54</f>
        <v>0</v>
      </c>
      <c r="CB54">
        <f t="shared" si="2"/>
        <v>18934051.066844247</v>
      </c>
      <c r="CC54">
        <f t="shared" si="7"/>
        <v>0</v>
      </c>
      <c r="CD54">
        <f t="shared" si="8"/>
        <v>0</v>
      </c>
      <c r="CE54">
        <f t="shared" si="9"/>
        <v>0</v>
      </c>
      <c r="CG54">
        <f>+IFERROR(VLOOKUP(_xlfn.CONCAT(B54,E54,C54),Reallocation!$A$3:$F$618,6,FALSE),0)</f>
        <v>0</v>
      </c>
      <c r="CH54">
        <f t="shared" si="3"/>
        <v>0</v>
      </c>
      <c r="CI54">
        <f t="shared" si="4"/>
        <v>0</v>
      </c>
      <c r="CJ54">
        <f t="shared" si="5"/>
        <v>0</v>
      </c>
      <c r="CK54">
        <f t="shared" si="6"/>
        <v>0</v>
      </c>
      <c r="CL54">
        <f>+IF($C54=1,SUMPRODUCT($CH54:$CK54,Elast!$L$6:$O$6),SUMPRODUCT($CH54:$CK54,Elast!$L$13:$O$13))</f>
        <v>0</v>
      </c>
      <c r="CM54">
        <f>+IF($C54=1,SUMPRODUCT($CH54:$CK54,Elast!$L$7:$O$7),SUMPRODUCT($CH54:$CK54,Elast!$L$14:$O$14))</f>
        <v>0</v>
      </c>
      <c r="CN54">
        <f>+IF($C54=1,SUMPRODUCT($CH54:$CK54,Elast!$L$8:$O$8),SUMPRODUCT($CH54:$CK54,Elast!$L$15:$O$15))</f>
        <v>0</v>
      </c>
      <c r="CO54">
        <f>+IF($C54=1,SUMPRODUCT($CH54:$CK54,Elast!$L$9:$O$9),SUMPRODUCT($CH54:$CK54,Elast!$L$16:$O$16))</f>
        <v>0</v>
      </c>
    </row>
    <row r="55" spans="2:93" x14ac:dyDescent="0.25">
      <c r="B55" t="s">
        <v>83</v>
      </c>
      <c r="C55">
        <v>1</v>
      </c>
      <c r="D55">
        <v>2018</v>
      </c>
      <c r="E55">
        <v>2016</v>
      </c>
      <c r="F55">
        <v>0.28533957300000001</v>
      </c>
      <c r="G55">
        <v>2.9138022999999999E-2</v>
      </c>
      <c r="H55">
        <v>0.17362662600000001</v>
      </c>
      <c r="I55">
        <v>0.51189577799999997</v>
      </c>
      <c r="J55">
        <f>+('aob Demand'!J54-'aob Demand'!BX54)+'aob Cap'!BX55</f>
        <v>240.53310279999999</v>
      </c>
      <c r="K55">
        <f>+('aob Demand'!K54-'aob Demand'!BY54)+'aob Cap'!BY55</f>
        <v>84.607540520000001</v>
      </c>
      <c r="L55">
        <f>+('aob Demand'!L54-'aob Demand'!BZ54)+'aob Cap'!BZ55</f>
        <v>65.188947799999994</v>
      </c>
      <c r="M55">
        <f>+('aob Demand'!M54-'aob Demand'!CA54)+'aob Cap'!CA55</f>
        <v>63.952092260000001</v>
      </c>
      <c r="N55">
        <f>+'aob Demand'!N54*(1+CL55)</f>
        <v>123944.21400000001</v>
      </c>
      <c r="O55">
        <f>+'aob Demand'!O54*(1+CM55)</f>
        <v>43529.279999999999</v>
      </c>
      <c r="P55">
        <f>+'aob Demand'!P54*(1+CN55)</f>
        <v>281620.53100000002</v>
      </c>
      <c r="Q55">
        <f>+'aob Demand'!Q54*(1+CO55)</f>
        <v>854031.63399999996</v>
      </c>
      <c r="R55">
        <v>1069.6236369999999</v>
      </c>
      <c r="S55">
        <f>+IF(E55&gt;2017,SUMPRODUCT(J55:M55,N55:Q55),'aob Demand'!S54)</f>
        <v>106471247.59999999</v>
      </c>
      <c r="T55">
        <v>99541</v>
      </c>
      <c r="U55">
        <v>95.217999999999904</v>
      </c>
      <c r="V55">
        <v>37269.677830000001</v>
      </c>
      <c r="W55">
        <v>9.5657100000000003E-4</v>
      </c>
      <c r="X55">
        <v>9.3569400189999996</v>
      </c>
      <c r="Y55">
        <v>9.3569400189999996</v>
      </c>
      <c r="Z55">
        <v>3.1484283080000002</v>
      </c>
      <c r="AA55">
        <v>2.888624101</v>
      </c>
      <c r="AB55">
        <v>155.9255623</v>
      </c>
      <c r="AC55">
        <v>0</v>
      </c>
      <c r="AD55">
        <v>0</v>
      </c>
      <c r="AE55">
        <v>0</v>
      </c>
      <c r="AF55">
        <v>19326071.260000002</v>
      </c>
      <c r="AG55">
        <v>0</v>
      </c>
      <c r="AH55">
        <v>0</v>
      </c>
      <c r="AI55">
        <v>0</v>
      </c>
      <c r="AJ55">
        <v>75.250600509999998</v>
      </c>
      <c r="AK55">
        <v>75.250600509999998</v>
      </c>
      <c r="AL55">
        <v>62.040519490000001</v>
      </c>
      <c r="AM55">
        <v>61.063468159999999</v>
      </c>
      <c r="AN55">
        <v>84.607540520000001</v>
      </c>
      <c r="AO55">
        <v>84.607540520000001</v>
      </c>
      <c r="AP55">
        <v>65.188947799999994</v>
      </c>
      <c r="AQ55">
        <v>63.952092260000001</v>
      </c>
      <c r="AR55">
        <f>+IF(E55&gt;2017,J55*N55,'aob Demand'!AR54)</f>
        <v>29812686.370000001</v>
      </c>
      <c r="AS55">
        <f>+IF(F55&gt;2017,K55*O55,'aob Demand'!AS54)</f>
        <v>3682905.3219999899</v>
      </c>
      <c r="AT55">
        <f>+IF(G55&gt;2017,L55*P55,'aob Demand'!AT54)</f>
        <v>18358546.100000001</v>
      </c>
      <c r="AU55">
        <f>+IF(H55&gt;2017,M55*Q55,'aob Demand'!AU54)</f>
        <v>54617109.850000001</v>
      </c>
      <c r="AV55">
        <v>1.048807176</v>
      </c>
      <c r="AW55">
        <v>1.048807176</v>
      </c>
      <c r="AX55">
        <v>1.054031513</v>
      </c>
      <c r="AY55">
        <v>1.048614197</v>
      </c>
      <c r="AZ55">
        <v>1.0951635909999999</v>
      </c>
      <c r="BA55">
        <v>1.0951635909999999</v>
      </c>
      <c r="BB55">
        <v>1.0612899730000001</v>
      </c>
      <c r="BC55">
        <v>1.0551449690000001</v>
      </c>
      <c r="BD55">
        <v>1.0418025550000001</v>
      </c>
      <c r="BE55">
        <v>1.0418025550000001</v>
      </c>
      <c r="BF55">
        <v>1.0519227659999999</v>
      </c>
      <c r="BG55">
        <v>1.045388513</v>
      </c>
      <c r="BH55">
        <v>0.15192504600000001</v>
      </c>
      <c r="BI55">
        <v>0.15192504600000001</v>
      </c>
      <c r="BJ55">
        <v>0.15122007300000001</v>
      </c>
      <c r="BK55">
        <v>0.19096596699999999</v>
      </c>
      <c r="BL55">
        <v>0.184118371</v>
      </c>
      <c r="BM55">
        <v>0.184118371</v>
      </c>
      <c r="BN55">
        <v>0.14526681899999999</v>
      </c>
      <c r="BO55">
        <v>0.18154208499999999</v>
      </c>
      <c r="BP55">
        <v>0.145164612</v>
      </c>
      <c r="BQ55">
        <v>0.145164612</v>
      </c>
      <c r="BR55">
        <v>0.152841594</v>
      </c>
      <c r="BS55">
        <v>0.19537253399999999</v>
      </c>
      <c r="BT55">
        <v>0.113948431</v>
      </c>
      <c r="BU55">
        <v>0.113948431</v>
      </c>
      <c r="BV55">
        <v>0.19592215599999999</v>
      </c>
      <c r="BW55">
        <v>0.28392197299999999</v>
      </c>
      <c r="BX55">
        <f>+'aob Demand'!BX54+'aob Cap'!$CG55</f>
        <v>155.41779119999899</v>
      </c>
      <c r="BY55">
        <f>+'aob Demand'!BY54+'aob Cap'!$CG55</f>
        <v>0</v>
      </c>
      <c r="BZ55">
        <f>+'aob Demand'!BZ54+'aob Cap'!$CG55</f>
        <v>0</v>
      </c>
      <c r="CA55">
        <f>+'aob Demand'!CA54+'aob Cap'!$CG55</f>
        <v>0</v>
      </c>
      <c r="CB55">
        <f t="shared" si="2"/>
        <v>19263135.971899994</v>
      </c>
      <c r="CC55">
        <f t="shared" si="7"/>
        <v>0</v>
      </c>
      <c r="CD55">
        <f t="shared" si="8"/>
        <v>0</v>
      </c>
      <c r="CE55">
        <f t="shared" si="9"/>
        <v>0</v>
      </c>
      <c r="CG55">
        <f>+IFERROR(VLOOKUP(_xlfn.CONCAT(B55,E55,C55),Reallocation!$A$3:$F$618,6,FALSE),0)</f>
        <v>0</v>
      </c>
      <c r="CH55">
        <f t="shared" si="3"/>
        <v>0</v>
      </c>
      <c r="CI55">
        <f t="shared" si="4"/>
        <v>0</v>
      </c>
      <c r="CJ55">
        <f t="shared" si="5"/>
        <v>0</v>
      </c>
      <c r="CK55">
        <f t="shared" si="6"/>
        <v>0</v>
      </c>
      <c r="CL55">
        <f>+IF($C55=1,SUMPRODUCT($CH55:$CK55,Elast!$L$6:$O$6),SUMPRODUCT($CH55:$CK55,Elast!$L$13:$O$13))</f>
        <v>0</v>
      </c>
      <c r="CM55">
        <f>+IF($C55=1,SUMPRODUCT($CH55:$CK55,Elast!$L$7:$O$7),SUMPRODUCT($CH55:$CK55,Elast!$L$14:$O$14))</f>
        <v>0</v>
      </c>
      <c r="CN55">
        <f>+IF($C55=1,SUMPRODUCT($CH55:$CK55,Elast!$L$8:$O$8),SUMPRODUCT($CH55:$CK55,Elast!$L$15:$O$15))</f>
        <v>0</v>
      </c>
      <c r="CO55">
        <f>+IF($C55=1,SUMPRODUCT($CH55:$CK55,Elast!$L$9:$O$9),SUMPRODUCT($CH55:$CK55,Elast!$L$16:$O$16))</f>
        <v>0</v>
      </c>
    </row>
    <row r="56" spans="2:93" x14ac:dyDescent="0.25">
      <c r="B56" t="s">
        <v>83</v>
      </c>
      <c r="C56">
        <v>1</v>
      </c>
      <c r="D56">
        <v>2019</v>
      </c>
      <c r="E56">
        <v>2017</v>
      </c>
      <c r="F56">
        <v>0.337413817</v>
      </c>
      <c r="G56">
        <v>4.4620049000000002E-2</v>
      </c>
      <c r="H56">
        <v>0.19664495800000001</v>
      </c>
      <c r="I56">
        <v>0.42132117600000002</v>
      </c>
      <c r="J56">
        <f>+('aob Demand'!J55-'aob Demand'!BX55)+'aob Cap'!BX56</f>
        <v>288.25943130000002</v>
      </c>
      <c r="K56">
        <f>+('aob Demand'!K55-'aob Demand'!BY55)+'aob Cap'!BY56</f>
        <v>129.29639520000001</v>
      </c>
      <c r="L56">
        <f>+('aob Demand'!L55-'aob Demand'!BZ55)+'aob Cap'!BZ56</f>
        <v>79.567580989999996</v>
      </c>
      <c r="M56">
        <f>+('aob Demand'!M55-'aob Demand'!CA55)+'aob Cap'!CA56</f>
        <v>56.328978390000003</v>
      </c>
      <c r="N56">
        <f>+'aob Demand'!N55*(1+CL56)</f>
        <v>129988.891</v>
      </c>
      <c r="O56">
        <f>+'aob Demand'!O55*(1+CM56)</f>
        <v>39132.885000000002</v>
      </c>
      <c r="P56">
        <f>+'aob Demand'!P55*(1+CN56)</f>
        <v>281633.67599999998</v>
      </c>
      <c r="Q56">
        <f>+'aob Demand'!Q55*(1+CO56)</f>
        <v>857817.75199999998</v>
      </c>
      <c r="R56">
        <v>1128.870578</v>
      </c>
      <c r="S56">
        <f>+IF(E56&gt;2017,SUMPRODUCT(J56:M56,N56:Q56),'aob Demand'!S55)</f>
        <v>113259172.7</v>
      </c>
      <c r="T56">
        <v>100330</v>
      </c>
      <c r="U56">
        <v>96.762</v>
      </c>
      <c r="V56">
        <v>37099.624089999998</v>
      </c>
      <c r="W56">
        <v>9.6443699999999995E-4</v>
      </c>
      <c r="X56">
        <v>1.215600056</v>
      </c>
      <c r="Y56">
        <v>1.215600056</v>
      </c>
      <c r="Z56">
        <v>1.5751094299999999</v>
      </c>
      <c r="AA56">
        <v>2.3162576399999999</v>
      </c>
      <c r="AB56">
        <v>158.96303610000001</v>
      </c>
      <c r="AC56">
        <v>0</v>
      </c>
      <c r="AD56">
        <v>0</v>
      </c>
      <c r="AE56">
        <v>0</v>
      </c>
      <c r="AF56">
        <v>20663428.780000001</v>
      </c>
      <c r="AG56">
        <v>0</v>
      </c>
      <c r="AH56">
        <v>0</v>
      </c>
      <c r="AI56">
        <v>0</v>
      </c>
      <c r="AJ56">
        <v>128.08079509999999</v>
      </c>
      <c r="AK56">
        <v>128.08079509999999</v>
      </c>
      <c r="AL56">
        <v>77.992471559999998</v>
      </c>
      <c r="AM56">
        <v>54.01272075</v>
      </c>
      <c r="AN56">
        <v>129.29639520000001</v>
      </c>
      <c r="AO56">
        <v>129.29639520000001</v>
      </c>
      <c r="AP56">
        <v>79.567580989999996</v>
      </c>
      <c r="AQ56">
        <v>56.328978390000003</v>
      </c>
      <c r="AR56">
        <f>+IF(E56&gt;2017,J56*N56,'aob Demand'!AR55)</f>
        <v>37470523.789999999</v>
      </c>
      <c r="AS56">
        <f>+IF(F56&gt;2017,K56*O56,'aob Demand'!AS55)</f>
        <v>5059740.9630000005</v>
      </c>
      <c r="AT56">
        <f>+IF(G56&gt;2017,L56*P56,'aob Demand'!AT55)</f>
        <v>22408910.329999998</v>
      </c>
      <c r="AU56">
        <f>+IF(H56&gt;2017,M56*Q56,'aob Demand'!AU55)</f>
        <v>48319997.609999999</v>
      </c>
      <c r="AV56">
        <v>1.048807176</v>
      </c>
      <c r="AW56">
        <v>1.048807176</v>
      </c>
      <c r="AX56">
        <v>1.054031513</v>
      </c>
      <c r="AY56">
        <v>1.048614197</v>
      </c>
      <c r="AZ56">
        <v>1.0951635909999999</v>
      </c>
      <c r="BA56">
        <v>1.0951635909999999</v>
      </c>
      <c r="BB56">
        <v>1.0612899730000001</v>
      </c>
      <c r="BC56">
        <v>1.0551449690000001</v>
      </c>
      <c r="BD56">
        <v>1.0418025550000001</v>
      </c>
      <c r="BE56">
        <v>1.0418025550000001</v>
      </c>
      <c r="BF56">
        <v>1.0519227659999999</v>
      </c>
      <c r="BG56">
        <v>1.045388513</v>
      </c>
      <c r="BH56">
        <v>0.15192504600000001</v>
      </c>
      <c r="BI56">
        <v>0.15192504600000001</v>
      </c>
      <c r="BJ56">
        <v>0.15122007300000001</v>
      </c>
      <c r="BK56">
        <v>0.19096596699999999</v>
      </c>
      <c r="BL56">
        <v>0.184118371</v>
      </c>
      <c r="BM56">
        <v>0.184118371</v>
      </c>
      <c r="BN56">
        <v>0.14526681899999999</v>
      </c>
      <c r="BO56">
        <v>0.18154208499999999</v>
      </c>
      <c r="BP56">
        <v>0.145164612</v>
      </c>
      <c r="BQ56">
        <v>0.145164612</v>
      </c>
      <c r="BR56">
        <v>0.152841594</v>
      </c>
      <c r="BS56">
        <v>0.19537253399999999</v>
      </c>
      <c r="BT56">
        <v>0.113948431</v>
      </c>
      <c r="BU56">
        <v>0.113948431</v>
      </c>
      <c r="BV56">
        <v>0.19592215599999999</v>
      </c>
      <c r="BW56">
        <v>0.28392197299999999</v>
      </c>
      <c r="BX56">
        <f>+'aob Demand'!BX55+'aob Cap'!$CG56</f>
        <v>150.64252490000001</v>
      </c>
      <c r="BY56">
        <f>+'aob Demand'!BY55+'aob Cap'!$CG56</f>
        <v>0</v>
      </c>
      <c r="BZ56">
        <f>+'aob Demand'!BZ55+'aob Cap'!$CG56</f>
        <v>0</v>
      </c>
      <c r="CA56">
        <f>+'aob Demand'!CA55+'aob Cap'!$CG56</f>
        <v>0</v>
      </c>
      <c r="CB56">
        <f t="shared" si="2"/>
        <v>19581854.749190889</v>
      </c>
      <c r="CC56">
        <f t="shared" si="7"/>
        <v>0</v>
      </c>
      <c r="CD56">
        <f t="shared" si="8"/>
        <v>0</v>
      </c>
      <c r="CE56">
        <f t="shared" si="9"/>
        <v>0</v>
      </c>
      <c r="CG56">
        <f>+IFERROR(VLOOKUP(_xlfn.CONCAT(B56,E56,C56),Reallocation!$A$3:$F$618,6,FALSE),0)</f>
        <v>0</v>
      </c>
      <c r="CH56">
        <f t="shared" si="3"/>
        <v>0</v>
      </c>
      <c r="CI56">
        <f t="shared" si="4"/>
        <v>0</v>
      </c>
      <c r="CJ56">
        <f t="shared" si="5"/>
        <v>0</v>
      </c>
      <c r="CK56">
        <f t="shared" si="6"/>
        <v>0</v>
      </c>
      <c r="CL56">
        <f>+IF($C56=1,SUMPRODUCT($CH56:$CK56,Elast!$L$6:$O$6),SUMPRODUCT($CH56:$CK56,Elast!$L$13:$O$13))</f>
        <v>0</v>
      </c>
      <c r="CM56">
        <f>+IF($C56=1,SUMPRODUCT($CH56:$CK56,Elast!$L$7:$O$7),SUMPRODUCT($CH56:$CK56,Elast!$L$14:$O$14))</f>
        <v>0</v>
      </c>
      <c r="CN56">
        <f>+IF($C56=1,SUMPRODUCT($CH56:$CK56,Elast!$L$8:$O$8),SUMPRODUCT($CH56:$CK56,Elast!$L$15:$O$15))</f>
        <v>0</v>
      </c>
      <c r="CO56">
        <f>+IF($C56=1,SUMPRODUCT($CH56:$CK56,Elast!$L$9:$O$9),SUMPRODUCT($CH56:$CK56,Elast!$L$16:$O$16))</f>
        <v>0</v>
      </c>
    </row>
    <row r="57" spans="2:93" x14ac:dyDescent="0.25">
      <c r="B57" t="s">
        <v>83</v>
      </c>
      <c r="C57">
        <v>1</v>
      </c>
      <c r="D57">
        <v>2020</v>
      </c>
      <c r="E57">
        <v>2018</v>
      </c>
      <c r="F57">
        <v>0.25303776163896202</v>
      </c>
      <c r="G57">
        <v>3.6063003119972001E-2</v>
      </c>
      <c r="H57">
        <v>0.213124006334941</v>
      </c>
      <c r="I57">
        <v>0.49777522890612402</v>
      </c>
      <c r="J57">
        <f>+('aob Demand'!J56-'aob Demand'!BX56)+'aob Cap'!BX57</f>
        <v>285.31808451393499</v>
      </c>
      <c r="K57">
        <f>+('aob Demand'!K56-'aob Demand'!BY56)+'aob Cap'!BY57</f>
        <v>136.49990204472201</v>
      </c>
      <c r="L57">
        <f>+('aob Demand'!L56-'aob Demand'!BZ56)+'aob Cap'!BZ57</f>
        <v>108.341673558941</v>
      </c>
      <c r="M57">
        <f>+('aob Demand'!M56-'aob Demand'!CA56)+'aob Cap'!CA57</f>
        <v>85.791520610775294</v>
      </c>
      <c r="N57">
        <f>+'aob Demand'!N56*(1+CL57)</f>
        <v>127056.003853552</v>
      </c>
      <c r="O57">
        <f>+'aob Demand'!O56*(1+CM57)</f>
        <v>38671.227502338799</v>
      </c>
      <c r="P57">
        <f>+'aob Demand'!P56*(1+CN57)</f>
        <v>271892.49252270802</v>
      </c>
      <c r="Q57">
        <f>+'aob Demand'!Q56*(1+CO57)</f>
        <v>828508.46846024203</v>
      </c>
      <c r="R57">
        <v>1415.1641253181001</v>
      </c>
      <c r="S57">
        <f>+IF(E57&gt;2017,SUMPRODUCT(J57:M57,N57:Q57),'aob Demand'!S56)</f>
        <v>142066283.42763978</v>
      </c>
      <c r="T57">
        <v>100531.63731453</v>
      </c>
      <c r="U57">
        <v>96.762</v>
      </c>
      <c r="V57">
        <v>37354.114429929898</v>
      </c>
      <c r="W57">
        <v>9.6249873141918303E-4</v>
      </c>
      <c r="X57">
        <v>6.3521445080954804</v>
      </c>
      <c r="Y57">
        <v>6.3521445080954804</v>
      </c>
      <c r="Z57">
        <v>5.55378512989651</v>
      </c>
      <c r="AA57">
        <v>3.9773311250541799</v>
      </c>
      <c r="AB57">
        <v>148.99426192151199</v>
      </c>
      <c r="AC57">
        <v>0</v>
      </c>
      <c r="AD57">
        <v>0</v>
      </c>
      <c r="AE57">
        <v>0</v>
      </c>
      <c r="AF57">
        <v>18693823.418768901</v>
      </c>
      <c r="AG57">
        <v>0</v>
      </c>
      <c r="AH57">
        <v>0</v>
      </c>
      <c r="AI57">
        <v>0</v>
      </c>
      <c r="AJ57">
        <v>130.14775753662701</v>
      </c>
      <c r="AK57">
        <v>130.14775753662701</v>
      </c>
      <c r="AL57">
        <v>102.787888429045</v>
      </c>
      <c r="AM57">
        <v>81.814189485721201</v>
      </c>
      <c r="AN57">
        <v>136.49990204472201</v>
      </c>
      <c r="AO57">
        <v>136.49990204472201</v>
      </c>
      <c r="AP57">
        <v>108.341673558941</v>
      </c>
      <c r="AQ57">
        <v>85.791520610775294</v>
      </c>
      <c r="AR57">
        <f>+IF(E57&gt;2017,J57*N57,'aob Demand'!AR56)</f>
        <v>36251375.645490602</v>
      </c>
      <c r="AS57">
        <f>+IF(F57&gt;2017,K57*O57,'aob Demand'!AS56)</f>
        <v>5278618.7660184298</v>
      </c>
      <c r="AT57">
        <f>+IF(G57&gt;2017,L57*P57,'aob Demand'!AT56)</f>
        <v>29457287.668022301</v>
      </c>
      <c r="AU57">
        <f>+IF(H57&gt;2017,M57*Q57,'aob Demand'!AU56)</f>
        <v>71079001.348108798</v>
      </c>
      <c r="AV57">
        <v>1.0454420662767101</v>
      </c>
      <c r="AW57">
        <v>1.0454420662767101</v>
      </c>
      <c r="AX57">
        <v>1.05317030673946</v>
      </c>
      <c r="AY57">
        <v>1.04347281428702</v>
      </c>
      <c r="AZ57">
        <v>1.0916497461932499</v>
      </c>
      <c r="BA57">
        <v>1.0916497461932499</v>
      </c>
      <c r="BB57">
        <v>1.0604228361471499</v>
      </c>
      <c r="BC57">
        <v>1.04997156574185</v>
      </c>
      <c r="BD57">
        <v>1.03845991968266</v>
      </c>
      <c r="BE57">
        <v>1.03845991968266</v>
      </c>
      <c r="BF57">
        <v>1.0510632827108299</v>
      </c>
      <c r="BG57">
        <v>1.0402629458996699</v>
      </c>
      <c r="BH57">
        <v>0.15192504600000001</v>
      </c>
      <c r="BI57">
        <v>0.15192504600000001</v>
      </c>
      <c r="BJ57">
        <v>0.15122007300000001</v>
      </c>
      <c r="BK57">
        <v>0.19096596699999999</v>
      </c>
      <c r="BL57">
        <v>0.184118371</v>
      </c>
      <c r="BM57">
        <v>0.184118371</v>
      </c>
      <c r="BN57">
        <v>0.14526681899999999</v>
      </c>
      <c r="BO57">
        <v>0.18154208499999999</v>
      </c>
      <c r="BP57">
        <v>0.145164612</v>
      </c>
      <c r="BQ57">
        <v>0.145164612</v>
      </c>
      <c r="BR57">
        <v>0.152841594</v>
      </c>
      <c r="BS57">
        <v>0.19537253399999999</v>
      </c>
      <c r="BT57">
        <v>0.113948431</v>
      </c>
      <c r="BU57">
        <v>0.113948431</v>
      </c>
      <c r="BV57">
        <v>0.19592215599999999</v>
      </c>
      <c r="BW57">
        <v>0.28392197299999999</v>
      </c>
      <c r="BX57">
        <f>+'aob Demand'!BX56+'aob Cap'!$CG57</f>
        <v>158.48481607982299</v>
      </c>
      <c r="BY57">
        <f>+'aob Demand'!BY56+'aob Cap'!$CG57</f>
        <v>0</v>
      </c>
      <c r="BZ57">
        <f>+'aob Demand'!BZ56+'aob Cap'!$CG57</f>
        <v>0</v>
      </c>
      <c r="CA57">
        <f>+'aob Demand'!CA56+'aob Cap'!$CG57</f>
        <v>0</v>
      </c>
      <c r="CB57">
        <f t="shared" si="2"/>
        <v>20136447.402567469</v>
      </c>
      <c r="CC57">
        <f t="shared" si="7"/>
        <v>0</v>
      </c>
      <c r="CD57">
        <f t="shared" si="8"/>
        <v>0</v>
      </c>
      <c r="CE57">
        <f t="shared" si="9"/>
        <v>0</v>
      </c>
      <c r="CG57">
        <f>+IFERROR(VLOOKUP(_xlfn.CONCAT(B57,E57,C57),Reallocation!$A$3:$F$618,6,FALSE),0)</f>
        <v>0</v>
      </c>
      <c r="CH57">
        <f t="shared" si="3"/>
        <v>0</v>
      </c>
      <c r="CI57">
        <f t="shared" si="4"/>
        <v>0</v>
      </c>
      <c r="CJ57">
        <f t="shared" si="5"/>
        <v>0</v>
      </c>
      <c r="CK57">
        <f t="shared" si="6"/>
        <v>0</v>
      </c>
      <c r="CL57">
        <f>+IF($C57=1,SUMPRODUCT($CH57:$CK57,Elast!$L$6:$O$6),SUMPRODUCT($CH57:$CK57,Elast!$L$13:$O$13))</f>
        <v>0</v>
      </c>
      <c r="CM57">
        <f>+IF($C57=1,SUMPRODUCT($CH57:$CK57,Elast!$L$7:$O$7),SUMPRODUCT($CH57:$CK57,Elast!$L$14:$O$14))</f>
        <v>0</v>
      </c>
      <c r="CN57">
        <f>+IF($C57=1,SUMPRODUCT($CH57:$CK57,Elast!$L$8:$O$8),SUMPRODUCT($CH57:$CK57,Elast!$L$15:$O$15))</f>
        <v>0</v>
      </c>
      <c r="CO57">
        <f>+IF($C57=1,SUMPRODUCT($CH57:$CK57,Elast!$L$9:$O$9),SUMPRODUCT($CH57:$CK57,Elast!$L$16:$O$16))</f>
        <v>0</v>
      </c>
    </row>
    <row r="58" spans="2:93" x14ac:dyDescent="0.25">
      <c r="B58" t="s">
        <v>83</v>
      </c>
      <c r="C58">
        <v>1</v>
      </c>
      <c r="D58">
        <v>2021</v>
      </c>
      <c r="E58">
        <v>2019</v>
      </c>
      <c r="F58">
        <v>0.25128593428907497</v>
      </c>
      <c r="G58">
        <v>3.5993242525791697E-2</v>
      </c>
      <c r="H58">
        <v>0.214420875313419</v>
      </c>
      <c r="I58">
        <v>0.498299947871713</v>
      </c>
      <c r="J58">
        <f>+('aob Demand'!J57-'aob Demand'!BX57)+'aob Cap'!BX58</f>
        <v>277.48379164997101</v>
      </c>
      <c r="K58">
        <f>+('aob Demand'!K57-'aob Demand'!BY57)+'aob Cap'!BY58</f>
        <v>136.099529023109</v>
      </c>
      <c r="L58">
        <f>+('aob Demand'!L57-'aob Demand'!BZ57)+'aob Cap'!BZ58</f>
        <v>107.85451982932599</v>
      </c>
      <c r="M58">
        <f>+('aob Demand'!M57-'aob Demand'!CA57)+'aob Cap'!CA58</f>
        <v>85.410456638138598</v>
      </c>
      <c r="N58">
        <f>+'aob Demand'!N57*(1+CL58)</f>
        <v>127554.10740759299</v>
      </c>
      <c r="O58">
        <f>+'aob Demand'!O57*(1+CM58)</f>
        <v>38769.553562365101</v>
      </c>
      <c r="P58">
        <f>+'aob Demand'!P57*(1+CN58)</f>
        <v>272852.14772620198</v>
      </c>
      <c r="Q58">
        <f>+'aob Demand'!Q57*(1+CO58)</f>
        <v>831544.66562564403</v>
      </c>
      <c r="R58">
        <v>1408.6484781373299</v>
      </c>
      <c r="S58">
        <f>+IF(E58&gt;2017,SUMPRODUCT(J58:M58,N58:Q58),'aob Demand'!S57)</f>
        <v>141121662.32776499</v>
      </c>
      <c r="T58">
        <v>100733.679867838</v>
      </c>
      <c r="U58">
        <v>96.762</v>
      </c>
      <c r="V58">
        <v>37610.3504838585</v>
      </c>
      <c r="W58">
        <v>9.6056435825620195E-4</v>
      </c>
      <c r="X58">
        <v>5.9141830237451201</v>
      </c>
      <c r="Y58">
        <v>5.9141830237451201</v>
      </c>
      <c r="Z58">
        <v>5.4652635568747403</v>
      </c>
      <c r="AA58">
        <v>3.5566930655564</v>
      </c>
      <c r="AB58">
        <v>142.75888645138801</v>
      </c>
      <c r="AC58">
        <v>0</v>
      </c>
      <c r="AD58">
        <v>0</v>
      </c>
      <c r="AE58">
        <v>0</v>
      </c>
      <c r="AF58">
        <v>18331076.9940423</v>
      </c>
      <c r="AG58">
        <v>0</v>
      </c>
      <c r="AH58">
        <v>0</v>
      </c>
      <c r="AI58">
        <v>0</v>
      </c>
      <c r="AJ58">
        <v>130.14775753662701</v>
      </c>
      <c r="AK58">
        <v>130.14775753662701</v>
      </c>
      <c r="AL58">
        <v>102.787888429045</v>
      </c>
      <c r="AM58">
        <v>81.814189485721201</v>
      </c>
      <c r="AN58">
        <v>136.06194056037199</v>
      </c>
      <c r="AO58">
        <v>136.06194056037199</v>
      </c>
      <c r="AP58">
        <v>108.25315198592</v>
      </c>
      <c r="AQ58">
        <v>85.370882551277603</v>
      </c>
      <c r="AR58">
        <f>+IF(E58&gt;2017,J58*N58,'aob Demand'!AR57)</f>
        <v>35394197.363986559</v>
      </c>
      <c r="AS58">
        <f>+IF(F58&gt;2017,K58*O58,'aob Demand'!AS57)</f>
        <v>5276517.9802741203</v>
      </c>
      <c r="AT58">
        <f>+IF(G58&gt;2017,L58*P58,'aob Demand'!AT57)</f>
        <v>29428337.377409998</v>
      </c>
      <c r="AU58">
        <f>+IF(H58&gt;2017,M58*Q58,'aob Demand'!AU57)</f>
        <v>71022609.606094494</v>
      </c>
      <c r="AV58">
        <v>1.0460405262015</v>
      </c>
      <c r="AW58">
        <v>1.0460405262015</v>
      </c>
      <c r="AX58">
        <v>1.0537571239624399</v>
      </c>
      <c r="AY58">
        <v>1.04392958582244</v>
      </c>
      <c r="AZ58">
        <v>1.09227465755475</v>
      </c>
      <c r="BA58">
        <v>1.09227465755475</v>
      </c>
      <c r="BB58">
        <v>1.0610136944156601</v>
      </c>
      <c r="BC58">
        <v>1.0504311820516099</v>
      </c>
      <c r="BD58">
        <v>1.0390543827002501</v>
      </c>
      <c r="BE58">
        <v>1.0390543827002501</v>
      </c>
      <c r="BF58">
        <v>1.05164892591857</v>
      </c>
      <c r="BG58">
        <v>1.0407183123419299</v>
      </c>
      <c r="BH58">
        <v>0.15192504600000001</v>
      </c>
      <c r="BI58">
        <v>0.15192504600000001</v>
      </c>
      <c r="BJ58">
        <v>0.15122007300000001</v>
      </c>
      <c r="BK58">
        <v>0.19096596699999999</v>
      </c>
      <c r="BL58">
        <v>0.184118371</v>
      </c>
      <c r="BM58">
        <v>0.184118371</v>
      </c>
      <c r="BN58">
        <v>0.14526681899999999</v>
      </c>
      <c r="BO58">
        <v>0.18154208499999999</v>
      </c>
      <c r="BP58">
        <v>0.145164612</v>
      </c>
      <c r="BQ58">
        <v>0.145164612</v>
      </c>
      <c r="BR58">
        <v>0.152841594</v>
      </c>
      <c r="BS58">
        <v>0.19537253399999999</v>
      </c>
      <c r="BT58">
        <v>0.113948431</v>
      </c>
      <c r="BU58">
        <v>0.113948431</v>
      </c>
      <c r="BV58">
        <v>0.19592215599999999</v>
      </c>
      <c r="BW58">
        <v>0.28392197299999999</v>
      </c>
      <c r="BX58">
        <f>+'aob Demand'!BX57+'aob Cap'!$CG58</f>
        <v>148.81818246921199</v>
      </c>
      <c r="BY58">
        <f>+'aob Demand'!BY57+'aob Cap'!$CG58</f>
        <v>0</v>
      </c>
      <c r="BZ58">
        <f>+'aob Demand'!BZ57+'aob Cap'!$CG58</f>
        <v>0</v>
      </c>
      <c r="CA58">
        <f>+'aob Demand'!CA57+'aob Cap'!$CG58</f>
        <v>0</v>
      </c>
      <c r="CB58">
        <f t="shared" si="2"/>
        <v>18982370.43088064</v>
      </c>
      <c r="CC58">
        <f t="shared" si="7"/>
        <v>0</v>
      </c>
      <c r="CD58">
        <f t="shared" si="8"/>
        <v>0</v>
      </c>
      <c r="CE58">
        <f t="shared" si="9"/>
        <v>0</v>
      </c>
      <c r="CG58">
        <f>+IFERROR(VLOOKUP(_xlfn.CONCAT(B58,E58,C58),Reallocation!$A$3:$F$618,6,FALSE),0)</f>
        <v>0</v>
      </c>
      <c r="CH58">
        <f t="shared" si="3"/>
        <v>0</v>
      </c>
      <c r="CI58">
        <f t="shared" si="4"/>
        <v>0</v>
      </c>
      <c r="CJ58">
        <f t="shared" si="5"/>
        <v>0</v>
      </c>
      <c r="CK58">
        <f t="shared" si="6"/>
        <v>0</v>
      </c>
      <c r="CL58">
        <f>+IF($C58=1,SUMPRODUCT($CH58:$CK58,Elast!$L$6:$O$6),SUMPRODUCT($CH58:$CK58,Elast!$L$13:$O$13))</f>
        <v>0</v>
      </c>
      <c r="CM58">
        <f>+IF($C58=1,SUMPRODUCT($CH58:$CK58,Elast!$L$7:$O$7),SUMPRODUCT($CH58:$CK58,Elast!$L$14:$O$14))</f>
        <v>0</v>
      </c>
      <c r="CN58">
        <f>+IF($C58=1,SUMPRODUCT($CH58:$CK58,Elast!$L$8:$O$8),SUMPRODUCT($CH58:$CK58,Elast!$L$15:$O$15))</f>
        <v>0</v>
      </c>
      <c r="CO58">
        <f>+IF($C58=1,SUMPRODUCT($CH58:$CK58,Elast!$L$9:$O$9),SUMPRODUCT($CH58:$CK58,Elast!$L$16:$O$16))</f>
        <v>0</v>
      </c>
    </row>
    <row r="59" spans="2:93" x14ac:dyDescent="0.25">
      <c r="B59" t="s">
        <v>83</v>
      </c>
      <c r="C59">
        <v>1</v>
      </c>
      <c r="D59">
        <v>2022</v>
      </c>
      <c r="E59">
        <v>2020</v>
      </c>
      <c r="F59">
        <v>0.247961704648891</v>
      </c>
      <c r="G59">
        <v>3.6025286152597598E-2</v>
      </c>
      <c r="H59">
        <v>0.215559540448575</v>
      </c>
      <c r="I59">
        <v>0.50045346874993502</v>
      </c>
      <c r="J59">
        <f>+('aob Demand'!J58-'aob Demand'!BX58)+'aob Cap'!BX59</f>
        <v>272.69363929024797</v>
      </c>
      <c r="K59">
        <f>+('aob Demand'!K58-'aob Demand'!BY58)+'aob Cap'!BY59</f>
        <v>136.168891472871</v>
      </c>
      <c r="L59">
        <f>+('aob Demand'!L58-'aob Demand'!BZ58)+'aob Cap'!BZ59</f>
        <v>107.904007807195</v>
      </c>
      <c r="M59">
        <f>+('aob Demand'!M58-'aob Demand'!CA58)+'aob Cap'!CA59</f>
        <v>85.451146612360503</v>
      </c>
      <c r="N59">
        <f>+'aob Demand'!N58*(1+CL59)</f>
        <v>127979.198697222</v>
      </c>
      <c r="O59">
        <f>+'aob Demand'!O58*(1+CM59)</f>
        <v>38857.473658315997</v>
      </c>
      <c r="P59">
        <f>+'aob Demand'!P58*(1+CN59)</f>
        <v>273668.83438261203</v>
      </c>
      <c r="Q59">
        <f>+'aob Demand'!Q58*(1+CO59)</f>
        <v>834120.22036728205</v>
      </c>
      <c r="R59">
        <v>1404.4459631035099</v>
      </c>
      <c r="S59">
        <f>+IF(E59&gt;2017,SUMPRODUCT(J59:M59,N59:Q59),'aob Demand'!S58)</f>
        <v>140996785.8444308</v>
      </c>
      <c r="T59">
        <v>100936.128474349</v>
      </c>
      <c r="U59">
        <v>96.762</v>
      </c>
      <c r="V59">
        <v>37868.344226768197</v>
      </c>
      <c r="W59">
        <v>9.5863387268227504E-4</v>
      </c>
      <c r="X59">
        <v>5.9920712409326802</v>
      </c>
      <c r="Y59">
        <v>5.9920712409326802</v>
      </c>
      <c r="Z59">
        <v>5.5255812601181802</v>
      </c>
      <c r="AA59">
        <v>3.5940634585071298</v>
      </c>
      <c r="AB59">
        <v>137.80716243575401</v>
      </c>
      <c r="AC59">
        <v>0</v>
      </c>
      <c r="AD59">
        <v>0</v>
      </c>
      <c r="AE59">
        <v>0</v>
      </c>
      <c r="AF59">
        <v>17751371.103802599</v>
      </c>
      <c r="AG59">
        <v>0</v>
      </c>
      <c r="AH59">
        <v>0</v>
      </c>
      <c r="AI59">
        <v>0</v>
      </c>
      <c r="AJ59">
        <v>130.14775753662701</v>
      </c>
      <c r="AK59">
        <v>130.14775753662701</v>
      </c>
      <c r="AL59">
        <v>102.787888429045</v>
      </c>
      <c r="AM59">
        <v>81.814189485721201</v>
      </c>
      <c r="AN59">
        <v>136.13982877755899</v>
      </c>
      <c r="AO59">
        <v>136.13982877755899</v>
      </c>
      <c r="AP59">
        <v>108.313469689163</v>
      </c>
      <c r="AQ59">
        <v>85.408252944228295</v>
      </c>
      <c r="AR59">
        <f>+IF(E59&gt;2017,J59*N59,'aob Demand'!AR58)</f>
        <v>34899113.44619523</v>
      </c>
      <c r="AS59">
        <f>+IF(F59&gt;2017,K59*O59,'aob Demand'!AS58)</f>
        <v>5291179.1134892097</v>
      </c>
      <c r="AT59">
        <f>+IF(G59&gt;2017,L59*P59,'aob Demand'!AT58)</f>
        <v>29529964.041807398</v>
      </c>
      <c r="AU59">
        <f>+IF(H59&gt;2017,M59*Q59,'aob Demand'!AU58)</f>
        <v>71276529.2429391</v>
      </c>
      <c r="AV59">
        <v>1.0465395444569701</v>
      </c>
      <c r="AW59">
        <v>1.0465395444569701</v>
      </c>
      <c r="AX59">
        <v>1.0542730645096401</v>
      </c>
      <c r="AY59">
        <v>1.04432299395955</v>
      </c>
      <c r="AZ59">
        <v>1.09279573200689</v>
      </c>
      <c r="BA59">
        <v>1.09279573200689</v>
      </c>
      <c r="BB59">
        <v>1.06153318792477</v>
      </c>
      <c r="BC59">
        <v>1.0508270403356299</v>
      </c>
      <c r="BD59">
        <v>1.03955006818508</v>
      </c>
      <c r="BE59">
        <v>1.03955006818508</v>
      </c>
      <c r="BF59">
        <v>1.05216383424987</v>
      </c>
      <c r="BG59">
        <v>1.04111051030056</v>
      </c>
      <c r="BH59">
        <v>0.15192504600000001</v>
      </c>
      <c r="BI59">
        <v>0.15192504600000001</v>
      </c>
      <c r="BJ59">
        <v>0.15122007300000001</v>
      </c>
      <c r="BK59">
        <v>0.19096596699999999</v>
      </c>
      <c r="BL59">
        <v>0.184118371</v>
      </c>
      <c r="BM59">
        <v>0.184118371</v>
      </c>
      <c r="BN59">
        <v>0.14526681899999999</v>
      </c>
      <c r="BO59">
        <v>0.18154208499999999</v>
      </c>
      <c r="BP59">
        <v>0.145164612</v>
      </c>
      <c r="BQ59">
        <v>0.145164612</v>
      </c>
      <c r="BR59">
        <v>0.152841594</v>
      </c>
      <c r="BS59">
        <v>0.19537253399999999</v>
      </c>
      <c r="BT59">
        <v>0.113948431</v>
      </c>
      <c r="BU59">
        <v>0.113948431</v>
      </c>
      <c r="BV59">
        <v>0.19592215599999999</v>
      </c>
      <c r="BW59">
        <v>0.28392197299999999</v>
      </c>
      <c r="BX59">
        <f>+'aob Demand'!BX58+'aob Cap'!$CG59</f>
        <v>141.38426262686099</v>
      </c>
      <c r="BY59">
        <f>+'aob Demand'!BY58+'aob Cap'!$CG59</f>
        <v>0</v>
      </c>
      <c r="BZ59">
        <f>+'aob Demand'!BZ58+'aob Cap'!$CG59</f>
        <v>0</v>
      </c>
      <c r="CA59">
        <f>+'aob Demand'!CA58+'aob Cap'!$CG59</f>
        <v>0</v>
      </c>
      <c r="CB59">
        <f t="shared" si="2"/>
        <v>18094244.63938326</v>
      </c>
      <c r="CC59">
        <f t="shared" si="7"/>
        <v>0</v>
      </c>
      <c r="CD59">
        <f t="shared" si="8"/>
        <v>0</v>
      </c>
      <c r="CE59">
        <f t="shared" si="9"/>
        <v>0</v>
      </c>
      <c r="CG59">
        <f>+IFERROR(VLOOKUP(_xlfn.CONCAT(B59,E59,C59),Reallocation!$A$3:$F$618,6,FALSE),0)</f>
        <v>0</v>
      </c>
      <c r="CH59">
        <f t="shared" si="3"/>
        <v>0</v>
      </c>
      <c r="CI59">
        <f t="shared" si="4"/>
        <v>0</v>
      </c>
      <c r="CJ59">
        <f t="shared" si="5"/>
        <v>0</v>
      </c>
      <c r="CK59">
        <f t="shared" si="6"/>
        <v>0</v>
      </c>
      <c r="CL59">
        <f>+IF($C59=1,SUMPRODUCT($CH59:$CK59,Elast!$L$6:$O$6),SUMPRODUCT($CH59:$CK59,Elast!$L$13:$O$13))</f>
        <v>0</v>
      </c>
      <c r="CM59">
        <f>+IF($C59=1,SUMPRODUCT($CH59:$CK59,Elast!$L$7:$O$7),SUMPRODUCT($CH59:$CK59,Elast!$L$14:$O$14))</f>
        <v>0</v>
      </c>
      <c r="CN59">
        <f>+IF($C59=1,SUMPRODUCT($CH59:$CK59,Elast!$L$8:$O$8),SUMPRODUCT($CH59:$CK59,Elast!$L$15:$O$15))</f>
        <v>0</v>
      </c>
      <c r="CO59">
        <f>+IF($C59=1,SUMPRODUCT($CH59:$CK59,Elast!$L$9:$O$9),SUMPRODUCT($CH59:$CK59,Elast!$L$16:$O$16))</f>
        <v>0</v>
      </c>
    </row>
    <row r="60" spans="2:93" x14ac:dyDescent="0.25">
      <c r="B60" t="s">
        <v>83</v>
      </c>
      <c r="C60">
        <v>1</v>
      </c>
      <c r="D60">
        <v>2023</v>
      </c>
      <c r="E60">
        <v>2021</v>
      </c>
      <c r="F60">
        <v>0.246608514402503</v>
      </c>
      <c r="G60">
        <v>3.60615211891675E-2</v>
      </c>
      <c r="H60">
        <v>0.21600493274756499</v>
      </c>
      <c r="I60">
        <v>0.50132503166076303</v>
      </c>
      <c r="J60">
        <f>+('aob Demand'!J59-'aob Demand'!BX59)+'aob Cap'!BX60</f>
        <v>271.33068623017198</v>
      </c>
      <c r="K60">
        <f>+('aob Demand'!K59-'aob Demand'!BY59)+'aob Cap'!BY60</f>
        <v>136.2278856316</v>
      </c>
      <c r="L60">
        <f>+('aob Demand'!L59-'aob Demand'!BZ59)+'aob Cap'!BZ60</f>
        <v>107.94599424318599</v>
      </c>
      <c r="M60">
        <f>+('aob Demand'!M59-'aob Demand'!CA59)+'aob Cap'!CA60</f>
        <v>85.485553584037902</v>
      </c>
      <c r="N60">
        <f>+'aob Demand'!N59*(1+CL60)</f>
        <v>128337.994814534</v>
      </c>
      <c r="O60">
        <f>+'aob Demand'!O59*(1+CM60)</f>
        <v>38961.158335787499</v>
      </c>
      <c r="P60">
        <f>+'aob Demand'!P59*(1+CN60)</f>
        <v>274424.09980407998</v>
      </c>
      <c r="Q60">
        <f>+'aob Demand'!Q59*(1+CO60)</f>
        <v>836433.39505454595</v>
      </c>
      <c r="R60">
        <v>1403.5932246631801</v>
      </c>
      <c r="S60">
        <f>+IF(E60&gt;2017,SUMPRODUCT(J60:M60,N60:Q60),'aob Demand'!S59)</f>
        <v>141255586.5343309</v>
      </c>
      <c r="T60">
        <v>101138.983950125</v>
      </c>
      <c r="U60">
        <v>96.762</v>
      </c>
      <c r="V60">
        <v>38128.107715785598</v>
      </c>
      <c r="W60">
        <v>9.5670726688435695E-4</v>
      </c>
      <c r="X60">
        <v>6.0570173478508202</v>
      </c>
      <c r="Y60">
        <v>6.0570173478508202</v>
      </c>
      <c r="Z60">
        <v>5.5786136995194902</v>
      </c>
      <c r="AA60">
        <v>3.6262498263815299</v>
      </c>
      <c r="AB60">
        <v>135.926098075179</v>
      </c>
      <c r="AC60">
        <v>0</v>
      </c>
      <c r="AD60">
        <v>0</v>
      </c>
      <c r="AE60">
        <v>0</v>
      </c>
      <c r="AF60">
        <v>17548994.7005044</v>
      </c>
      <c r="AG60">
        <v>0</v>
      </c>
      <c r="AH60">
        <v>0</v>
      </c>
      <c r="AI60">
        <v>0</v>
      </c>
      <c r="AJ60">
        <v>130.14775753662701</v>
      </c>
      <c r="AK60">
        <v>130.14775753662701</v>
      </c>
      <c r="AL60">
        <v>102.787888429045</v>
      </c>
      <c r="AM60">
        <v>81.814189485721201</v>
      </c>
      <c r="AN60">
        <v>136.20477488447801</v>
      </c>
      <c r="AO60">
        <v>136.20477488447801</v>
      </c>
      <c r="AP60">
        <v>108.36650212856399</v>
      </c>
      <c r="AQ60">
        <v>85.440439312102697</v>
      </c>
      <c r="AR60">
        <f>+IF(E60&gt;2017,J60*N60,'aob Demand'!AR59)</f>
        <v>34822036.202431761</v>
      </c>
      <c r="AS60">
        <f>+IF(F60&gt;2017,K60*O60,'aob Demand'!AS59)</f>
        <v>5307596.2218423299</v>
      </c>
      <c r="AT60">
        <f>+IF(G60&gt;2017,L60*P60,'aob Demand'!AT59)</f>
        <v>29622982.297642801</v>
      </c>
      <c r="AU60">
        <f>+IF(H60&gt;2017,M60*Q60,'aob Demand'!AU59)</f>
        <v>71502971.812414095</v>
      </c>
      <c r="AV60">
        <v>1.04693999636573</v>
      </c>
      <c r="AW60">
        <v>1.04693999636573</v>
      </c>
      <c r="AX60">
        <v>1.0546814051286599</v>
      </c>
      <c r="AY60">
        <v>1.04469870723481</v>
      </c>
      <c r="AZ60">
        <v>1.09321388356083</v>
      </c>
      <c r="BA60">
        <v>1.09321388356083</v>
      </c>
      <c r="BB60">
        <v>1.06194434053188</v>
      </c>
      <c r="BC60">
        <v>1.0512050935541699</v>
      </c>
      <c r="BD60">
        <v>1.03994784561382</v>
      </c>
      <c r="BE60">
        <v>1.03994784561382</v>
      </c>
      <c r="BF60">
        <v>1.0525713579226801</v>
      </c>
      <c r="BG60">
        <v>1.04148506782921</v>
      </c>
      <c r="BH60">
        <v>0.15192504600000001</v>
      </c>
      <c r="BI60">
        <v>0.15192504600000001</v>
      </c>
      <c r="BJ60">
        <v>0.15122007300000001</v>
      </c>
      <c r="BK60">
        <v>0.19096596699999999</v>
      </c>
      <c r="BL60">
        <v>0.184118371</v>
      </c>
      <c r="BM60">
        <v>0.184118371</v>
      </c>
      <c r="BN60">
        <v>0.14526681899999999</v>
      </c>
      <c r="BO60">
        <v>0.18154208499999999</v>
      </c>
      <c r="BP60">
        <v>0.145164612</v>
      </c>
      <c r="BQ60">
        <v>0.145164612</v>
      </c>
      <c r="BR60">
        <v>0.152841594</v>
      </c>
      <c r="BS60">
        <v>0.19537253399999999</v>
      </c>
      <c r="BT60">
        <v>0.113948431</v>
      </c>
      <c r="BU60">
        <v>0.113948431</v>
      </c>
      <c r="BV60">
        <v>0.19592215599999999</v>
      </c>
      <c r="BW60">
        <v>0.28392197299999999</v>
      </c>
      <c r="BX60">
        <f>+'aob Demand'!BX59+'aob Cap'!$CG60</f>
        <v>136.52474781737601</v>
      </c>
      <c r="BY60">
        <f>+'aob Demand'!BY59+'aob Cap'!$CG60</f>
        <v>0</v>
      </c>
      <c r="BZ60">
        <f>+'aob Demand'!BZ59+'aob Cap'!$CG60</f>
        <v>0</v>
      </c>
      <c r="CA60">
        <f>+'aob Demand'!CA59+'aob Cap'!$CG60</f>
        <v>0</v>
      </c>
      <c r="CB60">
        <f t="shared" si="2"/>
        <v>17521312.377441965</v>
      </c>
      <c r="CC60">
        <f t="shared" si="7"/>
        <v>0</v>
      </c>
      <c r="CD60">
        <f t="shared" si="8"/>
        <v>0</v>
      </c>
      <c r="CE60">
        <f t="shared" si="9"/>
        <v>0</v>
      </c>
      <c r="CG60">
        <f>+IFERROR(VLOOKUP(_xlfn.CONCAT(B60,E60,C60),Reallocation!$A$3:$F$618,6,FALSE),0)</f>
        <v>0</v>
      </c>
      <c r="CH60">
        <f t="shared" si="3"/>
        <v>0</v>
      </c>
      <c r="CI60">
        <f t="shared" si="4"/>
        <v>0</v>
      </c>
      <c r="CJ60">
        <f t="shared" si="5"/>
        <v>0</v>
      </c>
      <c r="CK60">
        <f t="shared" si="6"/>
        <v>0</v>
      </c>
      <c r="CL60">
        <f>+IF($C60=1,SUMPRODUCT($CH60:$CK60,Elast!$L$6:$O$6),SUMPRODUCT($CH60:$CK60,Elast!$L$13:$O$13))</f>
        <v>0</v>
      </c>
      <c r="CM60">
        <f>+IF($C60=1,SUMPRODUCT($CH60:$CK60,Elast!$L$7:$O$7),SUMPRODUCT($CH60:$CK60,Elast!$L$14:$O$14))</f>
        <v>0</v>
      </c>
      <c r="CN60">
        <f>+IF($C60=1,SUMPRODUCT($CH60:$CK60,Elast!$L$8:$O$8),SUMPRODUCT($CH60:$CK60,Elast!$L$15:$O$15))</f>
        <v>0</v>
      </c>
      <c r="CO60">
        <f>+IF($C60=1,SUMPRODUCT($CH60:$CK60,Elast!$L$9:$O$9),SUMPRODUCT($CH60:$CK60,Elast!$L$16:$O$16))</f>
        <v>0</v>
      </c>
    </row>
    <row r="61" spans="2:93" x14ac:dyDescent="0.25">
      <c r="B61" t="s">
        <v>83</v>
      </c>
      <c r="C61">
        <v>1</v>
      </c>
      <c r="D61">
        <v>2024</v>
      </c>
      <c r="E61">
        <v>2022</v>
      </c>
      <c r="F61">
        <v>0.136235577962175</v>
      </c>
      <c r="G61">
        <v>3.4032080861214099E-2</v>
      </c>
      <c r="H61">
        <v>0.249940376765978</v>
      </c>
      <c r="I61">
        <v>0.57979196441063197</v>
      </c>
      <c r="J61">
        <f ca="1">+('aob Demand'!J60-'aob Demand'!BX60)+'aob Cap'!BX61</f>
        <v>152.39491335455494</v>
      </c>
      <c r="K61">
        <f ca="1">+('aob Demand'!K60-'aob Demand'!BY60)+'aob Cap'!BY61</f>
        <v>152.39491335455494</v>
      </c>
      <c r="L61">
        <f ca="1">+('aob Demand'!L60-'aob Demand'!BZ60)+'aob Cap'!BZ61</f>
        <v>124.10210005909795</v>
      </c>
      <c r="M61">
        <f ca="1">+('aob Demand'!M60-'aob Demand'!CA60)+'aob Cap'!CA61</f>
        <v>101.63375029244494</v>
      </c>
      <c r="N61">
        <f ca="1">+'aob Demand'!N60*(1+CL61)</f>
        <v>129487.70050676272</v>
      </c>
      <c r="O61">
        <f ca="1">+'aob Demand'!O60*(1+CM61)</f>
        <v>37954.576710290079</v>
      </c>
      <c r="P61">
        <f ca="1">+'aob Demand'!P60*(1+CN61)</f>
        <v>273405.04014874075</v>
      </c>
      <c r="Q61">
        <f ca="1">+'aob Demand'!Q60*(1+CO61)</f>
        <v>836072.06201807992</v>
      </c>
      <c r="R61">
        <v>1461.22417848142</v>
      </c>
      <c r="S61">
        <f ca="1">+IF(E61&gt;2017,SUMPRODUCT(J61:M61,N61:Q61),'aob Demand'!S60)</f>
        <v>144420630.15521792</v>
      </c>
      <c r="T61">
        <v>101342.247112868</v>
      </c>
      <c r="U61">
        <v>96.762</v>
      </c>
      <c r="V61">
        <v>38389.653090745102</v>
      </c>
      <c r="W61">
        <v>9.5478453306510201E-4</v>
      </c>
      <c r="X61">
        <v>6.1091352657780797</v>
      </c>
      <c r="Y61">
        <v>6.1091352657780797</v>
      </c>
      <c r="Z61">
        <v>5.6205861695088997</v>
      </c>
      <c r="AA61">
        <v>3.6569885034757701</v>
      </c>
      <c r="AB61">
        <v>18.721394955968599</v>
      </c>
      <c r="AC61">
        <v>18.721394955968599</v>
      </c>
      <c r="AD61">
        <v>18.721394955968599</v>
      </c>
      <c r="AE61">
        <v>18.721394955968599</v>
      </c>
      <c r="AF61">
        <v>2399753.34111248</v>
      </c>
      <c r="AG61">
        <v>703638.77671688097</v>
      </c>
      <c r="AH61">
        <v>5297447.5876465002</v>
      </c>
      <c r="AI61">
        <v>15593872.255531199</v>
      </c>
      <c r="AJ61">
        <v>130.14775753662701</v>
      </c>
      <c r="AK61">
        <v>130.14775753662701</v>
      </c>
      <c r="AL61">
        <v>102.787888429045</v>
      </c>
      <c r="AM61">
        <v>81.814189485721201</v>
      </c>
      <c r="AN61">
        <v>136.25689280240499</v>
      </c>
      <c r="AO61">
        <v>136.25689280240499</v>
      </c>
      <c r="AP61">
        <v>108.40847459855399</v>
      </c>
      <c r="AQ61">
        <v>85.471177989196903</v>
      </c>
      <c r="AR61">
        <f ca="1">+IF(E61&gt;2017,J61*N61,'aob Demand'!AR60)</f>
        <v>19733266.899208665</v>
      </c>
      <c r="AS61">
        <f>+IF(F61&gt;2017,K61*O61,'aob Demand'!AS60)</f>
        <v>5780390.8187401202</v>
      </c>
      <c r="AT61">
        <f>+IF(G61&gt;2017,L61*P61,'aob Demand'!AT60)</f>
        <v>33906263.558220401</v>
      </c>
      <c r="AU61">
        <f>+IF(H61&gt;2017,M61*Q61,'aob Demand'!AU60)</f>
        <v>84898024.277634799</v>
      </c>
      <c r="AV61">
        <v>1.04905554210254</v>
      </c>
      <c r="AW61">
        <v>1.04905554210254</v>
      </c>
      <c r="AX61">
        <v>1.05864207875464</v>
      </c>
      <c r="AY61">
        <v>1.0432452322208601</v>
      </c>
      <c r="AZ61">
        <v>1.0954229346801001</v>
      </c>
      <c r="BA61">
        <v>1.0954229346801001</v>
      </c>
      <c r="BB61">
        <v>1.0659322888557501</v>
      </c>
      <c r="BC61">
        <v>1.0497425662939699</v>
      </c>
      <c r="BD61">
        <v>1.0420492623511</v>
      </c>
      <c r="BE61">
        <v>1.0420492623511</v>
      </c>
      <c r="BF61">
        <v>1.0565241076312799</v>
      </c>
      <c r="BG61">
        <v>1.0400360639077899</v>
      </c>
      <c r="BH61">
        <v>0.15192504600000001</v>
      </c>
      <c r="BI61">
        <v>0.15192504600000001</v>
      </c>
      <c r="BJ61">
        <v>0.15122007300000001</v>
      </c>
      <c r="BK61">
        <v>0.19096596699999999</v>
      </c>
      <c r="BL61">
        <v>0.184118371</v>
      </c>
      <c r="BM61">
        <v>0.184118371</v>
      </c>
      <c r="BN61">
        <v>0.14526681899999999</v>
      </c>
      <c r="BO61">
        <v>0.18154208499999999</v>
      </c>
      <c r="BP61">
        <v>0.145164612</v>
      </c>
      <c r="BQ61">
        <v>0.145164612</v>
      </c>
      <c r="BR61">
        <v>0.152841594</v>
      </c>
      <c r="BS61">
        <v>0.19537253399999999</v>
      </c>
      <c r="BT61">
        <v>0.113948431</v>
      </c>
      <c r="BU61">
        <v>0.113948431</v>
      </c>
      <c r="BV61">
        <v>0.19592215599999999</v>
      </c>
      <c r="BW61">
        <v>0.28392197299999999</v>
      </c>
      <c r="BX61">
        <f ca="1">+'aob Demand'!BX60+'aob Cap'!$CG61</f>
        <v>16.117377898599841</v>
      </c>
      <c r="BY61">
        <f ca="1">+'aob Demand'!BY60+'aob Cap'!$CG61</f>
        <v>16.117377898599841</v>
      </c>
      <c r="BZ61">
        <f ca="1">+'aob Demand'!BZ60+'aob Cap'!$CG61</f>
        <v>16.117377898599841</v>
      </c>
      <c r="CA61">
        <f ca="1">+'aob Demand'!CA60+'aob Cap'!$CG61</f>
        <v>16.117377898599841</v>
      </c>
      <c r="CB61">
        <f t="shared" ca="1" si="2"/>
        <v>2087002.202288213</v>
      </c>
      <c r="CC61">
        <f t="shared" ca="1" si="7"/>
        <v>611728.25582114153</v>
      </c>
      <c r="CD61">
        <f t="shared" ca="1" si="8"/>
        <v>4406572.3514591167</v>
      </c>
      <c r="CE61">
        <f t="shared" ca="1" si="9"/>
        <v>13475289.374006996</v>
      </c>
      <c r="CG61">
        <f ca="1">+IFERROR(VLOOKUP(_xlfn.CONCAT(B61,E61,C61),Reallocation!$A$3:$F$618,6,FALSE),0)</f>
        <v>0.1031162585609412</v>
      </c>
      <c r="CH61">
        <f t="shared" ca="1" si="3"/>
        <v>6.7663845394250188E-4</v>
      </c>
      <c r="CI61">
        <f t="shared" ca="1" si="4"/>
        <v>6.7663845394250188E-4</v>
      </c>
      <c r="CJ61">
        <f t="shared" ca="1" si="5"/>
        <v>8.3089857876572637E-4</v>
      </c>
      <c r="CK61">
        <f t="shared" ca="1" si="6"/>
        <v>1.0145867712667567E-3</v>
      </c>
      <c r="CL61">
        <f ca="1">+IF($C61=1,SUMPRODUCT($CH61:$CK61,Elast!$L$6:$O$6),SUMPRODUCT($CH61:$CK61,Elast!$L$13:$O$13))</f>
        <v>-3.8567795061711155E-5</v>
      </c>
      <c r="CM61">
        <f ca="1">+IF($C61=1,SUMPRODUCT($CH61:$CK61,Elast!$L$7:$O$7),SUMPRODUCT($CH61:$CK61,Elast!$L$14:$O$14))</f>
        <v>-3.8081077761127348E-5</v>
      </c>
      <c r="CN61">
        <f ca="1">+IF($C61=1,SUMPRODUCT($CH61:$CK61,Elast!$L$8:$O$8),SUMPRODUCT($CH61:$CK61,Elast!$L$15:$O$15))</f>
        <v>-1.2730432015623449E-4</v>
      </c>
      <c r="CO61">
        <f ca="1">+IF($C61=1,SUMPRODUCT($CH61:$CK61,Elast!$L$9:$O$9),SUMPRODUCT($CH61:$CK61,Elast!$L$16:$O$16))</f>
        <v>-1.3071827073198961E-4</v>
      </c>
    </row>
    <row r="62" spans="2:93" x14ac:dyDescent="0.25">
      <c r="B62" t="s">
        <v>83</v>
      </c>
      <c r="C62">
        <v>1</v>
      </c>
      <c r="D62">
        <v>2025</v>
      </c>
      <c r="E62">
        <v>2023</v>
      </c>
      <c r="F62">
        <v>0.13656444259941899</v>
      </c>
      <c r="G62">
        <v>3.4099372863183902E-2</v>
      </c>
      <c r="H62">
        <v>0.250651861771438</v>
      </c>
      <c r="I62">
        <v>0.57868432276595705</v>
      </c>
      <c r="J62">
        <f ca="1">+('aob Demand'!J61-'aob Demand'!BX61)+'aob Cap'!BX62</f>
        <v>152.49416267064757</v>
      </c>
      <c r="K62">
        <f ca="1">+('aob Demand'!K61-'aob Demand'!BY61)+'aob Cap'!BY62</f>
        <v>152.49416267064757</v>
      </c>
      <c r="L62">
        <f ca="1">+('aob Demand'!L61-'aob Demand'!BZ61)+'aob Cap'!BZ62</f>
        <v>123.99160312509856</v>
      </c>
      <c r="M62">
        <f ca="1">+('aob Demand'!M61-'aob Demand'!CA61)+'aob Cap'!CA62</f>
        <v>101.57025236111858</v>
      </c>
      <c r="N62">
        <f ca="1">+'aob Demand'!N61*(1+CL62)</f>
        <v>129859.36284979679</v>
      </c>
      <c r="O62">
        <f ca="1">+'aob Demand'!O61*(1+CM62)</f>
        <v>38059.528865477958</v>
      </c>
      <c r="P62">
        <f ca="1">+'aob Demand'!P61*(1+CN62)</f>
        <v>274173.39070245152</v>
      </c>
      <c r="Q62">
        <f ca="1">+'aob Demand'!Q61*(1+CO62)</f>
        <v>838421.33090666053</v>
      </c>
      <c r="R62">
        <v>1458.6114468278099</v>
      </c>
      <c r="S62">
        <f ca="1">+IF(E62&gt;2017,SUMPRODUCT(J62:M62,N62:Q62),'aob Demand'!S61)</f>
        <v>144760515.20127934</v>
      </c>
      <c r="T62">
        <v>101545.918781923</v>
      </c>
      <c r="U62">
        <v>96.762</v>
      </c>
      <c r="V62">
        <v>38652.992574755997</v>
      </c>
      <c r="W62">
        <v>9.5286566344283496E-4</v>
      </c>
      <c r="X62">
        <v>6.3844687993898797</v>
      </c>
      <c r="Y62">
        <v>6.3844687993898797</v>
      </c>
      <c r="Z62">
        <v>6.0276954482799603</v>
      </c>
      <c r="AA62">
        <v>3.53807362327175</v>
      </c>
      <c r="AB62">
        <v>18.340752122079799</v>
      </c>
      <c r="AC62">
        <v>18.340752122079799</v>
      </c>
      <c r="AD62">
        <v>18.340752122079799</v>
      </c>
      <c r="AE62">
        <v>18.340752122079799</v>
      </c>
      <c r="AF62">
        <v>2387504.5127566499</v>
      </c>
      <c r="AG62">
        <v>596406.22405703005</v>
      </c>
      <c r="AH62">
        <v>5339656.7460385002</v>
      </c>
      <c r="AI62">
        <v>15113322.5184399</v>
      </c>
      <c r="AJ62">
        <v>130.14775753662701</v>
      </c>
      <c r="AK62">
        <v>130.14775753662701</v>
      </c>
      <c r="AL62">
        <v>102.787888429045</v>
      </c>
      <c r="AM62">
        <v>81.814189485721201</v>
      </c>
      <c r="AN62">
        <v>136.532226336017</v>
      </c>
      <c r="AO62">
        <v>136.532226336017</v>
      </c>
      <c r="AP62">
        <v>108.815583877325</v>
      </c>
      <c r="AQ62">
        <v>85.352263108992901</v>
      </c>
      <c r="AR62">
        <f ca="1">+IF(E62&gt;2017,J62*N62,'aob Demand'!AR61)</f>
        <v>19802794.80272356</v>
      </c>
      <c r="AS62">
        <f>+IF(F62&gt;2017,K62*O62,'aob Demand'!AS61)</f>
        <v>5800086.4967190996</v>
      </c>
      <c r="AT62">
        <f>+IF(G62&gt;2017,L62*P62,'aob Demand'!AT61)</f>
        <v>33970825.519451499</v>
      </c>
      <c r="AU62">
        <f>+IF(H62&gt;2017,M62*Q62,'aob Demand'!AU61)</f>
        <v>85082002.237192795</v>
      </c>
      <c r="AV62">
        <v>1.04950754177073</v>
      </c>
      <c r="AW62">
        <v>1.04950754177073</v>
      </c>
      <c r="AX62">
        <v>1.05903520918099</v>
      </c>
      <c r="AY62">
        <v>1.0436679359032</v>
      </c>
      <c r="AZ62">
        <v>1.0958949123620501</v>
      </c>
      <c r="BA62">
        <v>1.0958949123620501</v>
      </c>
      <c r="BB62">
        <v>1.0663281265270299</v>
      </c>
      <c r="BC62">
        <v>1.05016790257597</v>
      </c>
      <c r="BD62">
        <v>1.04249824326956</v>
      </c>
      <c r="BE62">
        <v>1.04249824326956</v>
      </c>
      <c r="BF62">
        <v>1.05691645154167</v>
      </c>
      <c r="BG62">
        <v>1.04045746729445</v>
      </c>
      <c r="BH62">
        <v>0.15192504600000001</v>
      </c>
      <c r="BI62">
        <v>0.15192504600000001</v>
      </c>
      <c r="BJ62">
        <v>0.15122007300000001</v>
      </c>
      <c r="BK62">
        <v>0.19096596699999999</v>
      </c>
      <c r="BL62">
        <v>0.184118371</v>
      </c>
      <c r="BM62">
        <v>0.184118371</v>
      </c>
      <c r="BN62">
        <v>0.14526681899999999</v>
      </c>
      <c r="BO62">
        <v>0.18154208499999999</v>
      </c>
      <c r="BP62">
        <v>0.145164612</v>
      </c>
      <c r="BQ62">
        <v>0.145164612</v>
      </c>
      <c r="BR62">
        <v>0.152841594</v>
      </c>
      <c r="BS62">
        <v>0.19537253399999999</v>
      </c>
      <c r="BT62">
        <v>0.113948431</v>
      </c>
      <c r="BU62">
        <v>0.113948431</v>
      </c>
      <c r="BV62">
        <v>0.19592215599999999</v>
      </c>
      <c r="BW62">
        <v>0.28392197299999999</v>
      </c>
      <c r="BX62">
        <f ca="1">+'aob Demand'!BX61+'aob Cap'!$CG62</f>
        <v>16.05722971054406</v>
      </c>
      <c r="BY62">
        <f ca="1">+'aob Demand'!BY61+'aob Cap'!$CG62</f>
        <v>16.05722971054406</v>
      </c>
      <c r="BZ62">
        <f ca="1">+'aob Demand'!BZ61+'aob Cap'!$CG62</f>
        <v>16.05722971054406</v>
      </c>
      <c r="CA62">
        <f ca="1">+'aob Demand'!CA61+'aob Cap'!$CG62</f>
        <v>16.05722971054406</v>
      </c>
      <c r="CB62">
        <f t="shared" ca="1" si="2"/>
        <v>2085181.6193440787</v>
      </c>
      <c r="CC62">
        <f t="shared" ca="1" si="7"/>
        <v>611130.59766806196</v>
      </c>
      <c r="CD62">
        <f t="shared" ca="1" si="8"/>
        <v>4402465.1150280088</v>
      </c>
      <c r="CE62">
        <f t="shared" ca="1" si="9"/>
        <v>13462723.904588323</v>
      </c>
      <c r="CG62">
        <f ca="1">+IFERROR(VLOOKUP(_xlfn.CONCAT(B62,E62,C62),Reallocation!$A$3:$F$618,6,FALSE),0)</f>
        <v>0.10494644818055979</v>
      </c>
      <c r="CH62">
        <f t="shared" ca="1" si="3"/>
        <v>6.8819977330680793E-4</v>
      </c>
      <c r="CI62">
        <f t="shared" ca="1" si="4"/>
        <v>6.8819977330680793E-4</v>
      </c>
      <c r="CJ62">
        <f t="shared" ca="1" si="5"/>
        <v>8.4639963945520869E-4</v>
      </c>
      <c r="CK62">
        <f t="shared" ca="1" si="6"/>
        <v>1.0332400062120772E-3</v>
      </c>
      <c r="CL62">
        <f ca="1">+IF($C62=1,SUMPRODUCT($CH62:$CK62,Elast!$L$6:$O$6),SUMPRODUCT($CH62:$CK62,Elast!$L$13:$O$13))</f>
        <v>-3.9294995654774793E-5</v>
      </c>
      <c r="CM62">
        <f ca="1">+IF($C62=1,SUMPRODUCT($CH62:$CK62,Elast!$L$7:$O$7),SUMPRODUCT($CH62:$CK62,Elast!$L$14:$O$14))</f>
        <v>-3.8744786420051638E-5</v>
      </c>
      <c r="CN62">
        <f ca="1">+IF($C62=1,SUMPRODUCT($CH62:$CK62,Elast!$L$8:$O$8),SUMPRODUCT($CH62:$CK62,Elast!$L$15:$O$15))</f>
        <v>-1.2954632343789062E-4</v>
      </c>
      <c r="CO62">
        <f ca="1">+IF($C62=1,SUMPRODUCT($CH62:$CK62,Elast!$L$9:$O$9),SUMPRODUCT($CH62:$CK62,Elast!$L$16:$O$16))</f>
        <v>-1.3311173359195207E-4</v>
      </c>
    </row>
    <row r="63" spans="2:93" x14ac:dyDescent="0.25">
      <c r="B63" t="s">
        <v>83</v>
      </c>
      <c r="C63">
        <v>1</v>
      </c>
      <c r="D63">
        <v>2026</v>
      </c>
      <c r="E63">
        <v>2024</v>
      </c>
      <c r="F63">
        <v>0.136751237764874</v>
      </c>
      <c r="G63">
        <v>3.4121343870905797E-2</v>
      </c>
      <c r="H63">
        <v>0.250719592653596</v>
      </c>
      <c r="I63">
        <v>0.57840782571062299</v>
      </c>
      <c r="J63">
        <f ca="1">+('aob Demand'!J62-'aob Demand'!BX62)+'aob Cap'!BX63</f>
        <v>152.44935827156209</v>
      </c>
      <c r="K63">
        <f ca="1">+('aob Demand'!K62-'aob Demand'!BY62)+'aob Cap'!BY63</f>
        <v>152.44935827156209</v>
      </c>
      <c r="L63">
        <f ca="1">+('aob Demand'!L62-'aob Demand'!BZ62)+'aob Cap'!BZ63</f>
        <v>123.9353409054111</v>
      </c>
      <c r="M63">
        <f ca="1">+('aob Demand'!M62-'aob Demand'!CA62)+'aob Cap'!CA63</f>
        <v>101.50578928360009</v>
      </c>
      <c r="N63">
        <f ca="1">+'aob Demand'!N62*(1+CL63)</f>
        <v>130227.88270839349</v>
      </c>
      <c r="O63">
        <f ca="1">+'aob Demand'!O62*(1+CM63)</f>
        <v>38165.880736824991</v>
      </c>
      <c r="P63">
        <f ca="1">+'aob Demand'!P62*(1+CN63)</f>
        <v>274946.49170817557</v>
      </c>
      <c r="Q63">
        <f ca="1">+'aob Demand'!Q62*(1+CO63)</f>
        <v>840790.13668715488</v>
      </c>
      <c r="R63">
        <v>1454.7552135472399</v>
      </c>
      <c r="S63">
        <f ca="1">+IF(E63&gt;2017,SUMPRODUCT(J63:M63,N63:Q63),'aob Demand'!S62)</f>
        <v>145092174.80105197</v>
      </c>
      <c r="T63">
        <v>101749.999778282</v>
      </c>
      <c r="U63">
        <v>96.762</v>
      </c>
      <c r="V63">
        <v>38918.138474773601</v>
      </c>
      <c r="W63">
        <v>9.50950650251522E-4</v>
      </c>
      <c r="X63">
        <v>6.4432955426116703</v>
      </c>
      <c r="Y63">
        <v>6.4432955426116703</v>
      </c>
      <c r="Z63">
        <v>6.0681044946811902</v>
      </c>
      <c r="AA63">
        <v>3.5726567824350099</v>
      </c>
      <c r="AB63">
        <v>17.861721750796399</v>
      </c>
      <c r="AC63">
        <v>17.861721750796399</v>
      </c>
      <c r="AD63">
        <v>17.861721750796399</v>
      </c>
      <c r="AE63">
        <v>17.861721750796399</v>
      </c>
      <c r="AF63">
        <v>2332853.12306999</v>
      </c>
      <c r="AG63">
        <v>582500.29776744195</v>
      </c>
      <c r="AH63">
        <v>5215048.3601670396</v>
      </c>
      <c r="AI63">
        <v>14764461.9276914</v>
      </c>
      <c r="AJ63">
        <v>130.14775753662701</v>
      </c>
      <c r="AK63">
        <v>130.14775753662701</v>
      </c>
      <c r="AL63">
        <v>102.787888429045</v>
      </c>
      <c r="AM63">
        <v>81.814189485721201</v>
      </c>
      <c r="AN63">
        <v>136.59105307923801</v>
      </c>
      <c r="AO63">
        <v>136.59105307923801</v>
      </c>
      <c r="AP63">
        <v>108.85599292372601</v>
      </c>
      <c r="AQ63">
        <v>85.386846268156205</v>
      </c>
      <c r="AR63">
        <f ca="1">+IF(E63&gt;2017,J63*N63,'aob Demand'!AR62)</f>
        <v>19853157.147958845</v>
      </c>
      <c r="AS63">
        <f>+IF(F63&gt;2017,K63*O63,'aob Demand'!AS62)</f>
        <v>5814602.0535049802</v>
      </c>
      <c r="AT63">
        <f>+IF(G63&gt;2017,L63*P63,'aob Demand'!AT62)</f>
        <v>34051262.103760801</v>
      </c>
      <c r="AU63">
        <f>+IF(H63&gt;2017,M63*Q63,'aob Demand'!AU62)</f>
        <v>85268551.624939203</v>
      </c>
      <c r="AV63">
        <v>1.04997826989021</v>
      </c>
      <c r="AW63">
        <v>1.04997826989021</v>
      </c>
      <c r="AX63">
        <v>1.0594607379622401</v>
      </c>
      <c r="AY63">
        <v>1.0440997933326199</v>
      </c>
      <c r="AZ63">
        <v>1.09638644627745</v>
      </c>
      <c r="BA63">
        <v>1.09638644627745</v>
      </c>
      <c r="BB63">
        <v>1.0667565856605601</v>
      </c>
      <c r="BC63">
        <v>1.0506024496146</v>
      </c>
      <c r="BD63">
        <v>1.0429658275584699</v>
      </c>
      <c r="BE63">
        <v>1.0429658275584699</v>
      </c>
      <c r="BF63">
        <v>1.0573411289892301</v>
      </c>
      <c r="BG63">
        <v>1.04088799626999</v>
      </c>
      <c r="BH63">
        <v>0.15192504600000001</v>
      </c>
      <c r="BI63">
        <v>0.15192504600000001</v>
      </c>
      <c r="BJ63">
        <v>0.15122007300000001</v>
      </c>
      <c r="BK63">
        <v>0.19096596699999999</v>
      </c>
      <c r="BL63">
        <v>0.184118371</v>
      </c>
      <c r="BM63">
        <v>0.184118371</v>
      </c>
      <c r="BN63">
        <v>0.14526681899999999</v>
      </c>
      <c r="BO63">
        <v>0.18154208499999999</v>
      </c>
      <c r="BP63">
        <v>0.145164612</v>
      </c>
      <c r="BQ63">
        <v>0.145164612</v>
      </c>
      <c r="BR63">
        <v>0.152841594</v>
      </c>
      <c r="BS63">
        <v>0.19537253399999999</v>
      </c>
      <c r="BT63">
        <v>0.113948431</v>
      </c>
      <c r="BU63">
        <v>0.113948431</v>
      </c>
      <c r="BV63">
        <v>0.19592215599999999</v>
      </c>
      <c r="BW63">
        <v>0.28392197299999999</v>
      </c>
      <c r="BX63">
        <f ca="1">+'aob Demand'!BX62+'aob Cap'!$CG63</f>
        <v>15.961503284755986</v>
      </c>
      <c r="BY63">
        <f ca="1">+'aob Demand'!BY62+'aob Cap'!$CG63</f>
        <v>15.961503284755986</v>
      </c>
      <c r="BZ63">
        <f ca="1">+'aob Demand'!BZ62+'aob Cap'!$CG63</f>
        <v>15.961503284755986</v>
      </c>
      <c r="CA63">
        <f ca="1">+'aob Demand'!CA62+'aob Cap'!$CG63</f>
        <v>15.961503284755986</v>
      </c>
      <c r="CB63">
        <f t="shared" ca="1" si="2"/>
        <v>2078632.7776168401</v>
      </c>
      <c r="CC63">
        <f t="shared" ca="1" si="7"/>
        <v>609184.83074643731</v>
      </c>
      <c r="CD63">
        <f t="shared" ca="1" si="8"/>
        <v>4388559.3305321792</v>
      </c>
      <c r="CE63">
        <f t="shared" ca="1" si="9"/>
        <v>13420274.528522458</v>
      </c>
      <c r="CG63">
        <f ca="1">+IFERROR(VLOOKUP(_xlfn.CONCAT(B63,E63,C63),Reallocation!$A$3:$F$618,6,FALSE),0)</f>
        <v>0.10444555760708654</v>
      </c>
      <c r="CH63">
        <f t="shared" ca="1" si="3"/>
        <v>6.8511641368163012E-4</v>
      </c>
      <c r="CI63">
        <f t="shared" ca="1" si="4"/>
        <v>6.8511641368163012E-4</v>
      </c>
      <c r="CJ63">
        <f t="shared" ca="1" si="5"/>
        <v>8.4274232712044927E-4</v>
      </c>
      <c r="CK63">
        <f t="shared" ca="1" si="6"/>
        <v>1.0289615828245058E-3</v>
      </c>
      <c r="CL63">
        <f ca="1">+IF($C63=1,SUMPRODUCT($CH63:$CK63,Elast!$L$6:$O$6),SUMPRODUCT($CH63:$CK63,Elast!$L$13:$O$13))</f>
        <v>-3.91324324761606E-5</v>
      </c>
      <c r="CM63">
        <f ca="1">+IF($C63=1,SUMPRODUCT($CH63:$CK63,Elast!$L$7:$O$7),SUMPRODUCT($CH63:$CK63,Elast!$L$14:$O$14))</f>
        <v>-3.8572545473196217E-5</v>
      </c>
      <c r="CN63">
        <f ca="1">+IF($C63=1,SUMPRODUCT($CH63:$CK63,Elast!$L$8:$O$8),SUMPRODUCT($CH63:$CK63,Elast!$L$15:$O$15))</f>
        <v>-1.2897797404815426E-4</v>
      </c>
      <c r="CO63">
        <f ca="1">+IF($C63=1,SUMPRODUCT($CH63:$CK63,Elast!$L$9:$O$9),SUMPRODUCT($CH63:$CK63,Elast!$L$16:$O$16))</f>
        <v>-1.3254562302947683E-4</v>
      </c>
    </row>
    <row r="64" spans="2:93" x14ac:dyDescent="0.25">
      <c r="B64" t="s">
        <v>83</v>
      </c>
      <c r="C64">
        <v>1</v>
      </c>
      <c r="D64">
        <v>2027</v>
      </c>
      <c r="E64">
        <v>2025</v>
      </c>
      <c r="F64">
        <v>0.13688262449126401</v>
      </c>
      <c r="G64">
        <v>3.4137980939900697E-2</v>
      </c>
      <c r="H64">
        <v>0.25076845592960301</v>
      </c>
      <c r="I64">
        <v>0.57821093863923101</v>
      </c>
      <c r="J64">
        <f ca="1">+('aob Demand'!J63-'aob Demand'!BX63)+'aob Cap'!BX64</f>
        <v>152.54371200706504</v>
      </c>
      <c r="K64">
        <f ca="1">+('aob Demand'!K63-'aob Demand'!BY63)+'aob Cap'!BY64</f>
        <v>152.54371200706504</v>
      </c>
      <c r="L64">
        <f ca="1">+('aob Demand'!L63-'aob Demand'!BZ63)+'aob Cap'!BZ64</f>
        <v>124.01891630413901</v>
      </c>
      <c r="M64">
        <f ca="1">+('aob Demand'!M63-'aob Demand'!CA63)+'aob Cap'!CA64</f>
        <v>101.58120630043602</v>
      </c>
      <c r="N64">
        <f ca="1">+'aob Demand'!N63*(1+CL64)</f>
        <v>130577.54039134673</v>
      </c>
      <c r="O64">
        <f ca="1">+'aob Demand'!O63*(1+CM64)</f>
        <v>38269.411499901558</v>
      </c>
      <c r="P64">
        <f ca="1">+'aob Demand'!P63*(1+CN64)</f>
        <v>275685.83614349761</v>
      </c>
      <c r="Q64">
        <f ca="1">+'aob Demand'!Q63*(1+CO64)</f>
        <v>843048.44452420273</v>
      </c>
      <c r="R64">
        <v>1452.56254967923</v>
      </c>
      <c r="S64">
        <f ca="1">+IF(E64&gt;2017,SUMPRODUCT(J64:M64,N64:Q64),'aob Demand'!S63)</f>
        <v>145584677.4059611</v>
      </c>
      <c r="T64">
        <v>101954.490924586</v>
      </c>
      <c r="U64">
        <v>96.762</v>
      </c>
      <c r="V64">
        <v>39185.103182174898</v>
      </c>
      <c r="W64">
        <v>9.4903948574073501E-4</v>
      </c>
      <c r="X64">
        <v>6.5045597517715397</v>
      </c>
      <c r="Y64">
        <v>6.5045597517715397</v>
      </c>
      <c r="Z64">
        <v>6.1118436995722298</v>
      </c>
      <c r="AA64">
        <v>3.6079888479962201</v>
      </c>
      <c r="AB64">
        <v>17.529402916391799</v>
      </c>
      <c r="AC64">
        <v>17.529402916391799</v>
      </c>
      <c r="AD64">
        <v>17.529402916391799</v>
      </c>
      <c r="AE64">
        <v>17.529402916391799</v>
      </c>
      <c r="AF64">
        <v>2297349.2003279598</v>
      </c>
      <c r="AG64">
        <v>573220.71329781902</v>
      </c>
      <c r="AH64">
        <v>5133840.8854112402</v>
      </c>
      <c r="AI64">
        <v>14535888.5980848</v>
      </c>
      <c r="AJ64">
        <v>130.14775753662701</v>
      </c>
      <c r="AK64">
        <v>130.14775753662701</v>
      </c>
      <c r="AL64">
        <v>102.787888429045</v>
      </c>
      <c r="AM64">
        <v>81.814189485721201</v>
      </c>
      <c r="AN64">
        <v>136.652317288398</v>
      </c>
      <c r="AO64">
        <v>136.652317288398</v>
      </c>
      <c r="AP64">
        <v>108.899732128617</v>
      </c>
      <c r="AQ64">
        <v>85.422178333717397</v>
      </c>
      <c r="AR64">
        <f ca="1">+IF(E64&gt;2017,J64*N64,'aob Demand'!AR63)</f>
        <v>19918782.716048498</v>
      </c>
      <c r="AS64">
        <f>+IF(F64&gt;2017,K64*O64,'aob Demand'!AS63)</f>
        <v>5833832.3287572199</v>
      </c>
      <c r="AT64">
        <f>+IF(G64&gt;2017,L64*P64,'aob Demand'!AT63)</f>
        <v>34164875.145167299</v>
      </c>
      <c r="AU64">
        <f>+IF(H64&gt;2017,M64*Q64,'aob Demand'!AU63)</f>
        <v>85558034.296646401</v>
      </c>
      <c r="AV64">
        <v>1.05041797000203</v>
      </c>
      <c r="AW64">
        <v>1.05041797000203</v>
      </c>
      <c r="AX64">
        <v>1.0598709785732101</v>
      </c>
      <c r="AY64">
        <v>1.0445129765875101</v>
      </c>
      <c r="AZ64">
        <v>1.09684558077276</v>
      </c>
      <c r="BA64">
        <v>1.09684558077276</v>
      </c>
      <c r="BB64">
        <v>1.0671696513436699</v>
      </c>
      <c r="BC64">
        <v>1.0510182061759099</v>
      </c>
      <c r="BD64">
        <v>1.0434025910650599</v>
      </c>
      <c r="BE64">
        <v>1.0434025910650599</v>
      </c>
      <c r="BF64">
        <v>1.0577505488527701</v>
      </c>
      <c r="BG64">
        <v>1.04129990851538</v>
      </c>
      <c r="BH64">
        <v>0.15192504600000001</v>
      </c>
      <c r="BI64">
        <v>0.15192504600000001</v>
      </c>
      <c r="BJ64">
        <v>0.15122007300000001</v>
      </c>
      <c r="BK64">
        <v>0.19096596699999999</v>
      </c>
      <c r="BL64">
        <v>0.184118371</v>
      </c>
      <c r="BM64">
        <v>0.184118371</v>
      </c>
      <c r="BN64">
        <v>0.14526681899999999</v>
      </c>
      <c r="BO64">
        <v>0.18154208499999999</v>
      </c>
      <c r="BP64">
        <v>0.145164612</v>
      </c>
      <c r="BQ64">
        <v>0.145164612</v>
      </c>
      <c r="BR64">
        <v>0.152841594</v>
      </c>
      <c r="BS64">
        <v>0.19537253399999999</v>
      </c>
      <c r="BT64">
        <v>0.113948431</v>
      </c>
      <c r="BU64">
        <v>0.113948431</v>
      </c>
      <c r="BV64">
        <v>0.19592215599999999</v>
      </c>
      <c r="BW64">
        <v>0.28392197299999999</v>
      </c>
      <c r="BX64">
        <f ca="1">+'aob Demand'!BX63+'aob Cap'!$CG64</f>
        <v>16.005506954914626</v>
      </c>
      <c r="BY64">
        <f ca="1">+'aob Demand'!BY63+'aob Cap'!$CG64</f>
        <v>16.005506954914626</v>
      </c>
      <c r="BZ64">
        <f ca="1">+'aob Demand'!BZ63+'aob Cap'!$CG64</f>
        <v>16.005506954914626</v>
      </c>
      <c r="CA64">
        <f ca="1">+'aob Demand'!CA63+'aob Cap'!$CG64</f>
        <v>16.005506954914626</v>
      </c>
      <c r="CB64">
        <f t="shared" ca="1" si="2"/>
        <v>2089959.7308893455</v>
      </c>
      <c r="CC64">
        <f t="shared" ca="1" si="7"/>
        <v>612521.33192216419</v>
      </c>
      <c r="CD64">
        <f t="shared" ca="1" si="8"/>
        <v>4412491.5677662054</v>
      </c>
      <c r="CE64">
        <f t="shared" ca="1" si="9"/>
        <v>13493417.742162084</v>
      </c>
      <c r="CG64">
        <f ca="1">+IFERROR(VLOOKUP(_xlfn.CONCAT(B64,E64,C64),Reallocation!$A$3:$F$618,6,FALSE),0)</f>
        <v>0.10869769951002504</v>
      </c>
      <c r="CH64">
        <f t="shared" ca="1" si="3"/>
        <v>7.1256755247306458E-4</v>
      </c>
      <c r="CI64">
        <f t="shared" ca="1" si="4"/>
        <v>7.1256755247306458E-4</v>
      </c>
      <c r="CJ64">
        <f t="shared" ca="1" si="5"/>
        <v>8.7646064607960206E-4</v>
      </c>
      <c r="CK64">
        <f t="shared" ca="1" si="6"/>
        <v>1.0700571834965089E-3</v>
      </c>
      <c r="CL64">
        <f ca="1">+IF($C64=1,SUMPRODUCT($CH64:$CK64,Elast!$L$6:$O$6),SUMPRODUCT($CH64:$CK64,Elast!$L$13:$O$13))</f>
        <v>-4.0695336431550549E-5</v>
      </c>
      <c r="CM64">
        <f ca="1">+IF($C64=1,SUMPRODUCT($CH64:$CK64,Elast!$L$7:$O$7),SUMPRODUCT($CH64:$CK64,Elast!$L$14:$O$14))</f>
        <v>-4.011757876961086E-5</v>
      </c>
      <c r="CN64">
        <f ca="1">+IF($C64=1,SUMPRODUCT($CH64:$CK64,Elast!$L$8:$O$8),SUMPRODUCT($CH64:$CK64,Elast!$L$15:$O$15))</f>
        <v>-1.3414134859236014E-4</v>
      </c>
      <c r="CO64">
        <f ca="1">+IF($C64=1,SUMPRODUCT($CH64:$CK64,Elast!$L$9:$O$9),SUMPRODUCT($CH64:$CK64,Elast!$L$16:$O$16))</f>
        <v>-1.3784513358069316E-4</v>
      </c>
    </row>
    <row r="65" spans="2:93" x14ac:dyDescent="0.25">
      <c r="B65" t="s">
        <v>83</v>
      </c>
      <c r="C65">
        <v>1</v>
      </c>
      <c r="D65">
        <v>2028</v>
      </c>
      <c r="E65">
        <v>2026</v>
      </c>
      <c r="F65">
        <v>0.13696592744167899</v>
      </c>
      <c r="G65">
        <v>3.4149458481856097E-2</v>
      </c>
      <c r="H65">
        <v>0.250799839283115</v>
      </c>
      <c r="I65">
        <v>0.57808477479334797</v>
      </c>
      <c r="J65">
        <f ca="1">+('aob Demand'!J64-'aob Demand'!BX64)+'aob Cap'!BX65</f>
        <v>152.73311185433769</v>
      </c>
      <c r="K65">
        <f ca="1">+('aob Demand'!K64-'aob Demand'!BY64)+'aob Cap'!BY65</f>
        <v>152.73311185433769</v>
      </c>
      <c r="L65">
        <f ca="1">+('aob Demand'!L64-'aob Demand'!BZ64)+'aob Cap'!BZ65</f>
        <v>124.19846187906768</v>
      </c>
      <c r="M65">
        <f ca="1">+('aob Demand'!M64-'aob Demand'!CA64)+'aob Cap'!CA65</f>
        <v>101.7528599648397</v>
      </c>
      <c r="N65">
        <f ca="1">+'aob Demand'!N64*(1+CL65)</f>
        <v>130914.22844304051</v>
      </c>
      <c r="O65">
        <f ca="1">+'aob Demand'!O64*(1+CM65)</f>
        <v>38371.070228082259</v>
      </c>
      <c r="P65">
        <f ca="1">+'aob Demand'!P64*(1+CN65)</f>
        <v>276402.62332781375</v>
      </c>
      <c r="Q65">
        <f ca="1">+'aob Demand'!Q64*(1+CO65)</f>
        <v>845232.64556631201</v>
      </c>
      <c r="R65">
        <v>1451.7204549514099</v>
      </c>
      <c r="S65">
        <f ca="1">+IF(E65&gt;2017,SUMPRODUCT(J65:M65,N65:Q65),'aob Demand'!S64)</f>
        <v>146189090.15590528</v>
      </c>
      <c r="T65">
        <v>102159.393045131</v>
      </c>
      <c r="U65">
        <v>96.762</v>
      </c>
      <c r="V65">
        <v>39453.899173337297</v>
      </c>
      <c r="W65">
        <v>9.4713216217562303E-4</v>
      </c>
      <c r="X65">
        <v>6.5617857353139701</v>
      </c>
      <c r="Y65">
        <v>6.5617857353139701</v>
      </c>
      <c r="Z65">
        <v>6.1540114657218696</v>
      </c>
      <c r="AA65">
        <v>3.6417931011047999</v>
      </c>
      <c r="AB65">
        <v>17.319028361677699</v>
      </c>
      <c r="AC65">
        <v>17.319028361677699</v>
      </c>
      <c r="AD65">
        <v>17.319028361677699</v>
      </c>
      <c r="AE65">
        <v>17.319028361677699</v>
      </c>
      <c r="AF65">
        <v>2277089.8290981902</v>
      </c>
      <c r="AG65">
        <v>567897.12699552195</v>
      </c>
      <c r="AH65">
        <v>5087336.51231445</v>
      </c>
      <c r="AI65">
        <v>14405157.426057201</v>
      </c>
      <c r="AJ65">
        <v>130.14775753662701</v>
      </c>
      <c r="AK65">
        <v>130.14775753662701</v>
      </c>
      <c r="AL65">
        <v>102.787888429045</v>
      </c>
      <c r="AM65">
        <v>81.814189485721201</v>
      </c>
      <c r="AN65">
        <v>136.70954327194099</v>
      </c>
      <c r="AO65">
        <v>136.70954327194099</v>
      </c>
      <c r="AP65">
        <v>108.941899894767</v>
      </c>
      <c r="AQ65">
        <v>85.455982586825996</v>
      </c>
      <c r="AR65">
        <f ca="1">+IF(E65&gt;2017,J65*N65,'aob Demand'!AR64)</f>
        <v>19994937.496115223</v>
      </c>
      <c r="AS65">
        <f>+IF(F65&gt;2017,K65*O65,'aob Demand'!AS64)</f>
        <v>5856393.7332019303</v>
      </c>
      <c r="AT65">
        <f>+IF(G65&gt;2017,L65*P65,'aob Demand'!AT64)</f>
        <v>34302018.765937902</v>
      </c>
      <c r="AU65">
        <f>+IF(H65&gt;2017,M65*Q65,'aob Demand'!AU64)</f>
        <v>85920660.889676303</v>
      </c>
      <c r="AV65">
        <v>1.0508323578654599</v>
      </c>
      <c r="AW65">
        <v>1.0508323578654599</v>
      </c>
      <c r="AX65">
        <v>1.0602689597997299</v>
      </c>
      <c r="AY65">
        <v>1.0449108918310399</v>
      </c>
      <c r="AZ65">
        <v>1.0972782842391</v>
      </c>
      <c r="BA65">
        <v>1.0972782842391</v>
      </c>
      <c r="BB65">
        <v>1.0675703732195601</v>
      </c>
      <c r="BC65">
        <v>1.0514185996366301</v>
      </c>
      <c r="BD65">
        <v>1.0438142113750299</v>
      </c>
      <c r="BE65">
        <v>1.0438142113750299</v>
      </c>
      <c r="BF65">
        <v>1.0581477338585701</v>
      </c>
      <c r="BG65">
        <v>1.04169659971593</v>
      </c>
      <c r="BH65">
        <v>0.15192504600000001</v>
      </c>
      <c r="BI65">
        <v>0.15192504600000001</v>
      </c>
      <c r="BJ65">
        <v>0.15122007300000001</v>
      </c>
      <c r="BK65">
        <v>0.19096596699999999</v>
      </c>
      <c r="BL65">
        <v>0.184118371</v>
      </c>
      <c r="BM65">
        <v>0.184118371</v>
      </c>
      <c r="BN65">
        <v>0.14526681899999999</v>
      </c>
      <c r="BO65">
        <v>0.18154208499999999</v>
      </c>
      <c r="BP65">
        <v>0.145164612</v>
      </c>
      <c r="BQ65">
        <v>0.145164612</v>
      </c>
      <c r="BR65">
        <v>0.152841594</v>
      </c>
      <c r="BS65">
        <v>0.19537253399999999</v>
      </c>
      <c r="BT65">
        <v>0.113948431</v>
      </c>
      <c r="BU65">
        <v>0.113948431</v>
      </c>
      <c r="BV65">
        <v>0.19592215599999999</v>
      </c>
      <c r="BW65">
        <v>0.28392197299999999</v>
      </c>
      <c r="BX65">
        <f ca="1">+'aob Demand'!BX64+'aob Cap'!$CG65</f>
        <v>16.147220894622993</v>
      </c>
      <c r="BY65">
        <f ca="1">+'aob Demand'!BY64+'aob Cap'!$CG65</f>
        <v>16.147220894622993</v>
      </c>
      <c r="BZ65">
        <f ca="1">+'aob Demand'!BZ64+'aob Cap'!$CG65</f>
        <v>16.147220894622993</v>
      </c>
      <c r="CA65">
        <f ca="1">+'aob Demand'!CA64+'aob Cap'!$CG65</f>
        <v>16.147220894622993</v>
      </c>
      <c r="CB65">
        <f t="shared" ca="1" si="2"/>
        <v>2113900.9649189115</v>
      </c>
      <c r="CC65">
        <f t="shared" ca="1" si="7"/>
        <v>619586.14693593606</v>
      </c>
      <c r="CD65">
        <f t="shared" ca="1" si="8"/>
        <v>4463134.2147274828</v>
      </c>
      <c r="CE65">
        <f t="shared" ca="1" si="9"/>
        <v>13648158.235305823</v>
      </c>
      <c r="CG65">
        <f ca="1">+IFERROR(VLOOKUP(_xlfn.CONCAT(B65,E65,C65),Reallocation!$A$3:$F$618,6,FALSE),0)</f>
        <v>0.11430415719469272</v>
      </c>
      <c r="CH65">
        <f t="shared" ca="1" si="3"/>
        <v>7.4839146408334223E-4</v>
      </c>
      <c r="CI65">
        <f t="shared" ca="1" si="4"/>
        <v>7.4839146408334223E-4</v>
      </c>
      <c r="CJ65">
        <f t="shared" ca="1" si="5"/>
        <v>9.2033472448305176E-4</v>
      </c>
      <c r="CK65">
        <f t="shared" ca="1" si="6"/>
        <v>1.1233508054140362E-3</v>
      </c>
      <c r="CL65">
        <f ca="1">+IF($C65=1,SUMPRODUCT($CH65:$CK65,Elast!$L$6:$O$6),SUMPRODUCT($CH65:$CK65,Elast!$L$13:$O$13))</f>
        <v>-4.2722016139798098E-5</v>
      </c>
      <c r="CM65">
        <f ca="1">+IF($C65=1,SUMPRODUCT($CH65:$CK65,Elast!$L$7:$O$7),SUMPRODUCT($CH65:$CK65,Elast!$L$14:$O$14))</f>
        <v>-4.2132571664497575E-5</v>
      </c>
      <c r="CN65">
        <f ca="1">+IF($C65=1,SUMPRODUCT($CH65:$CK65,Elast!$L$8:$O$8),SUMPRODUCT($CH65:$CK65,Elast!$L$15:$O$15))</f>
        <v>-1.4086804111689699E-4</v>
      </c>
      <c r="CO65">
        <f ca="1">+IF($C65=1,SUMPRODUCT($CH65:$CK65,Elast!$L$9:$O$9),SUMPRODUCT($CH65:$CK65,Elast!$L$16:$O$16))</f>
        <v>-1.4473204363268222E-4</v>
      </c>
    </row>
    <row r="66" spans="2:93" x14ac:dyDescent="0.25">
      <c r="B66" t="s">
        <v>83</v>
      </c>
      <c r="C66">
        <v>1</v>
      </c>
      <c r="D66">
        <v>2029</v>
      </c>
      <c r="E66">
        <v>2027</v>
      </c>
      <c r="F66">
        <v>0.13708566344373699</v>
      </c>
      <c r="G66">
        <v>3.41643161778332E-2</v>
      </c>
      <c r="H66">
        <v>0.250846923510464</v>
      </c>
      <c r="I66">
        <v>0.57790309686796404</v>
      </c>
      <c r="J66">
        <f ca="1">+('aob Demand'!J65-'aob Demand'!BX65)+'aob Cap'!BX66</f>
        <v>152.72883495498641</v>
      </c>
      <c r="K66">
        <f ca="1">+('aob Demand'!K65-'aob Demand'!BY65)+'aob Cap'!BY66</f>
        <v>152.72883495498641</v>
      </c>
      <c r="L66">
        <f ca="1">+('aob Demand'!L65-'aob Demand'!BZ65)+'aob Cap'!BZ66</f>
        <v>124.18498173053241</v>
      </c>
      <c r="M66">
        <f ca="1">+('aob Demand'!M65-'aob Demand'!CA65)+'aob Cap'!CA66</f>
        <v>101.73167313082841</v>
      </c>
      <c r="N66">
        <f ca="1">+'aob Demand'!N65*(1+CL66)</f>
        <v>131275.36665190995</v>
      </c>
      <c r="O66">
        <f ca="1">+'aob Demand'!O65*(1+CM66)</f>
        <v>38476.995458863232</v>
      </c>
      <c r="P66">
        <f ca="1">+'aob Demand'!P65*(1+CN66)</f>
        <v>277174.68398311612</v>
      </c>
      <c r="Q66">
        <f ca="1">+'aob Demand'!Q65*(1+CO66)</f>
        <v>847594.87752762053</v>
      </c>
      <c r="R66">
        <v>1449.78260341493</v>
      </c>
      <c r="S66">
        <f ca="1">+IF(E66&gt;2017,SUMPRODUCT(J66:M66,N66:Q66),'aob Demand'!S65)</f>
        <v>146574258.59064919</v>
      </c>
      <c r="T66">
        <v>102364.706965869</v>
      </c>
      <c r="U66">
        <v>96.762</v>
      </c>
      <c r="V66">
        <v>39724.539010221502</v>
      </c>
      <c r="W66">
        <v>9.4522867183687996E-4</v>
      </c>
      <c r="X66">
        <v>6.6157173864898597</v>
      </c>
      <c r="Y66">
        <v>6.6157173864898597</v>
      </c>
      <c r="Z66">
        <v>6.1949191156293697</v>
      </c>
      <c r="AA66">
        <v>3.6743482142379</v>
      </c>
      <c r="AB66">
        <v>17.0133847168727</v>
      </c>
      <c r="AC66">
        <v>17.0133847168727</v>
      </c>
      <c r="AD66">
        <v>17.0133847168727</v>
      </c>
      <c r="AE66">
        <v>17.0133847168727</v>
      </c>
      <c r="AF66">
        <v>2243692.19576373</v>
      </c>
      <c r="AG66">
        <v>559415.57814021502</v>
      </c>
      <c r="AH66">
        <v>5011991.1881251801</v>
      </c>
      <c r="AI66">
        <v>14192405.868928799</v>
      </c>
      <c r="AJ66">
        <v>130.14775753662701</v>
      </c>
      <c r="AK66">
        <v>130.14775753662701</v>
      </c>
      <c r="AL66">
        <v>102.787888429045</v>
      </c>
      <c r="AM66">
        <v>81.814189485721201</v>
      </c>
      <c r="AN66">
        <v>136.763474923117</v>
      </c>
      <c r="AO66">
        <v>136.763474923117</v>
      </c>
      <c r="AP66">
        <v>108.982807544674</v>
      </c>
      <c r="AQ66">
        <v>85.488537699959096</v>
      </c>
      <c r="AR66">
        <f ca="1">+IF(E66&gt;2017,J66*N66,'aob Demand'!AR65)</f>
        <v>20049533.80703488</v>
      </c>
      <c r="AS66">
        <f>+IF(F66&gt;2017,K66*O66,'aob Demand'!AS65)</f>
        <v>5873916.5653070398</v>
      </c>
      <c r="AT66">
        <f>+IF(G66&gt;2017,L66*P66,'aob Demand'!AT65)</f>
        <v>34403928.116652898</v>
      </c>
      <c r="AU66">
        <f>+IF(H66&gt;2017,M66*Q66,'aob Demand'!AU65)</f>
        <v>86173756.703481093</v>
      </c>
      <c r="AV66">
        <v>1.05126764361406</v>
      </c>
      <c r="AW66">
        <v>1.05126764361406</v>
      </c>
      <c r="AX66">
        <v>1.0606773655123201</v>
      </c>
      <c r="AY66">
        <v>1.04532151605973</v>
      </c>
      <c r="AZ66">
        <v>1.0977328092599601</v>
      </c>
      <c r="BA66">
        <v>1.0977328092599601</v>
      </c>
      <c r="BB66">
        <v>1.06798159136849</v>
      </c>
      <c r="BC66">
        <v>1.0518317812341</v>
      </c>
      <c r="BD66">
        <v>1.0442465900004101</v>
      </c>
      <c r="BE66">
        <v>1.0442465900004101</v>
      </c>
      <c r="BF66">
        <v>1.05855532249472</v>
      </c>
      <c r="BG66">
        <v>1.04210596080704</v>
      </c>
      <c r="BH66">
        <v>0.15192504600000001</v>
      </c>
      <c r="BI66">
        <v>0.15192504600000001</v>
      </c>
      <c r="BJ66">
        <v>0.15122007300000001</v>
      </c>
      <c r="BK66">
        <v>0.19096596699999999</v>
      </c>
      <c r="BL66">
        <v>0.184118371</v>
      </c>
      <c r="BM66">
        <v>0.184118371</v>
      </c>
      <c r="BN66">
        <v>0.14526681899999999</v>
      </c>
      <c r="BO66">
        <v>0.18154208499999999</v>
      </c>
      <c r="BP66">
        <v>0.145164612</v>
      </c>
      <c r="BQ66">
        <v>0.145164612</v>
      </c>
      <c r="BR66">
        <v>0.152841594</v>
      </c>
      <c r="BS66">
        <v>0.19537253399999999</v>
      </c>
      <c r="BT66">
        <v>0.113948431</v>
      </c>
      <c r="BU66">
        <v>0.113948431</v>
      </c>
      <c r="BV66">
        <v>0.19592215599999999</v>
      </c>
      <c r="BW66">
        <v>0.28392197299999999</v>
      </c>
      <c r="BX66">
        <f ca="1">+'aob Demand'!BX65+'aob Cap'!$CG66</f>
        <v>16.097124475713908</v>
      </c>
      <c r="BY66">
        <f ca="1">+'aob Demand'!BY65+'aob Cap'!$CG66</f>
        <v>16.097124475713908</v>
      </c>
      <c r="BZ66">
        <f ca="1">+'aob Demand'!BZ65+'aob Cap'!$CG66</f>
        <v>16.097124475713908</v>
      </c>
      <c r="CA66">
        <f ca="1">+'aob Demand'!CA65+'aob Cap'!$CG66</f>
        <v>16.097124475713908</v>
      </c>
      <c r="CB66">
        <f t="shared" ca="1" si="2"/>
        <v>2113155.9175907769</v>
      </c>
      <c r="CC66">
        <f t="shared" ca="1" si="7"/>
        <v>619368.98535280023</v>
      </c>
      <c r="CD66">
        <f t="shared" ca="1" si="8"/>
        <v>4461715.389592886</v>
      </c>
      <c r="CE66">
        <f t="shared" ca="1" si="9"/>
        <v>13643840.248539593</v>
      </c>
      <c r="CG66">
        <f ca="1">+IFERROR(VLOOKUP(_xlfn.CONCAT(B66,E66,C66),Reallocation!$A$3:$F$618,6,FALSE),0)</f>
        <v>7.2431716642410535E-2</v>
      </c>
      <c r="CH66">
        <f t="shared" ca="1" si="3"/>
        <v>4.7425043649251819E-4</v>
      </c>
      <c r="CI66">
        <f t="shared" ca="1" si="4"/>
        <v>4.7425043649251819E-4</v>
      </c>
      <c r="CJ66">
        <f t="shared" ca="1" si="5"/>
        <v>5.8325665175495978E-4</v>
      </c>
      <c r="CK66">
        <f t="shared" ca="1" si="6"/>
        <v>7.1198786389037316E-4</v>
      </c>
      <c r="CL66">
        <f ca="1">+IF($C66=1,SUMPRODUCT($CH66:$CK66,Elast!$L$6:$O$6),SUMPRODUCT($CH66:$CK66,Elast!$L$13:$O$13))</f>
        <v>-2.7077525707932534E-5</v>
      </c>
      <c r="CM66">
        <f ca="1">+IF($C66=1,SUMPRODUCT($CH66:$CK66,Elast!$L$7:$O$7),SUMPRODUCT($CH66:$CK66,Elast!$L$14:$O$14))</f>
        <v>-2.66995857232204E-5</v>
      </c>
      <c r="CN66">
        <f ca="1">+IF($C66=1,SUMPRODUCT($CH66:$CK66,Elast!$L$8:$O$8),SUMPRODUCT($CH66:$CK66,Elast!$L$15:$O$15))</f>
        <v>-8.9271440273362533E-5</v>
      </c>
      <c r="CO66">
        <f ca="1">+IF($C66=1,SUMPRODUCT($CH66:$CK66,Elast!$L$9:$O$9),SUMPRODUCT($CH66:$CK66,Elast!$L$16:$O$16))</f>
        <v>-9.172662043957703E-5</v>
      </c>
    </row>
    <row r="67" spans="2:93" x14ac:dyDescent="0.25">
      <c r="B67" t="s">
        <v>83</v>
      </c>
      <c r="C67">
        <v>1</v>
      </c>
      <c r="D67">
        <v>2030</v>
      </c>
      <c r="E67">
        <v>2028</v>
      </c>
      <c r="F67">
        <v>0.13720312470999399</v>
      </c>
      <c r="G67">
        <v>3.4179232886119001E-2</v>
      </c>
      <c r="H67">
        <v>0.25089211150798602</v>
      </c>
      <c r="I67">
        <v>0.57772553089589895</v>
      </c>
      <c r="J67">
        <f ca="1">+('aob Demand'!J66-'aob Demand'!BX66)+'aob Cap'!BX67</f>
        <v>152.76322529872323</v>
      </c>
      <c r="K67">
        <f ca="1">+('aob Demand'!K66-'aob Demand'!BY66)+'aob Cap'!BY67</f>
        <v>152.76322529872323</v>
      </c>
      <c r="L67">
        <f ca="1">+('aob Demand'!L66-'aob Demand'!BZ66)+'aob Cap'!BZ67</f>
        <v>124.20917436661823</v>
      </c>
      <c r="M67">
        <f ca="1">+('aob Demand'!M66-'aob Demand'!CA66)+'aob Cap'!CA67</f>
        <v>101.74786476070423</v>
      </c>
      <c r="N67">
        <f ca="1">+'aob Demand'!N66*(1+CL67)</f>
        <v>131635.76495373331</v>
      </c>
      <c r="O67">
        <f ca="1">+'aob Demand'!O66*(1+CM67)</f>
        <v>38582.668993496482</v>
      </c>
      <c r="P67">
        <f ca="1">+'aob Demand'!P66*(1+CN67)</f>
        <v>277935.93921511865</v>
      </c>
      <c r="Q67">
        <f ca="1">+'aob Demand'!Q66*(1+CO67)</f>
        <v>849923.08113483118</v>
      </c>
      <c r="R67">
        <v>1447.9584534666501</v>
      </c>
      <c r="S67">
        <f ca="1">+IF(E67&gt;2017,SUMPRODUCT(J67:M67,N67:Q67),'aob Demand'!S66)</f>
        <v>147003169.22810483</v>
      </c>
      <c r="T67">
        <v>102570.43351441099</v>
      </c>
      <c r="U67">
        <v>96.762</v>
      </c>
      <c r="V67">
        <v>39997.035340959199</v>
      </c>
      <c r="W67">
        <v>9.43329007020714E-4</v>
      </c>
      <c r="X67">
        <v>6.6723688505573797</v>
      </c>
      <c r="Y67">
        <v>6.6723688505573797</v>
      </c>
      <c r="Z67">
        <v>6.2368982764493301</v>
      </c>
      <c r="AA67">
        <v>3.7079431026913898</v>
      </c>
      <c r="AB67">
        <v>16.7169390414223</v>
      </c>
      <c r="AC67">
        <v>16.7169390414223</v>
      </c>
      <c r="AD67">
        <v>16.7169390414223</v>
      </c>
      <c r="AE67">
        <v>16.7169390414223</v>
      </c>
      <c r="AF67">
        <v>2211622.2016552999</v>
      </c>
      <c r="AG67">
        <v>551177.69623136404</v>
      </c>
      <c r="AH67">
        <v>4939252.7355470201</v>
      </c>
      <c r="AI67">
        <v>13987268.1761108</v>
      </c>
      <c r="AJ67">
        <v>130.14775753662701</v>
      </c>
      <c r="AK67">
        <v>130.14775753662701</v>
      </c>
      <c r="AL67">
        <v>102.787888429045</v>
      </c>
      <c r="AM67">
        <v>81.814189485721201</v>
      </c>
      <c r="AN67">
        <v>136.82012638718399</v>
      </c>
      <c r="AO67">
        <v>136.82012638718399</v>
      </c>
      <c r="AP67">
        <v>109.02478670549399</v>
      </c>
      <c r="AQ67">
        <v>85.522132588412603</v>
      </c>
      <c r="AR67">
        <f ca="1">+IF(E67&gt;2017,J67*N67,'aob Demand'!AR66)</f>
        <v>20109104.018996935</v>
      </c>
      <c r="AS67">
        <f>+IF(F67&gt;2017,K67*O67,'aob Demand'!AS66)</f>
        <v>5891505.6220260896</v>
      </c>
      <c r="AT67">
        <f>+IF(G67&gt;2017,L67*P67,'aob Demand'!AT66)</f>
        <v>34505982.484192997</v>
      </c>
      <c r="AU67">
        <f>+IF(H67&gt;2017,M67*Q67,'aob Demand'!AU66)</f>
        <v>86426867.497371703</v>
      </c>
      <c r="AV67">
        <v>1.05170097840858</v>
      </c>
      <c r="AW67">
        <v>1.05170097840858</v>
      </c>
      <c r="AX67">
        <v>1.06108480681977</v>
      </c>
      <c r="AY67">
        <v>1.0457310365477299</v>
      </c>
      <c r="AZ67">
        <v>1.0981852970961701</v>
      </c>
      <c r="BA67">
        <v>1.0981852970961701</v>
      </c>
      <c r="BB67">
        <v>1.06839183847102</v>
      </c>
      <c r="BC67">
        <v>1.0522438522167801</v>
      </c>
      <c r="BD67">
        <v>1.0446770307014599</v>
      </c>
      <c r="BE67">
        <v>1.0446770307014599</v>
      </c>
      <c r="BF67">
        <v>1.05896194865516</v>
      </c>
      <c r="BG67">
        <v>1.0425142215527099</v>
      </c>
      <c r="BH67">
        <v>0.15192504600000001</v>
      </c>
      <c r="BI67">
        <v>0.15192504600000001</v>
      </c>
      <c r="BJ67">
        <v>0.15122007300000001</v>
      </c>
      <c r="BK67">
        <v>0.19096596699999999</v>
      </c>
      <c r="BL67">
        <v>0.184118371</v>
      </c>
      <c r="BM67">
        <v>0.184118371</v>
      </c>
      <c r="BN67">
        <v>0.14526681899999999</v>
      </c>
      <c r="BO67">
        <v>0.18154208499999999</v>
      </c>
      <c r="BP67">
        <v>0.145164612</v>
      </c>
      <c r="BQ67">
        <v>0.145164612</v>
      </c>
      <c r="BR67">
        <v>0.152841594</v>
      </c>
      <c r="BS67">
        <v>0.19537253399999999</v>
      </c>
      <c r="BT67">
        <v>0.113948431</v>
      </c>
      <c r="BU67">
        <v>0.113948431</v>
      </c>
      <c r="BV67">
        <v>0.19592215599999999</v>
      </c>
      <c r="BW67">
        <v>0.28392197299999999</v>
      </c>
      <c r="BX67">
        <f ca="1">+'aob Demand'!BX66+'aob Cap'!$CG67</f>
        <v>16.082795123893732</v>
      </c>
      <c r="BY67">
        <f ca="1">+'aob Demand'!BY66+'aob Cap'!$CG67</f>
        <v>16.082795123893732</v>
      </c>
      <c r="BZ67">
        <f ca="1">+'aob Demand'!BZ66+'aob Cap'!$CG67</f>
        <v>16.082795123893732</v>
      </c>
      <c r="CA67">
        <f ca="1">+'aob Demand'!CA66+'aob Cap'!$CG67</f>
        <v>16.082795123893732</v>
      </c>
      <c r="CB67">
        <f t="shared" ca="1" si="2"/>
        <v>2117071.0387279233</v>
      </c>
      <c r="CC67">
        <f t="shared" ca="1" si="7"/>
        <v>620517.16075541114</v>
      </c>
      <c r="CD67">
        <f t="shared" ca="1" si="8"/>
        <v>4469986.7679637345</v>
      </c>
      <c r="CE67">
        <f t="shared" ca="1" si="9"/>
        <v>13669138.78496</v>
      </c>
      <c r="CG67">
        <f ca="1">+IFERROR(VLOOKUP(_xlfn.CONCAT(B67,E67,C67),Reallocation!$A$3:$F$618,6,FALSE),0)</f>
        <v>6.8861175875229788E-2</v>
      </c>
      <c r="CH67">
        <f t="shared" ca="1" si="3"/>
        <v>4.5077063370846382E-4</v>
      </c>
      <c r="CI67">
        <f t="shared" ca="1" si="4"/>
        <v>4.5077063370846382E-4</v>
      </c>
      <c r="CJ67">
        <f t="shared" ca="1" si="5"/>
        <v>5.5439685696634378E-4</v>
      </c>
      <c r="CK67">
        <f t="shared" ca="1" si="6"/>
        <v>6.76782515654617E-4</v>
      </c>
      <c r="CL67">
        <f ca="1">+IF($C67=1,SUMPRODUCT($CH67:$CK67,Elast!$L$6:$O$6),SUMPRODUCT($CH67:$CK67,Elast!$L$13:$O$13))</f>
        <v>-2.573864681727112E-5</v>
      </c>
      <c r="CM67">
        <f ca="1">+IF($C67=1,SUMPRODUCT($CH67:$CK67,Elast!$L$7:$O$7),SUMPRODUCT($CH67:$CK67,Elast!$L$14:$O$14))</f>
        <v>-2.5377876452835849E-5</v>
      </c>
      <c r="CN67">
        <f ca="1">+IF($C67=1,SUMPRODUCT($CH67:$CK67,Elast!$L$8:$O$8),SUMPRODUCT($CH67:$CK67,Elast!$L$15:$O$15))</f>
        <v>-8.4853200925109283E-5</v>
      </c>
      <c r="CO67">
        <f ca="1">+IF($C67=1,SUMPRODUCT($CH67:$CK67,Elast!$L$9:$O$9),SUMPRODUCT($CH67:$CK67,Elast!$L$16:$O$16))</f>
        <v>-8.7189135182363481E-5</v>
      </c>
    </row>
    <row r="68" spans="2:93" x14ac:dyDescent="0.25">
      <c r="B68" t="s">
        <v>83</v>
      </c>
      <c r="C68">
        <v>1</v>
      </c>
      <c r="D68">
        <v>2031</v>
      </c>
      <c r="E68">
        <v>2029</v>
      </c>
      <c r="F68">
        <v>0.137316890690034</v>
      </c>
      <c r="G68">
        <v>3.4193787495497001E-2</v>
      </c>
      <c r="H68">
        <v>0.250935943811258</v>
      </c>
      <c r="I68">
        <v>0.57755337800320905</v>
      </c>
      <c r="J68">
        <f ca="1">+('aob Demand'!J67-'aob Demand'!BX67)+'aob Cap'!BX68</f>
        <v>153.01415185288769</v>
      </c>
      <c r="K68">
        <f ca="1">+('aob Demand'!K67-'aob Demand'!BY67)+'aob Cap'!BY68</f>
        <v>153.01415185288769</v>
      </c>
      <c r="L68">
        <f ca="1">+('aob Demand'!L67-'aob Demand'!BZ67)+'aob Cap'!BZ68</f>
        <v>124.44988739362569</v>
      </c>
      <c r="M68">
        <f ca="1">+('aob Demand'!M67-'aob Demand'!CA67)+'aob Cap'!CA68</f>
        <v>101.98057368575269</v>
      </c>
      <c r="N68">
        <f ca="1">+'aob Demand'!N67*(1+CL68)</f>
        <v>131965.42552830558</v>
      </c>
      <c r="O68">
        <f ca="1">+'aob Demand'!O67*(1+CM68)</f>
        <v>38683.689023514395</v>
      </c>
      <c r="P68">
        <f ca="1">+'aob Demand'!P67*(1+CN68)</f>
        <v>278643.69686746033</v>
      </c>
      <c r="Q68">
        <f ca="1">+'aob Demand'!Q67*(1+CO68)</f>
        <v>852076.14931541332</v>
      </c>
      <c r="R68">
        <v>1446.2466883708701</v>
      </c>
      <c r="S68">
        <f ca="1">+IF(E68&gt;2017,SUMPRODUCT(J68:M68,N68:Q68),'aob Demand'!S67)</f>
        <v>147684120.75682494</v>
      </c>
      <c r="T68">
        <v>102776.57352003299</v>
      </c>
      <c r="U68">
        <v>96.762</v>
      </c>
      <c r="V68">
        <v>40271.400900443499</v>
      </c>
      <c r="W68">
        <v>9.4143316003881497E-4</v>
      </c>
      <c r="X68">
        <v>6.7287664023269</v>
      </c>
      <c r="Y68">
        <v>6.7287664023269</v>
      </c>
      <c r="Z68">
        <v>6.2787783081006996</v>
      </c>
      <c r="AA68">
        <v>3.7414476894945601</v>
      </c>
      <c r="AB68">
        <v>16.430912195643799</v>
      </c>
      <c r="AC68">
        <v>16.430912195643799</v>
      </c>
      <c r="AD68">
        <v>16.430912195643799</v>
      </c>
      <c r="AE68">
        <v>16.430912195643799</v>
      </c>
      <c r="AF68">
        <v>2180673.93843367</v>
      </c>
      <c r="AG68">
        <v>543236.62487976404</v>
      </c>
      <c r="AH68">
        <v>4869087.24833591</v>
      </c>
      <c r="AI68">
        <v>13789376.505262701</v>
      </c>
      <c r="AJ68">
        <v>130.14775753662701</v>
      </c>
      <c r="AK68">
        <v>130.14775753662701</v>
      </c>
      <c r="AL68">
        <v>102.787888429045</v>
      </c>
      <c r="AM68">
        <v>81.814189485721201</v>
      </c>
      <c r="AN68">
        <v>136.87652393895399</v>
      </c>
      <c r="AO68">
        <v>136.87652393895399</v>
      </c>
      <c r="AP68">
        <v>109.06666673714599</v>
      </c>
      <c r="AQ68">
        <v>85.555637175215693</v>
      </c>
      <c r="AR68">
        <f ca="1">+IF(E68&gt;2017,J68*N68,'aob Demand'!AR67)</f>
        <v>20192577.661119092</v>
      </c>
      <c r="AS68">
        <f>+IF(F68&gt;2017,K68*O68,'aob Demand'!AS67)</f>
        <v>5916748.9136569398</v>
      </c>
      <c r="AT68">
        <f>+IF(G68&gt;2017,L68*P68,'aob Demand'!AT67)</f>
        <v>34661642.068454698</v>
      </c>
      <c r="AU68">
        <f>+IF(H68&gt;2017,M68*Q68,'aob Demand'!AU67)</f>
        <v>86846352.120632693</v>
      </c>
      <c r="AV68">
        <v>1.0521323815133401</v>
      </c>
      <c r="AW68">
        <v>1.0521323815133401</v>
      </c>
      <c r="AX68">
        <v>1.0614913740390699</v>
      </c>
      <c r="AY68">
        <v>1.0461394538861</v>
      </c>
      <c r="AZ68">
        <v>1.0986357678635199</v>
      </c>
      <c r="BA68">
        <v>1.0986357678635199</v>
      </c>
      <c r="BB68">
        <v>1.0688012054661</v>
      </c>
      <c r="BC68">
        <v>1.05265481317942</v>
      </c>
      <c r="BD68">
        <v>1.04510555261383</v>
      </c>
      <c r="BE68">
        <v>1.04510555261383</v>
      </c>
      <c r="BF68">
        <v>1.0593677024761901</v>
      </c>
      <c r="BG68">
        <v>1.0429213825421999</v>
      </c>
      <c r="BH68">
        <v>0.15192504600000001</v>
      </c>
      <c r="BI68">
        <v>0.15192504600000001</v>
      </c>
      <c r="BJ68">
        <v>0.15122007300000001</v>
      </c>
      <c r="BK68">
        <v>0.19096596699999999</v>
      </c>
      <c r="BL68">
        <v>0.184118371</v>
      </c>
      <c r="BM68">
        <v>0.184118371</v>
      </c>
      <c r="BN68">
        <v>0.14526681899999999</v>
      </c>
      <c r="BO68">
        <v>0.18154208499999999</v>
      </c>
      <c r="BP68">
        <v>0.145164612</v>
      </c>
      <c r="BQ68">
        <v>0.145164612</v>
      </c>
      <c r="BR68">
        <v>0.152841594</v>
      </c>
      <c r="BS68">
        <v>0.19537253399999999</v>
      </c>
      <c r="BT68">
        <v>0.113948431</v>
      </c>
      <c r="BU68">
        <v>0.113948431</v>
      </c>
      <c r="BV68">
        <v>0.19592215599999999</v>
      </c>
      <c r="BW68">
        <v>0.28392197299999999</v>
      </c>
      <c r="BX68">
        <f ca="1">+'aob Demand'!BX67+'aob Cap'!$CG68</f>
        <v>16.284964703819185</v>
      </c>
      <c r="BY68">
        <f ca="1">+'aob Demand'!BY67+'aob Cap'!$CG68</f>
        <v>16.284964703819185</v>
      </c>
      <c r="BZ68">
        <f ca="1">+'aob Demand'!BZ67+'aob Cap'!$CG68</f>
        <v>16.284964703819185</v>
      </c>
      <c r="CA68">
        <f ca="1">+'aob Demand'!CA67+'aob Cap'!$CG68</f>
        <v>16.284964703819185</v>
      </c>
      <c r="CB68">
        <f t="shared" ca="1" si="2"/>
        <v>2149052.2968529356</v>
      </c>
      <c r="CC68">
        <f t="shared" ca="1" si="7"/>
        <v>629962.51036144956</v>
      </c>
      <c r="CD68">
        <f t="shared" ca="1" si="8"/>
        <v>4537702.7684282837</v>
      </c>
      <c r="CE68">
        <f t="shared" ca="1" si="9"/>
        <v>13876030.016567672</v>
      </c>
      <c r="CG68">
        <f ca="1">+IFERROR(VLOOKUP(_xlfn.CONCAT(B68,E68,C68),Reallocation!$A$3:$F$618,6,FALSE),0)</f>
        <v>6.5821943016683565E-2</v>
      </c>
      <c r="CH68">
        <f t="shared" ca="1" si="3"/>
        <v>4.3016898907466405E-4</v>
      </c>
      <c r="CI68">
        <f t="shared" ca="1" si="4"/>
        <v>4.3016898907466405E-4</v>
      </c>
      <c r="CJ68">
        <f t="shared" ca="1" si="5"/>
        <v>5.289031946529299E-4</v>
      </c>
      <c r="CK68">
        <f t="shared" ca="1" si="6"/>
        <v>6.454360927554692E-4</v>
      </c>
      <c r="CL68">
        <f ca="1">+IF($C68=1,SUMPRODUCT($CH68:$CK68,Elast!$L$6:$O$6),SUMPRODUCT($CH68:$CK68,Elast!$L$13:$O$13))</f>
        <v>-2.4546418228908576E-5</v>
      </c>
      <c r="CM68">
        <f ca="1">+IF($C68=1,SUMPRODUCT($CH68:$CK68,Elast!$L$7:$O$7),SUMPRODUCT($CH68:$CK68,Elast!$L$14:$O$14))</f>
        <v>-2.4216467465814518E-5</v>
      </c>
      <c r="CN68">
        <f ca="1">+IF($C68=1,SUMPRODUCT($CH68:$CK68,Elast!$L$8:$O$8),SUMPRODUCT($CH68:$CK68,Elast!$L$15:$O$15))</f>
        <v>-8.0960962181645378E-5</v>
      </c>
      <c r="CO68">
        <f ca="1">+IF($C68=1,SUMPRODUCT($CH68:$CK68,Elast!$L$9:$O$9),SUMPRODUCT($CH68:$CK68,Elast!$L$16:$O$16))</f>
        <v>-8.3168688942161242E-5</v>
      </c>
    </row>
    <row r="69" spans="2:93" x14ac:dyDescent="0.25">
      <c r="B69" t="s">
        <v>83</v>
      </c>
      <c r="C69">
        <v>1</v>
      </c>
      <c r="D69">
        <v>2032</v>
      </c>
      <c r="E69">
        <v>2030</v>
      </c>
      <c r="F69">
        <v>0.137365673109373</v>
      </c>
      <c r="G69">
        <v>3.42017552088143E-2</v>
      </c>
      <c r="H69">
        <v>0.25095415844695201</v>
      </c>
      <c r="I69">
        <v>0.57747841323486004</v>
      </c>
      <c r="J69">
        <f ca="1">+('aob Demand'!J68-'aob Demand'!BX68)+'aob Cap'!BX69</f>
        <v>153.4716626164884</v>
      </c>
      <c r="K69">
        <f ca="1">+('aob Demand'!K68-'aob Demand'!BY68)+'aob Cap'!BY69</f>
        <v>153.4716626164884</v>
      </c>
      <c r="L69">
        <f ca="1">+('aob Demand'!L68-'aob Demand'!BZ68)+'aob Cap'!BZ69</f>
        <v>124.89865756052143</v>
      </c>
      <c r="M69">
        <f ca="1">+('aob Demand'!M68-'aob Demand'!CA68)+'aob Cap'!CA69</f>
        <v>102.42176817714741</v>
      </c>
      <c r="N69">
        <f ca="1">+'aob Demand'!N68*(1+CL69)</f>
        <v>132265.40641211768</v>
      </c>
      <c r="O69">
        <f ca="1">+'aob Demand'!O68*(1+CM69)</f>
        <v>38780.250519429457</v>
      </c>
      <c r="P69">
        <f ca="1">+'aob Demand'!P68*(1+CN69)</f>
        <v>279299.95525897905</v>
      </c>
      <c r="Q69">
        <f ca="1">+'aob Demand'!Q68*(1+CO69)</f>
        <v>854060.5246400109</v>
      </c>
      <c r="R69">
        <v>1446.40217220216</v>
      </c>
      <c r="S69">
        <f ca="1">+IF(E69&gt;2017,SUMPRODUCT(J69:M69,N69:Q69),'aob Demand'!S68)</f>
        <v>148609239.8851063</v>
      </c>
      <c r="T69">
        <v>102983.12781367599</v>
      </c>
      <c r="U69">
        <v>96.762</v>
      </c>
      <c r="V69">
        <v>40547.648510924599</v>
      </c>
      <c r="W69">
        <v>9.3954112321832498E-4</v>
      </c>
      <c r="X69">
        <v>6.7849125490056803</v>
      </c>
      <c r="Y69">
        <v>6.7849125490056803</v>
      </c>
      <c r="Z69">
        <v>6.3205684940766798</v>
      </c>
      <c r="AA69">
        <v>3.77486202300538</v>
      </c>
      <c r="AB69">
        <v>16.3101523122168</v>
      </c>
      <c r="AC69">
        <v>16.3101523122168</v>
      </c>
      <c r="AD69">
        <v>16.3101523122168</v>
      </c>
      <c r="AE69">
        <v>16.3101523122168</v>
      </c>
      <c r="AF69">
        <v>2171477.1769366199</v>
      </c>
      <c r="AG69">
        <v>540727.57376293605</v>
      </c>
      <c r="AH69">
        <v>4847547.2943035997</v>
      </c>
      <c r="AI69">
        <v>13729153.4483294</v>
      </c>
      <c r="AJ69">
        <v>130.14775753662701</v>
      </c>
      <c r="AK69">
        <v>130.14775753662701</v>
      </c>
      <c r="AL69">
        <v>102.787888429045</v>
      </c>
      <c r="AM69">
        <v>81.814189485721201</v>
      </c>
      <c r="AN69">
        <v>136.932670085632</v>
      </c>
      <c r="AO69">
        <v>136.932670085632</v>
      </c>
      <c r="AP69">
        <v>109.10845692312201</v>
      </c>
      <c r="AQ69">
        <v>85.589051508726499</v>
      </c>
      <c r="AR69">
        <f ca="1">+IF(E69&gt;2017,J69*N69,'aob Demand'!AR68)</f>
        <v>20298991.828713246</v>
      </c>
      <c r="AS69">
        <f>+IF(F69&gt;2017,K69*O69,'aob Demand'!AS68)</f>
        <v>5949353.2186151696</v>
      </c>
      <c r="AT69">
        <f>+IF(G69&gt;2017,L69*P69,'aob Demand'!AT68)</f>
        <v>34869217.939480796</v>
      </c>
      <c r="AU69">
        <f>+IF(H69&gt;2017,M69*Q69,'aob Demand'!AU68)</f>
        <v>87427300.019174293</v>
      </c>
      <c r="AV69">
        <v>1.0525285099080299</v>
      </c>
      <c r="AW69">
        <v>1.0525285099080299</v>
      </c>
      <c r="AX69">
        <v>1.06188068707466</v>
      </c>
      <c r="AY69">
        <v>1.0465265417073999</v>
      </c>
      <c r="AZ69">
        <v>1.09904940480762</v>
      </c>
      <c r="BA69">
        <v>1.09904940480762</v>
      </c>
      <c r="BB69">
        <v>1.0691931994586299</v>
      </c>
      <c r="BC69">
        <v>1.0530443117846999</v>
      </c>
      <c r="BD69">
        <v>1.0454990354037501</v>
      </c>
      <c r="BE69">
        <v>1.0454990354037501</v>
      </c>
      <c r="BF69">
        <v>1.0597562366330899</v>
      </c>
      <c r="BG69">
        <v>1.0433072796272</v>
      </c>
      <c r="BH69">
        <v>0.15192504600000001</v>
      </c>
      <c r="BI69">
        <v>0.15192504600000001</v>
      </c>
      <c r="BJ69">
        <v>0.15122007300000001</v>
      </c>
      <c r="BK69">
        <v>0.19096596699999999</v>
      </c>
      <c r="BL69">
        <v>0.184118371</v>
      </c>
      <c r="BM69">
        <v>0.184118371</v>
      </c>
      <c r="BN69">
        <v>0.14526681899999999</v>
      </c>
      <c r="BO69">
        <v>0.18154208499999999</v>
      </c>
      <c r="BP69">
        <v>0.145164612</v>
      </c>
      <c r="BQ69">
        <v>0.145164612</v>
      </c>
      <c r="BR69">
        <v>0.152841594</v>
      </c>
      <c r="BS69">
        <v>0.19537253399999999</v>
      </c>
      <c r="BT69">
        <v>0.113948431</v>
      </c>
      <c r="BU69">
        <v>0.113948431</v>
      </c>
      <c r="BV69">
        <v>0.19592215599999999</v>
      </c>
      <c r="BW69">
        <v>0.28392197299999999</v>
      </c>
      <c r="BX69">
        <f ca="1">+'aob Demand'!BX68+'aob Cap'!$CG69</f>
        <v>16.697982602702726</v>
      </c>
      <c r="BY69">
        <f ca="1">+'aob Demand'!BY68+'aob Cap'!$CG69</f>
        <v>16.697982602702726</v>
      </c>
      <c r="BZ69">
        <f ca="1">+'aob Demand'!BZ68+'aob Cap'!$CG69</f>
        <v>16.697982602702726</v>
      </c>
      <c r="CA69">
        <f ca="1">+'aob Demand'!CA68+'aob Cap'!$CG69</f>
        <v>16.697982602702726</v>
      </c>
      <c r="CB69">
        <f t="shared" ca="1" si="2"/>
        <v>2208565.4552089465</v>
      </c>
      <c r="CC69">
        <f t="shared" ca="1" si="7"/>
        <v>647551.94850188645</v>
      </c>
      <c r="CD69">
        <f t="shared" ca="1" si="8"/>
        <v>4663745.793850082</v>
      </c>
      <c r="CE69">
        <f t="shared" ca="1" si="9"/>
        <v>14261087.782094065</v>
      </c>
      <c r="CG69">
        <f ca="1">+IFERROR(VLOOKUP(_xlfn.CONCAT(B69,E69,C69),Reallocation!$A$3:$F$618,6,FALSE),0)</f>
        <v>6.3290057320427751E-2</v>
      </c>
      <c r="CH69">
        <f t="shared" ca="1" si="3"/>
        <v>4.1238920750186203E-4</v>
      </c>
      <c r="CI69">
        <f t="shared" ca="1" si="4"/>
        <v>4.1238920750186203E-4</v>
      </c>
      <c r="CJ69">
        <f t="shared" ca="1" si="5"/>
        <v>5.0673128564060477E-4</v>
      </c>
      <c r="CK69">
        <f t="shared" ca="1" si="6"/>
        <v>6.1793560535838843E-4</v>
      </c>
      <c r="CL69">
        <f ca="1">+IF($C69=1,SUMPRODUCT($CH69:$CK69,Elast!$L$6:$O$6),SUMPRODUCT($CH69:$CK69,Elast!$L$13:$O$13))</f>
        <v>-2.3500318332317024E-5</v>
      </c>
      <c r="CM69">
        <f ca="1">+IF($C69=1,SUMPRODUCT($CH69:$CK69,Elast!$L$7:$O$7),SUMPRODUCT($CH69:$CK69,Elast!$L$14:$O$14))</f>
        <v>-2.321243798648798E-5</v>
      </c>
      <c r="CN69">
        <f ca="1">+IF($C69=1,SUMPRODUCT($CH69:$CK69,Elast!$L$8:$O$8),SUMPRODUCT($CH69:$CK69,Elast!$L$15:$O$15))</f>
        <v>-7.7586514933619235E-5</v>
      </c>
      <c r="CO69">
        <f ca="1">+IF($C69=1,SUMPRODUCT($CH69:$CK69,Elast!$L$9:$O$9),SUMPRODUCT($CH69:$CK69,Elast!$L$16:$O$16))</f>
        <v>-7.966041270514036E-5</v>
      </c>
    </row>
    <row r="70" spans="2:93" x14ac:dyDescent="0.25">
      <c r="B70" t="s">
        <v>83</v>
      </c>
      <c r="C70">
        <v>1</v>
      </c>
      <c r="D70">
        <v>2033</v>
      </c>
      <c r="E70">
        <v>2031</v>
      </c>
      <c r="F70">
        <v>0.13737916886993501</v>
      </c>
      <c r="G70">
        <v>3.4205723159473303E-2</v>
      </c>
      <c r="H70">
        <v>0.25096018287792798</v>
      </c>
      <c r="I70">
        <v>0.57745492509266305</v>
      </c>
      <c r="J70">
        <f ca="1">+('aob Demand'!J69-'aob Demand'!BX69)+'aob Cap'!BX70</f>
        <v>153.73085760283752</v>
      </c>
      <c r="K70">
        <f ca="1">+('aob Demand'!K69-'aob Demand'!BY69)+'aob Cap'!BY70</f>
        <v>153.73085760283752</v>
      </c>
      <c r="L70">
        <f ca="1">+('aob Demand'!L69-'aob Demand'!BZ69)+'aob Cap'!BZ70</f>
        <v>125.15053347803851</v>
      </c>
      <c r="M70">
        <f ca="1">+('aob Demand'!M69-'aob Demand'!CA69)+'aob Cap'!CA70</f>
        <v>102.66647735010153</v>
      </c>
      <c r="N70">
        <f ca="1">+'aob Demand'!N69*(1+CL70)</f>
        <v>132595.10214116325</v>
      </c>
      <c r="O70">
        <f ca="1">+'aob Demand'!O69*(1+CM70)</f>
        <v>38881.606548449199</v>
      </c>
      <c r="P70">
        <f ca="1">+'aob Demand'!P69*(1+CN70)</f>
        <v>280008.68202229129</v>
      </c>
      <c r="Q70">
        <f ca="1">+'aob Demand'!Q69*(1+CO70)</f>
        <v>856215.73540047999</v>
      </c>
      <c r="R70">
        <v>1447.5067840213501</v>
      </c>
      <c r="S70">
        <f ca="1">+IF(E70&gt;2017,SUMPRODUCT(J70:M70,N70:Q70),'aob Demand'!S69)</f>
        <v>149309150.82463217</v>
      </c>
      <c r="T70">
        <v>103190.097227951</v>
      </c>
      <c r="U70">
        <v>96.762</v>
      </c>
      <c r="V70">
        <v>40825.791082608601</v>
      </c>
      <c r="W70">
        <v>9.3765288890180695E-4</v>
      </c>
      <c r="X70">
        <v>6.8364677712717796</v>
      </c>
      <c r="Y70">
        <v>6.8364677712717796</v>
      </c>
      <c r="Z70">
        <v>6.3605851589437998</v>
      </c>
      <c r="AA70">
        <v>3.8065312993650702</v>
      </c>
      <c r="AB70">
        <v>16.275274310002199</v>
      </c>
      <c r="AC70">
        <v>16.275274310002199</v>
      </c>
      <c r="AD70">
        <v>16.275274310002199</v>
      </c>
      <c r="AE70">
        <v>16.275274310002199</v>
      </c>
      <c r="AF70">
        <v>2173109.1328903302</v>
      </c>
      <c r="AG70">
        <v>541067.82955866703</v>
      </c>
      <c r="AH70">
        <v>4850828.0089593697</v>
      </c>
      <c r="AI70">
        <v>13738788.0707107</v>
      </c>
      <c r="AJ70">
        <v>130.14775753662701</v>
      </c>
      <c r="AK70">
        <v>130.14775753662701</v>
      </c>
      <c r="AL70">
        <v>102.787888429045</v>
      </c>
      <c r="AM70">
        <v>81.814189485721201</v>
      </c>
      <c r="AN70">
        <v>136.98422530789799</v>
      </c>
      <c r="AO70">
        <v>136.98422530789799</v>
      </c>
      <c r="AP70">
        <v>109.148473587989</v>
      </c>
      <c r="AQ70">
        <v>85.620720785086206</v>
      </c>
      <c r="AR70">
        <f ca="1">+IF(E70&gt;2017,J70*N70,'aob Demand'!AR69)</f>
        <v>20383958.766096864</v>
      </c>
      <c r="AS70">
        <f>+IF(F70&gt;2017,K70*O70,'aob Demand'!AS69)</f>
        <v>5975077.6155419303</v>
      </c>
      <c r="AT70">
        <f>+IF(G70&gt;2017,L70*P70,'aob Demand'!AT69)</f>
        <v>35028855.426986501</v>
      </c>
      <c r="AU70">
        <f>+IF(H70&gt;2017,M70*Q70,'aob Demand'!AU69)</f>
        <v>87859424.342390493</v>
      </c>
      <c r="AV70">
        <v>1.0529067539914001</v>
      </c>
      <c r="AW70">
        <v>1.0529067539914001</v>
      </c>
      <c r="AX70">
        <v>1.0622614082051201</v>
      </c>
      <c r="AY70">
        <v>1.04690281931792</v>
      </c>
      <c r="AZ70">
        <v>1.0994443669685401</v>
      </c>
      <c r="BA70">
        <v>1.0994443669685401</v>
      </c>
      <c r="BB70">
        <v>1.0695765423789101</v>
      </c>
      <c r="BC70">
        <v>1.0534229328531799</v>
      </c>
      <c r="BD70">
        <v>1.04587475332549</v>
      </c>
      <c r="BE70">
        <v>1.04587475332549</v>
      </c>
      <c r="BF70">
        <v>1.0601361960742299</v>
      </c>
      <c r="BG70">
        <v>1.0436823997551401</v>
      </c>
      <c r="BH70">
        <v>0.15192504600000001</v>
      </c>
      <c r="BI70">
        <v>0.15192504600000001</v>
      </c>
      <c r="BJ70">
        <v>0.15122007300000001</v>
      </c>
      <c r="BK70">
        <v>0.19096596699999999</v>
      </c>
      <c r="BL70">
        <v>0.184118371</v>
      </c>
      <c r="BM70">
        <v>0.184118371</v>
      </c>
      <c r="BN70">
        <v>0.14526681899999999</v>
      </c>
      <c r="BO70">
        <v>0.18154208499999999</v>
      </c>
      <c r="BP70">
        <v>0.145164612</v>
      </c>
      <c r="BQ70">
        <v>0.145164612</v>
      </c>
      <c r="BR70">
        <v>0.152841594</v>
      </c>
      <c r="BS70">
        <v>0.19537253399999999</v>
      </c>
      <c r="BT70">
        <v>0.113948431</v>
      </c>
      <c r="BU70">
        <v>0.113948431</v>
      </c>
      <c r="BV70">
        <v>0.19592215599999999</v>
      </c>
      <c r="BW70">
        <v>0.28392197299999999</v>
      </c>
      <c r="BX70">
        <f ca="1">+'aob Demand'!BX69+'aob Cap'!$CG70</f>
        <v>16.916777814842618</v>
      </c>
      <c r="BY70">
        <f ca="1">+'aob Demand'!BY69+'aob Cap'!$CG70</f>
        <v>16.916777814842618</v>
      </c>
      <c r="BZ70">
        <f ca="1">+'aob Demand'!BZ69+'aob Cap'!$CG70</f>
        <v>16.916777814842618</v>
      </c>
      <c r="CA70">
        <f ca="1">+'aob Demand'!CA69+'aob Cap'!$CG70</f>
        <v>16.916777814842618</v>
      </c>
      <c r="CB70">
        <f t="shared" ref="CB70:CB133" ca="1" si="10">+BX70*N70</f>
        <v>2243081.8822584213</v>
      </c>
      <c r="CC70">
        <f t="shared" ca="1" si="7"/>
        <v>657751.49906424491</v>
      </c>
      <c r="CD70">
        <f t="shared" ca="1" si="8"/>
        <v>4736844.6599980183</v>
      </c>
      <c r="CE70">
        <f t="shared" ca="1" si="9"/>
        <v>14484411.357341997</v>
      </c>
      <c r="CG70">
        <f ca="1">+IFERROR(VLOOKUP(_xlfn.CONCAT(B70,E70,C70),Reallocation!$A$3:$F$618,6,FALSE),0)</f>
        <v>6.063941859052005E-2</v>
      </c>
      <c r="CH70">
        <f t="shared" ref="CH70:CH133" ca="1" si="11">+(J70+$CG70)/J70-1</f>
        <v>3.9445183313269183E-4</v>
      </c>
      <c r="CI70">
        <f t="shared" ref="CI70:CI133" ca="1" si="12">+(K70+$CG70)/K70-1</f>
        <v>3.9445183313269183E-4</v>
      </c>
      <c r="CJ70">
        <f t="shared" ref="CJ70:CJ133" ca="1" si="13">+(L70+$CG70)/L70-1</f>
        <v>4.8453184261632032E-4</v>
      </c>
      <c r="CK70">
        <f t="shared" ref="CK70:CK133" ca="1" si="14">+(M70+$CG70)/M70-1</f>
        <v>5.9064477671455506E-4</v>
      </c>
      <c r="CL70">
        <f ca="1">+IF($C70=1,SUMPRODUCT($CH70:$CK70,Elast!$L$6:$O$6),SUMPRODUCT($CH70:$CK70,Elast!$L$13:$O$13))</f>
        <v>-2.2462266342005321E-5</v>
      </c>
      <c r="CM70">
        <f ca="1">+IF($C70=1,SUMPRODUCT($CH70:$CK70,Elast!$L$7:$O$7),SUMPRODUCT($CH70:$CK70,Elast!$L$14:$O$14))</f>
        <v>-2.2201199084001644E-5</v>
      </c>
      <c r="CN70">
        <f ca="1">+IF($C70=1,SUMPRODUCT($CH70:$CK70,Elast!$L$8:$O$8),SUMPRODUCT($CH70:$CK70,Elast!$L$15:$O$15))</f>
        <v>-7.4197602534580302E-5</v>
      </c>
      <c r="CO70">
        <f ca="1">+IF($C70=1,SUMPRODUCT($CH70:$CK70,Elast!$L$9:$O$9),SUMPRODUCT($CH70:$CK70,Elast!$L$16:$O$16))</f>
        <v>-7.6159860242928093E-5</v>
      </c>
    </row>
    <row r="71" spans="2:93" x14ac:dyDescent="0.25">
      <c r="B71" t="s">
        <v>83</v>
      </c>
      <c r="C71">
        <v>1</v>
      </c>
      <c r="D71">
        <v>2034</v>
      </c>
      <c r="E71">
        <v>2032</v>
      </c>
      <c r="F71">
        <v>0.13746498494568199</v>
      </c>
      <c r="G71">
        <v>3.4216820619867201E-2</v>
      </c>
      <c r="H71">
        <v>0.250995767388494</v>
      </c>
      <c r="I71">
        <v>0.57732242704595504</v>
      </c>
      <c r="J71">
        <f ca="1">+('aob Demand'!J70-'aob Demand'!BX70)+'aob Cap'!BX71</f>
        <v>154.02279892241924</v>
      </c>
      <c r="K71">
        <f ca="1">+('aob Demand'!K70-'aob Demand'!BY70)+'aob Cap'!BY71</f>
        <v>154.02279892241924</v>
      </c>
      <c r="L71">
        <f ca="1">+('aob Demand'!L70-'aob Demand'!BZ70)+'aob Cap'!BZ71</f>
        <v>125.43381482961424</v>
      </c>
      <c r="M71">
        <f ca="1">+('aob Demand'!M70-'aob Demand'!CA70)+'aob Cap'!CA71</f>
        <v>102.94219409259024</v>
      </c>
      <c r="N71">
        <f ca="1">+'aob Demand'!N70*(1+CL71)</f>
        <v>132921.19644124649</v>
      </c>
      <c r="O71">
        <f ca="1">+'aob Demand'!O70*(1+CM71)</f>
        <v>38982.503463839734</v>
      </c>
      <c r="P71">
        <f ca="1">+'aob Demand'!P70*(1+CN71)</f>
        <v>280711.25398302724</v>
      </c>
      <c r="Q71">
        <f ca="1">+'aob Demand'!Q70*(1+CO71)</f>
        <v>858350.53780207667</v>
      </c>
      <c r="R71">
        <v>1446.50666301875</v>
      </c>
      <c r="S71">
        <f ca="1">+IF(E71&gt;2017,SUMPRODUCT(J71:M71,N71:Q71),'aob Demand'!S70)</f>
        <v>150048260.11909744</v>
      </c>
      <c r="T71">
        <v>103397.482597144</v>
      </c>
      <c r="U71">
        <v>96.762</v>
      </c>
      <c r="V71">
        <v>41105.841614261401</v>
      </c>
      <c r="W71">
        <v>9.3576844944721297E-4</v>
      </c>
      <c r="X71">
        <v>6.8856953905238196</v>
      </c>
      <c r="Y71">
        <v>6.8856953905238196</v>
      </c>
      <c r="Z71">
        <v>6.39971868002349</v>
      </c>
      <c r="AA71">
        <v>3.8373161470916402</v>
      </c>
      <c r="AB71">
        <v>16.055893337403301</v>
      </c>
      <c r="AC71">
        <v>16.055893337403301</v>
      </c>
      <c r="AD71">
        <v>16.055893337403301</v>
      </c>
      <c r="AE71">
        <v>16.055893337403301</v>
      </c>
      <c r="AF71">
        <v>2149743.20643713</v>
      </c>
      <c r="AG71">
        <v>535259.61459968903</v>
      </c>
      <c r="AH71">
        <v>4798639.8011624701</v>
      </c>
      <c r="AI71">
        <v>13591083.439296599</v>
      </c>
      <c r="AJ71">
        <v>130.14775753662701</v>
      </c>
      <c r="AK71">
        <v>130.14775753662701</v>
      </c>
      <c r="AL71">
        <v>102.787888429045</v>
      </c>
      <c r="AM71">
        <v>81.814189485721201</v>
      </c>
      <c r="AN71">
        <v>137.03345292715099</v>
      </c>
      <c r="AO71">
        <v>137.03345292715099</v>
      </c>
      <c r="AP71">
        <v>109.187607109068</v>
      </c>
      <c r="AQ71">
        <v>85.6515056328128</v>
      </c>
      <c r="AR71">
        <f ca="1">+IF(E71&gt;2017,J71*N71,'aob Demand'!AR70)</f>
        <v>20472894.711997494</v>
      </c>
      <c r="AS71">
        <f>+IF(F71&gt;2017,K71*O71,'aob Demand'!AS70)</f>
        <v>6002050.86804826</v>
      </c>
      <c r="AT71">
        <f>+IF(G71&gt;2017,L71*P71,'aob Demand'!AT70)</f>
        <v>35196832.486078203</v>
      </c>
      <c r="AU71">
        <f>+IF(H71&gt;2017,M71*Q71,'aob Demand'!AU70)</f>
        <v>88316925.285127997</v>
      </c>
      <c r="AV71">
        <v>1.05332512648513</v>
      </c>
      <c r="AW71">
        <v>1.05332512648513</v>
      </c>
      <c r="AX71">
        <v>1.0626619749999</v>
      </c>
      <c r="AY71">
        <v>1.0473034885408301</v>
      </c>
      <c r="AZ71">
        <v>1.0998812311825601</v>
      </c>
      <c r="BA71">
        <v>1.0998812311825601</v>
      </c>
      <c r="BB71">
        <v>1.0699798676282799</v>
      </c>
      <c r="BC71">
        <v>1.0538260974450699</v>
      </c>
      <c r="BD71">
        <v>1.0462903316537799</v>
      </c>
      <c r="BE71">
        <v>1.0462903316537799</v>
      </c>
      <c r="BF71">
        <v>1.0605359614754899</v>
      </c>
      <c r="BG71">
        <v>1.0440818364634601</v>
      </c>
      <c r="BH71">
        <v>0.15192504600000001</v>
      </c>
      <c r="BI71">
        <v>0.15192504600000001</v>
      </c>
      <c r="BJ71">
        <v>0.15122007300000001</v>
      </c>
      <c r="BK71">
        <v>0.19096596699999999</v>
      </c>
      <c r="BL71">
        <v>0.184118371</v>
      </c>
      <c r="BM71">
        <v>0.184118371</v>
      </c>
      <c r="BN71">
        <v>0.14526681899999999</v>
      </c>
      <c r="BO71">
        <v>0.18154208499999999</v>
      </c>
      <c r="BP71">
        <v>0.145164612</v>
      </c>
      <c r="BQ71">
        <v>0.145164612</v>
      </c>
      <c r="BR71">
        <v>0.152841594</v>
      </c>
      <c r="BS71">
        <v>0.19537253399999999</v>
      </c>
      <c r="BT71">
        <v>0.113948431</v>
      </c>
      <c r="BU71">
        <v>0.113948431</v>
      </c>
      <c r="BV71">
        <v>0.19592215599999999</v>
      </c>
      <c r="BW71">
        <v>0.28392197299999999</v>
      </c>
      <c r="BX71">
        <f ca="1">+'aob Demand'!BX70+'aob Cap'!$CG71</f>
        <v>17.164403206603442</v>
      </c>
      <c r="BY71">
        <f ca="1">+'aob Demand'!BY70+'aob Cap'!$CG71</f>
        <v>17.164403206603442</v>
      </c>
      <c r="BZ71">
        <f ca="1">+'aob Demand'!BZ70+'aob Cap'!$CG71</f>
        <v>17.164403206603442</v>
      </c>
      <c r="CA71">
        <f ca="1">+'aob Demand'!CA70+'aob Cap'!$CG71</f>
        <v>17.164403206603442</v>
      </c>
      <c r="CB71">
        <f t="shared" ca="1" si="10"/>
        <v>2281513.0104216971</v>
      </c>
      <c r="CC71">
        <f t="shared" ca="1" si="7"/>
        <v>669111.40745616052</v>
      </c>
      <c r="CD71">
        <f t="shared" ca="1" si="8"/>
        <v>4818241.147995946</v>
      </c>
      <c r="CE71">
        <f t="shared" ca="1" si="9"/>
        <v>14733074.723439753</v>
      </c>
      <c r="CG71">
        <f ca="1">+IFERROR(VLOOKUP(_xlfn.CONCAT(B71,E71,C71),Reallocation!$A$3:$F$618,6,FALSE),0)</f>
        <v>5.8262039923241464E-2</v>
      </c>
      <c r="CH71">
        <f t="shared" ca="1" si="11"/>
        <v>3.7826893376080584E-4</v>
      </c>
      <c r="CI71">
        <f t="shared" ca="1" si="12"/>
        <v>3.7826893376080584E-4</v>
      </c>
      <c r="CJ71">
        <f t="shared" ca="1" si="13"/>
        <v>4.6448431790402367E-4</v>
      </c>
      <c r="CK71">
        <f t="shared" ca="1" si="14"/>
        <v>5.659685072463283E-4</v>
      </c>
      <c r="CL71">
        <f ca="1">+IF($C71=1,SUMPRODUCT($CH71:$CK71,Elast!$L$6:$O$6),SUMPRODUCT($CH71:$CK71,Elast!$L$13:$O$13))</f>
        <v>-2.1523676204866285E-5</v>
      </c>
      <c r="CM71">
        <f ca="1">+IF($C71=1,SUMPRODUCT($CH71:$CK71,Elast!$L$7:$O$7),SUMPRODUCT($CH71:$CK71,Elast!$L$14:$O$14))</f>
        <v>-2.128867626451569E-5</v>
      </c>
      <c r="CN71">
        <f ca="1">+IF($C71=1,SUMPRODUCT($CH71:$CK71,Elast!$L$8:$O$8),SUMPRODUCT($CH71:$CK71,Elast!$L$15:$O$15))</f>
        <v>-7.1138323874856413E-5</v>
      </c>
      <c r="CO71">
        <f ca="1">+IF($C71=1,SUMPRODUCT($CH71:$CK71,Elast!$L$9:$O$9),SUMPRODUCT($CH71:$CK71,Elast!$L$16:$O$16))</f>
        <v>-7.2997067179979345E-5</v>
      </c>
    </row>
    <row r="72" spans="2:93" x14ac:dyDescent="0.25">
      <c r="B72" t="s">
        <v>83</v>
      </c>
      <c r="C72">
        <v>1</v>
      </c>
      <c r="D72">
        <v>2035</v>
      </c>
      <c r="E72">
        <v>2033</v>
      </c>
      <c r="F72">
        <v>0.13755107455739701</v>
      </c>
      <c r="G72">
        <v>3.42284479320989E-2</v>
      </c>
      <c r="H72">
        <v>0.25102947978651002</v>
      </c>
      <c r="I72">
        <v>0.57719099772399296</v>
      </c>
      <c r="J72">
        <f ca="1">+('aob Demand'!J71-'aob Demand'!BX71)+'aob Cap'!BX72</f>
        <v>154.42958097515304</v>
      </c>
      <c r="K72">
        <f ca="1">+('aob Demand'!K71-'aob Demand'!BY71)+'aob Cap'!BY72</f>
        <v>154.42958097515304</v>
      </c>
      <c r="L72">
        <f ca="1">+('aob Demand'!L71-'aob Demand'!BZ71)+'aob Cap'!BZ72</f>
        <v>125.83213091759507</v>
      </c>
      <c r="M72">
        <f ca="1">+('aob Demand'!M71-'aob Demand'!CA71)+'aob Cap'!CA72</f>
        <v>103.33300530680506</v>
      </c>
      <c r="N72">
        <f ca="1">+'aob Demand'!N71*(1+CL72)</f>
        <v>133231.35261512664</v>
      </c>
      <c r="O72">
        <f ca="1">+'aob Demand'!O71*(1+CM72)</f>
        <v>39081.04972856478</v>
      </c>
      <c r="P72">
        <f ca="1">+'aob Demand'!P71*(1+CN72)</f>
        <v>281386.23573021503</v>
      </c>
      <c r="Q72">
        <f ca="1">+'aob Demand'!Q71*(1+CO72)</f>
        <v>860394.84838106006</v>
      </c>
      <c r="R72">
        <v>1445.57565220079</v>
      </c>
      <c r="S72">
        <f ca="1">+IF(E72&gt;2017,SUMPRODUCT(J72:M72,N72:Q72),'aob Demand'!S71)</f>
        <v>150924747.17727977</v>
      </c>
      <c r="T72">
        <v>103605.284757216</v>
      </c>
      <c r="U72">
        <v>96.762</v>
      </c>
      <c r="V72">
        <v>41387.813193815498</v>
      </c>
      <c r="W72">
        <v>9.3388779722785296E-4</v>
      </c>
      <c r="X72">
        <v>6.9401456323975896</v>
      </c>
      <c r="Y72">
        <v>6.9401456323975896</v>
      </c>
      <c r="Z72">
        <v>6.4408920950341004</v>
      </c>
      <c r="AA72">
        <v>3.8700965748158702</v>
      </c>
      <c r="AB72">
        <v>15.840428737617</v>
      </c>
      <c r="AC72">
        <v>15.840428737617</v>
      </c>
      <c r="AD72">
        <v>15.840428737617</v>
      </c>
      <c r="AE72">
        <v>15.840428737617</v>
      </c>
      <c r="AF72">
        <v>2127376.98270038</v>
      </c>
      <c r="AG72">
        <v>529531.76866571896</v>
      </c>
      <c r="AH72">
        <v>4747976.2331322404</v>
      </c>
      <c r="AI72">
        <v>13448170.8057022</v>
      </c>
      <c r="AJ72">
        <v>130.14775753662701</v>
      </c>
      <c r="AK72">
        <v>130.14775753662701</v>
      </c>
      <c r="AL72">
        <v>102.787888429045</v>
      </c>
      <c r="AM72">
        <v>81.814189485721201</v>
      </c>
      <c r="AN72">
        <v>137.087903169024</v>
      </c>
      <c r="AO72">
        <v>137.087903169024</v>
      </c>
      <c r="AP72">
        <v>109.228780524079</v>
      </c>
      <c r="AQ72">
        <v>85.684286060537005</v>
      </c>
      <c r="AR72">
        <f ca="1">+IF(E72&gt;2017,J72*N72,'aob Demand'!AR71)</f>
        <v>20574861.95710687</v>
      </c>
      <c r="AS72">
        <f>+IF(F72&gt;2017,K72*O72,'aob Demand'!AS71)</f>
        <v>6033195.7970025502</v>
      </c>
      <c r="AT72">
        <f>+IF(G72&gt;2017,L72*P72,'aob Demand'!AT71)</f>
        <v>35394027.436240204</v>
      </c>
      <c r="AU72">
        <f>+IF(H72&gt;2017,M72*Q72,'aob Demand'!AU71)</f>
        <v>88865036.100748807</v>
      </c>
      <c r="AV72">
        <v>1.05374234715896</v>
      </c>
      <c r="AW72">
        <v>1.05374234715896</v>
      </c>
      <c r="AX72">
        <v>1.0630619030870001</v>
      </c>
      <c r="AY72">
        <v>1.0477035375769701</v>
      </c>
      <c r="AZ72">
        <v>1.10031689266719</v>
      </c>
      <c r="BA72">
        <v>1.10031689266719</v>
      </c>
      <c r="BB72">
        <v>1.07038254977157</v>
      </c>
      <c r="BC72">
        <v>1.05422863798767</v>
      </c>
      <c r="BD72">
        <v>1.0467047658547901</v>
      </c>
      <c r="BE72">
        <v>1.0467047658547901</v>
      </c>
      <c r="BF72">
        <v>1.0609350894468901</v>
      </c>
      <c r="BG72">
        <v>1.0444806548927801</v>
      </c>
      <c r="BH72">
        <v>0.15192504600000001</v>
      </c>
      <c r="BI72">
        <v>0.15192504600000001</v>
      </c>
      <c r="BJ72">
        <v>0.15122007300000001</v>
      </c>
      <c r="BK72">
        <v>0.19096596699999999</v>
      </c>
      <c r="BL72">
        <v>0.184118371</v>
      </c>
      <c r="BM72">
        <v>0.184118371</v>
      </c>
      <c r="BN72">
        <v>0.14526681899999999</v>
      </c>
      <c r="BO72">
        <v>0.18154208499999999</v>
      </c>
      <c r="BP72">
        <v>0.145164612</v>
      </c>
      <c r="BQ72">
        <v>0.145164612</v>
      </c>
      <c r="BR72">
        <v>0.152841594</v>
      </c>
      <c r="BS72">
        <v>0.19537253399999999</v>
      </c>
      <c r="BT72">
        <v>0.113948431</v>
      </c>
      <c r="BU72">
        <v>0.113948431</v>
      </c>
      <c r="BV72">
        <v>0.19592215599999999</v>
      </c>
      <c r="BW72">
        <v>0.28392197299999999</v>
      </c>
      <c r="BX72">
        <f ca="1">+'aob Demand'!BX71+'aob Cap'!$CG72</f>
        <v>17.527446714210569</v>
      </c>
      <c r="BY72">
        <f ca="1">+'aob Demand'!BY71+'aob Cap'!$CG72</f>
        <v>17.527446714210569</v>
      </c>
      <c r="BZ72">
        <f ca="1">+'aob Demand'!BZ71+'aob Cap'!$CG72</f>
        <v>17.527446714210569</v>
      </c>
      <c r="CA72">
        <f ca="1">+'aob Demand'!CA71+'aob Cap'!$CG72</f>
        <v>17.527446714210569</v>
      </c>
      <c r="CB72">
        <f t="shared" ca="1" si="10"/>
        <v>2335205.4336238313</v>
      </c>
      <c r="CC72">
        <f t="shared" ca="1" si="7"/>
        <v>684991.01665283262</v>
      </c>
      <c r="CD72">
        <f t="shared" ca="1" si="8"/>
        <v>4931982.2528736377</v>
      </c>
      <c r="CE72">
        <f t="shared" ca="1" si="9"/>
        <v>15080524.858180312</v>
      </c>
      <c r="CG72">
        <f ca="1">+IFERROR(VLOOKUP(_xlfn.CONCAT(B72,E72,C72),Reallocation!$A$3:$F$618,6,FALSE),0)</f>
        <v>5.6241589436068329E-2</v>
      </c>
      <c r="CH72">
        <f t="shared" ca="1" si="11"/>
        <v>3.6418922515313312E-4</v>
      </c>
      <c r="CI72">
        <f t="shared" ca="1" si="12"/>
        <v>3.6418922515313312E-4</v>
      </c>
      <c r="CJ72">
        <f t="shared" ca="1" si="13"/>
        <v>4.4695729958599273E-4</v>
      </c>
      <c r="CK72">
        <f t="shared" ca="1" si="14"/>
        <v>5.442751739299645E-4</v>
      </c>
      <c r="CL72">
        <f ca="1">+IF($C72=1,SUMPRODUCT($CH72:$CK72,Elast!$L$6:$O$6),SUMPRODUCT($CH72:$CK72,Elast!$L$13:$O$13))</f>
        <v>-2.0698477431493778E-5</v>
      </c>
      <c r="CM72">
        <f ca="1">+IF($C72=1,SUMPRODUCT($CH72:$CK72,Elast!$L$7:$O$7),SUMPRODUCT($CH72:$CK72,Elast!$L$14:$O$14))</f>
        <v>-2.0493898902597785E-5</v>
      </c>
      <c r="CN72">
        <f ca="1">+IF($C72=1,SUMPRODUCT($CH72:$CK72,Elast!$L$8:$O$8),SUMPRODUCT($CH72:$CK72,Elast!$L$15:$O$15))</f>
        <v>-6.8468969056363795E-5</v>
      </c>
      <c r="CO72">
        <f ca="1">+IF($C72=1,SUMPRODUCT($CH72:$CK72,Elast!$L$9:$O$9),SUMPRODUCT($CH72:$CK72,Elast!$L$16:$O$16))</f>
        <v>-7.0226054361486776E-5</v>
      </c>
    </row>
    <row r="73" spans="2:93" x14ac:dyDescent="0.25">
      <c r="B73" t="s">
        <v>83</v>
      </c>
      <c r="C73">
        <v>1</v>
      </c>
      <c r="D73">
        <v>2036</v>
      </c>
      <c r="E73">
        <v>2034</v>
      </c>
      <c r="F73">
        <v>0.137634738332261</v>
      </c>
      <c r="G73">
        <v>3.4239832757180802E-2</v>
      </c>
      <c r="H73">
        <v>0.25106228022552801</v>
      </c>
      <c r="I73">
        <v>0.57706314868502895</v>
      </c>
      <c r="J73">
        <f ca="1">+('aob Demand'!J72-'aob Demand'!BX72)+'aob Cap'!BX73</f>
        <v>154.68742781997412</v>
      </c>
      <c r="K73">
        <f ca="1">+('aob Demand'!K72-'aob Demand'!BY72)+'aob Cap'!BY73</f>
        <v>154.68742781997412</v>
      </c>
      <c r="L73">
        <f ca="1">+('aob Demand'!L72-'aob Demand'!BZ72)+'aob Cap'!BZ73</f>
        <v>126.08228192534014</v>
      </c>
      <c r="M73">
        <f ca="1">+('aob Demand'!M72-'aob Demand'!CA72)+'aob Cap'!CA73</f>
        <v>103.57587491222914</v>
      </c>
      <c r="N73">
        <f ca="1">+'aob Demand'!N72*(1+CL73)</f>
        <v>133564.07558400746</v>
      </c>
      <c r="O73">
        <f ca="1">+'aob Demand'!O72*(1+CM73)</f>
        <v>39183.270836551179</v>
      </c>
      <c r="P73">
        <f ca="1">+'aob Demand'!P72*(1+CN73)</f>
        <v>282101.15807697782</v>
      </c>
      <c r="Q73">
        <f ca="1">+'aob Demand'!Q72*(1+CO73)</f>
        <v>862569.07780177158</v>
      </c>
      <c r="R73">
        <v>1444.71627228955</v>
      </c>
      <c r="S73">
        <f ca="1">+IF(E73&gt;2017,SUMPRODUCT(J73:M73,N73:Q73),'aob Demand'!S72)</f>
        <v>151631147.3302018</v>
      </c>
      <c r="T73">
        <v>103813.50454581001</v>
      </c>
      <c r="U73">
        <v>96.762</v>
      </c>
      <c r="V73">
        <v>41671.718998982098</v>
      </c>
      <c r="W73">
        <v>9.3201092463236399E-4</v>
      </c>
      <c r="X73">
        <v>6.9944459674942303</v>
      </c>
      <c r="Y73">
        <v>6.9944459674942303</v>
      </c>
      <c r="Z73">
        <v>6.4819998586298597</v>
      </c>
      <c r="AA73">
        <v>3.9028262624616699</v>
      </c>
      <c r="AB73">
        <v>15.631557011102</v>
      </c>
      <c r="AC73">
        <v>15.631557011102</v>
      </c>
      <c r="AD73">
        <v>15.631557011102</v>
      </c>
      <c r="AE73">
        <v>15.631557011102</v>
      </c>
      <c r="AF73">
        <v>2105721.87365676</v>
      </c>
      <c r="AG73">
        <v>523991.482755495</v>
      </c>
      <c r="AH73">
        <v>4698933.45212931</v>
      </c>
      <c r="AI73">
        <v>13309837.1930656</v>
      </c>
      <c r="AJ73">
        <v>130.14775753662701</v>
      </c>
      <c r="AK73">
        <v>130.14775753662701</v>
      </c>
      <c r="AL73">
        <v>102.787888429045</v>
      </c>
      <c r="AM73">
        <v>81.814189485721201</v>
      </c>
      <c r="AN73">
        <v>137.142203504121</v>
      </c>
      <c r="AO73">
        <v>137.142203504121</v>
      </c>
      <c r="AP73">
        <v>109.269888287675</v>
      </c>
      <c r="AQ73">
        <v>85.717015748182803</v>
      </c>
      <c r="AR73">
        <f ca="1">+IF(E73&gt;2017,J73*N73,'aob Demand'!AR72)</f>
        <v>20660683.30124272</v>
      </c>
      <c r="AS73">
        <f>+IF(F73&gt;2017,K73*O73,'aob Demand'!AS72)</f>
        <v>6059160.2605588604</v>
      </c>
      <c r="AT73">
        <f>+IF(G73&gt;2017,L73*P73,'aob Demand'!AT72)</f>
        <v>35555042.860197701</v>
      </c>
      <c r="AU73">
        <f>+IF(H73&gt;2017,M73*Q73,'aob Demand'!AU72)</f>
        <v>89300731.152844995</v>
      </c>
      <c r="AV73">
        <v>1.05415837079523</v>
      </c>
      <c r="AW73">
        <v>1.05415837079523</v>
      </c>
      <c r="AX73">
        <v>1.0634613162728499</v>
      </c>
      <c r="AY73">
        <v>1.0481029205253001</v>
      </c>
      <c r="AZ73">
        <v>1.1007513042062</v>
      </c>
      <c r="BA73">
        <v>1.1007513042062</v>
      </c>
      <c r="BB73">
        <v>1.0707847134678199</v>
      </c>
      <c r="BC73">
        <v>1.0546305082940599</v>
      </c>
      <c r="BD73">
        <v>1.04711801101284</v>
      </c>
      <c r="BE73">
        <v>1.04711801101284</v>
      </c>
      <c r="BF73">
        <v>1.0613337035471899</v>
      </c>
      <c r="BG73">
        <v>1.0448788092832799</v>
      </c>
      <c r="BH73">
        <v>0.15192504600000001</v>
      </c>
      <c r="BI73">
        <v>0.15192504600000001</v>
      </c>
      <c r="BJ73">
        <v>0.15122007300000001</v>
      </c>
      <c r="BK73">
        <v>0.19096596699999999</v>
      </c>
      <c r="BL73">
        <v>0.184118371</v>
      </c>
      <c r="BM73">
        <v>0.184118371</v>
      </c>
      <c r="BN73">
        <v>0.14526681899999999</v>
      </c>
      <c r="BO73">
        <v>0.18154208499999999</v>
      </c>
      <c r="BP73">
        <v>0.145164612</v>
      </c>
      <c r="BQ73">
        <v>0.145164612</v>
      </c>
      <c r="BR73">
        <v>0.152841594</v>
      </c>
      <c r="BS73">
        <v>0.19537253399999999</v>
      </c>
      <c r="BT73">
        <v>0.113948431</v>
      </c>
      <c r="BU73">
        <v>0.113948431</v>
      </c>
      <c r="BV73">
        <v>0.19592215599999999</v>
      </c>
      <c r="BW73">
        <v>0.28392197299999999</v>
      </c>
      <c r="BX73">
        <f ca="1">+'aob Demand'!BX72+'aob Cap'!$CG73</f>
        <v>17.743780400007335</v>
      </c>
      <c r="BY73">
        <f ca="1">+'aob Demand'!BY72+'aob Cap'!$CG73</f>
        <v>17.743780400007335</v>
      </c>
      <c r="BZ73">
        <f ca="1">+'aob Demand'!BZ72+'aob Cap'!$CG73</f>
        <v>17.743780400007335</v>
      </c>
      <c r="CA73">
        <f ca="1">+'aob Demand'!CA72+'aob Cap'!$CG73</f>
        <v>17.743780400007335</v>
      </c>
      <c r="CB73">
        <f t="shared" ca="1" si="10"/>
        <v>2369931.6264926097</v>
      </c>
      <c r="CC73">
        <f t="shared" ca="1" si="7"/>
        <v>695259.3530777758</v>
      </c>
      <c r="CD73">
        <f t="shared" ca="1" si="8"/>
        <v>5005540.9995056503</v>
      </c>
      <c r="CE73">
        <f t="shared" ca="1" si="9"/>
        <v>15305236.296351476</v>
      </c>
      <c r="CG73">
        <f ca="1">+IFERROR(VLOOKUP(_xlfn.CONCAT(B73,E73,C73),Reallocation!$A$3:$F$618,6,FALSE),0)</f>
        <v>5.4060621194137008E-2</v>
      </c>
      <c r="CH73">
        <f t="shared" ca="1" si="11"/>
        <v>3.4948296675452184E-4</v>
      </c>
      <c r="CI73">
        <f t="shared" ca="1" si="12"/>
        <v>3.4948296675452184E-4</v>
      </c>
      <c r="CJ73">
        <f t="shared" ca="1" si="13"/>
        <v>4.2877254732864856E-4</v>
      </c>
      <c r="CK73">
        <f t="shared" ca="1" si="14"/>
        <v>5.219422113493799E-4</v>
      </c>
      <c r="CL73">
        <f ca="1">+IF($C73=1,SUMPRODUCT($CH73:$CK73,Elast!$L$6:$O$6),SUMPRODUCT($CH73:$CK73,Elast!$L$13:$O$13))</f>
        <v>-1.984901788039384E-5</v>
      </c>
      <c r="CM73">
        <f ca="1">+IF($C73=1,SUMPRODUCT($CH73:$CK73,Elast!$L$7:$O$7),SUMPRODUCT($CH73:$CK73,Elast!$L$14:$O$14))</f>
        <v>-1.9664976010485445E-5</v>
      </c>
      <c r="CN73">
        <f ca="1">+IF($C73=1,SUMPRODUCT($CH73:$CK73,Elast!$L$8:$O$8),SUMPRODUCT($CH73:$CK73,Elast!$L$15:$O$15))</f>
        <v>-6.5691944894046732E-5</v>
      </c>
      <c r="CO73">
        <f ca="1">+IF($C73=1,SUMPRODUCT($CH73:$CK73,Elast!$L$9:$O$9),SUMPRODUCT($CH73:$CK73,Elast!$L$16:$O$16))</f>
        <v>-6.7359666407039499E-5</v>
      </c>
    </row>
    <row r="74" spans="2:93" x14ac:dyDescent="0.25">
      <c r="B74" t="s">
        <v>83</v>
      </c>
      <c r="C74">
        <v>1</v>
      </c>
      <c r="D74">
        <v>2037</v>
      </c>
      <c r="E74">
        <v>2035</v>
      </c>
      <c r="F74">
        <v>0.137716081714615</v>
      </c>
      <c r="G74">
        <v>3.42509831490014E-2</v>
      </c>
      <c r="H74">
        <v>0.25109423762087002</v>
      </c>
      <c r="I74">
        <v>0.57693869751551197</v>
      </c>
      <c r="J74">
        <f ca="1">+('aob Demand'!J73-'aob Demand'!BX73)+'aob Cap'!BX74</f>
        <v>154.85409474516834</v>
      </c>
      <c r="K74">
        <f ca="1">+('aob Demand'!K73-'aob Demand'!BY73)+'aob Cap'!BY74</f>
        <v>154.85409474516834</v>
      </c>
      <c r="L74">
        <f ca="1">+('aob Demand'!L73-'aob Demand'!BZ73)+'aob Cap'!BZ74</f>
        <v>126.24024905242932</v>
      </c>
      <c r="M74">
        <f ca="1">+('aob Demand'!M73-'aob Demand'!CA73)+'aob Cap'!CA74</f>
        <v>103.72626258944632</v>
      </c>
      <c r="N74">
        <f ca="1">+'aob Demand'!N73*(1+CL74)</f>
        <v>133911.26236076676</v>
      </c>
      <c r="O74">
        <f ca="1">+'aob Demand'!O73*(1+CM74)</f>
        <v>39287.865498704094</v>
      </c>
      <c r="P74">
        <f ca="1">+'aob Demand'!P73*(1+CN74)</f>
        <v>282841.64893495286</v>
      </c>
      <c r="Q74">
        <f ca="1">+'aob Demand'!Q73*(1+CO74)</f>
        <v>864826.41067115415</v>
      </c>
      <c r="R74">
        <v>1443.9249130282101</v>
      </c>
      <c r="S74">
        <f ca="1">+IF(E74&gt;2017,SUMPRODUCT(J74:M74,N74:Q74),'aob Demand'!S73)</f>
        <v>152231805.72684374</v>
      </c>
      <c r="T74">
        <v>104022.142802249</v>
      </c>
      <c r="U74">
        <v>96.762</v>
      </c>
      <c r="V74">
        <v>41957.572297867002</v>
      </c>
      <c r="W74">
        <v>9.3013782406468296E-4</v>
      </c>
      <c r="X74">
        <v>7.0485905108373501</v>
      </c>
      <c r="Y74">
        <v>7.0485905108373501</v>
      </c>
      <c r="Z74">
        <v>6.5230546966144702</v>
      </c>
      <c r="AA74">
        <v>3.9355014546737701</v>
      </c>
      <c r="AB74">
        <v>15.428943589681101</v>
      </c>
      <c r="AC74">
        <v>15.428943589681101</v>
      </c>
      <c r="AD74">
        <v>15.428943589681101</v>
      </c>
      <c r="AE74">
        <v>15.428943589681101</v>
      </c>
      <c r="AF74">
        <v>2084740.00572593</v>
      </c>
      <c r="AG74">
        <v>518627.41923438298</v>
      </c>
      <c r="AH74">
        <v>4651431.3208638905</v>
      </c>
      <c r="AI74">
        <v>13175839.9839078</v>
      </c>
      <c r="AJ74">
        <v>130.14775753662701</v>
      </c>
      <c r="AK74">
        <v>130.14775753662701</v>
      </c>
      <c r="AL74">
        <v>102.787888429045</v>
      </c>
      <c r="AM74">
        <v>81.814189485721201</v>
      </c>
      <c r="AN74">
        <v>137.196348047464</v>
      </c>
      <c r="AO74">
        <v>137.196348047464</v>
      </c>
      <c r="AP74">
        <v>109.31094312565899</v>
      </c>
      <c r="AQ74">
        <v>85.749690940394899</v>
      </c>
      <c r="AR74">
        <f ca="1">+IF(E74&gt;2017,J74*N74,'aob Demand'!AR73)</f>
        <v>20736707.30905927</v>
      </c>
      <c r="AS74">
        <f>+IF(F74&gt;2017,K74*O74,'aob Demand'!AS73)</f>
        <v>6081965.4865001002</v>
      </c>
      <c r="AT74">
        <f>+IF(G74&gt;2017,L74*P74,'aob Demand'!AT73)</f>
        <v>35693588.432301201</v>
      </c>
      <c r="AU74">
        <f>+IF(H74&gt;2017,M74*Q74,'aob Demand'!AU73)</f>
        <v>89666178.354543895</v>
      </c>
      <c r="AV74">
        <v>1.0545732633224201</v>
      </c>
      <c r="AW74">
        <v>1.0545732633224201</v>
      </c>
      <c r="AX74">
        <v>1.0638602468987499</v>
      </c>
      <c r="AY74">
        <v>1.0485016766812401</v>
      </c>
      <c r="AZ74">
        <v>1.1011845346420199</v>
      </c>
      <c r="BA74">
        <v>1.1011845346420199</v>
      </c>
      <c r="BB74">
        <v>1.07118639128102</v>
      </c>
      <c r="BC74">
        <v>1.05503174790439</v>
      </c>
      <c r="BD74">
        <v>1.04753013261609</v>
      </c>
      <c r="BE74">
        <v>1.04753013261609</v>
      </c>
      <c r="BF74">
        <v>1.06173183605296</v>
      </c>
      <c r="BG74">
        <v>1.0452763388094799</v>
      </c>
      <c r="BH74">
        <v>0.15192504600000001</v>
      </c>
      <c r="BI74">
        <v>0.15192504600000001</v>
      </c>
      <c r="BJ74">
        <v>0.15122007300000001</v>
      </c>
      <c r="BK74">
        <v>0.19096596699999999</v>
      </c>
      <c r="BL74">
        <v>0.184118371</v>
      </c>
      <c r="BM74">
        <v>0.184118371</v>
      </c>
      <c r="BN74">
        <v>0.14526681899999999</v>
      </c>
      <c r="BO74">
        <v>0.18154208499999999</v>
      </c>
      <c r="BP74">
        <v>0.145164612</v>
      </c>
      <c r="BQ74">
        <v>0.145164612</v>
      </c>
      <c r="BR74">
        <v>0.152841594</v>
      </c>
      <c r="BS74">
        <v>0.19537253399999999</v>
      </c>
      <c r="BT74">
        <v>0.113948431</v>
      </c>
      <c r="BU74">
        <v>0.113948431</v>
      </c>
      <c r="BV74">
        <v>0.19592215599999999</v>
      </c>
      <c r="BW74">
        <v>0.28392197299999999</v>
      </c>
      <c r="BX74">
        <f ca="1">+'aob Demand'!BX73+'aob Cap'!$CG74</f>
        <v>17.866003291550118</v>
      </c>
      <c r="BY74">
        <f ca="1">+'aob Demand'!BY73+'aob Cap'!$CG74</f>
        <v>17.866003291550118</v>
      </c>
      <c r="BZ74">
        <f ca="1">+'aob Demand'!BZ73+'aob Cap'!$CG74</f>
        <v>17.866003291550118</v>
      </c>
      <c r="CA74">
        <f ca="1">+'aob Demand'!CA73+'aob Cap'!$CG74</f>
        <v>17.866003291550118</v>
      </c>
      <c r="CB74">
        <f t="shared" ca="1" si="10"/>
        <v>2392459.0541130905</v>
      </c>
      <c r="CC74">
        <f t="shared" ca="1" si="7"/>
        <v>701917.13431782566</v>
      </c>
      <c r="CD74">
        <f t="shared" ca="1" si="8"/>
        <v>5053249.8308593305</v>
      </c>
      <c r="CE74">
        <f t="shared" ca="1" si="9"/>
        <v>15450991.499670314</v>
      </c>
      <c r="CG74">
        <f ca="1">+IFERROR(VLOOKUP(_xlfn.CONCAT(B74,E74,C74),Reallocation!$A$3:$F$618,6,FALSE),0)</f>
        <v>5.181944588231812E-2</v>
      </c>
      <c r="CH74">
        <f t="shared" ca="1" si="11"/>
        <v>3.3463400478761507E-4</v>
      </c>
      <c r="CI74">
        <f t="shared" ca="1" si="12"/>
        <v>3.3463400478761507E-4</v>
      </c>
      <c r="CJ74">
        <f t="shared" ca="1" si="13"/>
        <v>4.1048276022337404E-4</v>
      </c>
      <c r="CK74">
        <f t="shared" ca="1" si="14"/>
        <v>4.9957883942486347E-4</v>
      </c>
      <c r="CL74">
        <f ca="1">+IF($C74=1,SUMPRODUCT($CH74:$CK74,Elast!$L$6:$O$6),SUMPRODUCT($CH74:$CK74,Elast!$L$13:$O$13))</f>
        <v>-1.8998475835845908E-5</v>
      </c>
      <c r="CM74">
        <f ca="1">+IF($C74=1,SUMPRODUCT($CH74:$CK74,Elast!$L$7:$O$7),SUMPRODUCT($CH74:$CK74,Elast!$L$14:$O$14))</f>
        <v>-1.8828723812888803E-5</v>
      </c>
      <c r="CN74">
        <f ca="1">+IF($C74=1,SUMPRODUCT($CH74:$CK74,Elast!$L$8:$O$8),SUMPRODUCT($CH74:$CK74,Elast!$L$15:$O$15))</f>
        <v>-6.2894373241954011E-5</v>
      </c>
      <c r="CO74">
        <f ca="1">+IF($C74=1,SUMPRODUCT($CH74:$CK74,Elast!$L$9:$O$9),SUMPRODUCT($CH74:$CK74,Elast!$L$16:$O$16))</f>
        <v>-6.448152994062496E-5</v>
      </c>
    </row>
    <row r="75" spans="2:93" x14ac:dyDescent="0.25">
      <c r="B75" t="s">
        <v>83</v>
      </c>
      <c r="C75">
        <v>1</v>
      </c>
      <c r="D75">
        <v>2038</v>
      </c>
      <c r="E75">
        <v>2036</v>
      </c>
      <c r="F75">
        <v>0.13779518802492499</v>
      </c>
      <c r="G75">
        <v>3.4261906920524603E-2</v>
      </c>
      <c r="H75">
        <v>0.25112538107238302</v>
      </c>
      <c r="I75">
        <v>0.57681752398216601</v>
      </c>
      <c r="J75">
        <f ca="1">+('aob Demand'!J74-'aob Demand'!BX74)+'aob Cap'!BX75</f>
        <v>154.95540841706517</v>
      </c>
      <c r="K75">
        <f ca="1">+('aob Demand'!K74-'aob Demand'!BY74)+'aob Cap'!BY75</f>
        <v>154.95540841706517</v>
      </c>
      <c r="L75">
        <f ca="1">+('aob Demand'!L74-'aob Demand'!BZ74)+'aob Cap'!BZ75</f>
        <v>126.33222853723817</v>
      </c>
      <c r="M75">
        <f ca="1">+('aob Demand'!M74-'aob Demand'!CA74)+'aob Cap'!CA75</f>
        <v>103.81047828822517</v>
      </c>
      <c r="N75">
        <f ca="1">+'aob Demand'!N74*(1+CL75)</f>
        <v>134269.09796151693</v>
      </c>
      <c r="O75">
        <f ca="1">+'aob Demand'!O74*(1+CM75)</f>
        <v>39394.247761270999</v>
      </c>
      <c r="P75">
        <f ca="1">+'aob Demand'!P74*(1+CN75)</f>
        <v>283601.05977717915</v>
      </c>
      <c r="Q75">
        <f ca="1">+'aob Demand'!Q74*(1+CO75)</f>
        <v>867145.10934144387</v>
      </c>
      <c r="R75">
        <v>1443.1988982714199</v>
      </c>
      <c r="S75">
        <f ca="1">+IF(E75&gt;2017,SUMPRODUCT(J75:M75,N75:Q75),'aob Demand'!S74)</f>
        <v>152756777.10675272</v>
      </c>
      <c r="T75">
        <v>104231.200367547</v>
      </c>
      <c r="U75">
        <v>96.762</v>
      </c>
      <c r="V75">
        <v>42245.386449590398</v>
      </c>
      <c r="W75">
        <v>9.2826848794400898E-4</v>
      </c>
      <c r="X75">
        <v>7.1025878428696103</v>
      </c>
      <c r="Y75">
        <v>7.1025878428696103</v>
      </c>
      <c r="Z75">
        <v>6.5640599332802898</v>
      </c>
      <c r="AA75">
        <v>3.9681253663742302</v>
      </c>
      <c r="AB75">
        <v>15.232333052438801</v>
      </c>
      <c r="AC75">
        <v>15.232333052438801</v>
      </c>
      <c r="AD75">
        <v>15.232333052438801</v>
      </c>
      <c r="AE75">
        <v>15.232333052438801</v>
      </c>
      <c r="AF75">
        <v>2064405.3848836699</v>
      </c>
      <c r="AG75">
        <v>513432.51398107799</v>
      </c>
      <c r="AH75">
        <v>4605409.2955236798</v>
      </c>
      <c r="AI75">
        <v>13046009.428427201</v>
      </c>
      <c r="AJ75">
        <v>130.14775753662701</v>
      </c>
      <c r="AK75">
        <v>130.14775753662701</v>
      </c>
      <c r="AL75">
        <v>102.787888429045</v>
      </c>
      <c r="AM75">
        <v>81.814189485721201</v>
      </c>
      <c r="AN75">
        <v>137.250345379496</v>
      </c>
      <c r="AO75">
        <v>137.250345379496</v>
      </c>
      <c r="AP75">
        <v>109.351948362325</v>
      </c>
      <c r="AQ75">
        <v>85.782314852095396</v>
      </c>
      <c r="AR75">
        <f ca="1">+IF(E75&gt;2017,J75*N75,'aob Demand'!AR74)</f>
        <v>20805722.912417788</v>
      </c>
      <c r="AS75">
        <f>+IF(F75&gt;2017,K75*O75,'aob Demand'!AS74)</f>
        <v>6102507.6894719601</v>
      </c>
      <c r="AT75">
        <f>+IF(G75&gt;2017,L75*P75,'aob Demand'!AT74)</f>
        <v>35816041.835572399</v>
      </c>
      <c r="AU75">
        <f>+IF(H75&gt;2017,M75*Q75,'aob Demand'!AU74)</f>
        <v>89981287.262903303</v>
      </c>
      <c r="AV75">
        <v>1.05498707303741</v>
      </c>
      <c r="AW75">
        <v>1.05498707303741</v>
      </c>
      <c r="AX75">
        <v>1.06425871854767</v>
      </c>
      <c r="AY75">
        <v>1.0488998347279499</v>
      </c>
      <c r="AZ75">
        <v>1.1016166344062299</v>
      </c>
      <c r="BA75">
        <v>1.1016166344062299</v>
      </c>
      <c r="BB75">
        <v>1.07158760695656</v>
      </c>
      <c r="BC75">
        <v>1.0554323856804699</v>
      </c>
      <c r="BD75">
        <v>1.0479411786388699</v>
      </c>
      <c r="BE75">
        <v>1.0479411786388699</v>
      </c>
      <c r="BF75">
        <v>1.0621295105000199</v>
      </c>
      <c r="BG75">
        <v>1.04567327206633</v>
      </c>
      <c r="BH75">
        <v>0.15192504600000001</v>
      </c>
      <c r="BI75">
        <v>0.15192504600000001</v>
      </c>
      <c r="BJ75">
        <v>0.15122007300000001</v>
      </c>
      <c r="BK75">
        <v>0.19096596699999999</v>
      </c>
      <c r="BL75">
        <v>0.184118371</v>
      </c>
      <c r="BM75">
        <v>0.184118371</v>
      </c>
      <c r="BN75">
        <v>0.14526681899999999</v>
      </c>
      <c r="BO75">
        <v>0.18154208499999999</v>
      </c>
      <c r="BP75">
        <v>0.145164612</v>
      </c>
      <c r="BQ75">
        <v>0.145164612</v>
      </c>
      <c r="BR75">
        <v>0.152841594</v>
      </c>
      <c r="BS75">
        <v>0.19537253399999999</v>
      </c>
      <c r="BT75">
        <v>0.113948431</v>
      </c>
      <c r="BU75">
        <v>0.113948431</v>
      </c>
      <c r="BV75">
        <v>0.19592215599999999</v>
      </c>
      <c r="BW75">
        <v>0.28392197299999999</v>
      </c>
      <c r="BX75">
        <f ca="1">+'aob Demand'!BX74+'aob Cap'!$CG75</f>
        <v>17.921040817614365</v>
      </c>
      <c r="BY75">
        <f ca="1">+'aob Demand'!BY74+'aob Cap'!$CG75</f>
        <v>17.921040817614365</v>
      </c>
      <c r="BZ75">
        <f ca="1">+'aob Demand'!BZ74+'aob Cap'!$CG75</f>
        <v>17.921040817614365</v>
      </c>
      <c r="CA75">
        <f ca="1">+'aob Demand'!CA74+'aob Cap'!$CG75</f>
        <v>17.921040817614365</v>
      </c>
      <c r="CB75">
        <f t="shared" ca="1" si="10"/>
        <v>2406241.9851126065</v>
      </c>
      <c r="CC75">
        <f t="shared" ca="1" si="7"/>
        <v>705985.92210895091</v>
      </c>
      <c r="CD75">
        <f t="shared" ca="1" si="8"/>
        <v>5082426.1681855191</v>
      </c>
      <c r="CE75">
        <f t="shared" ca="1" si="9"/>
        <v>15540142.899302687</v>
      </c>
      <c r="CG75">
        <f ca="1">+IFERROR(VLOOKUP(_xlfn.CONCAT(B75,E75,C75),Reallocation!$A$3:$F$618,6,FALSE),0)</f>
        <v>4.9600387315165785E-2</v>
      </c>
      <c r="CH75">
        <f t="shared" ca="1" si="11"/>
        <v>3.200945860608595E-4</v>
      </c>
      <c r="CI75">
        <f t="shared" ca="1" si="12"/>
        <v>3.200945860608595E-4</v>
      </c>
      <c r="CJ75">
        <f t="shared" ca="1" si="13"/>
        <v>3.9261863650685846E-4</v>
      </c>
      <c r="CK75">
        <f t="shared" ca="1" si="14"/>
        <v>4.7779750303678092E-4</v>
      </c>
      <c r="CL75">
        <f ca="1">+IF($C75=1,SUMPRODUCT($CH75:$CK75,Elast!$L$6:$O$6),SUMPRODUCT($CH75:$CK75,Elast!$L$13:$O$13))</f>
        <v>-1.8170116303341419E-5</v>
      </c>
      <c r="CM75">
        <f ca="1">+IF($C75=1,SUMPRODUCT($CH75:$CK75,Elast!$L$7:$O$7),SUMPRODUCT($CH75:$CK75,Elast!$L$14:$O$14))</f>
        <v>-1.8010348151746404E-5</v>
      </c>
      <c r="CN75">
        <f ca="1">+IF($C75=1,SUMPRODUCT($CH75:$CK75,Elast!$L$8:$O$8),SUMPRODUCT($CH75:$CK75,Elast!$L$15:$O$15))</f>
        <v>-6.0159098999810199E-5</v>
      </c>
      <c r="CO75">
        <f ca="1">+IF($C75=1,SUMPRODUCT($CH75:$CK75,Elast!$L$9:$O$9),SUMPRODUCT($CH75:$CK75,Elast!$L$16:$O$16))</f>
        <v>-6.1673380349334131E-5</v>
      </c>
    </row>
    <row r="76" spans="2:93" x14ac:dyDescent="0.25">
      <c r="B76" t="s">
        <v>83</v>
      </c>
      <c r="C76">
        <v>1</v>
      </c>
      <c r="D76">
        <v>2039</v>
      </c>
      <c r="E76">
        <v>2037</v>
      </c>
      <c r="F76">
        <v>0.137872163021969</v>
      </c>
      <c r="G76">
        <v>3.4272614094490103E-2</v>
      </c>
      <c r="H76">
        <v>0.25115574949747999</v>
      </c>
      <c r="I76">
        <v>0.57669947338605998</v>
      </c>
      <c r="J76">
        <f ca="1">+('aob Demand'!J75-'aob Demand'!BX75)+'aob Cap'!BX76</f>
        <v>154.97262091829731</v>
      </c>
      <c r="K76">
        <f ca="1">+('aob Demand'!K75-'aob Demand'!BY75)+'aob Cap'!BY76</f>
        <v>154.97262091829731</v>
      </c>
      <c r="L76">
        <f ca="1">+('aob Demand'!L75-'aob Demand'!BZ75)+'aob Cap'!BZ76</f>
        <v>126.33965361390131</v>
      </c>
      <c r="M76">
        <f ca="1">+('aob Demand'!M75-'aob Demand'!CA75)+'aob Cap'!CA76</f>
        <v>103.81000692497531</v>
      </c>
      <c r="N76">
        <f ca="1">+'aob Demand'!N75*(1+CL76)</f>
        <v>134640.34938149023</v>
      </c>
      <c r="O76">
        <f ca="1">+'aob Demand'!O75*(1+CM76)</f>
        <v>39502.855490217094</v>
      </c>
      <c r="P76">
        <f ca="1">+'aob Demand'!P75*(1+CN76)</f>
        <v>284384.26190820127</v>
      </c>
      <c r="Q76">
        <f ca="1">+'aob Demand'!Q75*(1+CO76)</f>
        <v>869541.05362283206</v>
      </c>
      <c r="R76">
        <v>1442.53492287483</v>
      </c>
      <c r="S76">
        <f ca="1">+IF(E76&gt;2017,SUMPRODUCT(J76:M76,N76:Q76),'aob Demand'!S75)</f>
        <v>153183500.81494415</v>
      </c>
      <c r="T76">
        <v>104440.678084404</v>
      </c>
      <c r="U76">
        <v>96.762</v>
      </c>
      <c r="V76">
        <v>42535.174904911299</v>
      </c>
      <c r="W76">
        <v>9.2640290870478004E-4</v>
      </c>
      <c r="X76">
        <v>7.1564442493216696</v>
      </c>
      <c r="Y76">
        <v>7.1564442493216696</v>
      </c>
      <c r="Z76">
        <v>6.6050179926721997</v>
      </c>
      <c r="AA76">
        <v>4.0007003442529703</v>
      </c>
      <c r="AB76">
        <v>15.0414168327976</v>
      </c>
      <c r="AC76">
        <v>15.0414168327976</v>
      </c>
      <c r="AD76">
        <v>15.0414168327976</v>
      </c>
      <c r="AE76">
        <v>15.0414168327976</v>
      </c>
      <c r="AF76">
        <v>2044684.07496026</v>
      </c>
      <c r="AG76">
        <v>508397.83639974101</v>
      </c>
      <c r="AH76">
        <v>4560789.5393110504</v>
      </c>
      <c r="AI76">
        <v>12920126.513395701</v>
      </c>
      <c r="AJ76">
        <v>130.14775753662701</v>
      </c>
      <c r="AK76">
        <v>130.14775753662701</v>
      </c>
      <c r="AL76">
        <v>102.787888429045</v>
      </c>
      <c r="AM76">
        <v>81.814189485721201</v>
      </c>
      <c r="AN76">
        <v>137.30420178594801</v>
      </c>
      <c r="AO76">
        <v>137.30420178594801</v>
      </c>
      <c r="AP76">
        <v>109.392906421717</v>
      </c>
      <c r="AQ76">
        <v>85.814889829974106</v>
      </c>
      <c r="AR76">
        <f ca="1">+IF(E76&gt;2017,J76*N76,'aob Demand'!AR75)</f>
        <v>20865567.82500479</v>
      </c>
      <c r="AS76">
        <f>+IF(F76&gt;2017,K76*O76,'aob Demand'!AS75)</f>
        <v>6120094.9003170598</v>
      </c>
      <c r="AT76">
        <f>+IF(G76&gt;2017,L76*P76,'aob Demand'!AT75)</f>
        <v>35917600.291152701</v>
      </c>
      <c r="AU76">
        <f>+IF(H76&gt;2017,M76*Q76,'aob Demand'!AU75)</f>
        <v>90231183.901595801</v>
      </c>
      <c r="AV76">
        <v>1.05539986050988</v>
      </c>
      <c r="AW76">
        <v>1.05539986050988</v>
      </c>
      <c r="AX76">
        <v>1.06465676088943</v>
      </c>
      <c r="AY76">
        <v>1.0492974308535099</v>
      </c>
      <c r="AZ76">
        <v>1.10204766674566</v>
      </c>
      <c r="BA76">
        <v>1.10204766674566</v>
      </c>
      <c r="BB76">
        <v>1.0719883903685601</v>
      </c>
      <c r="BC76">
        <v>1.0558324580357601</v>
      </c>
      <c r="BD76">
        <v>1.0483512092463401</v>
      </c>
      <c r="BE76">
        <v>1.0483512092463401</v>
      </c>
      <c r="BF76">
        <v>1.0625267564987999</v>
      </c>
      <c r="BG76">
        <v>1.04606964513057</v>
      </c>
      <c r="BH76">
        <v>0.15192504600000001</v>
      </c>
      <c r="BI76">
        <v>0.15192504600000001</v>
      </c>
      <c r="BJ76">
        <v>0.15122007300000001</v>
      </c>
      <c r="BK76">
        <v>0.19096596699999999</v>
      </c>
      <c r="BL76">
        <v>0.184118371</v>
      </c>
      <c r="BM76">
        <v>0.184118371</v>
      </c>
      <c r="BN76">
        <v>0.14526681899999999</v>
      </c>
      <c r="BO76">
        <v>0.18154208499999999</v>
      </c>
      <c r="BP76">
        <v>0.145164612</v>
      </c>
      <c r="BQ76">
        <v>0.145164612</v>
      </c>
      <c r="BR76">
        <v>0.152841594</v>
      </c>
      <c r="BS76">
        <v>0.19537253399999999</v>
      </c>
      <c r="BT76">
        <v>0.113948431</v>
      </c>
      <c r="BU76">
        <v>0.113948431</v>
      </c>
      <c r="BV76">
        <v>0.19592215599999999</v>
      </c>
      <c r="BW76">
        <v>0.28392197299999999</v>
      </c>
      <c r="BX76">
        <f ca="1">+'aob Demand'!BX75+'aob Cap'!$CG76</f>
        <v>17.890664570488404</v>
      </c>
      <c r="BY76">
        <f ca="1">+'aob Demand'!BY75+'aob Cap'!$CG76</f>
        <v>17.890664570488404</v>
      </c>
      <c r="BZ76">
        <f ca="1">+'aob Demand'!BZ75+'aob Cap'!$CG76</f>
        <v>17.890664570488404</v>
      </c>
      <c r="CA76">
        <f ca="1">+'aob Demand'!CA75+'aob Cap'!$CG76</f>
        <v>17.890664570488404</v>
      </c>
      <c r="CB76">
        <f t="shared" ca="1" si="10"/>
        <v>2408805.3284376077</v>
      </c>
      <c r="CC76">
        <f t="shared" ca="1" si="7"/>
        <v>706732.33715195034</v>
      </c>
      <c r="CD76">
        <f t="shared" ca="1" si="8"/>
        <v>5087823.4389255513</v>
      </c>
      <c r="CE76">
        <f t="shared" ca="1" si="9"/>
        <v>15556667.320635159</v>
      </c>
      <c r="CG76">
        <f ca="1">+IFERROR(VLOOKUP(_xlfn.CONCAT(B76,E76,C76),Reallocation!$A$3:$F$618,6,FALSE),0)</f>
        <v>4.7374198885303705E-2</v>
      </c>
      <c r="CH76">
        <f t="shared" ca="1" si="11"/>
        <v>3.0569399036162181E-4</v>
      </c>
      <c r="CI76">
        <f t="shared" ca="1" si="12"/>
        <v>3.0569399036162181E-4</v>
      </c>
      <c r="CJ76">
        <f t="shared" ca="1" si="13"/>
        <v>3.7497489925120142E-4</v>
      </c>
      <c r="CK76">
        <f t="shared" ca="1" si="14"/>
        <v>4.5635483792572096E-4</v>
      </c>
      <c r="CL76">
        <f ca="1">+IF($C76=1,SUMPRODUCT($CH76:$CK76,Elast!$L$6:$O$6),SUMPRODUCT($CH76:$CK76,Elast!$L$13:$O$13))</f>
        <v>-1.7354683065873734E-5</v>
      </c>
      <c r="CM76">
        <f ca="1">+IF($C76=1,SUMPRODUCT($CH76:$CK76,Elast!$L$7:$O$7),SUMPRODUCT($CH76:$CK76,Elast!$L$14:$O$14))</f>
        <v>-1.7200284568423375E-5</v>
      </c>
      <c r="CN76">
        <f ca="1">+IF($C76=1,SUMPRODUCT($CH76:$CK76,Elast!$L$8:$O$8),SUMPRODUCT($CH76:$CK76,Elast!$L$15:$O$15))</f>
        <v>-5.7454423243032739E-5</v>
      </c>
      <c r="CO76">
        <f ca="1">+IF($C76=1,SUMPRODUCT($CH76:$CK76,Elast!$L$9:$O$9),SUMPRODUCT($CH76:$CK76,Elast!$L$16:$O$16))</f>
        <v>-5.8903297533217995E-5</v>
      </c>
    </row>
    <row r="77" spans="2:93" x14ac:dyDescent="0.25">
      <c r="B77" t="s">
        <v>83</v>
      </c>
      <c r="C77">
        <v>1</v>
      </c>
      <c r="D77">
        <v>2040</v>
      </c>
      <c r="E77">
        <v>2038</v>
      </c>
      <c r="F77">
        <v>0.13794708188160601</v>
      </c>
      <c r="G77">
        <v>3.42831118179482E-2</v>
      </c>
      <c r="H77">
        <v>0.25118536911063899</v>
      </c>
      <c r="I77">
        <v>0.57658443718980601</v>
      </c>
      <c r="J77">
        <f ca="1">+('aob Demand'!J76-'aob Demand'!BX76)+'aob Cap'!BX77</f>
        <v>154.98546098472318</v>
      </c>
      <c r="K77">
        <f ca="1">+('aob Demand'!K76-'aob Demand'!BY76)+'aob Cap'!BY77</f>
        <v>154.98546098472318</v>
      </c>
      <c r="L77">
        <f ca="1">+('aob Demand'!L76-'aob Demand'!BZ76)+'aob Cap'!BZ77</f>
        <v>126.34213077808518</v>
      </c>
      <c r="M77">
        <f ca="1">+('aob Demand'!M76-'aob Demand'!CA76)+'aob Cap'!CA77</f>
        <v>103.80441843261718</v>
      </c>
      <c r="N77">
        <f ca="1">+'aob Demand'!N76*(1+CL77)</f>
        <v>135013.39879576812</v>
      </c>
      <c r="O77">
        <f ca="1">+'aob Demand'!O76*(1+CM77)</f>
        <v>39611.869320421465</v>
      </c>
      <c r="P77">
        <f ca="1">+'aob Demand'!P76*(1+CN77)</f>
        <v>285170.88684260106</v>
      </c>
      <c r="Q77">
        <f ca="1">+'aob Demand'!Q76*(1+CO77)</f>
        <v>871947.77704072662</v>
      </c>
      <c r="R77">
        <v>1441.9306093969101</v>
      </c>
      <c r="S77">
        <f ca="1">+IF(E77&gt;2017,SUMPRODUCT(J77:M77,N77:Q77),'aob Demand'!S76)</f>
        <v>153605507.05746496</v>
      </c>
      <c r="T77">
        <v>104650.57679721899</v>
      </c>
      <c r="U77">
        <v>96.762</v>
      </c>
      <c r="V77">
        <v>42826.9512068564</v>
      </c>
      <c r="W77">
        <v>9.2454107879663705E-4</v>
      </c>
      <c r="X77">
        <v>7.2101676132040096</v>
      </c>
      <c r="Y77">
        <v>7.2101676132040096</v>
      </c>
      <c r="Z77">
        <v>6.6459319244868098</v>
      </c>
      <c r="AA77">
        <v>4.0332293490083799</v>
      </c>
      <c r="AB77">
        <v>14.855968083194</v>
      </c>
      <c r="AC77">
        <v>14.855968083194</v>
      </c>
      <c r="AD77">
        <v>14.855968083194</v>
      </c>
      <c r="AE77">
        <v>14.855968083194</v>
      </c>
      <c r="AF77">
        <v>2025552.93308193</v>
      </c>
      <c r="AG77">
        <v>503517.11673964199</v>
      </c>
      <c r="AH77">
        <v>4517518.1991853202</v>
      </c>
      <c r="AI77">
        <v>12798040.228510899</v>
      </c>
      <c r="AJ77">
        <v>130.14775753662701</v>
      </c>
      <c r="AK77">
        <v>130.14775753662701</v>
      </c>
      <c r="AL77">
        <v>102.787888429045</v>
      </c>
      <c r="AM77">
        <v>81.814189485721201</v>
      </c>
      <c r="AN77">
        <v>137.357925149831</v>
      </c>
      <c r="AO77">
        <v>137.357925149831</v>
      </c>
      <c r="AP77">
        <v>109.433820353532</v>
      </c>
      <c r="AQ77">
        <v>85.847418834729595</v>
      </c>
      <c r="AR77">
        <f ca="1">+IF(E77&gt;2017,J77*N77,'aob Demand'!AR76)</f>
        <v>20925113.85147639</v>
      </c>
      <c r="AS77">
        <f>+IF(F77&gt;2017,K77*O77,'aob Demand'!AS76)</f>
        <v>6137571.9545535902</v>
      </c>
      <c r="AT77">
        <f>+IF(G77&gt;2017,L77*P77,'aob Demand'!AT76)</f>
        <v>36018168.321869098</v>
      </c>
      <c r="AU77">
        <f>+IF(H77&gt;2017,M77*Q77,'aob Demand'!AU76)</f>
        <v>90477661.430571407</v>
      </c>
      <c r="AV77">
        <v>1.05581166890991</v>
      </c>
      <c r="AW77">
        <v>1.05581166890991</v>
      </c>
      <c r="AX77">
        <v>1.0650543949993501</v>
      </c>
      <c r="AY77">
        <v>1.0496944907357</v>
      </c>
      <c r="AZ77">
        <v>1.1024776767384401</v>
      </c>
      <c r="BA77">
        <v>1.1024776767384401</v>
      </c>
      <c r="BB77">
        <v>1.07238876273749</v>
      </c>
      <c r="BC77">
        <v>1.05623199080795</v>
      </c>
      <c r="BD77">
        <v>1.0487602673202601</v>
      </c>
      <c r="BE77">
        <v>1.0487602673202601</v>
      </c>
      <c r="BF77">
        <v>1.06292359508247</v>
      </c>
      <c r="BG77">
        <v>1.0464654836010101</v>
      </c>
      <c r="BH77">
        <v>0.15192504600000001</v>
      </c>
      <c r="BI77">
        <v>0.15192504600000001</v>
      </c>
      <c r="BJ77">
        <v>0.15122007300000001</v>
      </c>
      <c r="BK77">
        <v>0.19096596699999999</v>
      </c>
      <c r="BL77">
        <v>0.184118371</v>
      </c>
      <c r="BM77">
        <v>0.184118371</v>
      </c>
      <c r="BN77">
        <v>0.14526681899999999</v>
      </c>
      <c r="BO77">
        <v>0.18154208499999999</v>
      </c>
      <c r="BP77">
        <v>0.145164612</v>
      </c>
      <c r="BQ77">
        <v>0.145164612</v>
      </c>
      <c r="BR77">
        <v>0.152841594</v>
      </c>
      <c r="BS77">
        <v>0.19537253399999999</v>
      </c>
      <c r="BT77">
        <v>0.113948431</v>
      </c>
      <c r="BU77">
        <v>0.113948431</v>
      </c>
      <c r="BV77">
        <v>0.19592215599999999</v>
      </c>
      <c r="BW77">
        <v>0.28392197299999999</v>
      </c>
      <c r="BX77">
        <f ca="1">+'aob Demand'!BX76+'aob Cap'!$CG77</f>
        <v>17.854245449535686</v>
      </c>
      <c r="BY77">
        <f ca="1">+'aob Demand'!BY76+'aob Cap'!$CG77</f>
        <v>17.854245449535686</v>
      </c>
      <c r="BZ77">
        <f ca="1">+'aob Demand'!BZ76+'aob Cap'!$CG77</f>
        <v>17.854245449535686</v>
      </c>
      <c r="CA77">
        <f ca="1">+'aob Demand'!CA76+'aob Cap'!$CG77</f>
        <v>17.854245449535686</v>
      </c>
      <c r="CB77">
        <f t="shared" ca="1" si="10"/>
        <v>2410562.36107569</v>
      </c>
      <c r="CC77">
        <f t="shared" ca="1" si="7"/>
        <v>707240.03756173723</v>
      </c>
      <c r="CD77">
        <f t="shared" ca="1" si="8"/>
        <v>5091511.008749566</v>
      </c>
      <c r="CE77">
        <f t="shared" ca="1" si="9"/>
        <v>15567969.630462149</v>
      </c>
      <c r="CG77">
        <f ca="1">+IFERROR(VLOOKUP(_xlfn.CONCAT(B77,E77,C77),Reallocation!$A$3:$F$618,6,FALSE),0)</f>
        <v>4.5257033507182638E-2</v>
      </c>
      <c r="CH77">
        <f t="shared" ca="1" si="11"/>
        <v>2.9200825173947287E-4</v>
      </c>
      <c r="CI77">
        <f t="shared" ca="1" si="12"/>
        <v>2.9200825173947287E-4</v>
      </c>
      <c r="CJ77">
        <f t="shared" ca="1" si="13"/>
        <v>3.5821014912817972E-4</v>
      </c>
      <c r="CK77">
        <f t="shared" ca="1" si="14"/>
        <v>4.3598369116204516E-4</v>
      </c>
      <c r="CL77">
        <f ca="1">+IF($C77=1,SUMPRODUCT($CH77:$CK77,Elast!$L$6:$O$6),SUMPRODUCT($CH77:$CK77,Elast!$L$13:$O$13))</f>
        <v>-1.6580010239589213E-5</v>
      </c>
      <c r="CM77">
        <f ca="1">+IF($C77=1,SUMPRODUCT($CH77:$CK77,Elast!$L$7:$O$7),SUMPRODUCT($CH77:$CK77,Elast!$L$14:$O$14))</f>
        <v>-1.6430464567818605E-5</v>
      </c>
      <c r="CN77">
        <f ca="1">+IF($C77=1,SUMPRODUCT($CH77:$CK77,Elast!$L$8:$O$8),SUMPRODUCT($CH77:$CK77,Elast!$L$15:$O$15))</f>
        <v>-5.4884264571347203E-5</v>
      </c>
      <c r="CO77">
        <f ca="1">+IF($C77=1,SUMPRODUCT($CH77:$CK77,Elast!$L$9:$O$9),SUMPRODUCT($CH77:$CK77,Elast!$L$16:$O$16))</f>
        <v>-5.6271359429031613E-5</v>
      </c>
    </row>
    <row r="78" spans="2:93" x14ac:dyDescent="0.25">
      <c r="B78" t="s">
        <v>83</v>
      </c>
      <c r="C78">
        <v>1</v>
      </c>
      <c r="D78">
        <v>2041</v>
      </c>
      <c r="E78">
        <v>2039</v>
      </c>
      <c r="F78">
        <v>0.13802004218045899</v>
      </c>
      <c r="G78">
        <v>3.4293409437656998E-2</v>
      </c>
      <c r="H78">
        <v>0.251214275929941</v>
      </c>
      <c r="I78">
        <v>0.57647227245194199</v>
      </c>
      <c r="J78">
        <f ca="1">+('aob Demand'!J77-'aob Demand'!BX77)+'aob Cap'!BX78</f>
        <v>154.99416150823274</v>
      </c>
      <c r="K78">
        <f ca="1">+('aob Demand'!K77-'aob Demand'!BY77)+'aob Cap'!BY78</f>
        <v>154.99416150823274</v>
      </c>
      <c r="L78">
        <f ca="1">+('aob Demand'!L77-'aob Demand'!BZ77)+'aob Cap'!BZ78</f>
        <v>126.34042615488575</v>
      </c>
      <c r="M78">
        <f ca="1">+('aob Demand'!M77-'aob Demand'!CA77)+'aob Cap'!CA78</f>
        <v>103.79463587324675</v>
      </c>
      <c r="N78">
        <f ca="1">+'aob Demand'!N77*(1+CL78)</f>
        <v>135388.11169899529</v>
      </c>
      <c r="O78">
        <f ca="1">+'aob Demand'!O77*(1+CM78)</f>
        <v>39721.28083520168</v>
      </c>
      <c r="P78">
        <f ca="1">+'aob Demand'!P77*(1+CN78)</f>
        <v>285960.75942661526</v>
      </c>
      <c r="Q78">
        <f ca="1">+'aob Demand'!Q77*(1+CO78)</f>
        <v>874364.66776391445</v>
      </c>
      <c r="R78">
        <v>1441.38294863392</v>
      </c>
      <c r="S78">
        <f ca="1">+IF(E78&gt;2017,SUMPRODUCT(J78:M78,N78:Q78),'aob Demand'!S77)</f>
        <v>154023699.98857504</v>
      </c>
      <c r="T78">
        <v>104860.897352082</v>
      </c>
      <c r="U78">
        <v>96.762</v>
      </c>
      <c r="V78">
        <v>43120.7289913524</v>
      </c>
      <c r="W78">
        <v>9.2268299068439495E-4</v>
      </c>
      <c r="X78">
        <v>7.2637635530026001</v>
      </c>
      <c r="Y78">
        <v>7.2637635530026001</v>
      </c>
      <c r="Z78">
        <v>6.6868038950127202</v>
      </c>
      <c r="AA78">
        <v>4.0657144814475696</v>
      </c>
      <c r="AB78">
        <v>14.6757065300741</v>
      </c>
      <c r="AC78">
        <v>14.6757065300741</v>
      </c>
      <c r="AD78">
        <v>14.6757065300741</v>
      </c>
      <c r="AE78">
        <v>14.6757065300741</v>
      </c>
      <c r="AF78">
        <v>2006980.8554665199</v>
      </c>
      <c r="AG78">
        <v>498782.20072457101</v>
      </c>
      <c r="AH78">
        <v>4475524.0643851301</v>
      </c>
      <c r="AI78">
        <v>12679550.1238173</v>
      </c>
      <c r="AJ78">
        <v>130.14775753662701</v>
      </c>
      <c r="AK78">
        <v>130.14775753662701</v>
      </c>
      <c r="AL78">
        <v>102.787888429045</v>
      </c>
      <c r="AM78">
        <v>81.814189485721201</v>
      </c>
      <c r="AN78">
        <v>137.41152108962899</v>
      </c>
      <c r="AO78">
        <v>137.41152108962899</v>
      </c>
      <c r="AP78">
        <v>109.474692324058</v>
      </c>
      <c r="AQ78">
        <v>85.879903967168701</v>
      </c>
      <c r="AR78">
        <f ca="1">+IF(E78&gt;2017,J78*N78,'aob Demand'!AR77)</f>
        <v>20984366.85096873</v>
      </c>
      <c r="AS78">
        <f>+IF(F78&gt;2017,K78*O78,'aob Demand'!AS77)</f>
        <v>6154945.6861323696</v>
      </c>
      <c r="AT78">
        <f>+IF(G78&gt;2017,L78*P78,'aob Demand'!AT77)</f>
        <v>36117933.193640299</v>
      </c>
      <c r="AU78">
        <f>+IF(H78&gt;2017,M78*Q78,'aob Demand'!AU77)</f>
        <v>90721432.488034904</v>
      </c>
      <c r="AV78">
        <v>1.05622255369538</v>
      </c>
      <c r="AW78">
        <v>1.05622255369538</v>
      </c>
      <c r="AX78">
        <v>1.0654516480463301</v>
      </c>
      <c r="AY78">
        <v>1.05009104756223</v>
      </c>
      <c r="AZ78">
        <v>1.1029067222936499</v>
      </c>
      <c r="BA78">
        <v>1.1029067222936499</v>
      </c>
      <c r="BB78">
        <v>1.0727887514193299</v>
      </c>
      <c r="BC78">
        <v>1.0566310173914499</v>
      </c>
      <c r="BD78">
        <v>1.0491684079481001</v>
      </c>
      <c r="BE78">
        <v>1.0491684079481001</v>
      </c>
      <c r="BF78">
        <v>1.06332005336557</v>
      </c>
      <c r="BG78">
        <v>1.0468608205632499</v>
      </c>
      <c r="BH78">
        <v>0.15192504600000001</v>
      </c>
      <c r="BI78">
        <v>0.15192504600000001</v>
      </c>
      <c r="BJ78">
        <v>0.15122007300000001</v>
      </c>
      <c r="BK78">
        <v>0.19096596699999999</v>
      </c>
      <c r="BL78">
        <v>0.184118371</v>
      </c>
      <c r="BM78">
        <v>0.184118371</v>
      </c>
      <c r="BN78">
        <v>0.14526681899999999</v>
      </c>
      <c r="BO78">
        <v>0.18154208499999999</v>
      </c>
      <c r="BP78">
        <v>0.145164612</v>
      </c>
      <c r="BQ78">
        <v>0.145164612</v>
      </c>
      <c r="BR78">
        <v>0.152841594</v>
      </c>
      <c r="BS78">
        <v>0.19537253399999999</v>
      </c>
      <c r="BT78">
        <v>0.113948431</v>
      </c>
      <c r="BU78">
        <v>0.113948431</v>
      </c>
      <c r="BV78">
        <v>0.19592215599999999</v>
      </c>
      <c r="BW78">
        <v>0.28392197299999999</v>
      </c>
      <c r="BX78">
        <f ca="1">+'aob Demand'!BX77+'aob Cap'!$CG78</f>
        <v>17.813566206886545</v>
      </c>
      <c r="BY78">
        <f ca="1">+'aob Demand'!BY77+'aob Cap'!$CG78</f>
        <v>17.813566206886545</v>
      </c>
      <c r="BZ78">
        <f ca="1">+'aob Demand'!BZ77+'aob Cap'!$CG78</f>
        <v>17.813566206886545</v>
      </c>
      <c r="CA78">
        <f ca="1">+'aob Demand'!CA77+'aob Cap'!$CG78</f>
        <v>17.813566206886545</v>
      </c>
      <c r="CB78">
        <f t="shared" ca="1" si="10"/>
        <v>2411745.0913754031</v>
      </c>
      <c r="CC78">
        <f t="shared" ca="1" si="7"/>
        <v>707577.66598019877</v>
      </c>
      <c r="CD78">
        <f t="shared" ca="1" si="8"/>
        <v>5093980.9206175664</v>
      </c>
      <c r="CE78">
        <f t="shared" ca="1" si="9"/>
        <v>15575552.898174848</v>
      </c>
      <c r="CG78">
        <f ca="1">+IFERROR(VLOOKUP(_xlfn.CONCAT(B78,E78,C78),Reallocation!$A$3:$F$618,6,FALSE),0)</f>
        <v>4.3240007705743502E-2</v>
      </c>
      <c r="CH78">
        <f t="shared" ca="1" si="11"/>
        <v>2.7897830011780478E-4</v>
      </c>
      <c r="CI78">
        <f t="shared" ca="1" si="12"/>
        <v>2.7897830011780478E-4</v>
      </c>
      <c r="CJ78">
        <f t="shared" ca="1" si="13"/>
        <v>3.422499751009056E-4</v>
      </c>
      <c r="CK78">
        <f t="shared" ca="1" si="14"/>
        <v>4.1659193022791641E-4</v>
      </c>
      <c r="CL78">
        <f ca="1">+IF($C78=1,SUMPRODUCT($CH78:$CK78,Elast!$L$6:$O$6),SUMPRODUCT($CH78:$CK78,Elast!$L$13:$O$13))</f>
        <v>-1.5842582857290344E-5</v>
      </c>
      <c r="CM78">
        <f ca="1">+IF($C78=1,SUMPRODUCT($CH78:$CK78,Elast!$L$7:$O$7),SUMPRODUCT($CH78:$CK78,Elast!$L$14:$O$14))</f>
        <v>-1.5697544956192465E-5</v>
      </c>
      <c r="CN78">
        <f ca="1">+IF($C78=1,SUMPRODUCT($CH78:$CK78,Elast!$L$8:$O$8),SUMPRODUCT($CH78:$CK78,Elast!$L$15:$O$15))</f>
        <v>-5.2437373367213211E-5</v>
      </c>
      <c r="CO78">
        <f ca="1">+IF($C78=1,SUMPRODUCT($CH78:$CK78,Elast!$L$9:$O$9),SUMPRODUCT($CH78:$CK78,Elast!$L$16:$O$16))</f>
        <v>-5.3765817893502102E-5</v>
      </c>
    </row>
    <row r="79" spans="2:93" x14ac:dyDescent="0.25">
      <c r="B79" t="s">
        <v>83</v>
      </c>
      <c r="C79">
        <v>1</v>
      </c>
      <c r="D79">
        <v>2042</v>
      </c>
      <c r="E79">
        <v>2040</v>
      </c>
      <c r="F79">
        <v>0.138091111600389</v>
      </c>
      <c r="G79">
        <v>3.4303513466697397E-2</v>
      </c>
      <c r="H79">
        <v>0.25124249352733402</v>
      </c>
      <c r="I79">
        <v>0.57636288140557801</v>
      </c>
      <c r="J79">
        <f ca="1">+('aob Demand'!J78-'aob Demand'!BX78)+'aob Cap'!BX79</f>
        <v>154.99911404031269</v>
      </c>
      <c r="K79">
        <f ca="1">+('aob Demand'!K78-'aob Demand'!BY78)+'aob Cap'!BY79</f>
        <v>154.99911404031269</v>
      </c>
      <c r="L79">
        <f ca="1">+('aob Demand'!L78-'aob Demand'!BZ78)+'aob Cap'!BZ79</f>
        <v>126.33494066614368</v>
      </c>
      <c r="M79">
        <f ca="1">+('aob Demand'!M78-'aob Demand'!CA78)+'aob Cap'!CA79</f>
        <v>103.78106114304968</v>
      </c>
      <c r="N79">
        <f ca="1">+'aob Demand'!N78*(1+CL79)</f>
        <v>135764.43597628246</v>
      </c>
      <c r="O79">
        <f ca="1">+'aob Demand'!O78*(1+CM79)</f>
        <v>39831.08244560063</v>
      </c>
      <c r="P79">
        <f ca="1">+'aob Demand'!P78*(1+CN79)</f>
        <v>286753.79159100901</v>
      </c>
      <c r="Q79">
        <f ca="1">+'aob Demand'!Q78*(1+CO79)</f>
        <v>876791.43671070191</v>
      </c>
      <c r="R79">
        <v>1440.8898301112699</v>
      </c>
      <c r="S79">
        <f ca="1">+IF(E79&gt;2017,SUMPRODUCT(J79:M79,N79:Q79),'aob Demand'!S78)</f>
        <v>154438518.73425889</v>
      </c>
      <c r="T79">
        <v>105071.64059678699</v>
      </c>
      <c r="U79">
        <v>96.762</v>
      </c>
      <c r="V79">
        <v>43416.521987863998</v>
      </c>
      <c r="W79">
        <v>9.2082863684801405E-4</v>
      </c>
      <c r="X79">
        <v>7.3172392864364904</v>
      </c>
      <c r="Y79">
        <v>7.3172392864364904</v>
      </c>
      <c r="Z79">
        <v>6.7276366968836898</v>
      </c>
      <c r="AA79">
        <v>4.0981584567953604</v>
      </c>
      <c r="AB79">
        <v>14.500430817475801</v>
      </c>
      <c r="AC79">
        <v>14.500430817475801</v>
      </c>
      <c r="AD79">
        <v>14.500430817475801</v>
      </c>
      <c r="AE79">
        <v>14.500430817475801</v>
      </c>
      <c r="AF79">
        <v>1988947.2638731799</v>
      </c>
      <c r="AG79">
        <v>494187.52372738998</v>
      </c>
      <c r="AH79">
        <v>4434759.2903210996</v>
      </c>
      <c r="AI79">
        <v>12564522.017043199</v>
      </c>
      <c r="AJ79">
        <v>130.14775753662701</v>
      </c>
      <c r="AK79">
        <v>130.14775753662701</v>
      </c>
      <c r="AL79">
        <v>102.787888429045</v>
      </c>
      <c r="AM79">
        <v>81.814189485721201</v>
      </c>
      <c r="AN79">
        <v>137.46499682306299</v>
      </c>
      <c r="AO79">
        <v>137.46499682306299</v>
      </c>
      <c r="AP79">
        <v>109.515525125929</v>
      </c>
      <c r="AQ79">
        <v>85.912347942516504</v>
      </c>
      <c r="AR79">
        <f ca="1">+IF(E79&gt;2017,J79*N79,'aob Demand'!AR78)</f>
        <v>21043367.294506535</v>
      </c>
      <c r="AS79">
        <f>+IF(F79&gt;2017,K79*O79,'aob Demand'!AS78)</f>
        <v>6172229.3600653103</v>
      </c>
      <c r="AT79">
        <f>+IF(G79&gt;2017,L79*P79,'aob Demand'!AT78)</f>
        <v>36216990.075622201</v>
      </c>
      <c r="AU79">
        <f>+IF(H79&gt;2017,M79*Q79,'aob Demand'!AU78)</f>
        <v>90962792.6940732</v>
      </c>
      <c r="AV79">
        <v>1.05663255340596</v>
      </c>
      <c r="AW79">
        <v>1.05663255340596</v>
      </c>
      <c r="AX79">
        <v>1.06584853884206</v>
      </c>
      <c r="AY79">
        <v>1.05048712428889</v>
      </c>
      <c r="AZ79">
        <v>1.1033348436543999</v>
      </c>
      <c r="BA79">
        <v>1.1033348436543999</v>
      </c>
      <c r="BB79">
        <v>1.07318837535532</v>
      </c>
      <c r="BC79">
        <v>1.05702956088501</v>
      </c>
      <c r="BD79">
        <v>1.0495756694121801</v>
      </c>
      <c r="BE79">
        <v>1.0495756694121801</v>
      </c>
      <c r="BF79">
        <v>1.0637161501221599</v>
      </c>
      <c r="BG79">
        <v>1.0472556789024701</v>
      </c>
      <c r="BH79">
        <v>0.15192504600000001</v>
      </c>
      <c r="BI79">
        <v>0.15192504600000001</v>
      </c>
      <c r="BJ79">
        <v>0.15122007300000001</v>
      </c>
      <c r="BK79">
        <v>0.19096596699999999</v>
      </c>
      <c r="BL79">
        <v>0.184118371</v>
      </c>
      <c r="BM79">
        <v>0.184118371</v>
      </c>
      <c r="BN79">
        <v>0.14526681899999999</v>
      </c>
      <c r="BO79">
        <v>0.18154208499999999</v>
      </c>
      <c r="BP79">
        <v>0.145164612</v>
      </c>
      <c r="BQ79">
        <v>0.145164612</v>
      </c>
      <c r="BR79">
        <v>0.152841594</v>
      </c>
      <c r="BS79">
        <v>0.19537253399999999</v>
      </c>
      <c r="BT79">
        <v>0.113948431</v>
      </c>
      <c r="BU79">
        <v>0.113948431</v>
      </c>
      <c r="BV79">
        <v>0.19592215599999999</v>
      </c>
      <c r="BW79">
        <v>0.28392197299999999</v>
      </c>
      <c r="BX79">
        <f ca="1">+'aob Demand'!BX78+'aob Cap'!$CG79</f>
        <v>17.769037327167883</v>
      </c>
      <c r="BY79">
        <f ca="1">+'aob Demand'!BY78+'aob Cap'!$CG79</f>
        <v>17.769037327167883</v>
      </c>
      <c r="BZ79">
        <f ca="1">+'aob Demand'!BZ78+'aob Cap'!$CG79</f>
        <v>17.769037327167883</v>
      </c>
      <c r="CA79">
        <f ca="1">+'aob Demand'!CA78+'aob Cap'!$CG79</f>
        <v>17.769037327167883</v>
      </c>
      <c r="CB79">
        <f t="shared" ca="1" si="10"/>
        <v>2412403.3305644575</v>
      </c>
      <c r="CC79">
        <f t="shared" ca="1" si="7"/>
        <v>707759.99075737898</v>
      </c>
      <c r="CD79">
        <f t="shared" ca="1" si="8"/>
        <v>5095338.8264875589</v>
      </c>
      <c r="CE79">
        <f t="shared" ca="1" si="9"/>
        <v>15579739.767053619</v>
      </c>
      <c r="CG79">
        <f ca="1">+IFERROR(VLOOKUP(_xlfn.CONCAT(B79,E79,C79),Reallocation!$A$3:$F$618,6,FALSE),0)</f>
        <v>4.1317210719682425E-2</v>
      </c>
      <c r="CH79">
        <f t="shared" ca="1" si="11"/>
        <v>2.6656417345027883E-4</v>
      </c>
      <c r="CI79">
        <f t="shared" ca="1" si="12"/>
        <v>2.6656417345027883E-4</v>
      </c>
      <c r="CJ79">
        <f t="shared" ca="1" si="13"/>
        <v>3.2704500039204554E-4</v>
      </c>
      <c r="CK79">
        <f t="shared" ca="1" si="14"/>
        <v>3.9811898495356601E-4</v>
      </c>
      <c r="CL79">
        <f ca="1">+IF($C79=1,SUMPRODUCT($CH79:$CK79,Elast!$L$6:$O$6),SUMPRODUCT($CH79:$CK79,Elast!$L$13:$O$13))</f>
        <v>-1.5140096955477801E-5</v>
      </c>
      <c r="CM79">
        <f ca="1">+IF($C79=1,SUMPRODUCT($CH79:$CK79,Elast!$L$7:$O$7),SUMPRODUCT($CH79:$CK79,Elast!$L$14:$O$14))</f>
        <v>-1.4999273635732723E-5</v>
      </c>
      <c r="CN79">
        <f ca="1">+IF($C79=1,SUMPRODUCT($CH79:$CK79,Elast!$L$8:$O$8),SUMPRODUCT($CH79:$CK79,Elast!$L$15:$O$15))</f>
        <v>-5.0106207290053989E-5</v>
      </c>
      <c r="CO79">
        <f ca="1">+IF($C79=1,SUMPRODUCT($CH79:$CK79,Elast!$L$9:$O$9),SUMPRODUCT($CH79:$CK79,Elast!$L$16:$O$16))</f>
        <v>-5.1378893569474119E-5</v>
      </c>
    </row>
    <row r="80" spans="2:93" x14ac:dyDescent="0.25">
      <c r="B80" t="s">
        <v>83</v>
      </c>
      <c r="C80">
        <v>1</v>
      </c>
      <c r="D80">
        <v>2043</v>
      </c>
      <c r="E80">
        <v>2041</v>
      </c>
      <c r="F80">
        <v>0.138160380157826</v>
      </c>
      <c r="G80">
        <v>3.4313432610208097E-2</v>
      </c>
      <c r="H80">
        <v>0.25127005523085599</v>
      </c>
      <c r="I80">
        <v>0.57625613200110903</v>
      </c>
      <c r="J80">
        <f ca="1">+('aob Demand'!J79-'aob Demand'!BX79)+'aob Cap'!BX80</f>
        <v>155.00068488560541</v>
      </c>
      <c r="K80">
        <f ca="1">+('aob Demand'!K79-'aob Demand'!BY79)+'aob Cap'!BY80</f>
        <v>155.00068488560541</v>
      </c>
      <c r="L80">
        <f ca="1">+('aob Demand'!L79-'aob Demand'!BZ79)+'aob Cap'!BZ80</f>
        <v>126.32604337006842</v>
      </c>
      <c r="M80">
        <f ca="1">+('aob Demand'!M79-'aob Demand'!CA79)+'aob Cap'!CA80</f>
        <v>103.76406408746644</v>
      </c>
      <c r="N80">
        <f ca="1">+'aob Demand'!N79*(1+CL80)</f>
        <v>136142.32388057918</v>
      </c>
      <c r="O80">
        <f ca="1">+'aob Demand'!O79*(1+CM80)</f>
        <v>39941.267134246256</v>
      </c>
      <c r="P80">
        <f ca="1">+'aob Demand'!P79*(1+CN80)</f>
        <v>287549.90220835403</v>
      </c>
      <c r="Q80">
        <f ca="1">+'aob Demand'!Q79*(1+CO80)</f>
        <v>879227.81766137399</v>
      </c>
      <c r="R80">
        <v>1440.44851101414</v>
      </c>
      <c r="S80">
        <f ca="1">+IF(E80&gt;2017,SUMPRODUCT(J80:M80,N80:Q80),'aob Demand'!S79)</f>
        <v>154850370.2411443</v>
      </c>
      <c r="T80">
        <v>105282.807380831</v>
      </c>
      <c r="U80">
        <v>96.762</v>
      </c>
      <c r="V80">
        <v>43714.344020035103</v>
      </c>
      <c r="W80">
        <v>9.1897800978256602E-4</v>
      </c>
      <c r="X80">
        <v>7.3705998293592501</v>
      </c>
      <c r="Y80">
        <v>7.3705998293592501</v>
      </c>
      <c r="Z80">
        <v>6.7684322637138896</v>
      </c>
      <c r="AA80">
        <v>4.1305631531607103</v>
      </c>
      <c r="AB80">
        <v>14.329886074793601</v>
      </c>
      <c r="AC80">
        <v>14.329886074793601</v>
      </c>
      <c r="AD80">
        <v>14.329886074793601</v>
      </c>
      <c r="AE80">
        <v>14.329886074793601</v>
      </c>
      <c r="AF80">
        <v>1971423.6228892801</v>
      </c>
      <c r="AG80">
        <v>489725.63123430999</v>
      </c>
      <c r="AH80">
        <v>4395158.65761746</v>
      </c>
      <c r="AI80">
        <v>12452772.253059501</v>
      </c>
      <c r="AJ80">
        <v>130.14775753662701</v>
      </c>
      <c r="AK80">
        <v>130.14775753662701</v>
      </c>
      <c r="AL80">
        <v>102.787888429045</v>
      </c>
      <c r="AM80">
        <v>81.814189485721201</v>
      </c>
      <c r="AN80">
        <v>137.51835736598599</v>
      </c>
      <c r="AO80">
        <v>137.51835736598599</v>
      </c>
      <c r="AP80">
        <v>109.556320692759</v>
      </c>
      <c r="AQ80">
        <v>85.944752638881894</v>
      </c>
      <c r="AR80">
        <f ca="1">+IF(E80&gt;2017,J80*N80,'aob Demand'!AR79)</f>
        <v>21102153.443407685</v>
      </c>
      <c r="AS80">
        <f>+IF(F80&gt;2017,K80*O80,'aob Demand'!AS79)</f>
        <v>6189435.4599217996</v>
      </c>
      <c r="AT80">
        <f>+IF(G80&gt;2017,L80*P80,'aob Demand'!AT79)</f>
        <v>36315426.892418496</v>
      </c>
      <c r="AU80">
        <f>+IF(H80&gt;2017,M80*Q80,'aob Demand'!AU79)</f>
        <v>91202015.046160594</v>
      </c>
      <c r="AV80">
        <v>1.05704171885033</v>
      </c>
      <c r="AW80">
        <v>1.05704171885033</v>
      </c>
      <c r="AX80">
        <v>1.0662450922811499</v>
      </c>
      <c r="AY80">
        <v>1.05088275136701</v>
      </c>
      <c r="AZ80">
        <v>1.1037620938750501</v>
      </c>
      <c r="BA80">
        <v>1.1037620938750501</v>
      </c>
      <c r="BB80">
        <v>1.0735876596114999</v>
      </c>
      <c r="BC80">
        <v>1.05742765192962</v>
      </c>
      <c r="BD80">
        <v>1.0499821021818201</v>
      </c>
      <c r="BE80">
        <v>1.0499821021818201</v>
      </c>
      <c r="BF80">
        <v>1.06411191019704</v>
      </c>
      <c r="BG80">
        <v>1.04765008897634</v>
      </c>
      <c r="BH80">
        <v>0.15192504600000001</v>
      </c>
      <c r="BI80">
        <v>0.15192504600000001</v>
      </c>
      <c r="BJ80">
        <v>0.15122007300000001</v>
      </c>
      <c r="BK80">
        <v>0.19096596699999999</v>
      </c>
      <c r="BL80">
        <v>0.184118371</v>
      </c>
      <c r="BM80">
        <v>0.184118371</v>
      </c>
      <c r="BN80">
        <v>0.14526681899999999</v>
      </c>
      <c r="BO80">
        <v>0.18154208499999999</v>
      </c>
      <c r="BP80">
        <v>0.145164612</v>
      </c>
      <c r="BQ80">
        <v>0.145164612</v>
      </c>
      <c r="BR80">
        <v>0.152841594</v>
      </c>
      <c r="BS80">
        <v>0.19537253399999999</v>
      </c>
      <c r="BT80">
        <v>0.113948431</v>
      </c>
      <c r="BU80">
        <v>0.113948431</v>
      </c>
      <c r="BV80">
        <v>0.19592215599999999</v>
      </c>
      <c r="BW80">
        <v>0.28392197299999999</v>
      </c>
      <c r="BX80">
        <f ca="1">+'aob Demand'!BX79+'aob Cap'!$CG80</f>
        <v>17.721032994265023</v>
      </c>
      <c r="BY80">
        <f ca="1">+'aob Demand'!BY79+'aob Cap'!$CG80</f>
        <v>17.721032994265023</v>
      </c>
      <c r="BZ80">
        <f ca="1">+'aob Demand'!BZ79+'aob Cap'!$CG80</f>
        <v>17.721032994265023</v>
      </c>
      <c r="CA80">
        <f ca="1">+'aob Demand'!CA79+'aob Cap'!$CG80</f>
        <v>17.721032994265023</v>
      </c>
      <c r="CB80">
        <f t="shared" ca="1" si="10"/>
        <v>2412582.6134036584</v>
      </c>
      <c r="CC80">
        <f t="shared" ca="1" si="7"/>
        <v>707800.51271873107</v>
      </c>
      <c r="CD80">
        <f t="shared" ca="1" si="8"/>
        <v>5095681.3045319226</v>
      </c>
      <c r="CE80">
        <f t="shared" ca="1" si="9"/>
        <v>15580825.16625284</v>
      </c>
      <c r="CG80">
        <f ca="1">+IFERROR(VLOOKUP(_xlfn.CONCAT(B80,E80,C80),Reallocation!$A$3:$F$618,6,FALSE),0)</f>
        <v>3.9483434561421518E-2</v>
      </c>
      <c r="CH80">
        <f t="shared" ca="1" si="11"/>
        <v>2.5473071032267036E-4</v>
      </c>
      <c r="CI80">
        <f t="shared" ca="1" si="12"/>
        <v>2.5473071032267036E-4</v>
      </c>
      <c r="CJ80">
        <f t="shared" ca="1" si="13"/>
        <v>3.1255181835909696E-4</v>
      </c>
      <c r="CK80">
        <f t="shared" ca="1" si="14"/>
        <v>3.8051164349295341E-4</v>
      </c>
      <c r="CL80">
        <f ca="1">+IF($C80=1,SUMPRODUCT($CH80:$CK80,Elast!$L$6:$O$6),SUMPRODUCT($CH80:$CK80,Elast!$L$13:$O$13))</f>
        <v>-1.4470528653848682E-5</v>
      </c>
      <c r="CM80">
        <f ca="1">+IF($C80=1,SUMPRODUCT($CH80:$CK80,Elast!$L$7:$O$7),SUMPRODUCT($CH80:$CK80,Elast!$L$14:$O$14))</f>
        <v>-1.4333669437788465E-5</v>
      </c>
      <c r="CN80">
        <f ca="1">+IF($C80=1,SUMPRODUCT($CH80:$CK80,Elast!$L$8:$O$8),SUMPRODUCT($CH80:$CK80,Elast!$L$15:$O$15))</f>
        <v>-4.7884133067924271E-5</v>
      </c>
      <c r="CO80">
        <f ca="1">+IF($C80=1,SUMPRODUCT($CH80:$CK80,Elast!$L$9:$O$9),SUMPRODUCT($CH80:$CK80,Elast!$L$16:$O$16))</f>
        <v>-4.9103749116766076E-5</v>
      </c>
    </row>
    <row r="81" spans="2:93" x14ac:dyDescent="0.25">
      <c r="B81" t="s">
        <v>83</v>
      </c>
      <c r="C81">
        <v>1</v>
      </c>
      <c r="D81">
        <v>2044</v>
      </c>
      <c r="E81">
        <v>2042</v>
      </c>
      <c r="F81">
        <v>0.138227908686227</v>
      </c>
      <c r="G81">
        <v>3.4323172787461699E-2</v>
      </c>
      <c r="H81">
        <v>0.25129698219184998</v>
      </c>
      <c r="I81">
        <v>0.57615193633445905</v>
      </c>
      <c r="J81">
        <f ca="1">+('aob Demand'!J80-'aob Demand'!BX80)+'aob Cap'!BX81</f>
        <v>154.99920750210305</v>
      </c>
      <c r="K81">
        <f ca="1">+('aob Demand'!K80-'aob Demand'!BY80)+'aob Cap'!BY81</f>
        <v>154.99920750210305</v>
      </c>
      <c r="L81">
        <f ca="1">+('aob Demand'!L80-'aob Demand'!BZ80)+'aob Cap'!BZ81</f>
        <v>126.31407022807106</v>
      </c>
      <c r="M81">
        <f ca="1">+('aob Demand'!M80-'aob Demand'!CA80)+'aob Cap'!CA81</f>
        <v>103.74398139585306</v>
      </c>
      <c r="N81">
        <f ca="1">+'aob Demand'!N80*(1+CL81)</f>
        <v>136521.73166442994</v>
      </c>
      <c r="O81">
        <f ca="1">+'aob Demand'!O80*(1+CM81)</f>
        <v>40051.828533708147</v>
      </c>
      <c r="P81">
        <f ca="1">+'aob Demand'!P80*(1+CN81)</f>
        <v>288349.01820186805</v>
      </c>
      <c r="Q81">
        <f ca="1">+'aob Demand'!Q80*(1+CO81)</f>
        <v>881673.57048943965</v>
      </c>
      <c r="R81">
        <v>1440.0571190353601</v>
      </c>
      <c r="S81">
        <f ca="1">+IF(E81&gt;2017,SUMPRODUCT(J81:M81,N81:Q81),'aob Demand'!S80)</f>
        <v>155259626.52595416</v>
      </c>
      <c r="T81">
        <v>105494.39855542</v>
      </c>
      <c r="U81">
        <v>96.762</v>
      </c>
      <c r="V81">
        <v>44014.209006334902</v>
      </c>
      <c r="W81">
        <v>9.1713110199820801E-4</v>
      </c>
      <c r="X81">
        <v>7.4238517944055502</v>
      </c>
      <c r="Y81">
        <v>7.4238517944055502</v>
      </c>
      <c r="Z81">
        <v>6.8091931543668096</v>
      </c>
      <c r="AA81">
        <v>4.1629310618957396</v>
      </c>
      <c r="AB81">
        <v>14.1638936408057</v>
      </c>
      <c r="AC81">
        <v>14.1638936408057</v>
      </c>
      <c r="AD81">
        <v>14.1638936408057</v>
      </c>
      <c r="AE81">
        <v>14.1638936408057</v>
      </c>
      <c r="AF81">
        <v>1954391.65671654</v>
      </c>
      <c r="AG81">
        <v>485391.58860223799</v>
      </c>
      <c r="AH81">
        <v>4356679.7035128605</v>
      </c>
      <c r="AI81">
        <v>12344181.72947</v>
      </c>
      <c r="AJ81">
        <v>130.14775753662701</v>
      </c>
      <c r="AK81">
        <v>130.14775753662701</v>
      </c>
      <c r="AL81">
        <v>102.787888429045</v>
      </c>
      <c r="AM81">
        <v>81.814189485721201</v>
      </c>
      <c r="AN81">
        <v>137.57160933103199</v>
      </c>
      <c r="AO81">
        <v>137.57160933103199</v>
      </c>
      <c r="AP81">
        <v>109.59708158341201</v>
      </c>
      <c r="AQ81">
        <v>85.977120547616906</v>
      </c>
      <c r="AR81">
        <f ca="1">+IF(E81&gt;2017,J81*N81,'aob Demand'!AR80)</f>
        <v>21160760.214801408</v>
      </c>
      <c r="AS81">
        <f>+IF(F81&gt;2017,K81*O81,'aob Demand'!AS80)</f>
        <v>6206575.5631018002</v>
      </c>
      <c r="AT81">
        <f>+IF(G81&gt;2017,L81*P81,'aob Demand'!AT80)</f>
        <v>36413325.157478802</v>
      </c>
      <c r="AU81">
        <f>+IF(H81&gt;2017,M81*Q81,'aob Demand'!AU80)</f>
        <v>91439352.5862699</v>
      </c>
      <c r="AV81">
        <v>1.05745008439851</v>
      </c>
      <c r="AW81">
        <v>1.05745008439851</v>
      </c>
      <c r="AX81">
        <v>1.0666413251373399</v>
      </c>
      <c r="AY81">
        <v>1.0512779492951401</v>
      </c>
      <c r="AZ81">
        <v>1.10418850884477</v>
      </c>
      <c r="BA81">
        <v>1.10418850884477</v>
      </c>
      <c r="BB81">
        <v>1.07398662107714</v>
      </c>
      <c r="BC81">
        <v>1.0578253111514999</v>
      </c>
      <c r="BD81">
        <v>1.0503877403975099</v>
      </c>
      <c r="BE81">
        <v>1.0503877403975099</v>
      </c>
      <c r="BF81">
        <v>1.0645073503303999</v>
      </c>
      <c r="BG81">
        <v>1.04804407122034</v>
      </c>
      <c r="BH81">
        <v>0.15192504600000001</v>
      </c>
      <c r="BI81">
        <v>0.15192504600000001</v>
      </c>
      <c r="BJ81">
        <v>0.15122007300000001</v>
      </c>
      <c r="BK81">
        <v>0.19096596699999999</v>
      </c>
      <c r="BL81">
        <v>0.184118371</v>
      </c>
      <c r="BM81">
        <v>0.184118371</v>
      </c>
      <c r="BN81">
        <v>0.14526681899999999</v>
      </c>
      <c r="BO81">
        <v>0.18154208499999999</v>
      </c>
      <c r="BP81">
        <v>0.145164612</v>
      </c>
      <c r="BQ81">
        <v>0.145164612</v>
      </c>
      <c r="BR81">
        <v>0.152841594</v>
      </c>
      <c r="BS81">
        <v>0.19537253399999999</v>
      </c>
      <c r="BT81">
        <v>0.113948431</v>
      </c>
      <c r="BU81">
        <v>0.113948431</v>
      </c>
      <c r="BV81">
        <v>0.19592215599999999</v>
      </c>
      <c r="BW81">
        <v>0.28392197299999999</v>
      </c>
      <c r="BX81">
        <f ca="1">+'aob Demand'!BX80+'aob Cap'!$CG81</f>
        <v>17.669893895532351</v>
      </c>
      <c r="BY81">
        <f ca="1">+'aob Demand'!BY80+'aob Cap'!$CG81</f>
        <v>17.669893895532351</v>
      </c>
      <c r="BZ81">
        <f ca="1">+'aob Demand'!BZ80+'aob Cap'!$CG81</f>
        <v>17.669893895532351</v>
      </c>
      <c r="CA81">
        <f ca="1">+'aob Demand'!CA80+'aob Cap'!$CG81</f>
        <v>17.669893895532351</v>
      </c>
      <c r="CB81">
        <f t="shared" ca="1" si="10"/>
        <v>2412324.5129448161</v>
      </c>
      <c r="CC81">
        <f t="shared" ca="1" si="7"/>
        <v>707711.560512678</v>
      </c>
      <c r="CD81">
        <f t="shared" ca="1" si="8"/>
        <v>5095096.5565079348</v>
      </c>
      <c r="CE81">
        <f t="shared" ca="1" si="9"/>
        <v>15579078.441043561</v>
      </c>
      <c r="CG81">
        <f ca="1">+IFERROR(VLOOKUP(_xlfn.CONCAT(B81,E81,C81),Reallocation!$A$3:$F$618,6,FALSE),0)</f>
        <v>3.7729411211049439E-2</v>
      </c>
      <c r="CH81">
        <f t="shared" ca="1" si="11"/>
        <v>2.4341680076345185E-4</v>
      </c>
      <c r="CI81">
        <f t="shared" ca="1" si="12"/>
        <v>2.4341680076345185E-4</v>
      </c>
      <c r="CJ81">
        <f t="shared" ca="1" si="13"/>
        <v>2.9869523753700555E-4</v>
      </c>
      <c r="CK81">
        <f t="shared" ca="1" si="14"/>
        <v>3.6367807272674746E-4</v>
      </c>
      <c r="CL81">
        <f ca="1">+IF($C81=1,SUMPRODUCT($CH81:$CK81,Elast!$L$6:$O$6),SUMPRODUCT($CH81:$CK81,Elast!$L$13:$O$13))</f>
        <v>-1.3830385396164771E-5</v>
      </c>
      <c r="CM81">
        <f ca="1">+IF($C81=1,SUMPRODUCT($CH81:$CK81,Elast!$L$7:$O$7),SUMPRODUCT($CH81:$CK81,Elast!$L$14:$O$14))</f>
        <v>-1.3697291608961937E-5</v>
      </c>
      <c r="CN81">
        <f ca="1">+IF($C81=1,SUMPRODUCT($CH81:$CK81,Elast!$L$8:$O$8),SUMPRODUCT($CH81:$CK81,Elast!$L$15:$O$15))</f>
        <v>-4.5759644449791858E-5</v>
      </c>
      <c r="CO81">
        <f ca="1">+IF($C81=1,SUMPRODUCT($CH81:$CK81,Elast!$L$9:$O$9),SUMPRODUCT($CH81:$CK81,Elast!$L$16:$O$16))</f>
        <v>-4.6928557251507913E-5</v>
      </c>
    </row>
    <row r="82" spans="2:93" x14ac:dyDescent="0.25">
      <c r="B82" t="s">
        <v>83</v>
      </c>
      <c r="C82">
        <v>1</v>
      </c>
      <c r="D82">
        <v>2045</v>
      </c>
      <c r="E82">
        <v>2043</v>
      </c>
      <c r="F82">
        <v>0.13829378021708399</v>
      </c>
      <c r="G82">
        <v>3.4332742096729499E-2</v>
      </c>
      <c r="H82">
        <v>0.25132330524256302</v>
      </c>
      <c r="I82">
        <v>0.576050172443622</v>
      </c>
      <c r="J82">
        <f ca="1">+('aob Demand'!J81-'aob Demand'!BX81)+'aob Cap'!BX82</f>
        <v>154.99499652585774</v>
      </c>
      <c r="K82">
        <f ca="1">+('aob Demand'!K81-'aob Demand'!BY81)+'aob Cap'!BY82</f>
        <v>154.99499652585774</v>
      </c>
      <c r="L82">
        <f ca="1">+('aob Demand'!L81-'aob Demand'!BZ81)+'aob Cap'!BZ82</f>
        <v>126.29933818447773</v>
      </c>
      <c r="M82">
        <f ca="1">+('aob Demand'!M81-'aob Demand'!CA81)+'aob Cap'!CA82</f>
        <v>103.72113068381674</v>
      </c>
      <c r="N82">
        <f ca="1">+'aob Demand'!N81*(1+CL82)</f>
        <v>136902.61870644579</v>
      </c>
      <c r="O82">
        <f ca="1">+'aob Demand'!O81*(1+CM82)</f>
        <v>40162.760710936622</v>
      </c>
      <c r="P82">
        <f ca="1">+'aob Demand'!P81*(1+CN82)</f>
        <v>289151.06989375071</v>
      </c>
      <c r="Q82">
        <f ca="1">+'aob Demand'!Q81*(1+CO82)</f>
        <v>884128.46651253337</v>
      </c>
      <c r="R82">
        <v>1439.71315167233</v>
      </c>
      <c r="S82">
        <f ca="1">+IF(E82&gt;2017,SUMPRODUCT(J82:M82,N82:Q82),'aob Demand'!S81)</f>
        <v>155666640.84699023</v>
      </c>
      <c r="T82">
        <v>105706.41497346701</v>
      </c>
      <c r="U82">
        <v>96.762</v>
      </c>
      <c r="V82">
        <v>44316.1309607082</v>
      </c>
      <c r="W82">
        <v>9.1528790602014702E-4</v>
      </c>
      <c r="X82">
        <v>7.4769996547572202</v>
      </c>
      <c r="Y82">
        <v>7.4769996547572202</v>
      </c>
      <c r="Z82">
        <v>6.84992109298115</v>
      </c>
      <c r="AA82">
        <v>4.1952638600718997</v>
      </c>
      <c r="AB82">
        <v>14.002221501645</v>
      </c>
      <c r="AC82">
        <v>14.002221501645</v>
      </c>
      <c r="AD82">
        <v>14.002221501645</v>
      </c>
      <c r="AE82">
        <v>14.002221501645</v>
      </c>
      <c r="AF82">
        <v>1937825.16418726</v>
      </c>
      <c r="AG82">
        <v>481178.57366468199</v>
      </c>
      <c r="AH82">
        <v>4319262.6389997303</v>
      </c>
      <c r="AI82">
        <v>12238582.021933701</v>
      </c>
      <c r="AJ82">
        <v>130.14775753662701</v>
      </c>
      <c r="AK82">
        <v>130.14775753662701</v>
      </c>
      <c r="AL82">
        <v>102.787888429045</v>
      </c>
      <c r="AM82">
        <v>81.814189485721201</v>
      </c>
      <c r="AN82">
        <v>137.62475719138399</v>
      </c>
      <c r="AO82">
        <v>137.62475719138399</v>
      </c>
      <c r="AP82">
        <v>109.637809522026</v>
      </c>
      <c r="AQ82">
        <v>86.009453345793105</v>
      </c>
      <c r="AR82">
        <f ca="1">+IF(E82&gt;2017,J82*N82,'aob Demand'!AR81)</f>
        <v>21219220.910786394</v>
      </c>
      <c r="AS82">
        <f>+IF(F82&gt;2017,K82*O82,'aob Demand'!AS81)</f>
        <v>6223660.4027542397</v>
      </c>
      <c r="AT82">
        <f>+IF(G82&gt;2017,L82*P82,'aob Demand'!AT81)</f>
        <v>36510760.421777599</v>
      </c>
      <c r="AU82">
        <f>+IF(H82&gt;2017,M82*Q82,'aob Demand'!AU81)</f>
        <v>91675039.796934903</v>
      </c>
      <c r="AV82">
        <v>1.05785769662496</v>
      </c>
      <c r="AW82">
        <v>1.05785769662496</v>
      </c>
      <c r="AX82">
        <v>1.06703726023412</v>
      </c>
      <c r="AY82">
        <v>1.0516727460260999</v>
      </c>
      <c r="AZ82">
        <v>1.1046141371965399</v>
      </c>
      <c r="BA82">
        <v>1.1046141371965399</v>
      </c>
      <c r="BB82">
        <v>1.0743852827328799</v>
      </c>
      <c r="BC82">
        <v>1.05822256667755</v>
      </c>
      <c r="BD82">
        <v>1.05079263032264</v>
      </c>
      <c r="BE82">
        <v>1.05079263032264</v>
      </c>
      <c r="BF82">
        <v>1.0649024933000599</v>
      </c>
      <c r="BG82">
        <v>1.04843765350132</v>
      </c>
      <c r="BH82">
        <v>0.15192504600000001</v>
      </c>
      <c r="BI82">
        <v>0.15192504600000001</v>
      </c>
      <c r="BJ82">
        <v>0.15122007300000001</v>
      </c>
      <c r="BK82">
        <v>0.19096596699999999</v>
      </c>
      <c r="BL82">
        <v>0.184118371</v>
      </c>
      <c r="BM82">
        <v>0.184118371</v>
      </c>
      <c r="BN82">
        <v>0.14526681899999999</v>
      </c>
      <c r="BO82">
        <v>0.18154208499999999</v>
      </c>
      <c r="BP82">
        <v>0.145164612</v>
      </c>
      <c r="BQ82">
        <v>0.145164612</v>
      </c>
      <c r="BR82">
        <v>0.152841594</v>
      </c>
      <c r="BS82">
        <v>0.19537253399999999</v>
      </c>
      <c r="BT82">
        <v>0.113948431</v>
      </c>
      <c r="BU82">
        <v>0.113948431</v>
      </c>
      <c r="BV82">
        <v>0.19592215599999999</v>
      </c>
      <c r="BW82">
        <v>0.28392197299999999</v>
      </c>
      <c r="BX82">
        <f ca="1">+'aob Demand'!BX81+'aob Cap'!$CG82</f>
        <v>17.615941333160837</v>
      </c>
      <c r="BY82">
        <f ca="1">+'aob Demand'!BY81+'aob Cap'!$CG82</f>
        <v>17.615941333160837</v>
      </c>
      <c r="BZ82">
        <f ca="1">+'aob Demand'!BZ81+'aob Cap'!$CG82</f>
        <v>17.615941333160837</v>
      </c>
      <c r="CA82">
        <f ca="1">+'aob Demand'!CA81+'aob Cap'!$CG82</f>
        <v>17.615941333160837</v>
      </c>
      <c r="CB82">
        <f t="shared" ca="1" si="10"/>
        <v>2411668.4994888366</v>
      </c>
      <c r="CC82">
        <f t="shared" ca="1" si="7"/>
        <v>707504.83646163659</v>
      </c>
      <c r="CD82">
        <f t="shared" ca="1" si="8"/>
        <v>5093668.2836690014</v>
      </c>
      <c r="CE82">
        <f t="shared" ca="1" si="9"/>
        <v>15574755.197062243</v>
      </c>
      <c r="CG82">
        <f ca="1">+IFERROR(VLOOKUP(_xlfn.CONCAT(B82,E82,C82),Reallocation!$A$3:$F$618,6,FALSE),0)</f>
        <v>3.6053776714737973E-2</v>
      </c>
      <c r="CH82">
        <f t="shared" ca="1" si="11"/>
        <v>2.3261251990613907E-4</v>
      </c>
      <c r="CI82">
        <f t="shared" ca="1" si="12"/>
        <v>2.3261251990613907E-4</v>
      </c>
      <c r="CJ82">
        <f t="shared" ca="1" si="13"/>
        <v>2.8546291083553221E-4</v>
      </c>
      <c r="CK82">
        <f t="shared" ca="1" si="14"/>
        <v>3.476030050679757E-4</v>
      </c>
      <c r="CL82">
        <f ca="1">+IF($C82=1,SUMPRODUCT($CH82:$CK82,Elast!$L$6:$O$6),SUMPRODUCT($CH82:$CK82,Elast!$L$13:$O$13))</f>
        <v>-1.3219086391828895E-5</v>
      </c>
      <c r="CM82">
        <f ca="1">+IF($C82=1,SUMPRODUCT($CH82:$CK82,Elast!$L$7:$O$7),SUMPRODUCT($CH82:$CK82,Elast!$L$14:$O$14))</f>
        <v>-1.3089579984225441E-5</v>
      </c>
      <c r="CN82">
        <f ca="1">+IF($C82=1,SUMPRODUCT($CH82:$CK82,Elast!$L$8:$O$8),SUMPRODUCT($CH82:$CK82,Elast!$L$15:$O$15))</f>
        <v>-4.3730860583021338E-5</v>
      </c>
      <c r="CO82">
        <f ca="1">+IF($C82=1,SUMPRODUCT($CH82:$CK82,Elast!$L$9:$O$9),SUMPRODUCT($CH82:$CK82,Elast!$L$16:$O$16))</f>
        <v>-4.4851366670370934E-5</v>
      </c>
    </row>
    <row r="83" spans="2:93" x14ac:dyDescent="0.25">
      <c r="B83" t="s">
        <v>83</v>
      </c>
      <c r="C83">
        <v>1</v>
      </c>
      <c r="D83">
        <v>2046</v>
      </c>
      <c r="E83">
        <v>2044</v>
      </c>
      <c r="F83">
        <v>0.13835804933596799</v>
      </c>
      <c r="G83">
        <v>3.4342145903556498E-2</v>
      </c>
      <c r="H83">
        <v>0.25134904332183</v>
      </c>
      <c r="I83">
        <v>0.57595076143864399</v>
      </c>
      <c r="J83">
        <f ca="1">+('aob Demand'!J82-'aob Demand'!BX82)+'aob Cap'!BX83</f>
        <v>154.98834006080247</v>
      </c>
      <c r="K83">
        <f ca="1">+('aob Demand'!K82-'aob Demand'!BY82)+'aob Cap'!BY83</f>
        <v>154.98834006080247</v>
      </c>
      <c r="L83">
        <f ca="1">+('aob Demand'!L82-'aob Demand'!BZ82)+'aob Cap'!BZ83</f>
        <v>126.28213747120245</v>
      </c>
      <c r="M83">
        <f ca="1">+('aob Demand'!M82-'aob Demand'!CA82)+'aob Cap'!CA83</f>
        <v>103.69580280208645</v>
      </c>
      <c r="N83">
        <f ca="1">+'aob Demand'!N82*(1+CL83)</f>
        <v>137284.9477363069</v>
      </c>
      <c r="O83">
        <f ca="1">+'aob Demand'!O82*(1+CM83)</f>
        <v>40274.058267514658</v>
      </c>
      <c r="P83">
        <f ca="1">+'aob Demand'!P82*(1+CN83)</f>
        <v>289955.99392025184</v>
      </c>
      <c r="Q83">
        <f ca="1">+'aob Demand'!Q82*(1+CO83)</f>
        <v>886592.29757265712</v>
      </c>
      <c r="R83">
        <v>1439.41494917249</v>
      </c>
      <c r="S83">
        <f ca="1">+IF(E83&gt;2017,SUMPRODUCT(J83:M83,N83:Q83),'aob Demand'!S82)</f>
        <v>156071738.34315774</v>
      </c>
      <c r="T83">
        <v>105918.857489602</v>
      </c>
      <c r="U83">
        <v>96.762</v>
      </c>
      <c r="V83">
        <v>44620.123993230904</v>
      </c>
      <c r="W83">
        <v>9.13448414388614E-4</v>
      </c>
      <c r="X83">
        <v>7.5300494719736299</v>
      </c>
      <c r="Y83">
        <v>7.5300494719736299</v>
      </c>
      <c r="Z83">
        <v>6.89061842553423</v>
      </c>
      <c r="AA83">
        <v>4.2275638346276603</v>
      </c>
      <c r="AB83">
        <v>13.8447112106308</v>
      </c>
      <c r="AC83">
        <v>13.8447112106308</v>
      </c>
      <c r="AD83">
        <v>13.8447112106308</v>
      </c>
      <c r="AE83">
        <v>13.8447112106308</v>
      </c>
      <c r="AF83">
        <v>1921707.9368258701</v>
      </c>
      <c r="AG83">
        <v>477082.214953658</v>
      </c>
      <c r="AH83">
        <v>4282869.8234988796</v>
      </c>
      <c r="AI83">
        <v>12135867.5454459</v>
      </c>
      <c r="AJ83">
        <v>130.14775753662701</v>
      </c>
      <c r="AK83">
        <v>130.14775753662701</v>
      </c>
      <c r="AL83">
        <v>102.787888429045</v>
      </c>
      <c r="AM83">
        <v>81.814189485721201</v>
      </c>
      <c r="AN83">
        <v>137.67780700860001</v>
      </c>
      <c r="AO83">
        <v>137.67780700860001</v>
      </c>
      <c r="AP83">
        <v>109.678506854579</v>
      </c>
      <c r="AQ83">
        <v>86.041753320348803</v>
      </c>
      <c r="AR83">
        <f ca="1">+IF(E83&gt;2017,J83*N83,'aob Demand'!AR82)</f>
        <v>21277566.16498423</v>
      </c>
      <c r="AS83">
        <f>+IF(F83&gt;2017,K83*O83,'aob Demand'!AS82)</f>
        <v>6240699.9269497003</v>
      </c>
      <c r="AT83">
        <f>+IF(G83&gt;2017,L83*P83,'aob Demand'!AT82)</f>
        <v>36607802.692303598</v>
      </c>
      <c r="AU83">
        <f>+IF(H83&gt;2017,M83*Q83,'aob Demand'!AU82)</f>
        <v>91909293.904842094</v>
      </c>
      <c r="AV83">
        <v>1.0582645861466</v>
      </c>
      <c r="AW83">
        <v>1.0582645861466</v>
      </c>
      <c r="AX83">
        <v>1.06743291251133</v>
      </c>
      <c r="AY83">
        <v>1.05206715984164</v>
      </c>
      <c r="AZ83">
        <v>1.1050390109005499</v>
      </c>
      <c r="BA83">
        <v>1.1050390109005499</v>
      </c>
      <c r="BB83">
        <v>1.07478365962144</v>
      </c>
      <c r="BC83">
        <v>1.0586194369033799</v>
      </c>
      <c r="BD83">
        <v>1.0511968023696501</v>
      </c>
      <c r="BE83">
        <v>1.0511968023696501</v>
      </c>
      <c r="BF83">
        <v>1.06529735401598</v>
      </c>
      <c r="BG83">
        <v>1.0488308540447799</v>
      </c>
      <c r="BH83">
        <v>0.15192504600000001</v>
      </c>
      <c r="BI83">
        <v>0.15192504600000001</v>
      </c>
      <c r="BJ83">
        <v>0.15122007300000001</v>
      </c>
      <c r="BK83">
        <v>0.19096596699999999</v>
      </c>
      <c r="BL83">
        <v>0.184118371</v>
      </c>
      <c r="BM83">
        <v>0.184118371</v>
      </c>
      <c r="BN83">
        <v>0.14526681899999999</v>
      </c>
      <c r="BO83">
        <v>0.18154208499999999</v>
      </c>
      <c r="BP83">
        <v>0.145164612</v>
      </c>
      <c r="BQ83">
        <v>0.145164612</v>
      </c>
      <c r="BR83">
        <v>0.152841594</v>
      </c>
      <c r="BS83">
        <v>0.19537253399999999</v>
      </c>
      <c r="BT83">
        <v>0.113948431</v>
      </c>
      <c r="BU83">
        <v>0.113948431</v>
      </c>
      <c r="BV83">
        <v>0.19592215599999999</v>
      </c>
      <c r="BW83">
        <v>0.28392197299999999</v>
      </c>
      <c r="BX83">
        <f ca="1">+'aob Demand'!BX82+'aob Cap'!$CG83</f>
        <v>17.559469556372751</v>
      </c>
      <c r="BY83">
        <f ca="1">+'aob Demand'!BY82+'aob Cap'!$CG83</f>
        <v>17.559469556372751</v>
      </c>
      <c r="BZ83">
        <f ca="1">+'aob Demand'!BZ82+'aob Cap'!$CG83</f>
        <v>17.559469556372751</v>
      </c>
      <c r="CA83">
        <f ca="1">+'aob Demand'!CA82+'aob Cap'!$CG83</f>
        <v>17.559469556372751</v>
      </c>
      <c r="CB83">
        <f t="shared" ca="1" si="10"/>
        <v>2410650.860323905</v>
      </c>
      <c r="CC83">
        <f t="shared" ca="1" si="7"/>
        <v>707191.10006000591</v>
      </c>
      <c r="CD83">
        <f t="shared" ca="1" si="8"/>
        <v>5091473.4479304645</v>
      </c>
      <c r="CE83">
        <f t="shared" ca="1" si="9"/>
        <v>15568090.458141644</v>
      </c>
      <c r="CG83">
        <f ca="1">+IFERROR(VLOOKUP(_xlfn.CONCAT(B83,E83,C83),Reallocation!$A$3:$F$618,6,FALSE),0)</f>
        <v>3.4453406950452563E-2</v>
      </c>
      <c r="CH83">
        <f t="shared" ca="1" si="11"/>
        <v>2.2229676720808556E-4</v>
      </c>
      <c r="CI83">
        <f t="shared" ca="1" si="12"/>
        <v>2.2229676720808556E-4</v>
      </c>
      <c r="CJ83">
        <f t="shared" ca="1" si="13"/>
        <v>2.7282882314461077E-4</v>
      </c>
      <c r="CK83">
        <f t="shared" ca="1" si="14"/>
        <v>3.322545948769573E-4</v>
      </c>
      <c r="CL83">
        <f ca="1">+IF($C83=1,SUMPRODUCT($CH83:$CK83,Elast!$L$6:$O$6),SUMPRODUCT($CH83:$CK83,Elast!$L$13:$O$13))</f>
        <v>-1.2635420447368876E-5</v>
      </c>
      <c r="CM83">
        <f ca="1">+IF($C83=1,SUMPRODUCT($CH83:$CK83,Elast!$L$7:$O$7),SUMPRODUCT($CH83:$CK83,Elast!$L$14:$O$14))</f>
        <v>-1.2509345988601872E-5</v>
      </c>
      <c r="CN83">
        <f ca="1">+IF($C83=1,SUMPRODUCT($CH83:$CK83,Elast!$L$8:$O$8),SUMPRODUCT($CH83:$CK83,Elast!$L$15:$O$15))</f>
        <v>-4.1793803799713649E-5</v>
      </c>
      <c r="CO83">
        <f ca="1">+IF($C83=1,SUMPRODUCT($CH83:$CK83,Elast!$L$9:$O$9),SUMPRODUCT($CH83:$CK83,Elast!$L$16:$O$16))</f>
        <v>-4.2868081761922913E-5</v>
      </c>
    </row>
    <row r="84" spans="2:93" x14ac:dyDescent="0.25">
      <c r="B84" t="s">
        <v>83</v>
      </c>
      <c r="C84">
        <v>1</v>
      </c>
      <c r="D84">
        <v>2047</v>
      </c>
      <c r="E84">
        <v>2045</v>
      </c>
      <c r="F84">
        <v>0.138420792635738</v>
      </c>
      <c r="G84">
        <v>3.4351391735318003E-2</v>
      </c>
      <c r="H84">
        <v>0.25137422495266498</v>
      </c>
      <c r="I84">
        <v>0.57585359067627795</v>
      </c>
      <c r="J84">
        <f ca="1">+('aob Demand'!J83-'aob Demand'!BX83)+'aob Cap'!BX84</f>
        <v>154.97950273330142</v>
      </c>
      <c r="K84">
        <f ca="1">+('aob Demand'!K83-'aob Demand'!BY83)+'aob Cap'!BY84</f>
        <v>154.97950273330142</v>
      </c>
      <c r="L84">
        <f ca="1">+('aob Demand'!L83-'aob Demand'!BZ83)+'aob Cap'!BZ84</f>
        <v>126.26273467586643</v>
      </c>
      <c r="M84">
        <f ca="1">+('aob Demand'!M83-'aob Demand'!CA83)+'aob Cap'!CA84</f>
        <v>103.66826490854942</v>
      </c>
      <c r="N84">
        <f ca="1">+'aob Demand'!N83*(1+CL84)</f>
        <v>137668.68453575912</v>
      </c>
      <c r="O84">
        <f ca="1">+'aob Demand'!O83*(1+CM84)</f>
        <v>40385.716285204689</v>
      </c>
      <c r="P84">
        <f ca="1">+'aob Demand'!P83*(1+CN84)</f>
        <v>290763.73239411006</v>
      </c>
      <c r="Q84">
        <f ca="1">+'aob Demand'!Q83*(1+CO84)</f>
        <v>889064.87335590413</v>
      </c>
      <c r="R84">
        <v>1439.16022584446</v>
      </c>
      <c r="S84">
        <f ca="1">+IF(E84&gt;2017,SUMPRODUCT(J84:M84,N84:Q84),'aob Demand'!S83)</f>
        <v>156475219.30729687</v>
      </c>
      <c r="T84">
        <v>106131.726960172</v>
      </c>
      <c r="U84">
        <v>96.762</v>
      </c>
      <c r="V84">
        <v>44926.2023107688</v>
      </c>
      <c r="W84">
        <v>9.1161261965883305E-4</v>
      </c>
      <c r="X84">
        <v>7.5830052307804596</v>
      </c>
      <c r="Y84">
        <v>7.5830052307804596</v>
      </c>
      <c r="Z84">
        <v>6.9312866876607604</v>
      </c>
      <c r="AA84">
        <v>4.2598324812678801</v>
      </c>
      <c r="AB84">
        <v>13.691151324553701</v>
      </c>
      <c r="AC84">
        <v>13.691151324553701</v>
      </c>
      <c r="AD84">
        <v>13.691151324553701</v>
      </c>
      <c r="AE84">
        <v>13.691151324553701</v>
      </c>
      <c r="AF84">
        <v>1906015.8942701099</v>
      </c>
      <c r="AG84">
        <v>473096.26183422602</v>
      </c>
      <c r="AH84">
        <v>4247446.3895130903</v>
      </c>
      <c r="AI84">
        <v>12035883.686439499</v>
      </c>
      <c r="AJ84">
        <v>130.14775753662701</v>
      </c>
      <c r="AK84">
        <v>130.14775753662701</v>
      </c>
      <c r="AL84">
        <v>102.787888429045</v>
      </c>
      <c r="AM84">
        <v>81.814189485721201</v>
      </c>
      <c r="AN84">
        <v>137.73076276740699</v>
      </c>
      <c r="AO84">
        <v>137.73076276740699</v>
      </c>
      <c r="AP84">
        <v>109.719175116706</v>
      </c>
      <c r="AQ84">
        <v>86.074021966989093</v>
      </c>
      <c r="AR84">
        <f ca="1">+IF(E84&gt;2017,J84*N84,'aob Demand'!AR83)</f>
        <v>21335824.27129969</v>
      </c>
      <c r="AS84">
        <f>+IF(F84&gt;2017,K84*O84,'aob Demand'!AS83)</f>
        <v>6257703.3543821797</v>
      </c>
      <c r="AT84">
        <f>+IF(G84&gt;2017,L84*P84,'aob Demand'!AT83)</f>
        <v>36704516.825812101</v>
      </c>
      <c r="AU84">
        <f>+IF(H84&gt;2017,M84*Q84,'aob Demand'!AU83)</f>
        <v>92142316.107134804</v>
      </c>
      <c r="AV84">
        <v>1.0586707956847501</v>
      </c>
      <c r="AW84">
        <v>1.0586707956847501</v>
      </c>
      <c r="AX84">
        <v>1.0678283029078699</v>
      </c>
      <c r="AY84">
        <v>1.0524612164156399</v>
      </c>
      <c r="AZ84">
        <v>1.1054631745663599</v>
      </c>
      <c r="BA84">
        <v>1.1054631745663599</v>
      </c>
      <c r="BB84">
        <v>1.0751817728259301</v>
      </c>
      <c r="BC84">
        <v>1.0590159476627601</v>
      </c>
      <c r="BD84">
        <v>1.0516002989745501</v>
      </c>
      <c r="BE84">
        <v>1.0516002989745501</v>
      </c>
      <c r="BF84">
        <v>1.0656919533751501</v>
      </c>
      <c r="BG84">
        <v>1.04922369844561</v>
      </c>
      <c r="BH84">
        <v>0.15192504600000001</v>
      </c>
      <c r="BI84">
        <v>0.15192504600000001</v>
      </c>
      <c r="BJ84">
        <v>0.15122007300000001</v>
      </c>
      <c r="BK84">
        <v>0.19096596699999999</v>
      </c>
      <c r="BL84">
        <v>0.184118371</v>
      </c>
      <c r="BM84">
        <v>0.184118371</v>
      </c>
      <c r="BN84">
        <v>0.14526681899999999</v>
      </c>
      <c r="BO84">
        <v>0.18154208499999999</v>
      </c>
      <c r="BP84">
        <v>0.145164612</v>
      </c>
      <c r="BQ84">
        <v>0.145164612</v>
      </c>
      <c r="BR84">
        <v>0.152841594</v>
      </c>
      <c r="BS84">
        <v>0.19537253399999999</v>
      </c>
      <c r="BT84">
        <v>0.113948431</v>
      </c>
      <c r="BU84">
        <v>0.113948431</v>
      </c>
      <c r="BV84">
        <v>0.19592215599999999</v>
      </c>
      <c r="BW84">
        <v>0.28392197299999999</v>
      </c>
      <c r="BX84">
        <f ca="1">+'aob Demand'!BX83+'aob Cap'!$CG84</f>
        <v>17.500748855090421</v>
      </c>
      <c r="BY84">
        <f ca="1">+'aob Demand'!BY83+'aob Cap'!$CG84</f>
        <v>17.500748855090421</v>
      </c>
      <c r="BZ84">
        <f ca="1">+'aob Demand'!BZ83+'aob Cap'!$CG84</f>
        <v>17.500748855090421</v>
      </c>
      <c r="CA84">
        <f ca="1">+'aob Demand'!CA83+'aob Cap'!$CG84</f>
        <v>17.500748855090421</v>
      </c>
      <c r="CB84">
        <f t="shared" ca="1" si="10"/>
        <v>2409305.073270991</v>
      </c>
      <c r="CC84">
        <f t="shared" ca="1" si="7"/>
        <v>706780.27804030257</v>
      </c>
      <c r="CD84">
        <f t="shared" ca="1" si="8"/>
        <v>5088583.056798039</v>
      </c>
      <c r="CE84">
        <f t="shared" ca="1" si="9"/>
        <v>15559301.064484449</v>
      </c>
      <c r="CG84">
        <f ca="1">+IFERROR(VLOOKUP(_xlfn.CONCAT(B84,E84,C84),Reallocation!$A$3:$F$618,6,FALSE),0)</f>
        <v>3.2924641179419144E-2</v>
      </c>
      <c r="CH84">
        <f t="shared" ca="1" si="11"/>
        <v>2.1244513370310969E-4</v>
      </c>
      <c r="CI84">
        <f t="shared" ca="1" si="12"/>
        <v>2.1244513370310969E-4</v>
      </c>
      <c r="CJ84">
        <f t="shared" ca="1" si="13"/>
        <v>2.6076293424148744E-4</v>
      </c>
      <c r="CK84">
        <f t="shared" ca="1" si="14"/>
        <v>3.1759614389681445E-4</v>
      </c>
      <c r="CL84">
        <f ca="1">+IF($C84=1,SUMPRODUCT($CH84:$CK84,Elast!$L$6:$O$6),SUMPRODUCT($CH84:$CK84,Elast!$L$13:$O$13))</f>
        <v>-1.2077991864670512E-5</v>
      </c>
      <c r="CM84">
        <f ca="1">+IF($C84=1,SUMPRODUCT($CH84:$CK84,Elast!$L$7:$O$7),SUMPRODUCT($CH84:$CK84,Elast!$L$14:$O$14))</f>
        <v>-1.1955215225351701E-5</v>
      </c>
      <c r="CN84">
        <f ca="1">+IF($C84=1,SUMPRODUCT($CH84:$CK84,Elast!$L$8:$O$8),SUMPRODUCT($CH84:$CK84,Elast!$L$15:$O$15))</f>
        <v>-3.9943877588713756E-5</v>
      </c>
      <c r="CO84">
        <f ca="1">+IF($C84=1,SUMPRODUCT($CH84:$CK84,Elast!$L$9:$O$9),SUMPRODUCT($CH84:$CK84,Elast!$L$16:$O$16))</f>
        <v>-4.0973976871683251E-5</v>
      </c>
    </row>
    <row r="85" spans="2:93" x14ac:dyDescent="0.25">
      <c r="B85" t="s">
        <v>83</v>
      </c>
      <c r="C85">
        <v>1</v>
      </c>
      <c r="D85">
        <v>2048</v>
      </c>
      <c r="E85">
        <v>2046</v>
      </c>
      <c r="F85">
        <v>0.13848205900961499</v>
      </c>
      <c r="G85">
        <v>3.4360484443176902E-2</v>
      </c>
      <c r="H85">
        <v>0.25139886705476</v>
      </c>
      <c r="I85">
        <v>0.57575858949244696</v>
      </c>
      <c r="J85">
        <f ca="1">+('aob Demand'!J84-'aob Demand'!BX84)+'aob Cap'!BX85</f>
        <v>154.96872785408726</v>
      </c>
      <c r="K85">
        <f ca="1">+('aob Demand'!K84-'aob Demand'!BY84)+'aob Cap'!BY85</f>
        <v>154.96872785408726</v>
      </c>
      <c r="L85">
        <f ca="1">+('aob Demand'!L84-'aob Demand'!BZ84)+'aob Cap'!BZ85</f>
        <v>126.24137491635626</v>
      </c>
      <c r="M85">
        <f ca="1">+('aob Demand'!M84-'aob Demand'!CA84)+'aob Cap'!CA85</f>
        <v>103.63876264645828</v>
      </c>
      <c r="N85">
        <f ca="1">+'aob Demand'!N84*(1+CL85)</f>
        <v>138053.7976961229</v>
      </c>
      <c r="O85">
        <f ca="1">+'aob Demand'!O84*(1+CM85)</f>
        <v>40497.730285215184</v>
      </c>
      <c r="P85">
        <f ca="1">+'aob Demand'!P84*(1+CN85)</f>
        <v>291574.23235894629</v>
      </c>
      <c r="Q85">
        <f ca="1">+'aob Demand'!Q84*(1+CO85)</f>
        <v>891546.01963203028</v>
      </c>
      <c r="R85">
        <v>1438.9475117376601</v>
      </c>
      <c r="S85">
        <f ca="1">+IF(E85&gt;2017,SUMPRODUCT(J85:M85,N85:Q85),'aob Demand'!S84)</f>
        <v>156877361.44788456</v>
      </c>
      <c r="T85">
        <v>106345.024243245</v>
      </c>
      <c r="U85">
        <v>96.762</v>
      </c>
      <c r="V85">
        <v>45234.380217641701</v>
      </c>
      <c r="W85">
        <v>9.0978051440098698E-4</v>
      </c>
      <c r="X85">
        <v>7.6358724912605398</v>
      </c>
      <c r="Y85">
        <v>7.6358724912605398</v>
      </c>
      <c r="Z85">
        <v>6.9719280316265104</v>
      </c>
      <c r="AA85">
        <v>4.2920719004808996</v>
      </c>
      <c r="AB85">
        <v>13.541401413230901</v>
      </c>
      <c r="AC85">
        <v>13.541401413230901</v>
      </c>
      <c r="AD85">
        <v>13.541401413230901</v>
      </c>
      <c r="AE85">
        <v>13.541401413230901</v>
      </c>
      <c r="AF85">
        <v>1890734.68501206</v>
      </c>
      <c r="AG85">
        <v>469216.84665771498</v>
      </c>
      <c r="AH85">
        <v>4212959.0196009604</v>
      </c>
      <c r="AI85">
        <v>11938536.9831586</v>
      </c>
      <c r="AJ85">
        <v>130.14775753662701</v>
      </c>
      <c r="AK85">
        <v>130.14775753662701</v>
      </c>
      <c r="AL85">
        <v>102.787888429045</v>
      </c>
      <c r="AM85">
        <v>81.814189485721201</v>
      </c>
      <c r="AN85">
        <v>137.783630027887</v>
      </c>
      <c r="AO85">
        <v>137.783630027887</v>
      </c>
      <c r="AP85">
        <v>109.759816460671</v>
      </c>
      <c r="AQ85">
        <v>86.106261386202107</v>
      </c>
      <c r="AR85">
        <f ca="1">+IF(E85&gt;2017,J85*N85,'aob Demand'!AR84)</f>
        <v>21394021.404393688</v>
      </c>
      <c r="AS85">
        <f>+IF(F85&gt;2017,K85*O85,'aob Demand'!AS84)</f>
        <v>6274679.2258023303</v>
      </c>
      <c r="AT85">
        <f>+IF(G85&gt;2017,L85*P85,'aob Demand'!AT84)</f>
        <v>36800962.892363198</v>
      </c>
      <c r="AU85">
        <f>+IF(H85&gt;2017,M85*Q85,'aob Demand'!AU84)</f>
        <v>92374292.703477994</v>
      </c>
      <c r="AV85">
        <v>1.05907635247882</v>
      </c>
      <c r="AW85">
        <v>1.05907635247882</v>
      </c>
      <c r="AX85">
        <v>1.0682234447135499</v>
      </c>
      <c r="AY85">
        <v>1.05285493203063</v>
      </c>
      <c r="AZ85">
        <v>1.10588665663733</v>
      </c>
      <c r="BA85">
        <v>1.10588665663733</v>
      </c>
      <c r="BB85">
        <v>1.0755796357276599</v>
      </c>
      <c r="BC85">
        <v>1.0594121153396401</v>
      </c>
      <c r="BD85">
        <v>1.0520031471948199</v>
      </c>
      <c r="BE85">
        <v>1.0520031471948199</v>
      </c>
      <c r="BF85">
        <v>1.06608630464081</v>
      </c>
      <c r="BG85">
        <v>1.0496162029362801</v>
      </c>
      <c r="BH85">
        <v>0.15192504600000001</v>
      </c>
      <c r="BI85">
        <v>0.15192504600000001</v>
      </c>
      <c r="BJ85">
        <v>0.15122007300000001</v>
      </c>
      <c r="BK85">
        <v>0.19096596699999999</v>
      </c>
      <c r="BL85">
        <v>0.184118371</v>
      </c>
      <c r="BM85">
        <v>0.184118371</v>
      </c>
      <c r="BN85">
        <v>0.14526681899999999</v>
      </c>
      <c r="BO85">
        <v>0.18154208499999999</v>
      </c>
      <c r="BP85">
        <v>0.145164612</v>
      </c>
      <c r="BQ85">
        <v>0.145164612</v>
      </c>
      <c r="BR85">
        <v>0.152841594</v>
      </c>
      <c r="BS85">
        <v>0.19537253399999999</v>
      </c>
      <c r="BT85">
        <v>0.113948431</v>
      </c>
      <c r="BU85">
        <v>0.113948431</v>
      </c>
      <c r="BV85">
        <v>0.19592215599999999</v>
      </c>
      <c r="BW85">
        <v>0.28392197299999999</v>
      </c>
      <c r="BX85">
        <f ca="1">+'aob Demand'!BX84+'aob Cap'!$CG85</f>
        <v>17.440027758293866</v>
      </c>
      <c r="BY85">
        <f ca="1">+'aob Demand'!BY84+'aob Cap'!$CG85</f>
        <v>17.440027758293866</v>
      </c>
      <c r="BZ85">
        <f ca="1">+'aob Demand'!BZ84+'aob Cap'!$CG85</f>
        <v>17.440027758293866</v>
      </c>
      <c r="CA85">
        <f ca="1">+'aob Demand'!CA84+'aob Cap'!$CG85</f>
        <v>17.440027758293866</v>
      </c>
      <c r="CB85">
        <f t="shared" ca="1" si="10"/>
        <v>2407662.0639582691</v>
      </c>
      <c r="CC85">
        <f t="shared" ref="CC85:CC148" ca="1" si="15">+BY85*O85</f>
        <v>706281.54032205092</v>
      </c>
      <c r="CD85">
        <f t="shared" ref="CD85:CD148" ca="1" si="16">+BZ85*P85</f>
        <v>5085062.7059432492</v>
      </c>
      <c r="CE85">
        <f t="shared" ref="CE85:CE148" ca="1" si="17">+CA85*Q85</f>
        <v>15548587.330179015</v>
      </c>
      <c r="CG85">
        <f ca="1">+IFERROR(VLOOKUP(_xlfn.CONCAT(B85,E85,C85),Reallocation!$A$3:$F$618,6,FALSE),0)</f>
        <v>3.1463755733265743E-2</v>
      </c>
      <c r="CH85">
        <f t="shared" ca="1" si="11"/>
        <v>2.0303293554091439E-4</v>
      </c>
      <c r="CI85">
        <f t="shared" ca="1" si="12"/>
        <v>2.0303293554091439E-4</v>
      </c>
      <c r="CJ85">
        <f t="shared" ca="1" si="13"/>
        <v>2.4923489429773404E-4</v>
      </c>
      <c r="CK85">
        <f t="shared" ca="1" si="14"/>
        <v>3.0359061542051258E-4</v>
      </c>
      <c r="CL85">
        <f ca="1">+IF($C85=1,SUMPRODUCT($CH85:$CK85,Elast!$L$6:$O$6),SUMPRODUCT($CH85:$CK85,Elast!$L$13:$O$13))</f>
        <v>-1.1545392104051812E-5</v>
      </c>
      <c r="CM85">
        <f ca="1">+IF($C85=1,SUMPRODUCT($CH85:$CK85,Elast!$L$7:$O$7),SUMPRODUCT($CH85:$CK85,Elast!$L$14:$O$14))</f>
        <v>-1.1425798106777574E-5</v>
      </c>
      <c r="CN85">
        <f ca="1">+IF($C85=1,SUMPRODUCT($CH85:$CK85,Elast!$L$8:$O$8),SUMPRODUCT($CH85:$CK85,Elast!$L$15:$O$15))</f>
        <v>-3.8176436245499938E-5</v>
      </c>
      <c r="CO85">
        <f ca="1">+IF($C85=1,SUMPRODUCT($CH85:$CK85,Elast!$L$9:$O$9),SUMPRODUCT($CH85:$CK85,Elast!$L$16:$O$16))</f>
        <v>-3.9164279580245151E-5</v>
      </c>
    </row>
    <row r="86" spans="2:93" x14ac:dyDescent="0.25">
      <c r="B86" t="s">
        <v>83</v>
      </c>
      <c r="C86">
        <v>1</v>
      </c>
      <c r="D86">
        <v>2049</v>
      </c>
      <c r="E86">
        <v>2047</v>
      </c>
      <c r="F86">
        <v>0.13854191912026201</v>
      </c>
      <c r="G86">
        <v>3.4369431019166397E-2</v>
      </c>
      <c r="H86">
        <v>0.25142299601681301</v>
      </c>
      <c r="I86">
        <v>0.57566565384375701</v>
      </c>
      <c r="J86">
        <f ca="1">+('aob Demand'!J85-'aob Demand'!BX85)+'aob Cap'!BX86</f>
        <v>154.95623915838496</v>
      </c>
      <c r="K86">
        <f ca="1">+('aob Demand'!K85-'aob Demand'!BY85)+'aob Cap'!BY86</f>
        <v>154.95623915838496</v>
      </c>
      <c r="L86">
        <f ca="1">+('aob Demand'!L85-'aob Demand'!BZ85)+'aob Cap'!BZ86</f>
        <v>126.21828359253499</v>
      </c>
      <c r="M86">
        <f ca="1">+('aob Demand'!M85-'aob Demand'!CA85)+'aob Cap'!CA86</f>
        <v>103.60752189949598</v>
      </c>
      <c r="N86">
        <f ca="1">+'aob Demand'!N85*(1+CL86)</f>
        <v>138440.25840728675</v>
      </c>
      <c r="O86">
        <f ca="1">+'aob Demand'!O85*(1+CM86)</f>
        <v>40610.096194298843</v>
      </c>
      <c r="P86">
        <f ca="1">+'aob Demand'!P85*(1+CN86)</f>
        <v>292387.44537558459</v>
      </c>
      <c r="Q86">
        <f ca="1">+'aob Demand'!Q85*(1+CO86)</f>
        <v>894035.57691160485</v>
      </c>
      <c r="R86">
        <v>1438.7747169879699</v>
      </c>
      <c r="S86">
        <f ca="1">+IF(E86&gt;2017,SUMPRODUCT(J86:M86,N86:Q86),'aob Demand'!S85)</f>
        <v>157278421.68214691</v>
      </c>
      <c r="T86">
        <v>106558.750198612</v>
      </c>
      <c r="U86">
        <v>96.762</v>
      </c>
      <c r="V86">
        <v>45544.672116292299</v>
      </c>
      <c r="W86">
        <v>9.0795209120019395E-4</v>
      </c>
      <c r="X86">
        <v>7.6886547985622196</v>
      </c>
      <c r="Y86">
        <v>7.6886547985622196</v>
      </c>
      <c r="Z86">
        <v>7.0125438234623996</v>
      </c>
      <c r="AA86">
        <v>4.3242834244088897</v>
      </c>
      <c r="AB86">
        <v>13.395268568242299</v>
      </c>
      <c r="AC86">
        <v>13.395268568242299</v>
      </c>
      <c r="AD86">
        <v>13.395268568242299</v>
      </c>
      <c r="AE86">
        <v>13.395268568242299</v>
      </c>
      <c r="AF86">
        <v>1875842.1574283999</v>
      </c>
      <c r="AG86">
        <v>465438.23603676201</v>
      </c>
      <c r="AH86">
        <v>4179357.3116439199</v>
      </c>
      <c r="AI86">
        <v>11843685.358994599</v>
      </c>
      <c r="AJ86">
        <v>130.14775753662701</v>
      </c>
      <c r="AK86">
        <v>130.14775753662701</v>
      </c>
      <c r="AL86">
        <v>102.787888429045</v>
      </c>
      <c r="AM86">
        <v>81.814189485721201</v>
      </c>
      <c r="AN86">
        <v>137.83641233518901</v>
      </c>
      <c r="AO86">
        <v>137.83641233518901</v>
      </c>
      <c r="AP86">
        <v>109.80043225250699</v>
      </c>
      <c r="AQ86">
        <v>86.138472910130005</v>
      </c>
      <c r="AR86">
        <f ca="1">+IF(E86&gt;2017,J86*N86,'aob Demand'!AR85)</f>
        <v>21452181.790908139</v>
      </c>
      <c r="AS86">
        <f>+IF(F86&gt;2017,K86*O86,'aob Demand'!AS85)</f>
        <v>6291635.4518057304</v>
      </c>
      <c r="AT86">
        <f>+IF(G86&gt;2017,L86*P86,'aob Demand'!AT85)</f>
        <v>36897196.512997501</v>
      </c>
      <c r="AU86">
        <f>+IF(H86&gt;2017,M86*Q86,'aob Demand'!AU85)</f>
        <v>92605396.147419304</v>
      </c>
      <c r="AV86">
        <v>1.0594812957425199</v>
      </c>
      <c r="AW86">
        <v>1.0594812957425199</v>
      </c>
      <c r="AX86">
        <v>1.0686183571518</v>
      </c>
      <c r="AY86">
        <v>1.0532483302814299</v>
      </c>
      <c r="AZ86">
        <v>1.1063094980604</v>
      </c>
      <c r="BA86">
        <v>1.1063094980604</v>
      </c>
      <c r="BB86">
        <v>1.0759772676824499</v>
      </c>
      <c r="BC86">
        <v>1.0598079636758</v>
      </c>
      <c r="BD86">
        <v>1.05240538598228</v>
      </c>
      <c r="BE86">
        <v>1.05240538598228</v>
      </c>
      <c r="BF86">
        <v>1.06648042699792</v>
      </c>
      <c r="BG86">
        <v>1.0500083910390201</v>
      </c>
      <c r="BH86">
        <v>0.15192504600000001</v>
      </c>
      <c r="BI86">
        <v>0.15192504600000001</v>
      </c>
      <c r="BJ86">
        <v>0.15122007300000001</v>
      </c>
      <c r="BK86">
        <v>0.19096596699999999</v>
      </c>
      <c r="BL86">
        <v>0.184118371</v>
      </c>
      <c r="BM86">
        <v>0.184118371</v>
      </c>
      <c r="BN86">
        <v>0.14526681899999999</v>
      </c>
      <c r="BO86">
        <v>0.18154208499999999</v>
      </c>
      <c r="BP86">
        <v>0.145164612</v>
      </c>
      <c r="BQ86">
        <v>0.145164612</v>
      </c>
      <c r="BR86">
        <v>0.152841594</v>
      </c>
      <c r="BS86">
        <v>0.19537253399999999</v>
      </c>
      <c r="BT86">
        <v>0.113948431</v>
      </c>
      <c r="BU86">
        <v>0.113948431</v>
      </c>
      <c r="BV86">
        <v>0.19592215599999999</v>
      </c>
      <c r="BW86">
        <v>0.28392197299999999</v>
      </c>
      <c r="BX86">
        <f ca="1">+'aob Demand'!BX85+'aob Cap'!$CG86</f>
        <v>17.377534807560277</v>
      </c>
      <c r="BY86">
        <f ca="1">+'aob Demand'!BY85+'aob Cap'!$CG86</f>
        <v>17.377534807560277</v>
      </c>
      <c r="BZ86">
        <f ca="1">+'aob Demand'!BZ85+'aob Cap'!$CG86</f>
        <v>17.377534807560277</v>
      </c>
      <c r="CA86">
        <f ca="1">+'aob Demand'!CA85+'aob Cap'!$CG86</f>
        <v>17.377534807560277</v>
      </c>
      <c r="CB86">
        <f t="shared" ca="1" si="10"/>
        <v>2405750.4092402649</v>
      </c>
      <c r="CC86">
        <f t="shared" ca="1" si="15"/>
        <v>705703.3601547993</v>
      </c>
      <c r="CD86">
        <f t="shared" ca="1" si="16"/>
        <v>5080973.0093078502</v>
      </c>
      <c r="CE86">
        <f t="shared" ca="1" si="17"/>
        <v>15536134.356978646</v>
      </c>
      <c r="CG86">
        <f ca="1">+IFERROR(VLOOKUP(_xlfn.CONCAT(B86,E86,C86),Reallocation!$A$3:$F$618,6,FALSE),0)</f>
        <v>3.0067139427976407E-2</v>
      </c>
      <c r="CH86">
        <f t="shared" ca="1" si="11"/>
        <v>1.9403632658665515E-4</v>
      </c>
      <c r="CI86">
        <f t="shared" ca="1" si="12"/>
        <v>1.9403632658665515E-4</v>
      </c>
      <c r="CJ86">
        <f t="shared" ca="1" si="13"/>
        <v>2.382154040776463E-4</v>
      </c>
      <c r="CK86">
        <f t="shared" ca="1" si="14"/>
        <v>2.9020228335485676E-4</v>
      </c>
      <c r="CL86">
        <f ca="1">+IF($C86=1,SUMPRODUCT($CH86:$CK86,Elast!$L$6:$O$6),SUMPRODUCT($CH86:$CK86,Elast!$L$13:$O$13))</f>
        <v>-1.1036262491554094E-5</v>
      </c>
      <c r="CM86">
        <f ca="1">+IF($C86=1,SUMPRODUCT($CH86:$CK86,Elast!$L$7:$O$7),SUMPRODUCT($CH86:$CK86,Elast!$L$14:$O$14))</f>
        <v>-1.0919752410589289E-5</v>
      </c>
      <c r="CN86">
        <f ca="1">+IF($C86=1,SUMPRODUCT($CH86:$CK86,Elast!$L$8:$O$8),SUMPRODUCT($CH86:$CK86,Elast!$L$15:$O$15))</f>
        <v>-3.6486993574424974E-5</v>
      </c>
      <c r="CO86">
        <f ca="1">+IF($C86=1,SUMPRODUCT($CH86:$CK86,Elast!$L$9:$O$9),SUMPRODUCT($CH86:$CK86,Elast!$L$16:$O$16))</f>
        <v>-3.7434384062467357E-5</v>
      </c>
    </row>
    <row r="87" spans="2:93" x14ac:dyDescent="0.25">
      <c r="B87" t="s">
        <v>83</v>
      </c>
      <c r="C87">
        <v>1</v>
      </c>
      <c r="D87">
        <v>2050</v>
      </c>
      <c r="E87">
        <v>2048</v>
      </c>
      <c r="F87">
        <v>0.13860041668931</v>
      </c>
      <c r="G87">
        <v>3.4378235839023601E-2</v>
      </c>
      <c r="H87">
        <v>0.25144662692192699</v>
      </c>
      <c r="I87">
        <v>0.57557472054973802</v>
      </c>
      <c r="J87">
        <f ca="1">+('aob Demand'!J86-'aob Demand'!BX86)+'aob Cap'!BX87</f>
        <v>154.94224231653325</v>
      </c>
      <c r="K87">
        <f ca="1">+('aob Demand'!K86-'aob Demand'!BY86)+'aob Cap'!BY87</f>
        <v>154.94224231653325</v>
      </c>
      <c r="L87">
        <f ca="1">+('aob Demand'!L86-'aob Demand'!BZ86)+'aob Cap'!BZ87</f>
        <v>126.19366790753423</v>
      </c>
      <c r="M87">
        <f ca="1">+('aob Demand'!M86-'aob Demand'!CA86)+'aob Cap'!CA87</f>
        <v>103.57475031616323</v>
      </c>
      <c r="N87">
        <f ca="1">+'aob Demand'!N86*(1+CL87)</f>
        <v>138828.04026745333</v>
      </c>
      <c r="O87">
        <f ca="1">+'aob Demand'!O86*(1+CM87)</f>
        <v>40722.810314826027</v>
      </c>
      <c r="P87">
        <f ca="1">+'aob Demand'!P86*(1+CN87)</f>
        <v>293203.32717505691</v>
      </c>
      <c r="Q87">
        <f ca="1">+'aob Demand'!Q86*(1+CO87)</f>
        <v>896533.39931578108</v>
      </c>
      <c r="R87">
        <v>1438.6405409773099</v>
      </c>
      <c r="S87">
        <f ca="1">+IF(E87&gt;2017,SUMPRODUCT(J87:M87,N87:Q87),'aob Demand'!S86)</f>
        <v>157678637.68220553</v>
      </c>
      <c r="T87">
        <v>106772.90568779501</v>
      </c>
      <c r="U87">
        <v>96.762</v>
      </c>
      <c r="V87">
        <v>45857.092507958601</v>
      </c>
      <c r="W87">
        <v>9.0612734265647303E-4</v>
      </c>
      <c r="X87">
        <v>7.7413572562623001</v>
      </c>
      <c r="Y87">
        <v>7.7413572562623001</v>
      </c>
      <c r="Z87">
        <v>7.0531360391042197</v>
      </c>
      <c r="AA87">
        <v>4.3564689834437704</v>
      </c>
      <c r="AB87">
        <v>13.2526284053803</v>
      </c>
      <c r="AC87">
        <v>13.2526284053803</v>
      </c>
      <c r="AD87">
        <v>13.2526284053803</v>
      </c>
      <c r="AE87">
        <v>13.2526284053803</v>
      </c>
      <c r="AF87">
        <v>1861325.6257235699</v>
      </c>
      <c r="AG87">
        <v>461757.01263370801</v>
      </c>
      <c r="AH87">
        <v>4146611.8194649899</v>
      </c>
      <c r="AI87">
        <v>11751246.2120509</v>
      </c>
      <c r="AJ87">
        <v>130.14775753662701</v>
      </c>
      <c r="AK87">
        <v>130.14775753662701</v>
      </c>
      <c r="AL87">
        <v>102.787888429045</v>
      </c>
      <c r="AM87">
        <v>81.814189485721201</v>
      </c>
      <c r="AN87">
        <v>137.88911479288899</v>
      </c>
      <c r="AO87">
        <v>137.88911479288899</v>
      </c>
      <c r="AP87">
        <v>109.841024468149</v>
      </c>
      <c r="AQ87">
        <v>86.170658469164906</v>
      </c>
      <c r="AR87">
        <f ca="1">+IF(E87&gt;2017,J87*N87,'aob Demand'!AR86)</f>
        <v>21510327.855449189</v>
      </c>
      <c r="AS87">
        <f>+IF(F87&gt;2017,K87*O87,'aob Demand'!AS86)</f>
        <v>6308579.3573409095</v>
      </c>
      <c r="AT87">
        <f>+IF(G87&gt;2017,L87*P87,'aob Demand'!AT86)</f>
        <v>36993269.174160197</v>
      </c>
      <c r="AU87">
        <f>+IF(H87&gt;2017,M87*Q87,'aob Demand'!AU86)</f>
        <v>92835786.0252143</v>
      </c>
      <c r="AV87">
        <v>1.0598856496808</v>
      </c>
      <c r="AW87">
        <v>1.0598856496808</v>
      </c>
      <c r="AX87">
        <v>1.0690130520303101</v>
      </c>
      <c r="AY87">
        <v>1.05364142565102</v>
      </c>
      <c r="AZ87">
        <v>1.10673172411035</v>
      </c>
      <c r="BA87">
        <v>1.10673172411035</v>
      </c>
      <c r="BB87">
        <v>1.0763746805793</v>
      </c>
      <c r="BC87">
        <v>1.0602035072443901</v>
      </c>
      <c r="BD87">
        <v>1.05280703938022</v>
      </c>
      <c r="BE87">
        <v>1.05280703938022</v>
      </c>
      <c r="BF87">
        <v>1.0668743322305401</v>
      </c>
      <c r="BG87">
        <v>1.0504002771922401</v>
      </c>
      <c r="BH87">
        <v>0.15192504600000001</v>
      </c>
      <c r="BI87">
        <v>0.15192504600000001</v>
      </c>
      <c r="BJ87">
        <v>0.15122007300000001</v>
      </c>
      <c r="BK87">
        <v>0.19096596699999999</v>
      </c>
      <c r="BL87">
        <v>0.184118371</v>
      </c>
      <c r="BM87">
        <v>0.184118371</v>
      </c>
      <c r="BN87">
        <v>0.14526681899999999</v>
      </c>
      <c r="BO87">
        <v>0.18154208499999999</v>
      </c>
      <c r="BP87">
        <v>0.145164612</v>
      </c>
      <c r="BQ87">
        <v>0.145164612</v>
      </c>
      <c r="BR87">
        <v>0.152841594</v>
      </c>
      <c r="BS87">
        <v>0.19537253399999999</v>
      </c>
      <c r="BT87">
        <v>0.113948431</v>
      </c>
      <c r="BU87">
        <v>0.113948431</v>
      </c>
      <c r="BV87">
        <v>0.19592215599999999</v>
      </c>
      <c r="BW87">
        <v>0.28392197299999999</v>
      </c>
      <c r="BX87">
        <f ca="1">+'aob Demand'!BX86+'aob Cap'!$CG87</f>
        <v>17.31348009849804</v>
      </c>
      <c r="BY87">
        <f ca="1">+'aob Demand'!BY86+'aob Cap'!$CG87</f>
        <v>17.31348009849804</v>
      </c>
      <c r="BZ87">
        <f ca="1">+'aob Demand'!BZ86+'aob Cap'!$CG87</f>
        <v>17.31348009849804</v>
      </c>
      <c r="CA87">
        <f ca="1">+'aob Demand'!CA86+'aob Cap'!$CG87</f>
        <v>17.31348009849804</v>
      </c>
      <c r="CB87">
        <f t="shared" ca="1" si="10"/>
        <v>2403596.5122840377</v>
      </c>
      <c r="CC87">
        <f t="shared" ca="1" si="15"/>
        <v>705053.56594065111</v>
      </c>
      <c r="CD87">
        <f t="shared" ca="1" si="16"/>
        <v>5076369.9698587572</v>
      </c>
      <c r="CE87">
        <f t="shared" ca="1" si="17"/>
        <v>15522113.166692572</v>
      </c>
      <c r="CG87">
        <f ca="1">+IFERROR(VLOOKUP(_xlfn.CONCAT(B87,E87,C87),Reallocation!$A$3:$F$618,6,FALSE),0)</f>
        <v>2.8731351122241035E-2</v>
      </c>
      <c r="CH87">
        <f t="shared" ca="1" si="11"/>
        <v>1.8543265343717863E-4</v>
      </c>
      <c r="CI87">
        <f t="shared" ca="1" si="12"/>
        <v>1.8543265343717863E-4</v>
      </c>
      <c r="CJ87">
        <f t="shared" ca="1" si="13"/>
        <v>2.2767664652789676E-4</v>
      </c>
      <c r="CK87">
        <f t="shared" ca="1" si="14"/>
        <v>2.7739725207687194E-4</v>
      </c>
      <c r="CL87">
        <f ca="1">+IF($C87=1,SUMPRODUCT($CH87:$CK87,Elast!$L$6:$O$6),SUMPRODUCT($CH87:$CK87,Elast!$L$13:$O$13))</f>
        <v>-1.0549313984362209E-5</v>
      </c>
      <c r="CM87">
        <f ca="1">+IF($C87=1,SUMPRODUCT($CH87:$CK87,Elast!$L$7:$O$7),SUMPRODUCT($CH87:$CK87,Elast!$L$14:$O$14))</f>
        <v>-1.0435803216514827E-5</v>
      </c>
      <c r="CN87">
        <f ca="1">+IF($C87=1,SUMPRODUCT($CH87:$CK87,Elast!$L$8:$O$8),SUMPRODUCT($CH87:$CK87,Elast!$L$15:$O$15))</f>
        <v>-3.4871289265122399E-5</v>
      </c>
      <c r="CO87">
        <f ca="1">+IF($C87=1,SUMPRODUCT($CH87:$CK87,Elast!$L$9:$O$9),SUMPRODUCT($CH87:$CK87,Elast!$L$16:$O$16))</f>
        <v>-3.5779918620904466E-5</v>
      </c>
    </row>
    <row r="88" spans="2:93" x14ac:dyDescent="0.25">
      <c r="B88" t="s">
        <v>83</v>
      </c>
      <c r="C88">
        <v>1</v>
      </c>
      <c r="D88">
        <v>2051</v>
      </c>
      <c r="E88">
        <v>2049</v>
      </c>
      <c r="F88">
        <v>0.13865761692485801</v>
      </c>
      <c r="G88">
        <v>3.4386905394574799E-2</v>
      </c>
      <c r="H88">
        <v>0.251469784189154</v>
      </c>
      <c r="I88">
        <v>0.57548569349141199</v>
      </c>
      <c r="J88">
        <f ca="1">+('aob Demand'!J87-'aob Demand'!BX87)+'aob Cap'!BX88</f>
        <v>154.92692630226207</v>
      </c>
      <c r="K88">
        <f ca="1">+('aob Demand'!K87-'aob Demand'!BY87)+'aob Cap'!BY88</f>
        <v>154.92692630226207</v>
      </c>
      <c r="L88">
        <f ca="1">+('aob Demand'!L87-'aob Demand'!BZ87)+'aob Cap'!BZ88</f>
        <v>126.16771824589809</v>
      </c>
      <c r="M88">
        <f ca="1">+('aob Demand'!M87-'aob Demand'!CA87)+'aob Cap'!CA88</f>
        <v>103.54063869079108</v>
      </c>
      <c r="N88">
        <f ca="1">+'aob Demand'!N87*(1+CL88)</f>
        <v>139217.11910791631</v>
      </c>
      <c r="O88">
        <f ca="1">+'aob Demand'!O87*(1+CM88)</f>
        <v>40835.869297462224</v>
      </c>
      <c r="P88">
        <f ca="1">+'aob Demand'!P87*(1+CN88)</f>
        <v>294021.83734934765</v>
      </c>
      <c r="Q88">
        <f ca="1">+'aob Demand'!Q87*(1+CO88)</f>
        <v>899039.35356741736</v>
      </c>
      <c r="R88">
        <v>1438.5430708137201</v>
      </c>
      <c r="S88">
        <f ca="1">+IF(E88&gt;2017,SUMPRODUCT(J88:M88,N88:Q88),'aob Demand'!S87)</f>
        <v>158078229.27454224</v>
      </c>
      <c r="T88">
        <v>106987.49157404499</v>
      </c>
      <c r="U88">
        <v>96.762</v>
      </c>
      <c r="V88">
        <v>46171.655993352397</v>
      </c>
      <c r="W88">
        <v>9.0430626138471597E-4</v>
      </c>
      <c r="X88">
        <v>7.7939830145804398</v>
      </c>
      <c r="Y88">
        <v>7.7939830145804398</v>
      </c>
      <c r="Z88">
        <v>7.0937058922398499</v>
      </c>
      <c r="AA88">
        <v>4.38862976249687</v>
      </c>
      <c r="AB88">
        <v>13.113304727047399</v>
      </c>
      <c r="AC88">
        <v>13.113304727047399</v>
      </c>
      <c r="AD88">
        <v>13.113304727047399</v>
      </c>
      <c r="AE88">
        <v>13.113304727047399</v>
      </c>
      <c r="AF88">
        <v>1847164.6928600799</v>
      </c>
      <c r="AG88">
        <v>458167.911479006</v>
      </c>
      <c r="AH88">
        <v>4114676.1943164901</v>
      </c>
      <c r="AI88">
        <v>11661088.851223201</v>
      </c>
      <c r="AJ88">
        <v>130.14775753662701</v>
      </c>
      <c r="AK88">
        <v>130.14775753662701</v>
      </c>
      <c r="AL88">
        <v>102.787888429045</v>
      </c>
      <c r="AM88">
        <v>81.814189485721201</v>
      </c>
      <c r="AN88">
        <v>137.941740551207</v>
      </c>
      <c r="AO88">
        <v>137.941740551207</v>
      </c>
      <c r="AP88">
        <v>109.88159432128499</v>
      </c>
      <c r="AQ88">
        <v>86.202819248218006</v>
      </c>
      <c r="AR88">
        <f ca="1">+IF(E88&gt;2017,J88*N88,'aob Demand'!AR87)</f>
        <v>21568480.352045391</v>
      </c>
      <c r="AS88">
        <f>+IF(F88&gt;2017,K88*O88,'aob Demand'!AS87)</f>
        <v>6325517.7233909499</v>
      </c>
      <c r="AT88">
        <f>+IF(G88&gt;2017,L88*P88,'aob Demand'!AT87)</f>
        <v>37089228.522087596</v>
      </c>
      <c r="AU88">
        <f>+IF(H88&gt;2017,M88*Q88,'aob Demand'!AU87)</f>
        <v>93065609.972156003</v>
      </c>
      <c r="AV88">
        <v>1.0602894503148701</v>
      </c>
      <c r="AW88">
        <v>1.0602894503148701</v>
      </c>
      <c r="AX88">
        <v>1.0694075470112001</v>
      </c>
      <c r="AY88">
        <v>1.0540342398381699</v>
      </c>
      <c r="AZ88">
        <v>1.10715337240051</v>
      </c>
      <c r="BA88">
        <v>1.10715337240051</v>
      </c>
      <c r="BB88">
        <v>1.07677189220197</v>
      </c>
      <c r="BC88">
        <v>1.06059876787935</v>
      </c>
      <c r="BD88">
        <v>1.0532081431692799</v>
      </c>
      <c r="BE88">
        <v>1.0532081431692799</v>
      </c>
      <c r="BF88">
        <v>1.06726803796548</v>
      </c>
      <c r="BG88">
        <v>1.0507918830279901</v>
      </c>
      <c r="BH88">
        <v>0.15192504600000001</v>
      </c>
      <c r="BI88">
        <v>0.15192504600000001</v>
      </c>
      <c r="BJ88">
        <v>0.15122007300000001</v>
      </c>
      <c r="BK88">
        <v>0.19096596699999999</v>
      </c>
      <c r="BL88">
        <v>0.184118371</v>
      </c>
      <c r="BM88">
        <v>0.184118371</v>
      </c>
      <c r="BN88">
        <v>0.14526681899999999</v>
      </c>
      <c r="BO88">
        <v>0.18154208499999999</v>
      </c>
      <c r="BP88">
        <v>0.145164612</v>
      </c>
      <c r="BQ88">
        <v>0.145164612</v>
      </c>
      <c r="BR88">
        <v>0.152841594</v>
      </c>
      <c r="BS88">
        <v>0.19537253399999999</v>
      </c>
      <c r="BT88">
        <v>0.113948431</v>
      </c>
      <c r="BU88">
        <v>0.113948431</v>
      </c>
      <c r="BV88">
        <v>0.19592215599999999</v>
      </c>
      <c r="BW88">
        <v>0.28392197299999999</v>
      </c>
      <c r="BX88">
        <f ca="1">+'aob Demand'!BX87+'aob Cap'!$CG88</f>
        <v>17.248056677515773</v>
      </c>
      <c r="BY88">
        <f ca="1">+'aob Demand'!BY87+'aob Cap'!$CG88</f>
        <v>17.248056677515773</v>
      </c>
      <c r="BZ88">
        <f ca="1">+'aob Demand'!BZ87+'aob Cap'!$CG88</f>
        <v>17.248056677515773</v>
      </c>
      <c r="CA88">
        <f ca="1">+'aob Demand'!CA87+'aob Cap'!$CG88</f>
        <v>17.248056677515773</v>
      </c>
      <c r="CB88">
        <f t="shared" ca="1" si="10"/>
        <v>2401224.7608538046</v>
      </c>
      <c r="CC88">
        <f t="shared" ca="1" si="15"/>
        <v>704339.38811825472</v>
      </c>
      <c r="CD88">
        <f t="shared" ca="1" si="16"/>
        <v>5071305.3150288723</v>
      </c>
      <c r="CE88">
        <f t="shared" ca="1" si="17"/>
        <v>15506681.725647958</v>
      </c>
      <c r="CG88">
        <f ca="1">+IFERROR(VLOOKUP(_xlfn.CONCAT(B88,E88,C88),Reallocation!$A$3:$F$618,6,FALSE),0)</f>
        <v>2.745313253607528E-2</v>
      </c>
      <c r="CH88">
        <f t="shared" ca="1" si="11"/>
        <v>1.7720052408787268E-4</v>
      </c>
      <c r="CI88">
        <f t="shared" ca="1" si="12"/>
        <v>1.7720052408787268E-4</v>
      </c>
      <c r="CJ88">
        <f t="shared" ca="1" si="13"/>
        <v>2.1759236766549783E-4</v>
      </c>
      <c r="CK88">
        <f t="shared" ca="1" si="14"/>
        <v>2.6514355023499192E-4</v>
      </c>
      <c r="CL88">
        <f ca="1">+IF($C88=1,SUMPRODUCT($CH88:$CK88,Elast!$L$6:$O$6),SUMPRODUCT($CH88:$CK88,Elast!$L$13:$O$13))</f>
        <v>-1.008333073437262E-5</v>
      </c>
      <c r="CM88">
        <f ca="1">+IF($C88=1,SUMPRODUCT($CH88:$CK88,Elast!$L$7:$O$7),SUMPRODUCT($CH88:$CK88,Elast!$L$14:$O$14))</f>
        <v>-9.972746736521378E-6</v>
      </c>
      <c r="CN88">
        <f ca="1">+IF($C88=1,SUMPRODUCT($CH88:$CK88,Elast!$L$8:$O$8),SUMPRODUCT($CH88:$CK88,Elast!$L$15:$O$15))</f>
        <v>-3.3325301499065091E-5</v>
      </c>
      <c r="CO88">
        <f ca="1">+IF($C88=1,SUMPRODUCT($CH88:$CK88,Elast!$L$9:$O$9),SUMPRODUCT($CH88:$CK88,Elast!$L$16:$O$16))</f>
        <v>-3.4196758165923051E-5</v>
      </c>
    </row>
    <row r="89" spans="2:93" x14ac:dyDescent="0.25">
      <c r="B89" t="s">
        <v>83</v>
      </c>
      <c r="C89">
        <v>2</v>
      </c>
      <c r="D89">
        <v>2010</v>
      </c>
      <c r="E89">
        <v>2008</v>
      </c>
      <c r="F89">
        <v>0.199288882</v>
      </c>
      <c r="G89" s="1">
        <v>3.4799999999999999E-7</v>
      </c>
      <c r="H89">
        <v>0.19130819099999999</v>
      </c>
      <c r="I89">
        <v>0.60940257899999895</v>
      </c>
      <c r="J89">
        <f>+('aob Demand'!J88-'aob Demand'!BX88)+'aob Cap'!BX89</f>
        <v>332.30524209999999</v>
      </c>
      <c r="K89">
        <f>+('aob Demand'!K88-'aob Demand'!BY88)+'aob Cap'!BY89</f>
        <v>233.0220429</v>
      </c>
      <c r="L89">
        <f>+('aob Demand'!L88-'aob Demand'!BZ88)+'aob Cap'!BZ89</f>
        <v>164.2631763</v>
      </c>
      <c r="M89">
        <f>+('aob Demand'!M88-'aob Demand'!CA88)+'aob Cap'!CA89</f>
        <v>126.310798699999</v>
      </c>
      <c r="N89">
        <f>+'aob Demand'!N88*(1+CL89)</f>
        <v>26138.2929999999</v>
      </c>
      <c r="O89">
        <f>+'aob Demand'!O88*(1+CM89)</f>
        <v>7.85E-2</v>
      </c>
      <c r="P89">
        <f>+'aob Demand'!P88*(1+CN89)</f>
        <v>50760.294999999998</v>
      </c>
      <c r="Q89">
        <f>+'aob Demand'!Q88*(1+CO89)</f>
        <v>210268.96549999999</v>
      </c>
      <c r="R89">
        <v>43584431.579999998</v>
      </c>
      <c r="S89">
        <f>+IF(E89&gt;2017,SUMPRODUCT(J89:M89,N89:Q89),'aob Demand'!S88)</f>
        <v>43583198.329999998</v>
      </c>
      <c r="T89">
        <v>1</v>
      </c>
      <c r="U89">
        <v>3.0000000000000001E-3</v>
      </c>
      <c r="V89">
        <v>39993.631600000001</v>
      </c>
      <c r="W89">
        <v>3.0000000000000001E-3</v>
      </c>
      <c r="X89">
        <v>-4.6019040850000001</v>
      </c>
      <c r="Y89">
        <v>-4.6019040850000001</v>
      </c>
      <c r="Z89">
        <v>-1.9285035909999999</v>
      </c>
      <c r="AA89">
        <v>-4.0015846509999999</v>
      </c>
      <c r="AB89">
        <v>99.283199170000003</v>
      </c>
      <c r="AC89">
        <v>0</v>
      </c>
      <c r="AD89">
        <v>0</v>
      </c>
      <c r="AE89">
        <v>0</v>
      </c>
      <c r="AF89">
        <v>2595093.35</v>
      </c>
      <c r="AG89">
        <v>0</v>
      </c>
      <c r="AH89">
        <v>0</v>
      </c>
      <c r="AI89">
        <v>0</v>
      </c>
      <c r="AJ89">
        <v>237.62394699999999</v>
      </c>
      <c r="AK89">
        <v>237.62394699999999</v>
      </c>
      <c r="AL89">
        <v>166.1916799</v>
      </c>
      <c r="AM89">
        <v>130.31238329999999</v>
      </c>
      <c r="AN89">
        <v>233.0220429</v>
      </c>
      <c r="AO89">
        <v>233.0220429</v>
      </c>
      <c r="AP89">
        <v>164.2631763</v>
      </c>
      <c r="AQ89">
        <v>126.310798699999</v>
      </c>
      <c r="AR89">
        <f>+IF(E89&gt;2017,J89*N89,'aob Demand'!AR88)</f>
        <v>8685891.7829999998</v>
      </c>
      <c r="AS89">
        <f>+IF(F89&gt;2017,K89*O89,'aob Demand'!AS88)</f>
        <v>18.292230369999999</v>
      </c>
      <c r="AT89">
        <f>+IF(G89&gt;2017,L89*P89,'aob Demand'!AT88)</f>
        <v>8338047.2850000001</v>
      </c>
      <c r="AU89">
        <f>+IF(H89&gt;2017,M89*Q89,'aob Demand'!AU88)</f>
        <v>26559240.960000001</v>
      </c>
      <c r="AV89">
        <v>1.048807176</v>
      </c>
      <c r="AW89">
        <v>1.048807176</v>
      </c>
      <c r="AX89">
        <v>1.054031513</v>
      </c>
      <c r="AY89">
        <v>1.048614197</v>
      </c>
      <c r="AZ89">
        <v>1.0951635909999999</v>
      </c>
      <c r="BA89">
        <v>1.0951635909999999</v>
      </c>
      <c r="BB89">
        <v>1.0612899730000001</v>
      </c>
      <c r="BC89">
        <v>1.0551449690000001</v>
      </c>
      <c r="BD89">
        <v>1.0418025550000001</v>
      </c>
      <c r="BE89">
        <v>1.0418025550000001</v>
      </c>
      <c r="BF89">
        <v>1.0519227659999999</v>
      </c>
      <c r="BG89">
        <v>1.045388513</v>
      </c>
      <c r="BH89">
        <v>0.15192504600000001</v>
      </c>
      <c r="BI89">
        <v>0.15192504600000001</v>
      </c>
      <c r="BJ89">
        <v>0.15122007300000001</v>
      </c>
      <c r="BK89">
        <v>0.19096596699999999</v>
      </c>
      <c r="BL89">
        <v>0.184118371</v>
      </c>
      <c r="BM89">
        <v>0.184118371</v>
      </c>
      <c r="BN89">
        <v>0.14526681899999999</v>
      </c>
      <c r="BO89">
        <v>0.18154208499999999</v>
      </c>
      <c r="BP89">
        <v>0.145164612</v>
      </c>
      <c r="BQ89">
        <v>0.145164612</v>
      </c>
      <c r="BR89">
        <v>0.152841594</v>
      </c>
      <c r="BS89">
        <v>0.19537253399999999</v>
      </c>
      <c r="BT89">
        <v>0.113948431</v>
      </c>
      <c r="BU89">
        <v>0.113948431</v>
      </c>
      <c r="BV89">
        <v>0.19592215599999999</v>
      </c>
      <c r="BW89">
        <v>0.28392197299999999</v>
      </c>
      <c r="BX89">
        <f>+'aob Demand'!BX88+'aob Cap'!$CG89</f>
        <v>102.0409693</v>
      </c>
      <c r="BY89">
        <f>+'aob Demand'!BY88+'aob Cap'!$CG89</f>
        <v>0</v>
      </c>
      <c r="BZ89">
        <f>+'aob Demand'!BZ88+'aob Cap'!$CG89</f>
        <v>0</v>
      </c>
      <c r="CA89">
        <f>+'aob Demand'!CA88+'aob Cap'!$CG89</f>
        <v>0</v>
      </c>
      <c r="CB89">
        <f t="shared" si="10"/>
        <v>2667176.7535673948</v>
      </c>
      <c r="CC89">
        <f t="shared" si="15"/>
        <v>0</v>
      </c>
      <c r="CD89">
        <f t="shared" si="16"/>
        <v>0</v>
      </c>
      <c r="CE89">
        <f t="shared" si="17"/>
        <v>0</v>
      </c>
      <c r="CG89">
        <f>+IFERROR(VLOOKUP(_xlfn.CONCAT(B89,E89,C89),Reallocation!$A$3:$F$618,6,FALSE),0)</f>
        <v>0</v>
      </c>
      <c r="CH89">
        <f t="shared" si="11"/>
        <v>0</v>
      </c>
      <c r="CI89">
        <f t="shared" si="12"/>
        <v>0</v>
      </c>
      <c r="CJ89">
        <f t="shared" si="13"/>
        <v>0</v>
      </c>
      <c r="CK89">
        <f t="shared" si="14"/>
        <v>0</v>
      </c>
      <c r="CL89">
        <f>+IF($C89=1,SUMPRODUCT($CH89:$CK89,Elast!$L$6:$O$6),SUMPRODUCT($CH89:$CK89,Elast!$L$13:$O$13))</f>
        <v>0</v>
      </c>
      <c r="CM89">
        <f>+IF($C89=1,SUMPRODUCT($CH89:$CK89,Elast!$L$7:$O$7),SUMPRODUCT($CH89:$CK89,Elast!$L$14:$O$14))</f>
        <v>0</v>
      </c>
      <c r="CN89">
        <f>+IF($C89=1,SUMPRODUCT($CH89:$CK89,Elast!$L$8:$O$8),SUMPRODUCT($CH89:$CK89,Elast!$L$15:$O$15))</f>
        <v>0</v>
      </c>
      <c r="CO89">
        <f>+IF($C89=1,SUMPRODUCT($CH89:$CK89,Elast!$L$9:$O$9),SUMPRODUCT($CH89:$CK89,Elast!$L$16:$O$16))</f>
        <v>0</v>
      </c>
    </row>
    <row r="90" spans="2:93" x14ac:dyDescent="0.25">
      <c r="B90" t="s">
        <v>83</v>
      </c>
      <c r="C90">
        <v>2</v>
      </c>
      <c r="D90">
        <v>2011</v>
      </c>
      <c r="E90">
        <v>2009</v>
      </c>
      <c r="F90">
        <v>0.33405441800000002</v>
      </c>
      <c r="G90" s="1">
        <v>2.16E-7</v>
      </c>
      <c r="H90">
        <v>0.20617281699999901</v>
      </c>
      <c r="I90">
        <v>0.45977254899999997</v>
      </c>
      <c r="J90">
        <f>+('aob Demand'!J89-'aob Demand'!BX89)+'aob Cap'!BX90</f>
        <v>205.7211101</v>
      </c>
      <c r="K90">
        <f>+('aob Demand'!K89-'aob Demand'!BY89)+'aob Cap'!BY90</f>
        <v>119.9276077</v>
      </c>
      <c r="L90">
        <f>+('aob Demand'!L89-'aob Demand'!BZ89)+'aob Cap'!BZ90</f>
        <v>69.476670470000002</v>
      </c>
      <c r="M90">
        <f>+('aob Demand'!M89-'aob Demand'!CA89)+'aob Cap'!CA90</f>
        <v>38.682803149999998</v>
      </c>
      <c r="N90">
        <f>+'aob Demand'!N89*(1+CL90)</f>
        <v>27255.46</v>
      </c>
      <c r="O90">
        <f>+'aob Demand'!O89*(1+CM90)</f>
        <v>1.7000000000000001E-2</v>
      </c>
      <c r="P90">
        <f>+'aob Demand'!P89*(1+CN90)</f>
        <v>49808.964</v>
      </c>
      <c r="Q90">
        <f>+'aob Demand'!Q89*(1+CO90)</f>
        <v>199498.791</v>
      </c>
      <c r="R90">
        <v>16784759.079999998</v>
      </c>
      <c r="S90">
        <f>+IF(E90&gt;2017,SUMPRODUCT(J90:M90,N90:Q90),'aob Demand'!S89)</f>
        <v>16784758.969999999</v>
      </c>
      <c r="T90">
        <v>1</v>
      </c>
      <c r="U90">
        <v>4.0000000000000001E-3</v>
      </c>
      <c r="V90">
        <v>39078.94253</v>
      </c>
      <c r="W90">
        <v>4.0000000000000001E-3</v>
      </c>
      <c r="X90">
        <v>26.3425799</v>
      </c>
      <c r="Y90">
        <v>26.3425799</v>
      </c>
      <c r="Z90">
        <v>10.70778267</v>
      </c>
      <c r="AA90">
        <v>3.7994826239999999</v>
      </c>
      <c r="AB90">
        <v>85.793502410000002</v>
      </c>
      <c r="AC90">
        <v>0</v>
      </c>
      <c r="AD90">
        <v>0</v>
      </c>
      <c r="AE90">
        <v>0</v>
      </c>
      <c r="AF90">
        <v>2338341.3730000001</v>
      </c>
      <c r="AG90">
        <v>0</v>
      </c>
      <c r="AH90">
        <v>0</v>
      </c>
      <c r="AI90">
        <v>0</v>
      </c>
      <c r="AJ90">
        <v>93.585027839999995</v>
      </c>
      <c r="AK90">
        <v>93.585027839999995</v>
      </c>
      <c r="AL90">
        <v>58.768887800000002</v>
      </c>
      <c r="AM90">
        <v>34.883320529999999</v>
      </c>
      <c r="AN90">
        <v>119.9276077</v>
      </c>
      <c r="AO90">
        <v>119.9276077</v>
      </c>
      <c r="AP90">
        <v>69.476670470000002</v>
      </c>
      <c r="AQ90">
        <v>38.682803149999998</v>
      </c>
      <c r="AR90">
        <f>+IF(E90&gt;2017,J90*N90,'aob Demand'!AR89)</f>
        <v>5607023.4890000001</v>
      </c>
      <c r="AS90">
        <f>+IF(F90&gt;2017,K90*O90,'aob Demand'!AS89)</f>
        <v>2.0387693310000001</v>
      </c>
      <c r="AT90">
        <f>+IF(G90&gt;2017,L90*P90,'aob Demand'!AT89)</f>
        <v>3460560.9780000001</v>
      </c>
      <c r="AU90">
        <f>+IF(H90&gt;2017,M90*Q90,'aob Demand'!AU89)</f>
        <v>7717172.4610000001</v>
      </c>
      <c r="AV90">
        <v>1.048807176</v>
      </c>
      <c r="AW90">
        <v>1.048807176</v>
      </c>
      <c r="AX90">
        <v>1.054031513</v>
      </c>
      <c r="AY90">
        <v>1.048614197</v>
      </c>
      <c r="AZ90">
        <v>1.0951635909999999</v>
      </c>
      <c r="BA90">
        <v>1.0951635909999999</v>
      </c>
      <c r="BB90">
        <v>1.0612899730000001</v>
      </c>
      <c r="BC90">
        <v>1.0551449690000001</v>
      </c>
      <c r="BD90">
        <v>1.0418025550000001</v>
      </c>
      <c r="BE90">
        <v>1.0418025550000001</v>
      </c>
      <c r="BF90">
        <v>1.0519227659999999</v>
      </c>
      <c r="BG90">
        <v>1.045388513</v>
      </c>
      <c r="BH90">
        <v>0.15192504600000001</v>
      </c>
      <c r="BI90">
        <v>0.15192504600000001</v>
      </c>
      <c r="BJ90">
        <v>0.15122007300000001</v>
      </c>
      <c r="BK90">
        <v>0.19096596699999999</v>
      </c>
      <c r="BL90">
        <v>0.184118371</v>
      </c>
      <c r="BM90">
        <v>0.184118371</v>
      </c>
      <c r="BN90">
        <v>0.14526681899999999</v>
      </c>
      <c r="BO90">
        <v>0.18154208499999999</v>
      </c>
      <c r="BP90">
        <v>0.145164612</v>
      </c>
      <c r="BQ90">
        <v>0.145164612</v>
      </c>
      <c r="BR90">
        <v>0.152841594</v>
      </c>
      <c r="BS90">
        <v>0.19537253399999999</v>
      </c>
      <c r="BT90">
        <v>0.113948431</v>
      </c>
      <c r="BU90">
        <v>0.113948431</v>
      </c>
      <c r="BV90">
        <v>0.19592215599999999</v>
      </c>
      <c r="BW90">
        <v>0.28392197299999999</v>
      </c>
      <c r="BX90">
        <f>+'aob Demand'!BX89+'aob Cap'!$CG90</f>
        <v>103.0185638</v>
      </c>
      <c r="BY90">
        <f>+'aob Demand'!BY89+'aob Cap'!$CG90</f>
        <v>0</v>
      </c>
      <c r="BZ90">
        <f>+'aob Demand'!BZ89+'aob Cap'!$CG90</f>
        <v>0</v>
      </c>
      <c r="CA90">
        <f>+'aob Demand'!CA89+'aob Cap'!$CG90</f>
        <v>0</v>
      </c>
      <c r="CB90">
        <f t="shared" si="10"/>
        <v>2807818.3449083478</v>
      </c>
      <c r="CC90">
        <f t="shared" si="15"/>
        <v>0</v>
      </c>
      <c r="CD90">
        <f t="shared" si="16"/>
        <v>0</v>
      </c>
      <c r="CE90">
        <f t="shared" si="17"/>
        <v>0</v>
      </c>
      <c r="CG90">
        <f>+IFERROR(VLOOKUP(_xlfn.CONCAT(B90,E90,C90),Reallocation!$A$3:$F$618,6,FALSE),0)</f>
        <v>0</v>
      </c>
      <c r="CH90">
        <f t="shared" si="11"/>
        <v>0</v>
      </c>
      <c r="CI90">
        <f t="shared" si="12"/>
        <v>0</v>
      </c>
      <c r="CJ90">
        <f t="shared" si="13"/>
        <v>0</v>
      </c>
      <c r="CK90">
        <f t="shared" si="14"/>
        <v>0</v>
      </c>
      <c r="CL90">
        <f>+IF($C90=1,SUMPRODUCT($CH90:$CK90,Elast!$L$6:$O$6),SUMPRODUCT($CH90:$CK90,Elast!$L$13:$O$13))</f>
        <v>0</v>
      </c>
      <c r="CM90">
        <f>+IF($C90=1,SUMPRODUCT($CH90:$CK90,Elast!$L$7:$O$7),SUMPRODUCT($CH90:$CK90,Elast!$L$14:$O$14))</f>
        <v>0</v>
      </c>
      <c r="CN90">
        <f>+IF($C90=1,SUMPRODUCT($CH90:$CK90,Elast!$L$8:$O$8),SUMPRODUCT($CH90:$CK90,Elast!$L$15:$O$15))</f>
        <v>0</v>
      </c>
      <c r="CO90">
        <f>+IF($C90=1,SUMPRODUCT($CH90:$CK90,Elast!$L$9:$O$9),SUMPRODUCT($CH90:$CK90,Elast!$L$16:$O$16))</f>
        <v>0</v>
      </c>
    </row>
    <row r="91" spans="2:93" x14ac:dyDescent="0.25">
      <c r="B91" t="s">
        <v>83</v>
      </c>
      <c r="C91">
        <v>2</v>
      </c>
      <c r="D91">
        <v>2012</v>
      </c>
      <c r="E91">
        <v>2010</v>
      </c>
      <c r="F91">
        <v>0.237802132</v>
      </c>
      <c r="G91" s="1">
        <v>5.2399999999999999E-8</v>
      </c>
      <c r="H91">
        <v>0.18447686699999999</v>
      </c>
      <c r="I91">
        <v>0.57772094900000004</v>
      </c>
      <c r="J91">
        <f>+('aob Demand'!J90-'aob Demand'!BX90)+'aob Cap'!BX91</f>
        <v>192.08525230000001</v>
      </c>
      <c r="K91">
        <f>+('aob Demand'!K90-'aob Demand'!BY90)+'aob Cap'!BY91</f>
        <v>99.470542289999997</v>
      </c>
      <c r="L91">
        <f>+('aob Demand'!L90-'aob Demand'!BZ90)+'aob Cap'!BZ91</f>
        <v>78.287503790000002</v>
      </c>
      <c r="M91">
        <f>+('aob Demand'!M90-'aob Demand'!CA90)+'aob Cap'!CA91</f>
        <v>62.528788939999998</v>
      </c>
      <c r="N91">
        <f>+'aob Demand'!N90*(1+CL91)</f>
        <v>27039.603999999999</v>
      </c>
      <c r="O91">
        <f>+'aob Demand'!O90*(1+CM91)</f>
        <v>1.39999999999999E-2</v>
      </c>
      <c r="P91">
        <f>+'aob Demand'!P90*(1+CN91)</f>
        <v>51466.910999999898</v>
      </c>
      <c r="Q91">
        <f>+'aob Demand'!Q90*(1+CO91)</f>
        <v>201797.924</v>
      </c>
      <c r="R91">
        <v>21841306.460000001</v>
      </c>
      <c r="S91">
        <f>+IF(E91&gt;2017,SUMPRODUCT(J91:M91,N91:Q91),'aob Demand'!S90)</f>
        <v>21841306.34</v>
      </c>
      <c r="T91">
        <v>1</v>
      </c>
      <c r="U91">
        <v>2E-3</v>
      </c>
      <c r="V91">
        <v>38052.174359999997</v>
      </c>
      <c r="W91">
        <v>2E-3</v>
      </c>
      <c r="X91">
        <v>11.298277240000001</v>
      </c>
      <c r="Y91">
        <v>11.298277240000001</v>
      </c>
      <c r="Z91">
        <v>5.3791009220000001</v>
      </c>
      <c r="AA91">
        <v>0.35686316400000001</v>
      </c>
      <c r="AB91">
        <v>92.614709989999994</v>
      </c>
      <c r="AC91">
        <v>0</v>
      </c>
      <c r="AD91">
        <v>0</v>
      </c>
      <c r="AE91">
        <v>0</v>
      </c>
      <c r="AF91">
        <v>2504265.0830000001</v>
      </c>
      <c r="AG91">
        <v>0</v>
      </c>
      <c r="AH91">
        <v>0</v>
      </c>
      <c r="AI91">
        <v>0</v>
      </c>
      <c r="AJ91">
        <v>88.172265049999993</v>
      </c>
      <c r="AK91">
        <v>88.172265049999993</v>
      </c>
      <c r="AL91">
        <v>72.908402859999995</v>
      </c>
      <c r="AM91">
        <v>62.171925780000002</v>
      </c>
      <c r="AN91">
        <v>99.470542289999997</v>
      </c>
      <c r="AO91">
        <v>99.470542289999997</v>
      </c>
      <c r="AP91">
        <v>78.287503790000002</v>
      </c>
      <c r="AQ91">
        <v>62.528788939999998</v>
      </c>
      <c r="AR91">
        <f>+IF(E91&gt;2017,J91*N91,'aob Demand'!AR90)</f>
        <v>5193909.1560000004</v>
      </c>
      <c r="AS91">
        <f>+IF(F91&gt;2017,K91*O91,'aob Demand'!AS90)</f>
        <v>1.3925875919999999</v>
      </c>
      <c r="AT91">
        <f>+IF(G91&gt;2017,L91*P91,'aob Demand'!AT90)</f>
        <v>4029215.99</v>
      </c>
      <c r="AU91">
        <f>+IF(H91&gt;2017,M91*Q91,'aob Demand'!AU90)</f>
        <v>12618179.800000001</v>
      </c>
      <c r="AV91">
        <v>1.048807176</v>
      </c>
      <c r="AW91">
        <v>1.048807176</v>
      </c>
      <c r="AX91">
        <v>1.054031513</v>
      </c>
      <c r="AY91">
        <v>1.048614197</v>
      </c>
      <c r="AZ91">
        <v>1.0951635909999999</v>
      </c>
      <c r="BA91">
        <v>1.0951635909999999</v>
      </c>
      <c r="BB91">
        <v>1.0612899730000001</v>
      </c>
      <c r="BC91">
        <v>1.0551449690000001</v>
      </c>
      <c r="BD91">
        <v>1.0418025550000001</v>
      </c>
      <c r="BE91">
        <v>1.0418025550000001</v>
      </c>
      <c r="BF91">
        <v>1.0519227659999999</v>
      </c>
      <c r="BG91">
        <v>1.045388513</v>
      </c>
      <c r="BH91">
        <v>0.15192504600000001</v>
      </c>
      <c r="BI91">
        <v>0.15192504600000001</v>
      </c>
      <c r="BJ91">
        <v>0.15122007300000001</v>
      </c>
      <c r="BK91">
        <v>0.19096596699999999</v>
      </c>
      <c r="BL91">
        <v>0.184118371</v>
      </c>
      <c r="BM91">
        <v>0.184118371</v>
      </c>
      <c r="BN91">
        <v>0.14526681899999999</v>
      </c>
      <c r="BO91">
        <v>0.18154208499999999</v>
      </c>
      <c r="BP91">
        <v>0.145164612</v>
      </c>
      <c r="BQ91">
        <v>0.145164612</v>
      </c>
      <c r="BR91">
        <v>0.152841594</v>
      </c>
      <c r="BS91">
        <v>0.19537253399999999</v>
      </c>
      <c r="BT91">
        <v>0.113948431</v>
      </c>
      <c r="BU91">
        <v>0.113948431</v>
      </c>
      <c r="BV91">
        <v>0.19592215599999999</v>
      </c>
      <c r="BW91">
        <v>0.28392197299999999</v>
      </c>
      <c r="BX91">
        <f>+'aob Demand'!BX90+'aob Cap'!$CG91</f>
        <v>103.8912108</v>
      </c>
      <c r="BY91">
        <f>+'aob Demand'!BY90+'aob Cap'!$CG91</f>
        <v>0</v>
      </c>
      <c r="BZ91">
        <f>+'aob Demand'!BZ90+'aob Cap'!$CG91</f>
        <v>0</v>
      </c>
      <c r="CA91">
        <f>+'aob Demand'!CA90+'aob Cap'!$CG91</f>
        <v>0</v>
      </c>
      <c r="CB91">
        <f t="shared" si="10"/>
        <v>2809177.1991125229</v>
      </c>
      <c r="CC91">
        <f t="shared" si="15"/>
        <v>0</v>
      </c>
      <c r="CD91">
        <f t="shared" si="16"/>
        <v>0</v>
      </c>
      <c r="CE91">
        <f t="shared" si="17"/>
        <v>0</v>
      </c>
      <c r="CG91">
        <f>+IFERROR(VLOOKUP(_xlfn.CONCAT(B91,E91,C91),Reallocation!$A$3:$F$618,6,FALSE),0)</f>
        <v>0</v>
      </c>
      <c r="CH91">
        <f t="shared" si="11"/>
        <v>0</v>
      </c>
      <c r="CI91">
        <f t="shared" si="12"/>
        <v>0</v>
      </c>
      <c r="CJ91">
        <f t="shared" si="13"/>
        <v>0</v>
      </c>
      <c r="CK91">
        <f t="shared" si="14"/>
        <v>0</v>
      </c>
      <c r="CL91">
        <f>+IF($C91=1,SUMPRODUCT($CH91:$CK91,Elast!$L$6:$O$6),SUMPRODUCT($CH91:$CK91,Elast!$L$13:$O$13))</f>
        <v>0</v>
      </c>
      <c r="CM91">
        <f>+IF($C91=1,SUMPRODUCT($CH91:$CK91,Elast!$L$7:$O$7),SUMPRODUCT($CH91:$CK91,Elast!$L$14:$O$14))</f>
        <v>0</v>
      </c>
      <c r="CN91">
        <f>+IF($C91=1,SUMPRODUCT($CH91:$CK91,Elast!$L$8:$O$8),SUMPRODUCT($CH91:$CK91,Elast!$L$15:$O$15))</f>
        <v>0</v>
      </c>
      <c r="CO91">
        <f>+IF($C91=1,SUMPRODUCT($CH91:$CK91,Elast!$L$9:$O$9),SUMPRODUCT($CH91:$CK91,Elast!$L$16:$O$16))</f>
        <v>0</v>
      </c>
    </row>
    <row r="92" spans="2:93" x14ac:dyDescent="0.25">
      <c r="B92" t="s">
        <v>83</v>
      </c>
      <c r="C92">
        <v>2</v>
      </c>
      <c r="D92">
        <v>2013</v>
      </c>
      <c r="E92">
        <v>2011</v>
      </c>
      <c r="F92">
        <v>0.24123855199999999</v>
      </c>
      <c r="G92" s="1">
        <v>8.1799999999999899E-8</v>
      </c>
      <c r="H92">
        <v>0.16936227199999901</v>
      </c>
      <c r="I92">
        <v>0.58939909400000001</v>
      </c>
      <c r="J92">
        <f>+('aob Demand'!J91-'aob Demand'!BX91)+'aob Cap'!BX92</f>
        <v>174.3160852</v>
      </c>
      <c r="K92">
        <f>+('aob Demand'!K91-'aob Demand'!BY91)+'aob Cap'!BY92</f>
        <v>88.366165159999994</v>
      </c>
      <c r="L92">
        <f>+('aob Demand'!L91-'aob Demand'!BZ91)+'aob Cap'!BZ92</f>
        <v>62.447406020000003</v>
      </c>
      <c r="M92">
        <f>+('aob Demand'!M91-'aob Demand'!CA91)+'aob Cap'!CA92</f>
        <v>52.199072469999997</v>
      </c>
      <c r="N92">
        <f>+'aob Demand'!N91*(1+CL92)</f>
        <v>26103.982</v>
      </c>
      <c r="O92">
        <f>+'aob Demand'!O91*(1+CM92)</f>
        <v>1.2E-2</v>
      </c>
      <c r="P92">
        <f>+'aob Demand'!P91*(1+CN92)</f>
        <v>51156.377999999997</v>
      </c>
      <c r="Q92">
        <f>+'aob Demand'!Q91*(1+CO92)</f>
        <v>212982.576</v>
      </c>
      <c r="R92">
        <v>18862421.039999999</v>
      </c>
      <c r="S92">
        <f>+IF(E92&gt;2017,SUMPRODUCT(J92:M92,N92:Q92),'aob Demand'!S91)</f>
        <v>18862421.039999999</v>
      </c>
      <c r="T92">
        <v>1</v>
      </c>
      <c r="U92">
        <v>2E-3</v>
      </c>
      <c r="V92">
        <v>35623.106879999999</v>
      </c>
      <c r="W92">
        <v>2E-3</v>
      </c>
      <c r="X92">
        <v>1.429244358</v>
      </c>
      <c r="Y92">
        <v>1.429244358</v>
      </c>
      <c r="Z92">
        <v>2.652563298</v>
      </c>
      <c r="AA92">
        <v>2.5079525629999999</v>
      </c>
      <c r="AB92">
        <v>85.949920019999993</v>
      </c>
      <c r="AC92">
        <v>0</v>
      </c>
      <c r="AD92">
        <v>0</v>
      </c>
      <c r="AE92">
        <v>0</v>
      </c>
      <c r="AF92">
        <v>2243635.165</v>
      </c>
      <c r="AG92">
        <v>0</v>
      </c>
      <c r="AH92">
        <v>0</v>
      </c>
      <c r="AI92">
        <v>0</v>
      </c>
      <c r="AJ92">
        <v>86.936920799999996</v>
      </c>
      <c r="AK92">
        <v>86.936920799999996</v>
      </c>
      <c r="AL92">
        <v>59.794842719999998</v>
      </c>
      <c r="AM92">
        <v>49.691119909999998</v>
      </c>
      <c r="AN92">
        <v>88.366165159999994</v>
      </c>
      <c r="AO92">
        <v>88.366165159999994</v>
      </c>
      <c r="AP92">
        <v>62.447406020000003</v>
      </c>
      <c r="AQ92">
        <v>52.199072469999997</v>
      </c>
      <c r="AR92">
        <f>+IF(E92&gt;2017,J92*N92,'aob Demand'!AR91)</f>
        <v>4550343.95</v>
      </c>
      <c r="AS92">
        <f>+IF(F92&gt;2017,K92*O92,'aob Demand'!AS91)</f>
        <v>1.0603939819999999</v>
      </c>
      <c r="AT92">
        <f>+IF(G92&gt;2017,L92*P92,'aob Demand'!AT91)</f>
        <v>3194583.1069999998</v>
      </c>
      <c r="AU92">
        <f>+IF(H92&gt;2017,M92*Q92,'aob Demand'!AU91)</f>
        <v>11117492.92</v>
      </c>
      <c r="AV92">
        <v>1.048807176</v>
      </c>
      <c r="AW92">
        <v>1.048807176</v>
      </c>
      <c r="AX92">
        <v>1.054031513</v>
      </c>
      <c r="AY92">
        <v>1.048614197</v>
      </c>
      <c r="AZ92">
        <v>1.0951635909999999</v>
      </c>
      <c r="BA92">
        <v>1.0951635909999999</v>
      </c>
      <c r="BB92">
        <v>1.0612899730000001</v>
      </c>
      <c r="BC92">
        <v>1.0551449690000001</v>
      </c>
      <c r="BD92">
        <v>1.0418025550000001</v>
      </c>
      <c r="BE92">
        <v>1.0418025550000001</v>
      </c>
      <c r="BF92">
        <v>1.0519227659999999</v>
      </c>
      <c r="BG92">
        <v>1.045388513</v>
      </c>
      <c r="BH92">
        <v>0.15192504600000001</v>
      </c>
      <c r="BI92">
        <v>0.15192504600000001</v>
      </c>
      <c r="BJ92">
        <v>0.15122007300000001</v>
      </c>
      <c r="BK92">
        <v>0.19096596699999999</v>
      </c>
      <c r="BL92">
        <v>0.184118371</v>
      </c>
      <c r="BM92">
        <v>0.184118371</v>
      </c>
      <c r="BN92">
        <v>0.14526681899999999</v>
      </c>
      <c r="BO92">
        <v>0.18154208499999999</v>
      </c>
      <c r="BP92">
        <v>0.145164612</v>
      </c>
      <c r="BQ92">
        <v>0.145164612</v>
      </c>
      <c r="BR92">
        <v>0.152841594</v>
      </c>
      <c r="BS92">
        <v>0.19537253399999999</v>
      </c>
      <c r="BT92">
        <v>0.113948431</v>
      </c>
      <c r="BU92">
        <v>0.113948431</v>
      </c>
      <c r="BV92">
        <v>0.19592215599999999</v>
      </c>
      <c r="BW92">
        <v>0.28392197299999999</v>
      </c>
      <c r="BX92">
        <f>+'aob Demand'!BX91+'aob Cap'!$CG92</f>
        <v>103.6997411</v>
      </c>
      <c r="BY92">
        <f>+'aob Demand'!BY91+'aob Cap'!$CG92</f>
        <v>0</v>
      </c>
      <c r="BZ92">
        <f>+'aob Demand'!BZ91+'aob Cap'!$CG92</f>
        <v>0</v>
      </c>
      <c r="CA92">
        <f>+'aob Demand'!CA91+'aob Cap'!$CG92</f>
        <v>0</v>
      </c>
      <c r="CB92">
        <f t="shared" si="10"/>
        <v>2706976.1750790603</v>
      </c>
      <c r="CC92">
        <f t="shared" si="15"/>
        <v>0</v>
      </c>
      <c r="CD92">
        <f t="shared" si="16"/>
        <v>0</v>
      </c>
      <c r="CE92">
        <f t="shared" si="17"/>
        <v>0</v>
      </c>
      <c r="CG92">
        <f>+IFERROR(VLOOKUP(_xlfn.CONCAT(B92,E92,C92),Reallocation!$A$3:$F$618,6,FALSE),0)</f>
        <v>0</v>
      </c>
      <c r="CH92">
        <f t="shared" si="11"/>
        <v>0</v>
      </c>
      <c r="CI92">
        <f t="shared" si="12"/>
        <v>0</v>
      </c>
      <c r="CJ92">
        <f t="shared" si="13"/>
        <v>0</v>
      </c>
      <c r="CK92">
        <f t="shared" si="14"/>
        <v>0</v>
      </c>
      <c r="CL92">
        <f>+IF($C92=1,SUMPRODUCT($CH92:$CK92,Elast!$L$6:$O$6),SUMPRODUCT($CH92:$CK92,Elast!$L$13:$O$13))</f>
        <v>0</v>
      </c>
      <c r="CM92">
        <f>+IF($C92=1,SUMPRODUCT($CH92:$CK92,Elast!$L$7:$O$7),SUMPRODUCT($CH92:$CK92,Elast!$L$14:$O$14))</f>
        <v>0</v>
      </c>
      <c r="CN92">
        <f>+IF($C92=1,SUMPRODUCT($CH92:$CK92,Elast!$L$8:$O$8),SUMPRODUCT($CH92:$CK92,Elast!$L$15:$O$15))</f>
        <v>0</v>
      </c>
      <c r="CO92">
        <f>+IF($C92=1,SUMPRODUCT($CH92:$CK92,Elast!$L$9:$O$9),SUMPRODUCT($CH92:$CK92,Elast!$L$16:$O$16))</f>
        <v>0</v>
      </c>
    </row>
    <row r="93" spans="2:93" x14ac:dyDescent="0.25">
      <c r="B93" t="s">
        <v>83</v>
      </c>
      <c r="C93">
        <v>2</v>
      </c>
      <c r="D93">
        <v>2014</v>
      </c>
      <c r="E93">
        <v>2012</v>
      </c>
      <c r="F93">
        <v>0.19290036299999999</v>
      </c>
      <c r="G93" s="1">
        <v>4.8099999999999901E-8</v>
      </c>
      <c r="H93">
        <v>0.17532967399999999</v>
      </c>
      <c r="I93">
        <v>0.63176991599999999</v>
      </c>
      <c r="J93">
        <f>+('aob Demand'!J92-'aob Demand'!BX92)+'aob Cap'!BX93</f>
        <v>216.35052880000001</v>
      </c>
      <c r="K93">
        <f>+('aob Demand'!K92-'aob Demand'!BY92)+'aob Cap'!BY93</f>
        <v>121.0667952</v>
      </c>
      <c r="L93">
        <f>+('aob Demand'!L92-'aob Demand'!BZ92)+'aob Cap'!BZ93</f>
        <v>103.944543799999</v>
      </c>
      <c r="M93">
        <f>+('aob Demand'!M92-'aob Demand'!CA92)+'aob Cap'!CA93</f>
        <v>88.930058279999997</v>
      </c>
      <c r="N93">
        <f>+'aob Demand'!N92*(1+CL93)</f>
        <v>26306.228999999999</v>
      </c>
      <c r="O93">
        <f>+'aob Demand'!O92*(1+CM93)</f>
        <v>1.2E-2</v>
      </c>
      <c r="P93">
        <f>+'aob Demand'!P92*(1+CN93)</f>
        <v>49766.512999999999</v>
      </c>
      <c r="Q93">
        <f>+'aob Demand'!Q92*(1+CO93)</f>
        <v>209601.174</v>
      </c>
      <c r="R93">
        <v>29504171.98</v>
      </c>
      <c r="S93">
        <f>+IF(E93&gt;2017,SUMPRODUCT(J93:M93,N93:Q93),'aob Demand'!S92)</f>
        <v>29504170.120000001</v>
      </c>
      <c r="T93">
        <v>1</v>
      </c>
      <c r="U93">
        <v>4.0000000000000001E-3</v>
      </c>
      <c r="V93">
        <v>35353.134859999998</v>
      </c>
      <c r="W93">
        <v>4.0000000000000001E-3</v>
      </c>
      <c r="X93">
        <v>-3.90311370199999</v>
      </c>
      <c r="Y93">
        <v>-3.90311370199999</v>
      </c>
      <c r="Z93">
        <v>-5.6111368590000001</v>
      </c>
      <c r="AA93">
        <v>-5.3380954310000002</v>
      </c>
      <c r="AB93">
        <v>95.283733609999999</v>
      </c>
      <c r="AC93">
        <v>0</v>
      </c>
      <c r="AD93">
        <v>0</v>
      </c>
      <c r="AE93">
        <v>0</v>
      </c>
      <c r="AF93">
        <v>2506555.716</v>
      </c>
      <c r="AG93">
        <v>0</v>
      </c>
      <c r="AH93">
        <v>0</v>
      </c>
      <c r="AI93">
        <v>0</v>
      </c>
      <c r="AJ93">
        <v>124.96990889999999</v>
      </c>
      <c r="AK93">
        <v>124.96990889999999</v>
      </c>
      <c r="AL93">
        <v>109.55568059999899</v>
      </c>
      <c r="AM93">
        <v>94.268153710000007</v>
      </c>
      <c r="AN93">
        <v>121.0667952</v>
      </c>
      <c r="AO93">
        <v>121.0667952</v>
      </c>
      <c r="AP93">
        <v>103.944543799999</v>
      </c>
      <c r="AQ93">
        <v>88.930058279999997</v>
      </c>
      <c r="AR93">
        <f>+IF(E93&gt;2017,J93*N93,'aob Demand'!AR92)</f>
        <v>5691366.5559999999</v>
      </c>
      <c r="AS93">
        <f>+IF(F93&gt;2017,K93*O93,'aob Demand'!AS92)</f>
        <v>1.4528015430000001</v>
      </c>
      <c r="AT93">
        <f>+IF(G93&gt;2017,L93*P93,'aob Demand'!AT92)</f>
        <v>5172957.4890000001</v>
      </c>
      <c r="AU93">
        <f>+IF(H93&gt;2017,M93*Q93,'aob Demand'!AU92)</f>
        <v>18639844.620000001</v>
      </c>
      <c r="AV93">
        <v>1.048807176</v>
      </c>
      <c r="AW93">
        <v>1.048807176</v>
      </c>
      <c r="AX93">
        <v>1.054031513</v>
      </c>
      <c r="AY93">
        <v>1.048614197</v>
      </c>
      <c r="AZ93">
        <v>1.0951635909999999</v>
      </c>
      <c r="BA93">
        <v>1.0951635909999999</v>
      </c>
      <c r="BB93">
        <v>1.0612899730000001</v>
      </c>
      <c r="BC93">
        <v>1.0551449690000001</v>
      </c>
      <c r="BD93">
        <v>1.0418025550000001</v>
      </c>
      <c r="BE93">
        <v>1.0418025550000001</v>
      </c>
      <c r="BF93">
        <v>1.0519227659999999</v>
      </c>
      <c r="BG93">
        <v>1.045388513</v>
      </c>
      <c r="BH93">
        <v>0.15192504600000001</v>
      </c>
      <c r="BI93">
        <v>0.15192504600000001</v>
      </c>
      <c r="BJ93">
        <v>0.15122007300000001</v>
      </c>
      <c r="BK93">
        <v>0.19096596699999999</v>
      </c>
      <c r="BL93">
        <v>0.184118371</v>
      </c>
      <c r="BM93">
        <v>0.184118371</v>
      </c>
      <c r="BN93">
        <v>0.14526681899999999</v>
      </c>
      <c r="BO93">
        <v>0.18154208499999999</v>
      </c>
      <c r="BP93">
        <v>0.145164612</v>
      </c>
      <c r="BQ93">
        <v>0.145164612</v>
      </c>
      <c r="BR93">
        <v>0.152841594</v>
      </c>
      <c r="BS93">
        <v>0.19537253399999999</v>
      </c>
      <c r="BT93">
        <v>0.113948431</v>
      </c>
      <c r="BU93">
        <v>0.113948431</v>
      </c>
      <c r="BV93">
        <v>0.19592215599999999</v>
      </c>
      <c r="BW93">
        <v>0.28392197299999999</v>
      </c>
      <c r="BX93">
        <f>+'aob Demand'!BX92+'aob Cap'!$CG93</f>
        <v>108.0149625</v>
      </c>
      <c r="BY93">
        <f>+'aob Demand'!BY92+'aob Cap'!$CG93</f>
        <v>0</v>
      </c>
      <c r="BZ93">
        <f>+'aob Demand'!BZ92+'aob Cap'!$CG93</f>
        <v>0</v>
      </c>
      <c r="CA93">
        <f>+'aob Demand'!CA92+'aob Cap'!$CG93</f>
        <v>0</v>
      </c>
      <c r="CB93">
        <f t="shared" si="10"/>
        <v>2841466.3389514121</v>
      </c>
      <c r="CC93">
        <f t="shared" si="15"/>
        <v>0</v>
      </c>
      <c r="CD93">
        <f t="shared" si="16"/>
        <v>0</v>
      </c>
      <c r="CE93">
        <f t="shared" si="17"/>
        <v>0</v>
      </c>
      <c r="CG93">
        <f>+IFERROR(VLOOKUP(_xlfn.CONCAT(B93,E93,C93),Reallocation!$A$3:$F$618,6,FALSE),0)</f>
        <v>0</v>
      </c>
      <c r="CH93">
        <f t="shared" si="11"/>
        <v>0</v>
      </c>
      <c r="CI93">
        <f t="shared" si="12"/>
        <v>0</v>
      </c>
      <c r="CJ93">
        <f t="shared" si="13"/>
        <v>0</v>
      </c>
      <c r="CK93">
        <f t="shared" si="14"/>
        <v>0</v>
      </c>
      <c r="CL93">
        <f>+IF($C93=1,SUMPRODUCT($CH93:$CK93,Elast!$L$6:$O$6),SUMPRODUCT($CH93:$CK93,Elast!$L$13:$O$13))</f>
        <v>0</v>
      </c>
      <c r="CM93">
        <f>+IF($C93=1,SUMPRODUCT($CH93:$CK93,Elast!$L$7:$O$7),SUMPRODUCT($CH93:$CK93,Elast!$L$14:$O$14))</f>
        <v>0</v>
      </c>
      <c r="CN93">
        <f>+IF($C93=1,SUMPRODUCT($CH93:$CK93,Elast!$L$8:$O$8),SUMPRODUCT($CH93:$CK93,Elast!$L$15:$O$15))</f>
        <v>0</v>
      </c>
      <c r="CO93">
        <f>+IF($C93=1,SUMPRODUCT($CH93:$CK93,Elast!$L$9:$O$9),SUMPRODUCT($CH93:$CK93,Elast!$L$16:$O$16))</f>
        <v>0</v>
      </c>
    </row>
    <row r="94" spans="2:93" x14ac:dyDescent="0.25">
      <c r="B94" t="s">
        <v>83</v>
      </c>
      <c r="C94">
        <v>2</v>
      </c>
      <c r="D94">
        <v>2015</v>
      </c>
      <c r="E94">
        <v>2013</v>
      </c>
      <c r="F94">
        <v>0.209552299</v>
      </c>
      <c r="G94" s="1">
        <v>6.7500000000000002E-8</v>
      </c>
      <c r="H94">
        <v>0.166067663</v>
      </c>
      <c r="I94">
        <v>0.62437997000000001</v>
      </c>
      <c r="J94">
        <f>+('aob Demand'!J93-'aob Demand'!BX93)+'aob Cap'!BX94</f>
        <v>200.70986579999999</v>
      </c>
      <c r="K94">
        <f>+('aob Demand'!K93-'aob Demand'!BY93)+'aob Cap'!BY94</f>
        <v>85.080937019999993</v>
      </c>
      <c r="L94">
        <f>+('aob Demand'!L93-'aob Demand'!BZ93)+'aob Cap'!BZ94</f>
        <v>82.354446019999997</v>
      </c>
      <c r="M94">
        <f>+('aob Demand'!M93-'aob Demand'!CA93)+'aob Cap'!CA94</f>
        <v>75.186922780000003</v>
      </c>
      <c r="N94">
        <f>+'aob Demand'!N93*(1+CL94)</f>
        <v>25360.342000000001</v>
      </c>
      <c r="O94">
        <f>+'aob Demand'!O93*(1+CM94)</f>
        <v>2.1000000000000001E-2</v>
      </c>
      <c r="P94">
        <f>+'aob Demand'!P93*(1+CN94)</f>
        <v>48981.200999999899</v>
      </c>
      <c r="Q94">
        <f>+'aob Demand'!Q93*(1+CO94)</f>
        <v>202105.087</v>
      </c>
      <c r="R94">
        <v>24319551.870000001</v>
      </c>
      <c r="S94">
        <f>+IF(E94&gt;2017,SUMPRODUCT(J94:M94,N94:Q94),'aob Demand'!S93)</f>
        <v>24319551.870000001</v>
      </c>
      <c r="T94">
        <v>1</v>
      </c>
      <c r="U94">
        <v>33.409999999999997</v>
      </c>
      <c r="V94">
        <v>36118.385349999997</v>
      </c>
      <c r="W94">
        <v>33.409999999999997</v>
      </c>
      <c r="X94">
        <v>5.2244142030000003</v>
      </c>
      <c r="Y94">
        <v>5.2244142030000003</v>
      </c>
      <c r="Z94">
        <v>8.0341901739999901</v>
      </c>
      <c r="AA94">
        <v>3.97801488899999</v>
      </c>
      <c r="AB94">
        <v>115.6289288</v>
      </c>
      <c r="AC94">
        <v>0</v>
      </c>
      <c r="AD94">
        <v>0</v>
      </c>
      <c r="AE94">
        <v>0</v>
      </c>
      <c r="AF94">
        <v>2932389.1789999902</v>
      </c>
      <c r="AG94">
        <v>0</v>
      </c>
      <c r="AH94">
        <v>0</v>
      </c>
      <c r="AI94">
        <v>0</v>
      </c>
      <c r="AJ94">
        <v>79.856522819999995</v>
      </c>
      <c r="AK94">
        <v>79.856522819999995</v>
      </c>
      <c r="AL94">
        <v>74.320255849999995</v>
      </c>
      <c r="AM94">
        <v>71.2089079</v>
      </c>
      <c r="AN94">
        <v>85.080937019999993</v>
      </c>
      <c r="AO94">
        <v>85.080937019999993</v>
      </c>
      <c r="AP94">
        <v>82.354446019999997</v>
      </c>
      <c r="AQ94">
        <v>75.186922780000003</v>
      </c>
      <c r="AR94">
        <f>+IF(E94&gt;2017,J94*N94,'aob Demand'!AR93)</f>
        <v>5090070.84</v>
      </c>
      <c r="AS94">
        <f>+IF(F94&gt;2017,K94*O94,'aob Demand'!AS93)</f>
        <v>1.7866996769999901</v>
      </c>
      <c r="AT94">
        <f>+IF(G94&gt;2017,L94*P94,'aob Demand'!AT93)</f>
        <v>4033819.6739999899</v>
      </c>
      <c r="AU94">
        <f>+IF(H94&gt;2017,M94*Q94,'aob Demand'!AU93)</f>
        <v>15195659.57</v>
      </c>
      <c r="AV94">
        <v>1.048807176</v>
      </c>
      <c r="AW94">
        <v>1.048807176</v>
      </c>
      <c r="AX94">
        <v>1.054031513</v>
      </c>
      <c r="AY94">
        <v>1.048614197</v>
      </c>
      <c r="AZ94">
        <v>1.0951635909999999</v>
      </c>
      <c r="BA94">
        <v>1.0951635909999999</v>
      </c>
      <c r="BB94">
        <v>1.0612899730000001</v>
      </c>
      <c r="BC94">
        <v>1.0551449690000001</v>
      </c>
      <c r="BD94">
        <v>1.0418025550000001</v>
      </c>
      <c r="BE94">
        <v>1.0418025550000001</v>
      </c>
      <c r="BF94">
        <v>1.0519227659999999</v>
      </c>
      <c r="BG94">
        <v>1.045388513</v>
      </c>
      <c r="BH94">
        <v>0.15192504600000001</v>
      </c>
      <c r="BI94">
        <v>0.15192504600000001</v>
      </c>
      <c r="BJ94">
        <v>0.15122007300000001</v>
      </c>
      <c r="BK94">
        <v>0.19096596699999999</v>
      </c>
      <c r="BL94">
        <v>0.184118371</v>
      </c>
      <c r="BM94">
        <v>0.184118371</v>
      </c>
      <c r="BN94">
        <v>0.14526681899999999</v>
      </c>
      <c r="BO94">
        <v>0.18154208499999999</v>
      </c>
      <c r="BP94">
        <v>0.145164612</v>
      </c>
      <c r="BQ94">
        <v>0.145164612</v>
      </c>
      <c r="BR94">
        <v>0.152841594</v>
      </c>
      <c r="BS94">
        <v>0.19537253399999999</v>
      </c>
      <c r="BT94">
        <v>0.113948431</v>
      </c>
      <c r="BU94">
        <v>0.113948431</v>
      </c>
      <c r="BV94">
        <v>0.19592215599999999</v>
      </c>
      <c r="BW94">
        <v>0.28392197299999999</v>
      </c>
      <c r="BX94">
        <f>+'aob Demand'!BX93+'aob Cap'!$CG94</f>
        <v>124.87115249999999</v>
      </c>
      <c r="BY94">
        <f>+'aob Demand'!BY93+'aob Cap'!$CG94</f>
        <v>0</v>
      </c>
      <c r="BZ94">
        <f>+'aob Demand'!BZ93+'aob Cap'!$CG94</f>
        <v>0</v>
      </c>
      <c r="CA94">
        <f>+'aob Demand'!CA93+'aob Cap'!$CG94</f>
        <v>0</v>
      </c>
      <c r="CB94">
        <f t="shared" si="10"/>
        <v>3166775.1333341547</v>
      </c>
      <c r="CC94">
        <f t="shared" si="15"/>
        <v>0</v>
      </c>
      <c r="CD94">
        <f t="shared" si="16"/>
        <v>0</v>
      </c>
      <c r="CE94">
        <f t="shared" si="17"/>
        <v>0</v>
      </c>
      <c r="CG94">
        <f>+IFERROR(VLOOKUP(_xlfn.CONCAT(B94,E94,C94),Reallocation!$A$3:$F$618,6,FALSE),0)</f>
        <v>0</v>
      </c>
      <c r="CH94">
        <f t="shared" si="11"/>
        <v>0</v>
      </c>
      <c r="CI94">
        <f t="shared" si="12"/>
        <v>0</v>
      </c>
      <c r="CJ94">
        <f t="shared" si="13"/>
        <v>0</v>
      </c>
      <c r="CK94">
        <f t="shared" si="14"/>
        <v>0</v>
      </c>
      <c r="CL94">
        <f>+IF($C94=1,SUMPRODUCT($CH94:$CK94,Elast!$L$6:$O$6),SUMPRODUCT($CH94:$CK94,Elast!$L$13:$O$13))</f>
        <v>0</v>
      </c>
      <c r="CM94">
        <f>+IF($C94=1,SUMPRODUCT($CH94:$CK94,Elast!$L$7:$O$7),SUMPRODUCT($CH94:$CK94,Elast!$L$14:$O$14))</f>
        <v>0</v>
      </c>
      <c r="CN94">
        <f>+IF($C94=1,SUMPRODUCT($CH94:$CK94,Elast!$L$8:$O$8),SUMPRODUCT($CH94:$CK94,Elast!$L$15:$O$15))</f>
        <v>0</v>
      </c>
      <c r="CO94">
        <f>+IF($C94=1,SUMPRODUCT($CH94:$CK94,Elast!$L$9:$O$9),SUMPRODUCT($CH94:$CK94,Elast!$L$16:$O$16))</f>
        <v>0</v>
      </c>
    </row>
    <row r="95" spans="2:93" x14ac:dyDescent="0.25">
      <c r="B95" t="s">
        <v>83</v>
      </c>
      <c r="C95">
        <v>2</v>
      </c>
      <c r="D95">
        <v>2016</v>
      </c>
      <c r="E95">
        <v>2014</v>
      </c>
      <c r="F95">
        <v>0.25420453199999998</v>
      </c>
      <c r="G95" s="1">
        <v>4.9000000000000002E-8</v>
      </c>
      <c r="H95">
        <v>0.164399666</v>
      </c>
      <c r="I95">
        <v>0.58139575300000002</v>
      </c>
      <c r="J95">
        <f>+('aob Demand'!J94-'aob Demand'!BX94)+'aob Cap'!BX95</f>
        <v>222.11763759999999</v>
      </c>
      <c r="K95">
        <f>+('aob Demand'!K94-'aob Demand'!BY94)+'aob Cap'!BY95</f>
        <v>93.772665860000004</v>
      </c>
      <c r="L95">
        <f>+('aob Demand'!L94-'aob Demand'!BZ94)+'aob Cap'!BZ95</f>
        <v>76.272117199999997</v>
      </c>
      <c r="M95">
        <f>+('aob Demand'!M94-'aob Demand'!CA94)+'aob Cap'!CA95</f>
        <v>65.834776689999998</v>
      </c>
      <c r="N95">
        <f>+'aob Demand'!N94*(1+CL95)</f>
        <v>24620.084999999999</v>
      </c>
      <c r="O95">
        <f>+'aob Demand'!O94*(1+CM95)</f>
        <v>1.2999999999999999E-2</v>
      </c>
      <c r="P95">
        <f>+'aob Demand'!P94*(1+CN95)</f>
        <v>46368.646999999997</v>
      </c>
      <c r="Q95">
        <f>+'aob Demand'!Q94*(1+CO95)</f>
        <v>189979.08799999999</v>
      </c>
      <c r="R95">
        <v>21512422.050000001</v>
      </c>
      <c r="S95">
        <f>+IF(E95&gt;2017,SUMPRODUCT(J95:M95,N95:Q95),'aob Demand'!S94)</f>
        <v>21512422.050000001</v>
      </c>
      <c r="T95">
        <v>1</v>
      </c>
      <c r="U95">
        <v>4.0000000000000001E-3</v>
      </c>
      <c r="V95">
        <v>35305.50417</v>
      </c>
      <c r="W95">
        <v>4.0000000000000001E-3</v>
      </c>
      <c r="X95">
        <v>4.0282554050000003</v>
      </c>
      <c r="Y95">
        <v>4.0282554050000003</v>
      </c>
      <c r="Z95">
        <v>4.2740420910000001</v>
      </c>
      <c r="AA95">
        <v>3.0830216479999999</v>
      </c>
      <c r="AB95">
        <v>128.3449717</v>
      </c>
      <c r="AC95">
        <v>0</v>
      </c>
      <c r="AD95">
        <v>0</v>
      </c>
      <c r="AE95">
        <v>0</v>
      </c>
      <c r="AF95">
        <v>3159864.1129999999</v>
      </c>
      <c r="AG95">
        <v>0</v>
      </c>
      <c r="AH95">
        <v>0</v>
      </c>
      <c r="AI95">
        <v>0</v>
      </c>
      <c r="AJ95">
        <v>89.744410459999997</v>
      </c>
      <c r="AK95">
        <v>89.744410459999997</v>
      </c>
      <c r="AL95">
        <v>71.998075110000002</v>
      </c>
      <c r="AM95">
        <v>62.751755039999999</v>
      </c>
      <c r="AN95">
        <v>93.772665860000004</v>
      </c>
      <c r="AO95">
        <v>93.772665860000004</v>
      </c>
      <c r="AP95">
        <v>76.272117199999997</v>
      </c>
      <c r="AQ95">
        <v>65.834776689999998</v>
      </c>
      <c r="AR95">
        <f>+IF(E95&gt;2017,J95*N95,'aob Demand'!AR94)</f>
        <v>5468555.1169999996</v>
      </c>
      <c r="AS95">
        <f>+IF(F95&gt;2017,K95*O95,'aob Demand'!AS94)</f>
        <v>1.2190446559999999</v>
      </c>
      <c r="AT95">
        <f>+IF(G95&gt;2017,L95*P95,'aob Demand'!AT94)</f>
        <v>3536634.8789999899</v>
      </c>
      <c r="AU95">
        <f>+IF(H95&gt;2017,M95*Q95,'aob Demand'!AU94)</f>
        <v>12507230.83</v>
      </c>
      <c r="AV95">
        <v>1.048807176</v>
      </c>
      <c r="AW95">
        <v>1.048807176</v>
      </c>
      <c r="AX95">
        <v>1.054031513</v>
      </c>
      <c r="AY95">
        <v>1.048614197</v>
      </c>
      <c r="AZ95">
        <v>1.0951635909999999</v>
      </c>
      <c r="BA95">
        <v>1.0951635909999999</v>
      </c>
      <c r="BB95">
        <v>1.0612899730000001</v>
      </c>
      <c r="BC95">
        <v>1.0551449690000001</v>
      </c>
      <c r="BD95">
        <v>1.0418025550000001</v>
      </c>
      <c r="BE95">
        <v>1.0418025550000001</v>
      </c>
      <c r="BF95">
        <v>1.0519227659999999</v>
      </c>
      <c r="BG95">
        <v>1.045388513</v>
      </c>
      <c r="BH95">
        <v>0.15192504600000001</v>
      </c>
      <c r="BI95">
        <v>0.15192504600000001</v>
      </c>
      <c r="BJ95">
        <v>0.15122007300000001</v>
      </c>
      <c r="BK95">
        <v>0.19096596699999999</v>
      </c>
      <c r="BL95">
        <v>0.184118371</v>
      </c>
      <c r="BM95">
        <v>0.184118371</v>
      </c>
      <c r="BN95">
        <v>0.14526681899999999</v>
      </c>
      <c r="BO95">
        <v>0.18154208499999999</v>
      </c>
      <c r="BP95">
        <v>0.145164612</v>
      </c>
      <c r="BQ95">
        <v>0.145164612</v>
      </c>
      <c r="BR95">
        <v>0.152841594</v>
      </c>
      <c r="BS95">
        <v>0.19537253399999999</v>
      </c>
      <c r="BT95">
        <v>0.113948431</v>
      </c>
      <c r="BU95">
        <v>0.113948431</v>
      </c>
      <c r="BV95">
        <v>0.19592215599999999</v>
      </c>
      <c r="BW95">
        <v>0.28392197299999999</v>
      </c>
      <c r="BX95">
        <f>+'aob Demand'!BX94+'aob Cap'!$CG95</f>
        <v>138.7734476</v>
      </c>
      <c r="BY95">
        <f>+'aob Demand'!BY94+'aob Cap'!$CG95</f>
        <v>0</v>
      </c>
      <c r="BZ95">
        <f>+'aob Demand'!BZ94+'aob Cap'!$CG95</f>
        <v>0</v>
      </c>
      <c r="CA95">
        <f>+'aob Demand'!CA94+'aob Cap'!$CG95</f>
        <v>0</v>
      </c>
      <c r="CB95">
        <f t="shared" si="10"/>
        <v>3416614.0756550459</v>
      </c>
      <c r="CC95">
        <f t="shared" si="15"/>
        <v>0</v>
      </c>
      <c r="CD95">
        <f t="shared" si="16"/>
        <v>0</v>
      </c>
      <c r="CE95">
        <f t="shared" si="17"/>
        <v>0</v>
      </c>
      <c r="CG95">
        <f>+IFERROR(VLOOKUP(_xlfn.CONCAT(B95,E95,C95),Reallocation!$A$3:$F$618,6,FALSE),0)</f>
        <v>0</v>
      </c>
      <c r="CH95">
        <f t="shared" si="11"/>
        <v>0</v>
      </c>
      <c r="CI95">
        <f t="shared" si="12"/>
        <v>0</v>
      </c>
      <c r="CJ95">
        <f t="shared" si="13"/>
        <v>0</v>
      </c>
      <c r="CK95">
        <f t="shared" si="14"/>
        <v>0</v>
      </c>
      <c r="CL95">
        <f>+IF($C95=1,SUMPRODUCT($CH95:$CK95,Elast!$L$6:$O$6),SUMPRODUCT($CH95:$CK95,Elast!$L$13:$O$13))</f>
        <v>0</v>
      </c>
      <c r="CM95">
        <f>+IF($C95=1,SUMPRODUCT($CH95:$CK95,Elast!$L$7:$O$7),SUMPRODUCT($CH95:$CK95,Elast!$L$14:$O$14))</f>
        <v>0</v>
      </c>
      <c r="CN95">
        <f>+IF($C95=1,SUMPRODUCT($CH95:$CK95,Elast!$L$8:$O$8),SUMPRODUCT($CH95:$CK95,Elast!$L$15:$O$15))</f>
        <v>0</v>
      </c>
      <c r="CO95">
        <f>+IF($C95=1,SUMPRODUCT($CH95:$CK95,Elast!$L$9:$O$9),SUMPRODUCT($CH95:$CK95,Elast!$L$16:$O$16))</f>
        <v>0</v>
      </c>
    </row>
    <row r="96" spans="2:93" x14ac:dyDescent="0.25">
      <c r="B96" t="s">
        <v>83</v>
      </c>
      <c r="C96">
        <v>2</v>
      </c>
      <c r="D96">
        <v>2017</v>
      </c>
      <c r="E96">
        <v>2015</v>
      </c>
      <c r="F96">
        <v>0.237691972</v>
      </c>
      <c r="G96" s="1">
        <v>1.09E-7</v>
      </c>
      <c r="H96">
        <v>0.152373753</v>
      </c>
      <c r="I96">
        <v>0.60993416600000006</v>
      </c>
      <c r="J96">
        <f>+('aob Demand'!J95-'aob Demand'!BX95)+'aob Cap'!BX96</f>
        <v>217.5065563</v>
      </c>
      <c r="K96">
        <f>+('aob Demand'!K95-'aob Demand'!BY95)+'aob Cap'!BY96</f>
        <v>73.06163128</v>
      </c>
      <c r="L96">
        <f>+('aob Demand'!L95-'aob Demand'!BZ95)+'aob Cap'!BZ96</f>
        <v>71.881952749999996</v>
      </c>
      <c r="M96">
        <f>+('aob Demand'!M95-'aob Demand'!CA95)+'aob Cap'!CA96</f>
        <v>72.445788500000006</v>
      </c>
      <c r="N96">
        <f>+'aob Demand'!N95*(1+CL96)</f>
        <v>24028.59</v>
      </c>
      <c r="O96">
        <f>+'aob Demand'!O95*(1+CM96)</f>
        <v>2.8999999999999901E-2</v>
      </c>
      <c r="P96">
        <f>+'aob Demand'!P95*(1+CN96)</f>
        <v>46609.712999999902</v>
      </c>
      <c r="Q96">
        <f>+'aob Demand'!Q95*(1+CO96)</f>
        <v>185121.10399999999</v>
      </c>
      <c r="R96">
        <v>21988019.66</v>
      </c>
      <c r="S96">
        <f>+IF(E96&gt;2017,SUMPRODUCT(J96:M96,N96:Q96),'aob Demand'!S95)</f>
        <v>21988019.52</v>
      </c>
      <c r="T96">
        <v>1</v>
      </c>
      <c r="U96">
        <v>4.0000000000000001E-3</v>
      </c>
      <c r="V96">
        <v>36470.511339999997</v>
      </c>
      <c r="W96">
        <v>4.0000000000000001E-3</v>
      </c>
      <c r="X96">
        <v>2.182967482</v>
      </c>
      <c r="Y96">
        <v>2.182967482</v>
      </c>
      <c r="Z96">
        <v>1.22059469</v>
      </c>
      <c r="AA96">
        <v>0.50626879899999999</v>
      </c>
      <c r="AB96">
        <v>144.44492500000001</v>
      </c>
      <c r="AC96">
        <v>0</v>
      </c>
      <c r="AD96">
        <v>0</v>
      </c>
      <c r="AE96">
        <v>0</v>
      </c>
      <c r="AF96">
        <v>3470807.88</v>
      </c>
      <c r="AG96">
        <v>0</v>
      </c>
      <c r="AH96">
        <v>0</v>
      </c>
      <c r="AI96">
        <v>0</v>
      </c>
      <c r="AJ96">
        <v>70.878663799999998</v>
      </c>
      <c r="AK96">
        <v>70.878663799999998</v>
      </c>
      <c r="AL96">
        <v>70.661358059999998</v>
      </c>
      <c r="AM96">
        <v>71.939519700000005</v>
      </c>
      <c r="AN96">
        <v>73.06163128</v>
      </c>
      <c r="AO96">
        <v>73.06163128</v>
      </c>
      <c r="AP96">
        <v>71.881952749999996</v>
      </c>
      <c r="AQ96">
        <v>72.445788500000006</v>
      </c>
      <c r="AR96">
        <f>+IF(E96&gt;2017,J96*N96,'aob Demand'!AR95)</f>
        <v>5226375.8629999999</v>
      </c>
      <c r="AS96">
        <f>+IF(F96&gt;2017,K96*O96,'aob Demand'!AS95)</f>
        <v>2.1187873069999998</v>
      </c>
      <c r="AT96">
        <f>+IF(G96&gt;2017,L96*P96,'aob Demand'!AT95)</f>
        <v>3350397.1869999999</v>
      </c>
      <c r="AU96">
        <f>+IF(H96&gt;2017,M96*Q96,'aob Demand'!AU95)</f>
        <v>13411244.35</v>
      </c>
      <c r="AV96">
        <v>1.048807176</v>
      </c>
      <c r="AW96">
        <v>1.048807176</v>
      </c>
      <c r="AX96">
        <v>1.054031513</v>
      </c>
      <c r="AY96">
        <v>1.048614197</v>
      </c>
      <c r="AZ96">
        <v>1.0951635909999999</v>
      </c>
      <c r="BA96">
        <v>1.0951635909999999</v>
      </c>
      <c r="BB96">
        <v>1.0612899730000001</v>
      </c>
      <c r="BC96">
        <v>1.0551449690000001</v>
      </c>
      <c r="BD96">
        <v>1.0418025550000001</v>
      </c>
      <c r="BE96">
        <v>1.0418025550000001</v>
      </c>
      <c r="BF96">
        <v>1.0519227659999999</v>
      </c>
      <c r="BG96">
        <v>1.045388513</v>
      </c>
      <c r="BH96">
        <v>0.15192504600000001</v>
      </c>
      <c r="BI96">
        <v>0.15192504600000001</v>
      </c>
      <c r="BJ96">
        <v>0.15122007300000001</v>
      </c>
      <c r="BK96">
        <v>0.19096596699999999</v>
      </c>
      <c r="BL96">
        <v>0.184118371</v>
      </c>
      <c r="BM96">
        <v>0.184118371</v>
      </c>
      <c r="BN96">
        <v>0.14526681899999999</v>
      </c>
      <c r="BO96">
        <v>0.18154208499999999</v>
      </c>
      <c r="BP96">
        <v>0.145164612</v>
      </c>
      <c r="BQ96">
        <v>0.145164612</v>
      </c>
      <c r="BR96">
        <v>0.152841594</v>
      </c>
      <c r="BS96">
        <v>0.19537253399999999</v>
      </c>
      <c r="BT96">
        <v>0.113948431</v>
      </c>
      <c r="BU96">
        <v>0.113948431</v>
      </c>
      <c r="BV96">
        <v>0.19592215599999999</v>
      </c>
      <c r="BW96">
        <v>0.28392197299999999</v>
      </c>
      <c r="BX96">
        <f>+'aob Demand'!BX95+'aob Cap'!$CG96</f>
        <v>147.0038342</v>
      </c>
      <c r="BY96">
        <f>+'aob Demand'!BY95+'aob Cap'!$CG96</f>
        <v>0</v>
      </c>
      <c r="BZ96">
        <f>+'aob Demand'!BZ95+'aob Cap'!$CG96</f>
        <v>0</v>
      </c>
      <c r="CA96">
        <f>+'aob Demand'!CA95+'aob Cap'!$CG96</f>
        <v>0</v>
      </c>
      <c r="CB96">
        <f t="shared" si="10"/>
        <v>3532294.8604197782</v>
      </c>
      <c r="CC96">
        <f t="shared" si="15"/>
        <v>0</v>
      </c>
      <c r="CD96">
        <f t="shared" si="16"/>
        <v>0</v>
      </c>
      <c r="CE96">
        <f t="shared" si="17"/>
        <v>0</v>
      </c>
      <c r="CG96">
        <f>+IFERROR(VLOOKUP(_xlfn.CONCAT(B96,E96,C96),Reallocation!$A$3:$F$618,6,FALSE),0)</f>
        <v>0</v>
      </c>
      <c r="CH96">
        <f t="shared" si="11"/>
        <v>0</v>
      </c>
      <c r="CI96">
        <f t="shared" si="12"/>
        <v>0</v>
      </c>
      <c r="CJ96">
        <f t="shared" si="13"/>
        <v>0</v>
      </c>
      <c r="CK96">
        <f t="shared" si="14"/>
        <v>0</v>
      </c>
      <c r="CL96">
        <f>+IF($C96=1,SUMPRODUCT($CH96:$CK96,Elast!$L$6:$O$6),SUMPRODUCT($CH96:$CK96,Elast!$L$13:$O$13))</f>
        <v>0</v>
      </c>
      <c r="CM96">
        <f>+IF($C96=1,SUMPRODUCT($CH96:$CK96,Elast!$L$7:$O$7),SUMPRODUCT($CH96:$CK96,Elast!$L$14:$O$14))</f>
        <v>0</v>
      </c>
      <c r="CN96">
        <f>+IF($C96=1,SUMPRODUCT($CH96:$CK96,Elast!$L$8:$O$8),SUMPRODUCT($CH96:$CK96,Elast!$L$15:$O$15))</f>
        <v>0</v>
      </c>
      <c r="CO96">
        <f>+IF($C96=1,SUMPRODUCT($CH96:$CK96,Elast!$L$9:$O$9),SUMPRODUCT($CH96:$CK96,Elast!$L$16:$O$16))</f>
        <v>0</v>
      </c>
    </row>
    <row r="97" spans="2:93" x14ac:dyDescent="0.25">
      <c r="B97" t="s">
        <v>83</v>
      </c>
      <c r="C97">
        <v>2</v>
      </c>
      <c r="D97">
        <v>2018</v>
      </c>
      <c r="E97">
        <v>2016</v>
      </c>
      <c r="F97">
        <v>0.25225909600000002</v>
      </c>
      <c r="G97" s="1">
        <v>6.7599999999999997E-8</v>
      </c>
      <c r="H97">
        <v>0.14975813199999999</v>
      </c>
      <c r="I97">
        <v>0.59798270499999995</v>
      </c>
      <c r="J97">
        <f>+('aob Demand'!J96-'aob Demand'!BX96)+'aob Cap'!BX97</f>
        <v>210.08386389999899</v>
      </c>
      <c r="K97">
        <f>+('aob Demand'!K96-'aob Demand'!BY96)+'aob Cap'!BY97</f>
        <v>77.590100079999999</v>
      </c>
      <c r="L97">
        <f>+('aob Demand'!L96-'aob Demand'!BZ96)+'aob Cap'!BZ97</f>
        <v>64.096290400000001</v>
      </c>
      <c r="M97">
        <f>+('aob Demand'!M96-'aob Demand'!CA96)+'aob Cap'!CA97</f>
        <v>61.72658225</v>
      </c>
      <c r="N97">
        <f>+'aob Demand'!N96*(1+CL97)</f>
        <v>23301.484</v>
      </c>
      <c r="O97">
        <f>+'aob Demand'!O96*(1+CM97)</f>
        <v>1.9E-2</v>
      </c>
      <c r="P97">
        <f>+'aob Demand'!P96*(1+CN97)</f>
        <v>45340.57</v>
      </c>
      <c r="Q97">
        <f>+'aob Demand'!Q96*(1+CO97)</f>
        <v>187994.73</v>
      </c>
      <c r="R97">
        <v>19405705.539999999</v>
      </c>
      <c r="S97">
        <f>+IF(E97&gt;2017,SUMPRODUCT(J97:M97,N97:Q97),'aob Demand'!S96)</f>
        <v>19405701.77</v>
      </c>
      <c r="T97">
        <v>1</v>
      </c>
      <c r="U97">
        <v>4.0000000000000001E-3</v>
      </c>
      <c r="V97">
        <v>37269.677830000001</v>
      </c>
      <c r="W97">
        <v>4.0000000000000001E-3</v>
      </c>
      <c r="X97">
        <v>6.2876101200000001</v>
      </c>
      <c r="Y97">
        <v>6.2876101200000001</v>
      </c>
      <c r="Z97">
        <v>2.2884820110000001</v>
      </c>
      <c r="AA97">
        <v>1.8555786590000001</v>
      </c>
      <c r="AB97">
        <v>132.4937639</v>
      </c>
      <c r="AC97">
        <v>0</v>
      </c>
      <c r="AD97">
        <v>0</v>
      </c>
      <c r="AE97">
        <v>0</v>
      </c>
      <c r="AF97">
        <v>3087301.3189999899</v>
      </c>
      <c r="AG97">
        <v>0</v>
      </c>
      <c r="AH97">
        <v>0</v>
      </c>
      <c r="AI97">
        <v>0</v>
      </c>
      <c r="AJ97">
        <v>71.302489960000003</v>
      </c>
      <c r="AK97">
        <v>71.302489960000003</v>
      </c>
      <c r="AL97">
        <v>61.807808389999998</v>
      </c>
      <c r="AM97">
        <v>59.871003590000001</v>
      </c>
      <c r="AN97">
        <v>77.590100079999999</v>
      </c>
      <c r="AO97">
        <v>77.590100079999999</v>
      </c>
      <c r="AP97">
        <v>64.096290400000001</v>
      </c>
      <c r="AQ97">
        <v>61.72658225</v>
      </c>
      <c r="AR97">
        <f>+IF(E97&gt;2017,J97*N97,'aob Demand'!AR96)</f>
        <v>4895265.7939999998</v>
      </c>
      <c r="AS97">
        <f>+IF(F97&gt;2017,K97*O97,'aob Demand'!AS96)</f>
        <v>1.474211902</v>
      </c>
      <c r="AT97">
        <f>+IF(G97&gt;2017,L97*P97,'aob Demand'!AT96)</f>
        <v>2906162.3419999899</v>
      </c>
      <c r="AU97">
        <f>+IF(H97&gt;2017,M97*Q97,'aob Demand'!AU96)</f>
        <v>11604272.16</v>
      </c>
      <c r="AV97">
        <v>1.048807176</v>
      </c>
      <c r="AW97">
        <v>1.048807176</v>
      </c>
      <c r="AX97">
        <v>1.054031513</v>
      </c>
      <c r="AY97">
        <v>1.048614197</v>
      </c>
      <c r="AZ97">
        <v>1.0951635909999999</v>
      </c>
      <c r="BA97">
        <v>1.0951635909999999</v>
      </c>
      <c r="BB97">
        <v>1.0612899730000001</v>
      </c>
      <c r="BC97">
        <v>1.0551449690000001</v>
      </c>
      <c r="BD97">
        <v>1.0418025550000001</v>
      </c>
      <c r="BE97">
        <v>1.0418025550000001</v>
      </c>
      <c r="BF97">
        <v>1.0519227659999999</v>
      </c>
      <c r="BG97">
        <v>1.045388513</v>
      </c>
      <c r="BH97">
        <v>0.15192504600000001</v>
      </c>
      <c r="BI97">
        <v>0.15192504600000001</v>
      </c>
      <c r="BJ97">
        <v>0.15122007300000001</v>
      </c>
      <c r="BK97">
        <v>0.19096596699999999</v>
      </c>
      <c r="BL97">
        <v>0.184118371</v>
      </c>
      <c r="BM97">
        <v>0.184118371</v>
      </c>
      <c r="BN97">
        <v>0.14526681899999999</v>
      </c>
      <c r="BO97">
        <v>0.18154208499999999</v>
      </c>
      <c r="BP97">
        <v>0.145164612</v>
      </c>
      <c r="BQ97">
        <v>0.145164612</v>
      </c>
      <c r="BR97">
        <v>0.152841594</v>
      </c>
      <c r="BS97">
        <v>0.19537253399999999</v>
      </c>
      <c r="BT97">
        <v>0.113948431</v>
      </c>
      <c r="BU97">
        <v>0.113948431</v>
      </c>
      <c r="BV97">
        <v>0.19592215599999999</v>
      </c>
      <c r="BW97">
        <v>0.28392197299999999</v>
      </c>
      <c r="BX97">
        <f>+'aob Demand'!BX96+'aob Cap'!$CG97</f>
        <v>155.41779119999899</v>
      </c>
      <c r="BY97">
        <f>+'aob Demand'!BY96+'aob Cap'!$CG97</f>
        <v>0</v>
      </c>
      <c r="BZ97">
        <f>+'aob Demand'!BZ96+'aob Cap'!$CG97</f>
        <v>0</v>
      </c>
      <c r="CA97">
        <f>+'aob Demand'!CA96+'aob Cap'!$CG97</f>
        <v>0</v>
      </c>
      <c r="CB97">
        <f t="shared" si="10"/>
        <v>3621465.1749621173</v>
      </c>
      <c r="CC97">
        <f t="shared" si="15"/>
        <v>0</v>
      </c>
      <c r="CD97">
        <f t="shared" si="16"/>
        <v>0</v>
      </c>
      <c r="CE97">
        <f t="shared" si="17"/>
        <v>0</v>
      </c>
      <c r="CG97">
        <f>+IFERROR(VLOOKUP(_xlfn.CONCAT(B97,E97,C97),Reallocation!$A$3:$F$618,6,FALSE),0)</f>
        <v>0</v>
      </c>
      <c r="CH97">
        <f t="shared" si="11"/>
        <v>0</v>
      </c>
      <c r="CI97">
        <f t="shared" si="12"/>
        <v>0</v>
      </c>
      <c r="CJ97">
        <f t="shared" si="13"/>
        <v>0</v>
      </c>
      <c r="CK97">
        <f t="shared" si="14"/>
        <v>0</v>
      </c>
      <c r="CL97">
        <f>+IF($C97=1,SUMPRODUCT($CH97:$CK97,Elast!$L$6:$O$6),SUMPRODUCT($CH97:$CK97,Elast!$L$13:$O$13))</f>
        <v>0</v>
      </c>
      <c r="CM97">
        <f>+IF($C97=1,SUMPRODUCT($CH97:$CK97,Elast!$L$7:$O$7),SUMPRODUCT($CH97:$CK97,Elast!$L$14:$O$14))</f>
        <v>0</v>
      </c>
      <c r="CN97">
        <f>+IF($C97=1,SUMPRODUCT($CH97:$CK97,Elast!$L$8:$O$8),SUMPRODUCT($CH97:$CK97,Elast!$L$15:$O$15))</f>
        <v>0</v>
      </c>
      <c r="CO97">
        <f>+IF($C97=1,SUMPRODUCT($CH97:$CK97,Elast!$L$9:$O$9),SUMPRODUCT($CH97:$CK97,Elast!$L$16:$O$16))</f>
        <v>0</v>
      </c>
    </row>
    <row r="98" spans="2:93" x14ac:dyDescent="0.25">
      <c r="B98" t="s">
        <v>83</v>
      </c>
      <c r="C98">
        <v>2</v>
      </c>
      <c r="D98">
        <v>2019</v>
      </c>
      <c r="E98">
        <v>2017</v>
      </c>
      <c r="F98">
        <v>0.28603329999999999</v>
      </c>
      <c r="G98" s="1">
        <v>1.2099999999999901E-7</v>
      </c>
      <c r="H98">
        <v>0.17852626099999999</v>
      </c>
      <c r="I98">
        <v>0.53544031799999903</v>
      </c>
      <c r="J98">
        <f>+('aob Demand'!J97-'aob Demand'!BX97)+'aob Cap'!BX98</f>
        <v>243.88325090000001</v>
      </c>
      <c r="K98">
        <f>+('aob Demand'!K97-'aob Demand'!BY97)+'aob Cap'!BY98</f>
        <v>117.22775059999999</v>
      </c>
      <c r="L98">
        <f>+('aob Demand'!L97-'aob Demand'!BZ97)+'aob Cap'!BZ98</f>
        <v>76.520284700000005</v>
      </c>
      <c r="M98">
        <f>+('aob Demand'!M97-'aob Demand'!CA97)+'aob Cap'!CA98</f>
        <v>53.499028420000002</v>
      </c>
      <c r="N98">
        <f>+'aob Demand'!N97*(1+CL98)</f>
        <v>21600.982999999898</v>
      </c>
      <c r="O98">
        <f>+'aob Demand'!O97*(1+CM98)</f>
        <v>1.7999999999999999E-2</v>
      </c>
      <c r="P98">
        <f>+'aob Demand'!P97*(1+CN98)</f>
        <v>42969.909</v>
      </c>
      <c r="Q98">
        <f>+'aob Demand'!Q97*(1+CO98)</f>
        <v>184333.342</v>
      </c>
      <c r="R98">
        <v>18417848.390000001</v>
      </c>
      <c r="S98">
        <f>+IF(E98&gt;2017,SUMPRODUCT(J98:M98,N98:Q98),'aob Demand'!S97)</f>
        <v>18417844.440000001</v>
      </c>
      <c r="T98">
        <v>1</v>
      </c>
      <c r="U98">
        <v>4.0000000000000001E-3</v>
      </c>
      <c r="V98">
        <v>37099.624089999998</v>
      </c>
      <c r="W98">
        <v>4.0000000000000001E-3</v>
      </c>
      <c r="X98">
        <v>-1.89138552</v>
      </c>
      <c r="Y98">
        <v>-1.89138552</v>
      </c>
      <c r="Z98">
        <v>0.25239062699999998</v>
      </c>
      <c r="AA98">
        <v>1.3282862019999999</v>
      </c>
      <c r="AB98">
        <v>126.65550039999999</v>
      </c>
      <c r="AC98">
        <v>0</v>
      </c>
      <c r="AD98">
        <v>0</v>
      </c>
      <c r="AE98">
        <v>0</v>
      </c>
      <c r="AF98">
        <v>2735883.31</v>
      </c>
      <c r="AG98">
        <v>0</v>
      </c>
      <c r="AH98">
        <v>0</v>
      </c>
      <c r="AI98">
        <v>0</v>
      </c>
      <c r="AJ98">
        <v>119.11913610000001</v>
      </c>
      <c r="AK98">
        <v>119.11913610000001</v>
      </c>
      <c r="AL98">
        <v>76.267894080000005</v>
      </c>
      <c r="AM98">
        <v>52.170742220000001</v>
      </c>
      <c r="AN98">
        <v>117.22775059999999</v>
      </c>
      <c r="AO98">
        <v>117.22775059999999</v>
      </c>
      <c r="AP98">
        <v>76.520284700000005</v>
      </c>
      <c r="AQ98">
        <v>53.499028420000002</v>
      </c>
      <c r="AR98">
        <f>+IF(E98&gt;2017,J98*N98,'aob Demand'!AR97)</f>
        <v>5268117.9569999902</v>
      </c>
      <c r="AS98">
        <f>+IF(F98&gt;2017,K98*O98,'aob Demand'!AS97)</f>
        <v>2.11009951</v>
      </c>
      <c r="AT98">
        <f>+IF(G98&gt;2017,L98*P98,'aob Demand'!AT97)</f>
        <v>3288069.67</v>
      </c>
      <c r="AU98">
        <f>+IF(H98&gt;2017,M98*Q98,'aob Demand'!AU97)</f>
        <v>9861654.7019999996</v>
      </c>
      <c r="AV98">
        <v>1.048807176</v>
      </c>
      <c r="AW98">
        <v>1.048807176</v>
      </c>
      <c r="AX98">
        <v>1.054031513</v>
      </c>
      <c r="AY98">
        <v>1.048614197</v>
      </c>
      <c r="AZ98">
        <v>1.0951635909999999</v>
      </c>
      <c r="BA98">
        <v>1.0951635909999999</v>
      </c>
      <c r="BB98">
        <v>1.0612899730000001</v>
      </c>
      <c r="BC98">
        <v>1.0551449690000001</v>
      </c>
      <c r="BD98">
        <v>1.0418025550000001</v>
      </c>
      <c r="BE98">
        <v>1.0418025550000001</v>
      </c>
      <c r="BF98">
        <v>1.0519227659999999</v>
      </c>
      <c r="BG98">
        <v>1.045388513</v>
      </c>
      <c r="BH98">
        <v>0.15192504600000001</v>
      </c>
      <c r="BI98">
        <v>0.15192504600000001</v>
      </c>
      <c r="BJ98">
        <v>0.15122007300000001</v>
      </c>
      <c r="BK98">
        <v>0.19096596699999999</v>
      </c>
      <c r="BL98">
        <v>0.184118371</v>
      </c>
      <c r="BM98">
        <v>0.184118371</v>
      </c>
      <c r="BN98">
        <v>0.14526681899999999</v>
      </c>
      <c r="BO98">
        <v>0.18154208499999999</v>
      </c>
      <c r="BP98">
        <v>0.145164612</v>
      </c>
      <c r="BQ98">
        <v>0.145164612</v>
      </c>
      <c r="BR98">
        <v>0.152841594</v>
      </c>
      <c r="BS98">
        <v>0.19537253399999999</v>
      </c>
      <c r="BT98">
        <v>0.113948431</v>
      </c>
      <c r="BU98">
        <v>0.113948431</v>
      </c>
      <c r="BV98">
        <v>0.19592215599999999</v>
      </c>
      <c r="BW98">
        <v>0.28392197299999999</v>
      </c>
      <c r="BX98">
        <f>+'aob Demand'!BX97+'aob Cap'!$CG98</f>
        <v>150.64252490000001</v>
      </c>
      <c r="BY98">
        <f>+'aob Demand'!BY97+'aob Cap'!$CG98</f>
        <v>0</v>
      </c>
      <c r="BZ98">
        <f>+'aob Demand'!BZ97+'aob Cap'!$CG98</f>
        <v>0</v>
      </c>
      <c r="CA98">
        <f>+'aob Demand'!CA97+'aob Cap'!$CG98</f>
        <v>0</v>
      </c>
      <c r="CB98">
        <f t="shared" si="10"/>
        <v>3254026.6194419619</v>
      </c>
      <c r="CC98">
        <f t="shared" si="15"/>
        <v>0</v>
      </c>
      <c r="CD98">
        <f t="shared" si="16"/>
        <v>0</v>
      </c>
      <c r="CE98">
        <f t="shared" si="17"/>
        <v>0</v>
      </c>
      <c r="CG98">
        <f>+IFERROR(VLOOKUP(_xlfn.CONCAT(B98,E98,C98),Reallocation!$A$3:$F$618,6,FALSE),0)</f>
        <v>0</v>
      </c>
      <c r="CH98">
        <f t="shared" si="11"/>
        <v>0</v>
      </c>
      <c r="CI98">
        <f t="shared" si="12"/>
        <v>0</v>
      </c>
      <c r="CJ98">
        <f t="shared" si="13"/>
        <v>0</v>
      </c>
      <c r="CK98">
        <f t="shared" si="14"/>
        <v>0</v>
      </c>
      <c r="CL98">
        <f>+IF($C98=1,SUMPRODUCT($CH98:$CK98,Elast!$L$6:$O$6),SUMPRODUCT($CH98:$CK98,Elast!$L$13:$O$13))</f>
        <v>0</v>
      </c>
      <c r="CM98">
        <f>+IF($C98=1,SUMPRODUCT($CH98:$CK98,Elast!$L$7:$O$7),SUMPRODUCT($CH98:$CK98,Elast!$L$14:$O$14))</f>
        <v>0</v>
      </c>
      <c r="CN98">
        <f>+IF($C98=1,SUMPRODUCT($CH98:$CK98,Elast!$L$8:$O$8),SUMPRODUCT($CH98:$CK98,Elast!$L$15:$O$15))</f>
        <v>0</v>
      </c>
      <c r="CO98">
        <f>+IF($C98=1,SUMPRODUCT($CH98:$CK98,Elast!$L$9:$O$9),SUMPRODUCT($CH98:$CK98,Elast!$L$16:$O$16))</f>
        <v>0</v>
      </c>
    </row>
    <row r="99" spans="2:93" x14ac:dyDescent="0.25">
      <c r="B99" t="s">
        <v>83</v>
      </c>
      <c r="C99">
        <v>2</v>
      </c>
      <c r="D99">
        <v>2020</v>
      </c>
      <c r="E99">
        <v>2018</v>
      </c>
      <c r="F99">
        <v>0.21148965923474999</v>
      </c>
      <c r="G99" s="1">
        <v>5.3023899913686102E-5</v>
      </c>
      <c r="H99">
        <v>0.17940153996198999</v>
      </c>
      <c r="I99">
        <v>0.609055776903344</v>
      </c>
      <c r="J99">
        <f>+('aob Demand'!J98-'aob Demand'!BX98)+'aob Cap'!BX99</f>
        <v>285.31808451393499</v>
      </c>
      <c r="K99">
        <f>+('aob Demand'!K98-'aob Demand'!BY98)+'aob Cap'!BY99</f>
        <v>136.49990204472201</v>
      </c>
      <c r="L99">
        <f>+('aob Demand'!L98-'aob Demand'!BZ98)+'aob Cap'!BZ99</f>
        <v>108.341673558941</v>
      </c>
      <c r="M99">
        <f>+('aob Demand'!M98-'aob Demand'!CA98)+'aob Cap'!CA99</f>
        <v>85.791520610775294</v>
      </c>
      <c r="N99">
        <f>+'aob Demand'!N98*(1+CL99)</f>
        <v>21446.608432643399</v>
      </c>
      <c r="O99">
        <f>+'aob Demand'!O98*(1+CM99)</f>
        <v>10.007545612139999</v>
      </c>
      <c r="P99">
        <f>+'aob Demand'!P98*(1+CN99)</f>
        <v>42649.5954793528</v>
      </c>
      <c r="Q99">
        <f>+'aob Demand'!Q98*(1+CO99)</f>
        <v>182935.80560614201</v>
      </c>
      <c r="R99">
        <v>25762514.601695899</v>
      </c>
      <c r="S99">
        <f>+IF(E99&gt;2017,SUMPRODUCT(J99:M99,N99:Q99),'aob Demand'!S98)</f>
        <v>26435540.754271027</v>
      </c>
      <c r="T99">
        <v>1</v>
      </c>
      <c r="U99">
        <v>4.0000000000000001E-3</v>
      </c>
      <c r="V99">
        <v>37354.114429929898</v>
      </c>
      <c r="W99">
        <v>4.0000000000000001E-3</v>
      </c>
      <c r="X99">
        <v>6.3521445080954804</v>
      </c>
      <c r="Y99">
        <v>6.3521445080954804</v>
      </c>
      <c r="Z99">
        <v>5.55378512989651</v>
      </c>
      <c r="AA99">
        <v>3.9773311250541799</v>
      </c>
      <c r="AB99">
        <v>148.99426192151199</v>
      </c>
      <c r="AC99">
        <v>0</v>
      </c>
      <c r="AD99">
        <v>0</v>
      </c>
      <c r="AE99">
        <v>0</v>
      </c>
      <c r="AF99">
        <v>2520268.86818182</v>
      </c>
      <c r="AG99">
        <v>0</v>
      </c>
      <c r="AH99">
        <v>0</v>
      </c>
      <c r="AI99">
        <v>0</v>
      </c>
      <c r="AJ99">
        <v>130.14775753662701</v>
      </c>
      <c r="AK99">
        <v>130.14775753662701</v>
      </c>
      <c r="AL99">
        <v>102.787888429045</v>
      </c>
      <c r="AM99">
        <v>81.814189485721201</v>
      </c>
      <c r="AN99">
        <v>136.49990204472201</v>
      </c>
      <c r="AO99">
        <v>136.49990204472201</v>
      </c>
      <c r="AP99">
        <v>108.341673558941</v>
      </c>
      <c r="AQ99">
        <v>85.791520610775294</v>
      </c>
      <c r="AR99">
        <f>+IF(E99&gt;2017,J99*N99,'aob Demand'!AR98)</f>
        <v>6119105.2373222206</v>
      </c>
      <c r="AS99">
        <f>+IF(F99&gt;2017,K99*O99,'aob Demand'!AS98)</f>
        <v>1366.0289957652001</v>
      </c>
      <c r="AT99">
        <f>+IF(G99&gt;2017,L99*P99,'aob Demand'!AT98)</f>
        <v>4620728.5508449599</v>
      </c>
      <c r="AU99">
        <f>+IF(H99&gt;2017,M99*Q99,'aob Demand'!AU98)</f>
        <v>15694340.937108099</v>
      </c>
      <c r="AV99">
        <v>1.04786867908033</v>
      </c>
      <c r="AW99">
        <v>1.04786867908033</v>
      </c>
      <c r="AX99">
        <v>1.05304264514292</v>
      </c>
      <c r="AY99">
        <v>1.0475502271700201</v>
      </c>
      <c r="AZ99">
        <v>1.0941836132879701</v>
      </c>
      <c r="BA99">
        <v>1.0941836132879701</v>
      </c>
      <c r="BB99">
        <v>1.06029429542452</v>
      </c>
      <c r="BC99">
        <v>1.0540743727630999</v>
      </c>
      <c r="BD99">
        <v>1.0408703259772101</v>
      </c>
      <c r="BE99">
        <v>1.0408703259772101</v>
      </c>
      <c r="BF99">
        <v>1.0509358765203201</v>
      </c>
      <c r="BG99">
        <v>1.04432781609009</v>
      </c>
      <c r="BH99">
        <v>0.15192504600000001</v>
      </c>
      <c r="BI99">
        <v>0.15192504600000001</v>
      </c>
      <c r="BJ99">
        <v>0.15122007300000001</v>
      </c>
      <c r="BK99">
        <v>0.19096596699999999</v>
      </c>
      <c r="BL99">
        <v>0.184118371</v>
      </c>
      <c r="BM99">
        <v>0.184118371</v>
      </c>
      <c r="BN99">
        <v>0.14526681899999999</v>
      </c>
      <c r="BO99">
        <v>0.18154208499999999</v>
      </c>
      <c r="BP99">
        <v>0.145164612</v>
      </c>
      <c r="BQ99">
        <v>0.145164612</v>
      </c>
      <c r="BR99">
        <v>0.152841594</v>
      </c>
      <c r="BS99">
        <v>0.19537253399999999</v>
      </c>
      <c r="BT99">
        <v>0.113948431</v>
      </c>
      <c r="BU99">
        <v>0.113948431</v>
      </c>
      <c r="BV99">
        <v>0.19592215599999999</v>
      </c>
      <c r="BW99">
        <v>0.28392197299999999</v>
      </c>
      <c r="BX99">
        <f>+'aob Demand'!BX98+'aob Cap'!$CG99</f>
        <v>158.48481607982299</v>
      </c>
      <c r="BY99">
        <f>+'aob Demand'!BY98+'aob Cap'!$CG99</f>
        <v>0</v>
      </c>
      <c r="BZ99">
        <f>+'aob Demand'!BZ98+'aob Cap'!$CG99</f>
        <v>0</v>
      </c>
      <c r="CA99">
        <f>+'aob Demand'!CA98+'aob Cap'!$CG99</f>
        <v>0</v>
      </c>
      <c r="CB99">
        <f t="shared" si="10"/>
        <v>3398961.79298347</v>
      </c>
      <c r="CC99">
        <f t="shared" si="15"/>
        <v>0</v>
      </c>
      <c r="CD99">
        <f t="shared" si="16"/>
        <v>0</v>
      </c>
      <c r="CE99">
        <f t="shared" si="17"/>
        <v>0</v>
      </c>
      <c r="CG99">
        <f>+IFERROR(VLOOKUP(_xlfn.CONCAT(B99,E99,C99),Reallocation!$A$3:$F$618,6,FALSE),0)</f>
        <v>0</v>
      </c>
      <c r="CH99">
        <f t="shared" si="11"/>
        <v>0</v>
      </c>
      <c r="CI99">
        <f t="shared" si="12"/>
        <v>0</v>
      </c>
      <c r="CJ99">
        <f t="shared" si="13"/>
        <v>0</v>
      </c>
      <c r="CK99">
        <f t="shared" si="14"/>
        <v>0</v>
      </c>
      <c r="CL99">
        <f>+IF($C99=1,SUMPRODUCT($CH99:$CK99,Elast!$L$6:$O$6),SUMPRODUCT($CH99:$CK99,Elast!$L$13:$O$13))</f>
        <v>0</v>
      </c>
      <c r="CM99">
        <f>+IF($C99=1,SUMPRODUCT($CH99:$CK99,Elast!$L$7:$O$7),SUMPRODUCT($CH99:$CK99,Elast!$L$14:$O$14))</f>
        <v>0</v>
      </c>
      <c r="CN99">
        <f>+IF($C99=1,SUMPRODUCT($CH99:$CK99,Elast!$L$8:$O$8),SUMPRODUCT($CH99:$CK99,Elast!$L$15:$O$15))</f>
        <v>0</v>
      </c>
      <c r="CO99">
        <f>+IF($C99=1,SUMPRODUCT($CH99:$CK99,Elast!$L$9:$O$9),SUMPRODUCT($CH99:$CK99,Elast!$L$16:$O$16))</f>
        <v>0</v>
      </c>
    </row>
    <row r="100" spans="2:93" x14ac:dyDescent="0.25">
      <c r="B100" t="s">
        <v>83</v>
      </c>
      <c r="C100">
        <v>2</v>
      </c>
      <c r="D100">
        <v>2021</v>
      </c>
      <c r="E100">
        <v>2019</v>
      </c>
      <c r="F100">
        <v>0.22858217977141701</v>
      </c>
      <c r="G100" s="1">
        <v>5.30559698612579E-5</v>
      </c>
      <c r="H100">
        <v>0.17552437252303801</v>
      </c>
      <c r="I100">
        <v>0.59584039173568204</v>
      </c>
      <c r="J100">
        <f>+('aob Demand'!J99-'aob Demand'!BX99)+'aob Cap'!BX100</f>
        <v>277.75734753868198</v>
      </c>
      <c r="K100">
        <f>+('aob Demand'!K99-'aob Demand'!BY99)+'aob Cap'!BY100</f>
        <v>136.373084911821</v>
      </c>
      <c r="L100">
        <f>+('aob Demand'!L99-'aob Demand'!BZ99)+'aob Cap'!BZ100</f>
        <v>108.23668312538599</v>
      </c>
      <c r="M100">
        <f>+('aob Demand'!M99-'aob Demand'!CA99)+'aob Cap'!CA100</f>
        <v>85.706964120696995</v>
      </c>
      <c r="N100">
        <f>+'aob Demand'!N99*(1+CL100)</f>
        <v>21463.563435484401</v>
      </c>
      <c r="O100">
        <f>+'aob Demand'!O99*(1+CM100)</f>
        <v>10.246725037471199</v>
      </c>
      <c r="P100">
        <f>+'aob Demand'!P99*(1+CN100)</f>
        <v>42686.805096252901</v>
      </c>
      <c r="Q100">
        <f>+'aob Demand'!Q99*(1+CO100)</f>
        <v>183092.474366515</v>
      </c>
      <c r="R100">
        <v>26329777.550411299</v>
      </c>
      <c r="S100">
        <f>+IF(E100&gt;2017,SUMPRODUCT(J100:M100,N100:Q100),'aob Demand'!S99)</f>
        <v>26275638.154210761</v>
      </c>
      <c r="T100">
        <v>1</v>
      </c>
      <c r="U100">
        <v>4.0000000000000001E-3</v>
      </c>
      <c r="V100">
        <v>37610.3504838585</v>
      </c>
      <c r="W100">
        <v>4.0000000000000001E-3</v>
      </c>
      <c r="X100">
        <v>6.2300012385454897</v>
      </c>
      <c r="Y100">
        <v>6.2300012385454897</v>
      </c>
      <c r="Z100">
        <v>5.4521414909321297</v>
      </c>
      <c r="AA100">
        <v>3.8902832957774001</v>
      </c>
      <c r="AB100">
        <v>142.75888645138801</v>
      </c>
      <c r="AC100">
        <v>0</v>
      </c>
      <c r="AD100">
        <v>0</v>
      </c>
      <c r="AE100">
        <v>0</v>
      </c>
      <c r="AF100">
        <v>3090597.77246485</v>
      </c>
      <c r="AG100">
        <v>0</v>
      </c>
      <c r="AH100">
        <v>0</v>
      </c>
      <c r="AI100">
        <v>0</v>
      </c>
      <c r="AJ100">
        <v>130.14775753662701</v>
      </c>
      <c r="AK100">
        <v>130.14775753662701</v>
      </c>
      <c r="AL100">
        <v>102.787888429045</v>
      </c>
      <c r="AM100">
        <v>81.814189485721201</v>
      </c>
      <c r="AN100">
        <v>136.377758775172</v>
      </c>
      <c r="AO100">
        <v>136.377758775172</v>
      </c>
      <c r="AP100">
        <v>108.240029919977</v>
      </c>
      <c r="AQ100">
        <v>85.704472781498595</v>
      </c>
      <c r="AR100">
        <f>+IF(E100&gt;2017,J100*N100,'aob Demand'!AR99)</f>
        <v>5961662.4485683879</v>
      </c>
      <c r="AS100">
        <f>+IF(F100&gt;2017,K100*O100,'aob Demand'!AS99)</f>
        <v>1397.37750360315</v>
      </c>
      <c r="AT100">
        <f>+IF(G100&gt;2017,L100*P100,'aob Demand'!AT99)</f>
        <v>4620278.1968382401</v>
      </c>
      <c r="AU100">
        <f>+IF(H100&gt;2017,M100*Q100,'aob Demand'!AU99)</f>
        <v>15692300.1313006</v>
      </c>
      <c r="AV100">
        <v>1.0479759517451299</v>
      </c>
      <c r="AW100">
        <v>1.0479759517451299</v>
      </c>
      <c r="AX100">
        <v>1.05316179657666</v>
      </c>
      <c r="AY100">
        <v>1.0476671417371</v>
      </c>
      <c r="AZ100">
        <v>1.09429562731637</v>
      </c>
      <c r="BA100">
        <v>1.09429562731637</v>
      </c>
      <c r="BB100">
        <v>1.06041426738014</v>
      </c>
      <c r="BC100">
        <v>1.05419201547441</v>
      </c>
      <c r="BD100">
        <v>1.0409768822049199</v>
      </c>
      <c r="BE100">
        <v>1.0409768822049199</v>
      </c>
      <c r="BF100">
        <v>1.05105478957388</v>
      </c>
      <c r="BG100">
        <v>1.04444437101161</v>
      </c>
      <c r="BH100">
        <v>0.15192504600000001</v>
      </c>
      <c r="BI100">
        <v>0.15192504600000001</v>
      </c>
      <c r="BJ100">
        <v>0.15122007300000001</v>
      </c>
      <c r="BK100">
        <v>0.19096596699999999</v>
      </c>
      <c r="BL100">
        <v>0.184118371</v>
      </c>
      <c r="BM100">
        <v>0.184118371</v>
      </c>
      <c r="BN100">
        <v>0.14526681899999999</v>
      </c>
      <c r="BO100">
        <v>0.18154208499999999</v>
      </c>
      <c r="BP100">
        <v>0.145164612</v>
      </c>
      <c r="BQ100">
        <v>0.145164612</v>
      </c>
      <c r="BR100">
        <v>0.152841594</v>
      </c>
      <c r="BS100">
        <v>0.19537253399999999</v>
      </c>
      <c r="BT100">
        <v>0.113948431</v>
      </c>
      <c r="BU100">
        <v>0.113948431</v>
      </c>
      <c r="BV100">
        <v>0.19592215599999999</v>
      </c>
      <c r="BW100">
        <v>0.28392197299999999</v>
      </c>
      <c r="BX100">
        <f>+'aob Demand'!BX99+'aob Cap'!$CG100</f>
        <v>148.81818246921199</v>
      </c>
      <c r="BY100">
        <f>+'aob Demand'!BY99+'aob Cap'!$CG100</f>
        <v>0</v>
      </c>
      <c r="BZ100">
        <f>+'aob Demand'!BZ99+'aob Cap'!$CG100</f>
        <v>0</v>
      </c>
      <c r="CA100">
        <f>+'aob Demand'!CA99+'aob Cap'!$CG100</f>
        <v>0</v>
      </c>
      <c r="CB100">
        <f t="shared" si="10"/>
        <v>3194168.4997814242</v>
      </c>
      <c r="CC100">
        <f t="shared" si="15"/>
        <v>0</v>
      </c>
      <c r="CD100">
        <f t="shared" si="16"/>
        <v>0</v>
      </c>
      <c r="CE100">
        <f t="shared" si="17"/>
        <v>0</v>
      </c>
      <c r="CG100">
        <f>+IFERROR(VLOOKUP(_xlfn.CONCAT(B100,E100,C100),Reallocation!$A$3:$F$618,6,FALSE),0)</f>
        <v>0</v>
      </c>
      <c r="CH100">
        <f t="shared" si="11"/>
        <v>0</v>
      </c>
      <c r="CI100">
        <f t="shared" si="12"/>
        <v>0</v>
      </c>
      <c r="CJ100">
        <f t="shared" si="13"/>
        <v>0</v>
      </c>
      <c r="CK100">
        <f t="shared" si="14"/>
        <v>0</v>
      </c>
      <c r="CL100">
        <f>+IF($C100=1,SUMPRODUCT($CH100:$CK100,Elast!$L$6:$O$6),SUMPRODUCT($CH100:$CK100,Elast!$L$13:$O$13))</f>
        <v>0</v>
      </c>
      <c r="CM100">
        <f>+IF($C100=1,SUMPRODUCT($CH100:$CK100,Elast!$L$7:$O$7),SUMPRODUCT($CH100:$CK100,Elast!$L$14:$O$14))</f>
        <v>0</v>
      </c>
      <c r="CN100">
        <f>+IF($C100=1,SUMPRODUCT($CH100:$CK100,Elast!$L$8:$O$8),SUMPRODUCT($CH100:$CK100,Elast!$L$15:$O$15))</f>
        <v>0</v>
      </c>
      <c r="CO100">
        <f>+IF($C100=1,SUMPRODUCT($CH100:$CK100,Elast!$L$9:$O$9),SUMPRODUCT($CH100:$CK100,Elast!$L$16:$O$16))</f>
        <v>0</v>
      </c>
    </row>
    <row r="101" spans="2:93" x14ac:dyDescent="0.25">
      <c r="B101" t="s">
        <v>83</v>
      </c>
      <c r="C101">
        <v>2</v>
      </c>
      <c r="D101">
        <v>2022</v>
      </c>
      <c r="E101">
        <v>2020</v>
      </c>
      <c r="F101">
        <v>0.22536687739445499</v>
      </c>
      <c r="G101" s="1">
        <v>5.4257026906198202E-5</v>
      </c>
      <c r="H101">
        <v>0.17625745063690201</v>
      </c>
      <c r="I101">
        <v>0.59832141494173496</v>
      </c>
      <c r="J101">
        <f>+('aob Demand'!J100-'aob Demand'!BX100)+'aob Cap'!BX101</f>
        <v>272.91184831522497</v>
      </c>
      <c r="K101">
        <f>+('aob Demand'!K100-'aob Demand'!BY100)+'aob Cap'!BY101</f>
        <v>136.387100497848</v>
      </c>
      <c r="L101">
        <f>+('aob Demand'!L100-'aob Demand'!BZ100)+'aob Cap'!BZ101</f>
        <v>108.24895916014999</v>
      </c>
      <c r="M101">
        <f>+('aob Demand'!M100-'aob Demand'!CA100)+'aob Cap'!CA101</f>
        <v>85.716506202911901</v>
      </c>
      <c r="N101">
        <f>+'aob Demand'!N100*(1+CL101)</f>
        <v>21480.421255036701</v>
      </c>
      <c r="O101">
        <f>+'aob Demand'!O100*(1+CM101)</f>
        <v>10.445008195860799</v>
      </c>
      <c r="P101">
        <f>+'aob Demand'!P100*(1+CN101)</f>
        <v>42722.396086422399</v>
      </c>
      <c r="Q101">
        <f>+'aob Demand'!Q100*(1+CO101)</f>
        <v>183242.64686824201</v>
      </c>
      <c r="R101">
        <v>26245072.1698911</v>
      </c>
      <c r="S101">
        <f>+IF(E101&gt;2017,SUMPRODUCT(J101:M101,N101:Q101),'aob Demand'!S100)</f>
        <v>26195260.41778677</v>
      </c>
      <c r="T101">
        <v>1</v>
      </c>
      <c r="U101">
        <v>4.0000000000000001E-3</v>
      </c>
      <c r="V101">
        <v>37868.344226768197</v>
      </c>
      <c r="W101">
        <v>4.0000000000000001E-3</v>
      </c>
      <c r="X101">
        <v>6.2439625353140897</v>
      </c>
      <c r="Y101">
        <v>6.2439625353140897</v>
      </c>
      <c r="Z101">
        <v>5.4643888152101301</v>
      </c>
      <c r="AA101">
        <v>3.8998485663221101</v>
      </c>
      <c r="AB101">
        <v>137.80716243575401</v>
      </c>
      <c r="AC101">
        <v>0</v>
      </c>
      <c r="AD101">
        <v>0</v>
      </c>
      <c r="AE101">
        <v>0</v>
      </c>
      <c r="AF101">
        <v>2984254.79949544</v>
      </c>
      <c r="AG101">
        <v>0</v>
      </c>
      <c r="AH101">
        <v>0</v>
      </c>
      <c r="AI101">
        <v>0</v>
      </c>
      <c r="AJ101">
        <v>130.14775753662701</v>
      </c>
      <c r="AK101">
        <v>130.14775753662701</v>
      </c>
      <c r="AL101">
        <v>102.787888429045</v>
      </c>
      <c r="AM101">
        <v>81.814189485721201</v>
      </c>
      <c r="AN101">
        <v>136.39172007194099</v>
      </c>
      <c r="AO101">
        <v>136.39172007194099</v>
      </c>
      <c r="AP101">
        <v>108.252277244255</v>
      </c>
      <c r="AQ101">
        <v>85.714038052043307</v>
      </c>
      <c r="AR101">
        <f>+IF(E101&gt;2017,J101*N101,'aob Demand'!AR100)</f>
        <v>5862261.4673017105</v>
      </c>
      <c r="AS101">
        <f>+IF(F101&gt;2017,K101*O101,'aob Demand'!AS100)</f>
        <v>1424.56438250972</v>
      </c>
      <c r="AT101">
        <f>+IF(G101&gt;2017,L101*P101,'aob Demand'!AT100)</f>
        <v>4624654.9091828903</v>
      </c>
      <c r="AU101">
        <f>+IF(H101&gt;2017,M101*Q101,'aob Demand'!AU100)</f>
        <v>15706919.476919699</v>
      </c>
      <c r="AV101">
        <v>1.0480827394643799</v>
      </c>
      <c r="AW101">
        <v>1.0480827394643799</v>
      </c>
      <c r="AX101">
        <v>1.0532758063280001</v>
      </c>
      <c r="AY101">
        <v>1.0477790568079399</v>
      </c>
      <c r="AZ101">
        <v>1.0944071349650299</v>
      </c>
      <c r="BA101">
        <v>1.0944071349650299</v>
      </c>
      <c r="BB101">
        <v>1.0605290622457899</v>
      </c>
      <c r="BC101">
        <v>1.05430462755261</v>
      </c>
      <c r="BD101">
        <v>1.0410829567258699</v>
      </c>
      <c r="BE101">
        <v>1.0410829567258699</v>
      </c>
      <c r="BF101">
        <v>1.05116857123174</v>
      </c>
      <c r="BG101">
        <v>1.04455594181603</v>
      </c>
      <c r="BH101">
        <v>0.15192504600000001</v>
      </c>
      <c r="BI101">
        <v>0.15192504600000001</v>
      </c>
      <c r="BJ101">
        <v>0.15122007300000001</v>
      </c>
      <c r="BK101">
        <v>0.19096596699999999</v>
      </c>
      <c r="BL101">
        <v>0.184118371</v>
      </c>
      <c r="BM101">
        <v>0.184118371</v>
      </c>
      <c r="BN101">
        <v>0.14526681899999999</v>
      </c>
      <c r="BO101">
        <v>0.18154208499999999</v>
      </c>
      <c r="BP101">
        <v>0.145164612</v>
      </c>
      <c r="BQ101">
        <v>0.145164612</v>
      </c>
      <c r="BR101">
        <v>0.152841594</v>
      </c>
      <c r="BS101">
        <v>0.19537253399999999</v>
      </c>
      <c r="BT101">
        <v>0.113948431</v>
      </c>
      <c r="BU101">
        <v>0.113948431</v>
      </c>
      <c r="BV101">
        <v>0.19592215599999999</v>
      </c>
      <c r="BW101">
        <v>0.28392197299999999</v>
      </c>
      <c r="BX101">
        <f>+'aob Demand'!BX100+'aob Cap'!$CG101</f>
        <v>141.38426262686099</v>
      </c>
      <c r="BY101">
        <f>+'aob Demand'!BY100+'aob Cap'!$CG101</f>
        <v>0</v>
      </c>
      <c r="BZ101">
        <f>+'aob Demand'!BZ100+'aob Cap'!$CG101</f>
        <v>0</v>
      </c>
      <c r="CA101">
        <f>+'aob Demand'!CA100+'aob Cap'!$CG101</f>
        <v>0</v>
      </c>
      <c r="CB101">
        <f t="shared" si="10"/>
        <v>3036993.5200577159</v>
      </c>
      <c r="CC101">
        <f t="shared" si="15"/>
        <v>0</v>
      </c>
      <c r="CD101">
        <f t="shared" si="16"/>
        <v>0</v>
      </c>
      <c r="CE101">
        <f t="shared" si="17"/>
        <v>0</v>
      </c>
      <c r="CG101">
        <f>+IFERROR(VLOOKUP(_xlfn.CONCAT(B101,E101,C101),Reallocation!$A$3:$F$618,6,FALSE),0)</f>
        <v>0</v>
      </c>
      <c r="CH101">
        <f t="shared" si="11"/>
        <v>0</v>
      </c>
      <c r="CI101">
        <f t="shared" si="12"/>
        <v>0</v>
      </c>
      <c r="CJ101">
        <f t="shared" si="13"/>
        <v>0</v>
      </c>
      <c r="CK101">
        <f t="shared" si="14"/>
        <v>0</v>
      </c>
      <c r="CL101">
        <f>+IF($C101=1,SUMPRODUCT($CH101:$CK101,Elast!$L$6:$O$6),SUMPRODUCT($CH101:$CK101,Elast!$L$13:$O$13))</f>
        <v>0</v>
      </c>
      <c r="CM101">
        <f>+IF($C101=1,SUMPRODUCT($CH101:$CK101,Elast!$L$7:$O$7),SUMPRODUCT($CH101:$CK101,Elast!$L$14:$O$14))</f>
        <v>0</v>
      </c>
      <c r="CN101">
        <f>+IF($C101=1,SUMPRODUCT($CH101:$CK101,Elast!$L$8:$O$8),SUMPRODUCT($CH101:$CK101,Elast!$L$15:$O$15))</f>
        <v>0</v>
      </c>
      <c r="CO101">
        <f>+IF($C101=1,SUMPRODUCT($CH101:$CK101,Elast!$L$9:$O$9),SUMPRODUCT($CH101:$CK101,Elast!$L$16:$O$16))</f>
        <v>0</v>
      </c>
    </row>
    <row r="102" spans="2:93" x14ac:dyDescent="0.25">
      <c r="B102" t="s">
        <v>83</v>
      </c>
      <c r="C102">
        <v>2</v>
      </c>
      <c r="D102">
        <v>2023</v>
      </c>
      <c r="E102">
        <v>2021</v>
      </c>
      <c r="F102">
        <v>0.22409344953334501</v>
      </c>
      <c r="G102" s="1">
        <v>5.4580692857896703E-5</v>
      </c>
      <c r="H102">
        <v>0.17654771760214799</v>
      </c>
      <c r="I102">
        <v>0.59930425217164696</v>
      </c>
      <c r="J102">
        <f>+('aob Demand'!J101-'aob Demand'!BX101)+'aob Cap'!BX102</f>
        <v>271.50382677039897</v>
      </c>
      <c r="K102">
        <f>+('aob Demand'!K101-'aob Demand'!BY101)+'aob Cap'!BY102</f>
        <v>136.401026171827</v>
      </c>
      <c r="L102">
        <f>+('aob Demand'!L101-'aob Demand'!BZ101)+'aob Cap'!BZ102</f>
        <v>108.26069227984</v>
      </c>
      <c r="M102">
        <f>+('aob Demand'!M101-'aob Demand'!CA101)+'aob Cap'!CA102</f>
        <v>85.725645814404004</v>
      </c>
      <c r="N102">
        <f>+'aob Demand'!N101*(1+CL102)</f>
        <v>21496.663566536401</v>
      </c>
      <c r="O102">
        <f>+'aob Demand'!O101*(1+CM102)</f>
        <v>10.4771504100607</v>
      </c>
      <c r="P102">
        <f>+'aob Demand'!P101*(1+CN102)</f>
        <v>42754.987289482298</v>
      </c>
      <c r="Q102">
        <f>+'aob Demand'!Q101*(1+CO102)</f>
        <v>183382.110786195</v>
      </c>
      <c r="R102">
        <v>26224980.8633251</v>
      </c>
      <c r="S102">
        <f>+IF(E102&gt;2017,SUMPRODUCT(J102:M102,N102:Q102),'aob Demand'!S101)</f>
        <v>26187089.915507995</v>
      </c>
      <c r="T102">
        <v>1</v>
      </c>
      <c r="U102">
        <v>4.0000000000000001E-3</v>
      </c>
      <c r="V102">
        <v>38128.107715785598</v>
      </c>
      <c r="W102">
        <v>4.0000000000000001E-3</v>
      </c>
      <c r="X102">
        <v>6.2578607175070999</v>
      </c>
      <c r="Y102">
        <v>6.2578607175070999</v>
      </c>
      <c r="Z102">
        <v>5.4761076368108199</v>
      </c>
      <c r="AA102">
        <v>3.9090048071343002</v>
      </c>
      <c r="AB102">
        <v>135.926098075179</v>
      </c>
      <c r="AC102">
        <v>0</v>
      </c>
      <c r="AD102">
        <v>0</v>
      </c>
      <c r="AE102">
        <v>0</v>
      </c>
      <c r="AF102">
        <v>2943807.5143480999</v>
      </c>
      <c r="AG102">
        <v>0</v>
      </c>
      <c r="AH102">
        <v>0</v>
      </c>
      <c r="AI102">
        <v>0</v>
      </c>
      <c r="AJ102">
        <v>130.14775753662701</v>
      </c>
      <c r="AK102">
        <v>130.14775753662701</v>
      </c>
      <c r="AL102">
        <v>102.787888429045</v>
      </c>
      <c r="AM102">
        <v>81.814189485721201</v>
      </c>
      <c r="AN102">
        <v>136.405618254134</v>
      </c>
      <c r="AO102">
        <v>136.405618254134</v>
      </c>
      <c r="AP102">
        <v>108.26399606585601</v>
      </c>
      <c r="AQ102">
        <v>85.723194292855496</v>
      </c>
      <c r="AR102">
        <f>+IF(E102&gt;2017,J102*N102,'aob Demand'!AR101)</f>
        <v>5836426.4211104456</v>
      </c>
      <c r="AS102">
        <f>+IF(F102&gt;2017,K102*O102,'aob Demand'!AS101)</f>
        <v>1429.0940672888601</v>
      </c>
      <c r="AT102">
        <f>+IF(G102&gt;2017,L102*P102,'aob Demand'!AT101)</f>
        <v>4628684.5223751096</v>
      </c>
      <c r="AU102">
        <f>+IF(H102&gt;2017,M102*Q102,'aob Demand'!AU101)</f>
        <v>15720549.8779552</v>
      </c>
      <c r="AV102">
        <v>1.0481861837533999</v>
      </c>
      <c r="AW102">
        <v>1.0481861837533999</v>
      </c>
      <c r="AX102">
        <v>1.05338147329186</v>
      </c>
      <c r="AY102">
        <v>1.0478837989269401</v>
      </c>
      <c r="AZ102">
        <v>1.0945151514065901</v>
      </c>
      <c r="BA102">
        <v>1.0945151514065901</v>
      </c>
      <c r="BB102">
        <v>1.0606354568723599</v>
      </c>
      <c r="BC102">
        <v>1.0544100220058099</v>
      </c>
      <c r="BD102">
        <v>1.0411857101462001</v>
      </c>
      <c r="BE102">
        <v>1.0411857101462001</v>
      </c>
      <c r="BF102">
        <v>1.0512740267931</v>
      </c>
      <c r="BG102">
        <v>1.0446603617336201</v>
      </c>
      <c r="BH102">
        <v>0.15192504600000001</v>
      </c>
      <c r="BI102">
        <v>0.15192504600000001</v>
      </c>
      <c r="BJ102">
        <v>0.15122007300000001</v>
      </c>
      <c r="BK102">
        <v>0.19096596699999999</v>
      </c>
      <c r="BL102">
        <v>0.184118371</v>
      </c>
      <c r="BM102">
        <v>0.184118371</v>
      </c>
      <c r="BN102">
        <v>0.14526681899999999</v>
      </c>
      <c r="BO102">
        <v>0.18154208499999999</v>
      </c>
      <c r="BP102">
        <v>0.145164612</v>
      </c>
      <c r="BQ102">
        <v>0.145164612</v>
      </c>
      <c r="BR102">
        <v>0.152841594</v>
      </c>
      <c r="BS102">
        <v>0.19537253399999999</v>
      </c>
      <c r="BT102">
        <v>0.113948431</v>
      </c>
      <c r="BU102">
        <v>0.113948431</v>
      </c>
      <c r="BV102">
        <v>0.19592215599999999</v>
      </c>
      <c r="BW102">
        <v>0.28392197299999999</v>
      </c>
      <c r="BX102">
        <f>+'aob Demand'!BX101+'aob Cap'!$CG102</f>
        <v>136.52474781737601</v>
      </c>
      <c r="BY102">
        <f>+'aob Demand'!BY101+'aob Cap'!$CG102</f>
        <v>0</v>
      </c>
      <c r="BZ102">
        <f>+'aob Demand'!BZ101+'aob Cap'!$CG102</f>
        <v>0</v>
      </c>
      <c r="CA102">
        <f>+'aob Demand'!CA101+'aob Cap'!$CG102</f>
        <v>0</v>
      </c>
      <c r="CB102">
        <f t="shared" si="10"/>
        <v>2934826.5723363571</v>
      </c>
      <c r="CC102">
        <f t="shared" si="15"/>
        <v>0</v>
      </c>
      <c r="CD102">
        <f t="shared" si="16"/>
        <v>0</v>
      </c>
      <c r="CE102">
        <f t="shared" si="17"/>
        <v>0</v>
      </c>
      <c r="CG102">
        <f>+IFERROR(VLOOKUP(_xlfn.CONCAT(B102,E102,C102),Reallocation!$A$3:$F$618,6,FALSE),0)</f>
        <v>0</v>
      </c>
      <c r="CH102">
        <f t="shared" si="11"/>
        <v>0</v>
      </c>
      <c r="CI102">
        <f t="shared" si="12"/>
        <v>0</v>
      </c>
      <c r="CJ102">
        <f t="shared" si="13"/>
        <v>0</v>
      </c>
      <c r="CK102">
        <f t="shared" si="14"/>
        <v>0</v>
      </c>
      <c r="CL102">
        <f>+IF($C102=1,SUMPRODUCT($CH102:$CK102,Elast!$L$6:$O$6),SUMPRODUCT($CH102:$CK102,Elast!$L$13:$O$13))</f>
        <v>0</v>
      </c>
      <c r="CM102">
        <f>+IF($C102=1,SUMPRODUCT($CH102:$CK102,Elast!$L$7:$O$7),SUMPRODUCT($CH102:$CK102,Elast!$L$14:$O$14))</f>
        <v>0</v>
      </c>
      <c r="CN102">
        <f>+IF($C102=1,SUMPRODUCT($CH102:$CK102,Elast!$L$8:$O$8),SUMPRODUCT($CH102:$CK102,Elast!$L$15:$O$15))</f>
        <v>0</v>
      </c>
      <c r="CO102">
        <f>+IF($C102=1,SUMPRODUCT($CH102:$CK102,Elast!$L$9:$O$9),SUMPRODUCT($CH102:$CK102,Elast!$L$16:$O$16))</f>
        <v>0</v>
      </c>
    </row>
    <row r="103" spans="2:93" x14ac:dyDescent="0.25">
      <c r="B103" t="s">
        <v>83</v>
      </c>
      <c r="C103">
        <v>2</v>
      </c>
      <c r="D103">
        <v>2024</v>
      </c>
      <c r="E103">
        <v>2022</v>
      </c>
      <c r="F103">
        <v>0.12091683873449</v>
      </c>
      <c r="G103">
        <v>1.0099300243855299E-4</v>
      </c>
      <c r="H103">
        <v>0.19573754129526499</v>
      </c>
      <c r="I103">
        <v>0.68324462696780497</v>
      </c>
      <c r="J103">
        <f ca="1">+('aob Demand'!J102-'aob Demand'!BX102)+'aob Cap'!BX103</f>
        <v>148.41871168665696</v>
      </c>
      <c r="K103">
        <f ca="1">+('aob Demand'!K102-'aob Demand'!BY102)+'aob Cap'!BY103</f>
        <v>148.41871168665696</v>
      </c>
      <c r="L103">
        <f ca="1">+('aob Demand'!L102-'aob Demand'!BZ102)+'aob Cap'!BZ103</f>
        <v>120.27570613840194</v>
      </c>
      <c r="M103">
        <f ca="1">+('aob Demand'!M102-'aob Demand'!CA102)+'aob Cap'!CA103</f>
        <v>97.738405093822948</v>
      </c>
      <c r="N103">
        <f ca="1">+'aob Demand'!N102*(1+CL103)</f>
        <v>21481.629125785181</v>
      </c>
      <c r="O103">
        <f ca="1">+'aob Demand'!O102*(1+CM103)</f>
        <v>17.814083827948451</v>
      </c>
      <c r="P103">
        <f ca="1">+'aob Demand'!P102*(1+CN103)</f>
        <v>42818.590820439669</v>
      </c>
      <c r="Q103">
        <f ca="1">+'aob Demand'!Q102*(1+CO103)</f>
        <v>183551.58059733425</v>
      </c>
      <c r="R103">
        <v>26614749.755072501</v>
      </c>
      <c r="S103">
        <f ca="1">+IF(E103&gt;2017,SUMPRODUCT(J103:M103,N103:Q103),'aob Demand'!S102)</f>
        <v>26280994.649964649</v>
      </c>
      <c r="T103">
        <v>1</v>
      </c>
      <c r="U103">
        <v>4.0000000000000001E-3</v>
      </c>
      <c r="V103">
        <v>38389.653090745102</v>
      </c>
      <c r="W103">
        <v>4.0000000000000001E-3</v>
      </c>
      <c r="X103">
        <v>6.2713237597533098</v>
      </c>
      <c r="Y103">
        <v>6.2713237597533098</v>
      </c>
      <c r="Z103">
        <v>5.4869689209025303</v>
      </c>
      <c r="AA103">
        <v>3.9175741987054402</v>
      </c>
      <c r="AB103">
        <v>13.3843291090222</v>
      </c>
      <c r="AC103">
        <v>13.3843291090222</v>
      </c>
      <c r="AD103">
        <v>13.3843291090222</v>
      </c>
      <c r="AE103">
        <v>13.3843291090222</v>
      </c>
      <c r="AF103">
        <v>287794.29014968697</v>
      </c>
      <c r="AG103">
        <v>140.44897466054999</v>
      </c>
      <c r="AH103">
        <v>572387.105170283</v>
      </c>
      <c r="AI103">
        <v>2453922.2607461498</v>
      </c>
      <c r="AJ103">
        <v>130.14775753662701</v>
      </c>
      <c r="AK103">
        <v>130.14775753662701</v>
      </c>
      <c r="AL103">
        <v>102.787888429045</v>
      </c>
      <c r="AM103">
        <v>81.814189485721201</v>
      </c>
      <c r="AN103">
        <v>136.41908129638</v>
      </c>
      <c r="AO103">
        <v>136.41908129638</v>
      </c>
      <c r="AP103">
        <v>108.274857349947</v>
      </c>
      <c r="AQ103">
        <v>85.731763684426596</v>
      </c>
      <c r="AR103">
        <f ca="1">+IF(E103&gt;2017,J103*N103,'aob Demand'!AR102)</f>
        <v>3188275.7197796036</v>
      </c>
      <c r="AS103">
        <f>+IF(F103&gt;2017,K103*O103,'aob Demand'!AS102)</f>
        <v>2642.0559215544199</v>
      </c>
      <c r="AT103">
        <f>+IF(G103&gt;2017,L103*P103,'aob Demand'!AT102)</f>
        <v>5145819.5246581901</v>
      </c>
      <c r="AU103">
        <f>+IF(H103&gt;2017,M103*Q103,'aob Demand'!AU102)</f>
        <v>17921544.677208699</v>
      </c>
      <c r="AV103">
        <v>1.04806133461835</v>
      </c>
      <c r="AW103">
        <v>1.04806133461835</v>
      </c>
      <c r="AX103">
        <v>1.05355765009852</v>
      </c>
      <c r="AY103">
        <v>1.04797487040953</v>
      </c>
      <c r="AZ103">
        <v>1.0943847840423999</v>
      </c>
      <c r="BA103">
        <v>1.0943847840423999</v>
      </c>
      <c r="BB103">
        <v>1.0608128468992</v>
      </c>
      <c r="BC103">
        <v>1.05450166068183</v>
      </c>
      <c r="BD103">
        <v>1.0410616948354201</v>
      </c>
      <c r="BE103">
        <v>1.0410616948354201</v>
      </c>
      <c r="BF103">
        <v>1.05144985113181</v>
      </c>
      <c r="BG103">
        <v>1.0447511530675799</v>
      </c>
      <c r="BH103">
        <v>0.15192504600000001</v>
      </c>
      <c r="BI103">
        <v>0.15192504600000001</v>
      </c>
      <c r="BJ103">
        <v>0.15122007300000001</v>
      </c>
      <c r="BK103">
        <v>0.19096596699999999</v>
      </c>
      <c r="BL103">
        <v>0.184118371</v>
      </c>
      <c r="BM103">
        <v>0.184118371</v>
      </c>
      <c r="BN103">
        <v>0.14526681899999999</v>
      </c>
      <c r="BO103">
        <v>0.18154208499999999</v>
      </c>
      <c r="BP103">
        <v>0.145164612</v>
      </c>
      <c r="BQ103">
        <v>0.145164612</v>
      </c>
      <c r="BR103">
        <v>0.152841594</v>
      </c>
      <c r="BS103">
        <v>0.19537253399999999</v>
      </c>
      <c r="BT103">
        <v>0.113948431</v>
      </c>
      <c r="BU103">
        <v>0.113948431</v>
      </c>
      <c r="BV103">
        <v>0.19592215599999999</v>
      </c>
      <c r="BW103">
        <v>0.28392197299999999</v>
      </c>
      <c r="BX103">
        <f ca="1">+'aob Demand'!BX102+'aob Cap'!$CG103</f>
        <v>12.004277452164041</v>
      </c>
      <c r="BY103">
        <f ca="1">+'aob Demand'!BY102+'aob Cap'!$CG103</f>
        <v>12.004277452164041</v>
      </c>
      <c r="BZ103">
        <f ca="1">+'aob Demand'!BZ102+'aob Cap'!$CG103</f>
        <v>12.004277452164041</v>
      </c>
      <c r="CA103">
        <f ca="1">+'aob Demand'!CA102+'aob Cap'!$CG103</f>
        <v>12.004277452164041</v>
      </c>
      <c r="CB103">
        <f t="shared" ca="1" si="10"/>
        <v>257871.43615041338</v>
      </c>
      <c r="CC103">
        <f t="shared" ca="1" si="15"/>
        <v>213.84520482680168</v>
      </c>
      <c r="CD103">
        <f t="shared" ca="1" si="16"/>
        <v>514006.24431924213</v>
      </c>
      <c r="CE103">
        <f t="shared" ca="1" si="17"/>
        <v>2203404.1002736501</v>
      </c>
      <c r="CG103">
        <f ca="1">+IFERROR(VLOOKUP(_xlfn.CONCAT(B103,E103,C103),Reallocation!$A$3:$F$618,6,FALSE),0)</f>
        <v>0.1031162585609412</v>
      </c>
      <c r="CH103">
        <f t="shared" ca="1" si="11"/>
        <v>6.94765891639193E-4</v>
      </c>
      <c r="CI103">
        <f t="shared" ca="1" si="12"/>
        <v>6.94765891639193E-4</v>
      </c>
      <c r="CJ103">
        <f t="shared" ca="1" si="13"/>
        <v>8.5733238965390868E-4</v>
      </c>
      <c r="CK103">
        <f t="shared" ca="1" si="14"/>
        <v>1.0550229304637782E-3</v>
      </c>
      <c r="CL103">
        <f ca="1">+IF($C103=1,SUMPRODUCT($CH103:$CK103,Elast!$L$6:$O$6),SUMPRODUCT($CH103:$CK103,Elast!$L$13:$O$13))</f>
        <v>-3.0232810994964331E-5</v>
      </c>
      <c r="CM103">
        <f ca="1">+IF($C103=1,SUMPRODUCT($CH103:$CK103,Elast!$L$7:$O$7),SUMPRODUCT($CH103:$CK103,Elast!$L$14:$O$14))</f>
        <v>1.9124649617609483E-5</v>
      </c>
      <c r="CN103">
        <f ca="1">+IF($C103=1,SUMPRODUCT($CH103:$CK103,Elast!$L$8:$O$8),SUMPRODUCT($CH103:$CK103,Elast!$L$15:$O$15))</f>
        <v>-3.8588753408205002E-5</v>
      </c>
      <c r="CO103">
        <f ca="1">+IF($C103=1,SUMPRODUCT($CH103:$CK103,Elast!$L$9:$O$9),SUMPRODUCT($CH103:$CK103,Elast!$L$16:$O$16))</f>
        <v>-2.4165853269890735E-5</v>
      </c>
    </row>
    <row r="104" spans="2:93" x14ac:dyDescent="0.25">
      <c r="B104" t="s">
        <v>83</v>
      </c>
      <c r="C104">
        <v>2</v>
      </c>
      <c r="D104">
        <v>2025</v>
      </c>
      <c r="E104">
        <v>2023</v>
      </c>
      <c r="F104">
        <v>0.12094813769830801</v>
      </c>
      <c r="G104">
        <v>1.00993176727782E-4</v>
      </c>
      <c r="H104">
        <v>0.19578825386491899</v>
      </c>
      <c r="I104">
        <v>0.68316261526004396</v>
      </c>
      <c r="J104">
        <f ca="1">+('aob Demand'!J103-'aob Demand'!BX103)+'aob Cap'!BX104</f>
        <v>148.44541457265558</v>
      </c>
      <c r="K104">
        <f ca="1">+('aob Demand'!K103-'aob Demand'!BY103)+'aob Cap'!BY104</f>
        <v>148.44541457265558</v>
      </c>
      <c r="L104">
        <f ca="1">+('aob Demand'!L103-'aob Demand'!BZ103)+'aob Cap'!BZ104</f>
        <v>120.33575881343155</v>
      </c>
      <c r="M104">
        <f ca="1">+('aob Demand'!M103-'aob Demand'!CA103)+'aob Cap'!CA104</f>
        <v>97.787544479612649</v>
      </c>
      <c r="N104">
        <f ca="1">+'aob Demand'!N103*(1+CL104)</f>
        <v>21497.537881153472</v>
      </c>
      <c r="O104">
        <f ca="1">+'aob Demand'!O103*(1+CM104)</f>
        <v>17.822947773977795</v>
      </c>
      <c r="P104">
        <f ca="1">+'aob Demand'!P103*(1+CN104)</f>
        <v>42850.537545423824</v>
      </c>
      <c r="Q104">
        <f ca="1">+'aob Demand'!Q103*(1+CO104)</f>
        <v>183688.46089402185</v>
      </c>
      <c r="R104">
        <v>26596674.908304099</v>
      </c>
      <c r="S104">
        <f ca="1">+IF(E104&gt;2017,SUMPRODUCT(J104:M104,N104:Q104),'aob Demand'!S103)</f>
        <v>26312752.149088174</v>
      </c>
      <c r="T104">
        <v>1</v>
      </c>
      <c r="U104">
        <v>4.0000000000000001E-3</v>
      </c>
      <c r="V104">
        <v>38652.992574755997</v>
      </c>
      <c r="W104">
        <v>4.0000000000000001E-3</v>
      </c>
      <c r="X104">
        <v>6.2550749247961601</v>
      </c>
      <c r="Y104">
        <v>6.2550749247961601</v>
      </c>
      <c r="Z104">
        <v>5.5050777628486101</v>
      </c>
      <c r="AA104">
        <v>3.9250251382387402</v>
      </c>
      <c r="AB104">
        <v>13.220080640295899</v>
      </c>
      <c r="AC104">
        <v>13.220080640295899</v>
      </c>
      <c r="AD104">
        <v>13.220080640295899</v>
      </c>
      <c r="AE104">
        <v>13.220080640295899</v>
      </c>
      <c r="AF104">
        <v>284002.115581133</v>
      </c>
      <c r="AG104">
        <v>237.20622083430399</v>
      </c>
      <c r="AH104">
        <v>566090.29848269804</v>
      </c>
      <c r="AI104">
        <v>2425428.8708833298</v>
      </c>
      <c r="AJ104">
        <v>130.14775753662701</v>
      </c>
      <c r="AK104">
        <v>130.14775753662701</v>
      </c>
      <c r="AL104">
        <v>102.787888429045</v>
      </c>
      <c r="AM104">
        <v>81.814189485721201</v>
      </c>
      <c r="AN104">
        <v>136.402832461423</v>
      </c>
      <c r="AO104">
        <v>136.402832461423</v>
      </c>
      <c r="AP104">
        <v>108.292966191894</v>
      </c>
      <c r="AQ104">
        <v>85.739214623959896</v>
      </c>
      <c r="AR104">
        <f ca="1">+IF(E104&gt;2017,J104*N104,'aob Demand'!AR103)</f>
        <v>3191210.9230591948</v>
      </c>
      <c r="AS104">
        <f>+IF(F104&gt;2017,K104*O104,'aob Demand'!AS103)</f>
        <v>2643.81296529577</v>
      </c>
      <c r="AT104">
        <f>+IF(G104&gt;2017,L104*P104,'aob Demand'!AT103)</f>
        <v>5152157.2370249396</v>
      </c>
      <c r="AU104">
        <f>+IF(H104&gt;2017,M104*Q104,'aob Demand'!AU103)</f>
        <v>17943607.1822257</v>
      </c>
      <c r="AV104">
        <v>1.0481683414723799</v>
      </c>
      <c r="AW104">
        <v>1.0481683414723799</v>
      </c>
      <c r="AX104">
        <v>1.05366474660576</v>
      </c>
      <c r="AY104">
        <v>1.0480816961717101</v>
      </c>
      <c r="AZ104">
        <v>1.0944965205114201</v>
      </c>
      <c r="BA104">
        <v>1.0944965205114201</v>
      </c>
      <c r="BB104">
        <v>1.0609206809135301</v>
      </c>
      <c r="BC104">
        <v>1.0546091517551399</v>
      </c>
      <c r="BD104">
        <v>1.04116798702762</v>
      </c>
      <c r="BE104">
        <v>1.04116798702762</v>
      </c>
      <c r="BF104">
        <v>1.0515567333765501</v>
      </c>
      <c r="BG104">
        <v>1.0448576502187701</v>
      </c>
      <c r="BH104">
        <v>0.15192504600000001</v>
      </c>
      <c r="BI104">
        <v>0.15192504600000001</v>
      </c>
      <c r="BJ104">
        <v>0.15122007300000001</v>
      </c>
      <c r="BK104">
        <v>0.19096596699999999</v>
      </c>
      <c r="BL104">
        <v>0.184118371</v>
      </c>
      <c r="BM104">
        <v>0.184118371</v>
      </c>
      <c r="BN104">
        <v>0.14526681899999999</v>
      </c>
      <c r="BO104">
        <v>0.18154208499999999</v>
      </c>
      <c r="BP104">
        <v>0.145164612</v>
      </c>
      <c r="BQ104">
        <v>0.145164612</v>
      </c>
      <c r="BR104">
        <v>0.152841594</v>
      </c>
      <c r="BS104">
        <v>0.19537253399999999</v>
      </c>
      <c r="BT104">
        <v>0.113948431</v>
      </c>
      <c r="BU104">
        <v>0.113948431</v>
      </c>
      <c r="BV104">
        <v>0.19592215599999999</v>
      </c>
      <c r="BW104">
        <v>0.28392197299999999</v>
      </c>
      <c r="BX104">
        <f ca="1">+'aob Demand'!BX103+'aob Cap'!$CG104</f>
        <v>12.042847356462559</v>
      </c>
      <c r="BY104">
        <f ca="1">+'aob Demand'!BY103+'aob Cap'!$CG104</f>
        <v>12.042847356462559</v>
      </c>
      <c r="BZ104">
        <f ca="1">+'aob Demand'!BZ103+'aob Cap'!$CG104</f>
        <v>12.042847356462559</v>
      </c>
      <c r="CA104">
        <f ca="1">+'aob Demand'!CA103+'aob Cap'!$CG104</f>
        <v>12.042847356462559</v>
      </c>
      <c r="CB104">
        <f t="shared" ca="1" si="10"/>
        <v>258891.56724250282</v>
      </c>
      <c r="CC104">
        <f t="shared" ca="1" si="15"/>
        <v>214.63903948421873</v>
      </c>
      <c r="CD104">
        <f t="shared" ca="1" si="16"/>
        <v>516042.48280190694</v>
      </c>
      <c r="CE104">
        <f t="shared" ca="1" si="17"/>
        <v>2212132.0956902471</v>
      </c>
      <c r="CG104">
        <f ca="1">+IFERROR(VLOOKUP(_xlfn.CONCAT(B104,E104,C104),Reallocation!$A$3:$F$618,6,FALSE),0)</f>
        <v>0.10494644818055979</v>
      </c>
      <c r="CH104">
        <f t="shared" ca="1" si="11"/>
        <v>7.0696995580954436E-4</v>
      </c>
      <c r="CI104">
        <f t="shared" ca="1" si="12"/>
        <v>7.0696995580954436E-4</v>
      </c>
      <c r="CJ104">
        <f t="shared" ca="1" si="13"/>
        <v>8.7211356969341125E-4</v>
      </c>
      <c r="CK104">
        <f t="shared" ca="1" si="14"/>
        <v>1.0732087479958796E-3</v>
      </c>
      <c r="CL104">
        <f ca="1">+IF($C104=1,SUMPRODUCT($CH104:$CK104,Elast!$L$6:$O$6),SUMPRODUCT($CH104:$CK104,Elast!$L$13:$O$13))</f>
        <v>-3.0760122712993443E-5</v>
      </c>
      <c r="CM104">
        <f ca="1">+IF($C104=1,SUMPRODUCT($CH104:$CK104,Elast!$L$7:$O$7),SUMPRODUCT($CH104:$CK104,Elast!$L$14:$O$14))</f>
        <v>1.9460852511960348E-5</v>
      </c>
      <c r="CN104">
        <f ca="1">+IF($C104=1,SUMPRODUCT($CH104:$CK104,Elast!$L$8:$O$8),SUMPRODUCT($CH104:$CK104,Elast!$L$15:$O$15))</f>
        <v>-3.9264650054418926E-5</v>
      </c>
      <c r="CO104">
        <f ca="1">+IF($C104=1,SUMPRODUCT($CH104:$CK104,Elast!$L$9:$O$9),SUMPRODUCT($CH104:$CK104,Elast!$L$16:$O$16))</f>
        <v>-2.4582220174151236E-5</v>
      </c>
    </row>
    <row r="105" spans="2:93" x14ac:dyDescent="0.25">
      <c r="B105" t="s">
        <v>83</v>
      </c>
      <c r="C105">
        <v>2</v>
      </c>
      <c r="D105">
        <v>2026</v>
      </c>
      <c r="E105">
        <v>2024</v>
      </c>
      <c r="F105">
        <v>0.121004162409884</v>
      </c>
      <c r="G105">
        <v>1.01038010092677E-4</v>
      </c>
      <c r="H105">
        <v>0.19582485378808601</v>
      </c>
      <c r="I105">
        <v>0.68306994579193503</v>
      </c>
      <c r="J105">
        <f ca="1">+('aob Demand'!J104-'aob Demand'!BX104)+'aob Cap'!BX105</f>
        <v>148.51137985218611</v>
      </c>
      <c r="K105">
        <f ca="1">+('aob Demand'!K104-'aob Demand'!BY104)+'aob Cap'!BY105</f>
        <v>148.51137985218611</v>
      </c>
      <c r="L105">
        <f ca="1">+('aob Demand'!L104-'aob Demand'!BZ104)+'aob Cap'!BZ105</f>
        <v>120.39909571695208</v>
      </c>
      <c r="M105">
        <f ca="1">+('aob Demand'!M104-'aob Demand'!CA104)+'aob Cap'!CA105</f>
        <v>97.848685458846489</v>
      </c>
      <c r="N105">
        <f ca="1">+'aob Demand'!N104*(1+CL105)</f>
        <v>21513.464321282805</v>
      </c>
      <c r="O105">
        <f ca="1">+'aob Demand'!O104*(1+CM105)</f>
        <v>17.835964471068294</v>
      </c>
      <c r="P105">
        <f ca="1">+'aob Demand'!P104*(1+CN105)</f>
        <v>42882.40135927646</v>
      </c>
      <c r="Q105">
        <f ca="1">+'aob Demand'!Q104*(1+CO105)</f>
        <v>183824.9580730309</v>
      </c>
      <c r="R105">
        <v>26577269.642709099</v>
      </c>
      <c r="S105">
        <f ca="1">+IF(E105&gt;2017,SUMPRODUCT(J105:M105,N105:Q105),'aob Demand'!S104)</f>
        <v>26347675.963251002</v>
      </c>
      <c r="T105">
        <v>1</v>
      </c>
      <c r="U105">
        <v>4.0000000000000001E-3</v>
      </c>
      <c r="V105">
        <v>38918.138474773601</v>
      </c>
      <c r="W105">
        <v>4.0000000000000001E-3</v>
      </c>
      <c r="X105">
        <v>6.2690016268896001</v>
      </c>
      <c r="Y105">
        <v>6.2690016268896001</v>
      </c>
      <c r="Z105">
        <v>5.5160859866863303</v>
      </c>
      <c r="AA105">
        <v>3.93376500138754</v>
      </c>
      <c r="AB105">
        <v>13.0481955416401</v>
      </c>
      <c r="AC105">
        <v>13.0481955416401</v>
      </c>
      <c r="AD105">
        <v>13.0481955416401</v>
      </c>
      <c r="AE105">
        <v>13.0481955416401</v>
      </c>
      <c r="AF105">
        <v>280529.72181069799</v>
      </c>
      <c r="AG105">
        <v>234.245754514167</v>
      </c>
      <c r="AH105">
        <v>559166.98838722694</v>
      </c>
      <c r="AI105">
        <v>2395770.9799759001</v>
      </c>
      <c r="AJ105">
        <v>130.14775753662701</v>
      </c>
      <c r="AK105">
        <v>130.14775753662701</v>
      </c>
      <c r="AL105">
        <v>102.787888429045</v>
      </c>
      <c r="AM105">
        <v>81.814189485721201</v>
      </c>
      <c r="AN105">
        <v>136.41675916351599</v>
      </c>
      <c r="AO105">
        <v>136.41675916351599</v>
      </c>
      <c r="AP105">
        <v>108.30397441573101</v>
      </c>
      <c r="AQ105">
        <v>85.7479544871087</v>
      </c>
      <c r="AR105">
        <f ca="1">+IF(E105&gt;2017,J105*N105,'aob Demand'!AR104)</f>
        <v>3194994.2717544837</v>
      </c>
      <c r="AS105">
        <f>+IF(F105&gt;2017,K105*O105,'aob Demand'!AS104)</f>
        <v>2646.9295642909301</v>
      </c>
      <c r="AT105">
        <f>+IF(G105&gt;2017,L105*P105,'aob Demand'!AT104)</f>
        <v>5158724.9640197102</v>
      </c>
      <c r="AU105">
        <f>+IF(H105&gt;2017,M105*Q105,'aob Demand'!AU104)</f>
        <v>17968270.1366092</v>
      </c>
      <c r="AV105">
        <v>1.0482759619259201</v>
      </c>
      <c r="AW105">
        <v>1.0482759619259201</v>
      </c>
      <c r="AX105">
        <v>1.0537718854893099</v>
      </c>
      <c r="AY105">
        <v>1.0481886177566699</v>
      </c>
      <c r="AZ105">
        <v>1.0946088977005399</v>
      </c>
      <c r="BA105">
        <v>1.0946088977005399</v>
      </c>
      <c r="BB105">
        <v>1.0610285575959899</v>
      </c>
      <c r="BC105">
        <v>1.0547167392480199</v>
      </c>
      <c r="BD105">
        <v>1.0412748887213099</v>
      </c>
      <c r="BE105">
        <v>1.0412748887213099</v>
      </c>
      <c r="BF105">
        <v>1.0516636579128</v>
      </c>
      <c r="BG105">
        <v>1.04496424289798</v>
      </c>
      <c r="BH105">
        <v>0.15192504600000001</v>
      </c>
      <c r="BI105">
        <v>0.15192504600000001</v>
      </c>
      <c r="BJ105">
        <v>0.15122007300000001</v>
      </c>
      <c r="BK105">
        <v>0.19096596699999999</v>
      </c>
      <c r="BL105">
        <v>0.184118371</v>
      </c>
      <c r="BM105">
        <v>0.184118371</v>
      </c>
      <c r="BN105">
        <v>0.14526681899999999</v>
      </c>
      <c r="BO105">
        <v>0.18154208499999999</v>
      </c>
      <c r="BP105">
        <v>0.145164612</v>
      </c>
      <c r="BQ105">
        <v>0.145164612</v>
      </c>
      <c r="BR105">
        <v>0.152841594</v>
      </c>
      <c r="BS105">
        <v>0.19537253399999999</v>
      </c>
      <c r="BT105">
        <v>0.113948431</v>
      </c>
      <c r="BU105">
        <v>0.113948431</v>
      </c>
      <c r="BV105">
        <v>0.19592215599999999</v>
      </c>
      <c r="BW105">
        <v>0.28392197299999999</v>
      </c>
      <c r="BX105">
        <f ca="1">+'aob Demand'!BX104+'aob Cap'!$CG105</f>
        <v>12.095671157006386</v>
      </c>
      <c r="BY105">
        <f ca="1">+'aob Demand'!BY104+'aob Cap'!$CG105</f>
        <v>12.095671157006386</v>
      </c>
      <c r="BZ105">
        <f ca="1">+'aob Demand'!BZ104+'aob Cap'!$CG105</f>
        <v>12.095671157006386</v>
      </c>
      <c r="CA105">
        <f ca="1">+'aob Demand'!CA104+'aob Cap'!$CG105</f>
        <v>12.095671157006386</v>
      </c>
      <c r="CB105">
        <f t="shared" ca="1" si="10"/>
        <v>260219.78987822638</v>
      </c>
      <c r="CC105">
        <f t="shared" ca="1" si="15"/>
        <v>215.73796101009142</v>
      </c>
      <c r="CD105">
        <f t="shared" ca="1" si="16"/>
        <v>518691.42526457174</v>
      </c>
      <c r="CE105">
        <f t="shared" ca="1" si="17"/>
        <v>2223486.243301868</v>
      </c>
      <c r="CG105">
        <f ca="1">+IFERROR(VLOOKUP(_xlfn.CONCAT(B105,E105,C105),Reallocation!$A$3:$F$618,6,FALSE),0)</f>
        <v>0.10444555760708654</v>
      </c>
      <c r="CH105">
        <f t="shared" ca="1" si="11"/>
        <v>7.032831942646034E-4</v>
      </c>
      <c r="CI105">
        <f t="shared" ca="1" si="12"/>
        <v>7.032831942646034E-4</v>
      </c>
      <c r="CJ105">
        <f t="shared" ca="1" si="13"/>
        <v>8.6749453544587851E-4</v>
      </c>
      <c r="CK105">
        <f t="shared" ca="1" si="14"/>
        <v>1.0674191187884929E-3</v>
      </c>
      <c r="CL105">
        <f ca="1">+IF($C105=1,SUMPRODUCT($CH105:$CK105,Elast!$L$6:$O$6),SUMPRODUCT($CH105:$CK105,Elast!$L$13:$O$13))</f>
        <v>-3.0598128170550522E-5</v>
      </c>
      <c r="CM105">
        <f ca="1">+IF($C105=1,SUMPRODUCT($CH105:$CK105,Elast!$L$7:$O$7),SUMPRODUCT($CH105:$CK105,Elast!$L$14:$O$14))</f>
        <v>1.9359429904699783E-5</v>
      </c>
      <c r="CN105">
        <f ca="1">+IF($C105=1,SUMPRODUCT($CH105:$CK105,Elast!$L$8:$O$8),SUMPRODUCT($CH105:$CK105,Elast!$L$15:$O$15))</f>
        <v>-3.9058975676482089E-5</v>
      </c>
      <c r="CO105">
        <f ca="1">+IF($C105=1,SUMPRODUCT($CH105:$CK105,Elast!$L$9:$O$9),SUMPRODUCT($CH105:$CK105,Elast!$L$16:$O$16))</f>
        <v>-2.4450594310782226E-5</v>
      </c>
    </row>
    <row r="106" spans="2:93" x14ac:dyDescent="0.25">
      <c r="B106" t="s">
        <v>83</v>
      </c>
      <c r="C106">
        <v>2</v>
      </c>
      <c r="D106">
        <v>2027</v>
      </c>
      <c r="E106">
        <v>2025</v>
      </c>
      <c r="F106">
        <v>0.121018407162507</v>
      </c>
      <c r="G106">
        <v>1.010498839826E-4</v>
      </c>
      <c r="H106">
        <v>0.19583406372914</v>
      </c>
      <c r="I106">
        <v>0.68304647922436901</v>
      </c>
      <c r="J106">
        <f ca="1">+('aob Demand'!J105-'aob Demand'!BX105)+'aob Cap'!BX106</f>
        <v>148.69970005042003</v>
      </c>
      <c r="K106">
        <f ca="1">+('aob Demand'!K105-'aob Demand'!BY105)+'aob Cap'!BY106</f>
        <v>148.69970005042003</v>
      </c>
      <c r="L106">
        <f ca="1">+('aob Demand'!L105-'aob Demand'!BZ105)+'aob Cap'!BZ106</f>
        <v>120.58474716206801</v>
      </c>
      <c r="M106">
        <f ca="1">+('aob Demand'!M105-'aob Demand'!CA105)+'aob Cap'!CA106</f>
        <v>98.032152701723916</v>
      </c>
      <c r="N106">
        <f ca="1">+'aob Demand'!N105*(1+CL106)</f>
        <v>21528.793542841835</v>
      </c>
      <c r="O106">
        <f ca="1">+'aob Demand'!O105*(1+CM106)</f>
        <v>17.848090622077788</v>
      </c>
      <c r="P106">
        <f ca="1">+'aob Demand'!P105*(1+CN106)</f>
        <v>42913.321804422638</v>
      </c>
      <c r="Q106">
        <f ca="1">+'aob Demand'!Q105*(1+CO106)</f>
        <v>183957.36261654701</v>
      </c>
      <c r="R106">
        <v>26589346.028751701</v>
      </c>
      <c r="S106">
        <f ca="1">+IF(E106&gt;2017,SUMPRODUCT(J106:M106,N106:Q106),'aob Demand'!S105)</f>
        <v>26412407.470292471</v>
      </c>
      <c r="T106">
        <v>1</v>
      </c>
      <c r="U106">
        <v>4.0000000000000001E-3</v>
      </c>
      <c r="V106">
        <v>39185.103182174898</v>
      </c>
      <c r="W106">
        <v>4.0000000000000001E-3</v>
      </c>
      <c r="X106">
        <v>6.2830081875831603</v>
      </c>
      <c r="Y106">
        <v>6.2830081875831603</v>
      </c>
      <c r="Z106">
        <v>5.5270985662946801</v>
      </c>
      <c r="AA106">
        <v>3.9425127041999102</v>
      </c>
      <c r="AB106">
        <v>13.005823248775499</v>
      </c>
      <c r="AC106">
        <v>13.005823248775499</v>
      </c>
      <c r="AD106">
        <v>13.005823248775499</v>
      </c>
      <c r="AE106">
        <v>13.005823248775499</v>
      </c>
      <c r="AF106">
        <v>279839.58312140597</v>
      </c>
      <c r="AG106">
        <v>233.66497532519199</v>
      </c>
      <c r="AH106">
        <v>557787.11091667996</v>
      </c>
      <c r="AI106">
        <v>2389864.9867886598</v>
      </c>
      <c r="AJ106">
        <v>130.14775753662701</v>
      </c>
      <c r="AK106">
        <v>130.14775753662701</v>
      </c>
      <c r="AL106">
        <v>102.787888429045</v>
      </c>
      <c r="AM106">
        <v>81.814189485721201</v>
      </c>
      <c r="AN106">
        <v>136.43076572421</v>
      </c>
      <c r="AO106">
        <v>136.43076572421</v>
      </c>
      <c r="AP106">
        <v>108.31498699534001</v>
      </c>
      <c r="AQ106">
        <v>85.7567021899211</v>
      </c>
      <c r="AR106">
        <f ca="1">+IF(E106&gt;2017,J106*N106,'aob Demand'!AR105)</f>
        <v>3201325.1422680006</v>
      </c>
      <c r="AS106">
        <f>+IF(F106&gt;2017,K106*O106,'aob Demand'!AS105)</f>
        <v>2652.0123110330801</v>
      </c>
      <c r="AT106">
        <f>+IF(G106&gt;2017,L106*P106,'aob Demand'!AT105)</f>
        <v>5170237.3633367801</v>
      </c>
      <c r="AU106">
        <f>+IF(H106&gt;2017,M106*Q106,'aob Demand'!AU105)</f>
        <v>18014198.114404298</v>
      </c>
      <c r="AV106">
        <v>1.0483798162560301</v>
      </c>
      <c r="AW106">
        <v>1.0483798162560301</v>
      </c>
      <c r="AX106">
        <v>1.0538760058399701</v>
      </c>
      <c r="AY106">
        <v>1.0482922632192999</v>
      </c>
      <c r="AZ106">
        <v>1.0947173423066601</v>
      </c>
      <c r="BA106">
        <v>1.0947173423066601</v>
      </c>
      <c r="BB106">
        <v>1.0611333949588</v>
      </c>
      <c r="BC106">
        <v>1.05482103021486</v>
      </c>
      <c r="BD106">
        <v>1.0413780494442</v>
      </c>
      <c r="BE106">
        <v>1.0413780494442</v>
      </c>
      <c r="BF106">
        <v>1.0517675699552</v>
      </c>
      <c r="BG106">
        <v>1.0450675695326599</v>
      </c>
      <c r="BH106">
        <v>0.15192504600000001</v>
      </c>
      <c r="BI106">
        <v>0.15192504600000001</v>
      </c>
      <c r="BJ106">
        <v>0.15122007300000001</v>
      </c>
      <c r="BK106">
        <v>0.19096596699999999</v>
      </c>
      <c r="BL106">
        <v>0.184118371</v>
      </c>
      <c r="BM106">
        <v>0.184118371</v>
      </c>
      <c r="BN106">
        <v>0.14526681899999999</v>
      </c>
      <c r="BO106">
        <v>0.18154208499999999</v>
      </c>
      <c r="BP106">
        <v>0.145164612</v>
      </c>
      <c r="BQ106">
        <v>0.145164612</v>
      </c>
      <c r="BR106">
        <v>0.152841594</v>
      </c>
      <c r="BS106">
        <v>0.19537253399999999</v>
      </c>
      <c r="BT106">
        <v>0.113948431</v>
      </c>
      <c r="BU106">
        <v>0.113948431</v>
      </c>
      <c r="BV106">
        <v>0.19592215599999999</v>
      </c>
      <c r="BW106">
        <v>0.28392197299999999</v>
      </c>
      <c r="BX106">
        <f ca="1">+'aob Demand'!BX105+'aob Cap'!$CG106</f>
        <v>12.270855974080124</v>
      </c>
      <c r="BY106">
        <f ca="1">+'aob Demand'!BY105+'aob Cap'!$CG106</f>
        <v>12.270855974080124</v>
      </c>
      <c r="BZ106">
        <f ca="1">+'aob Demand'!BZ105+'aob Cap'!$CG106</f>
        <v>12.270855974080124</v>
      </c>
      <c r="CA106">
        <f ca="1">+'aob Demand'!CA105+'aob Cap'!$CG106</f>
        <v>12.270855974080124</v>
      </c>
      <c r="CB106">
        <f t="shared" ca="1" si="10"/>
        <v>264176.72485991835</v>
      </c>
      <c r="CC106">
        <f t="shared" ca="1" si="15"/>
        <v>219.01134943584665</v>
      </c>
      <c r="CD106">
        <f t="shared" ca="1" si="16"/>
        <v>526583.19123142236</v>
      </c>
      <c r="CE106">
        <f t="shared" ca="1" si="17"/>
        <v>2257314.3020392796</v>
      </c>
      <c r="CG106">
        <f ca="1">+IFERROR(VLOOKUP(_xlfn.CONCAT(B106,E106,C106),Reallocation!$A$3:$F$618,6,FALSE),0)</f>
        <v>0.10869769951002504</v>
      </c>
      <c r="CH106">
        <f t="shared" ca="1" si="11"/>
        <v>7.3098802131532636E-4</v>
      </c>
      <c r="CI106">
        <f t="shared" ca="1" si="12"/>
        <v>7.3098802131532636E-4</v>
      </c>
      <c r="CJ106">
        <f t="shared" ca="1" si="13"/>
        <v>9.0142163141027076E-4</v>
      </c>
      <c r="CK106">
        <f t="shared" ca="1" si="14"/>
        <v>1.1087964154041785E-3</v>
      </c>
      <c r="CL106">
        <f ca="1">+IF($C106=1,SUMPRODUCT($CH106:$CK106,Elast!$L$6:$O$6),SUMPRODUCT($CH106:$CK106,Elast!$L$13:$O$13))</f>
        <v>-3.1797984856400507E-5</v>
      </c>
      <c r="CM106">
        <f ca="1">+IF($C106=1,SUMPRODUCT($CH106:$CK106,Elast!$L$7:$O$7),SUMPRODUCT($CH106:$CK106,Elast!$L$14:$O$14))</f>
        <v>2.0122286436955763E-5</v>
      </c>
      <c r="CN106">
        <f ca="1">+IF($C106=1,SUMPRODUCT($CH106:$CK106,Elast!$L$8:$O$8),SUMPRODUCT($CH106:$CK106,Elast!$L$15:$O$15))</f>
        <v>-4.0594465926257589E-5</v>
      </c>
      <c r="CO106">
        <f ca="1">+IF($C106=1,SUMPRODUCT($CH106:$CK106,Elast!$L$9:$O$9),SUMPRODUCT($CH106:$CK106,Elast!$L$16:$O$16))</f>
        <v>-2.5401846587272514E-5</v>
      </c>
    </row>
    <row r="107" spans="2:93" x14ac:dyDescent="0.25">
      <c r="B107" t="s">
        <v>83</v>
      </c>
      <c r="C107">
        <v>2</v>
      </c>
      <c r="D107">
        <v>2028</v>
      </c>
      <c r="E107">
        <v>2026</v>
      </c>
      <c r="F107">
        <v>0.12099997413692</v>
      </c>
      <c r="G107">
        <v>1.01035864352119E-4</v>
      </c>
      <c r="H107">
        <v>0.195821972566666</v>
      </c>
      <c r="I107">
        <v>0.68307701743206095</v>
      </c>
      <c r="J107">
        <f ca="1">+('aob Demand'!J106-'aob Demand'!BX106)+'aob Cap'!BX107</f>
        <v>148.96918470377668</v>
      </c>
      <c r="K107">
        <f ca="1">+('aob Demand'!K106-'aob Demand'!BY106)+'aob Cap'!BY107</f>
        <v>148.96918470377668</v>
      </c>
      <c r="L107">
        <f ca="1">+('aob Demand'!L106-'aob Demand'!BZ106)+'aob Cap'!BZ107</f>
        <v>120.8517477054337</v>
      </c>
      <c r="M107">
        <f ca="1">+('aob Demand'!M106-'aob Demand'!CA106)+'aob Cap'!CA107</f>
        <v>98.297019551239487</v>
      </c>
      <c r="N107">
        <f ca="1">+'aob Demand'!N106*(1+CL107)</f>
        <v>21543.732474261291</v>
      </c>
      <c r="O107">
        <f ca="1">+'aob Demand'!O106*(1+CM107)</f>
        <v>17.859590907848531</v>
      </c>
      <c r="P107">
        <f ca="1">+'aob Demand'!P106*(1+CN107)</f>
        <v>42943.639674911043</v>
      </c>
      <c r="Q107">
        <f ca="1">+'aob Demand'!Q106*(1+CO107)</f>
        <v>184087.10256141989</v>
      </c>
      <c r="R107">
        <v>26625890.046402499</v>
      </c>
      <c r="S107">
        <f ca="1">+IF(E107&gt;2017,SUMPRODUCT(J107:M107,N107:Q107),'aob Demand'!S106)</f>
        <v>26497040.218019988</v>
      </c>
      <c r="T107">
        <v>1</v>
      </c>
      <c r="U107">
        <v>4.0000000000000001E-3</v>
      </c>
      <c r="V107">
        <v>39453.899173337297</v>
      </c>
      <c r="W107">
        <v>4.0000000000000001E-3</v>
      </c>
      <c r="X107">
        <v>6.2965245957564298</v>
      </c>
      <c r="Y107">
        <v>6.2965245957564298</v>
      </c>
      <c r="Z107">
        <v>5.5378008772820797</v>
      </c>
      <c r="AA107">
        <v>3.9509923737187802</v>
      </c>
      <c r="AB107">
        <v>13.0641835913503</v>
      </c>
      <c r="AC107">
        <v>13.0641835913503</v>
      </c>
      <c r="AD107">
        <v>13.0641835913503</v>
      </c>
      <c r="AE107">
        <v>13.0641835913503</v>
      </c>
      <c r="AF107">
        <v>281309.51207639597</v>
      </c>
      <c r="AG107">
        <v>234.89231287228799</v>
      </c>
      <c r="AH107">
        <v>560715.89138453698</v>
      </c>
      <c r="AI107">
        <v>2402414.8364345301</v>
      </c>
      <c r="AJ107">
        <v>130.14775753662701</v>
      </c>
      <c r="AK107">
        <v>130.14775753662701</v>
      </c>
      <c r="AL107">
        <v>102.787888429045</v>
      </c>
      <c r="AM107">
        <v>81.814189485721201</v>
      </c>
      <c r="AN107">
        <v>136.44428213238299</v>
      </c>
      <c r="AO107">
        <v>136.44428213238299</v>
      </c>
      <c r="AP107">
        <v>108.32568930632701</v>
      </c>
      <c r="AQ107">
        <v>85.765181859439906</v>
      </c>
      <c r="AR107">
        <f ca="1">+IF(E107&gt;2017,J107*N107,'aob Demand'!AR106)</f>
        <v>3209352.2621669821</v>
      </c>
      <c r="AS107">
        <f>+IF(F107&gt;2017,K107*O107,'aob Demand'!AS106)</f>
        <v>2658.4311192261198</v>
      </c>
      <c r="AT107">
        <f>+IF(G107&gt;2017,L107*P107,'aob Demand'!AT106)</f>
        <v>5185126.1892855996</v>
      </c>
      <c r="AU107">
        <f>+IF(H107&gt;2017,M107*Q107,'aob Demand'!AU106)</f>
        <v>18074653.204069</v>
      </c>
      <c r="AV107">
        <v>1.048480741179</v>
      </c>
      <c r="AW107">
        <v>1.048480741179</v>
      </c>
      <c r="AX107">
        <v>1.05397778323572</v>
      </c>
      <c r="AY107">
        <v>1.04839336498456</v>
      </c>
      <c r="AZ107">
        <v>1.0948227280282601</v>
      </c>
      <c r="BA107">
        <v>1.0948227280282601</v>
      </c>
      <c r="BB107">
        <v>1.06123587323223</v>
      </c>
      <c r="BC107">
        <v>1.0549227616421799</v>
      </c>
      <c r="BD107">
        <v>1.0414783003244601</v>
      </c>
      <c r="BE107">
        <v>1.0414783003244601</v>
      </c>
      <c r="BF107">
        <v>1.05186914373012</v>
      </c>
      <c r="BG107">
        <v>1.0451683602947399</v>
      </c>
      <c r="BH107">
        <v>0.15192504600000001</v>
      </c>
      <c r="BI107">
        <v>0.15192504600000001</v>
      </c>
      <c r="BJ107">
        <v>0.15122007300000001</v>
      </c>
      <c r="BK107">
        <v>0.19096596699999999</v>
      </c>
      <c r="BL107">
        <v>0.184118371</v>
      </c>
      <c r="BM107">
        <v>0.184118371</v>
      </c>
      <c r="BN107">
        <v>0.14526681899999999</v>
      </c>
      <c r="BO107">
        <v>0.18154208499999999</v>
      </c>
      <c r="BP107">
        <v>0.145164612</v>
      </c>
      <c r="BQ107">
        <v>0.145164612</v>
      </c>
      <c r="BR107">
        <v>0.152841594</v>
      </c>
      <c r="BS107">
        <v>0.19537253399999999</v>
      </c>
      <c r="BT107">
        <v>0.113948431</v>
      </c>
      <c r="BU107">
        <v>0.113948431</v>
      </c>
      <c r="BV107">
        <v>0.19592215599999999</v>
      </c>
      <c r="BW107">
        <v>0.28392197299999999</v>
      </c>
      <c r="BX107">
        <f ca="1">+'aob Demand'!BX106+'aob Cap'!$CG107</f>
        <v>12.527681885540693</v>
      </c>
      <c r="BY107">
        <f ca="1">+'aob Demand'!BY106+'aob Cap'!$CG107</f>
        <v>12.527681885540693</v>
      </c>
      <c r="BZ107">
        <f ca="1">+'aob Demand'!BZ106+'aob Cap'!$CG107</f>
        <v>12.527681885540693</v>
      </c>
      <c r="CA107">
        <f ca="1">+'aob Demand'!CA106+'aob Cap'!$CG107</f>
        <v>12.527681885540693</v>
      </c>
      <c r="CB107">
        <f t="shared" ca="1" si="10"/>
        <v>269893.02706473792</v>
      </c>
      <c r="CC107">
        <f t="shared" ca="1" si="15"/>
        <v>223.7392734994213</v>
      </c>
      <c r="CD107">
        <f t="shared" ca="1" si="16"/>
        <v>537984.25685456966</v>
      </c>
      <c r="CE107">
        <f t="shared" ca="1" si="17"/>
        <v>2306184.6601203717</v>
      </c>
      <c r="CG107">
        <f ca="1">+IFERROR(VLOOKUP(_xlfn.CONCAT(B107,E107,C107),Reallocation!$A$3:$F$618,6,FALSE),0)</f>
        <v>0.11430415719469272</v>
      </c>
      <c r="CH107">
        <f t="shared" ca="1" si="11"/>
        <v>7.6730068317121258E-4</v>
      </c>
      <c r="CI107">
        <f t="shared" ca="1" si="12"/>
        <v>7.6730068317121258E-4</v>
      </c>
      <c r="CJ107">
        <f t="shared" ca="1" si="13"/>
        <v>9.4582130060127945E-4</v>
      </c>
      <c r="CK107">
        <f t="shared" ca="1" si="14"/>
        <v>1.162844587928813E-3</v>
      </c>
      <c r="CL107">
        <f ca="1">+IF($C107=1,SUMPRODUCT($CH107:$CK107,Elast!$L$6:$O$6),SUMPRODUCT($CH107:$CK107,Elast!$L$13:$O$13))</f>
        <v>-3.3369113776803298E-5</v>
      </c>
      <c r="CM107">
        <f ca="1">+IF($C107=1,SUMPRODUCT($CH107:$CK107,Elast!$L$7:$O$7),SUMPRODUCT($CH107:$CK107,Elast!$L$14:$O$14))</f>
        <v>2.1122222089929674E-5</v>
      </c>
      <c r="CN107">
        <f ca="1">+IF($C107=1,SUMPRODUCT($CH107:$CK107,Elast!$L$8:$O$8),SUMPRODUCT($CH107:$CK107,Elast!$L$15:$O$15))</f>
        <v>-4.26061530619648E-5</v>
      </c>
      <c r="CO107">
        <f ca="1">+IF($C107=1,SUMPRODUCT($CH107:$CK107,Elast!$L$9:$O$9),SUMPRODUCT($CH107:$CK107,Elast!$L$16:$O$16))</f>
        <v>-2.664535586771999E-5</v>
      </c>
    </row>
    <row r="108" spans="2:93" x14ac:dyDescent="0.25">
      <c r="B108" t="s">
        <v>83</v>
      </c>
      <c r="C108">
        <v>2</v>
      </c>
      <c r="D108">
        <v>2029</v>
      </c>
      <c r="E108">
        <v>2027</v>
      </c>
      <c r="F108">
        <v>0.121018677894597</v>
      </c>
      <c r="G108">
        <v>1.0105111409088999E-4</v>
      </c>
      <c r="H108">
        <v>0.19583424474811101</v>
      </c>
      <c r="I108">
        <v>0.68304602624319899</v>
      </c>
      <c r="J108">
        <f ca="1">+('aob Demand'!J107-'aob Demand'!BX107)+'aob Cap'!BX108</f>
        <v>149.04722722768543</v>
      </c>
      <c r="K108">
        <f ca="1">+('aob Demand'!K107-'aob Demand'!BY107)+'aob Cap'!BY108</f>
        <v>149.04722722768543</v>
      </c>
      <c r="L108">
        <f ca="1">+('aob Demand'!L107-'aob Demand'!BZ107)+'aob Cap'!BZ108</f>
        <v>120.92743152445941</v>
      </c>
      <c r="M108">
        <f ca="1">+('aob Demand'!M107-'aob Demand'!CA107)+'aob Cap'!CA108</f>
        <v>98.37060379075362</v>
      </c>
      <c r="N108">
        <f ca="1">+'aob Demand'!N107*(1+CL108)</f>
        <v>21559.689755560757</v>
      </c>
      <c r="O108">
        <f ca="1">+'aob Demand'!O107*(1+CM108)</f>
        <v>17.872061172151795</v>
      </c>
      <c r="P108">
        <f ca="1">+'aob Demand'!P107*(1+CN108)</f>
        <v>42975.830703097345</v>
      </c>
      <c r="Q108">
        <f ca="1">+'aob Demand'!Q107*(1+CO108)</f>
        <v>184223.86030683271</v>
      </c>
      <c r="R108">
        <v>26634414.1195703</v>
      </c>
      <c r="S108">
        <f ca="1">+IF(E108&gt;2017,SUMPRODUCT(J108:M108,N108:Q108),'aob Demand'!S107)</f>
        <v>26535244.954720169</v>
      </c>
      <c r="T108">
        <v>1</v>
      </c>
      <c r="U108">
        <v>4.0000000000000001E-3</v>
      </c>
      <c r="V108">
        <v>39724.539010221502</v>
      </c>
      <c r="W108">
        <v>4.0000000000000001E-3</v>
      </c>
      <c r="X108">
        <v>6.3096597481605601</v>
      </c>
      <c r="Y108">
        <v>6.3096597481605601</v>
      </c>
      <c r="Z108">
        <v>5.5482623608813197</v>
      </c>
      <c r="AA108">
        <v>3.95926393269849</v>
      </c>
      <c r="AB108">
        <v>13.007660688688199</v>
      </c>
      <c r="AC108">
        <v>13.007660688688199</v>
      </c>
      <c r="AD108">
        <v>13.007660688688199</v>
      </c>
      <c r="AE108">
        <v>13.007660688688199</v>
      </c>
      <c r="AF108">
        <v>280299.82498926303</v>
      </c>
      <c r="AG108">
        <v>234.05240618887601</v>
      </c>
      <c r="AH108">
        <v>558704.66573225299</v>
      </c>
      <c r="AI108">
        <v>2393795.24724583</v>
      </c>
      <c r="AJ108">
        <v>130.14775753662701</v>
      </c>
      <c r="AK108">
        <v>130.14775753662701</v>
      </c>
      <c r="AL108">
        <v>102.787888429045</v>
      </c>
      <c r="AM108">
        <v>81.814189485721201</v>
      </c>
      <c r="AN108">
        <v>136.457417284787</v>
      </c>
      <c r="AO108">
        <v>136.457417284787</v>
      </c>
      <c r="AP108">
        <v>108.33615078992599</v>
      </c>
      <c r="AQ108">
        <v>85.773453418419606</v>
      </c>
      <c r="AR108">
        <f ca="1">+IF(E108&gt;2017,J108*N108,'aob Demand'!AR107)</f>
        <v>3213411.9779554657</v>
      </c>
      <c r="AS108">
        <f>+IF(F108&gt;2017,K108*O108,'aob Demand'!AS107)</f>
        <v>2662.4510410749099</v>
      </c>
      <c r="AT108">
        <f>+IF(G108&gt;2017,L108*P108,'aob Demand'!AT107)</f>
        <v>5193984.1634662896</v>
      </c>
      <c r="AU108">
        <f>+IF(H108&gt;2017,M108*Q108,'aob Demand'!AU107)</f>
        <v>18109174.271542899</v>
      </c>
      <c r="AV108">
        <v>1.04858503889551</v>
      </c>
      <c r="AW108">
        <v>1.04858503889551</v>
      </c>
      <c r="AX108">
        <v>1.05408226865671</v>
      </c>
      <c r="AY108">
        <v>1.0484974040897199</v>
      </c>
      <c r="AZ108">
        <v>1.0949316356181</v>
      </c>
      <c r="BA108">
        <v>1.0949316356181</v>
      </c>
      <c r="BB108">
        <v>1.06134107817937</v>
      </c>
      <c r="BC108">
        <v>1.0550274487031699</v>
      </c>
      <c r="BD108">
        <v>1.04158190147253</v>
      </c>
      <c r="BE108">
        <v>1.04158190147253</v>
      </c>
      <c r="BF108">
        <v>1.05197342011246</v>
      </c>
      <c r="BG108">
        <v>1.0452720793610599</v>
      </c>
      <c r="BH108">
        <v>0.15192504600000001</v>
      </c>
      <c r="BI108">
        <v>0.15192504600000001</v>
      </c>
      <c r="BJ108">
        <v>0.15122007300000001</v>
      </c>
      <c r="BK108">
        <v>0.19096596699999999</v>
      </c>
      <c r="BL108">
        <v>0.184118371</v>
      </c>
      <c r="BM108">
        <v>0.184118371</v>
      </c>
      <c r="BN108">
        <v>0.14526681899999999</v>
      </c>
      <c r="BO108">
        <v>0.18154208499999999</v>
      </c>
      <c r="BP108">
        <v>0.145164612</v>
      </c>
      <c r="BQ108">
        <v>0.145164612</v>
      </c>
      <c r="BR108">
        <v>0.152841594</v>
      </c>
      <c r="BS108">
        <v>0.19537253399999999</v>
      </c>
      <c r="BT108">
        <v>0.113948431</v>
      </c>
      <c r="BU108">
        <v>0.113948431</v>
      </c>
      <c r="BV108">
        <v>0.19592215599999999</v>
      </c>
      <c r="BW108">
        <v>0.28392197299999999</v>
      </c>
      <c r="BX108">
        <f ca="1">+'aob Demand'!BX107+'aob Cap'!$CG108</f>
        <v>12.593388459110111</v>
      </c>
      <c r="BY108">
        <f ca="1">+'aob Demand'!BY107+'aob Cap'!$CG108</f>
        <v>12.593388459110111</v>
      </c>
      <c r="BZ108">
        <f ca="1">+'aob Demand'!BZ107+'aob Cap'!$CG108</f>
        <v>12.593388459110111</v>
      </c>
      <c r="CA108">
        <f ca="1">+'aob Demand'!CA107+'aob Cap'!$CG108</f>
        <v>12.593388459110111</v>
      </c>
      <c r="CB108">
        <f t="shared" ca="1" si="10"/>
        <v>271509.54814967333</v>
      </c>
      <c r="CC108">
        <f t="shared" ca="1" si="15"/>
        <v>225.06980890588633</v>
      </c>
      <c r="CD108">
        <f t="shared" ca="1" si="16"/>
        <v>541211.33039705607</v>
      </c>
      <c r="CE108">
        <f t="shared" ca="1" si="17"/>
        <v>2320002.6362807802</v>
      </c>
      <c r="CG108">
        <f ca="1">+IFERROR(VLOOKUP(_xlfn.CONCAT(B108,E108,C108),Reallocation!$A$3:$F$618,6,FALSE),0)</f>
        <v>7.2431716642410535E-2</v>
      </c>
      <c r="CH108">
        <f t="shared" ca="1" si="11"/>
        <v>4.8596487160246227E-4</v>
      </c>
      <c r="CI108">
        <f t="shared" ca="1" si="12"/>
        <v>4.8596487160246227E-4</v>
      </c>
      <c r="CJ108">
        <f t="shared" ca="1" si="13"/>
        <v>5.9896845347084948E-4</v>
      </c>
      <c r="CK108">
        <f t="shared" ca="1" si="14"/>
        <v>7.3631464940970837E-4</v>
      </c>
      <c r="CL108">
        <f ca="1">+IF($C108=1,SUMPRODUCT($CH108:$CK108,Elast!$L$6:$O$6),SUMPRODUCT($CH108:$CK108,Elast!$L$13:$O$13))</f>
        <v>-2.1132750150549829E-5</v>
      </c>
      <c r="CM108">
        <f ca="1">+IF($C108=1,SUMPRODUCT($CH108:$CK108,Elast!$L$7:$O$7),SUMPRODUCT($CH108:$CK108,Elast!$L$14:$O$14))</f>
        <v>1.3377675947496207E-5</v>
      </c>
      <c r="CN108">
        <f ca="1">+IF($C108=1,SUMPRODUCT($CH108:$CK108,Elast!$L$8:$O$8),SUMPRODUCT($CH108:$CK108,Elast!$L$15:$O$15))</f>
        <v>-2.6983544469896258E-5</v>
      </c>
      <c r="CO108">
        <f ca="1">+IF($C108=1,SUMPRODUCT($CH108:$CK108,Elast!$L$9:$O$9),SUMPRODUCT($CH108:$CK108,Elast!$L$16:$O$16))</f>
        <v>-1.687271546584479E-5</v>
      </c>
    </row>
    <row r="109" spans="2:93" x14ac:dyDescent="0.25">
      <c r="B109" t="s">
        <v>83</v>
      </c>
      <c r="C109">
        <v>2</v>
      </c>
      <c r="D109">
        <v>2030</v>
      </c>
      <c r="E109">
        <v>2028</v>
      </c>
      <c r="F109">
        <v>0.12103958588914999</v>
      </c>
      <c r="G109">
        <v>1.0106817815779E-4</v>
      </c>
      <c r="H109">
        <v>0.19584788718826099</v>
      </c>
      <c r="I109">
        <v>0.68301145874442903</v>
      </c>
      <c r="J109">
        <f ca="1">+('aob Demand'!J108-'aob Demand'!BX108)+'aob Cap'!BX109</f>
        <v>149.15630217241022</v>
      </c>
      <c r="K109">
        <f ca="1">+('aob Demand'!K108-'aob Demand'!BY108)+'aob Cap'!BY109</f>
        <v>149.15630217241022</v>
      </c>
      <c r="L109">
        <f ca="1">+('aob Demand'!L108-'aob Demand'!BZ108)+'aob Cap'!BZ109</f>
        <v>121.03392145283422</v>
      </c>
      <c r="M109">
        <f ca="1">+('aob Demand'!M108-'aob Demand'!CA108)+'aob Cap'!CA109</f>
        <v>98.474931832083229</v>
      </c>
      <c r="N109">
        <f ca="1">+'aob Demand'!N108*(1+CL109)</f>
        <v>21575.455924730315</v>
      </c>
      <c r="O109">
        <f ca="1">+'aob Demand'!O108*(1+CM109)</f>
        <v>17.884742607216769</v>
      </c>
      <c r="P109">
        <f ca="1">+'aob Demand'!P108*(1+CN109)</f>
        <v>43007.489604820512</v>
      </c>
      <c r="Q109">
        <f ca="1">+'aob Demand'!Q108*(1+CO109)</f>
        <v>184359.33271884284</v>
      </c>
      <c r="R109">
        <v>26641397.948196899</v>
      </c>
      <c r="S109">
        <f ca="1">+IF(E109&gt;2017,SUMPRODUCT(J109:M109,N109:Q109),'aob Demand'!S108)</f>
        <v>26580920.686299019</v>
      </c>
      <c r="T109">
        <v>1</v>
      </c>
      <c r="U109">
        <v>4.0000000000000001E-3</v>
      </c>
      <c r="V109">
        <v>39997.035340959199</v>
      </c>
      <c r="W109">
        <v>4.0000000000000001E-3</v>
      </c>
      <c r="X109">
        <v>6.3232338620806701</v>
      </c>
      <c r="Y109">
        <v>6.3232338620806701</v>
      </c>
      <c r="Z109">
        <v>5.5590021966758103</v>
      </c>
      <c r="AA109">
        <v>3.9677758077624401</v>
      </c>
      <c r="AB109">
        <v>12.944569770645501</v>
      </c>
      <c r="AC109">
        <v>12.944569770645501</v>
      </c>
      <c r="AD109">
        <v>12.944569770645501</v>
      </c>
      <c r="AE109">
        <v>12.944569770645501</v>
      </c>
      <c r="AF109">
        <v>279153.73289267201</v>
      </c>
      <c r="AG109">
        <v>233.09456194856099</v>
      </c>
      <c r="AH109">
        <v>556418.77253371303</v>
      </c>
      <c r="AI109">
        <v>2384003.1104320101</v>
      </c>
      <c r="AJ109">
        <v>130.14775753662701</v>
      </c>
      <c r="AK109">
        <v>130.14775753662701</v>
      </c>
      <c r="AL109">
        <v>102.787888429045</v>
      </c>
      <c r="AM109">
        <v>81.814189485721201</v>
      </c>
      <c r="AN109">
        <v>136.47099139870701</v>
      </c>
      <c r="AO109">
        <v>136.47099139870701</v>
      </c>
      <c r="AP109">
        <v>108.346890625721</v>
      </c>
      <c r="AQ109">
        <v>85.781965293483594</v>
      </c>
      <c r="AR109">
        <f ca="1">+IF(E109&gt;2017,J109*N109,'aob Demand'!AR108)</f>
        <v>3218115.2234165934</v>
      </c>
      <c r="AS109">
        <f>+IF(F109&gt;2017,K109*O109,'aob Demand'!AS108)</f>
        <v>2666.3566214795401</v>
      </c>
      <c r="AT109">
        <f>+IF(G109&gt;2017,L109*P109,'aob Demand'!AT108)</f>
        <v>5202536.9318235097</v>
      </c>
      <c r="AU109">
        <f>+IF(H109&gt;2017,M109*Q109,'aob Demand'!AU108)</f>
        <v>18142368.255906899</v>
      </c>
      <c r="AV109">
        <v>1.0486895347093499</v>
      </c>
      <c r="AW109">
        <v>1.0486895347093499</v>
      </c>
      <c r="AX109">
        <v>1.05418691205668</v>
      </c>
      <c r="AY109">
        <v>1.04860161405895</v>
      </c>
      <c r="AZ109">
        <v>1.09504075006102</v>
      </c>
      <c r="BA109">
        <v>1.09504075006102</v>
      </c>
      <c r="BB109">
        <v>1.06144644219341</v>
      </c>
      <c r="BC109">
        <v>1.05513230769236</v>
      </c>
      <c r="BD109">
        <v>1.04168569939492</v>
      </c>
      <c r="BE109">
        <v>1.04168569939492</v>
      </c>
      <c r="BF109">
        <v>1.05207785415773</v>
      </c>
      <c r="BG109">
        <v>1.0453759687658399</v>
      </c>
      <c r="BH109">
        <v>0.15192504600000001</v>
      </c>
      <c r="BI109">
        <v>0.15192504600000001</v>
      </c>
      <c r="BJ109">
        <v>0.15122007300000001</v>
      </c>
      <c r="BK109">
        <v>0.19096596699999999</v>
      </c>
      <c r="BL109">
        <v>0.184118371</v>
      </c>
      <c r="BM109">
        <v>0.184118371</v>
      </c>
      <c r="BN109">
        <v>0.14526681899999999</v>
      </c>
      <c r="BO109">
        <v>0.18154208499999999</v>
      </c>
      <c r="BP109">
        <v>0.145164612</v>
      </c>
      <c r="BQ109">
        <v>0.145164612</v>
      </c>
      <c r="BR109">
        <v>0.152841594</v>
      </c>
      <c r="BS109">
        <v>0.19537253399999999</v>
      </c>
      <c r="BT109">
        <v>0.113948431</v>
      </c>
      <c r="BU109">
        <v>0.113948431</v>
      </c>
      <c r="BV109">
        <v>0.19592215599999999</v>
      </c>
      <c r="BW109">
        <v>0.28392197299999999</v>
      </c>
      <c r="BX109">
        <f ca="1">+'aob Demand'!BX108+'aob Cap'!$CG109</f>
        <v>12.689541486304829</v>
      </c>
      <c r="BY109">
        <f ca="1">+'aob Demand'!BY108+'aob Cap'!$CG109</f>
        <v>12.689541486304829</v>
      </c>
      <c r="BZ109">
        <f ca="1">+'aob Demand'!BZ108+'aob Cap'!$CG109</f>
        <v>12.689541486304829</v>
      </c>
      <c r="CA109">
        <f ca="1">+'aob Demand'!CA108+'aob Cap'!$CG109</f>
        <v>12.689541486304829</v>
      </c>
      <c r="CB109">
        <f t="shared" ca="1" si="10"/>
        <v>273782.64304280665</v>
      </c>
      <c r="CC109">
        <f t="shared" ca="1" si="15"/>
        <v>226.94918328616077</v>
      </c>
      <c r="CD109">
        <f t="shared" ca="1" si="16"/>
        <v>545745.32356219355</v>
      </c>
      <c r="CE109">
        <f t="shared" ca="1" si="17"/>
        <v>2339435.4009232316</v>
      </c>
      <c r="CG109">
        <f ca="1">+IFERROR(VLOOKUP(_xlfn.CONCAT(B109,E109,C109),Reallocation!$A$3:$F$618,6,FALSE),0)</f>
        <v>6.8861175875229788E-2</v>
      </c>
      <c r="CH109">
        <f t="shared" ca="1" si="11"/>
        <v>4.6167124601703691E-4</v>
      </c>
      <c r="CI109">
        <f t="shared" ca="1" si="12"/>
        <v>4.6167124601703691E-4</v>
      </c>
      <c r="CJ109">
        <f t="shared" ca="1" si="13"/>
        <v>5.6894112864114277E-4</v>
      </c>
      <c r="CK109">
        <f t="shared" ca="1" si="14"/>
        <v>6.9927619744536429E-4</v>
      </c>
      <c r="CL109">
        <f ca="1">+IF($C109=1,SUMPRODUCT($CH109:$CK109,Elast!$L$6:$O$6),SUMPRODUCT($CH109:$CK109,Elast!$L$13:$O$13))</f>
        <v>-2.007442759897904E-5</v>
      </c>
      <c r="CM109">
        <f ca="1">+IF($C109=1,SUMPRODUCT($CH109:$CK109,Elast!$L$7:$O$7),SUMPRODUCT($CH109:$CK109,Elast!$L$14:$O$14))</f>
        <v>1.2708994679945632E-5</v>
      </c>
      <c r="CN109">
        <f ca="1">+IF($C109=1,SUMPRODUCT($CH109:$CK109,Elast!$L$8:$O$8),SUMPRODUCT($CH109:$CK109,Elast!$L$15:$O$15))</f>
        <v>-2.5633535609864474E-5</v>
      </c>
      <c r="CO109">
        <f ca="1">+IF($C109=1,SUMPRODUCT($CH109:$CK109,Elast!$L$9:$O$9),SUMPRODUCT($CH109:$CK109,Elast!$L$16:$O$16))</f>
        <v>-1.6025153993107555E-5</v>
      </c>
    </row>
    <row r="110" spans="2:93" x14ac:dyDescent="0.25">
      <c r="B110" t="s">
        <v>83</v>
      </c>
      <c r="C110">
        <v>2</v>
      </c>
      <c r="D110">
        <v>2031</v>
      </c>
      <c r="E110">
        <v>2029</v>
      </c>
      <c r="F110">
        <v>0.121062394454514</v>
      </c>
      <c r="G110">
        <v>1.01086747849403E-4</v>
      </c>
      <c r="H110">
        <v>0.19586276898402699</v>
      </c>
      <c r="I110">
        <v>0.68297374981360803</v>
      </c>
      <c r="J110">
        <f ca="1">+('aob Demand'!J109-'aob Demand'!BX109)+'aob Cap'!BX110</f>
        <v>149.45945790933067</v>
      </c>
      <c r="K110">
        <f ca="1">+('aob Demand'!K109-'aob Demand'!BY109)+'aob Cap'!BY110</f>
        <v>149.45945790933067</v>
      </c>
      <c r="L110">
        <f ca="1">+('aob Demand'!L109-'aob Demand'!BZ109)+'aob Cap'!BZ110</f>
        <v>121.33447934028268</v>
      </c>
      <c r="M110">
        <f ca="1">+('aob Demand'!M109-'aob Demand'!CA109)+'aob Cap'!CA110</f>
        <v>98.773324399123084</v>
      </c>
      <c r="N110">
        <f ca="1">+'aob Demand'!N109*(1+CL110)</f>
        <v>21590.280282305797</v>
      </c>
      <c r="O110">
        <f ca="1">+'aob Demand'!O109*(1+CM110)</f>
        <v>17.895922015141018</v>
      </c>
      <c r="P110">
        <f ca="1">+'aob Demand'!P109*(1+CN110)</f>
        <v>43037.70084339712</v>
      </c>
      <c r="Q110">
        <f ca="1">+'aob Demand'!Q109*(1+CO110)</f>
        <v>184488.33423106698</v>
      </c>
      <c r="R110">
        <v>26646969.706845399</v>
      </c>
      <c r="S110">
        <f ca="1">+IF(E110&gt;2017,SUMPRODUCT(J110:M110,N110:Q110),'aob Demand'!S109)</f>
        <v>26674029.410602562</v>
      </c>
      <c r="T110">
        <v>1</v>
      </c>
      <c r="U110">
        <v>4.0000000000000001E-3</v>
      </c>
      <c r="V110">
        <v>40271.400900443499</v>
      </c>
      <c r="W110">
        <v>4.0000000000000001E-3</v>
      </c>
      <c r="X110">
        <v>6.3368337579248397</v>
      </c>
      <c r="Y110">
        <v>6.3368337579248397</v>
      </c>
      <c r="Z110">
        <v>5.5697582707970197</v>
      </c>
      <c r="AA110">
        <v>3.9763016619315898</v>
      </c>
      <c r="AB110">
        <v>12.875699066169201</v>
      </c>
      <c r="AC110">
        <v>12.875699066169201</v>
      </c>
      <c r="AD110">
        <v>12.875699066169201</v>
      </c>
      <c r="AE110">
        <v>12.875699066169201</v>
      </c>
      <c r="AF110">
        <v>277881.36679718998</v>
      </c>
      <c r="AG110">
        <v>232.03122581656399</v>
      </c>
      <c r="AH110">
        <v>553881.032368302</v>
      </c>
      <c r="AI110">
        <v>2373132.1452204501</v>
      </c>
      <c r="AJ110">
        <v>130.14775753662701</v>
      </c>
      <c r="AK110">
        <v>130.14775753662701</v>
      </c>
      <c r="AL110">
        <v>102.787888429045</v>
      </c>
      <c r="AM110">
        <v>81.814189485721201</v>
      </c>
      <c r="AN110">
        <v>136.48459129455199</v>
      </c>
      <c r="AO110">
        <v>136.48459129455199</v>
      </c>
      <c r="AP110">
        <v>108.35764669984199</v>
      </c>
      <c r="AQ110">
        <v>85.790491147652702</v>
      </c>
      <c r="AR110">
        <f ca="1">+IF(E110&gt;2017,J110*N110,'aob Demand'!AR109)</f>
        <v>3226871.587103935</v>
      </c>
      <c r="AS110">
        <f>+IF(F110&gt;2017,K110*O110,'aob Demand'!AS109)</f>
        <v>2673.50444617424</v>
      </c>
      <c r="AT110">
        <f>+IF(G110&gt;2017,L110*P110,'aob Demand'!AT109)</f>
        <v>5219251.80601539</v>
      </c>
      <c r="AU110">
        <f>+IF(H110&gt;2017,M110*Q110,'aob Demand'!AU109)</f>
        <v>18210660.872179698</v>
      </c>
      <c r="AV110">
        <v>1.04879421062241</v>
      </c>
      <c r="AW110">
        <v>1.04879421062241</v>
      </c>
      <c r="AX110">
        <v>1.0542917016045901</v>
      </c>
      <c r="AY110">
        <v>1.0487059817442399</v>
      </c>
      <c r="AZ110">
        <v>1.0951500525633799</v>
      </c>
      <c r="BA110">
        <v>1.0951500525633799</v>
      </c>
      <c r="BB110">
        <v>1.0615519533618201</v>
      </c>
      <c r="BC110">
        <v>1.0552373253798699</v>
      </c>
      <c r="BD110">
        <v>1.0417896762137</v>
      </c>
      <c r="BE110">
        <v>1.0417896762137</v>
      </c>
      <c r="BF110">
        <v>1.05218243405854</v>
      </c>
      <c r="BG110">
        <v>1.04548001540153</v>
      </c>
      <c r="BH110">
        <v>0.15192504600000001</v>
      </c>
      <c r="BI110">
        <v>0.15192504600000001</v>
      </c>
      <c r="BJ110">
        <v>0.15122007300000001</v>
      </c>
      <c r="BK110">
        <v>0.19096596699999999</v>
      </c>
      <c r="BL110">
        <v>0.184118371</v>
      </c>
      <c r="BM110">
        <v>0.184118371</v>
      </c>
      <c r="BN110">
        <v>0.14526681899999999</v>
      </c>
      <c r="BO110">
        <v>0.18154208499999999</v>
      </c>
      <c r="BP110">
        <v>0.145164612</v>
      </c>
      <c r="BQ110">
        <v>0.145164612</v>
      </c>
      <c r="BR110">
        <v>0.152841594</v>
      </c>
      <c r="BS110">
        <v>0.19537253399999999</v>
      </c>
      <c r="BT110">
        <v>0.113948431</v>
      </c>
      <c r="BU110">
        <v>0.113948431</v>
      </c>
      <c r="BV110">
        <v>0.19592215599999999</v>
      </c>
      <c r="BW110">
        <v>0.28392197299999999</v>
      </c>
      <c r="BX110">
        <f ca="1">+'aob Demand'!BX109+'aob Cap'!$CG110</f>
        <v>12.979742609655982</v>
      </c>
      <c r="BY110">
        <f ca="1">+'aob Demand'!BY109+'aob Cap'!$CG110</f>
        <v>12.979742609655982</v>
      </c>
      <c r="BZ110">
        <f ca="1">+'aob Demand'!BZ109+'aob Cap'!$CG110</f>
        <v>12.979742609655982</v>
      </c>
      <c r="CA110">
        <f ca="1">+'aob Demand'!CA109+'aob Cap'!$CG110</f>
        <v>12.979742609655982</v>
      </c>
      <c r="CB110">
        <f t="shared" ca="1" si="10"/>
        <v>280236.28093465994</v>
      </c>
      <c r="CC110">
        <f t="shared" ca="1" si="15"/>
        <v>232.28446151900641</v>
      </c>
      <c r="CD110">
        <f t="shared" ca="1" si="16"/>
        <v>558618.27945866878</v>
      </c>
      <c r="CE110">
        <f t="shared" ca="1" si="17"/>
        <v>2394611.0928034345</v>
      </c>
      <c r="CG110">
        <f ca="1">+IFERROR(VLOOKUP(_xlfn.CONCAT(B110,E110,C110),Reallocation!$A$3:$F$618,6,FALSE),0)</f>
        <v>6.5821943016683565E-2</v>
      </c>
      <c r="CH110">
        <f t="shared" ca="1" si="11"/>
        <v>4.4039998496869792E-4</v>
      </c>
      <c r="CI110">
        <f t="shared" ca="1" si="12"/>
        <v>4.4039998496869792E-4</v>
      </c>
      <c r="CJ110">
        <f t="shared" ca="1" si="13"/>
        <v>5.4248341752960449E-4</v>
      </c>
      <c r="CK110">
        <f t="shared" ca="1" si="14"/>
        <v>6.6639392181144785E-4</v>
      </c>
      <c r="CL110">
        <f ca="1">+IF($C110=1,SUMPRODUCT($CH110:$CK110,Elast!$L$6:$O$6),SUMPRODUCT($CH110:$CK110,Elast!$L$13:$O$13))</f>
        <v>-1.914406363020116E-5</v>
      </c>
      <c r="CM110">
        <f ca="1">+IF($C110=1,SUMPRODUCT($CH110:$CK110,Elast!$L$7:$O$7),SUMPRODUCT($CH110:$CK110,Elast!$L$14:$O$14))</f>
        <v>1.2123651907944484E-5</v>
      </c>
      <c r="CN110">
        <f ca="1">+IF($C110=1,SUMPRODUCT($CH110:$CK110,Elast!$L$8:$O$8),SUMPRODUCT($CH110:$CK110,Elast!$L$15:$O$15))</f>
        <v>-2.4449341815833802E-5</v>
      </c>
      <c r="CO110">
        <f ca="1">+IF($C110=1,SUMPRODUCT($CH110:$CK110,Elast!$L$9:$O$9),SUMPRODUCT($CH110:$CK110,Elast!$L$16:$O$16))</f>
        <v>-1.5275005426464981E-5</v>
      </c>
    </row>
    <row r="111" spans="2:93" x14ac:dyDescent="0.25">
      <c r="B111" t="s">
        <v>83</v>
      </c>
      <c r="C111">
        <v>2</v>
      </c>
      <c r="D111">
        <v>2032</v>
      </c>
      <c r="E111">
        <v>2030</v>
      </c>
      <c r="F111">
        <v>0.121037649312212</v>
      </c>
      <c r="G111">
        <v>1.0106775936736899E-4</v>
      </c>
      <c r="H111">
        <v>0.19584653102597499</v>
      </c>
      <c r="I111">
        <v>0.68301475190244498</v>
      </c>
      <c r="J111">
        <f ca="1">+('aob Demand'!J110-'aob Demand'!BX110)+'aob Cap'!BX111</f>
        <v>149.9477908972604</v>
      </c>
      <c r="K111">
        <f ca="1">+('aob Demand'!K110-'aob Demand'!BY110)+'aob Cap'!BY111</f>
        <v>149.9477908972604</v>
      </c>
      <c r="L111">
        <f ca="1">+('aob Demand'!L110-'aob Demand'!BZ110)+'aob Cap'!BZ111</f>
        <v>121.82051648748943</v>
      </c>
      <c r="M111">
        <f ca="1">+('aob Demand'!M110-'aob Demand'!CA110)+'aob Cap'!CA111</f>
        <v>99.257279058929825</v>
      </c>
      <c r="N111">
        <f ca="1">+'aob Demand'!N110*(1+CL111)</f>
        <v>21604.208466181091</v>
      </c>
      <c r="O111">
        <f ca="1">+'aob Demand'!O110*(1+CM111)</f>
        <v>17.905646086857956</v>
      </c>
      <c r="P111">
        <f ca="1">+'aob Demand'!P110*(1+CN111)</f>
        <v>43066.535690702032</v>
      </c>
      <c r="Q111">
        <f ca="1">+'aob Demand'!Q110*(1+CO111)</f>
        <v>184611.18346100702</v>
      </c>
      <c r="R111">
        <v>26688357.557383701</v>
      </c>
      <c r="S111">
        <f ca="1">+IF(E111&gt;2017,SUMPRODUCT(J111:M111,N111:Q111),'aob Demand'!S110)</f>
        <v>26812579.62101974</v>
      </c>
      <c r="T111">
        <v>1</v>
      </c>
      <c r="U111">
        <v>4.0000000000000001E-3</v>
      </c>
      <c r="V111">
        <v>40547.648510924599</v>
      </c>
      <c r="W111">
        <v>4.0000000000000001E-3</v>
      </c>
      <c r="X111">
        <v>6.35045709327777</v>
      </c>
      <c r="Y111">
        <v>6.35045709327777</v>
      </c>
      <c r="Z111">
        <v>5.5805293671562701</v>
      </c>
      <c r="AA111">
        <v>3.9848404195120102</v>
      </c>
      <c r="AB111">
        <v>12.9534378157439</v>
      </c>
      <c r="AC111">
        <v>12.9534378157439</v>
      </c>
      <c r="AD111">
        <v>12.9534378157439</v>
      </c>
      <c r="AE111">
        <v>12.9534378157439</v>
      </c>
      <c r="AF111">
        <v>279773.76221402403</v>
      </c>
      <c r="AG111">
        <v>233.610279089877</v>
      </c>
      <c r="AH111">
        <v>557651.23956935597</v>
      </c>
      <c r="AI111">
        <v>2389288.12962658</v>
      </c>
      <c r="AJ111">
        <v>130.14775753662701</v>
      </c>
      <c r="AK111">
        <v>130.14775753662701</v>
      </c>
      <c r="AL111">
        <v>102.787888429045</v>
      </c>
      <c r="AM111">
        <v>81.814189485721201</v>
      </c>
      <c r="AN111">
        <v>136.498214629904</v>
      </c>
      <c r="AO111">
        <v>136.498214629904</v>
      </c>
      <c r="AP111">
        <v>108.368417796201</v>
      </c>
      <c r="AQ111">
        <v>85.799029905233198</v>
      </c>
      <c r="AR111">
        <f ca="1">+IF(E111&gt;2017,J111*N111,'aob Demand'!AR110)</f>
        <v>3239503.3335877452</v>
      </c>
      <c r="AS111">
        <f>+IF(F111&gt;2017,K111*O111,'aob Demand'!AS110)</f>
        <v>2683.7476416455002</v>
      </c>
      <c r="AT111">
        <f>+IF(G111&gt;2017,L111*P111,'aob Demand'!AT110)</f>
        <v>5243784.7859293101</v>
      </c>
      <c r="AU111">
        <f>+IF(H111&gt;2017,M111*Q111,'aob Demand'!AU110)</f>
        <v>18312587.4529256</v>
      </c>
      <c r="AV111">
        <v>1.0488946048721</v>
      </c>
      <c r="AW111">
        <v>1.0488946048721</v>
      </c>
      <c r="AX111">
        <v>1.0543930613905701</v>
      </c>
      <c r="AY111">
        <v>1.0488066267123199</v>
      </c>
      <c r="AZ111">
        <v>1.0952548841563801</v>
      </c>
      <c r="BA111">
        <v>1.0952548841563801</v>
      </c>
      <c r="BB111">
        <v>1.06165401114965</v>
      </c>
      <c r="BC111">
        <v>1.0553385971650799</v>
      </c>
      <c r="BD111">
        <v>1.04188939996485</v>
      </c>
      <c r="BE111">
        <v>1.04188939996485</v>
      </c>
      <c r="BF111">
        <v>1.0522835910591699</v>
      </c>
      <c r="BG111">
        <v>1.0455803507715999</v>
      </c>
      <c r="BH111">
        <v>0.15192504600000001</v>
      </c>
      <c r="BI111">
        <v>0.15192504600000001</v>
      </c>
      <c r="BJ111">
        <v>0.15122007300000001</v>
      </c>
      <c r="BK111">
        <v>0.19096596699999999</v>
      </c>
      <c r="BL111">
        <v>0.184118371</v>
      </c>
      <c r="BM111">
        <v>0.184118371</v>
      </c>
      <c r="BN111">
        <v>0.14526681899999999</v>
      </c>
      <c r="BO111">
        <v>0.18154208499999999</v>
      </c>
      <c r="BP111">
        <v>0.145164612</v>
      </c>
      <c r="BQ111">
        <v>0.145164612</v>
      </c>
      <c r="BR111">
        <v>0.152841594</v>
      </c>
      <c r="BS111">
        <v>0.19537253399999999</v>
      </c>
      <c r="BT111">
        <v>0.113948431</v>
      </c>
      <c r="BU111">
        <v>0.113948431</v>
      </c>
      <c r="BV111">
        <v>0.19592215599999999</v>
      </c>
      <c r="BW111">
        <v>0.28392197299999999</v>
      </c>
      <c r="BX111">
        <f ca="1">+'aob Demand'!BX110+'aob Cap'!$CG111</f>
        <v>13.455901452128728</v>
      </c>
      <c r="BY111">
        <f ca="1">+'aob Demand'!BY110+'aob Cap'!$CG111</f>
        <v>13.455901452128728</v>
      </c>
      <c r="BZ111">
        <f ca="1">+'aob Demand'!BZ110+'aob Cap'!$CG111</f>
        <v>13.455901452128728</v>
      </c>
      <c r="CA111">
        <f ca="1">+'aob Demand'!CA110+'aob Cap'!$CG111</f>
        <v>13.455901452128728</v>
      </c>
      <c r="CB111">
        <f t="shared" ca="1" si="10"/>
        <v>290704.10007217788</v>
      </c>
      <c r="CC111">
        <f t="shared" ca="1" si="15"/>
        <v>240.93660918145505</v>
      </c>
      <c r="CD111">
        <f t="shared" ca="1" si="16"/>
        <v>579499.06013867119</v>
      </c>
      <c r="CE111">
        <f t="shared" ca="1" si="17"/>
        <v>2484109.8916121675</v>
      </c>
      <c r="CG111">
        <f ca="1">+IFERROR(VLOOKUP(_xlfn.CONCAT(B111,E111,C111),Reallocation!$A$3:$F$618,6,FALSE),0)</f>
        <v>6.3290057320427751E-2</v>
      </c>
      <c r="CH111">
        <f t="shared" ca="1" si="11"/>
        <v>4.2208062514093037E-4</v>
      </c>
      <c r="CI111">
        <f t="shared" ca="1" si="12"/>
        <v>4.2208062514093037E-4</v>
      </c>
      <c r="CJ111">
        <f t="shared" ca="1" si="13"/>
        <v>5.1953528966475204E-4</v>
      </c>
      <c r="CK111">
        <f t="shared" ca="1" si="14"/>
        <v>6.3763643251646407E-4</v>
      </c>
      <c r="CL111">
        <f ca="1">+IF($C111=1,SUMPRODUCT($CH111:$CK111,Elast!$L$6:$O$6),SUMPRODUCT($CH111:$CK111,Elast!$L$13:$O$13))</f>
        <v>-1.8339207211892418E-5</v>
      </c>
      <c r="CM111">
        <f ca="1">+IF($C111=1,SUMPRODUCT($CH111:$CK111,Elast!$L$7:$O$7),SUMPRODUCT($CH111:$CK111,Elast!$L$14:$O$14))</f>
        <v>1.161968410918061E-5</v>
      </c>
      <c r="CN111">
        <f ca="1">+IF($C111=1,SUMPRODUCT($CH111:$CK111,Elast!$L$8:$O$8),SUMPRODUCT($CH111:$CK111,Elast!$L$15:$O$15))</f>
        <v>-2.342740569101909E-5</v>
      </c>
      <c r="CO111">
        <f ca="1">+IF($C111=1,SUMPRODUCT($CH111:$CK111,Elast!$L$9:$O$9),SUMPRODUCT($CH111:$CK111,Elast!$L$16:$O$16))</f>
        <v>-1.4621151763214879E-5</v>
      </c>
    </row>
    <row r="112" spans="2:93" x14ac:dyDescent="0.25">
      <c r="B112" t="s">
        <v>83</v>
      </c>
      <c r="C112">
        <v>2</v>
      </c>
      <c r="D112">
        <v>2033</v>
      </c>
      <c r="E112">
        <v>2031</v>
      </c>
      <c r="F112">
        <v>0.12099112013970199</v>
      </c>
      <c r="G112">
        <v>1.01031471305534E-4</v>
      </c>
      <c r="H112">
        <v>0.19581613201544301</v>
      </c>
      <c r="I112">
        <v>0.68309171637354804</v>
      </c>
      <c r="J112">
        <f ca="1">+('aob Demand'!J111-'aob Demand'!BX111)+'aob Cap'!BX112</f>
        <v>150.2473397140875</v>
      </c>
      <c r="K112">
        <f ca="1">+('aob Demand'!K111-'aob Demand'!BY111)+'aob Cap'!BY112</f>
        <v>150.2473397140875</v>
      </c>
      <c r="L112">
        <f ca="1">+('aob Demand'!L111-'aob Demand'!BZ111)+'aob Cap'!BZ112</f>
        <v>122.11805675073853</v>
      </c>
      <c r="M112">
        <f ca="1">+('aob Demand'!M111-'aob Demand'!CA111)+'aob Cap'!CA112</f>
        <v>99.55281548142743</v>
      </c>
      <c r="N112">
        <f ca="1">+'aob Demand'!N111*(1+CL112)</f>
        <v>21619.076029181484</v>
      </c>
      <c r="O112">
        <f ca="1">+'aob Demand'!O111*(1+CM112)</f>
        <v>17.916833619587404</v>
      </c>
      <c r="P112">
        <f ca="1">+'aob Demand'!P111*(1+CN112)</f>
        <v>43096.82384324856</v>
      </c>
      <c r="Q112">
        <f ca="1">+'aob Demand'!Q111*(1+CO112)</f>
        <v>184740.53131431766</v>
      </c>
      <c r="R112">
        <v>26746152.443404999</v>
      </c>
      <c r="S112">
        <f ca="1">+IF(E112&gt;2017,SUMPRODUCT(J112:M112,N112:Q112),'aob Demand'!S111)</f>
        <v>26905241.0227901</v>
      </c>
      <c r="T112">
        <v>1</v>
      </c>
      <c r="U112">
        <v>4.0000000000000001E-3</v>
      </c>
      <c r="V112">
        <v>40825.791082608601</v>
      </c>
      <c r="W112">
        <v>4.0000000000000001E-3</v>
      </c>
      <c r="X112">
        <v>6.3635231797438898</v>
      </c>
      <c r="Y112">
        <v>6.3635231797438898</v>
      </c>
      <c r="Z112">
        <v>5.5909479255281802</v>
      </c>
      <c r="AA112">
        <v>3.9930746060007598</v>
      </c>
      <c r="AB112">
        <v>13.098426549462999</v>
      </c>
      <c r="AC112">
        <v>13.098426549462999</v>
      </c>
      <c r="AD112">
        <v>13.098426549462999</v>
      </c>
      <c r="AE112">
        <v>13.098426549462999</v>
      </c>
      <c r="AF112">
        <v>283113.60241622</v>
      </c>
      <c r="AG112">
        <v>236.402950695313</v>
      </c>
      <c r="AH112">
        <v>564310.09018259996</v>
      </c>
      <c r="AI112">
        <v>2417815.1989250202</v>
      </c>
      <c r="AJ112">
        <v>130.14775753662701</v>
      </c>
      <c r="AK112">
        <v>130.14775753662701</v>
      </c>
      <c r="AL112">
        <v>102.787888429045</v>
      </c>
      <c r="AM112">
        <v>81.814189485721201</v>
      </c>
      <c r="AN112">
        <v>136.511280716371</v>
      </c>
      <c r="AO112">
        <v>136.511280716371</v>
      </c>
      <c r="AP112">
        <v>108.378836354573</v>
      </c>
      <c r="AQ112">
        <v>85.807264091721905</v>
      </c>
      <c r="AR112">
        <f ca="1">+IF(E112&gt;2017,J112*N112,'aob Demand'!AR111)</f>
        <v>3248208.6604611161</v>
      </c>
      <c r="AS112">
        <f>+IF(F112&gt;2017,K112*O112,'aob Demand'!AS111)</f>
        <v>2690.8402230280099</v>
      </c>
      <c r="AT112">
        <f>+IF(G112&gt;2017,L112*P112,'aob Demand'!AT111)</f>
        <v>5260404.83961087</v>
      </c>
      <c r="AU112">
        <f>+IF(H112&gt;2017,M112*Q112,'aob Demand'!AU111)</f>
        <v>18380494.2479023</v>
      </c>
      <c r="AV112">
        <v>1.0489930496002899</v>
      </c>
      <c r="AW112">
        <v>1.0489930496002899</v>
      </c>
      <c r="AX112">
        <v>1.05449286407886</v>
      </c>
      <c r="AY112">
        <v>1.04890558068946</v>
      </c>
      <c r="AZ112">
        <v>1.09535768006062</v>
      </c>
      <c r="BA112">
        <v>1.09535768006062</v>
      </c>
      <c r="BB112">
        <v>1.06175450111704</v>
      </c>
      <c r="BC112">
        <v>1.0554381674278499</v>
      </c>
      <c r="BD112">
        <v>1.04198718721469</v>
      </c>
      <c r="BE112">
        <v>1.04198718721469</v>
      </c>
      <c r="BF112">
        <v>1.0523831940773301</v>
      </c>
      <c r="BG112">
        <v>1.0456790003524601</v>
      </c>
      <c r="BH112">
        <v>0.15192504600000001</v>
      </c>
      <c r="BI112">
        <v>0.15192504600000001</v>
      </c>
      <c r="BJ112">
        <v>0.15122007300000001</v>
      </c>
      <c r="BK112">
        <v>0.19096596699999999</v>
      </c>
      <c r="BL112">
        <v>0.184118371</v>
      </c>
      <c r="BM112">
        <v>0.184118371</v>
      </c>
      <c r="BN112">
        <v>0.14526681899999999</v>
      </c>
      <c r="BO112">
        <v>0.18154208499999999</v>
      </c>
      <c r="BP112">
        <v>0.145164612</v>
      </c>
      <c r="BQ112">
        <v>0.145164612</v>
      </c>
      <c r="BR112">
        <v>0.152841594</v>
      </c>
      <c r="BS112">
        <v>0.19537253399999999</v>
      </c>
      <c r="BT112">
        <v>0.113948431</v>
      </c>
      <c r="BU112">
        <v>0.113948431</v>
      </c>
      <c r="BV112">
        <v>0.19592215599999999</v>
      </c>
      <c r="BW112">
        <v>0.28392197299999999</v>
      </c>
      <c r="BX112">
        <f ca="1">+'aob Demand'!BX111+'aob Cap'!$CG112</f>
        <v>13.744017698758521</v>
      </c>
      <c r="BY112">
        <f ca="1">+'aob Demand'!BY111+'aob Cap'!$CG112</f>
        <v>13.744017698758521</v>
      </c>
      <c r="BZ112">
        <f ca="1">+'aob Demand'!BZ111+'aob Cap'!$CG112</f>
        <v>13.744017698758521</v>
      </c>
      <c r="CA112">
        <f ca="1">+'aob Demand'!CA111+'aob Cap'!$CG112</f>
        <v>13.744017698758521</v>
      </c>
      <c r="CB112">
        <f t="shared" ca="1" si="10"/>
        <v>297132.96357587638</v>
      </c>
      <c r="CC112">
        <f t="shared" ca="1" si="15"/>
        <v>246.24927837332098</v>
      </c>
      <c r="CD112">
        <f t="shared" ca="1" si="16"/>
        <v>592323.50966188638</v>
      </c>
      <c r="CE112">
        <f t="shared" ca="1" si="17"/>
        <v>2539077.1320620347</v>
      </c>
      <c r="CG112">
        <f ca="1">+IFERROR(VLOOKUP(_xlfn.CONCAT(B112,E112,C112),Reallocation!$A$3:$F$618,6,FALSE),0)</f>
        <v>6.063941859052005E-2</v>
      </c>
      <c r="CH112">
        <f t="shared" ca="1" si="11"/>
        <v>4.0359728635408487E-4</v>
      </c>
      <c r="CI112">
        <f t="shared" ca="1" si="12"/>
        <v>4.0359728635408487E-4</v>
      </c>
      <c r="CJ112">
        <f t="shared" ca="1" si="13"/>
        <v>4.9656390057295496E-4</v>
      </c>
      <c r="CK112">
        <f t="shared" ca="1" si="14"/>
        <v>6.0911806760333143E-4</v>
      </c>
      <c r="CL112">
        <f ca="1">+IF($C112=1,SUMPRODUCT($CH112:$CK112,Elast!$L$6:$O$6),SUMPRODUCT($CH112:$CK112,Elast!$L$13:$O$13))</f>
        <v>-1.7531218540618011E-5</v>
      </c>
      <c r="CM112">
        <f ca="1">+IF($C112=1,SUMPRODUCT($CH112:$CK112,Elast!$L$7:$O$7),SUMPRODUCT($CH112:$CK112,Elast!$L$14:$O$14))</f>
        <v>1.1111042940493413E-5</v>
      </c>
      <c r="CN112">
        <f ca="1">+IF($C112=1,SUMPRODUCT($CH112:$CK112,Elast!$L$8:$O$8),SUMPRODUCT($CH112:$CK112,Elast!$L$15:$O$15))</f>
        <v>-2.2398672530201222E-5</v>
      </c>
      <c r="CO112">
        <f ca="1">+IF($C112=1,SUMPRODUCT($CH112:$CK112,Elast!$L$9:$O$9),SUMPRODUCT($CH112:$CK112,Elast!$L$16:$O$16))</f>
        <v>-1.3970268299937639E-5</v>
      </c>
    </row>
    <row r="113" spans="2:93" x14ac:dyDescent="0.25">
      <c r="B113" t="s">
        <v>83</v>
      </c>
      <c r="C113">
        <v>2</v>
      </c>
      <c r="D113">
        <v>2034</v>
      </c>
      <c r="E113">
        <v>2032</v>
      </c>
      <c r="F113">
        <v>0.12100697299725301</v>
      </c>
      <c r="G113">
        <v>1.0104441409415999E-4</v>
      </c>
      <c r="H113">
        <v>0.19582659329597099</v>
      </c>
      <c r="I113">
        <v>0.68306538929268001</v>
      </c>
      <c r="J113">
        <f ca="1">+('aob Demand'!J112-'aob Demand'!BX112)+'aob Cap'!BX113</f>
        <v>150.57079041195522</v>
      </c>
      <c r="K113">
        <f ca="1">+('aob Demand'!K112-'aob Demand'!BY112)+'aob Cap'!BY113</f>
        <v>150.57079041195522</v>
      </c>
      <c r="L113">
        <f ca="1">+('aob Demand'!L112-'aob Demand'!BZ112)+'aob Cap'!BZ113</f>
        <v>122.43920361168625</v>
      </c>
      <c r="M113">
        <f ca="1">+('aob Demand'!M112-'aob Demand'!CA112)+'aob Cap'!CA113</f>
        <v>99.871877080844243</v>
      </c>
      <c r="N113">
        <f ca="1">+'aob Demand'!N112*(1+CL113)</f>
        <v>21633.843613870267</v>
      </c>
      <c r="O113">
        <f ca="1">+'aob Demand'!O112*(1+CM113)</f>
        <v>17.927872982250854</v>
      </c>
      <c r="P113">
        <f ca="1">+'aob Demand'!P112*(1+CN113)</f>
        <v>43126.95964357577</v>
      </c>
      <c r="Q113">
        <f ca="1">+'aob Demand'!Q112*(1+CO113)</f>
        <v>184869.20186535537</v>
      </c>
      <c r="R113">
        <v>26756785.815882798</v>
      </c>
      <c r="S113">
        <f ca="1">+IF(E113&gt;2017,SUMPRODUCT(J113:M113,N113:Q113),'aob Demand'!S112)</f>
        <v>27003789.144277722</v>
      </c>
      <c r="T113">
        <v>1</v>
      </c>
      <c r="U113">
        <v>4.0000000000000001E-3</v>
      </c>
      <c r="V113">
        <v>41105.841614261401</v>
      </c>
      <c r="W113">
        <v>4.0000000000000001E-3</v>
      </c>
      <c r="X113">
        <v>6.3763355403587099</v>
      </c>
      <c r="Y113">
        <v>6.3763355403587099</v>
      </c>
      <c r="Z113">
        <v>5.60120643311775</v>
      </c>
      <c r="AA113">
        <v>4.0011704454370296</v>
      </c>
      <c r="AB113">
        <v>13.0505244239137</v>
      </c>
      <c r="AC113">
        <v>13.0505244239137</v>
      </c>
      <c r="AD113">
        <v>13.0505244239137</v>
      </c>
      <c r="AE113">
        <v>13.0505244239137</v>
      </c>
      <c r="AF113">
        <v>282281.88160780998</v>
      </c>
      <c r="AG113">
        <v>235.714437462863</v>
      </c>
      <c r="AH113">
        <v>562655.73394512595</v>
      </c>
      <c r="AI113">
        <v>2410721.3730975599</v>
      </c>
      <c r="AJ113">
        <v>130.14775753662701</v>
      </c>
      <c r="AK113">
        <v>130.14775753662701</v>
      </c>
      <c r="AL113">
        <v>102.787888429045</v>
      </c>
      <c r="AM113">
        <v>81.814189485721201</v>
      </c>
      <c r="AN113">
        <v>136.524093076985</v>
      </c>
      <c r="AO113">
        <v>136.524093076985</v>
      </c>
      <c r="AP113">
        <v>108.38909486216301</v>
      </c>
      <c r="AQ113">
        <v>85.815359931158198</v>
      </c>
      <c r="AR113">
        <f ca="1">+IF(E113&gt;2017,J113*N113,'aob Demand'!AR112)</f>
        <v>3257424.932589076</v>
      </c>
      <c r="AS113">
        <f>+IF(F113&gt;2017,K113*O113,'aob Demand'!AS112)</f>
        <v>2698.3407462712298</v>
      </c>
      <c r="AT113">
        <f>+IF(G113&gt;2017,L113*P113,'aob Demand'!AT112)</f>
        <v>5278031.2550087599</v>
      </c>
      <c r="AU113">
        <f>+IF(H113&gt;2017,M113*Q113,'aob Demand'!AU112)</f>
        <v>18452710.297230002</v>
      </c>
      <c r="AV113">
        <v>1.0490971489366501</v>
      </c>
      <c r="AW113">
        <v>1.0490971489366501</v>
      </c>
      <c r="AX113">
        <v>1.0545972028156101</v>
      </c>
      <c r="AY113">
        <v>1.0490094557873599</v>
      </c>
      <c r="AZ113">
        <v>1.0954663805020699</v>
      </c>
      <c r="BA113">
        <v>1.0954663805020699</v>
      </c>
      <c r="BB113">
        <v>1.06185955836982</v>
      </c>
      <c r="BC113">
        <v>1.0555426894601401</v>
      </c>
      <c r="BD113">
        <v>1.04209059130752</v>
      </c>
      <c r="BE113">
        <v>1.04209059130752</v>
      </c>
      <c r="BF113">
        <v>1.0524873240688899</v>
      </c>
      <c r="BG113">
        <v>1.0457825559160201</v>
      </c>
      <c r="BH113">
        <v>0.15192504600000001</v>
      </c>
      <c r="BI113">
        <v>0.15192504600000001</v>
      </c>
      <c r="BJ113">
        <v>0.15122007300000001</v>
      </c>
      <c r="BK113">
        <v>0.19096596699999999</v>
      </c>
      <c r="BL113">
        <v>0.184118371</v>
      </c>
      <c r="BM113">
        <v>0.184118371</v>
      </c>
      <c r="BN113">
        <v>0.14526681899999999</v>
      </c>
      <c r="BO113">
        <v>0.18154208499999999</v>
      </c>
      <c r="BP113">
        <v>0.145164612</v>
      </c>
      <c r="BQ113">
        <v>0.145164612</v>
      </c>
      <c r="BR113">
        <v>0.152841594</v>
      </c>
      <c r="BS113">
        <v>0.19537253399999999</v>
      </c>
      <c r="BT113">
        <v>0.113948431</v>
      </c>
      <c r="BU113">
        <v>0.113948431</v>
      </c>
      <c r="BV113">
        <v>0.19592215599999999</v>
      </c>
      <c r="BW113">
        <v>0.28392197299999999</v>
      </c>
      <c r="BX113">
        <f ca="1">+'aob Demand'!BX112+'aob Cap'!$CG113</f>
        <v>14.05527071095214</v>
      </c>
      <c r="BY113">
        <f ca="1">+'aob Demand'!BY112+'aob Cap'!$CG113</f>
        <v>14.05527071095214</v>
      </c>
      <c r="BZ113">
        <f ca="1">+'aob Demand'!BZ112+'aob Cap'!$CG113</f>
        <v>14.05527071095214</v>
      </c>
      <c r="CA113">
        <f ca="1">+'aob Demand'!CA112+'aob Cap'!$CG113</f>
        <v>14.05527071095214</v>
      </c>
      <c r="CB113">
        <f t="shared" ca="1" si="10"/>
        <v>304069.52851134975</v>
      </c>
      <c r="CC113">
        <f t="shared" ca="1" si="15"/>
        <v>251.98110803710063</v>
      </c>
      <c r="CD113">
        <f t="shared" ca="1" si="16"/>
        <v>606161.09273076546</v>
      </c>
      <c r="CE113">
        <f t="shared" ca="1" si="17"/>
        <v>2598386.678335228</v>
      </c>
      <c r="CG113">
        <f ca="1">+IFERROR(VLOOKUP(_xlfn.CONCAT(B113,E113,C113),Reallocation!$A$3:$F$618,6,FALSE),0)</f>
        <v>5.8262039923241464E-2</v>
      </c>
      <c r="CH113">
        <f t="shared" ca="1" si="11"/>
        <v>3.8694118403603817E-4</v>
      </c>
      <c r="CI113">
        <f t="shared" ca="1" si="12"/>
        <v>3.8694118403603817E-4</v>
      </c>
      <c r="CJ113">
        <f t="shared" ca="1" si="13"/>
        <v>4.7584464946393012E-4</v>
      </c>
      <c r="CK113">
        <f t="shared" ca="1" si="14"/>
        <v>5.833678271218723E-4</v>
      </c>
      <c r="CL113">
        <f ca="1">+IF($C113=1,SUMPRODUCT($CH113:$CK113,Elast!$L$6:$O$6),SUMPRODUCT($CH113:$CK113,Elast!$L$13:$O$13))</f>
        <v>-1.6802686828487845E-5</v>
      </c>
      <c r="CM113">
        <f ca="1">+IF($C113=1,SUMPRODUCT($CH113:$CK113,Elast!$L$7:$O$7),SUMPRODUCT($CH113:$CK113,Elast!$L$14:$O$14))</f>
        <v>1.065270204545524E-5</v>
      </c>
      <c r="CN113">
        <f ca="1">+IF($C113=1,SUMPRODUCT($CH113:$CK113,Elast!$L$8:$O$8),SUMPRODUCT($CH113:$CK113,Elast!$L$15:$O$15))</f>
        <v>-2.1471396257109141E-5</v>
      </c>
      <c r="CO113">
        <f ca="1">+IF($C113=1,SUMPRODUCT($CH113:$CK113,Elast!$L$9:$O$9),SUMPRODUCT($CH113:$CK113,Elast!$L$16:$O$16))</f>
        <v>-1.3382821011579392E-5</v>
      </c>
    </row>
    <row r="114" spans="2:93" x14ac:dyDescent="0.25">
      <c r="B114" t="s">
        <v>83</v>
      </c>
      <c r="C114">
        <v>2</v>
      </c>
      <c r="D114">
        <v>2035</v>
      </c>
      <c r="E114">
        <v>2033</v>
      </c>
      <c r="F114">
        <v>0.121024974399511</v>
      </c>
      <c r="G114">
        <v>1.0105917699818799E-4</v>
      </c>
      <c r="H114">
        <v>0.19583833933856901</v>
      </c>
      <c r="I114">
        <v>0.68303562708492005</v>
      </c>
      <c r="J114">
        <f ca="1">+('aob Demand'!J113-'aob Demand'!BX113)+'aob Cap'!BX114</f>
        <v>150.99417257241308</v>
      </c>
      <c r="K114">
        <f ca="1">+('aob Demand'!K113-'aob Demand'!BY113)+'aob Cap'!BY114</f>
        <v>150.99417257241308</v>
      </c>
      <c r="L114">
        <f ca="1">+('aob Demand'!L113-'aob Demand'!BZ113)+'aob Cap'!BZ114</f>
        <v>122.86031546517307</v>
      </c>
      <c r="M114">
        <f ca="1">+('aob Demand'!M113-'aob Demand'!CA113)+'aob Cap'!CA114</f>
        <v>100.29091315742207</v>
      </c>
      <c r="N114">
        <f ca="1">+'aob Demand'!N113*(1+CL114)</f>
        <v>21648.139852254037</v>
      </c>
      <c r="O114">
        <f ca="1">+'aob Demand'!O113*(1+CM114)</f>
        <v>17.938147358487527</v>
      </c>
      <c r="P114">
        <f ca="1">+'aob Demand'!P113*(1+CN114)</f>
        <v>43156.371931677837</v>
      </c>
      <c r="Q114">
        <f ca="1">+'aob Demand'!Q113*(1+CO114)</f>
        <v>184994.64030188249</v>
      </c>
      <c r="R114">
        <v>26765986.282806501</v>
      </c>
      <c r="S114">
        <f ca="1">+IF(E114&gt;2017,SUMPRODUCT(J114:M114,N114:Q114),'aob Demand'!S113)</f>
        <v>27126938.395403765</v>
      </c>
      <c r="T114">
        <v>1</v>
      </c>
      <c r="U114">
        <v>4.0000000000000001E-3</v>
      </c>
      <c r="V114">
        <v>41387.813193815498</v>
      </c>
      <c r="W114">
        <v>4.0000000000000001E-3</v>
      </c>
      <c r="X114">
        <v>6.3898838355469501</v>
      </c>
      <c r="Y114">
        <v>6.3898838355469501</v>
      </c>
      <c r="Z114">
        <v>5.6119311915490702</v>
      </c>
      <c r="AA114">
        <v>4.0096689023795902</v>
      </c>
      <c r="AB114">
        <v>12.9963249755055</v>
      </c>
      <c r="AC114">
        <v>12.9963249755055</v>
      </c>
      <c r="AD114">
        <v>12.9963249755055</v>
      </c>
      <c r="AE114">
        <v>12.9963249755055</v>
      </c>
      <c r="AF114">
        <v>281324.14060393698</v>
      </c>
      <c r="AG114">
        <v>234.914007463958</v>
      </c>
      <c r="AH114">
        <v>560745.47327154002</v>
      </c>
      <c r="AI114">
        <v>2402538.3541023699</v>
      </c>
      <c r="AJ114">
        <v>130.14775753662701</v>
      </c>
      <c r="AK114">
        <v>130.14775753662701</v>
      </c>
      <c r="AL114">
        <v>102.787888429045</v>
      </c>
      <c r="AM114">
        <v>81.814189485721201</v>
      </c>
      <c r="AN114">
        <v>136.53764137217399</v>
      </c>
      <c r="AO114">
        <v>136.53764137217399</v>
      </c>
      <c r="AP114">
        <v>108.399819620594</v>
      </c>
      <c r="AQ114">
        <v>85.823858388100803</v>
      </c>
      <c r="AR114">
        <f ca="1">+IF(E114&gt;2017,J114*N114,'aob Demand'!AR113)</f>
        <v>3268742.9647229789</v>
      </c>
      <c r="AS114">
        <f>+IF(F114&gt;2017,K114*O114,'aob Demand'!AS113)</f>
        <v>2707.5190831565801</v>
      </c>
      <c r="AT114">
        <f>+IF(G114&gt;2017,L114*P114,'aob Demand'!AT113)</f>
        <v>5299887.8091464797</v>
      </c>
      <c r="AU114">
        <f>+IF(H114&gt;2017,M114*Q114,'aob Demand'!AU113)</f>
        <v>18543115.638558101</v>
      </c>
      <c r="AV114">
        <v>1.04920143475946</v>
      </c>
      <c r="AW114">
        <v>1.04920143475946</v>
      </c>
      <c r="AX114">
        <v>1.05470168836083</v>
      </c>
      <c r="AY114">
        <v>1.0491134898491099</v>
      </c>
      <c r="AZ114">
        <v>1.0955752756725201</v>
      </c>
      <c r="BA114">
        <v>1.0955752756725201</v>
      </c>
      <c r="BB114">
        <v>1.0619647634420599</v>
      </c>
      <c r="BC114">
        <v>1.05564737144629</v>
      </c>
      <c r="BD114">
        <v>1.04219418064133</v>
      </c>
      <c r="BE114">
        <v>1.04219418064133</v>
      </c>
      <c r="BF114">
        <v>1.05259160057523</v>
      </c>
      <c r="BG114">
        <v>1.04588626995444</v>
      </c>
      <c r="BH114">
        <v>0.15192504600000001</v>
      </c>
      <c r="BI114">
        <v>0.15192504600000001</v>
      </c>
      <c r="BJ114">
        <v>0.15122007300000001</v>
      </c>
      <c r="BK114">
        <v>0.19096596699999999</v>
      </c>
      <c r="BL114">
        <v>0.184118371</v>
      </c>
      <c r="BM114">
        <v>0.184118371</v>
      </c>
      <c r="BN114">
        <v>0.14526681899999999</v>
      </c>
      <c r="BO114">
        <v>0.18154208499999999</v>
      </c>
      <c r="BP114">
        <v>0.145164612</v>
      </c>
      <c r="BQ114">
        <v>0.145164612</v>
      </c>
      <c r="BR114">
        <v>0.152841594</v>
      </c>
      <c r="BS114">
        <v>0.19537253399999999</v>
      </c>
      <c r="BT114">
        <v>0.113948431</v>
      </c>
      <c r="BU114">
        <v>0.113948431</v>
      </c>
      <c r="BV114">
        <v>0.19592215599999999</v>
      </c>
      <c r="BW114">
        <v>0.28392197299999999</v>
      </c>
      <c r="BX114">
        <f ca="1">+'aob Demand'!BX113+'aob Cap'!$CG114</f>
        <v>14.466543155432968</v>
      </c>
      <c r="BY114">
        <f ca="1">+'aob Demand'!BY113+'aob Cap'!$CG114</f>
        <v>14.466543155432968</v>
      </c>
      <c r="BZ114">
        <f ca="1">+'aob Demand'!BZ113+'aob Cap'!$CG114</f>
        <v>14.466543155432968</v>
      </c>
      <c r="CA114">
        <f ca="1">+'aob Demand'!CA113+'aob Cap'!$CG114</f>
        <v>14.466543155432968</v>
      </c>
      <c r="CB114">
        <f t="shared" ca="1" si="10"/>
        <v>313173.74940748129</v>
      </c>
      <c r="CC114">
        <f t="shared" ca="1" si="15"/>
        <v>259.50298289007571</v>
      </c>
      <c r="CD114">
        <f t="shared" ca="1" si="16"/>
        <v>624323.5169815335</v>
      </c>
      <c r="CE114">
        <f t="shared" ca="1" si="17"/>
        <v>2676232.9474509819</v>
      </c>
      <c r="CG114">
        <f ca="1">+IFERROR(VLOOKUP(_xlfn.CONCAT(B114,E114,C114),Reallocation!$A$3:$F$618,6,FALSE),0)</f>
        <v>5.6241589436068329E-2</v>
      </c>
      <c r="CH114">
        <f t="shared" ca="1" si="11"/>
        <v>3.7247523184436027E-4</v>
      </c>
      <c r="CI114">
        <f t="shared" ca="1" si="12"/>
        <v>3.7247523184436027E-4</v>
      </c>
      <c r="CJ114">
        <f t="shared" ca="1" si="13"/>
        <v>4.5776855791990201E-4</v>
      </c>
      <c r="CK114">
        <f t="shared" ca="1" si="14"/>
        <v>5.6078449846985734E-4</v>
      </c>
      <c r="CL114">
        <f ca="1">+IF($C114=1,SUMPRODUCT($CH114:$CK114,Elast!$L$6:$O$6),SUMPRODUCT($CH114:$CK114,Elast!$L$13:$O$13))</f>
        <v>-1.6168149598136282E-5</v>
      </c>
      <c r="CM114">
        <f ca="1">+IF($C114=1,SUMPRODUCT($CH114:$CK114,Elast!$L$7:$O$7),SUMPRODUCT($CH114:$CK114,Elast!$L$14:$O$14))</f>
        <v>1.0254701975952032E-5</v>
      </c>
      <c r="CN114">
        <f ca="1">+IF($C114=1,SUMPRODUCT($CH114:$CK114,Elast!$L$8:$O$8),SUMPRODUCT($CH114:$CK114,Elast!$L$15:$O$15))</f>
        <v>-2.0665011006404168E-5</v>
      </c>
      <c r="CO114">
        <f ca="1">+IF($C114=1,SUMPRODUCT($CH114:$CK114,Elast!$L$9:$O$9),SUMPRODUCT($CH114:$CK114,Elast!$L$16:$O$16))</f>
        <v>-1.2868714501222511E-5</v>
      </c>
    </row>
    <row r="115" spans="2:93" x14ac:dyDescent="0.25">
      <c r="B115" t="s">
        <v>83</v>
      </c>
      <c r="C115">
        <v>2</v>
      </c>
      <c r="D115">
        <v>2036</v>
      </c>
      <c r="E115">
        <v>2034</v>
      </c>
      <c r="F115">
        <v>0.121044727662924</v>
      </c>
      <c r="G115">
        <v>1.0107532796944401E-4</v>
      </c>
      <c r="H115">
        <v>0.19585122751942399</v>
      </c>
      <c r="I115">
        <v>0.68300296948968098</v>
      </c>
      <c r="J115">
        <f ca="1">+('aob Demand'!J114-'aob Demand'!BX114)+'aob Cap'!BX115</f>
        <v>151.27593227988615</v>
      </c>
      <c r="K115">
        <f ca="1">+('aob Demand'!K114-'aob Demand'!BY114)+'aob Cap'!BY115</f>
        <v>151.27593227988615</v>
      </c>
      <c r="L115">
        <f ca="1">+('aob Demand'!L114-'aob Demand'!BZ114)+'aob Cap'!BZ115</f>
        <v>123.13995640863314</v>
      </c>
      <c r="M115">
        <f ca="1">+('aob Demand'!M114-'aob Demand'!CA114)+'aob Cap'!CA115</f>
        <v>100.56852005868014</v>
      </c>
      <c r="N115">
        <f ca="1">+'aob Demand'!N114*(1+CL115)</f>
        <v>21663.138470158217</v>
      </c>
      <c r="O115">
        <f ca="1">+'aob Demand'!O114*(1+CM115)</f>
        <v>17.949521706550762</v>
      </c>
      <c r="P115">
        <f ca="1">+'aob Demand'!P114*(1+CN115)</f>
        <v>43186.873298757739</v>
      </c>
      <c r="Q115">
        <f ca="1">+'aob Demand'!Q114*(1+CO115)</f>
        <v>185124.9445092532</v>
      </c>
      <c r="R115">
        <v>26773878.251356602</v>
      </c>
      <c r="S115">
        <f ca="1">+IF(E115&gt;2017,SUMPRODUCT(J115:M115,N115:Q115),'aob Demand'!S114)</f>
        <v>27215598.189486656</v>
      </c>
      <c r="T115">
        <v>1</v>
      </c>
      <c r="U115">
        <v>4.0000000000000001E-3</v>
      </c>
      <c r="V115">
        <v>41671.718998982098</v>
      </c>
      <c r="W115">
        <v>4.0000000000000001E-3</v>
      </c>
      <c r="X115">
        <v>6.4034564015286399</v>
      </c>
      <c r="Y115">
        <v>6.4034564015286399</v>
      </c>
      <c r="Z115">
        <v>5.6226710401142501</v>
      </c>
      <c r="AA115">
        <v>4.0181803648201901</v>
      </c>
      <c r="AB115">
        <v>12.936777481440901</v>
      </c>
      <c r="AC115">
        <v>12.936777481440901</v>
      </c>
      <c r="AD115">
        <v>12.936777481440901</v>
      </c>
      <c r="AE115">
        <v>12.936777481440901</v>
      </c>
      <c r="AF115">
        <v>280249.28008836298</v>
      </c>
      <c r="AG115">
        <v>234.01584458570301</v>
      </c>
      <c r="AH115">
        <v>558601.60951771797</v>
      </c>
      <c r="AI115">
        <v>2393354.6676996001</v>
      </c>
      <c r="AJ115">
        <v>130.14775753662701</v>
      </c>
      <c r="AK115">
        <v>130.14775753662701</v>
      </c>
      <c r="AL115">
        <v>102.787888429045</v>
      </c>
      <c r="AM115">
        <v>81.814189485721201</v>
      </c>
      <c r="AN115">
        <v>136.551213938155</v>
      </c>
      <c r="AO115">
        <v>136.551213938155</v>
      </c>
      <c r="AP115">
        <v>108.410559469159</v>
      </c>
      <c r="AQ115">
        <v>85.832369850541397</v>
      </c>
      <c r="AR115">
        <f ca="1">+IF(E115&gt;2017,J115*N115,'aob Demand'!AR114)</f>
        <v>3277111.4681814509</v>
      </c>
      <c r="AS115">
        <f>+IF(F115&gt;2017,K115*O115,'aob Demand'!AS114)</f>
        <v>2714.33356194828</v>
      </c>
      <c r="AT115">
        <f>+IF(G115&gt;2017,L115*P115,'aob Demand'!AT114)</f>
        <v>5315800.36857187</v>
      </c>
      <c r="AU115">
        <f>+IF(H115&gt;2017,M115*Q115,'aob Demand'!AU114)</f>
        <v>18607963.311120499</v>
      </c>
      <c r="AV115">
        <v>1.0493058876957</v>
      </c>
      <c r="AW115">
        <v>1.0493058876957</v>
      </c>
      <c r="AX115">
        <v>1.0548063096820199</v>
      </c>
      <c r="AY115">
        <v>1.04921767036388</v>
      </c>
      <c r="AZ115">
        <v>1.0956843453426801</v>
      </c>
      <c r="BA115">
        <v>1.0956843453426801</v>
      </c>
      <c r="BB115">
        <v>1.0620701052252699</v>
      </c>
      <c r="BC115">
        <v>1.0557522007975999</v>
      </c>
      <c r="BD115">
        <v>1.04229793597248</v>
      </c>
      <c r="BE115">
        <v>1.04229793597248</v>
      </c>
      <c r="BF115">
        <v>1.05269601258588</v>
      </c>
      <c r="BG115">
        <v>1.04599012999538</v>
      </c>
      <c r="BH115">
        <v>0.15192504600000001</v>
      </c>
      <c r="BI115">
        <v>0.15192504600000001</v>
      </c>
      <c r="BJ115">
        <v>0.15122007300000001</v>
      </c>
      <c r="BK115">
        <v>0.19096596699999999</v>
      </c>
      <c r="BL115">
        <v>0.184118371</v>
      </c>
      <c r="BM115">
        <v>0.184118371</v>
      </c>
      <c r="BN115">
        <v>0.14526681899999999</v>
      </c>
      <c r="BO115">
        <v>0.18154208499999999</v>
      </c>
      <c r="BP115">
        <v>0.145164612</v>
      </c>
      <c r="BQ115">
        <v>0.145164612</v>
      </c>
      <c r="BR115">
        <v>0.152841594</v>
      </c>
      <c r="BS115">
        <v>0.19537253399999999</v>
      </c>
      <c r="BT115">
        <v>0.113948431</v>
      </c>
      <c r="BU115">
        <v>0.113948431</v>
      </c>
      <c r="BV115">
        <v>0.19592215599999999</v>
      </c>
      <c r="BW115">
        <v>0.28392197299999999</v>
      </c>
      <c r="BX115">
        <f ca="1">+'aob Demand'!BX114+'aob Cap'!$CG115</f>
        <v>14.736585375442738</v>
      </c>
      <c r="BY115">
        <f ca="1">+'aob Demand'!BY114+'aob Cap'!$CG115</f>
        <v>14.736585375442738</v>
      </c>
      <c r="BZ115">
        <f ca="1">+'aob Demand'!BZ114+'aob Cap'!$CG115</f>
        <v>14.736585375442738</v>
      </c>
      <c r="CA115">
        <f ca="1">+'aob Demand'!CA114+'aob Cap'!$CG115</f>
        <v>14.736585375442738</v>
      </c>
      <c r="CB115">
        <f t="shared" ca="1" si="10"/>
        <v>319240.68956552458</v>
      </c>
      <c r="CC115">
        <f t="shared" ca="1" si="15"/>
        <v>264.51465907694791</v>
      </c>
      <c r="CD115">
        <f t="shared" ca="1" si="16"/>
        <v>636427.04546557181</v>
      </c>
      <c r="CE115">
        <f t="shared" ca="1" si="17"/>
        <v>2728109.5498847091</v>
      </c>
      <c r="CG115">
        <f ca="1">+IFERROR(VLOOKUP(_xlfn.CONCAT(B115,E115,C115),Reallocation!$A$3:$F$618,6,FALSE),0)</f>
        <v>5.4060621194137008E-2</v>
      </c>
      <c r="CH115">
        <f t="shared" ca="1" si="11"/>
        <v>3.5736432345445657E-4</v>
      </c>
      <c r="CI115">
        <f t="shared" ca="1" si="12"/>
        <v>3.5736432345445657E-4</v>
      </c>
      <c r="CJ115">
        <f t="shared" ca="1" si="13"/>
        <v>4.3901770611931568E-4</v>
      </c>
      <c r="CK115">
        <f t="shared" ca="1" si="14"/>
        <v>5.3755013161760345E-4</v>
      </c>
      <c r="CL115">
        <f ca="1">+IF($C115=1,SUMPRODUCT($CH115:$CK115,Elast!$L$6:$O$6),SUMPRODUCT($CH115:$CK115,Elast!$L$13:$O$13))</f>
        <v>-1.5508243759691842E-5</v>
      </c>
      <c r="CM115">
        <f ca="1">+IF($C115=1,SUMPRODUCT($CH115:$CK115,Elast!$L$7:$O$7),SUMPRODUCT($CH115:$CK115,Elast!$L$14:$O$14))</f>
        <v>9.8388403822882909E-6</v>
      </c>
      <c r="CN115">
        <f ca="1">+IF($C115=1,SUMPRODUCT($CH115:$CK115,Elast!$L$8:$O$8),SUMPRODUCT($CH115:$CK115,Elast!$L$15:$O$15))</f>
        <v>-1.9824359141068503E-5</v>
      </c>
      <c r="CO115">
        <f ca="1">+IF($C115=1,SUMPRODUCT($CH115:$CK115,Elast!$L$9:$O$9),SUMPRODUCT($CH115:$CK115,Elast!$L$16:$O$16))</f>
        <v>-1.2338017567125491E-5</v>
      </c>
    </row>
    <row r="116" spans="2:93" x14ac:dyDescent="0.25">
      <c r="B116" t="s">
        <v>83</v>
      </c>
      <c r="C116">
        <v>2</v>
      </c>
      <c r="D116">
        <v>2037</v>
      </c>
      <c r="E116">
        <v>2035</v>
      </c>
      <c r="F116">
        <v>0.12106610764586399</v>
      </c>
      <c r="G116">
        <v>1.01092767418827E-4</v>
      </c>
      <c r="H116">
        <v>0.19586517674866699</v>
      </c>
      <c r="I116">
        <v>0.68296762283804902</v>
      </c>
      <c r="J116">
        <f ca="1">+('aob Demand'!J115-'aob Demand'!BX115)+'aob Cap'!BX116</f>
        <v>151.4690278239643</v>
      </c>
      <c r="K116">
        <f ca="1">+('aob Demand'!K115-'aob Demand'!BY115)+'aob Cap'!BY116</f>
        <v>151.4690278239643</v>
      </c>
      <c r="L116">
        <f ca="1">+('aob Demand'!L115-'aob Demand'!BZ115)+'aob Cap'!BZ116</f>
        <v>123.33071392130233</v>
      </c>
      <c r="M116">
        <f ca="1">+('aob Demand'!M115-'aob Demand'!CA115)+'aob Cap'!CA116</f>
        <v>100.75718291289033</v>
      </c>
      <c r="N116">
        <f ca="1">+'aob Demand'!N115*(1+CL116)</f>
        <v>21678.581383700526</v>
      </c>
      <c r="O116">
        <f ca="1">+'aob Demand'!O115*(1+CM116)</f>
        <v>17.961612134599331</v>
      </c>
      <c r="P116">
        <f ca="1">+'aob Demand'!P115*(1+CN116)</f>
        <v>43218.064001470513</v>
      </c>
      <c r="Q116">
        <f ca="1">+'aob Demand'!Q115*(1+CO116)</f>
        <v>185258.32843307641</v>
      </c>
      <c r="R116">
        <v>26780556.555858701</v>
      </c>
      <c r="S116">
        <f ca="1">+IF(E116&gt;2017,SUMPRODUCT(J116:M116,N116:Q116),'aob Demand'!S115)</f>
        <v>27282576.246385675</v>
      </c>
      <c r="T116">
        <v>1</v>
      </c>
      <c r="U116">
        <v>4.0000000000000001E-3</v>
      </c>
      <c r="V116">
        <v>41957.572297867002</v>
      </c>
      <c r="W116">
        <v>4.0000000000000001E-3</v>
      </c>
      <c r="X116">
        <v>6.4170507169492499</v>
      </c>
      <c r="Y116">
        <v>6.4170507169492499</v>
      </c>
      <c r="Z116">
        <v>5.63342484480384</v>
      </c>
      <c r="AA116">
        <v>4.0267038091970404</v>
      </c>
      <c r="AB116">
        <v>12.8722820579661</v>
      </c>
      <c r="AC116">
        <v>12.8722820579661</v>
      </c>
      <c r="AD116">
        <v>12.8722820579661</v>
      </c>
      <c r="AE116">
        <v>12.8722820579661</v>
      </c>
      <c r="AF116">
        <v>279065.66283685801</v>
      </c>
      <c r="AG116">
        <v>233.026699641091</v>
      </c>
      <c r="AH116">
        <v>556240.84952824598</v>
      </c>
      <c r="AI116">
        <v>2383241.8634493598</v>
      </c>
      <c r="AJ116">
        <v>130.14775753662701</v>
      </c>
      <c r="AK116">
        <v>130.14775753662701</v>
      </c>
      <c r="AL116">
        <v>102.787888429045</v>
      </c>
      <c r="AM116">
        <v>81.814189485721201</v>
      </c>
      <c r="AN116">
        <v>136.56480825357599</v>
      </c>
      <c r="AO116">
        <v>136.56480825357599</v>
      </c>
      <c r="AP116">
        <v>108.42131327384899</v>
      </c>
      <c r="AQ116">
        <v>85.840893294918203</v>
      </c>
      <c r="AR116">
        <f ca="1">+IF(E116&gt;2017,J116*N116,'aob Demand'!AR115)</f>
        <v>3283633.6467918092</v>
      </c>
      <c r="AS116">
        <f>+IF(F116&gt;2017,K116*O116,'aob Demand'!AS115)</f>
        <v>2719.6715507126401</v>
      </c>
      <c r="AT116">
        <f>+IF(G116&gt;2017,L116*P116,'aob Demand'!AT115)</f>
        <v>5327976.2595218699</v>
      </c>
      <c r="AU116">
        <f>+IF(H116&gt;2017,M116*Q116,'aob Demand'!AU115)</f>
        <v>18656727.560660601</v>
      </c>
      <c r="AV116">
        <v>1.04941049632607</v>
      </c>
      <c r="AW116">
        <v>1.04941049632607</v>
      </c>
      <c r="AX116">
        <v>1.0549110576282199</v>
      </c>
      <c r="AY116">
        <v>1.0493219874036599</v>
      </c>
      <c r="AZ116">
        <v>1.0957935775885199</v>
      </c>
      <c r="BA116">
        <v>1.0957935775885199</v>
      </c>
      <c r="BB116">
        <v>1.0621755745054799</v>
      </c>
      <c r="BC116">
        <v>1.0558571675241699</v>
      </c>
      <c r="BD116">
        <v>1.0424018459579301</v>
      </c>
      <c r="BE116">
        <v>1.0424018459579301</v>
      </c>
      <c r="BF116">
        <v>1.0528005509682199</v>
      </c>
      <c r="BG116">
        <v>1.0460941261413299</v>
      </c>
      <c r="BH116">
        <v>0.15192504600000001</v>
      </c>
      <c r="BI116">
        <v>0.15192504600000001</v>
      </c>
      <c r="BJ116">
        <v>0.15122007300000001</v>
      </c>
      <c r="BK116">
        <v>0.19096596699999999</v>
      </c>
      <c r="BL116">
        <v>0.184118371</v>
      </c>
      <c r="BM116">
        <v>0.184118371</v>
      </c>
      <c r="BN116">
        <v>0.14526681899999999</v>
      </c>
      <c r="BO116">
        <v>0.18154208499999999</v>
      </c>
      <c r="BP116">
        <v>0.145164612</v>
      </c>
      <c r="BQ116">
        <v>0.145164612</v>
      </c>
      <c r="BR116">
        <v>0.152841594</v>
      </c>
      <c r="BS116">
        <v>0.19537253399999999</v>
      </c>
      <c r="BT116">
        <v>0.113948431</v>
      </c>
      <c r="BU116">
        <v>0.113948431</v>
      </c>
      <c r="BV116">
        <v>0.19592215599999999</v>
      </c>
      <c r="BW116">
        <v>0.28392197299999999</v>
      </c>
      <c r="BX116">
        <f ca="1">+'aob Demand'!BX115+'aob Cap'!$CG116</f>
        <v>14.917394716508717</v>
      </c>
      <c r="BY116">
        <f ca="1">+'aob Demand'!BY115+'aob Cap'!$CG116</f>
        <v>14.917394716508717</v>
      </c>
      <c r="BZ116">
        <f ca="1">+'aob Demand'!BZ115+'aob Cap'!$CG116</f>
        <v>14.917394716508717</v>
      </c>
      <c r="CA116">
        <f ca="1">+'aob Demand'!CA115+'aob Cap'!$CG116</f>
        <v>14.917394716508717</v>
      </c>
      <c r="CB116">
        <f t="shared" ca="1" si="10"/>
        <v>323387.95539461845</v>
      </c>
      <c r="CC116">
        <f t="shared" ca="1" si="15"/>
        <v>267.9404579566509</v>
      </c>
      <c r="CD116">
        <f t="shared" ca="1" si="16"/>
        <v>644700.9195932718</v>
      </c>
      <c r="CE116">
        <f t="shared" ca="1" si="17"/>
        <v>2763571.6097568106</v>
      </c>
      <c r="CG116">
        <f ca="1">+IFERROR(VLOOKUP(_xlfn.CONCAT(B116,E116,C116),Reallocation!$A$3:$F$618,6,FALSE),0)</f>
        <v>5.181944588231812E-2</v>
      </c>
      <c r="CH116">
        <f t="shared" ca="1" si="11"/>
        <v>3.4211248746207623E-4</v>
      </c>
      <c r="CI116">
        <f t="shared" ca="1" si="12"/>
        <v>3.4211248746207623E-4</v>
      </c>
      <c r="CJ116">
        <f t="shared" ca="1" si="13"/>
        <v>4.2016659301413739E-4</v>
      </c>
      <c r="CK116">
        <f t="shared" ca="1" si="14"/>
        <v>5.1430026509491356E-4</v>
      </c>
      <c r="CL116">
        <f ca="1">+IF($C116=1,SUMPRODUCT($CH116:$CK116,Elast!$L$6:$O$6),SUMPRODUCT($CH116:$CK116,Elast!$L$13:$O$13))</f>
        <v>-1.4843838310130364E-5</v>
      </c>
      <c r="CM116">
        <f ca="1">+IF($C116=1,SUMPRODUCT($CH116:$CK116,Elast!$L$7:$O$7),SUMPRODUCT($CH116:$CK116,Elast!$L$14:$O$14))</f>
        <v>9.4190338077512465E-6</v>
      </c>
      <c r="CN116">
        <f ca="1">+IF($C116=1,SUMPRODUCT($CH116:$CK116,Elast!$L$8:$O$8),SUMPRODUCT($CH116:$CK116,Elast!$L$15:$O$15))</f>
        <v>-1.8976821157125511E-5</v>
      </c>
      <c r="CO116">
        <f ca="1">+IF($C116=1,SUMPRODUCT($CH116:$CK116,Elast!$L$9:$O$9),SUMPRODUCT($CH116:$CK116,Elast!$L$16:$O$16))</f>
        <v>-1.1805956667955586E-5</v>
      </c>
    </row>
    <row r="117" spans="2:93" x14ac:dyDescent="0.25">
      <c r="B117" t="s">
        <v>83</v>
      </c>
      <c r="C117">
        <v>2</v>
      </c>
      <c r="D117">
        <v>2038</v>
      </c>
      <c r="E117">
        <v>2036</v>
      </c>
      <c r="F117">
        <v>0.121088976792616</v>
      </c>
      <c r="G117">
        <v>1.0111138643473601E-4</v>
      </c>
      <c r="H117">
        <v>0.195880097262977</v>
      </c>
      <c r="I117">
        <v>0.68292981455796997</v>
      </c>
      <c r="J117">
        <f ca="1">+('aob Demand'!J116-'aob Demand'!BX116)+'aob Cap'!BX117</f>
        <v>151.59751291158017</v>
      </c>
      <c r="K117">
        <f ca="1">+('aob Demand'!K116-'aob Demand'!BY116)+'aob Cap'!BY117</f>
        <v>151.59751291158017</v>
      </c>
      <c r="L117">
        <f ca="1">+('aob Demand'!L116-'aob Demand'!BZ116)+'aob Cap'!BZ117</f>
        <v>123.45672313279016</v>
      </c>
      <c r="M117">
        <f ca="1">+('aob Demand'!M116-'aob Demand'!CA116)+'aob Cap'!CA117</f>
        <v>100.88105953889117</v>
      </c>
      <c r="N117">
        <f ca="1">+'aob Demand'!N116*(1+CL117)</f>
        <v>21694.349914033221</v>
      </c>
      <c r="O117">
        <f ca="1">+'aob Demand'!O116*(1+CM117)</f>
        <v>17.97422510329006</v>
      </c>
      <c r="P117">
        <f ca="1">+'aob Demand'!P116*(1+CN117)</f>
        <v>43249.761309394795</v>
      </c>
      <c r="Q117">
        <f ca="1">+'aob Demand'!Q116*(1+CO117)</f>
        <v>185393.97603730956</v>
      </c>
      <c r="R117">
        <v>26786126.0944819</v>
      </c>
      <c r="S117">
        <f ca="1">+IF(E117&gt;2017,SUMPRODUCT(J117:M117,N117:Q117),'aob Demand'!S116)</f>
        <v>27333748.881327961</v>
      </c>
      <c r="T117">
        <v>1</v>
      </c>
      <c r="U117">
        <v>4.0000000000000001E-3</v>
      </c>
      <c r="V117">
        <v>42245.386449590398</v>
      </c>
      <c r="W117">
        <v>4.0000000000000001E-3</v>
      </c>
      <c r="X117">
        <v>6.4306652956109698</v>
      </c>
      <c r="Y117">
        <v>6.4306652956109698</v>
      </c>
      <c r="Z117">
        <v>5.6441916650109603</v>
      </c>
      <c r="AA117">
        <v>4.0352384232554197</v>
      </c>
      <c r="AB117">
        <v>12.803278358735501</v>
      </c>
      <c r="AC117">
        <v>12.803278358735501</v>
      </c>
      <c r="AD117">
        <v>12.803278358735501</v>
      </c>
      <c r="AE117">
        <v>12.803278358735501</v>
      </c>
      <c r="AF117">
        <v>277782.55166945298</v>
      </c>
      <c r="AG117">
        <v>231.95432177494001</v>
      </c>
      <c r="AH117">
        <v>553681.66902798496</v>
      </c>
      <c r="AI117">
        <v>2372279.0823405599</v>
      </c>
      <c r="AJ117">
        <v>130.14775753662701</v>
      </c>
      <c r="AK117">
        <v>130.14775753662701</v>
      </c>
      <c r="AL117">
        <v>102.787888429045</v>
      </c>
      <c r="AM117">
        <v>81.814189485721201</v>
      </c>
      <c r="AN117">
        <v>136.578422832238</v>
      </c>
      <c r="AO117">
        <v>136.578422832238</v>
      </c>
      <c r="AP117">
        <v>108.432080094056</v>
      </c>
      <c r="AQ117">
        <v>85.849427908976594</v>
      </c>
      <c r="AR117">
        <f ca="1">+IF(E117&gt;2017,J117*N117,'aob Demand'!AR116)</f>
        <v>3288809.4912009891</v>
      </c>
      <c r="AS117">
        <f>+IF(F117&gt;2017,K117*O117,'aob Demand'!AS116)</f>
        <v>2723.9317561829198</v>
      </c>
      <c r="AT117">
        <f>+IF(G117&gt;2017,L117*P117,'aob Demand'!AT116)</f>
        <v>5337425.4656609902</v>
      </c>
      <c r="AU117">
        <f>+IF(H117&gt;2017,M117*Q117,'aob Demand'!AU116)</f>
        <v>18693756.127045602</v>
      </c>
      <c r="AV117">
        <v>1.0495152480712999</v>
      </c>
      <c r="AW117">
        <v>1.0495152480712999</v>
      </c>
      <c r="AX117">
        <v>1.05501592210712</v>
      </c>
      <c r="AY117">
        <v>1.0494264300201599</v>
      </c>
      <c r="AZ117">
        <v>1.09590295927478</v>
      </c>
      <c r="BA117">
        <v>1.09590295927478</v>
      </c>
      <c r="BB117">
        <v>1.06228116112087</v>
      </c>
      <c r="BC117">
        <v>1.05596226060957</v>
      </c>
      <c r="BD117">
        <v>1.04250589810242</v>
      </c>
      <c r="BE117">
        <v>1.04250589810242</v>
      </c>
      <c r="BF117">
        <v>1.05290520565011</v>
      </c>
      <c r="BG117">
        <v>1.04619824747774</v>
      </c>
      <c r="BH117">
        <v>0.15192504600000001</v>
      </c>
      <c r="BI117">
        <v>0.15192504600000001</v>
      </c>
      <c r="BJ117">
        <v>0.15122007300000001</v>
      </c>
      <c r="BK117">
        <v>0.19096596699999999</v>
      </c>
      <c r="BL117">
        <v>0.184118371</v>
      </c>
      <c r="BM117">
        <v>0.184118371</v>
      </c>
      <c r="BN117">
        <v>0.14526681899999999</v>
      </c>
      <c r="BO117">
        <v>0.18154208499999999</v>
      </c>
      <c r="BP117">
        <v>0.145164612</v>
      </c>
      <c r="BQ117">
        <v>0.145164612</v>
      </c>
      <c r="BR117">
        <v>0.152841594</v>
      </c>
      <c r="BS117">
        <v>0.19537253399999999</v>
      </c>
      <c r="BT117">
        <v>0.113948431</v>
      </c>
      <c r="BU117">
        <v>0.113948431</v>
      </c>
      <c r="BV117">
        <v>0.19592215599999999</v>
      </c>
      <c r="BW117">
        <v>0.28392197299999999</v>
      </c>
      <c r="BX117">
        <f ca="1">+'aob Demand'!BX116+'aob Cap'!$CG117</f>
        <v>15.033237015985566</v>
      </c>
      <c r="BY117">
        <f ca="1">+'aob Demand'!BY116+'aob Cap'!$CG117</f>
        <v>15.033237015985566</v>
      </c>
      <c r="BZ117">
        <f ca="1">+'aob Demand'!BZ116+'aob Cap'!$CG117</f>
        <v>15.033237015985566</v>
      </c>
      <c r="CA117">
        <f ca="1">+'aob Demand'!CA116+'aob Cap'!$CG117</f>
        <v>15.033237015985566</v>
      </c>
      <c r="CB117">
        <f t="shared" ca="1" si="10"/>
        <v>326136.30416538753</v>
      </c>
      <c r="CC117">
        <f t="shared" ca="1" si="15"/>
        <v>270.21078615643711</v>
      </c>
      <c r="CD117">
        <f t="shared" ca="1" si="16"/>
        <v>650183.91264893417</v>
      </c>
      <c r="CE117">
        <f t="shared" ca="1" si="17"/>
        <v>2787071.5831048233</v>
      </c>
      <c r="CG117">
        <f ca="1">+IFERROR(VLOOKUP(_xlfn.CONCAT(B117,E117,C117),Reallocation!$A$3:$F$618,6,FALSE),0)</f>
        <v>4.9600387315165785E-2</v>
      </c>
      <c r="CH117">
        <f t="shared" ca="1" si="11"/>
        <v>3.2718470351222884E-4</v>
      </c>
      <c r="CI117">
        <f t="shared" ca="1" si="12"/>
        <v>3.2718470351222884E-4</v>
      </c>
      <c r="CJ117">
        <f t="shared" ca="1" si="13"/>
        <v>4.0176335525954343E-4</v>
      </c>
      <c r="CK117">
        <f t="shared" ca="1" si="14"/>
        <v>4.9167195053145818E-4</v>
      </c>
      <c r="CL117">
        <f ca="1">+IF($C117=1,SUMPRODUCT($CH117:$CK117,Elast!$L$6:$O$6),SUMPRODUCT($CH117:$CK117,Elast!$L$13:$O$13))</f>
        <v>-1.4194598829576189E-5</v>
      </c>
      <c r="CM117">
        <f ca="1">+IF($C117=1,SUMPRODUCT($CH117:$CK117,Elast!$L$7:$O$7),SUMPRODUCT($CH117:$CK117,Elast!$L$14:$O$14))</f>
        <v>9.0081045135626831E-6</v>
      </c>
      <c r="CN117">
        <f ca="1">+IF($C117=1,SUMPRODUCT($CH117:$CK117,Elast!$L$8:$O$8),SUMPRODUCT($CH117:$CK117,Elast!$L$15:$O$15))</f>
        <v>-1.8147895577719675E-5</v>
      </c>
      <c r="CO117">
        <f ca="1">+IF($C117=1,SUMPRODUCT($CH117:$CK117,Elast!$L$9:$O$9),SUMPRODUCT($CH117:$CK117,Elast!$L$16:$O$16))</f>
        <v>-1.1287474271770791E-5</v>
      </c>
    </row>
    <row r="118" spans="2:93" x14ac:dyDescent="0.25">
      <c r="B118" t="s">
        <v>83</v>
      </c>
      <c r="C118">
        <v>2</v>
      </c>
      <c r="D118">
        <v>2039</v>
      </c>
      <c r="E118">
        <v>2037</v>
      </c>
      <c r="F118">
        <v>0.121113226753558</v>
      </c>
      <c r="G118">
        <v>1.01131099149959E-4</v>
      </c>
      <c r="H118">
        <v>0.195895918433659</v>
      </c>
      <c r="I118">
        <v>0.68288972371363099</v>
      </c>
      <c r="J118">
        <f ca="1">+('aob Demand'!J117-'aob Demand'!BX117)+'aob Cap'!BX118</f>
        <v>151.64473171244629</v>
      </c>
      <c r="K118">
        <f ca="1">+('aob Demand'!K117-'aob Demand'!BY117)+'aob Cap'!BY118</f>
        <v>151.64473171244629</v>
      </c>
      <c r="L118">
        <f ca="1">+('aob Demand'!L117-'aob Demand'!BZ117)+'aob Cap'!BZ118</f>
        <v>123.50136606628831</v>
      </c>
      <c r="M118">
        <f ca="1">+('aob Demand'!M117-'aob Demand'!CA117)+'aob Cap'!CA118</f>
        <v>100.92354227601231</v>
      </c>
      <c r="N118">
        <f ca="1">+'aob Demand'!N117*(1+CL118)</f>
        <v>21710.523520948424</v>
      </c>
      <c r="O118">
        <f ca="1">+'aob Demand'!O117*(1+CM118)</f>
        <v>17.987486154414988</v>
      </c>
      <c r="P118">
        <f ca="1">+'aob Demand'!P117*(1+CN118)</f>
        <v>43282.088347147161</v>
      </c>
      <c r="Q118">
        <f ca="1">+'aob Demand'!Q117*(1+CO118)</f>
        <v>185532.43711671076</v>
      </c>
      <c r="R118">
        <v>26790669.7857932</v>
      </c>
      <c r="S118">
        <f ca="1">+IF(E118&gt;2017,SUMPRODUCT(J118:M118,N118:Q118),'aob Demand'!S117)</f>
        <v>27365002.020177454</v>
      </c>
      <c r="T118">
        <v>1</v>
      </c>
      <c r="U118">
        <v>4.0000000000000001E-3</v>
      </c>
      <c r="V118">
        <v>42535.174904911299</v>
      </c>
      <c r="W118">
        <v>4.0000000000000001E-3</v>
      </c>
      <c r="X118">
        <v>6.4442985003505502</v>
      </c>
      <c r="Y118">
        <v>6.4442985003505502</v>
      </c>
      <c r="Z118">
        <v>5.6549704633678397</v>
      </c>
      <c r="AA118">
        <v>4.0437833112727901</v>
      </c>
      <c r="AB118">
        <v>12.730115328673399</v>
      </c>
      <c r="AC118">
        <v>12.730115328673399</v>
      </c>
      <c r="AD118">
        <v>12.730115328673399</v>
      </c>
      <c r="AE118">
        <v>12.730115328673399</v>
      </c>
      <c r="AF118">
        <v>276407.266156825</v>
      </c>
      <c r="AG118">
        <v>230.804839895681</v>
      </c>
      <c r="AH118">
        <v>550938.67120865698</v>
      </c>
      <c r="AI118">
        <v>2360528.8719605599</v>
      </c>
      <c r="AJ118">
        <v>130.14775753662701</v>
      </c>
      <c r="AK118">
        <v>130.14775753662701</v>
      </c>
      <c r="AL118">
        <v>102.787888429045</v>
      </c>
      <c r="AM118">
        <v>81.814189485721201</v>
      </c>
      <c r="AN118">
        <v>136.592056036977</v>
      </c>
      <c r="AO118">
        <v>136.592056036977</v>
      </c>
      <c r="AP118">
        <v>108.442858892413</v>
      </c>
      <c r="AQ118">
        <v>85.857972796993906</v>
      </c>
      <c r="AR118">
        <f ca="1">+IF(E118&gt;2017,J118*N118,'aob Demand'!AR117)</f>
        <v>3292286.5146709783</v>
      </c>
      <c r="AS118">
        <f>+IF(F118&gt;2017,K118*O118,'aob Demand'!AS117)</f>
        <v>2726.83191546739</v>
      </c>
      <c r="AT118">
        <f>+IF(G118&gt;2017,L118*P118,'aob Demand'!AT117)</f>
        <v>5343439.1724923598</v>
      </c>
      <c r="AU118">
        <f>+IF(H118&gt;2017,M118*Q118,'aob Demand'!AU117)</f>
        <v>18716003.005011301</v>
      </c>
      <c r="AV118">
        <v>1.04962013299735</v>
      </c>
      <c r="AW118">
        <v>1.04962013299735</v>
      </c>
      <c r="AX118">
        <v>1.05512089514828</v>
      </c>
      <c r="AY118">
        <v>1.0495309895674301</v>
      </c>
      <c r="AZ118">
        <v>1.09601248002834</v>
      </c>
      <c r="BA118">
        <v>1.09601248002834</v>
      </c>
      <c r="BB118">
        <v>1.0623868570461401</v>
      </c>
      <c r="BC118">
        <v>1.0560674713539699</v>
      </c>
      <c r="BD118">
        <v>1.04261008253826</v>
      </c>
      <c r="BE118">
        <v>1.04261008253826</v>
      </c>
      <c r="BF118">
        <v>1.05300996867707</v>
      </c>
      <c r="BG118">
        <v>1.0463024853852101</v>
      </c>
      <c r="BH118">
        <v>0.15192504600000001</v>
      </c>
      <c r="BI118">
        <v>0.15192504600000001</v>
      </c>
      <c r="BJ118">
        <v>0.15122007300000001</v>
      </c>
      <c r="BK118">
        <v>0.19096596699999999</v>
      </c>
      <c r="BL118">
        <v>0.184118371</v>
      </c>
      <c r="BM118">
        <v>0.184118371</v>
      </c>
      <c r="BN118">
        <v>0.14526681899999999</v>
      </c>
      <c r="BO118">
        <v>0.18154208499999999</v>
      </c>
      <c r="BP118">
        <v>0.145164612</v>
      </c>
      <c r="BQ118">
        <v>0.145164612</v>
      </c>
      <c r="BR118">
        <v>0.152841594</v>
      </c>
      <c r="BS118">
        <v>0.19537253399999999</v>
      </c>
      <c r="BT118">
        <v>0.113948431</v>
      </c>
      <c r="BU118">
        <v>0.113948431</v>
      </c>
      <c r="BV118">
        <v>0.19592215599999999</v>
      </c>
      <c r="BW118">
        <v>0.28392197299999999</v>
      </c>
      <c r="BX118">
        <f ca="1">+'aob Demand'!BX117+'aob Cap'!$CG118</f>
        <v>15.067553945229903</v>
      </c>
      <c r="BY118">
        <f ca="1">+'aob Demand'!BY117+'aob Cap'!$CG118</f>
        <v>15.067553945229903</v>
      </c>
      <c r="BZ118">
        <f ca="1">+'aob Demand'!BZ117+'aob Cap'!$CG118</f>
        <v>15.067553945229903</v>
      </c>
      <c r="CA118">
        <f ca="1">+'aob Demand'!CA117+'aob Cap'!$CG118</f>
        <v>15.067553945229903</v>
      </c>
      <c r="CB118">
        <f t="shared" ca="1" si="10"/>
        <v>327124.48433107301</v>
      </c>
      <c r="CC118">
        <f t="shared" ca="1" si="15"/>
        <v>271.02741797072383</v>
      </c>
      <c r="CD118">
        <f t="shared" ca="1" si="16"/>
        <v>652155.20103284647</v>
      </c>
      <c r="CE118">
        <f t="shared" ca="1" si="17"/>
        <v>2795520.0048460141</v>
      </c>
      <c r="CG118">
        <f ca="1">+IFERROR(VLOOKUP(_xlfn.CONCAT(B118,E118,C118),Reallocation!$A$3:$F$618,6,FALSE),0)</f>
        <v>4.7374198885303705E-2</v>
      </c>
      <c r="CH118">
        <f t="shared" ca="1" si="11"/>
        <v>3.1240253683950669E-4</v>
      </c>
      <c r="CI118">
        <f t="shared" ca="1" si="12"/>
        <v>3.1240253683950669E-4</v>
      </c>
      <c r="CJ118">
        <f t="shared" ca="1" si="13"/>
        <v>3.8359250908914788E-4</v>
      </c>
      <c r="CK118">
        <f t="shared" ca="1" si="14"/>
        <v>4.6940681843832266E-4</v>
      </c>
      <c r="CL118">
        <f ca="1">+IF($C118=1,SUMPRODUCT($CH118:$CK118,Elast!$L$6:$O$6),SUMPRODUCT($CH118:$CK118,Elast!$L$13:$O$13))</f>
        <v>-1.3552864459831504E-5</v>
      </c>
      <c r="CM118">
        <f ca="1">+IF($C118=1,SUMPRODUCT($CH118:$CK118,Elast!$L$7:$O$7),SUMPRODUCT($CH118:$CK118,Elast!$L$14:$O$14))</f>
        <v>8.6011365709422259E-6</v>
      </c>
      <c r="CN118">
        <f ca="1">+IF($C118=1,SUMPRODUCT($CH118:$CK118,Elast!$L$8:$O$8),SUMPRODUCT($CH118:$CK118,Elast!$L$15:$O$15))</f>
        <v>-1.7327731523388399E-5</v>
      </c>
      <c r="CO118">
        <f ca="1">+IF($C118=1,SUMPRODUCT($CH118:$CK118,Elast!$L$9:$O$9),SUMPRODUCT($CH118:$CK118,Elast!$L$16:$O$16))</f>
        <v>-1.0776588721017609E-5</v>
      </c>
    </row>
    <row r="119" spans="2:93" x14ac:dyDescent="0.25">
      <c r="B119" t="s">
        <v>83</v>
      </c>
      <c r="C119">
        <v>2</v>
      </c>
      <c r="D119">
        <v>2040</v>
      </c>
      <c r="E119">
        <v>2038</v>
      </c>
      <c r="F119">
        <v>0.121138735822602</v>
      </c>
      <c r="G119">
        <v>1.01151809201635E-4</v>
      </c>
      <c r="H119">
        <v>0.19591256083500699</v>
      </c>
      <c r="I119">
        <v>0.68284755153318799</v>
      </c>
      <c r="J119">
        <f ca="1">+('aob Demand'!J118-'aob Demand'!BX118)+'aob Cap'!BX119</f>
        <v>151.68340326591618</v>
      </c>
      <c r="K119">
        <f ca="1">+('aob Demand'!K118-'aob Demand'!BY118)+'aob Cap'!BY119</f>
        <v>151.68340326591618</v>
      </c>
      <c r="L119">
        <f ca="1">+('aob Demand'!L118-'aob Demand'!BZ118)+'aob Cap'!BZ119</f>
        <v>123.53733704322418</v>
      </c>
      <c r="M119">
        <f ca="1">+('aob Demand'!M118-'aob Demand'!CA118)+'aob Cap'!CA119</f>
        <v>100.95731854068018</v>
      </c>
      <c r="N119">
        <f ca="1">+'aob Demand'!N118*(1+CL119)</f>
        <v>21726.7513828212</v>
      </c>
      <c r="O119">
        <f ca="1">+'aob Demand'!O118*(1+CM119)</f>
        <v>18.000834747510137</v>
      </c>
      <c r="P119">
        <f ca="1">+'aob Demand'!P118*(1+CN119)</f>
        <v>43314.50325878978</v>
      </c>
      <c r="Q119">
        <f ca="1">+'aob Demand'!Q118*(1+CO119)</f>
        <v>185671.29020173399</v>
      </c>
      <c r="R119">
        <v>26794280.791802701</v>
      </c>
      <c r="S119">
        <f ca="1">+IF(E119&gt;2017,SUMPRODUCT(J119:M119,N119:Q119),'aob Demand'!S118)</f>
        <v>27394151.996231373</v>
      </c>
      <c r="T119">
        <v>1</v>
      </c>
      <c r="U119">
        <v>4.0000000000000001E-3</v>
      </c>
      <c r="V119">
        <v>42826.9512068564</v>
      </c>
      <c r="W119">
        <v>4.0000000000000001E-3</v>
      </c>
      <c r="X119">
        <v>6.4579490382749398</v>
      </c>
      <c r="Y119">
        <v>6.4579490382749398</v>
      </c>
      <c r="Z119">
        <v>5.6657604206114902</v>
      </c>
      <c r="AA119">
        <v>4.0523377658852198</v>
      </c>
      <c r="AB119">
        <v>12.653182337452099</v>
      </c>
      <c r="AC119">
        <v>12.653182337452099</v>
      </c>
      <c r="AD119">
        <v>12.653182337452099</v>
      </c>
      <c r="AE119">
        <v>12.653182337452099</v>
      </c>
      <c r="AF119">
        <v>274948.03247792402</v>
      </c>
      <c r="AG119">
        <v>229.585136809131</v>
      </c>
      <c r="AH119">
        <v>548028.26401249703</v>
      </c>
      <c r="AI119">
        <v>2348061.5159710301</v>
      </c>
      <c r="AJ119">
        <v>130.14775753662701</v>
      </c>
      <c r="AK119">
        <v>130.14775753662701</v>
      </c>
      <c r="AL119">
        <v>102.787888429045</v>
      </c>
      <c r="AM119">
        <v>81.814189485721201</v>
      </c>
      <c r="AN119">
        <v>136.605706574902</v>
      </c>
      <c r="AO119">
        <v>136.605706574902</v>
      </c>
      <c r="AP119">
        <v>108.45364884965601</v>
      </c>
      <c r="AQ119">
        <v>85.866527251606399</v>
      </c>
      <c r="AR119">
        <f ca="1">+IF(E119&gt;2017,J119*N119,'aob Demand'!AR118)</f>
        <v>3295587.5916587701</v>
      </c>
      <c r="AS119">
        <f>+IF(F119&gt;2017,K119*O119,'aob Demand'!AS118)</f>
        <v>2729.5907890703302</v>
      </c>
      <c r="AT119">
        <f>+IF(G119&gt;2017,L119*P119,'aob Demand'!AT118)</f>
        <v>5349086.6238418203</v>
      </c>
      <c r="AU119">
        <f>+IF(H119&gt;2017,M119*Q119,'aob Demand'!AU118)</f>
        <v>18736665.489445601</v>
      </c>
      <c r="AV119">
        <v>1.0497251399683201</v>
      </c>
      <c r="AW119">
        <v>1.0497251399683201</v>
      </c>
      <c r="AX119">
        <v>1.05522596781692</v>
      </c>
      <c r="AY119">
        <v>1.0496356563529901</v>
      </c>
      <c r="AZ119">
        <v>1.0961221282211</v>
      </c>
      <c r="BA119">
        <v>1.0961221282211</v>
      </c>
      <c r="BB119">
        <v>1.0624926532849499</v>
      </c>
      <c r="BC119">
        <v>1.0561727900045501</v>
      </c>
      <c r="BD119">
        <v>1.04271438820392</v>
      </c>
      <c r="BE119">
        <v>1.04271438820392</v>
      </c>
      <c r="BF119">
        <v>1.0531148311321901</v>
      </c>
      <c r="BG119">
        <v>1.04640683020109</v>
      </c>
      <c r="BH119">
        <v>0.15192504600000001</v>
      </c>
      <c r="BI119">
        <v>0.15192504600000001</v>
      </c>
      <c r="BJ119">
        <v>0.15122007300000001</v>
      </c>
      <c r="BK119">
        <v>0.19096596699999999</v>
      </c>
      <c r="BL119">
        <v>0.184118371</v>
      </c>
      <c r="BM119">
        <v>0.184118371</v>
      </c>
      <c r="BN119">
        <v>0.14526681899999999</v>
      </c>
      <c r="BO119">
        <v>0.18154208499999999</v>
      </c>
      <c r="BP119">
        <v>0.145164612</v>
      </c>
      <c r="BQ119">
        <v>0.145164612</v>
      </c>
      <c r="BR119">
        <v>0.152841594</v>
      </c>
      <c r="BS119">
        <v>0.19537253399999999</v>
      </c>
      <c r="BT119">
        <v>0.113948431</v>
      </c>
      <c r="BU119">
        <v>0.113948431</v>
      </c>
      <c r="BV119">
        <v>0.19592215599999999</v>
      </c>
      <c r="BW119">
        <v>0.28392197299999999</v>
      </c>
      <c r="BX119">
        <f ca="1">+'aob Demand'!BX118+'aob Cap'!$CG119</f>
        <v>15.093000140298281</v>
      </c>
      <c r="BY119">
        <f ca="1">+'aob Demand'!BY118+'aob Cap'!$CG119</f>
        <v>15.093000140298281</v>
      </c>
      <c r="BZ119">
        <f ca="1">+'aob Demand'!BZ118+'aob Cap'!$CG119</f>
        <v>15.093000140298281</v>
      </c>
      <c r="CA119">
        <f ca="1">+'aob Demand'!CA118+'aob Cap'!$CG119</f>
        <v>15.093000140298281</v>
      </c>
      <c r="CB119">
        <f t="shared" ca="1" si="10"/>
        <v>327921.86166914622</v>
      </c>
      <c r="CC119">
        <f t="shared" ca="1" si="15"/>
        <v>271.68660136965667</v>
      </c>
      <c r="CD119">
        <f t="shared" ca="1" si="16"/>
        <v>653745.80376186455</v>
      </c>
      <c r="CE119">
        <f t="shared" ca="1" si="17"/>
        <v>2802336.809064134</v>
      </c>
      <c r="CG119">
        <f ca="1">+IFERROR(VLOOKUP(_xlfn.CONCAT(B119,E119,C119),Reallocation!$A$3:$F$618,6,FALSE),0)</f>
        <v>4.5257033507182638E-2</v>
      </c>
      <c r="CH119">
        <f t="shared" ca="1" si="11"/>
        <v>2.983650981764896E-4</v>
      </c>
      <c r="CI119">
        <f t="shared" ca="1" si="12"/>
        <v>2.983650981764896E-4</v>
      </c>
      <c r="CJ119">
        <f t="shared" ca="1" si="13"/>
        <v>3.6634295825366259E-4</v>
      </c>
      <c r="CK119">
        <f t="shared" ca="1" si="14"/>
        <v>4.4827887825626966E-4</v>
      </c>
      <c r="CL119">
        <f ca="1">+IF($C119=1,SUMPRODUCT($CH119:$CK119,Elast!$L$6:$O$6),SUMPRODUCT($CH119:$CK119,Elast!$L$13:$O$13))</f>
        <v>-1.2943588669824815E-5</v>
      </c>
      <c r="CM119">
        <f ca="1">+IF($C119=1,SUMPRODUCT($CH119:$CK119,Elast!$L$7:$O$7),SUMPRODUCT($CH119:$CK119,Elast!$L$14:$O$14))</f>
        <v>8.2146665145418391E-6</v>
      </c>
      <c r="CN119">
        <f ca="1">+IF($C119=1,SUMPRODUCT($CH119:$CK119,Elast!$L$8:$O$8),SUMPRODUCT($CH119:$CK119,Elast!$L$15:$O$15))</f>
        <v>-1.6548961043827416E-5</v>
      </c>
      <c r="CO119">
        <f ca="1">+IF($C119=1,SUMPRODUCT($CH119:$CK119,Elast!$L$9:$O$9),SUMPRODUCT($CH119:$CK119,Elast!$L$16:$O$16))</f>
        <v>-1.029171877645263E-5</v>
      </c>
    </row>
    <row r="120" spans="2:93" x14ac:dyDescent="0.25">
      <c r="B120" t="s">
        <v>83</v>
      </c>
      <c r="C120">
        <v>2</v>
      </c>
      <c r="D120">
        <v>2041</v>
      </c>
      <c r="E120">
        <v>2039</v>
      </c>
      <c r="F120">
        <v>0.121165409888458</v>
      </c>
      <c r="G120">
        <v>1.01173441997617E-4</v>
      </c>
      <c r="H120">
        <v>0.19592996312366501</v>
      </c>
      <c r="I120">
        <v>0.68280345354587901</v>
      </c>
      <c r="J120">
        <f ca="1">+('aob Demand'!J119-'aob Demand'!BX119)+'aob Cap'!BX120</f>
        <v>151.71408184669571</v>
      </c>
      <c r="K120">
        <f ca="1">+('aob Demand'!K119-'aob Demand'!BY119)+'aob Cap'!BY120</f>
        <v>151.71408184669571</v>
      </c>
      <c r="L120">
        <f ca="1">+('aob Demand'!L119-'aob Demand'!BZ119)+'aob Cap'!BZ120</f>
        <v>123.56530103489175</v>
      </c>
      <c r="M120">
        <f ca="1">+('aob Demand'!M119-'aob Demand'!CA119)+'aob Cap'!CA120</f>
        <v>100.98308392459475</v>
      </c>
      <c r="N120">
        <f ca="1">+'aob Demand'!N119*(1+CL120)</f>
        <v>21743.029993676832</v>
      </c>
      <c r="O120">
        <f ca="1">+'aob Demand'!O119*(1+CM120)</f>
        <v>18.014257623847993</v>
      </c>
      <c r="P120">
        <f ca="1">+'aob Demand'!P119*(1+CN120)</f>
        <v>43347.001303825033</v>
      </c>
      <c r="Q120">
        <f ca="1">+'aob Demand'!Q119*(1+CO120)</f>
        <v>185810.51351128385</v>
      </c>
      <c r="R120">
        <v>26797031.415630899</v>
      </c>
      <c r="S120">
        <f ca="1">+IF(E120&gt;2017,SUMPRODUCT(J120:M120,N120:Q120),'aob Demand'!S119)</f>
        <v>27421360.79366041</v>
      </c>
      <c r="T120">
        <v>1</v>
      </c>
      <c r="U120">
        <v>4.0000000000000001E-3</v>
      </c>
      <c r="V120">
        <v>43120.7289913524</v>
      </c>
      <c r="W120">
        <v>4.0000000000000001E-3</v>
      </c>
      <c r="X120">
        <v>6.4716154600720799</v>
      </c>
      <c r="Y120">
        <v>6.4716154600720799</v>
      </c>
      <c r="Z120">
        <v>5.6765606183524202</v>
      </c>
      <c r="AA120">
        <v>4.0609009941120098</v>
      </c>
      <c r="AB120">
        <v>12.5727828868571</v>
      </c>
      <c r="AC120">
        <v>12.5727828868571</v>
      </c>
      <c r="AD120">
        <v>12.5727828868571</v>
      </c>
      <c r="AE120">
        <v>12.5727828868571</v>
      </c>
      <c r="AF120">
        <v>273411.23274501198</v>
      </c>
      <c r="AG120">
        <v>228.300556881387</v>
      </c>
      <c r="AH120">
        <v>544963.18055693596</v>
      </c>
      <c r="AI120">
        <v>2334931.5517707798</v>
      </c>
      <c r="AJ120">
        <v>130.14775753662701</v>
      </c>
      <c r="AK120">
        <v>130.14775753662701</v>
      </c>
      <c r="AL120">
        <v>102.787888429045</v>
      </c>
      <c r="AM120">
        <v>81.814189485721201</v>
      </c>
      <c r="AN120">
        <v>136.61937299669901</v>
      </c>
      <c r="AO120">
        <v>136.61937299669901</v>
      </c>
      <c r="AP120">
        <v>108.464449047397</v>
      </c>
      <c r="AQ120">
        <v>85.875090479833204</v>
      </c>
      <c r="AR120">
        <f ca="1">+IF(E120&gt;2017,J120*N120,'aob Demand'!AR119)</f>
        <v>3298723.8320558462</v>
      </c>
      <c r="AS120">
        <f>+IF(F120&gt;2017,K120*O120,'aob Demand'!AS119)</f>
        <v>2732.21617928463</v>
      </c>
      <c r="AT120">
        <f>+IF(G120&gt;2017,L120*P120,'aob Demand'!AT119)</f>
        <v>5354395.5832085796</v>
      </c>
      <c r="AU120">
        <f>+IF(H120&gt;2017,M120*Q120,'aob Demand'!AU119)</f>
        <v>18755868.614182699</v>
      </c>
      <c r="AV120">
        <v>1.0498302603499701</v>
      </c>
      <c r="AW120">
        <v>1.0498302603499701</v>
      </c>
      <c r="AX120">
        <v>1.05533113318525</v>
      </c>
      <c r="AY120">
        <v>1.04974042286197</v>
      </c>
      <c r="AZ120">
        <v>1.0962318948372001</v>
      </c>
      <c r="BA120">
        <v>1.0962318948372001</v>
      </c>
      <c r="BB120">
        <v>1.0625985428618101</v>
      </c>
      <c r="BC120">
        <v>1.0562782089996201</v>
      </c>
      <c r="BD120">
        <v>1.0428188065228401</v>
      </c>
      <c r="BE120">
        <v>1.0428188065228401</v>
      </c>
      <c r="BF120">
        <v>1.05321978610154</v>
      </c>
      <c r="BG120">
        <v>1.04651127443363</v>
      </c>
      <c r="BH120">
        <v>0.15192504600000001</v>
      </c>
      <c r="BI120">
        <v>0.15192504600000001</v>
      </c>
      <c r="BJ120">
        <v>0.15122007300000001</v>
      </c>
      <c r="BK120">
        <v>0.19096596699999999</v>
      </c>
      <c r="BL120">
        <v>0.184118371</v>
      </c>
      <c r="BM120">
        <v>0.184118371</v>
      </c>
      <c r="BN120">
        <v>0.14526681899999999</v>
      </c>
      <c r="BO120">
        <v>0.18154208499999999</v>
      </c>
      <c r="BP120">
        <v>0.145164612</v>
      </c>
      <c r="BQ120">
        <v>0.145164612</v>
      </c>
      <c r="BR120">
        <v>0.152841594</v>
      </c>
      <c r="BS120">
        <v>0.19537253399999999</v>
      </c>
      <c r="BT120">
        <v>0.113948431</v>
      </c>
      <c r="BU120">
        <v>0.113948431</v>
      </c>
      <c r="BV120">
        <v>0.19592215599999999</v>
      </c>
      <c r="BW120">
        <v>0.28392197299999999</v>
      </c>
      <c r="BX120">
        <f ca="1">+'aob Demand'!BX119+'aob Cap'!$CG120</f>
        <v>15.110416992702042</v>
      </c>
      <c r="BY120">
        <f ca="1">+'aob Demand'!BY119+'aob Cap'!$CG120</f>
        <v>15.110416992702042</v>
      </c>
      <c r="BZ120">
        <f ca="1">+'aob Demand'!BZ119+'aob Cap'!$CG120</f>
        <v>15.110416992702042</v>
      </c>
      <c r="CA120">
        <f ca="1">+'aob Demand'!CA119+'aob Cap'!$CG120</f>
        <v>15.110416992702042</v>
      </c>
      <c r="CB120">
        <f t="shared" ca="1" si="10"/>
        <v>328546.24988928455</v>
      </c>
      <c r="CC120">
        <f t="shared" ca="1" si="15"/>
        <v>272.20294451030503</v>
      </c>
      <c r="CD120">
        <f t="shared" ca="1" si="16"/>
        <v>654991.2650839953</v>
      </c>
      <c r="CE120">
        <f t="shared" ca="1" si="17"/>
        <v>2807674.340783596</v>
      </c>
      <c r="CG120">
        <f ca="1">+IFERROR(VLOOKUP(_xlfn.CONCAT(B120,E120,C120),Reallocation!$A$3:$F$618,6,FALSE),0)</f>
        <v>4.3240007705743502E-2</v>
      </c>
      <c r="CH120">
        <f t="shared" ca="1" si="11"/>
        <v>2.8500984997181789E-4</v>
      </c>
      <c r="CI120">
        <f t="shared" ca="1" si="12"/>
        <v>2.8500984997181789E-4</v>
      </c>
      <c r="CJ120">
        <f t="shared" ca="1" si="13"/>
        <v>3.4993648980408132E-4</v>
      </c>
      <c r="CK120">
        <f t="shared" ca="1" si="14"/>
        <v>4.2819060406240617E-4</v>
      </c>
      <c r="CL120">
        <f ca="1">+IF($C120=1,SUMPRODUCT($CH120:$CK120,Elast!$L$6:$O$6),SUMPRODUCT($CH120:$CK120,Elast!$L$13:$O$13))</f>
        <v>-1.2364028512438008E-5</v>
      </c>
      <c r="CM120">
        <f ca="1">+IF($C120=1,SUMPRODUCT($CH120:$CK120,Elast!$L$7:$O$7),SUMPRODUCT($CH120:$CK120,Elast!$L$14:$O$14))</f>
        <v>7.8469738285495896E-6</v>
      </c>
      <c r="CN120">
        <f ca="1">+IF($C120=1,SUMPRODUCT($CH120:$CK120,Elast!$L$8:$O$8),SUMPRODUCT($CH120:$CK120,Elast!$L$15:$O$15))</f>
        <v>-1.5808098344533226E-5</v>
      </c>
      <c r="CO120">
        <f ca="1">+IF($C120=1,SUMPRODUCT($CH120:$CK120,Elast!$L$9:$O$9),SUMPRODUCT($CH120:$CK120,Elast!$L$16:$O$16))</f>
        <v>-9.83064237029252E-6</v>
      </c>
    </row>
    <row r="121" spans="2:93" x14ac:dyDescent="0.25">
      <c r="B121" t="s">
        <v>83</v>
      </c>
      <c r="C121">
        <v>2</v>
      </c>
      <c r="D121">
        <v>2042</v>
      </c>
      <c r="E121">
        <v>2040</v>
      </c>
      <c r="F121">
        <v>0.121193141103355</v>
      </c>
      <c r="G121">
        <v>1.01195912147397E-4</v>
      </c>
      <c r="H121">
        <v>0.19594805491373499</v>
      </c>
      <c r="I121">
        <v>0.68275760807076102</v>
      </c>
      <c r="J121">
        <f ca="1">+('aob Demand'!J120-'aob Demand'!BX120)+'aob Cap'!BX121</f>
        <v>151.73737521006368</v>
      </c>
      <c r="K121">
        <f ca="1">+('aob Demand'!K120-'aob Demand'!BY120)+'aob Cap'!BY121</f>
        <v>151.73737521006368</v>
      </c>
      <c r="L121">
        <f ca="1">+('aob Demand'!L120-'aob Demand'!BZ120)+'aob Cap'!BZ121</f>
        <v>123.58586714686169</v>
      </c>
      <c r="M121">
        <f ca="1">+('aob Demand'!M120-'aob Demand'!CA120)+'aob Cap'!CA121</f>
        <v>101.00144779893569</v>
      </c>
      <c r="N121">
        <f ca="1">+'aob Demand'!N120*(1+CL121)</f>
        <v>21759.356479174625</v>
      </c>
      <c r="O121">
        <f ca="1">+'aob Demand'!O120*(1+CM121)</f>
        <v>18.02774998674774</v>
      </c>
      <c r="P121">
        <f ca="1">+'aob Demand'!P120*(1+CN121)</f>
        <v>43379.578100530132</v>
      </c>
      <c r="Q121">
        <f ca="1">+'aob Demand'!Q120*(1+CO121)</f>
        <v>185950.08725813613</v>
      </c>
      <c r="R121">
        <v>26799004.380516499</v>
      </c>
      <c r="S121">
        <f ca="1">+IF(E121&gt;2017,SUMPRODUCT(J121:M121,N121:Q121),'aob Demand'!S120)</f>
        <v>27446773.929303184</v>
      </c>
      <c r="T121">
        <v>1</v>
      </c>
      <c r="U121">
        <v>4.0000000000000001E-3</v>
      </c>
      <c r="V121">
        <v>43416.521987863998</v>
      </c>
      <c r="W121">
        <v>4.0000000000000001E-3</v>
      </c>
      <c r="X121">
        <v>6.4852966420151104</v>
      </c>
      <c r="Y121">
        <v>6.4852966420151104</v>
      </c>
      <c r="Z121">
        <v>5.68737034449817</v>
      </c>
      <c r="AA121">
        <v>4.0694723811292199</v>
      </c>
      <c r="AB121">
        <v>12.489261700133801</v>
      </c>
      <c r="AC121">
        <v>12.489261700133801</v>
      </c>
      <c r="AD121">
        <v>12.489261700133801</v>
      </c>
      <c r="AE121">
        <v>12.489261700133801</v>
      </c>
      <c r="AF121">
        <v>271804.17128255701</v>
      </c>
      <c r="AG121">
        <v>226.95721149527401</v>
      </c>
      <c r="AH121">
        <v>541757.98988128197</v>
      </c>
      <c r="AI121">
        <v>2321201.3862848999</v>
      </c>
      <c r="AJ121">
        <v>130.14775753662701</v>
      </c>
      <c r="AK121">
        <v>130.14775753662701</v>
      </c>
      <c r="AL121">
        <v>102.787888429045</v>
      </c>
      <c r="AM121">
        <v>81.814189485721201</v>
      </c>
      <c r="AN121">
        <v>136.633054178642</v>
      </c>
      <c r="AO121">
        <v>136.633054178642</v>
      </c>
      <c r="AP121">
        <v>108.475258773543</v>
      </c>
      <c r="AQ121">
        <v>85.883661866850403</v>
      </c>
      <c r="AR121">
        <f ca="1">+IF(E121&gt;2017,J121*N121,'aob Demand'!AR120)</f>
        <v>3301707.63841005</v>
      </c>
      <c r="AS121">
        <f>+IF(F121&gt;2017,K121*O121,'aob Demand'!AS120)</f>
        <v>2734.71810571379</v>
      </c>
      <c r="AT121">
        <f>+IF(G121&gt;2017,L121*P121,'aob Demand'!AT120)</f>
        <v>5359391.3945050398</v>
      </c>
      <c r="AU121">
        <f>+IF(H121&gt;2017,M121*Q121,'aob Demand'!AU120)</f>
        <v>18773721.412346601</v>
      </c>
      <c r="AV121">
        <v>1.0499354842772699</v>
      </c>
      <c r="AW121">
        <v>1.0499354842772699</v>
      </c>
      <c r="AX121">
        <v>1.0554363833384499</v>
      </c>
      <c r="AY121">
        <v>1.04984528050832</v>
      </c>
      <c r="AZ121">
        <v>1.0963417695755899</v>
      </c>
      <c r="BA121">
        <v>1.0963417695755899</v>
      </c>
      <c r="BB121">
        <v>1.0627045178074099</v>
      </c>
      <c r="BC121">
        <v>1.0563837196996799</v>
      </c>
      <c r="BD121">
        <v>1.04292332769587</v>
      </c>
      <c r="BE121">
        <v>1.04292332769587</v>
      </c>
      <c r="BF121">
        <v>1.0533248256861401</v>
      </c>
      <c r="BG121">
        <v>1.0466158095231901</v>
      </c>
      <c r="BH121">
        <v>0.15192504600000001</v>
      </c>
      <c r="BI121">
        <v>0.15192504600000001</v>
      </c>
      <c r="BJ121">
        <v>0.15122007300000001</v>
      </c>
      <c r="BK121">
        <v>0.19096596699999999</v>
      </c>
      <c r="BL121">
        <v>0.184118371</v>
      </c>
      <c r="BM121">
        <v>0.184118371</v>
      </c>
      <c r="BN121">
        <v>0.14526681899999999</v>
      </c>
      <c r="BO121">
        <v>0.18154208499999999</v>
      </c>
      <c r="BP121">
        <v>0.145164612</v>
      </c>
      <c r="BQ121">
        <v>0.145164612</v>
      </c>
      <c r="BR121">
        <v>0.152841594</v>
      </c>
      <c r="BS121">
        <v>0.19537253399999999</v>
      </c>
      <c r="BT121">
        <v>0.113948431</v>
      </c>
      <c r="BU121">
        <v>0.113948431</v>
      </c>
      <c r="BV121">
        <v>0.19592215599999999</v>
      </c>
      <c r="BW121">
        <v>0.28392197299999999</v>
      </c>
      <c r="BX121">
        <f ca="1">+'aob Demand'!BX120+'aob Cap'!$CG121</f>
        <v>15.120415246378183</v>
      </c>
      <c r="BY121">
        <f ca="1">+'aob Demand'!BY120+'aob Cap'!$CG121</f>
        <v>15.120415246378183</v>
      </c>
      <c r="BZ121">
        <f ca="1">+'aob Demand'!BZ120+'aob Cap'!$CG121</f>
        <v>15.120415246378183</v>
      </c>
      <c r="CA121">
        <f ca="1">+'aob Demand'!CA120+'aob Cap'!$CG121</f>
        <v>15.120415246378183</v>
      </c>
      <c r="CB121">
        <f t="shared" ca="1" si="10"/>
        <v>329010.50545908988</v>
      </c>
      <c r="CC121">
        <f t="shared" ca="1" si="15"/>
        <v>272.58706575751461</v>
      </c>
      <c r="CD121">
        <f t="shared" ca="1" si="16"/>
        <v>655917.23409270891</v>
      </c>
      <c r="CE121">
        <f t="shared" ca="1" si="17"/>
        <v>2811642.5344432751</v>
      </c>
      <c r="CG121">
        <f ca="1">+IFERROR(VLOOKUP(_xlfn.CONCAT(B121,E121,C121),Reallocation!$A$3:$F$618,6,FALSE),0)</f>
        <v>4.1317210719682425E-2</v>
      </c>
      <c r="CH121">
        <f t="shared" ca="1" si="11"/>
        <v>2.7229422324248631E-4</v>
      </c>
      <c r="CI121">
        <f t="shared" ca="1" si="12"/>
        <v>2.7229422324248631E-4</v>
      </c>
      <c r="CJ121">
        <f t="shared" ca="1" si="13"/>
        <v>3.3431986742127329E-4</v>
      </c>
      <c r="CK121">
        <f t="shared" ca="1" si="14"/>
        <v>4.0907543030410665E-4</v>
      </c>
      <c r="CL121">
        <f ca="1">+IF($C121=1,SUMPRODUCT($CH121:$CK121,Elast!$L$6:$O$6),SUMPRODUCT($CH121:$CK121,Elast!$L$13:$O$13))</f>
        <v>-1.181231581389941E-5</v>
      </c>
      <c r="CM121">
        <f ca="1">+IF($C121=1,SUMPRODUCT($CH121:$CK121,Elast!$L$7:$O$7),SUMPRODUCT($CH121:$CK121,Elast!$L$14:$O$14))</f>
        <v>7.4968873568502488E-6</v>
      </c>
      <c r="CN121">
        <f ca="1">+IF($C121=1,SUMPRODUCT($CH121:$CK121,Elast!$L$8:$O$8),SUMPRODUCT($CH121:$CK121,Elast!$L$15:$O$15))</f>
        <v>-1.5102769948455828E-5</v>
      </c>
      <c r="CO121">
        <f ca="1">+IF($C121=1,SUMPRODUCT($CH121:$CK121,Elast!$L$9:$O$9),SUMPRODUCT($CH121:$CK121,Elast!$L$16:$O$16))</f>
        <v>-9.3918446471874521E-6</v>
      </c>
    </row>
    <row r="122" spans="2:93" x14ac:dyDescent="0.25">
      <c r="B122" t="s">
        <v>83</v>
      </c>
      <c r="C122">
        <v>2</v>
      </c>
      <c r="D122">
        <v>2043</v>
      </c>
      <c r="E122">
        <v>2041</v>
      </c>
      <c r="F122">
        <v>0.121221847761836</v>
      </c>
      <c r="G122">
        <v>1.01219154883724E-4</v>
      </c>
      <c r="H122">
        <v>0.19596678295214301</v>
      </c>
      <c r="I122">
        <v>0.68271015013113601</v>
      </c>
      <c r="J122">
        <f ca="1">+('aob Demand'!J121-'aob Demand'!BX121)+'aob Cap'!BX122</f>
        <v>151.75385892324741</v>
      </c>
      <c r="K122">
        <f ca="1">+('aob Demand'!K121-'aob Demand'!BY121)+'aob Cap'!BY122</f>
        <v>151.75385892324741</v>
      </c>
      <c r="L122">
        <f ca="1">+('aob Demand'!L121-'aob Demand'!BZ121)+'aob Cap'!BZ122</f>
        <v>123.59961189418743</v>
      </c>
      <c r="M122">
        <f ca="1">+('aob Demand'!M121-'aob Demand'!CA121)+'aob Cap'!CA122</f>
        <v>101.01298693905943</v>
      </c>
      <c r="N122">
        <f ca="1">+'aob Demand'!N121*(1+CL122)</f>
        <v>21775.728124547401</v>
      </c>
      <c r="O122">
        <f ca="1">+'aob Demand'!O121*(1+CM122)</f>
        <v>18.041307336698569</v>
      </c>
      <c r="P122">
        <f ca="1">+'aob Demand'!P121*(1+CN122)</f>
        <v>43412.229505542789</v>
      </c>
      <c r="Q122">
        <f ca="1">+'aob Demand'!Q121*(1+CO122)</f>
        <v>186089.99274476542</v>
      </c>
      <c r="R122">
        <v>26800262.595191099</v>
      </c>
      <c r="S122">
        <f ca="1">+IF(E122&gt;2017,SUMPRODUCT(J122:M122,N122:Q122),'aob Demand'!S121)</f>
        <v>27470529.336735055</v>
      </c>
      <c r="T122">
        <v>1</v>
      </c>
      <c r="U122">
        <v>4.0000000000000001E-3</v>
      </c>
      <c r="V122">
        <v>43714.344020035103</v>
      </c>
      <c r="W122">
        <v>4.0000000000000001E-3</v>
      </c>
      <c r="X122">
        <v>6.4989913001930697</v>
      </c>
      <c r="Y122">
        <v>6.4989913001930697</v>
      </c>
      <c r="Z122">
        <v>5.6981887855031097</v>
      </c>
      <c r="AA122">
        <v>4.0780512244772904</v>
      </c>
      <c r="AB122">
        <v>12.4028821342343</v>
      </c>
      <c r="AC122">
        <v>12.4028821342343</v>
      </c>
      <c r="AD122">
        <v>12.4028821342343</v>
      </c>
      <c r="AE122">
        <v>12.4028821342343</v>
      </c>
      <c r="AF122">
        <v>270132.40075926902</v>
      </c>
      <c r="AG122">
        <v>225.55975071301799</v>
      </c>
      <c r="AH122">
        <v>538423.77038927597</v>
      </c>
      <c r="AI122">
        <v>2306918.4693648899</v>
      </c>
      <c r="AJ122">
        <v>130.14775753662701</v>
      </c>
      <c r="AK122">
        <v>130.14775753662701</v>
      </c>
      <c r="AL122">
        <v>102.787888429045</v>
      </c>
      <c r="AM122">
        <v>81.814189485721201</v>
      </c>
      <c r="AN122">
        <v>136.64674883682</v>
      </c>
      <c r="AO122">
        <v>136.64674883682</v>
      </c>
      <c r="AP122">
        <v>108.486077214548</v>
      </c>
      <c r="AQ122">
        <v>85.892240710198493</v>
      </c>
      <c r="AR122">
        <f ca="1">+IF(E122&gt;2017,J122*N122,'aob Demand'!AR121)</f>
        <v>3304550.773763557</v>
      </c>
      <c r="AS122">
        <f>+IF(F122&gt;2017,K122*O122,'aob Demand'!AS121)</f>
        <v>2737.1060686651699</v>
      </c>
      <c r="AT122">
        <f>+IF(G122&gt;2017,L122*P122,'aob Demand'!AT121)</f>
        <v>5364098.0631202003</v>
      </c>
      <c r="AU122">
        <f>+IF(H122&gt;2017,M122*Q122,'aob Demand'!AU121)</f>
        <v>18790327.1588405</v>
      </c>
      <c r="AV122">
        <v>1.0500408042556499</v>
      </c>
      <c r="AW122">
        <v>1.0500408042556499</v>
      </c>
      <c r="AX122">
        <v>1.05554171226358</v>
      </c>
      <c r="AY122">
        <v>1.0499502227694699</v>
      </c>
      <c r="AZ122">
        <v>1.09645174461043</v>
      </c>
      <c r="BA122">
        <v>1.09645174461043</v>
      </c>
      <c r="BB122">
        <v>1.0628105720673899</v>
      </c>
      <c r="BC122">
        <v>1.05648931554151</v>
      </c>
      <c r="BD122">
        <v>1.04302794427847</v>
      </c>
      <c r="BE122">
        <v>1.04302794427847</v>
      </c>
      <c r="BF122">
        <v>1.0534299438850701</v>
      </c>
      <c r="BG122">
        <v>1.04672042896726</v>
      </c>
      <c r="BH122">
        <v>0.15192504600000001</v>
      </c>
      <c r="BI122">
        <v>0.15192504600000001</v>
      </c>
      <c r="BJ122">
        <v>0.15122007300000001</v>
      </c>
      <c r="BK122">
        <v>0.19096596699999999</v>
      </c>
      <c r="BL122">
        <v>0.184118371</v>
      </c>
      <c r="BM122">
        <v>0.184118371</v>
      </c>
      <c r="BN122">
        <v>0.14526681899999999</v>
      </c>
      <c r="BO122">
        <v>0.18154208499999999</v>
      </c>
      <c r="BP122">
        <v>0.145164612</v>
      </c>
      <c r="BQ122">
        <v>0.145164612</v>
      </c>
      <c r="BR122">
        <v>0.152841594</v>
      </c>
      <c r="BS122">
        <v>0.19537253399999999</v>
      </c>
      <c r="BT122">
        <v>0.113948431</v>
      </c>
      <c r="BU122">
        <v>0.113948431</v>
      </c>
      <c r="BV122">
        <v>0.19592215599999999</v>
      </c>
      <c r="BW122">
        <v>0.28392197299999999</v>
      </c>
      <c r="BX122">
        <f ca="1">+'aob Demand'!BX121+'aob Cap'!$CG122</f>
        <v>15.123572918348422</v>
      </c>
      <c r="BY122">
        <f ca="1">+'aob Demand'!BY121+'aob Cap'!$CG122</f>
        <v>15.123572918348422</v>
      </c>
      <c r="BZ122">
        <f ca="1">+'aob Demand'!BZ121+'aob Cap'!$CG122</f>
        <v>15.123572918348422</v>
      </c>
      <c r="CA122">
        <f ca="1">+'aob Demand'!CA121+'aob Cap'!$CG122</f>
        <v>15.123572918348422</v>
      </c>
      <c r="CB122">
        <f t="shared" ca="1" si="10"/>
        <v>329326.81214172317</v>
      </c>
      <c r="CC122">
        <f t="shared" ca="1" si="15"/>
        <v>272.84902704889521</v>
      </c>
      <c r="CD122">
        <f t="shared" ca="1" si="16"/>
        <v>656548.01847515325</v>
      </c>
      <c r="CE122">
        <f t="shared" ca="1" si="17"/>
        <v>2814345.5746503887</v>
      </c>
      <c r="CG122">
        <f ca="1">+IFERROR(VLOOKUP(_xlfn.CONCAT(B122,E122,C122),Reallocation!$A$3:$F$618,6,FALSE),0)</f>
        <v>3.9483434561421518E-2</v>
      </c>
      <c r="CH122">
        <f t="shared" ca="1" si="11"/>
        <v>2.6018076140910118E-4</v>
      </c>
      <c r="CI122">
        <f t="shared" ca="1" si="12"/>
        <v>2.6018076140910118E-4</v>
      </c>
      <c r="CJ122">
        <f t="shared" ca="1" si="13"/>
        <v>3.1944626650792785E-4</v>
      </c>
      <c r="CK122">
        <f t="shared" ca="1" si="14"/>
        <v>3.9087483459177008E-4</v>
      </c>
      <c r="CL122">
        <f ca="1">+IF($C122=1,SUMPRODUCT($CH122:$CK122,Elast!$L$6:$O$6),SUMPRODUCT($CH122:$CK122,Elast!$L$13:$O$13))</f>
        <v>-1.1286807164643921E-5</v>
      </c>
      <c r="CM122">
        <f ca="1">+IF($C122=1,SUMPRODUCT($CH122:$CK122,Elast!$L$7:$O$7),SUMPRODUCT($CH122:$CK122,Elast!$L$14:$O$14))</f>
        <v>7.1633765793169476E-6</v>
      </c>
      <c r="CN122">
        <f ca="1">+IF($C122=1,SUMPRODUCT($CH122:$CK122,Elast!$L$8:$O$8),SUMPRODUCT($CH122:$CK122,Elast!$L$15:$O$15))</f>
        <v>-1.4430887657610692E-5</v>
      </c>
      <c r="CO122">
        <f ca="1">+IF($C122=1,SUMPRODUCT($CH122:$CK122,Elast!$L$9:$O$9),SUMPRODUCT($CH122:$CK122,Elast!$L$16:$O$16))</f>
        <v>-8.97399355288697E-6</v>
      </c>
    </row>
    <row r="123" spans="2:93" x14ac:dyDescent="0.25">
      <c r="B123" t="s">
        <v>83</v>
      </c>
      <c r="C123">
        <v>2</v>
      </c>
      <c r="D123">
        <v>2044</v>
      </c>
      <c r="E123">
        <v>2042</v>
      </c>
      <c r="F123">
        <v>0.12125143418216899</v>
      </c>
      <c r="G123">
        <v>1.01243094449234E-4</v>
      </c>
      <c r="H123">
        <v>0.19598608478916399</v>
      </c>
      <c r="I123">
        <v>0.68266123793421696</v>
      </c>
      <c r="J123">
        <f ca="1">+('aob Demand'!J122-'aob Demand'!BX122)+'aob Cap'!BX123</f>
        <v>151.76406476204005</v>
      </c>
      <c r="K123">
        <f ca="1">+('aob Demand'!K122-'aob Demand'!BY122)+'aob Cap'!BY123</f>
        <v>151.76406476204005</v>
      </c>
      <c r="L123">
        <f ca="1">+('aob Demand'!L122-'aob Demand'!BZ122)+'aob Cap'!BZ123</f>
        <v>123.60706794538704</v>
      </c>
      <c r="M123">
        <f ca="1">+('aob Demand'!M122-'aob Demand'!CA122)+'aob Cap'!CA123</f>
        <v>101.01823425913706</v>
      </c>
      <c r="N123">
        <f ca="1">+'aob Demand'!N122*(1+CL123)</f>
        <v>21792.142433482481</v>
      </c>
      <c r="O123">
        <f ca="1">+'aob Demand'!O122*(1+CM123)</f>
        <v>18.054925470827843</v>
      </c>
      <c r="P123">
        <f ca="1">+'aob Demand'!P122*(1+CN123)</f>
        <v>43444.95173637382</v>
      </c>
      <c r="Q123">
        <f ca="1">+'aob Demand'!Q122*(1+CO123)</f>
        <v>186230.21277363627</v>
      </c>
      <c r="R123">
        <v>26800879.490105201</v>
      </c>
      <c r="S123">
        <f ca="1">+IF(E123&gt;2017,SUMPRODUCT(J123:M123,N123:Q123),'aob Demand'!S122)</f>
        <v>27492754.565715212</v>
      </c>
      <c r="T123">
        <v>1</v>
      </c>
      <c r="U123">
        <v>4.0000000000000001E-3</v>
      </c>
      <c r="V123">
        <v>44014.209006334902</v>
      </c>
      <c r="W123">
        <v>4.0000000000000001E-3</v>
      </c>
      <c r="X123">
        <v>6.5126984592023502</v>
      </c>
      <c r="Y123">
        <v>6.5126984592023502</v>
      </c>
      <c r="Z123">
        <v>5.70901532330757</v>
      </c>
      <c r="AA123">
        <v>4.0866369905158999</v>
      </c>
      <c r="AB123">
        <v>12.313949242205901</v>
      </c>
      <c r="AC123">
        <v>12.313949242205901</v>
      </c>
      <c r="AD123">
        <v>12.313949242205901</v>
      </c>
      <c r="AE123">
        <v>12.313949242205901</v>
      </c>
      <c r="AF123">
        <v>268402.40498894599</v>
      </c>
      <c r="AG123">
        <v>224.11359918482501</v>
      </c>
      <c r="AH123">
        <v>534973.454295267</v>
      </c>
      <c r="AI123">
        <v>2292138.1969070602</v>
      </c>
      <c r="AJ123">
        <v>130.14775753662701</v>
      </c>
      <c r="AK123">
        <v>130.14775753662701</v>
      </c>
      <c r="AL123">
        <v>102.787888429045</v>
      </c>
      <c r="AM123">
        <v>81.814189485721201</v>
      </c>
      <c r="AN123">
        <v>136.66045599582901</v>
      </c>
      <c r="AO123">
        <v>136.66045599582901</v>
      </c>
      <c r="AP123">
        <v>108.49690375235301</v>
      </c>
      <c r="AQ123">
        <v>85.9008264762371</v>
      </c>
      <c r="AR123">
        <f ca="1">+IF(E123&gt;2017,J123*N123,'aob Demand'!AR122)</f>
        <v>3307264.1155786361</v>
      </c>
      <c r="AS123">
        <f>+IF(F123&gt;2017,K123*O123,'aob Demand'!AS122)</f>
        <v>2739.3889264627001</v>
      </c>
      <c r="AT123">
        <f>+IF(G123&gt;2017,L123*P123,'aob Demand'!AT122)</f>
        <v>5368537.9749760097</v>
      </c>
      <c r="AU123">
        <f>+IF(H123&gt;2017,M123*Q123,'aob Demand'!AU122)</f>
        <v>18805782.160681799</v>
      </c>
      <c r="AV123">
        <v>1.05014621154197</v>
      </c>
      <c r="AW123">
        <v>1.05014621154197</v>
      </c>
      <c r="AX123">
        <v>1.0556471129468401</v>
      </c>
      <c r="AY123">
        <v>1.0500552420365901</v>
      </c>
      <c r="AZ123">
        <v>1.09656181081216</v>
      </c>
      <c r="BA123">
        <v>1.09656181081216</v>
      </c>
      <c r="BB123">
        <v>1.0629166985796501</v>
      </c>
      <c r="BC123">
        <v>1.0565949888688999</v>
      </c>
      <c r="BD123">
        <v>1.0431326475859199</v>
      </c>
      <c r="BE123">
        <v>1.0431326475859199</v>
      </c>
      <c r="BF123">
        <v>1.0535351336985599</v>
      </c>
      <c r="BG123">
        <v>1.0468251251804199</v>
      </c>
      <c r="BH123">
        <v>0.15192504600000001</v>
      </c>
      <c r="BI123">
        <v>0.15192504600000001</v>
      </c>
      <c r="BJ123">
        <v>0.15122007300000001</v>
      </c>
      <c r="BK123">
        <v>0.19096596699999999</v>
      </c>
      <c r="BL123">
        <v>0.184118371</v>
      </c>
      <c r="BM123">
        <v>0.184118371</v>
      </c>
      <c r="BN123">
        <v>0.14526681899999999</v>
      </c>
      <c r="BO123">
        <v>0.18154208499999999</v>
      </c>
      <c r="BP123">
        <v>0.145164612</v>
      </c>
      <c r="BQ123">
        <v>0.145164612</v>
      </c>
      <c r="BR123">
        <v>0.152841594</v>
      </c>
      <c r="BS123">
        <v>0.19537253399999999</v>
      </c>
      <c r="BT123">
        <v>0.113948431</v>
      </c>
      <c r="BU123">
        <v>0.113948431</v>
      </c>
      <c r="BV123">
        <v>0.19592215599999999</v>
      </c>
      <c r="BW123">
        <v>0.28392197299999999</v>
      </c>
      <c r="BX123">
        <f ca="1">+'aob Demand'!BX122+'aob Cap'!$CG123</f>
        <v>15.12042409387875</v>
      </c>
      <c r="BY123">
        <f ca="1">+'aob Demand'!BY122+'aob Cap'!$CG123</f>
        <v>15.12042409387875</v>
      </c>
      <c r="BZ123">
        <f ca="1">+'aob Demand'!BZ122+'aob Cap'!$CG123</f>
        <v>15.12042409387875</v>
      </c>
      <c r="CA123">
        <f ca="1">+'aob Demand'!CA122+'aob Cap'!$CG123</f>
        <v>15.12042409387875</v>
      </c>
      <c r="CB123">
        <f t="shared" ca="1" si="10"/>
        <v>329506.43550846598</v>
      </c>
      <c r="CC123">
        <f t="shared" ca="1" si="15"/>
        <v>272.99813010229047</v>
      </c>
      <c r="CD123">
        <f t="shared" ca="1" si="16"/>
        <v>656906.09499206615</v>
      </c>
      <c r="CE123">
        <f t="shared" ca="1" si="17"/>
        <v>2815879.7962306561</v>
      </c>
      <c r="CG123">
        <f ca="1">+IFERROR(VLOOKUP(_xlfn.CONCAT(B123,E123,C123),Reallocation!$A$3:$F$618,6,FALSE),0)</f>
        <v>3.7729411211049439E-2</v>
      </c>
      <c r="CH123">
        <f t="shared" ca="1" si="11"/>
        <v>2.4860569773355046E-4</v>
      </c>
      <c r="CI123">
        <f t="shared" ca="1" si="12"/>
        <v>2.4860569773355046E-4</v>
      </c>
      <c r="CJ123">
        <f t="shared" ca="1" si="13"/>
        <v>3.0523668134985193E-4</v>
      </c>
      <c r="CK123">
        <f t="shared" ca="1" si="14"/>
        <v>3.7349109779793999E-4</v>
      </c>
      <c r="CL123">
        <f ca="1">+IF($C123=1,SUMPRODUCT($CH123:$CK123,Elast!$L$6:$O$6),SUMPRODUCT($CH123:$CK123,Elast!$L$13:$O$13))</f>
        <v>-1.0784720513692614E-5</v>
      </c>
      <c r="CM123">
        <f ca="1">+IF($C123=1,SUMPRODUCT($CH123:$CK123,Elast!$L$7:$O$7),SUMPRODUCT($CH123:$CK123,Elast!$L$14:$O$14))</f>
        <v>6.8446864875149635E-6</v>
      </c>
      <c r="CN123">
        <f ca="1">+IF($C123=1,SUMPRODUCT($CH123:$CK123,Elast!$L$8:$O$8),SUMPRODUCT($CH123:$CK123,Elast!$L$15:$O$15))</f>
        <v>-1.3788905547368333E-5</v>
      </c>
      <c r="CO123">
        <f ca="1">+IF($C123=1,SUMPRODUCT($CH123:$CK123,Elast!$L$9:$O$9),SUMPRODUCT($CH123:$CK123,Elast!$L$16:$O$16))</f>
        <v>-8.5748554311877445E-6</v>
      </c>
    </row>
    <row r="124" spans="2:93" x14ac:dyDescent="0.25">
      <c r="B124" t="s">
        <v>83</v>
      </c>
      <c r="C124">
        <v>2</v>
      </c>
      <c r="D124">
        <v>2045</v>
      </c>
      <c r="E124">
        <v>2043</v>
      </c>
      <c r="F124">
        <v>0.12128182948619801</v>
      </c>
      <c r="G124">
        <v>1.01267674652315E-4</v>
      </c>
      <c r="H124">
        <v>0.19600591423250999</v>
      </c>
      <c r="I124">
        <v>0.68261098860663905</v>
      </c>
      <c r="J124">
        <f ca="1">+('aob Demand'!J123-'aob Demand'!BX123)+'aob Cap'!BX124</f>
        <v>151.76849526238274</v>
      </c>
      <c r="K124">
        <f ca="1">+('aob Demand'!K123-'aob Demand'!BY123)+'aob Cap'!BY124</f>
        <v>151.76849526238274</v>
      </c>
      <c r="L124">
        <f ca="1">+('aob Demand'!L123-'aob Demand'!BZ123)+'aob Cap'!BZ124</f>
        <v>123.60873866558073</v>
      </c>
      <c r="M124">
        <f ca="1">+('aob Demand'!M123-'aob Demand'!CA123)+'aob Cap'!CA124</f>
        <v>101.01769335262473</v>
      </c>
      <c r="N124">
        <f ca="1">+'aob Demand'!N123*(1+CL124)</f>
        <v>21808.597040054596</v>
      </c>
      <c r="O124">
        <f ca="1">+'aob Demand'!O123*(1+CM124)</f>
        <v>18.068600501755341</v>
      </c>
      <c r="P124">
        <f ca="1">+'aob Demand'!P123*(1+CN124)</f>
        <v>43477.74116083984</v>
      </c>
      <c r="Q124">
        <f ca="1">+'aob Demand'!Q123*(1+CO124)</f>
        <v>186370.73104805348</v>
      </c>
      <c r="R124">
        <v>26800909.670574501</v>
      </c>
      <c r="S124">
        <f ca="1">+IF(E124&gt;2017,SUMPRODUCT(J124:M124,N124:Q124),'aob Demand'!S123)</f>
        <v>27513570.304699168</v>
      </c>
      <c r="T124">
        <v>1</v>
      </c>
      <c r="U124">
        <v>4.0000000000000001E-3</v>
      </c>
      <c r="V124">
        <v>44316.1309607082</v>
      </c>
      <c r="W124">
        <v>4.0000000000000001E-3</v>
      </c>
      <c r="X124">
        <v>6.5264169811450596</v>
      </c>
      <c r="Y124">
        <v>6.5264169811450596</v>
      </c>
      <c r="Z124">
        <v>5.7198492369784004</v>
      </c>
      <c r="AA124">
        <v>4.0952290567355902</v>
      </c>
      <c r="AB124">
        <v>12.222690961869199</v>
      </c>
      <c r="AC124">
        <v>12.222690961869199</v>
      </c>
      <c r="AD124">
        <v>12.222690961869199</v>
      </c>
      <c r="AE124">
        <v>12.222690961869199</v>
      </c>
      <c r="AF124">
        <v>266619.00364939001</v>
      </c>
      <c r="AG124">
        <v>222.622793293158</v>
      </c>
      <c r="AH124">
        <v>531416.65762926301</v>
      </c>
      <c r="AI124">
        <v>2276901.7551816599</v>
      </c>
      <c r="AJ124">
        <v>130.14775753662701</v>
      </c>
      <c r="AK124">
        <v>130.14775753662701</v>
      </c>
      <c r="AL124">
        <v>102.787888429045</v>
      </c>
      <c r="AM124">
        <v>81.814189485721201</v>
      </c>
      <c r="AN124">
        <v>136.674174517772</v>
      </c>
      <c r="AO124">
        <v>136.674174517772</v>
      </c>
      <c r="AP124">
        <v>108.507737666023</v>
      </c>
      <c r="AQ124">
        <v>85.909418542456805</v>
      </c>
      <c r="AR124">
        <f ca="1">+IF(E124&gt;2017,J124*N124,'aob Demand'!AR123)</f>
        <v>3309857.9565527402</v>
      </c>
      <c r="AS124">
        <f>+IF(F124&gt;2017,K124*O124,'aob Demand'!AS123)</f>
        <v>2741.5749370731901</v>
      </c>
      <c r="AT124">
        <f>+IF(G124&gt;2017,L124*P124,'aob Demand'!AT123)</f>
        <v>5372732.0002750102</v>
      </c>
      <c r="AU124">
        <f>+IF(H124&gt;2017,M124*Q124,'aob Demand'!AU123)</f>
        <v>18820176.202913299</v>
      </c>
      <c r="AV124">
        <v>1.0502516996412801</v>
      </c>
      <c r="AW124">
        <v>1.0502516996412801</v>
      </c>
      <c r="AX124">
        <v>1.05575258017812</v>
      </c>
      <c r="AY124">
        <v>1.0501603326578399</v>
      </c>
      <c r="AZ124">
        <v>1.0966719613987399</v>
      </c>
      <c r="BA124">
        <v>1.0966719613987399</v>
      </c>
      <c r="BB124">
        <v>1.0630228920982201</v>
      </c>
      <c r="BC124">
        <v>1.05670073399482</v>
      </c>
      <c r="BD124">
        <v>1.0432374311666399</v>
      </c>
      <c r="BE124">
        <v>1.0432374311666399</v>
      </c>
      <c r="BF124">
        <v>1.05364038992694</v>
      </c>
      <c r="BG124">
        <v>1.04692989252821</v>
      </c>
      <c r="BH124">
        <v>0.15192504600000001</v>
      </c>
      <c r="BI124">
        <v>0.15192504600000001</v>
      </c>
      <c r="BJ124">
        <v>0.15122007300000001</v>
      </c>
      <c r="BK124">
        <v>0.19096596699999999</v>
      </c>
      <c r="BL124">
        <v>0.184118371</v>
      </c>
      <c r="BM124">
        <v>0.184118371</v>
      </c>
      <c r="BN124">
        <v>0.14526681899999999</v>
      </c>
      <c r="BO124">
        <v>0.18154208499999999</v>
      </c>
      <c r="BP124">
        <v>0.145164612</v>
      </c>
      <c r="BQ124">
        <v>0.145164612</v>
      </c>
      <c r="BR124">
        <v>0.152841594</v>
      </c>
      <c r="BS124">
        <v>0.19537253399999999</v>
      </c>
      <c r="BT124">
        <v>0.113948431</v>
      </c>
      <c r="BU124">
        <v>0.113948431</v>
      </c>
      <c r="BV124">
        <v>0.19592215599999999</v>
      </c>
      <c r="BW124">
        <v>0.28392197299999999</v>
      </c>
      <c r="BX124">
        <f ca="1">+'aob Demand'!BX123+'aob Cap'!$CG124</f>
        <v>15.111473454661537</v>
      </c>
      <c r="BY124">
        <f ca="1">+'aob Demand'!BY123+'aob Cap'!$CG124</f>
        <v>15.111473454661537</v>
      </c>
      <c r="BZ124">
        <f ca="1">+'aob Demand'!BZ123+'aob Cap'!$CG124</f>
        <v>15.111473454661537</v>
      </c>
      <c r="CA124">
        <f ca="1">+'aob Demand'!CA123+'aob Cap'!$CG124</f>
        <v>15.111473454661537</v>
      </c>
      <c r="CB124">
        <f t="shared" ca="1" si="10"/>
        <v>329560.03525419522</v>
      </c>
      <c r="CC124">
        <f t="shared" ca="1" si="15"/>
        <v>273.04317684515996</v>
      </c>
      <c r="CD124">
        <f t="shared" ca="1" si="16"/>
        <v>657012.73142067657</v>
      </c>
      <c r="CE124">
        <f t="shared" ca="1" si="17"/>
        <v>2816336.3549585249</v>
      </c>
      <c r="CG124">
        <f ca="1">+IFERROR(VLOOKUP(_xlfn.CONCAT(B124,E124,C124),Reallocation!$A$3:$F$618,6,FALSE),0)</f>
        <v>3.6053776714737973E-2</v>
      </c>
      <c r="CH124">
        <f t="shared" ca="1" si="11"/>
        <v>2.3755771349254218E-4</v>
      </c>
      <c r="CI124">
        <f t="shared" ca="1" si="12"/>
        <v>2.3755771349254218E-4</v>
      </c>
      <c r="CJ124">
        <f t="shared" ca="1" si="13"/>
        <v>2.9167660073192714E-4</v>
      </c>
      <c r="CK124">
        <f t="shared" ca="1" si="14"/>
        <v>3.5690556295797649E-4</v>
      </c>
      <c r="CL124">
        <f ca="1">+IF($C124=1,SUMPRODUCT($CH124:$CK124,Elast!$L$6:$O$6),SUMPRODUCT($CH124:$CK124,Elast!$L$13:$O$13))</f>
        <v>-1.030555124643806E-5</v>
      </c>
      <c r="CM124">
        <f ca="1">+IF($C124=1,SUMPRODUCT($CH124:$CK124,Elast!$L$7:$O$7),SUMPRODUCT($CH124:$CK124,Elast!$L$14:$O$14))</f>
        <v>6.5405059990223529E-6</v>
      </c>
      <c r="CN124">
        <f ca="1">+IF($C124=1,SUMPRODUCT($CH124:$CK124,Elast!$L$8:$O$8),SUMPRODUCT($CH124:$CK124,Elast!$L$15:$O$15))</f>
        <v>-1.3176187987445242E-5</v>
      </c>
      <c r="CO124">
        <f ca="1">+IF($C124=1,SUMPRODUCT($CH124:$CK124,Elast!$L$9:$O$9),SUMPRODUCT($CH124:$CK124,Elast!$L$16:$O$16))</f>
        <v>-8.194010414476205E-6</v>
      </c>
    </row>
    <row r="125" spans="2:93" x14ac:dyDescent="0.25">
      <c r="B125" t="s">
        <v>83</v>
      </c>
      <c r="C125">
        <v>2</v>
      </c>
      <c r="D125">
        <v>2046</v>
      </c>
      <c r="E125">
        <v>2044</v>
      </c>
      <c r="F125">
        <v>0.12131294870114701</v>
      </c>
      <c r="G125">
        <v>1.0129282821556399E-4</v>
      </c>
      <c r="H125">
        <v>0.19602621581837801</v>
      </c>
      <c r="I125">
        <v>0.68255954265225804</v>
      </c>
      <c r="J125">
        <f ca="1">+('aob Demand'!J124-'aob Demand'!BX124)+'aob Cap'!BX125</f>
        <v>151.76761653249542</v>
      </c>
      <c r="K125">
        <f ca="1">+('aob Demand'!K124-'aob Demand'!BY124)+'aob Cap'!BY125</f>
        <v>151.76761653249542</v>
      </c>
      <c r="L125">
        <f ca="1">+('aob Demand'!L124-'aob Demand'!BZ124)+'aob Cap'!BZ125</f>
        <v>123.60509093317147</v>
      </c>
      <c r="M125">
        <f ca="1">+('aob Demand'!M124-'aob Demand'!CA124)+'aob Cap'!CA125</f>
        <v>101.01183131016846</v>
      </c>
      <c r="N125">
        <f ca="1">+'aob Demand'!N124*(1+CL125)</f>
        <v>21825.089755906454</v>
      </c>
      <c r="O125">
        <f ca="1">+'aob Demand'!O124*(1+CM125)</f>
        <v>18.08232880575531</v>
      </c>
      <c r="P125">
        <f ca="1">+'aob Demand'!P124*(1+CN125)</f>
        <v>43510.594430579426</v>
      </c>
      <c r="Q125">
        <f ca="1">+'aob Demand'!Q124*(1+CO125)</f>
        <v>186511.53249211839</v>
      </c>
      <c r="R125">
        <v>26800418.2956695</v>
      </c>
      <c r="S125">
        <f ca="1">+IF(E125&gt;2017,SUMPRODUCT(J125:M125,N125:Q125),'aob Demand'!S124)</f>
        <v>27533088.60344889</v>
      </c>
      <c r="T125">
        <v>1</v>
      </c>
      <c r="U125">
        <v>4.0000000000000001E-3</v>
      </c>
      <c r="V125">
        <v>44620.123993230904</v>
      </c>
      <c r="W125">
        <v>4.0000000000000001E-3</v>
      </c>
      <c r="X125">
        <v>6.5401460207170503</v>
      </c>
      <c r="Y125">
        <v>6.5401460207170503</v>
      </c>
      <c r="Z125">
        <v>5.7306899909807596</v>
      </c>
      <c r="AA125">
        <v>4.1038269607359004</v>
      </c>
      <c r="AB125">
        <v>12.129377105020801</v>
      </c>
      <c r="AC125">
        <v>12.129377105020801</v>
      </c>
      <c r="AD125">
        <v>12.129377105020801</v>
      </c>
      <c r="AE125">
        <v>12.129377105020801</v>
      </c>
      <c r="AF125">
        <v>264787.950323653</v>
      </c>
      <c r="AG125">
        <v>221.09214643963199</v>
      </c>
      <c r="AH125">
        <v>527764.85582656495</v>
      </c>
      <c r="AI125">
        <v>2261258.30033215</v>
      </c>
      <c r="AJ125">
        <v>130.14775753662701</v>
      </c>
      <c r="AK125">
        <v>130.14775753662701</v>
      </c>
      <c r="AL125">
        <v>102.787888429045</v>
      </c>
      <c r="AM125">
        <v>81.814189485721201</v>
      </c>
      <c r="AN125">
        <v>136.68790355734399</v>
      </c>
      <c r="AO125">
        <v>136.68790355734399</v>
      </c>
      <c r="AP125">
        <v>108.518578420026</v>
      </c>
      <c r="AQ125">
        <v>85.918016446457102</v>
      </c>
      <c r="AR125">
        <f ca="1">+IF(E125&gt;2017,J125*N125,'aob Demand'!AR124)</f>
        <v>3312341.8528617048</v>
      </c>
      <c r="AS125">
        <f>+IF(F125&gt;2017,K125*O125,'aob Demand'!AS124)</f>
        <v>2743.67179783854</v>
      </c>
      <c r="AT125">
        <f>+IF(G125&gt;2017,L125*P125,'aob Demand'!AT124)</f>
        <v>5376699.5935120899</v>
      </c>
      <c r="AU125">
        <f>+IF(H125&gt;2017,M125*Q125,'aob Demand'!AU124)</f>
        <v>18833592.979120199</v>
      </c>
      <c r="AV125">
        <v>1.05035726080225</v>
      </c>
      <c r="AW125">
        <v>1.05035726080225</v>
      </c>
      <c r="AX125">
        <v>1.05585810774054</v>
      </c>
      <c r="AY125">
        <v>1.05026548788862</v>
      </c>
      <c r="AZ125">
        <v>1.0967821882762501</v>
      </c>
      <c r="BA125">
        <v>1.0967821882762501</v>
      </c>
      <c r="BB125">
        <v>1.0631291463633801</v>
      </c>
      <c r="BC125">
        <v>1.05680654413265</v>
      </c>
      <c r="BD125">
        <v>1.04334228732106</v>
      </c>
      <c r="BE125">
        <v>1.04334228732106</v>
      </c>
      <c r="BF125">
        <v>1.05374570636576</v>
      </c>
      <c r="BG125">
        <v>1.0470347242867799</v>
      </c>
      <c r="BH125">
        <v>0.15192504600000001</v>
      </c>
      <c r="BI125">
        <v>0.15192504600000001</v>
      </c>
      <c r="BJ125">
        <v>0.15122007300000001</v>
      </c>
      <c r="BK125">
        <v>0.19096596699999999</v>
      </c>
      <c r="BL125">
        <v>0.184118371</v>
      </c>
      <c r="BM125">
        <v>0.184118371</v>
      </c>
      <c r="BN125">
        <v>0.14526681899999999</v>
      </c>
      <c r="BO125">
        <v>0.18154208499999999</v>
      </c>
      <c r="BP125">
        <v>0.145164612</v>
      </c>
      <c r="BQ125">
        <v>0.145164612</v>
      </c>
      <c r="BR125">
        <v>0.152841594</v>
      </c>
      <c r="BS125">
        <v>0.19537253399999999</v>
      </c>
      <c r="BT125">
        <v>0.113948431</v>
      </c>
      <c r="BU125">
        <v>0.113948431</v>
      </c>
      <c r="BV125">
        <v>0.19592215599999999</v>
      </c>
      <c r="BW125">
        <v>0.28392197299999999</v>
      </c>
      <c r="BX125">
        <f ca="1">+'aob Demand'!BX124+'aob Cap'!$CG125</f>
        <v>15.097189102586253</v>
      </c>
      <c r="BY125">
        <f ca="1">+'aob Demand'!BY124+'aob Cap'!$CG125</f>
        <v>15.097189102586253</v>
      </c>
      <c r="BZ125">
        <f ca="1">+'aob Demand'!BZ124+'aob Cap'!$CG125</f>
        <v>15.097189102586253</v>
      </c>
      <c r="CA125">
        <f ca="1">+'aob Demand'!CA124+'aob Cap'!$CG125</f>
        <v>15.097189102586253</v>
      </c>
      <c r="CB125">
        <f t="shared" ca="1" si="10"/>
        <v>329497.50722583779</v>
      </c>
      <c r="CC125">
        <f t="shared" ca="1" si="15"/>
        <v>272.99233739563056</v>
      </c>
      <c r="CD125">
        <f t="shared" ca="1" si="16"/>
        <v>656887.67208439379</v>
      </c>
      <c r="CE125">
        <f t="shared" ca="1" si="17"/>
        <v>2815799.8758466714</v>
      </c>
      <c r="CG125">
        <f ca="1">+IFERROR(VLOOKUP(_xlfn.CONCAT(B125,E125,C125),Reallocation!$A$3:$F$618,6,FALSE),0)</f>
        <v>3.4453406950452563E-2</v>
      </c>
      <c r="CH125">
        <f t="shared" ca="1" si="11"/>
        <v>2.27014219091215E-4</v>
      </c>
      <c r="CI125">
        <f t="shared" ca="1" si="12"/>
        <v>2.27014219091215E-4</v>
      </c>
      <c r="CJ125">
        <f t="shared" ca="1" si="13"/>
        <v>2.7873776630338298E-4</v>
      </c>
      <c r="CK125">
        <f t="shared" ca="1" si="14"/>
        <v>3.4108288606948811E-4</v>
      </c>
      <c r="CL125">
        <f ca="1">+IF($C125=1,SUMPRODUCT($CH125:$CK125,Elast!$L$6:$O$6),SUMPRODUCT($CH125:$CK125,Elast!$L$13:$O$13))</f>
        <v>-9.8483078297000318E-6</v>
      </c>
      <c r="CM125">
        <f ca="1">+IF($C125=1,SUMPRODUCT($CH125:$CK125,Elast!$L$7:$O$7),SUMPRODUCT($CH125:$CK125,Elast!$L$14:$O$14))</f>
        <v>6.250213637057268E-6</v>
      </c>
      <c r="CN125">
        <f ca="1">+IF($C125=1,SUMPRODUCT($CH125:$CK125,Elast!$L$8:$O$8),SUMPRODUCT($CH125:$CK125,Elast!$L$15:$O$15))</f>
        <v>-1.2591475374171822E-5</v>
      </c>
      <c r="CO125">
        <f ca="1">+IF($C125=1,SUMPRODUCT($CH125:$CK125,Elast!$L$9:$O$9),SUMPRODUCT($CH125:$CK125,Elast!$L$16:$O$16))</f>
        <v>-7.8306542617561084E-6</v>
      </c>
    </row>
    <row r="126" spans="2:93" x14ac:dyDescent="0.25">
      <c r="B126" t="s">
        <v>83</v>
      </c>
      <c r="C126">
        <v>2</v>
      </c>
      <c r="D126">
        <v>2047</v>
      </c>
      <c r="E126">
        <v>2045</v>
      </c>
      <c r="F126">
        <v>0.12134473042225601</v>
      </c>
      <c r="G126">
        <v>1.01318506451414E-4</v>
      </c>
      <c r="H126">
        <v>0.19604694953226301</v>
      </c>
      <c r="I126">
        <v>0.68250700153902799</v>
      </c>
      <c r="J126">
        <f ca="1">+('aob Demand'!J125-'aob Demand'!BX125)+'aob Cap'!BX126</f>
        <v>151.76186180218642</v>
      </c>
      <c r="K126">
        <f ca="1">+('aob Demand'!K125-'aob Demand'!BY125)+'aob Cap'!BY126</f>
        <v>151.76186180218642</v>
      </c>
      <c r="L126">
        <f ca="1">+('aob Demand'!L125-'aob Demand'!BZ125)+'aob Cap'!BZ126</f>
        <v>123.59655869346741</v>
      </c>
      <c r="M126">
        <f ca="1">+('aob Demand'!M125-'aob Demand'!CA125)+'aob Cap'!CA126</f>
        <v>101.00108227437241</v>
      </c>
      <c r="N126">
        <f ca="1">+'aob Demand'!N125*(1+CL126)</f>
        <v>21841.618550678741</v>
      </c>
      <c r="O126">
        <f ca="1">+'aob Demand'!O125*(1+CM126)</f>
        <v>18.096107007892634</v>
      </c>
      <c r="P126">
        <f ca="1">+'aob Demand'!P125*(1+CN126)</f>
        <v>43543.508443433027</v>
      </c>
      <c r="Q126">
        <f ca="1">+'aob Demand'!Q125*(1+CO126)</f>
        <v>186652.60311714865</v>
      </c>
      <c r="R126">
        <v>26799452.632492598</v>
      </c>
      <c r="S126">
        <f ca="1">+IF(E126&gt;2017,SUMPRODUCT(J126:M126,N126:Q126),'aob Demand'!S125)</f>
        <v>27551413.716124244</v>
      </c>
      <c r="T126">
        <v>1</v>
      </c>
      <c r="U126">
        <v>4.0000000000000001E-3</v>
      </c>
      <c r="V126">
        <v>44926.2023107688</v>
      </c>
      <c r="W126">
        <v>4.0000000000000001E-3</v>
      </c>
      <c r="X126">
        <v>6.5538845691002203</v>
      </c>
      <c r="Y126">
        <v>6.5538845691002203</v>
      </c>
      <c r="Z126">
        <v>5.7415369462927002</v>
      </c>
      <c r="AA126">
        <v>4.1124301507120498</v>
      </c>
      <c r="AB126">
        <v>12.034204366342401</v>
      </c>
      <c r="AC126">
        <v>12.034204366342401</v>
      </c>
      <c r="AD126">
        <v>12.034204366342401</v>
      </c>
      <c r="AE126">
        <v>12.034204366342401</v>
      </c>
      <c r="AF126">
        <v>262913.41699072003</v>
      </c>
      <c r="AG126">
        <v>219.525152656323</v>
      </c>
      <c r="AH126">
        <v>524026.37265316898</v>
      </c>
      <c r="AI126">
        <v>2245243.4837413002</v>
      </c>
      <c r="AJ126">
        <v>130.14775753662701</v>
      </c>
      <c r="AK126">
        <v>130.14775753662701</v>
      </c>
      <c r="AL126">
        <v>102.787888429045</v>
      </c>
      <c r="AM126">
        <v>81.814189485721201</v>
      </c>
      <c r="AN126">
        <v>136.70164210572699</v>
      </c>
      <c r="AO126">
        <v>136.70164210572699</v>
      </c>
      <c r="AP126">
        <v>108.52942537533799</v>
      </c>
      <c r="AQ126">
        <v>85.926619636433202</v>
      </c>
      <c r="AR126">
        <f ca="1">+IF(E126&gt;2017,J126*N126,'aob Demand'!AR125)</f>
        <v>3314724.6960241781</v>
      </c>
      <c r="AS126">
        <f>+IF(F126&gt;2017,K126*O126,'aob Demand'!AS125)</f>
        <v>2745.68668280269</v>
      </c>
      <c r="AT126">
        <f>+IF(G126&gt;2017,L126*P126,'aob Demand'!AT125)</f>
        <v>5380458.8874884499</v>
      </c>
      <c r="AU126">
        <f>+IF(H126&gt;2017,M126*Q126,'aob Demand'!AU125)</f>
        <v>18846110.496102698</v>
      </c>
      <c r="AV126">
        <v>1.05046288940788</v>
      </c>
      <c r="AW126">
        <v>1.05046288940788</v>
      </c>
      <c r="AX126">
        <v>1.0559636911294299</v>
      </c>
      <c r="AY126">
        <v>1.0503707028421001</v>
      </c>
      <c r="AZ126">
        <v>1.09689248557942</v>
      </c>
      <c r="BA126">
        <v>1.09689248557942</v>
      </c>
      <c r="BB126">
        <v>1.06323545683945</v>
      </c>
      <c r="BC126">
        <v>1.0569124143651401</v>
      </c>
      <c r="BD126">
        <v>1.0434472104697099</v>
      </c>
      <c r="BE126">
        <v>1.0434472104697099</v>
      </c>
      <c r="BF126">
        <v>1.05385107851935</v>
      </c>
      <c r="BG126">
        <v>1.04713961558434</v>
      </c>
      <c r="BH126">
        <v>0.15192504600000001</v>
      </c>
      <c r="BI126">
        <v>0.15192504600000001</v>
      </c>
      <c r="BJ126">
        <v>0.15122007300000001</v>
      </c>
      <c r="BK126">
        <v>0.19096596699999999</v>
      </c>
      <c r="BL126">
        <v>0.184118371</v>
      </c>
      <c r="BM126">
        <v>0.184118371</v>
      </c>
      <c r="BN126">
        <v>0.14526681899999999</v>
      </c>
      <c r="BO126">
        <v>0.18154208499999999</v>
      </c>
      <c r="BP126">
        <v>0.145164612</v>
      </c>
      <c r="BQ126">
        <v>0.145164612</v>
      </c>
      <c r="BR126">
        <v>0.152841594</v>
      </c>
      <c r="BS126">
        <v>0.19537253399999999</v>
      </c>
      <c r="BT126">
        <v>0.113948431</v>
      </c>
      <c r="BU126">
        <v>0.113948431</v>
      </c>
      <c r="BV126">
        <v>0.19592215599999999</v>
      </c>
      <c r="BW126">
        <v>0.28392197299999999</v>
      </c>
      <c r="BX126">
        <f ca="1">+'aob Demand'!BX125+'aob Cap'!$CG126</f>
        <v>15.078006120070619</v>
      </c>
      <c r="BY126">
        <f ca="1">+'aob Demand'!BY125+'aob Cap'!$CG126</f>
        <v>15.078006120070619</v>
      </c>
      <c r="BZ126">
        <f ca="1">+'aob Demand'!BZ125+'aob Cap'!$CG126</f>
        <v>15.078006120070619</v>
      </c>
      <c r="CA126">
        <f ca="1">+'aob Demand'!CA125+'aob Cap'!$CG126</f>
        <v>15.078006120070619</v>
      </c>
      <c r="CB126">
        <f t="shared" ca="1" si="10"/>
        <v>329328.058179382</v>
      </c>
      <c r="CC126">
        <f t="shared" ca="1" si="15"/>
        <v>272.85321221445793</v>
      </c>
      <c r="CD126">
        <f t="shared" ca="1" si="16"/>
        <v>656549.2867994298</v>
      </c>
      <c r="CE126">
        <f t="shared" ca="1" si="17"/>
        <v>2814349.0921274796</v>
      </c>
      <c r="CG126">
        <f ca="1">+IFERROR(VLOOKUP(_xlfn.CONCAT(B126,E126,C126),Reallocation!$A$3:$F$618,6,FALSE),0)</f>
        <v>3.2924641179419144E-2</v>
      </c>
      <c r="CH126">
        <f t="shared" ca="1" si="11"/>
        <v>2.1694937574201489E-4</v>
      </c>
      <c r="CI126">
        <f t="shared" ca="1" si="12"/>
        <v>2.1694937574201489E-4</v>
      </c>
      <c r="CJ126">
        <f t="shared" ca="1" si="13"/>
        <v>2.6638800891753966E-4</v>
      </c>
      <c r="CK126">
        <f t="shared" ca="1" si="14"/>
        <v>3.2598305323094934E-4</v>
      </c>
      <c r="CL126">
        <f ca="1">+IF($C126=1,SUMPRODUCT($CH126:$CK126,Elast!$L$6:$O$6),SUMPRODUCT($CH126:$CK126,Elast!$L$13:$O$13))</f>
        <v>-9.4118595179253361E-6</v>
      </c>
      <c r="CM126">
        <f ca="1">+IF($C126=1,SUMPRODUCT($CH126:$CK126,Elast!$L$7:$O$7),SUMPRODUCT($CH126:$CK126,Elast!$L$14:$O$14))</f>
        <v>5.9730983970075255E-6</v>
      </c>
      <c r="CN126">
        <f ca="1">+IF($C126=1,SUMPRODUCT($CH126:$CK126,Elast!$L$8:$O$8),SUMPRODUCT($CH126:$CK126,Elast!$L$15:$O$15))</f>
        <v>-1.2033328890633576E-5</v>
      </c>
      <c r="CO126">
        <f ca="1">+IF($C126=1,SUMPRODUCT($CH126:$CK126,Elast!$L$9:$O$9),SUMPRODUCT($CH126:$CK126,Elast!$L$16:$O$16))</f>
        <v>-7.4838744321883412E-6</v>
      </c>
    </row>
    <row r="127" spans="2:93" x14ac:dyDescent="0.25">
      <c r="B127" t="s">
        <v>83</v>
      </c>
      <c r="C127">
        <v>2</v>
      </c>
      <c r="D127">
        <v>2048</v>
      </c>
      <c r="E127">
        <v>2046</v>
      </c>
      <c r="F127">
        <v>0.12137709912434801</v>
      </c>
      <c r="G127">
        <v>1.01344649564084E-4</v>
      </c>
      <c r="H127">
        <v>0.19606806607364399</v>
      </c>
      <c r="I127">
        <v>0.68245349015244205</v>
      </c>
      <c r="J127">
        <f ca="1">+('aob Demand'!J126-'aob Demand'!BX126)+'aob Cap'!BX127</f>
        <v>151.75163405623627</v>
      </c>
      <c r="K127">
        <f ca="1">+('aob Demand'!K126-'aob Demand'!BY126)+'aob Cap'!BY127</f>
        <v>151.75163405623627</v>
      </c>
      <c r="L127">
        <f ca="1">+('aob Demand'!L126-'aob Demand'!BZ126)+'aob Cap'!BZ127</f>
        <v>123.58354559606725</v>
      </c>
      <c r="M127">
        <f ca="1">+('aob Demand'!M126-'aob Demand'!CA126)+'aob Cap'!CA127</f>
        <v>100.98585007825825</v>
      </c>
      <c r="N127">
        <f ca="1">+'aob Demand'!N126*(1+CL127)</f>
        <v>21858.181538075976</v>
      </c>
      <c r="O127">
        <f ca="1">+'aob Demand'!O126*(1+CM127)</f>
        <v>18.10993196618573</v>
      </c>
      <c r="P127">
        <f ca="1">+'aob Demand'!P126*(1+CN127)</f>
        <v>43576.480319162838</v>
      </c>
      <c r="Q127">
        <f ca="1">+'aob Demand'!Q126*(1+CO127)</f>
        <v>186793.92992638404</v>
      </c>
      <c r="R127">
        <v>26798070.479912199</v>
      </c>
      <c r="S127">
        <f ca="1">+IF(E127&gt;2017,SUMPRODUCT(J127:M127,N127:Q127),'aob Demand'!S126)</f>
        <v>27568642.723183285</v>
      </c>
      <c r="T127">
        <v>1</v>
      </c>
      <c r="U127">
        <v>4.0000000000000001E-3</v>
      </c>
      <c r="V127">
        <v>45234.380217641701</v>
      </c>
      <c r="W127">
        <v>4.0000000000000001E-3</v>
      </c>
      <c r="X127">
        <v>6.5676318952552899</v>
      </c>
      <c r="Y127">
        <v>6.5676318952552899</v>
      </c>
      <c r="Z127">
        <v>5.7523896398895502</v>
      </c>
      <c r="AA127">
        <v>4.1210382268526198</v>
      </c>
      <c r="AB127">
        <v>11.9374112611681</v>
      </c>
      <c r="AC127">
        <v>11.9374112611681</v>
      </c>
      <c r="AD127">
        <v>11.9374112611681</v>
      </c>
      <c r="AE127">
        <v>11.9374112611681</v>
      </c>
      <c r="AF127">
        <v>261000.50750516899</v>
      </c>
      <c r="AG127">
        <v>217.92608143315499</v>
      </c>
      <c r="AH127">
        <v>520211.38733230397</v>
      </c>
      <c r="AI127">
        <v>2228900.9095995799</v>
      </c>
      <c r="AJ127">
        <v>130.14775753662701</v>
      </c>
      <c r="AK127">
        <v>130.14775753662701</v>
      </c>
      <c r="AL127">
        <v>102.787888429045</v>
      </c>
      <c r="AM127">
        <v>81.814189485721201</v>
      </c>
      <c r="AN127">
        <v>136.71538943188199</v>
      </c>
      <c r="AO127">
        <v>136.71538943188199</v>
      </c>
      <c r="AP127">
        <v>108.540278068935</v>
      </c>
      <c r="AQ127">
        <v>85.935227712573806</v>
      </c>
      <c r="AR127">
        <f ca="1">+IF(E127&gt;2017,J127*N127,'aob Demand'!AR126)</f>
        <v>3317014.7659008852</v>
      </c>
      <c r="AS127">
        <f>+IF(F127&gt;2017,K127*O127,'aob Demand'!AS126)</f>
        <v>2747.6262773676999</v>
      </c>
      <c r="AT127">
        <f>+IF(G127&gt;2017,L127*P127,'aob Demand'!AT126)</f>
        <v>5384026.7806376601</v>
      </c>
      <c r="AU127">
        <f>+IF(H127&gt;2017,M127*Q127,'aob Demand'!AU126)</f>
        <v>18857801.449742001</v>
      </c>
      <c r="AV127">
        <v>1.0505685785846</v>
      </c>
      <c r="AW127">
        <v>1.0505685785846</v>
      </c>
      <c r="AX127">
        <v>1.0560693248333799</v>
      </c>
      <c r="AY127">
        <v>1.0504759715387</v>
      </c>
      <c r="AZ127">
        <v>1.0970028461308601</v>
      </c>
      <c r="BA127">
        <v>1.0970028461308601</v>
      </c>
      <c r="BB127">
        <v>1.0633418179770699</v>
      </c>
      <c r="BC127">
        <v>1.0570183386754699</v>
      </c>
      <c r="BD127">
        <v>1.0435521937849099</v>
      </c>
      <c r="BE127">
        <v>1.0435521937849099</v>
      </c>
      <c r="BF127">
        <v>1.0539565008873499</v>
      </c>
      <c r="BG127">
        <v>1.04724456045971</v>
      </c>
      <c r="BH127">
        <v>0.15192504600000001</v>
      </c>
      <c r="BI127">
        <v>0.15192504600000001</v>
      </c>
      <c r="BJ127">
        <v>0.15122007300000001</v>
      </c>
      <c r="BK127">
        <v>0.19096596699999999</v>
      </c>
      <c r="BL127">
        <v>0.184118371</v>
      </c>
      <c r="BM127">
        <v>0.184118371</v>
      </c>
      <c r="BN127">
        <v>0.14526681899999999</v>
      </c>
      <c r="BO127">
        <v>0.18154208499999999</v>
      </c>
      <c r="BP127">
        <v>0.145164612</v>
      </c>
      <c r="BQ127">
        <v>0.145164612</v>
      </c>
      <c r="BR127">
        <v>0.152841594</v>
      </c>
      <c r="BS127">
        <v>0.19537253399999999</v>
      </c>
      <c r="BT127">
        <v>0.113948431</v>
      </c>
      <c r="BU127">
        <v>0.113948431</v>
      </c>
      <c r="BV127">
        <v>0.19592215599999999</v>
      </c>
      <c r="BW127">
        <v>0.28392197299999999</v>
      </c>
      <c r="BX127">
        <f ca="1">+'aob Demand'!BX126+'aob Cap'!$CG127</f>
        <v>15.054329213667165</v>
      </c>
      <c r="BY127">
        <f ca="1">+'aob Demand'!BY126+'aob Cap'!$CG127</f>
        <v>15.054329213667165</v>
      </c>
      <c r="BZ127">
        <f ca="1">+'aob Demand'!BZ126+'aob Cap'!$CG127</f>
        <v>15.054329213667165</v>
      </c>
      <c r="CA127">
        <f ca="1">+'aob Demand'!CA126+'aob Cap'!$CG127</f>
        <v>15.054329213667165</v>
      </c>
      <c r="CB127">
        <f t="shared" ca="1" si="10"/>
        <v>329060.26088629744</v>
      </c>
      <c r="CC127">
        <f t="shared" ca="1" si="15"/>
        <v>272.63287785607469</v>
      </c>
      <c r="CD127">
        <f t="shared" ca="1" si="16"/>
        <v>656014.68069756543</v>
      </c>
      <c r="CE127">
        <f t="shared" ca="1" si="17"/>
        <v>2812057.3162264605</v>
      </c>
      <c r="CG127">
        <f ca="1">+IFERROR(VLOOKUP(_xlfn.CONCAT(B127,E127,C127),Reallocation!$A$3:$F$618,6,FALSE),0)</f>
        <v>3.1463755733265743E-2</v>
      </c>
      <c r="CH127">
        <f t="shared" ca="1" si="11"/>
        <v>2.0733717912779781E-4</v>
      </c>
      <c r="CI127">
        <f t="shared" ca="1" si="12"/>
        <v>2.0733717912779781E-4</v>
      </c>
      <c r="CJ127">
        <f t="shared" ca="1" si="13"/>
        <v>2.5459502380775767E-4</v>
      </c>
      <c r="CK127">
        <f t="shared" ca="1" si="14"/>
        <v>3.1156598383730305E-4</v>
      </c>
      <c r="CL127">
        <f ca="1">+IF($C127=1,SUMPRODUCT($CH127:$CK127,Elast!$L$6:$O$6),SUMPRODUCT($CH127:$CK127,Elast!$L$13:$O$13))</f>
        <v>-8.9950698823209055E-6</v>
      </c>
      <c r="CM127">
        <f ca="1">+IF($C127=1,SUMPRODUCT($CH127:$CK127,Elast!$L$7:$O$7),SUMPRODUCT($CH127:$CK127,Elast!$L$14:$O$14))</f>
        <v>5.708444656513532E-6</v>
      </c>
      <c r="CN127">
        <f ca="1">+IF($C127=1,SUMPRODUCT($CH127:$CK127,Elast!$L$8:$O$8),SUMPRODUCT($CH127:$CK127,Elast!$L$15:$O$15))</f>
        <v>-1.1500301401971225E-5</v>
      </c>
      <c r="CO127">
        <f ca="1">+IF($C127=1,SUMPRODUCT($CH127:$CK127,Elast!$L$9:$O$9),SUMPRODUCT($CH127:$CK127,Elast!$L$16:$O$16))</f>
        <v>-7.1527559202579915E-6</v>
      </c>
    </row>
    <row r="128" spans="2:93" x14ac:dyDescent="0.25">
      <c r="B128" t="s">
        <v>83</v>
      </c>
      <c r="C128">
        <v>2</v>
      </c>
      <c r="D128">
        <v>2049</v>
      </c>
      <c r="E128">
        <v>2047</v>
      </c>
      <c r="F128">
        <v>0.12141000170465401</v>
      </c>
      <c r="G128">
        <v>1.01371215442829E-4</v>
      </c>
      <c r="H128">
        <v>0.19608953084182401</v>
      </c>
      <c r="I128">
        <v>0.68239909623807704</v>
      </c>
      <c r="J128">
        <f ca="1">+('aob Demand'!J127-'aob Demand'!BX127)+'aob Cap'!BX128</f>
        <v>151.73730822293899</v>
      </c>
      <c r="K128">
        <f ca="1">+('aob Demand'!K127-'aob Demand'!BY127)+'aob Cap'!BY128</f>
        <v>151.73730822293899</v>
      </c>
      <c r="L128">
        <f ca="1">+('aob Demand'!L127-'aob Demand'!BZ127)+'aob Cap'!BZ128</f>
        <v>123.56642718706198</v>
      </c>
      <c r="M128">
        <f ca="1">+('aob Demand'!M127-'aob Demand'!CA127)+'aob Cap'!CA128</f>
        <v>100.96651043844398</v>
      </c>
      <c r="N128">
        <f ca="1">+'aob Demand'!N127*(1+CL128)</f>
        <v>21874.77696464182</v>
      </c>
      <c r="O128">
        <f ca="1">+'aob Demand'!O127*(1+CM128)</f>
        <v>18.123800756090326</v>
      </c>
      <c r="P128">
        <f ca="1">+'aob Demand'!P127*(1+CN128)</f>
        <v>43609.507381187941</v>
      </c>
      <c r="Q128">
        <f ca="1">+'aob Demand'!Q127*(1+CO128)</f>
        <v>186935.50083810548</v>
      </c>
      <c r="R128">
        <v>26796312.624839999</v>
      </c>
      <c r="S128">
        <f ca="1">+IF(E128&gt;2017,SUMPRODUCT(J128:M128,N128:Q128),'aob Demand'!S127)</f>
        <v>27584866.046500932</v>
      </c>
      <c r="T128">
        <v>1</v>
      </c>
      <c r="U128">
        <v>4.0000000000000001E-3</v>
      </c>
      <c r="V128">
        <v>45544.672116292299</v>
      </c>
      <c r="W128">
        <v>4.0000000000000001E-3</v>
      </c>
      <c r="X128">
        <v>6.5813871046005001</v>
      </c>
      <c r="Y128">
        <v>6.5813871046005001</v>
      </c>
      <c r="Z128">
        <v>5.7632475052659302</v>
      </c>
      <c r="AA128">
        <v>4.1296506999436096</v>
      </c>
      <c r="AB128">
        <v>11.839166947606699</v>
      </c>
      <c r="AC128">
        <v>11.839166947606699</v>
      </c>
      <c r="AD128">
        <v>11.839166947606699</v>
      </c>
      <c r="AE128">
        <v>11.839166947606699</v>
      </c>
      <c r="AF128">
        <v>259052.82193731799</v>
      </c>
      <c r="AG128">
        <v>216.29794786023299</v>
      </c>
      <c r="AH128">
        <v>516327.08254334901</v>
      </c>
      <c r="AI128">
        <v>2212261.3419667999</v>
      </c>
      <c r="AJ128">
        <v>130.14775753662701</v>
      </c>
      <c r="AK128">
        <v>130.14775753662701</v>
      </c>
      <c r="AL128">
        <v>102.787888429045</v>
      </c>
      <c r="AM128">
        <v>81.814189485721201</v>
      </c>
      <c r="AN128">
        <v>136.72914464122701</v>
      </c>
      <c r="AO128">
        <v>136.72914464122701</v>
      </c>
      <c r="AP128">
        <v>108.55113593431101</v>
      </c>
      <c r="AQ128">
        <v>85.943840185664797</v>
      </c>
      <c r="AR128">
        <f ca="1">+IF(E128&gt;2017,J128*N128,'aob Demand'!AR127)</f>
        <v>3319219.7745919018</v>
      </c>
      <c r="AS128">
        <f>+IF(F128&gt;2017,K128*O128,'aob Demand'!AS127)</f>
        <v>2749.4968106003998</v>
      </c>
      <c r="AT128">
        <f>+IF(G128&gt;2017,L128*P128,'aob Demand'!AT127)</f>
        <v>5387419.0184627101</v>
      </c>
      <c r="AU128">
        <f>+IF(H128&gt;2017,M128*Q128,'aob Demand'!AU127)</f>
        <v>18868733.575497299</v>
      </c>
      <c r="AV128">
        <v>1.05067432348689</v>
      </c>
      <c r="AW128">
        <v>1.05067432348689</v>
      </c>
      <c r="AX128">
        <v>1.05617500496781</v>
      </c>
      <c r="AY128">
        <v>1.0505812897639999</v>
      </c>
      <c r="AZ128">
        <v>1.0971132648709101</v>
      </c>
      <c r="BA128">
        <v>1.0971132648709101</v>
      </c>
      <c r="BB128">
        <v>1.0634482258649101</v>
      </c>
      <c r="BC128">
        <v>1.0571243128229599</v>
      </c>
      <c r="BD128">
        <v>1.0436572324535101</v>
      </c>
      <c r="BE128">
        <v>1.0436572324535101</v>
      </c>
      <c r="BF128">
        <v>1.0540619695929301</v>
      </c>
      <c r="BG128">
        <v>1.04734955471141</v>
      </c>
      <c r="BH128">
        <v>0.15192504600000001</v>
      </c>
      <c r="BI128">
        <v>0.15192504600000001</v>
      </c>
      <c r="BJ128">
        <v>0.15122007300000001</v>
      </c>
      <c r="BK128">
        <v>0.19096596699999999</v>
      </c>
      <c r="BL128">
        <v>0.184118371</v>
      </c>
      <c r="BM128">
        <v>0.184118371</v>
      </c>
      <c r="BN128">
        <v>0.14526681899999999</v>
      </c>
      <c r="BO128">
        <v>0.18154208499999999</v>
      </c>
      <c r="BP128">
        <v>0.145164612</v>
      </c>
      <c r="BQ128">
        <v>0.145164612</v>
      </c>
      <c r="BR128">
        <v>0.152841594</v>
      </c>
      <c r="BS128">
        <v>0.19537253399999999</v>
      </c>
      <c r="BT128">
        <v>0.113948431</v>
      </c>
      <c r="BU128">
        <v>0.113948431</v>
      </c>
      <c r="BV128">
        <v>0.19592215599999999</v>
      </c>
      <c r="BW128">
        <v>0.28392197299999999</v>
      </c>
      <c r="BX128">
        <f ca="1">+'aob Demand'!BX127+'aob Cap'!$CG128</f>
        <v>15.026534911976375</v>
      </c>
      <c r="BY128">
        <f ca="1">+'aob Demand'!BY127+'aob Cap'!$CG128</f>
        <v>15.026534911976375</v>
      </c>
      <c r="BZ128">
        <f ca="1">+'aob Demand'!BZ127+'aob Cap'!$CG128</f>
        <v>15.026534911976375</v>
      </c>
      <c r="CA128">
        <f ca="1">+'aob Demand'!CA127+'aob Cap'!$CG128</f>
        <v>15.026534911976375</v>
      </c>
      <c r="CB128">
        <f t="shared" ca="1" si="10"/>
        <v>328702.0997508869</v>
      </c>
      <c r="CC128">
        <f t="shared" ca="1" si="15"/>
        <v>272.33792479909511</v>
      </c>
      <c r="CD128">
        <f t="shared" ca="1" si="16"/>
        <v>655299.78515751206</v>
      </c>
      <c r="CE128">
        <f t="shared" ca="1" si="17"/>
        <v>2808992.829631581</v>
      </c>
      <c r="CG128">
        <f ca="1">+IFERROR(VLOOKUP(_xlfn.CONCAT(B128,E128,C128),Reallocation!$A$3:$F$618,6,FALSE),0)</f>
        <v>3.0067139427976407E-2</v>
      </c>
      <c r="CH128">
        <f t="shared" ca="1" si="11"/>
        <v>1.9815258211774989E-4</v>
      </c>
      <c r="CI128">
        <f t="shared" ca="1" si="12"/>
        <v>1.9815258211774989E-4</v>
      </c>
      <c r="CJ128">
        <f t="shared" ca="1" si="13"/>
        <v>2.4332773968160915E-4</v>
      </c>
      <c r="CK128">
        <f t="shared" ca="1" si="14"/>
        <v>2.9779319199407794E-4</v>
      </c>
      <c r="CL128">
        <f ca="1">+IF($C128=1,SUMPRODUCT($CH128:$CK128,Elast!$L$6:$O$6),SUMPRODUCT($CH128:$CK128,Elast!$L$13:$O$13))</f>
        <v>-8.59684530723337E-6</v>
      </c>
      <c r="CM128">
        <f ca="1">+IF($C128=1,SUMPRODUCT($CH128:$CK128,Elast!$L$7:$O$7),SUMPRODUCT($CH128:$CK128,Elast!$L$14:$O$14))</f>
        <v>5.4555630947775763E-6</v>
      </c>
      <c r="CN128">
        <f ca="1">+IF($C128=1,SUMPRODUCT($CH128:$CK128,Elast!$L$8:$O$8),SUMPRODUCT($CH128:$CK128,Elast!$L$15:$O$15))</f>
        <v>-1.0990999606873775E-5</v>
      </c>
      <c r="CO128">
        <f ca="1">+IF($C128=1,SUMPRODUCT($CH128:$CK128,Elast!$L$9:$O$9),SUMPRODUCT($CH128:$CK128,Elast!$L$16:$O$16))</f>
        <v>-6.8364195296661816E-6</v>
      </c>
    </row>
    <row r="129" spans="2:93" x14ac:dyDescent="0.25">
      <c r="B129" t="s">
        <v>83</v>
      </c>
      <c r="C129">
        <v>2</v>
      </c>
      <c r="D129">
        <v>2050</v>
      </c>
      <c r="E129">
        <v>2048</v>
      </c>
      <c r="F129">
        <v>0.12144337099533301</v>
      </c>
      <c r="G129">
        <v>1.01398150910489E-4</v>
      </c>
      <c r="H129">
        <v>0.196111299988494</v>
      </c>
      <c r="I129">
        <v>0.68234393086526102</v>
      </c>
      <c r="J129">
        <f ca="1">+('aob Demand'!J128-'aob Demand'!BX128)+'aob Cap'!BX129</f>
        <v>151.71923311093724</v>
      </c>
      <c r="K129">
        <f ca="1">+('aob Demand'!K128-'aob Demand'!BY128)+'aob Cap'!BY129</f>
        <v>151.71923311093724</v>
      </c>
      <c r="L129">
        <f ca="1">+('aob Demand'!L128-'aob Demand'!BZ128)+'aob Cap'!BZ129</f>
        <v>123.54555284924223</v>
      </c>
      <c r="M129">
        <f ca="1">+('aob Demand'!M128-'aob Demand'!CA128)+'aob Cap'!CA129</f>
        <v>100.94341289626223</v>
      </c>
      <c r="N129">
        <f ca="1">+'aob Demand'!N128*(1+CL129)</f>
        <v>21891.403200035435</v>
      </c>
      <c r="O129">
        <f ca="1">+'aob Demand'!O128*(1+CM129)</f>
        <v>18.137710655766067</v>
      </c>
      <c r="P129">
        <f ca="1">+'aob Demand'!P128*(1+CN129)</f>
        <v>43642.587141346536</v>
      </c>
      <c r="Q129">
        <f ca="1">+'aob Demand'!Q128*(1+CO129)</f>
        <v>187077.30461895198</v>
      </c>
      <c r="R129">
        <v>26794230.3140218</v>
      </c>
      <c r="S129">
        <f ca="1">+IF(E129&gt;2017,SUMPRODUCT(J129:M129,N129:Q129),'aob Demand'!S128)</f>
        <v>27600167.904602356</v>
      </c>
      <c r="T129">
        <v>1</v>
      </c>
      <c r="U129">
        <v>4.0000000000000001E-3</v>
      </c>
      <c r="V129">
        <v>45857.092507958601</v>
      </c>
      <c r="W129">
        <v>4.0000000000000001E-3</v>
      </c>
      <c r="X129">
        <v>6.5951495665056203</v>
      </c>
      <c r="Y129">
        <v>6.5951495665056203</v>
      </c>
      <c r="Z129">
        <v>5.7741101431323703</v>
      </c>
      <c r="AA129">
        <v>4.1382672251848698</v>
      </c>
      <c r="AB129">
        <v>11.7396821386429</v>
      </c>
      <c r="AC129">
        <v>11.7396821386429</v>
      </c>
      <c r="AD129">
        <v>11.7396821386429</v>
      </c>
      <c r="AE129">
        <v>11.7396821386429</v>
      </c>
      <c r="AF129">
        <v>257074.88578090401</v>
      </c>
      <c r="AG129">
        <v>214.64453723368601</v>
      </c>
      <c r="AH129">
        <v>512382.48366090597</v>
      </c>
      <c r="AI129">
        <v>2195363.4428788801</v>
      </c>
      <c r="AJ129">
        <v>130.14775753662701</v>
      </c>
      <c r="AK129">
        <v>130.14775753662701</v>
      </c>
      <c r="AL129">
        <v>102.787888429045</v>
      </c>
      <c r="AM129">
        <v>81.814189485721201</v>
      </c>
      <c r="AN129">
        <v>136.74290710313201</v>
      </c>
      <c r="AO129">
        <v>136.74290710313201</v>
      </c>
      <c r="AP129">
        <v>108.561998572177</v>
      </c>
      <c r="AQ129">
        <v>85.952456710906006</v>
      </c>
      <c r="AR129">
        <f ca="1">+IF(E129&gt;2017,J129*N129,'aob Demand'!AR128)</f>
        <v>3321346.9052316938</v>
      </c>
      <c r="AS129">
        <f>+IF(F129&gt;2017,K129*O129,'aob Demand'!AS128)</f>
        <v>2751.3040853973098</v>
      </c>
      <c r="AT129">
        <f>+IF(G129&gt;2017,L129*P129,'aob Demand'!AT128)</f>
        <v>5390650.2696015602</v>
      </c>
      <c r="AU129">
        <f>+IF(H129&gt;2017,M129*Q129,'aob Demand'!AU128)</f>
        <v>18878969.975768499</v>
      </c>
      <c r="AV129">
        <v>1.05078011801927</v>
      </c>
      <c r="AW129">
        <v>1.05078011801927</v>
      </c>
      <c r="AX129">
        <v>1.0562807266468299</v>
      </c>
      <c r="AY129">
        <v>1.05068665221672</v>
      </c>
      <c r="AZ129">
        <v>1.0972237354346599</v>
      </c>
      <c r="BA129">
        <v>1.0972237354346599</v>
      </c>
      <c r="BB129">
        <v>1.06355467558343</v>
      </c>
      <c r="BC129">
        <v>1.0572303314733</v>
      </c>
      <c r="BD129">
        <v>1.04376232042074</v>
      </c>
      <c r="BE129">
        <v>1.04376232042074</v>
      </c>
      <c r="BF129">
        <v>1.05416747975999</v>
      </c>
      <c r="BG129">
        <v>1.0474545930544801</v>
      </c>
      <c r="BH129">
        <v>0.15192504600000001</v>
      </c>
      <c r="BI129">
        <v>0.15192504600000001</v>
      </c>
      <c r="BJ129">
        <v>0.15122007300000001</v>
      </c>
      <c r="BK129">
        <v>0.19096596699999999</v>
      </c>
      <c r="BL129">
        <v>0.184118371</v>
      </c>
      <c r="BM129">
        <v>0.184118371</v>
      </c>
      <c r="BN129">
        <v>0.14526681899999999</v>
      </c>
      <c r="BO129">
        <v>0.18154208499999999</v>
      </c>
      <c r="BP129">
        <v>0.145164612</v>
      </c>
      <c r="BQ129">
        <v>0.145164612</v>
      </c>
      <c r="BR129">
        <v>0.152841594</v>
      </c>
      <c r="BS129">
        <v>0.19537253399999999</v>
      </c>
      <c r="BT129">
        <v>0.113948431</v>
      </c>
      <c r="BU129">
        <v>0.113948431</v>
      </c>
      <c r="BV129">
        <v>0.19592215599999999</v>
      </c>
      <c r="BW129">
        <v>0.28392197299999999</v>
      </c>
      <c r="BX129">
        <f ca="1">+'aob Demand'!BX128+'aob Cap'!$CG129</f>
        <v>14.99497351112854</v>
      </c>
      <c r="BY129">
        <f ca="1">+'aob Demand'!BY128+'aob Cap'!$CG129</f>
        <v>14.99497351112854</v>
      </c>
      <c r="BZ129">
        <f ca="1">+'aob Demand'!BZ128+'aob Cap'!$CG129</f>
        <v>14.99497351112854</v>
      </c>
      <c r="CA129">
        <f ca="1">+'aob Demand'!CA128+'aob Cap'!$CG129</f>
        <v>14.99497351112854</v>
      </c>
      <c r="CB129">
        <f t="shared" ca="1" si="10"/>
        <v>328261.01110596588</v>
      </c>
      <c r="CC129">
        <f t="shared" ca="1" si="15"/>
        <v>271.97449083572604</v>
      </c>
      <c r="CD129">
        <f t="shared" ca="1" si="16"/>
        <v>654419.43814161036</v>
      </c>
      <c r="CE129">
        <f t="shared" ca="1" si="17"/>
        <v>2805219.2272945098</v>
      </c>
      <c r="CG129">
        <f ca="1">+IFERROR(VLOOKUP(_xlfn.CONCAT(B129,E129,C129),Reallocation!$A$3:$F$618,6,FALSE),0)</f>
        <v>2.8731351122241035E-2</v>
      </c>
      <c r="CH129">
        <f t="shared" ca="1" si="11"/>
        <v>1.8937184517175965E-4</v>
      </c>
      <c r="CI129">
        <f t="shared" ca="1" si="12"/>
        <v>1.8937184517175965E-4</v>
      </c>
      <c r="CJ129">
        <f t="shared" ca="1" si="13"/>
        <v>2.3255674089139866E-4</v>
      </c>
      <c r="CK129">
        <f t="shared" ca="1" si="14"/>
        <v>2.846282912167819E-4</v>
      </c>
      <c r="CL129">
        <f ca="1">+IF($C129=1,SUMPRODUCT($CH129:$CK129,Elast!$L$6:$O$6),SUMPRODUCT($CH129:$CK129,Elast!$L$13:$O$13))</f>
        <v>-8.216150012286595E-6</v>
      </c>
      <c r="CM129">
        <f ca="1">+IF($C129=1,SUMPRODUCT($CH129:$CK129,Elast!$L$7:$O$7),SUMPRODUCT($CH129:$CK129,Elast!$L$14:$O$14))</f>
        <v>5.2138003471867755E-6</v>
      </c>
      <c r="CN129">
        <f ca="1">+IF($C129=1,SUMPRODUCT($CH129:$CK129,Elast!$L$8:$O$8),SUMPRODUCT($CH129:$CK129,Elast!$L$15:$O$15))</f>
        <v>-1.0504103369722627E-5</v>
      </c>
      <c r="CO129">
        <f ca="1">+IF($C129=1,SUMPRODUCT($CH129:$CK129,Elast!$L$9:$O$9),SUMPRODUCT($CH129:$CK129,Elast!$L$16:$O$16))</f>
        <v>-6.5340335722345873E-6</v>
      </c>
    </row>
    <row r="130" spans="2:93" x14ac:dyDescent="0.25">
      <c r="B130" t="s">
        <v>83</v>
      </c>
      <c r="C130">
        <v>2</v>
      </c>
      <c r="D130">
        <v>2051</v>
      </c>
      <c r="E130">
        <v>2049</v>
      </c>
      <c r="F130">
        <v>0.121477161180858</v>
      </c>
      <c r="G130">
        <v>1.01425419629858E-4</v>
      </c>
      <c r="H130">
        <v>0.196133343664949</v>
      </c>
      <c r="I130">
        <v>0.68228806973456202</v>
      </c>
      <c r="J130">
        <f ca="1">+('aob Demand'!J129-'aob Demand'!BX129)+'aob Cap'!BX130</f>
        <v>151.69773318196007</v>
      </c>
      <c r="K130">
        <f ca="1">+('aob Demand'!K129-'aob Demand'!BY129)+'aob Cap'!BY130</f>
        <v>151.69773318196007</v>
      </c>
      <c r="L130">
        <f ca="1">+('aob Demand'!L129-'aob Demand'!BZ129)+'aob Cap'!BZ130</f>
        <v>123.52124757794608</v>
      </c>
      <c r="M130">
        <f ca="1">+('aob Demand'!M129-'aob Demand'!CA129)+'aob Cap'!CA130</f>
        <v>100.91688259444808</v>
      </c>
      <c r="N130">
        <f ca="1">+'aob Demand'!N129*(1+CL130)</f>
        <v>21908.058728263801</v>
      </c>
      <c r="O130">
        <f ca="1">+'aob Demand'!O129*(1+CM130)</f>
        <v>18.151659132228492</v>
      </c>
      <c r="P130">
        <f ca="1">+'aob Demand'!P129*(1+CN130)</f>
        <v>43675.717286391453</v>
      </c>
      <c r="Q130">
        <f ca="1">+'aob Demand'!Q129*(1+CO130)</f>
        <v>187219.3308237406</v>
      </c>
      <c r="R130">
        <v>26791858.614857599</v>
      </c>
      <c r="S130">
        <f ca="1">+IF(E130&gt;2017,SUMPRODUCT(J130:M130,N130:Q130),'aob Demand'!S129)</f>
        <v>27614626.729266029</v>
      </c>
      <c r="T130">
        <v>1</v>
      </c>
      <c r="U130">
        <v>4.0000000000000001E-3</v>
      </c>
      <c r="V130">
        <v>46171.655993352397</v>
      </c>
      <c r="W130">
        <v>4.0000000000000001E-3</v>
      </c>
      <c r="X130">
        <v>6.6089184876543801</v>
      </c>
      <c r="Y130">
        <v>6.6089184876543801</v>
      </c>
      <c r="Z130">
        <v>5.7849770512801397</v>
      </c>
      <c r="AA130">
        <v>4.14688736885563</v>
      </c>
      <c r="AB130">
        <v>11.639101737131201</v>
      </c>
      <c r="AC130">
        <v>11.639101737131201</v>
      </c>
      <c r="AD130">
        <v>11.639101737131201</v>
      </c>
      <c r="AE130">
        <v>11.639101737131201</v>
      </c>
      <c r="AF130">
        <v>255069.79436650599</v>
      </c>
      <c r="AG130">
        <v>212.96844191583301</v>
      </c>
      <c r="AH130">
        <v>508383.76627213502</v>
      </c>
      <c r="AI130">
        <v>2178233.66301275</v>
      </c>
      <c r="AJ130">
        <v>130.14775753662701</v>
      </c>
      <c r="AK130">
        <v>130.14775753662701</v>
      </c>
      <c r="AL130">
        <v>102.787888429045</v>
      </c>
      <c r="AM130">
        <v>81.814189485721201</v>
      </c>
      <c r="AN130">
        <v>136.75667602428101</v>
      </c>
      <c r="AO130">
        <v>136.75667602428101</v>
      </c>
      <c r="AP130">
        <v>108.57286548032501</v>
      </c>
      <c r="AQ130">
        <v>85.961076854576802</v>
      </c>
      <c r="AR130">
        <f ca="1">+IF(E130&gt;2017,J130*N130,'aob Demand'!AR129)</f>
        <v>3323402.8474948737</v>
      </c>
      <c r="AS130">
        <f>+IF(F130&gt;2017,K130*O130,'aob Demand'!AS129)</f>
        <v>2753.0535067458</v>
      </c>
      <c r="AT130">
        <f>+IF(G130&gt;2017,L130*P130,'aob Demand'!AT129)</f>
        <v>5393734.1971152499</v>
      </c>
      <c r="AU130">
        <f>+IF(H130&gt;2017,M130*Q130,'aob Demand'!AU129)</f>
        <v>18888569.4266809</v>
      </c>
      <c r="AV130">
        <v>1.0508859580146099</v>
      </c>
      <c r="AW130">
        <v>1.0508859580146099</v>
      </c>
      <c r="AX130">
        <v>1.0563864865311501</v>
      </c>
      <c r="AY130">
        <v>1.0507920552737</v>
      </c>
      <c r="AZ130">
        <v>1.09733425347078</v>
      </c>
      <c r="BA130">
        <v>1.09733425347078</v>
      </c>
      <c r="BB130">
        <v>1.0636611637703599</v>
      </c>
      <c r="BC130">
        <v>1.05733639098081</v>
      </c>
      <c r="BD130">
        <v>1.04386745354729</v>
      </c>
      <c r="BE130">
        <v>1.04386745354729</v>
      </c>
      <c r="BF130">
        <v>1.05427302805592</v>
      </c>
      <c r="BG130">
        <v>1.04755967187691</v>
      </c>
      <c r="BH130">
        <v>0.15192504600000001</v>
      </c>
      <c r="BI130">
        <v>0.15192504600000001</v>
      </c>
      <c r="BJ130">
        <v>0.15122007300000001</v>
      </c>
      <c r="BK130">
        <v>0.19096596699999999</v>
      </c>
      <c r="BL130">
        <v>0.184118371</v>
      </c>
      <c r="BM130">
        <v>0.184118371</v>
      </c>
      <c r="BN130">
        <v>0.14526681899999999</v>
      </c>
      <c r="BO130">
        <v>0.18154208499999999</v>
      </c>
      <c r="BP130">
        <v>0.145164612</v>
      </c>
      <c r="BQ130">
        <v>0.145164612</v>
      </c>
      <c r="BR130">
        <v>0.152841594</v>
      </c>
      <c r="BS130">
        <v>0.19537253399999999</v>
      </c>
      <c r="BT130">
        <v>0.113948431</v>
      </c>
      <c r="BU130">
        <v>0.113948431</v>
      </c>
      <c r="BV130">
        <v>0.19592215599999999</v>
      </c>
      <c r="BW130">
        <v>0.28392197299999999</v>
      </c>
      <c r="BX130">
        <f ca="1">+'aob Demand'!BX129+'aob Cap'!$CG130</f>
        <v>14.959970855499376</v>
      </c>
      <c r="BY130">
        <f ca="1">+'aob Demand'!BY129+'aob Cap'!$CG130</f>
        <v>14.959970855499376</v>
      </c>
      <c r="BZ130">
        <f ca="1">+'aob Demand'!BZ129+'aob Cap'!$CG130</f>
        <v>14.959970855499376</v>
      </c>
      <c r="CA130">
        <f ca="1">+'aob Demand'!CA129+'aob Cap'!$CG130</f>
        <v>14.959970855499376</v>
      </c>
      <c r="CB130">
        <f t="shared" ca="1" si="10"/>
        <v>327743.9200753952</v>
      </c>
      <c r="CC130">
        <f t="shared" ca="1" si="15"/>
        <v>271.54829159709732</v>
      </c>
      <c r="CD130">
        <f t="shared" ca="1" si="16"/>
        <v>653387.45769744646</v>
      </c>
      <c r="CE130">
        <f t="shared" ca="1" si="17"/>
        <v>2800795.7327092555</v>
      </c>
      <c r="CG130">
        <f ca="1">+IFERROR(VLOOKUP(_xlfn.CONCAT(B130,E130,C130),Reallocation!$A$3:$F$618,6,FALSE),0)</f>
        <v>2.745313253607528E-2</v>
      </c>
      <c r="CH130">
        <f t="shared" ca="1" si="11"/>
        <v>1.8097259570204471E-4</v>
      </c>
      <c r="CI130">
        <f t="shared" ca="1" si="12"/>
        <v>1.8097259570204471E-4</v>
      </c>
      <c r="CJ130">
        <f t="shared" ca="1" si="13"/>
        <v>2.2225433335876232E-4</v>
      </c>
      <c r="CK130">
        <f t="shared" ca="1" si="14"/>
        <v>2.7203706486256252E-4</v>
      </c>
      <c r="CL130">
        <f ca="1">+IF($C130=1,SUMPRODUCT($CH130:$CK130,Elast!$L$6:$O$6),SUMPRODUCT($CH130:$CK130,Elast!$L$13:$O$13))</f>
        <v>-7.8520084732831564E-6</v>
      </c>
      <c r="CM130">
        <f ca="1">+IF($C130=1,SUMPRODUCT($CH130:$CK130,Elast!$L$7:$O$7),SUMPRODUCT($CH130:$CK130,Elast!$L$14:$O$14))</f>
        <v>4.9825406458844236E-6</v>
      </c>
      <c r="CN130">
        <f ca="1">+IF($C130=1,SUMPRODUCT($CH130:$CK130,Elast!$L$8:$O$8),SUMPRODUCT($CH130:$CK130,Elast!$L$15:$O$15))</f>
        <v>-1.0038368924163877E-5</v>
      </c>
      <c r="CO130">
        <f ca="1">+IF($C130=1,SUMPRODUCT($CH130:$CK130,Elast!$L$9:$O$9),SUMPRODUCT($CH130:$CK130,Elast!$L$16:$O$16))</f>
        <v>-6.2448155811751778E-6</v>
      </c>
    </row>
    <row r="131" spans="2:93" x14ac:dyDescent="0.25">
      <c r="B131" t="s">
        <v>84</v>
      </c>
      <c r="C131">
        <v>1</v>
      </c>
      <c r="D131">
        <v>2010</v>
      </c>
      <c r="E131">
        <v>2008</v>
      </c>
      <c r="F131">
        <v>0.27237466199999999</v>
      </c>
      <c r="G131">
        <v>4.3980799999999997E-4</v>
      </c>
      <c r="H131">
        <v>0.21125079199999999</v>
      </c>
      <c r="I131">
        <v>0.51593473700000003</v>
      </c>
      <c r="J131">
        <f>+('aob Demand'!J130-'aob Demand'!BX130)+'aob Cap'!BX131</f>
        <v>387.79801529999997</v>
      </c>
      <c r="K131">
        <f>+('aob Demand'!K130-'aob Demand'!BY130)+'aob Cap'!BY131</f>
        <v>267.42036760000002</v>
      </c>
      <c r="L131">
        <f>+('aob Demand'!L130-'aob Demand'!BZ130)+'aob Cap'!BZ131</f>
        <v>184.53454529999999</v>
      </c>
      <c r="M131">
        <f>+('aob Demand'!M130-'aob Demand'!CA130)+'aob Cap'!CA131</f>
        <v>142.09332769999901</v>
      </c>
      <c r="N131">
        <f>+'aob Demand'!N130*(1+CL131)</f>
        <v>538382.28700000001</v>
      </c>
      <c r="O131">
        <f>+'aob Demand'!O130*(1+CM131)</f>
        <v>2714.2435</v>
      </c>
      <c r="P131">
        <f>+'aob Demand'!P130*(1+CN131)</f>
        <v>725638.65899999999</v>
      </c>
      <c r="Q131">
        <f>+'aob Demand'!Q130*(1+CO131)</f>
        <v>2062823.426</v>
      </c>
      <c r="R131">
        <v>3579.7158450000002</v>
      </c>
      <c r="S131">
        <f>+IF(E131&gt;2017,SUMPRODUCT(J131:M131,N131:Q131),'aob Demand'!S130)</f>
        <v>636528271.29999995</v>
      </c>
      <c r="T131">
        <v>215005</v>
      </c>
      <c r="U131">
        <v>44.595999999999997</v>
      </c>
      <c r="V131">
        <v>62178.4725799999</v>
      </c>
      <c r="W131">
        <v>2.0741799999999901E-4</v>
      </c>
      <c r="X131">
        <v>26.35335203</v>
      </c>
      <c r="Y131">
        <v>26.35335203</v>
      </c>
      <c r="Z131">
        <v>14.598419529999999</v>
      </c>
      <c r="AA131">
        <v>4.8856947100000001</v>
      </c>
      <c r="AB131">
        <v>120.3776477</v>
      </c>
      <c r="AC131">
        <v>0</v>
      </c>
      <c r="AD131">
        <v>0</v>
      </c>
      <c r="AE131">
        <v>0</v>
      </c>
      <c r="AF131">
        <v>64809193.259999998</v>
      </c>
      <c r="AG131">
        <v>0</v>
      </c>
      <c r="AH131">
        <v>0</v>
      </c>
      <c r="AI131">
        <v>0</v>
      </c>
      <c r="AJ131">
        <v>241.06701559999999</v>
      </c>
      <c r="AK131">
        <v>241.06701559999999</v>
      </c>
      <c r="AL131">
        <v>169.93612580000001</v>
      </c>
      <c r="AM131">
        <v>137.20763299999999</v>
      </c>
      <c r="AN131">
        <v>267.42036760000002</v>
      </c>
      <c r="AO131">
        <v>267.42036760000002</v>
      </c>
      <c r="AP131">
        <v>184.53454529999999</v>
      </c>
      <c r="AQ131">
        <v>142.09332769999901</v>
      </c>
      <c r="AR131">
        <f>+IF(E131&gt;2017,J131*N131,'aob Demand'!AR130)</f>
        <v>208783582.40000001</v>
      </c>
      <c r="AS131">
        <f>+IF(F131&gt;2017,K131*O131,'aob Demand'!AS130)</f>
        <v>725843.99459999998</v>
      </c>
      <c r="AT131">
        <f>+IF(G131&gt;2017,L131*P131,'aob Demand'!AT130)</f>
        <v>133905400</v>
      </c>
      <c r="AU131">
        <f>+IF(H131&gt;2017,M131*Q131,'aob Demand'!AU130)</f>
        <v>293113445</v>
      </c>
      <c r="AV131">
        <v>1.07810322</v>
      </c>
      <c r="AW131">
        <v>1.07810322</v>
      </c>
      <c r="AX131">
        <v>1.0667986389999999</v>
      </c>
      <c r="AY131">
        <v>1.04303715</v>
      </c>
      <c r="AZ131">
        <v>1.07810322</v>
      </c>
      <c r="BA131">
        <v>1.07810322</v>
      </c>
      <c r="BB131">
        <v>1.0667986389999999</v>
      </c>
      <c r="BC131">
        <v>1.0430384829999999</v>
      </c>
      <c r="BD131">
        <v>1.0418025550000001</v>
      </c>
      <c r="BE131">
        <v>1.0418025550000001</v>
      </c>
      <c r="BF131">
        <v>1.0519227659999999</v>
      </c>
      <c r="BG131">
        <v>1.0194016829999999</v>
      </c>
      <c r="BH131">
        <v>0.31761610200000001</v>
      </c>
      <c r="BI131">
        <v>0.31761610200000001</v>
      </c>
      <c r="BJ131">
        <v>0.155670949</v>
      </c>
      <c r="BK131">
        <v>0.19147461399999999</v>
      </c>
      <c r="BL131">
        <v>0.31761610200000001</v>
      </c>
      <c r="BM131">
        <v>0.31761610200000001</v>
      </c>
      <c r="BN131">
        <v>0.155670949</v>
      </c>
      <c r="BO131">
        <v>0.19147699300000001</v>
      </c>
      <c r="BP131">
        <v>0.145164612</v>
      </c>
      <c r="BQ131">
        <v>0.145164612</v>
      </c>
      <c r="BR131">
        <v>0.152841594</v>
      </c>
      <c r="BS131">
        <v>0.14127632900000001</v>
      </c>
      <c r="BT131">
        <v>1</v>
      </c>
      <c r="BU131">
        <v>1</v>
      </c>
      <c r="BV131">
        <v>1</v>
      </c>
      <c r="BW131">
        <v>0.99989063099999997</v>
      </c>
      <c r="BX131">
        <f>+'aob Demand'!BX130+'aob Cap'!$CG131</f>
        <v>102.0409693</v>
      </c>
      <c r="BY131">
        <f>+'aob Demand'!BY130+'aob Cap'!$CG131</f>
        <v>0</v>
      </c>
      <c r="BZ131">
        <f>+'aob Demand'!BZ130+'aob Cap'!$CG131</f>
        <v>0</v>
      </c>
      <c r="CA131">
        <f>+'aob Demand'!CA130+'aob Cap'!$CG131</f>
        <v>0</v>
      </c>
      <c r="CB131">
        <f t="shared" si="10"/>
        <v>54937050.419430792</v>
      </c>
      <c r="CC131">
        <f t="shared" si="15"/>
        <v>0</v>
      </c>
      <c r="CD131">
        <f t="shared" si="16"/>
        <v>0</v>
      </c>
      <c r="CE131">
        <f t="shared" si="17"/>
        <v>0</v>
      </c>
      <c r="CG131">
        <f>+IFERROR(VLOOKUP(_xlfn.CONCAT(B131,E131,C131),Reallocation!$A$3:$F$618,6,FALSE),0)</f>
        <v>0</v>
      </c>
      <c r="CH131">
        <f t="shared" si="11"/>
        <v>0</v>
      </c>
      <c r="CI131">
        <f t="shared" si="12"/>
        <v>0</v>
      </c>
      <c r="CJ131">
        <f t="shared" si="13"/>
        <v>0</v>
      </c>
      <c r="CK131">
        <f t="shared" si="14"/>
        <v>0</v>
      </c>
      <c r="CL131">
        <f>+IF($C131=1,SUMPRODUCT($CH131:$CK131,Elast!$L$6:$O$6),SUMPRODUCT($CH131:$CK131,Elast!$L$13:$O$13))</f>
        <v>0</v>
      </c>
      <c r="CM131">
        <f>+IF($C131=1,SUMPRODUCT($CH131:$CK131,Elast!$L$7:$O$7),SUMPRODUCT($CH131:$CK131,Elast!$L$14:$O$14))</f>
        <v>0</v>
      </c>
      <c r="CN131">
        <f>+IF($C131=1,SUMPRODUCT($CH131:$CK131,Elast!$L$8:$O$8),SUMPRODUCT($CH131:$CK131,Elast!$L$15:$O$15))</f>
        <v>0</v>
      </c>
      <c r="CO131">
        <f>+IF($C131=1,SUMPRODUCT($CH131:$CK131,Elast!$L$9:$O$9),SUMPRODUCT($CH131:$CK131,Elast!$L$16:$O$16))</f>
        <v>0</v>
      </c>
    </row>
    <row r="132" spans="2:93" x14ac:dyDescent="0.25">
      <c r="B132" t="s">
        <v>84</v>
      </c>
      <c r="C132">
        <v>1</v>
      </c>
      <c r="D132">
        <v>2011</v>
      </c>
      <c r="E132">
        <v>2009</v>
      </c>
      <c r="F132">
        <v>0.42145368999999999</v>
      </c>
      <c r="G132">
        <v>2.0110150000000001E-3</v>
      </c>
      <c r="H132">
        <v>0.213845062</v>
      </c>
      <c r="I132">
        <v>0.36269023299999997</v>
      </c>
      <c r="J132">
        <f>+('aob Demand'!J131-'aob Demand'!BX131)+'aob Cap'!BX132</f>
        <v>230.66933470000001</v>
      </c>
      <c r="K132">
        <f>+('aob Demand'!K131-'aob Demand'!BY131)+'aob Cap'!BY132</f>
        <v>131.01139459999999</v>
      </c>
      <c r="L132">
        <f>+('aob Demand'!L131-'aob Demand'!BZ131)+'aob Cap'!BZ132</f>
        <v>72.264554770000004</v>
      </c>
      <c r="M132">
        <f>+('aob Demand'!M131-'aob Demand'!CA131)+'aob Cap'!CA132</f>
        <v>43.164395829999997</v>
      </c>
      <c r="N132">
        <f>+'aob Demand'!N131*(1+CL132)</f>
        <v>458406.58399999997</v>
      </c>
      <c r="O132">
        <f>+'aob Demand'!O131*(1+CM132)</f>
        <v>4239.5870000000004</v>
      </c>
      <c r="P132">
        <f>+'aob Demand'!P131*(1+CN132)</f>
        <v>728483.64299999899</v>
      </c>
      <c r="Q132">
        <f>+'aob Demand'!Q131*(1+CO132)</f>
        <v>2034119.52</v>
      </c>
      <c r="R132">
        <v>1160.42184</v>
      </c>
      <c r="S132">
        <f>+IF(E132&gt;2017,SUMPRODUCT(J132:M132,N132:Q132),'aob Demand'!S131)</f>
        <v>246740862.19999999</v>
      </c>
      <c r="T132">
        <v>216410</v>
      </c>
      <c r="U132">
        <v>12.672000000000001</v>
      </c>
      <c r="V132">
        <v>60892.976609999998</v>
      </c>
      <c r="W132" s="1">
        <v>5.85999999999999E-5</v>
      </c>
      <c r="X132">
        <v>34.856020530000002</v>
      </c>
      <c r="Y132">
        <v>34.856020530000002</v>
      </c>
      <c r="Z132">
        <v>13.07241054</v>
      </c>
      <c r="AA132">
        <v>4.7937411699999997</v>
      </c>
      <c r="AB132">
        <v>99.657940069999995</v>
      </c>
      <c r="AC132">
        <v>0</v>
      </c>
      <c r="AD132">
        <v>0</v>
      </c>
      <c r="AE132">
        <v>0</v>
      </c>
      <c r="AF132">
        <v>45683855.869999997</v>
      </c>
      <c r="AG132">
        <v>0</v>
      </c>
      <c r="AH132">
        <v>0</v>
      </c>
      <c r="AI132">
        <v>0</v>
      </c>
      <c r="AJ132">
        <v>96.155374089999995</v>
      </c>
      <c r="AK132">
        <v>96.155374089999995</v>
      </c>
      <c r="AL132">
        <v>59.192144220000003</v>
      </c>
      <c r="AM132">
        <v>38.37065466</v>
      </c>
      <c r="AN132">
        <v>131.01139459999999</v>
      </c>
      <c r="AO132">
        <v>131.01139459999999</v>
      </c>
      <c r="AP132">
        <v>72.264554770000004</v>
      </c>
      <c r="AQ132">
        <v>43.164395829999997</v>
      </c>
      <c r="AR132">
        <f>+IF(E132&gt;2017,J132*N132,'aob Demand'!AR131)</f>
        <v>105740341.7</v>
      </c>
      <c r="AS132">
        <f>+IF(F132&gt;2017,K132*O132,'aob Demand'!AS131)</f>
        <v>555434.20550000004</v>
      </c>
      <c r="AT132">
        <f>+IF(G132&gt;2017,L132*P132,'aob Demand'!AT131)</f>
        <v>52643546.119999997</v>
      </c>
      <c r="AU132">
        <f>+IF(H132&gt;2017,M132*Q132,'aob Demand'!AU131)</f>
        <v>87801540.129999995</v>
      </c>
      <c r="AV132">
        <v>1.07810322</v>
      </c>
      <c r="AW132">
        <v>1.07810322</v>
      </c>
      <c r="AX132">
        <v>1.0667986389999999</v>
      </c>
      <c r="AY132">
        <v>1.04303715</v>
      </c>
      <c r="AZ132">
        <v>1.07810322</v>
      </c>
      <c r="BA132">
        <v>1.07810322</v>
      </c>
      <c r="BB132">
        <v>1.0667986389999999</v>
      </c>
      <c r="BC132">
        <v>1.0430384829999999</v>
      </c>
      <c r="BD132">
        <v>1.0418025550000001</v>
      </c>
      <c r="BE132">
        <v>1.0418025550000001</v>
      </c>
      <c r="BF132">
        <v>1.0519227659999999</v>
      </c>
      <c r="BG132">
        <v>1.0194016829999999</v>
      </c>
      <c r="BH132">
        <v>0.31761610200000001</v>
      </c>
      <c r="BI132">
        <v>0.31761610200000001</v>
      </c>
      <c r="BJ132">
        <v>0.155670949</v>
      </c>
      <c r="BK132">
        <v>0.19147461399999999</v>
      </c>
      <c r="BL132">
        <v>0.31761610200000001</v>
      </c>
      <c r="BM132">
        <v>0.31761610200000001</v>
      </c>
      <c r="BN132">
        <v>0.155670949</v>
      </c>
      <c r="BO132">
        <v>0.19147699300000001</v>
      </c>
      <c r="BP132">
        <v>0.145164612</v>
      </c>
      <c r="BQ132">
        <v>0.145164612</v>
      </c>
      <c r="BR132">
        <v>0.152841594</v>
      </c>
      <c r="BS132">
        <v>0.14127632900000001</v>
      </c>
      <c r="BT132">
        <v>1</v>
      </c>
      <c r="BU132">
        <v>1</v>
      </c>
      <c r="BV132">
        <v>1</v>
      </c>
      <c r="BW132">
        <v>0.99989063099999997</v>
      </c>
      <c r="BX132">
        <f>+'aob Demand'!BX131+'aob Cap'!$CG132</f>
        <v>103.0185638</v>
      </c>
      <c r="BY132">
        <f>+'aob Demand'!BY131+'aob Cap'!$CG132</f>
        <v>0</v>
      </c>
      <c r="BZ132">
        <f>+'aob Demand'!BZ131+'aob Cap'!$CG132</f>
        <v>0</v>
      </c>
      <c r="CA132">
        <f>+'aob Demand'!CA131+'aob Cap'!$CG132</f>
        <v>0</v>
      </c>
      <c r="CB132">
        <f t="shared" si="10"/>
        <v>47224387.920144051</v>
      </c>
      <c r="CC132">
        <f t="shared" si="15"/>
        <v>0</v>
      </c>
      <c r="CD132">
        <f t="shared" si="16"/>
        <v>0</v>
      </c>
      <c r="CE132">
        <f t="shared" si="17"/>
        <v>0</v>
      </c>
      <c r="CG132">
        <f>+IFERROR(VLOOKUP(_xlfn.CONCAT(B132,E132,C132),Reallocation!$A$3:$F$618,6,FALSE),0)</f>
        <v>0</v>
      </c>
      <c r="CH132">
        <f t="shared" si="11"/>
        <v>0</v>
      </c>
      <c r="CI132">
        <f t="shared" si="12"/>
        <v>0</v>
      </c>
      <c r="CJ132">
        <f t="shared" si="13"/>
        <v>0</v>
      </c>
      <c r="CK132">
        <f t="shared" si="14"/>
        <v>0</v>
      </c>
      <c r="CL132">
        <f>+IF($C132=1,SUMPRODUCT($CH132:$CK132,Elast!$L$6:$O$6),SUMPRODUCT($CH132:$CK132,Elast!$L$13:$O$13))</f>
        <v>0</v>
      </c>
      <c r="CM132">
        <f>+IF($C132=1,SUMPRODUCT($CH132:$CK132,Elast!$L$7:$O$7),SUMPRODUCT($CH132:$CK132,Elast!$L$14:$O$14))</f>
        <v>0</v>
      </c>
      <c r="CN132">
        <f>+IF($C132=1,SUMPRODUCT($CH132:$CK132,Elast!$L$8:$O$8),SUMPRODUCT($CH132:$CK132,Elast!$L$15:$O$15))</f>
        <v>0</v>
      </c>
      <c r="CO132">
        <f>+IF($C132=1,SUMPRODUCT($CH132:$CK132,Elast!$L$9:$O$9),SUMPRODUCT($CH132:$CK132,Elast!$L$16:$O$16))</f>
        <v>0</v>
      </c>
    </row>
    <row r="133" spans="2:93" x14ac:dyDescent="0.25">
      <c r="B133" t="s">
        <v>84</v>
      </c>
      <c r="C133">
        <v>1</v>
      </c>
      <c r="D133">
        <v>2012</v>
      </c>
      <c r="E133">
        <v>2010</v>
      </c>
      <c r="F133">
        <v>0.35533510799999901</v>
      </c>
      <c r="G133">
        <v>1.6222420000000001E-3</v>
      </c>
      <c r="H133">
        <v>0.19157570899999901</v>
      </c>
      <c r="I133">
        <v>0.45146694100000001</v>
      </c>
      <c r="J133">
        <f>+('aob Demand'!J132-'aob Demand'!BX132)+'aob Cap'!BX133</f>
        <v>243.597306</v>
      </c>
      <c r="K133">
        <f>+('aob Demand'!K132-'aob Demand'!BY132)+'aob Cap'!BY133</f>
        <v>103.4282311</v>
      </c>
      <c r="L133">
        <f>+('aob Demand'!L132-'aob Demand'!BZ132)+'aob Cap'!BZ133</f>
        <v>80.414018850000005</v>
      </c>
      <c r="M133">
        <f>+('aob Demand'!M132-'aob Demand'!CA132)+'aob Cap'!CA133</f>
        <v>67.237371530000004</v>
      </c>
      <c r="N133">
        <f>+'aob Demand'!N132*(1+CL133)</f>
        <v>446181.66700000002</v>
      </c>
      <c r="O133">
        <f>+'aob Demand'!O132*(1+CM133)</f>
        <v>4767.8580000000002</v>
      </c>
      <c r="P133">
        <f>+'aob Demand'!P132*(1+CN133)</f>
        <v>729038.48800000001</v>
      </c>
      <c r="Q133">
        <f>+'aob Demand'!Q132*(1+CO133)</f>
        <v>2055847.0619999999</v>
      </c>
      <c r="R133">
        <v>1402.7494769999901</v>
      </c>
      <c r="S133">
        <f>+IF(E133&gt;2017,SUMPRODUCT(J133:M133,N133:Q133),'aob Demand'!S132)</f>
        <v>306036450.60000002</v>
      </c>
      <c r="T133">
        <v>218169</v>
      </c>
      <c r="U133">
        <v>12.61</v>
      </c>
      <c r="V133">
        <v>59203.216410000001</v>
      </c>
      <c r="W133" s="1">
        <v>5.7799999999999901E-5</v>
      </c>
      <c r="X133">
        <v>14.78164591</v>
      </c>
      <c r="Y133">
        <v>14.78164591</v>
      </c>
      <c r="Z133">
        <v>7.6747949439999896</v>
      </c>
      <c r="AA133">
        <v>2.764455812</v>
      </c>
      <c r="AB133">
        <v>140.1690749</v>
      </c>
      <c r="AC133">
        <v>0</v>
      </c>
      <c r="AD133">
        <v>0</v>
      </c>
      <c r="AE133">
        <v>0</v>
      </c>
      <c r="AF133">
        <v>62540871.490000002</v>
      </c>
      <c r="AG133">
        <v>0</v>
      </c>
      <c r="AH133">
        <v>0</v>
      </c>
      <c r="AI133">
        <v>0</v>
      </c>
      <c r="AJ133">
        <v>88.646585229999999</v>
      </c>
      <c r="AK133">
        <v>88.646585229999999</v>
      </c>
      <c r="AL133">
        <v>72.739223910000007</v>
      </c>
      <c r="AM133">
        <v>64.472915709999995</v>
      </c>
      <c r="AN133">
        <v>103.4282311</v>
      </c>
      <c r="AO133">
        <v>103.4282311</v>
      </c>
      <c r="AP133">
        <v>80.414018850000005</v>
      </c>
      <c r="AQ133">
        <v>67.237371530000004</v>
      </c>
      <c r="AR133">
        <f>+IF(E133&gt;2017,J133*N133,'aob Demand'!AR132)</f>
        <v>108688652.09999999</v>
      </c>
      <c r="AS133">
        <f>+IF(F133&gt;2017,K133*O133,'aob Demand'!AS132)</f>
        <v>493131.11920000002</v>
      </c>
      <c r="AT133">
        <f>+IF(G133&gt;2017,L133*P133,'aob Demand'!AT132)</f>
        <v>58624914.719999999</v>
      </c>
      <c r="AU133">
        <f>+IF(H133&gt;2017,M133*Q133,'aob Demand'!AU132)</f>
        <v>138229752.69999999</v>
      </c>
      <c r="AV133">
        <v>1.07810322</v>
      </c>
      <c r="AW133">
        <v>1.07810322</v>
      </c>
      <c r="AX133">
        <v>1.0667986389999999</v>
      </c>
      <c r="AY133">
        <v>1.04303715</v>
      </c>
      <c r="AZ133">
        <v>1.07810322</v>
      </c>
      <c r="BA133">
        <v>1.07810322</v>
      </c>
      <c r="BB133">
        <v>1.0667986389999999</v>
      </c>
      <c r="BC133">
        <v>1.0430384829999999</v>
      </c>
      <c r="BD133">
        <v>1.0418025550000001</v>
      </c>
      <c r="BE133">
        <v>1.0418025550000001</v>
      </c>
      <c r="BF133">
        <v>1.0519227659999999</v>
      </c>
      <c r="BG133">
        <v>1.0194016829999999</v>
      </c>
      <c r="BH133">
        <v>0.31761610200000001</v>
      </c>
      <c r="BI133">
        <v>0.31761610200000001</v>
      </c>
      <c r="BJ133">
        <v>0.155670949</v>
      </c>
      <c r="BK133">
        <v>0.19147461399999999</v>
      </c>
      <c r="BL133">
        <v>0.31761610200000001</v>
      </c>
      <c r="BM133">
        <v>0.31761610200000001</v>
      </c>
      <c r="BN133">
        <v>0.155670949</v>
      </c>
      <c r="BO133">
        <v>0.19147699300000001</v>
      </c>
      <c r="BP133">
        <v>0.145164612</v>
      </c>
      <c r="BQ133">
        <v>0.145164612</v>
      </c>
      <c r="BR133">
        <v>0.152841594</v>
      </c>
      <c r="BS133">
        <v>0.14127632900000001</v>
      </c>
      <c r="BT133">
        <v>1</v>
      </c>
      <c r="BU133">
        <v>1</v>
      </c>
      <c r="BV133">
        <v>1</v>
      </c>
      <c r="BW133">
        <v>0.99989063099999997</v>
      </c>
      <c r="BX133">
        <f>+'aob Demand'!BX132+'aob Cap'!$CG133</f>
        <v>103.8912108</v>
      </c>
      <c r="BY133">
        <f>+'aob Demand'!BY132+'aob Cap'!$CG133</f>
        <v>0</v>
      </c>
      <c r="BZ133">
        <f>+'aob Demand'!BZ132+'aob Cap'!$CG133</f>
        <v>0</v>
      </c>
      <c r="CA133">
        <f>+'aob Demand'!CA132+'aob Cap'!$CG133</f>
        <v>0</v>
      </c>
      <c r="CB133">
        <f t="shared" si="10"/>
        <v>46354353.621392407</v>
      </c>
      <c r="CC133">
        <f t="shared" si="15"/>
        <v>0</v>
      </c>
      <c r="CD133">
        <f t="shared" si="16"/>
        <v>0</v>
      </c>
      <c r="CE133">
        <f t="shared" si="17"/>
        <v>0</v>
      </c>
      <c r="CG133">
        <f>+IFERROR(VLOOKUP(_xlfn.CONCAT(B133,E133,C133),Reallocation!$A$3:$F$618,6,FALSE),0)</f>
        <v>0</v>
      </c>
      <c r="CH133">
        <f t="shared" si="11"/>
        <v>0</v>
      </c>
      <c r="CI133">
        <f t="shared" si="12"/>
        <v>0</v>
      </c>
      <c r="CJ133">
        <f t="shared" si="13"/>
        <v>0</v>
      </c>
      <c r="CK133">
        <f t="shared" si="14"/>
        <v>0</v>
      </c>
      <c r="CL133">
        <f>+IF($C133=1,SUMPRODUCT($CH133:$CK133,Elast!$L$6:$O$6),SUMPRODUCT($CH133:$CK133,Elast!$L$13:$O$13))</f>
        <v>0</v>
      </c>
      <c r="CM133">
        <f>+IF($C133=1,SUMPRODUCT($CH133:$CK133,Elast!$L$7:$O$7),SUMPRODUCT($CH133:$CK133,Elast!$L$14:$O$14))</f>
        <v>0</v>
      </c>
      <c r="CN133">
        <f>+IF($C133=1,SUMPRODUCT($CH133:$CK133,Elast!$L$8:$O$8),SUMPRODUCT($CH133:$CK133,Elast!$L$15:$O$15))</f>
        <v>0</v>
      </c>
      <c r="CO133">
        <f>+IF($C133=1,SUMPRODUCT($CH133:$CK133,Elast!$L$9:$O$9),SUMPRODUCT($CH133:$CK133,Elast!$L$16:$O$16))</f>
        <v>0</v>
      </c>
    </row>
    <row r="134" spans="2:93" x14ac:dyDescent="0.25">
      <c r="B134" t="s">
        <v>84</v>
      </c>
      <c r="C134">
        <v>1</v>
      </c>
      <c r="D134">
        <v>2013</v>
      </c>
      <c r="E134">
        <v>2011</v>
      </c>
      <c r="F134">
        <v>0.34410834600000001</v>
      </c>
      <c r="G134">
        <v>1.9162389999999999E-3</v>
      </c>
      <c r="H134">
        <v>0.18438605699999999</v>
      </c>
      <c r="I134">
        <v>0.46958935799999901</v>
      </c>
      <c r="J134">
        <f>+('aob Demand'!J133-'aob Demand'!BX133)+'aob Cap'!BX134</f>
        <v>194.80501870000001</v>
      </c>
      <c r="K134">
        <f>+('aob Demand'!K133-'aob Demand'!BY133)+'aob Cap'!BY134</f>
        <v>96.011916909999997</v>
      </c>
      <c r="L134">
        <f>+('aob Demand'!L133-'aob Demand'!BZ133)+'aob Cap'!BZ134</f>
        <v>64.723865880000005</v>
      </c>
      <c r="M134">
        <f>+('aob Demand'!M133-'aob Demand'!CA133)+'aob Cap'!CA134</f>
        <v>57.755349969999997</v>
      </c>
      <c r="N134">
        <f>+'aob Demand'!N133*(1+CL134)</f>
        <v>443690.83299999998</v>
      </c>
      <c r="O134">
        <f>+'aob Demand'!O133*(1+CM134)</f>
        <v>5210.1220000000003</v>
      </c>
      <c r="P134">
        <f>+'aob Demand'!P133*(1+CN134)</f>
        <v>716116.91799999995</v>
      </c>
      <c r="Q134">
        <f>+'aob Demand'!Q133*(1+CO134)</f>
        <v>2045732.7509999999</v>
      </c>
      <c r="R134">
        <v>1145.8774309999999</v>
      </c>
      <c r="S134">
        <f>+IF(E134&gt;2017,SUMPRODUCT(J134:M134,N134:Q134),'aob Demand'!S133)</f>
        <v>251435301.09999999</v>
      </c>
      <c r="T134">
        <v>219426</v>
      </c>
      <c r="U134">
        <v>12.425999999999901</v>
      </c>
      <c r="V134">
        <v>55875.546470000001</v>
      </c>
      <c r="W134" s="1">
        <v>5.66E-5</v>
      </c>
      <c r="X134">
        <v>7.0223944410000003</v>
      </c>
      <c r="Y134">
        <v>7.0223944410000003</v>
      </c>
      <c r="Z134">
        <v>4.7734789949999996</v>
      </c>
      <c r="AA134">
        <v>4.8803139160000004</v>
      </c>
      <c r="AB134">
        <v>98.793101799999903</v>
      </c>
      <c r="AC134">
        <v>0</v>
      </c>
      <c r="AD134">
        <v>0</v>
      </c>
      <c r="AE134">
        <v>0</v>
      </c>
      <c r="AF134">
        <v>43833593.630000003</v>
      </c>
      <c r="AG134">
        <v>0</v>
      </c>
      <c r="AH134">
        <v>0</v>
      </c>
      <c r="AI134">
        <v>0</v>
      </c>
      <c r="AJ134">
        <v>88.989522469999997</v>
      </c>
      <c r="AK134">
        <v>88.989522469999997</v>
      </c>
      <c r="AL134">
        <v>59.950386880000003</v>
      </c>
      <c r="AM134">
        <v>52.875036049999999</v>
      </c>
      <c r="AN134">
        <v>96.011916909999997</v>
      </c>
      <c r="AO134">
        <v>96.011916909999997</v>
      </c>
      <c r="AP134">
        <v>64.723865880000005</v>
      </c>
      <c r="AQ134">
        <v>57.755349969999997</v>
      </c>
      <c r="AR134">
        <f>+IF(E134&gt;2017,J134*N134,'aob Demand'!AR133)</f>
        <v>86433201.019999996</v>
      </c>
      <c r="AS134">
        <f>+IF(F134&gt;2017,K134*O134,'aob Demand'!AS133)</f>
        <v>500233.80050000001</v>
      </c>
      <c r="AT134">
        <f>+IF(G134&gt;2017,L134*P134,'aob Demand'!AT133)</f>
        <v>46349855.350000001</v>
      </c>
      <c r="AU134">
        <f>+IF(H134&gt;2017,M134*Q134,'aob Demand'!AU133)</f>
        <v>118152011</v>
      </c>
      <c r="AV134">
        <v>1.07810322</v>
      </c>
      <c r="AW134">
        <v>1.07810322</v>
      </c>
      <c r="AX134">
        <v>1.0667986389999999</v>
      </c>
      <c r="AY134">
        <v>1.04303715</v>
      </c>
      <c r="AZ134">
        <v>1.07810322</v>
      </c>
      <c r="BA134">
        <v>1.07810322</v>
      </c>
      <c r="BB134">
        <v>1.0667986389999999</v>
      </c>
      <c r="BC134">
        <v>1.0430384829999999</v>
      </c>
      <c r="BD134">
        <v>1.0418025550000001</v>
      </c>
      <c r="BE134">
        <v>1.0418025550000001</v>
      </c>
      <c r="BF134">
        <v>1.0519227659999999</v>
      </c>
      <c r="BG134">
        <v>1.0194016829999999</v>
      </c>
      <c r="BH134">
        <v>0.31761610200000001</v>
      </c>
      <c r="BI134">
        <v>0.31761610200000001</v>
      </c>
      <c r="BJ134">
        <v>0.155670949</v>
      </c>
      <c r="BK134">
        <v>0.19147461399999999</v>
      </c>
      <c r="BL134">
        <v>0.31761610200000001</v>
      </c>
      <c r="BM134">
        <v>0.31761610200000001</v>
      </c>
      <c r="BN134">
        <v>0.155670949</v>
      </c>
      <c r="BO134">
        <v>0.19147699300000001</v>
      </c>
      <c r="BP134">
        <v>0.145164612</v>
      </c>
      <c r="BQ134">
        <v>0.145164612</v>
      </c>
      <c r="BR134">
        <v>0.152841594</v>
      </c>
      <c r="BS134">
        <v>0.14127632900000001</v>
      </c>
      <c r="BT134">
        <v>1</v>
      </c>
      <c r="BU134">
        <v>1</v>
      </c>
      <c r="BV134">
        <v>1</v>
      </c>
      <c r="BW134">
        <v>0.99989063099999997</v>
      </c>
      <c r="BX134">
        <f>+'aob Demand'!BX133+'aob Cap'!$CG134</f>
        <v>103.6997411</v>
      </c>
      <c r="BY134">
        <f>+'aob Demand'!BY133+'aob Cap'!$CG134</f>
        <v>0</v>
      </c>
      <c r="BZ134">
        <f>+'aob Demand'!BZ133+'aob Cap'!$CG134</f>
        <v>0</v>
      </c>
      <c r="CA134">
        <f>+'aob Demand'!CA133+'aob Cap'!$CG134</f>
        <v>0</v>
      </c>
      <c r="CB134">
        <f t="shared" ref="CB134:CB197" si="18">+BX134*N134</f>
        <v>46010624.510543332</v>
      </c>
      <c r="CC134">
        <f t="shared" si="15"/>
        <v>0</v>
      </c>
      <c r="CD134">
        <f t="shared" si="16"/>
        <v>0</v>
      </c>
      <c r="CE134">
        <f t="shared" si="17"/>
        <v>0</v>
      </c>
      <c r="CG134">
        <f>+IFERROR(VLOOKUP(_xlfn.CONCAT(B134,E134,C134),Reallocation!$A$3:$F$618,6,FALSE),0)</f>
        <v>0</v>
      </c>
      <c r="CH134">
        <f t="shared" ref="CH134:CH197" si="19">+(J134+$CG134)/J134-1</f>
        <v>0</v>
      </c>
      <c r="CI134">
        <f t="shared" ref="CI134:CI197" si="20">+(K134+$CG134)/K134-1</f>
        <v>0</v>
      </c>
      <c r="CJ134">
        <f t="shared" ref="CJ134:CJ197" si="21">+(L134+$CG134)/L134-1</f>
        <v>0</v>
      </c>
      <c r="CK134">
        <f t="shared" ref="CK134:CK197" si="22">+(M134+$CG134)/M134-1</f>
        <v>0</v>
      </c>
      <c r="CL134">
        <f>+IF($C134=1,SUMPRODUCT($CH134:$CK134,Elast!$L$6:$O$6),SUMPRODUCT($CH134:$CK134,Elast!$L$13:$O$13))</f>
        <v>0</v>
      </c>
      <c r="CM134">
        <f>+IF($C134=1,SUMPRODUCT($CH134:$CK134,Elast!$L$7:$O$7),SUMPRODUCT($CH134:$CK134,Elast!$L$14:$O$14))</f>
        <v>0</v>
      </c>
      <c r="CN134">
        <f>+IF($C134=1,SUMPRODUCT($CH134:$CK134,Elast!$L$8:$O$8),SUMPRODUCT($CH134:$CK134,Elast!$L$15:$O$15))</f>
        <v>0</v>
      </c>
      <c r="CO134">
        <f>+IF($C134=1,SUMPRODUCT($CH134:$CK134,Elast!$L$9:$O$9),SUMPRODUCT($CH134:$CK134,Elast!$L$16:$O$16))</f>
        <v>0</v>
      </c>
    </row>
    <row r="135" spans="2:93" x14ac:dyDescent="0.25">
      <c r="B135" t="s">
        <v>84</v>
      </c>
      <c r="C135">
        <v>1</v>
      </c>
      <c r="D135">
        <v>2014</v>
      </c>
      <c r="E135">
        <v>2012</v>
      </c>
      <c r="F135">
        <v>0.272977472</v>
      </c>
      <c r="G135">
        <v>1.3231359999999999E-3</v>
      </c>
      <c r="H135">
        <v>0.212328722</v>
      </c>
      <c r="I135">
        <v>0.51337067000000003</v>
      </c>
      <c r="J135">
        <f>+('aob Demand'!J134-'aob Demand'!BX134)+'aob Cap'!BX135</f>
        <v>240.29723609999999</v>
      </c>
      <c r="K135">
        <f>+('aob Demand'!K134-'aob Demand'!BY134)+'aob Cap'!BY135</f>
        <v>133.98204099999899</v>
      </c>
      <c r="L135">
        <f>+('aob Demand'!L134-'aob Demand'!BZ134)+'aob Cap'!BZ135</f>
        <v>113.180547799999</v>
      </c>
      <c r="M135">
        <f>+('aob Demand'!M134-'aob Demand'!CA134)+'aob Cap'!CA135</f>
        <v>96.452186870000006</v>
      </c>
      <c r="N135">
        <f>+'aob Demand'!N134*(1+CL135)</f>
        <v>435731.54200000002</v>
      </c>
      <c r="O135">
        <f>+'aob Demand'!O134*(1+CM135)</f>
        <v>3905.3319999999999</v>
      </c>
      <c r="P135">
        <f>+'aob Demand'!P134*(1+CN135)</f>
        <v>719789.89599999995</v>
      </c>
      <c r="Q135">
        <f>+'aob Demand'!Q134*(1+CO135)</f>
        <v>2043783.2069999999</v>
      </c>
      <c r="R135">
        <v>1743.65443999999</v>
      </c>
      <c r="S135">
        <f>+IF(E135&gt;2017,SUMPRODUCT(J135:M135,N135:Q135),'aob Demand'!S134)</f>
        <v>383821904.10000002</v>
      </c>
      <c r="T135">
        <v>220125</v>
      </c>
      <c r="U135">
        <v>12.315999999999899</v>
      </c>
      <c r="V135">
        <v>55276.546950000004</v>
      </c>
      <c r="W135" s="1">
        <v>5.5999999999999999E-5</v>
      </c>
      <c r="X135">
        <v>6.6513085219999999</v>
      </c>
      <c r="Y135">
        <v>6.6513085219999999</v>
      </c>
      <c r="Z135">
        <v>1.5777714469999999</v>
      </c>
      <c r="AA135">
        <v>-0.69767199400000002</v>
      </c>
      <c r="AB135">
        <v>106.31519520000001</v>
      </c>
      <c r="AC135">
        <v>0</v>
      </c>
      <c r="AD135">
        <v>0</v>
      </c>
      <c r="AE135">
        <v>0</v>
      </c>
      <c r="AF135">
        <v>46324883.93</v>
      </c>
      <c r="AG135">
        <v>0</v>
      </c>
      <c r="AH135">
        <v>0</v>
      </c>
      <c r="AI135">
        <v>0</v>
      </c>
      <c r="AJ135">
        <v>127.3307324</v>
      </c>
      <c r="AK135">
        <v>127.3307324</v>
      </c>
      <c r="AL135">
        <v>111.6027763</v>
      </c>
      <c r="AM135">
        <v>97.149858859999995</v>
      </c>
      <c r="AN135">
        <v>133.98204099999899</v>
      </c>
      <c r="AO135">
        <v>133.98204099999899</v>
      </c>
      <c r="AP135">
        <v>113.180547799999</v>
      </c>
      <c r="AQ135">
        <v>96.452186870000006</v>
      </c>
      <c r="AR135">
        <f>+IF(E135&gt;2017,J135*N135,'aob Demand'!AR134)</f>
        <v>104705085.2</v>
      </c>
      <c r="AS135">
        <f>+IF(F135&gt;2017,K135*O135,'aob Demand'!AS134)</f>
        <v>523244.35200000001</v>
      </c>
      <c r="AT135">
        <f>+IF(G135&gt;2017,L135*P135,'aob Demand'!AT134)</f>
        <v>81466214.719999999</v>
      </c>
      <c r="AU135">
        <f>+IF(H135&gt;2017,M135*Q135,'aob Demand'!AU134)</f>
        <v>197127359.80000001</v>
      </c>
      <c r="AV135">
        <v>1.07810322</v>
      </c>
      <c r="AW135">
        <v>1.07810322</v>
      </c>
      <c r="AX135">
        <v>1.0667986389999999</v>
      </c>
      <c r="AY135">
        <v>1.04303715</v>
      </c>
      <c r="AZ135">
        <v>1.07810322</v>
      </c>
      <c r="BA135">
        <v>1.07810322</v>
      </c>
      <c r="BB135">
        <v>1.0667986389999999</v>
      </c>
      <c r="BC135">
        <v>1.0430384829999999</v>
      </c>
      <c r="BD135">
        <v>1.0418025550000001</v>
      </c>
      <c r="BE135">
        <v>1.0418025550000001</v>
      </c>
      <c r="BF135">
        <v>1.0519227659999999</v>
      </c>
      <c r="BG135">
        <v>1.0194016829999999</v>
      </c>
      <c r="BH135">
        <v>0.31761610200000001</v>
      </c>
      <c r="BI135">
        <v>0.31761610200000001</v>
      </c>
      <c r="BJ135">
        <v>0.155670949</v>
      </c>
      <c r="BK135">
        <v>0.19147461399999999</v>
      </c>
      <c r="BL135">
        <v>0.31761610200000001</v>
      </c>
      <c r="BM135">
        <v>0.31761610200000001</v>
      </c>
      <c r="BN135">
        <v>0.155670949</v>
      </c>
      <c r="BO135">
        <v>0.19147699300000001</v>
      </c>
      <c r="BP135">
        <v>0.145164612</v>
      </c>
      <c r="BQ135">
        <v>0.145164612</v>
      </c>
      <c r="BR135">
        <v>0.152841594</v>
      </c>
      <c r="BS135">
        <v>0.14127632900000001</v>
      </c>
      <c r="BT135">
        <v>1</v>
      </c>
      <c r="BU135">
        <v>1</v>
      </c>
      <c r="BV135">
        <v>1</v>
      </c>
      <c r="BW135">
        <v>0.99989063099999997</v>
      </c>
      <c r="BX135">
        <f>+'aob Demand'!BX134+'aob Cap'!$CG135</f>
        <v>108.0149625</v>
      </c>
      <c r="BY135">
        <f>+'aob Demand'!BY134+'aob Cap'!$CG135</f>
        <v>0</v>
      </c>
      <c r="BZ135">
        <f>+'aob Demand'!BZ134+'aob Cap'!$CG135</f>
        <v>0</v>
      </c>
      <c r="CA135">
        <f>+'aob Demand'!CA134+'aob Cap'!$CG135</f>
        <v>0</v>
      </c>
      <c r="CB135">
        <f t="shared" si="18"/>
        <v>47065526.169197172</v>
      </c>
      <c r="CC135">
        <f t="shared" si="15"/>
        <v>0</v>
      </c>
      <c r="CD135">
        <f t="shared" si="16"/>
        <v>0</v>
      </c>
      <c r="CE135">
        <f t="shared" si="17"/>
        <v>0</v>
      </c>
      <c r="CG135">
        <f>+IFERROR(VLOOKUP(_xlfn.CONCAT(B135,E135,C135),Reallocation!$A$3:$F$618,6,FALSE),0)</f>
        <v>0</v>
      </c>
      <c r="CH135">
        <f t="shared" si="19"/>
        <v>0</v>
      </c>
      <c r="CI135">
        <f t="shared" si="20"/>
        <v>0</v>
      </c>
      <c r="CJ135">
        <f t="shared" si="21"/>
        <v>0</v>
      </c>
      <c r="CK135">
        <f t="shared" si="22"/>
        <v>0</v>
      </c>
      <c r="CL135">
        <f>+IF($C135=1,SUMPRODUCT($CH135:$CK135,Elast!$L$6:$O$6),SUMPRODUCT($CH135:$CK135,Elast!$L$13:$O$13))</f>
        <v>0</v>
      </c>
      <c r="CM135">
        <f>+IF($C135=1,SUMPRODUCT($CH135:$CK135,Elast!$L$7:$O$7),SUMPRODUCT($CH135:$CK135,Elast!$L$14:$O$14))</f>
        <v>0</v>
      </c>
      <c r="CN135">
        <f>+IF($C135=1,SUMPRODUCT($CH135:$CK135,Elast!$L$8:$O$8),SUMPRODUCT($CH135:$CK135,Elast!$L$15:$O$15))</f>
        <v>0</v>
      </c>
      <c r="CO135">
        <f>+IF($C135=1,SUMPRODUCT($CH135:$CK135,Elast!$L$9:$O$9),SUMPRODUCT($CH135:$CK135,Elast!$L$16:$O$16))</f>
        <v>0</v>
      </c>
    </row>
    <row r="136" spans="2:93" x14ac:dyDescent="0.25">
      <c r="B136" t="s">
        <v>84</v>
      </c>
      <c r="C136">
        <v>1</v>
      </c>
      <c r="D136">
        <v>2015</v>
      </c>
      <c r="E136">
        <v>2013</v>
      </c>
      <c r="F136">
        <v>0.29966404000000002</v>
      </c>
      <c r="G136">
        <v>1.0663129999999999E-3</v>
      </c>
      <c r="H136">
        <v>0.18448120800000001</v>
      </c>
      <c r="I136">
        <v>0.51478844000000001</v>
      </c>
      <c r="J136">
        <f>+('aob Demand'!J135-'aob Demand'!BX135)+'aob Cap'!BX136</f>
        <v>222.66816659999901</v>
      </c>
      <c r="K136">
        <f>+('aob Demand'!K135-'aob Demand'!BY135)+'aob Cap'!BY136</f>
        <v>87.640705659999995</v>
      </c>
      <c r="L136">
        <f>+('aob Demand'!L135-'aob Demand'!BZ135)+'aob Cap'!BZ136</f>
        <v>84.043422919999998</v>
      </c>
      <c r="M136">
        <f>+('aob Demand'!M135-'aob Demand'!CA135)+'aob Cap'!CA136</f>
        <v>81.280053969999997</v>
      </c>
      <c r="N136">
        <f>+'aob Demand'!N135*(1+CL136)</f>
        <v>421752.60600000003</v>
      </c>
      <c r="O136">
        <f>+'aob Demand'!O135*(1+CM136)</f>
        <v>4101.5059999999903</v>
      </c>
      <c r="P136">
        <f>+'aob Demand'!P135*(1+CN136)</f>
        <v>688519.15</v>
      </c>
      <c r="Q136">
        <f>+'aob Demand'!Q135*(1+CO136)</f>
        <v>1989127.6140000001</v>
      </c>
      <c r="R136">
        <v>1418.36683699999</v>
      </c>
      <c r="S136">
        <f>+IF(E136&gt;2017,SUMPRODUCT(J136:M136,N136:Q136),'aob Demand'!S135)</f>
        <v>313812244.30000001</v>
      </c>
      <c r="T136">
        <v>221249</v>
      </c>
      <c r="U136">
        <v>11.208</v>
      </c>
      <c r="V136">
        <v>57013.132210000003</v>
      </c>
      <c r="W136" s="1">
        <v>5.0699999999999999E-5</v>
      </c>
      <c r="X136">
        <v>6.9311443869999998</v>
      </c>
      <c r="Y136">
        <v>6.9311443869999998</v>
      </c>
      <c r="Z136">
        <v>9.0448099759999998</v>
      </c>
      <c r="AA136">
        <v>5.8602385999999997</v>
      </c>
      <c r="AB136">
        <v>135.02746089999999</v>
      </c>
      <c r="AC136">
        <v>0</v>
      </c>
      <c r="AD136">
        <v>0</v>
      </c>
      <c r="AE136">
        <v>0</v>
      </c>
      <c r="AF136">
        <v>56948183.509999998</v>
      </c>
      <c r="AG136">
        <v>0</v>
      </c>
      <c r="AH136">
        <v>0</v>
      </c>
      <c r="AI136">
        <v>0</v>
      </c>
      <c r="AJ136">
        <v>80.709561269999995</v>
      </c>
      <c r="AK136">
        <v>80.709561269999995</v>
      </c>
      <c r="AL136">
        <v>74.998612949999995</v>
      </c>
      <c r="AM136">
        <v>75.419815369999995</v>
      </c>
      <c r="AN136">
        <v>87.640705659999995</v>
      </c>
      <c r="AO136">
        <v>87.640705659999995</v>
      </c>
      <c r="AP136">
        <v>84.043422919999998</v>
      </c>
      <c r="AQ136">
        <v>81.280053969999997</v>
      </c>
      <c r="AR136">
        <f>+IF(E136&gt;2017,J136*N136,'aob Demand'!AR135)</f>
        <v>93910879.519999996</v>
      </c>
      <c r="AS136">
        <f>+IF(F136&gt;2017,K136*O136,'aob Demand'!AS135)</f>
        <v>359458.88010000001</v>
      </c>
      <c r="AT136">
        <f>+IF(G136&gt;2017,L136*P136,'aob Demand'!AT135)</f>
        <v>57865506.109999999</v>
      </c>
      <c r="AU136">
        <f>+IF(H136&gt;2017,M136*Q136,'aob Demand'!AU135)</f>
        <v>161676399.80000001</v>
      </c>
      <c r="AV136">
        <v>1.07810322</v>
      </c>
      <c r="AW136">
        <v>1.07810322</v>
      </c>
      <c r="AX136">
        <v>1.0667986389999999</v>
      </c>
      <c r="AY136">
        <v>1.04303715</v>
      </c>
      <c r="AZ136">
        <v>1.07810322</v>
      </c>
      <c r="BA136">
        <v>1.07810322</v>
      </c>
      <c r="BB136">
        <v>1.0667986389999999</v>
      </c>
      <c r="BC136">
        <v>1.0430384829999999</v>
      </c>
      <c r="BD136">
        <v>1.0418025550000001</v>
      </c>
      <c r="BE136">
        <v>1.0418025550000001</v>
      </c>
      <c r="BF136">
        <v>1.0519227659999999</v>
      </c>
      <c r="BG136">
        <v>1.0194016829999999</v>
      </c>
      <c r="BH136">
        <v>0.31761610200000001</v>
      </c>
      <c r="BI136">
        <v>0.31761610200000001</v>
      </c>
      <c r="BJ136">
        <v>0.155670949</v>
      </c>
      <c r="BK136">
        <v>0.19147461399999999</v>
      </c>
      <c r="BL136">
        <v>0.31761610200000001</v>
      </c>
      <c r="BM136">
        <v>0.31761610200000001</v>
      </c>
      <c r="BN136">
        <v>0.155670949</v>
      </c>
      <c r="BO136">
        <v>0.19147699300000001</v>
      </c>
      <c r="BP136">
        <v>0.145164612</v>
      </c>
      <c r="BQ136">
        <v>0.145164612</v>
      </c>
      <c r="BR136">
        <v>0.152841594</v>
      </c>
      <c r="BS136">
        <v>0.14127632900000001</v>
      </c>
      <c r="BT136">
        <v>1</v>
      </c>
      <c r="BU136">
        <v>1</v>
      </c>
      <c r="BV136">
        <v>1</v>
      </c>
      <c r="BW136">
        <v>0.99989063099999997</v>
      </c>
      <c r="BX136">
        <f>+'aob Demand'!BX135+'aob Cap'!$CG136</f>
        <v>124.87115249999999</v>
      </c>
      <c r="BY136">
        <f>+'aob Demand'!BY135+'aob Cap'!$CG136</f>
        <v>0</v>
      </c>
      <c r="BZ136">
        <f>+'aob Demand'!BZ135+'aob Cap'!$CG136</f>
        <v>0</v>
      </c>
      <c r="CA136">
        <f>+'aob Demand'!CA135+'aob Cap'!$CG136</f>
        <v>0</v>
      </c>
      <c r="CB136">
        <f t="shared" si="18"/>
        <v>52664733.981098413</v>
      </c>
      <c r="CC136">
        <f t="shared" si="15"/>
        <v>0</v>
      </c>
      <c r="CD136">
        <f t="shared" si="16"/>
        <v>0</v>
      </c>
      <c r="CE136">
        <f t="shared" si="17"/>
        <v>0</v>
      </c>
      <c r="CG136">
        <f>+IFERROR(VLOOKUP(_xlfn.CONCAT(B136,E136,C136),Reallocation!$A$3:$F$618,6,FALSE),0)</f>
        <v>0</v>
      </c>
      <c r="CH136">
        <f t="shared" si="19"/>
        <v>0</v>
      </c>
      <c r="CI136">
        <f t="shared" si="20"/>
        <v>0</v>
      </c>
      <c r="CJ136">
        <f t="shared" si="21"/>
        <v>0</v>
      </c>
      <c r="CK136">
        <f t="shared" si="22"/>
        <v>0</v>
      </c>
      <c r="CL136">
        <f>+IF($C136=1,SUMPRODUCT($CH136:$CK136,Elast!$L$6:$O$6),SUMPRODUCT($CH136:$CK136,Elast!$L$13:$O$13))</f>
        <v>0</v>
      </c>
      <c r="CM136">
        <f>+IF($C136=1,SUMPRODUCT($CH136:$CK136,Elast!$L$7:$O$7),SUMPRODUCT($CH136:$CK136,Elast!$L$14:$O$14))</f>
        <v>0</v>
      </c>
      <c r="CN136">
        <f>+IF($C136=1,SUMPRODUCT($CH136:$CK136,Elast!$L$8:$O$8),SUMPRODUCT($CH136:$CK136,Elast!$L$15:$O$15))</f>
        <v>0</v>
      </c>
      <c r="CO136">
        <f>+IF($C136=1,SUMPRODUCT($CH136:$CK136,Elast!$L$9:$O$9),SUMPRODUCT($CH136:$CK136,Elast!$L$16:$O$16))</f>
        <v>0</v>
      </c>
    </row>
    <row r="137" spans="2:93" x14ac:dyDescent="0.25">
      <c r="B137" t="s">
        <v>84</v>
      </c>
      <c r="C137">
        <v>1</v>
      </c>
      <c r="D137">
        <v>2016</v>
      </c>
      <c r="E137">
        <v>2014</v>
      </c>
      <c r="F137">
        <v>0.32925100600000001</v>
      </c>
      <c r="G137">
        <v>2.9025279999999902E-3</v>
      </c>
      <c r="H137">
        <v>0.18210390500000001</v>
      </c>
      <c r="I137">
        <v>0.48574255999999999</v>
      </c>
      <c r="J137">
        <f>+('aob Demand'!J136-'aob Demand'!BX136)+'aob Cap'!BX137</f>
        <v>230.5472024</v>
      </c>
      <c r="K137">
        <f>+('aob Demand'!K136-'aob Demand'!BY136)+'aob Cap'!BY137</f>
        <v>95.121488970000001</v>
      </c>
      <c r="L137">
        <f>+('aob Demand'!L136-'aob Demand'!BZ136)+'aob Cap'!BZ137</f>
        <v>77.050768009999999</v>
      </c>
      <c r="M137">
        <f>+('aob Demand'!M136-'aob Demand'!CA136)+'aob Cap'!CA137</f>
        <v>71.938030690000005</v>
      </c>
      <c r="N137">
        <f>+'aob Demand'!N136*(1+CL137)</f>
        <v>416808.91700000002</v>
      </c>
      <c r="O137">
        <f>+'aob Demand'!O136*(1+CM137)</f>
        <v>10164.315000000001</v>
      </c>
      <c r="P137">
        <f>+'aob Demand'!P136*(1+CN137)</f>
        <v>691284.74899999995</v>
      </c>
      <c r="Q137">
        <f>+'aob Demand'!Q136*(1+CO137)</f>
        <v>1976653.51</v>
      </c>
      <c r="R137">
        <v>1313.487541</v>
      </c>
      <c r="S137">
        <f>+IF(E137&gt;2017,SUMPRODUCT(J137:M137,N137:Q137),'aob Demand'!S136)</f>
        <v>292521556.19999999</v>
      </c>
      <c r="T137">
        <v>222706</v>
      </c>
      <c r="U137">
        <v>47.373999999999903</v>
      </c>
      <c r="V137">
        <v>55282.03314</v>
      </c>
      <c r="W137">
        <v>2.1272000000000001E-4</v>
      </c>
      <c r="X137">
        <v>4.3509778910000003</v>
      </c>
      <c r="Y137">
        <v>4.3509778910000003</v>
      </c>
      <c r="Z137">
        <v>4.8129295829999998</v>
      </c>
      <c r="AA137">
        <v>3.5766940850000002</v>
      </c>
      <c r="AB137">
        <v>135.42571340000001</v>
      </c>
      <c r="AC137">
        <v>0</v>
      </c>
      <c r="AD137">
        <v>0</v>
      </c>
      <c r="AE137">
        <v>0</v>
      </c>
      <c r="AF137">
        <v>56446644.950000003</v>
      </c>
      <c r="AG137">
        <v>0</v>
      </c>
      <c r="AH137">
        <v>0</v>
      </c>
      <c r="AI137">
        <v>0</v>
      </c>
      <c r="AJ137">
        <v>90.770511080000006</v>
      </c>
      <c r="AK137">
        <v>90.770511080000006</v>
      </c>
      <c r="AL137">
        <v>72.237838420000003</v>
      </c>
      <c r="AM137">
        <v>68.361336609999995</v>
      </c>
      <c r="AN137">
        <v>95.121488970000001</v>
      </c>
      <c r="AO137">
        <v>95.121488970000001</v>
      </c>
      <c r="AP137">
        <v>77.050768009999999</v>
      </c>
      <c r="AQ137">
        <v>71.938030690000005</v>
      </c>
      <c r="AR137">
        <f>+IF(E137&gt;2017,J137*N137,'aob Demand'!AR136)</f>
        <v>96094129.75</v>
      </c>
      <c r="AS137">
        <f>+IF(F137&gt;2017,K137*O137,'aob Demand'!AS136)</f>
        <v>966844.77720000001</v>
      </c>
      <c r="AT137">
        <f>+IF(G137&gt;2017,L137*P137,'aob Demand'!AT136)</f>
        <v>53264020.82</v>
      </c>
      <c r="AU137">
        <f>+IF(H137&gt;2017,M137*Q137,'aob Demand'!AU136)</f>
        <v>142196560.90000001</v>
      </c>
      <c r="AV137">
        <v>1.07810322</v>
      </c>
      <c r="AW137">
        <v>1.07810322</v>
      </c>
      <c r="AX137">
        <v>1.0667986389999999</v>
      </c>
      <c r="AY137">
        <v>1.04303715</v>
      </c>
      <c r="AZ137">
        <v>1.07810322</v>
      </c>
      <c r="BA137">
        <v>1.07810322</v>
      </c>
      <c r="BB137">
        <v>1.0667986389999999</v>
      </c>
      <c r="BC137">
        <v>1.0430384829999999</v>
      </c>
      <c r="BD137">
        <v>1.0418025550000001</v>
      </c>
      <c r="BE137">
        <v>1.0418025550000001</v>
      </c>
      <c r="BF137">
        <v>1.0519227659999999</v>
      </c>
      <c r="BG137">
        <v>1.0194016829999999</v>
      </c>
      <c r="BH137">
        <v>0.31761610200000001</v>
      </c>
      <c r="BI137">
        <v>0.31761610200000001</v>
      </c>
      <c r="BJ137">
        <v>0.155670949</v>
      </c>
      <c r="BK137">
        <v>0.19147461399999999</v>
      </c>
      <c r="BL137">
        <v>0.31761610200000001</v>
      </c>
      <c r="BM137">
        <v>0.31761610200000001</v>
      </c>
      <c r="BN137">
        <v>0.155670949</v>
      </c>
      <c r="BO137">
        <v>0.19147699300000001</v>
      </c>
      <c r="BP137">
        <v>0.145164612</v>
      </c>
      <c r="BQ137">
        <v>0.145164612</v>
      </c>
      <c r="BR137">
        <v>0.152841594</v>
      </c>
      <c r="BS137">
        <v>0.14127632900000001</v>
      </c>
      <c r="BT137">
        <v>1</v>
      </c>
      <c r="BU137">
        <v>1</v>
      </c>
      <c r="BV137">
        <v>1</v>
      </c>
      <c r="BW137">
        <v>0.99989063099999997</v>
      </c>
      <c r="BX137">
        <f>+'aob Demand'!BX136+'aob Cap'!$CG137</f>
        <v>138.7734476</v>
      </c>
      <c r="BY137">
        <f>+'aob Demand'!BY136+'aob Cap'!$CG137</f>
        <v>0</v>
      </c>
      <c r="BZ137">
        <f>+'aob Demand'!BZ136+'aob Cap'!$CG137</f>
        <v>0</v>
      </c>
      <c r="CA137">
        <f>+'aob Demand'!CA136+'aob Cap'!$CG137</f>
        <v>0</v>
      </c>
      <c r="CB137">
        <f t="shared" si="18"/>
        <v>57842010.402512252</v>
      </c>
      <c r="CC137">
        <f t="shared" si="15"/>
        <v>0</v>
      </c>
      <c r="CD137">
        <f t="shared" si="16"/>
        <v>0</v>
      </c>
      <c r="CE137">
        <f t="shared" si="17"/>
        <v>0</v>
      </c>
      <c r="CG137">
        <f>+IFERROR(VLOOKUP(_xlfn.CONCAT(B137,E137,C137),Reallocation!$A$3:$F$618,6,FALSE),0)</f>
        <v>0</v>
      </c>
      <c r="CH137">
        <f t="shared" si="19"/>
        <v>0</v>
      </c>
      <c r="CI137">
        <f t="shared" si="20"/>
        <v>0</v>
      </c>
      <c r="CJ137">
        <f t="shared" si="21"/>
        <v>0</v>
      </c>
      <c r="CK137">
        <f t="shared" si="22"/>
        <v>0</v>
      </c>
      <c r="CL137">
        <f>+IF($C137=1,SUMPRODUCT($CH137:$CK137,Elast!$L$6:$O$6),SUMPRODUCT($CH137:$CK137,Elast!$L$13:$O$13))</f>
        <v>0</v>
      </c>
      <c r="CM137">
        <f>+IF($C137=1,SUMPRODUCT($CH137:$CK137,Elast!$L$7:$O$7),SUMPRODUCT($CH137:$CK137,Elast!$L$14:$O$14))</f>
        <v>0</v>
      </c>
      <c r="CN137">
        <f>+IF($C137=1,SUMPRODUCT($CH137:$CK137,Elast!$L$8:$O$8),SUMPRODUCT($CH137:$CK137,Elast!$L$15:$O$15))</f>
        <v>0</v>
      </c>
      <c r="CO137">
        <f>+IF($C137=1,SUMPRODUCT($CH137:$CK137,Elast!$L$9:$O$9),SUMPRODUCT($CH137:$CK137,Elast!$L$16:$O$16))</f>
        <v>0</v>
      </c>
    </row>
    <row r="138" spans="2:93" x14ac:dyDescent="0.25">
      <c r="B138" t="s">
        <v>84</v>
      </c>
      <c r="C138">
        <v>1</v>
      </c>
      <c r="D138">
        <v>2017</v>
      </c>
      <c r="E138">
        <v>2015</v>
      </c>
      <c r="F138">
        <v>0.32663820399999999</v>
      </c>
      <c r="G138">
        <v>6.0728079999999999E-3</v>
      </c>
      <c r="H138">
        <v>0.16888191399999999</v>
      </c>
      <c r="I138">
        <v>0.49840707400000001</v>
      </c>
      <c r="J138">
        <f>+('aob Demand'!J137-'aob Demand'!BX137)+'aob Cap'!BX138</f>
        <v>234.76276390000001</v>
      </c>
      <c r="K138">
        <f>+('aob Demand'!K137-'aob Demand'!BY137)+'aob Cap'!BY138</f>
        <v>75.908954269999995</v>
      </c>
      <c r="L138">
        <f>+('aob Demand'!L137-'aob Demand'!BZ137)+'aob Cap'!BZ138</f>
        <v>71.774438290000006</v>
      </c>
      <c r="M138">
        <f>+('aob Demand'!M137-'aob Demand'!CA137)+'aob Cap'!CA138</f>
        <v>74.457363439999995</v>
      </c>
      <c r="N138">
        <f>+'aob Demand'!N137*(1+CL138)</f>
        <v>406605.18900000001</v>
      </c>
      <c r="O138">
        <f>+'aob Demand'!O137*(1+CM138)</f>
        <v>25040.347000000002</v>
      </c>
      <c r="P138">
        <f>+'aob Demand'!P137*(1+CN138)</f>
        <v>688964.44099999999</v>
      </c>
      <c r="Q138">
        <f>+'aob Demand'!Q137*(1+CO138)</f>
        <v>1963655.9439999999</v>
      </c>
      <c r="R138">
        <v>1307.1816509999901</v>
      </c>
      <c r="S138">
        <f>+IF(E138&gt;2017,SUMPRODUCT(J138:M138,N138:Q138),'aob Demand'!S137)</f>
        <v>293015224.60000002</v>
      </c>
      <c r="T138">
        <v>224158</v>
      </c>
      <c r="U138">
        <v>59.921999999999997</v>
      </c>
      <c r="V138">
        <v>56346.835339999998</v>
      </c>
      <c r="W138">
        <v>2.6731999999999998E-4</v>
      </c>
      <c r="X138">
        <v>2.543845374</v>
      </c>
      <c r="Y138">
        <v>2.543845374</v>
      </c>
      <c r="Z138">
        <v>1.4168011409999901</v>
      </c>
      <c r="AA138">
        <v>1.155366828</v>
      </c>
      <c r="AB138">
        <v>158.85380959999901</v>
      </c>
      <c r="AC138">
        <v>0</v>
      </c>
      <c r="AD138">
        <v>0</v>
      </c>
      <c r="AE138">
        <v>0</v>
      </c>
      <c r="AF138">
        <v>64590783.280000001</v>
      </c>
      <c r="AG138">
        <v>0</v>
      </c>
      <c r="AH138">
        <v>0</v>
      </c>
      <c r="AI138">
        <v>0</v>
      </c>
      <c r="AJ138">
        <v>73.365108899999996</v>
      </c>
      <c r="AK138">
        <v>73.365108899999996</v>
      </c>
      <c r="AL138">
        <v>70.357637150000002</v>
      </c>
      <c r="AM138">
        <v>73.301996610000003</v>
      </c>
      <c r="AN138">
        <v>75.908954269999995</v>
      </c>
      <c r="AO138">
        <v>75.908954269999995</v>
      </c>
      <c r="AP138">
        <v>71.774438290000006</v>
      </c>
      <c r="AQ138">
        <v>74.457363439999995</v>
      </c>
      <c r="AR138">
        <f>+IF(E138&gt;2017,J138*N138,'aob Demand'!AR137)</f>
        <v>95455757.969999999</v>
      </c>
      <c r="AS138">
        <f>+IF(F138&gt;2017,K138*O138,'aob Demand'!AS137)</f>
        <v>1900786.5549999999</v>
      </c>
      <c r="AT138">
        <f>+IF(G138&gt;2017,L138*P138,'aob Demand'!AT137)</f>
        <v>49450035.75</v>
      </c>
      <c r="AU138">
        <f>+IF(H138&gt;2017,M138*Q138,'aob Demand'!AU137)</f>
        <v>146208644.30000001</v>
      </c>
      <c r="AV138">
        <v>1.07810322</v>
      </c>
      <c r="AW138">
        <v>1.07810322</v>
      </c>
      <c r="AX138">
        <v>1.0667986389999999</v>
      </c>
      <c r="AY138">
        <v>1.04303715</v>
      </c>
      <c r="AZ138">
        <v>1.07810322</v>
      </c>
      <c r="BA138">
        <v>1.07810322</v>
      </c>
      <c r="BB138">
        <v>1.0667986389999999</v>
      </c>
      <c r="BC138">
        <v>1.0430384829999999</v>
      </c>
      <c r="BD138">
        <v>1.0418025550000001</v>
      </c>
      <c r="BE138">
        <v>1.0418025550000001</v>
      </c>
      <c r="BF138">
        <v>1.0519227659999999</v>
      </c>
      <c r="BG138">
        <v>1.0194016829999999</v>
      </c>
      <c r="BH138">
        <v>0.31761610200000001</v>
      </c>
      <c r="BI138">
        <v>0.31761610200000001</v>
      </c>
      <c r="BJ138">
        <v>0.155670949</v>
      </c>
      <c r="BK138">
        <v>0.19147461399999999</v>
      </c>
      <c r="BL138">
        <v>0.31761610200000001</v>
      </c>
      <c r="BM138">
        <v>0.31761610200000001</v>
      </c>
      <c r="BN138">
        <v>0.155670949</v>
      </c>
      <c r="BO138">
        <v>0.19147699300000001</v>
      </c>
      <c r="BP138">
        <v>0.145164612</v>
      </c>
      <c r="BQ138">
        <v>0.145164612</v>
      </c>
      <c r="BR138">
        <v>0.152841594</v>
      </c>
      <c r="BS138">
        <v>0.14127632900000001</v>
      </c>
      <c r="BT138">
        <v>1</v>
      </c>
      <c r="BU138">
        <v>1</v>
      </c>
      <c r="BV138">
        <v>1</v>
      </c>
      <c r="BW138">
        <v>0.99989063099999997</v>
      </c>
      <c r="BX138">
        <f>+'aob Demand'!BX137+'aob Cap'!$CG138</f>
        <v>147.0038342</v>
      </c>
      <c r="BY138">
        <f>+'aob Demand'!BY137+'aob Cap'!$CG138</f>
        <v>0</v>
      </c>
      <c r="BZ138">
        <f>+'aob Demand'!BZ137+'aob Cap'!$CG138</f>
        <v>0</v>
      </c>
      <c r="CA138">
        <f>+'aob Demand'!CA137+'aob Cap'!$CG138</f>
        <v>0</v>
      </c>
      <c r="CB138">
        <f t="shared" si="18"/>
        <v>59772521.788615666</v>
      </c>
      <c r="CC138">
        <f t="shared" si="15"/>
        <v>0</v>
      </c>
      <c r="CD138">
        <f t="shared" si="16"/>
        <v>0</v>
      </c>
      <c r="CE138">
        <f t="shared" si="17"/>
        <v>0</v>
      </c>
      <c r="CG138">
        <f>+IFERROR(VLOOKUP(_xlfn.CONCAT(B138,E138,C138),Reallocation!$A$3:$F$618,6,FALSE),0)</f>
        <v>0</v>
      </c>
      <c r="CH138">
        <f t="shared" si="19"/>
        <v>0</v>
      </c>
      <c r="CI138">
        <f t="shared" si="20"/>
        <v>0</v>
      </c>
      <c r="CJ138">
        <f t="shared" si="21"/>
        <v>0</v>
      </c>
      <c r="CK138">
        <f t="shared" si="22"/>
        <v>0</v>
      </c>
      <c r="CL138">
        <f>+IF($C138=1,SUMPRODUCT($CH138:$CK138,Elast!$L$6:$O$6),SUMPRODUCT($CH138:$CK138,Elast!$L$13:$O$13))</f>
        <v>0</v>
      </c>
      <c r="CM138">
        <f>+IF($C138=1,SUMPRODUCT($CH138:$CK138,Elast!$L$7:$O$7),SUMPRODUCT($CH138:$CK138,Elast!$L$14:$O$14))</f>
        <v>0</v>
      </c>
      <c r="CN138">
        <f>+IF($C138=1,SUMPRODUCT($CH138:$CK138,Elast!$L$8:$O$8),SUMPRODUCT($CH138:$CK138,Elast!$L$15:$O$15))</f>
        <v>0</v>
      </c>
      <c r="CO138">
        <f>+IF($C138=1,SUMPRODUCT($CH138:$CK138,Elast!$L$9:$O$9),SUMPRODUCT($CH138:$CK138,Elast!$L$16:$O$16))</f>
        <v>0</v>
      </c>
    </row>
    <row r="139" spans="2:93" x14ac:dyDescent="0.25">
      <c r="B139" t="s">
        <v>84</v>
      </c>
      <c r="C139">
        <v>1</v>
      </c>
      <c r="D139">
        <v>2018</v>
      </c>
      <c r="E139">
        <v>2016</v>
      </c>
      <c r="F139">
        <v>0.35399533599999999</v>
      </c>
      <c r="G139">
        <v>5.4709469999999899E-3</v>
      </c>
      <c r="H139">
        <v>0.16533587799999999</v>
      </c>
      <c r="I139">
        <v>0.47519783900000001</v>
      </c>
      <c r="J139">
        <f>+('aob Demand'!J138-'aob Demand'!BX138)+'aob Cap'!BX139</f>
        <v>230.53460000000001</v>
      </c>
      <c r="K139">
        <f>+('aob Demand'!K138-'aob Demand'!BY138)+'aob Cap'!BY139</f>
        <v>82.790989850000003</v>
      </c>
      <c r="L139">
        <f>+('aob Demand'!L138-'aob Demand'!BZ138)+'aob Cap'!BZ139</f>
        <v>63.25648966</v>
      </c>
      <c r="M139">
        <f>+('aob Demand'!M138-'aob Demand'!CA138)+'aob Cap'!CA139</f>
        <v>62.86000439</v>
      </c>
      <c r="N139">
        <f>+'aob Demand'!N138*(1+CL139)</f>
        <v>398943.83600000001</v>
      </c>
      <c r="O139">
        <f>+'aob Demand'!O138*(1+CM139)</f>
        <v>22531.811000000002</v>
      </c>
      <c r="P139">
        <f>+'aob Demand'!P138*(1+CN139)</f>
        <v>679720.22199999995</v>
      </c>
      <c r="Q139">
        <f>+'aob Demand'!Q138*(1+CO139)</f>
        <v>1968250.851</v>
      </c>
      <c r="R139">
        <v>1156.262252</v>
      </c>
      <c r="S139">
        <f>+IF(E139&gt;2017,SUMPRODUCT(J139:M139,N139:Q139),'aob Demand'!S138)</f>
        <v>260556760.90000001</v>
      </c>
      <c r="T139">
        <v>225344</v>
      </c>
      <c r="U139">
        <v>61.008000000000003</v>
      </c>
      <c r="V139">
        <v>57834.711660000001</v>
      </c>
      <c r="W139">
        <v>2.70733E-4</v>
      </c>
      <c r="X139">
        <v>7.3070558649999997</v>
      </c>
      <c r="Y139">
        <v>7.3070558649999997</v>
      </c>
      <c r="Z139">
        <v>1.457503564</v>
      </c>
      <c r="AA139">
        <v>1.888209459</v>
      </c>
      <c r="AB139">
        <v>147.74361010000001</v>
      </c>
      <c r="AC139">
        <v>0</v>
      </c>
      <c r="AD139">
        <v>0</v>
      </c>
      <c r="AE139">
        <v>0</v>
      </c>
      <c r="AF139">
        <v>58941402.57</v>
      </c>
      <c r="AG139">
        <v>0</v>
      </c>
      <c r="AH139">
        <v>0</v>
      </c>
      <c r="AI139">
        <v>0</v>
      </c>
      <c r="AJ139">
        <v>75.483933989999997</v>
      </c>
      <c r="AK139">
        <v>75.483933989999997</v>
      </c>
      <c r="AL139">
        <v>61.7989861</v>
      </c>
      <c r="AM139">
        <v>60.971794930000002</v>
      </c>
      <c r="AN139">
        <v>82.790989850000003</v>
      </c>
      <c r="AO139">
        <v>82.790989850000003</v>
      </c>
      <c r="AP139">
        <v>63.25648966</v>
      </c>
      <c r="AQ139">
        <v>62.86000439</v>
      </c>
      <c r="AR139">
        <f>+IF(E139&gt;2017,J139*N139,'aob Demand'!AR138)</f>
        <v>91970357.650000006</v>
      </c>
      <c r="AS139">
        <f>+IF(F139&gt;2017,K139*O139,'aob Demand'!AS138)</f>
        <v>1865430.936</v>
      </c>
      <c r="AT139">
        <f>+IF(G139&gt;2017,L139*P139,'aob Demand'!AT138)</f>
        <v>42996715.200000003</v>
      </c>
      <c r="AU139">
        <f>+IF(H139&gt;2017,M139*Q139,'aob Demand'!AU138)</f>
        <v>123724257.09999999</v>
      </c>
      <c r="AV139">
        <v>1.07810322</v>
      </c>
      <c r="AW139">
        <v>1.07810322</v>
      </c>
      <c r="AX139">
        <v>1.0667986389999999</v>
      </c>
      <c r="AY139">
        <v>1.04303715</v>
      </c>
      <c r="AZ139">
        <v>1.07810322</v>
      </c>
      <c r="BA139">
        <v>1.07810322</v>
      </c>
      <c r="BB139">
        <v>1.0667986389999999</v>
      </c>
      <c r="BC139">
        <v>1.0430384829999999</v>
      </c>
      <c r="BD139">
        <v>1.0418025550000001</v>
      </c>
      <c r="BE139">
        <v>1.0418025550000001</v>
      </c>
      <c r="BF139">
        <v>1.0519227659999999</v>
      </c>
      <c r="BG139">
        <v>1.0194016829999999</v>
      </c>
      <c r="BH139">
        <v>0.31761610200000001</v>
      </c>
      <c r="BI139">
        <v>0.31761610200000001</v>
      </c>
      <c r="BJ139">
        <v>0.155670949</v>
      </c>
      <c r="BK139">
        <v>0.19147461399999999</v>
      </c>
      <c r="BL139">
        <v>0.31761610200000001</v>
      </c>
      <c r="BM139">
        <v>0.31761610200000001</v>
      </c>
      <c r="BN139">
        <v>0.155670949</v>
      </c>
      <c r="BO139">
        <v>0.19147699300000001</v>
      </c>
      <c r="BP139">
        <v>0.145164612</v>
      </c>
      <c r="BQ139">
        <v>0.145164612</v>
      </c>
      <c r="BR139">
        <v>0.152841594</v>
      </c>
      <c r="BS139">
        <v>0.14127632900000001</v>
      </c>
      <c r="BT139">
        <v>1</v>
      </c>
      <c r="BU139">
        <v>1</v>
      </c>
      <c r="BV139">
        <v>1</v>
      </c>
      <c r="BW139">
        <v>0.99989063099999997</v>
      </c>
      <c r="BX139">
        <f>+'aob Demand'!BX138+'aob Cap'!$CG139</f>
        <v>155.41779119999899</v>
      </c>
      <c r="BY139">
        <f>+'aob Demand'!BY138+'aob Cap'!$CG139</f>
        <v>0</v>
      </c>
      <c r="BZ139">
        <f>+'aob Demand'!BZ138+'aob Cap'!$CG139</f>
        <v>0</v>
      </c>
      <c r="CA139">
        <f>+'aob Demand'!CA138+'aob Cap'!$CG139</f>
        <v>0</v>
      </c>
      <c r="CB139">
        <f t="shared" si="18"/>
        <v>62002969.803974643</v>
      </c>
      <c r="CC139">
        <f t="shared" si="15"/>
        <v>0</v>
      </c>
      <c r="CD139">
        <f t="shared" si="16"/>
        <v>0</v>
      </c>
      <c r="CE139">
        <f t="shared" si="17"/>
        <v>0</v>
      </c>
      <c r="CG139">
        <f>+IFERROR(VLOOKUP(_xlfn.CONCAT(B139,E139,C139),Reallocation!$A$3:$F$618,6,FALSE),0)</f>
        <v>0</v>
      </c>
      <c r="CH139">
        <f t="shared" si="19"/>
        <v>0</v>
      </c>
      <c r="CI139">
        <f t="shared" si="20"/>
        <v>0</v>
      </c>
      <c r="CJ139">
        <f t="shared" si="21"/>
        <v>0</v>
      </c>
      <c r="CK139">
        <f t="shared" si="22"/>
        <v>0</v>
      </c>
      <c r="CL139">
        <f>+IF($C139=1,SUMPRODUCT($CH139:$CK139,Elast!$L$6:$O$6),SUMPRODUCT($CH139:$CK139,Elast!$L$13:$O$13))</f>
        <v>0</v>
      </c>
      <c r="CM139">
        <f>+IF($C139=1,SUMPRODUCT($CH139:$CK139,Elast!$L$7:$O$7),SUMPRODUCT($CH139:$CK139,Elast!$L$14:$O$14))</f>
        <v>0</v>
      </c>
      <c r="CN139">
        <f>+IF($C139=1,SUMPRODUCT($CH139:$CK139,Elast!$L$8:$O$8),SUMPRODUCT($CH139:$CK139,Elast!$L$15:$O$15))</f>
        <v>0</v>
      </c>
      <c r="CO139">
        <f>+IF($C139=1,SUMPRODUCT($CH139:$CK139,Elast!$L$9:$O$9),SUMPRODUCT($CH139:$CK139,Elast!$L$16:$O$16))</f>
        <v>0</v>
      </c>
    </row>
    <row r="140" spans="2:93" x14ac:dyDescent="0.25">
      <c r="B140" t="s">
        <v>84</v>
      </c>
      <c r="C140">
        <v>1</v>
      </c>
      <c r="D140">
        <v>2019</v>
      </c>
      <c r="E140">
        <v>2017</v>
      </c>
      <c r="F140">
        <v>0.40280594799999903</v>
      </c>
      <c r="G140">
        <v>1.111443E-2</v>
      </c>
      <c r="H140">
        <v>0.19344261500000001</v>
      </c>
      <c r="I140">
        <v>0.39263700699999998</v>
      </c>
      <c r="J140">
        <f>+('aob Demand'!J139-'aob Demand'!BX139)+'aob Cap'!BX140</f>
        <v>285.73518619999999</v>
      </c>
      <c r="K140">
        <f>+('aob Demand'!K139-'aob Demand'!BY139)+'aob Cap'!BY140</f>
        <v>134.36008029999999</v>
      </c>
      <c r="L140">
        <f>+('aob Demand'!L139-'aob Demand'!BZ139)+'aob Cap'!BZ140</f>
        <v>81.440876119999999</v>
      </c>
      <c r="M140">
        <f>+('aob Demand'!M139-'aob Demand'!CA139)+'aob Cap'!CA140</f>
        <v>57.228163889999998</v>
      </c>
      <c r="N140">
        <f>+'aob Demand'!N139*(1+CL140)</f>
        <v>405659.47600000002</v>
      </c>
      <c r="O140">
        <f>+'aob Demand'!O139*(1+CM140)</f>
        <v>23904.3479999999</v>
      </c>
      <c r="P140">
        <f>+'aob Demand'!P139*(1+CN140)</f>
        <v>685583.59599999897</v>
      </c>
      <c r="Q140">
        <f>+'aob Demand'!Q139*(1+CO140)</f>
        <v>1981549.5079999999</v>
      </c>
      <c r="R140">
        <v>1271.520424</v>
      </c>
      <c r="S140">
        <f>+IF(E140&gt;2017,SUMPRODUCT(J140:M140,N140:Q140),'aob Demand'!S139)</f>
        <v>288357944.69999999</v>
      </c>
      <c r="T140">
        <v>226782</v>
      </c>
      <c r="U140">
        <v>58.171999999999997</v>
      </c>
      <c r="V140">
        <v>57981.630029999898</v>
      </c>
      <c r="W140">
        <v>2.5651100000000001E-4</v>
      </c>
      <c r="X140">
        <v>4.8215510630000002</v>
      </c>
      <c r="Y140">
        <v>4.8215510630000002</v>
      </c>
      <c r="Z140">
        <v>2.7110968469999999</v>
      </c>
      <c r="AA140">
        <v>2.417532086</v>
      </c>
      <c r="AB140">
        <v>151.37510589999999</v>
      </c>
      <c r="AC140">
        <v>0</v>
      </c>
      <c r="AD140">
        <v>0</v>
      </c>
      <c r="AE140">
        <v>0</v>
      </c>
      <c r="AF140">
        <v>61406746.149999999</v>
      </c>
      <c r="AG140">
        <v>0</v>
      </c>
      <c r="AH140">
        <v>0</v>
      </c>
      <c r="AI140">
        <v>0</v>
      </c>
      <c r="AJ140">
        <v>129.5385292</v>
      </c>
      <c r="AK140">
        <v>129.5385292</v>
      </c>
      <c r="AL140">
        <v>78.729779269999995</v>
      </c>
      <c r="AM140">
        <v>54.810631799999904</v>
      </c>
      <c r="AN140">
        <v>134.36008029999999</v>
      </c>
      <c r="AO140">
        <v>134.36008029999999</v>
      </c>
      <c r="AP140">
        <v>81.440876119999999</v>
      </c>
      <c r="AQ140">
        <v>57.228163889999998</v>
      </c>
      <c r="AR140">
        <f>+IF(E140&gt;2017,J140*N140,'aob Demand'!AR139)</f>
        <v>115911185.90000001</v>
      </c>
      <c r="AS140">
        <f>+IF(F140&gt;2017,K140*O140,'aob Demand'!AS139)</f>
        <v>3211790.1170000001</v>
      </c>
      <c r="AT140">
        <f>+IF(G140&gt;2017,L140*P140,'aob Demand'!AT139)</f>
        <v>55834528.710000001</v>
      </c>
      <c r="AU140">
        <f>+IF(H140&gt;2017,M140*Q140,'aob Demand'!AU139)</f>
        <v>113400440</v>
      </c>
      <c r="AV140">
        <v>1.07810322</v>
      </c>
      <c r="AW140">
        <v>1.07810322</v>
      </c>
      <c r="AX140">
        <v>1.0667986389999999</v>
      </c>
      <c r="AY140">
        <v>1.04303715</v>
      </c>
      <c r="AZ140">
        <v>1.07810322</v>
      </c>
      <c r="BA140">
        <v>1.07810322</v>
      </c>
      <c r="BB140">
        <v>1.0667986389999999</v>
      </c>
      <c r="BC140">
        <v>1.0430384829999999</v>
      </c>
      <c r="BD140">
        <v>1.0418025550000001</v>
      </c>
      <c r="BE140">
        <v>1.0418025550000001</v>
      </c>
      <c r="BF140">
        <v>1.0519227659999999</v>
      </c>
      <c r="BG140">
        <v>1.0194016829999999</v>
      </c>
      <c r="BH140">
        <v>0.31761610200000001</v>
      </c>
      <c r="BI140">
        <v>0.31761610200000001</v>
      </c>
      <c r="BJ140">
        <v>0.155670949</v>
      </c>
      <c r="BK140">
        <v>0.19147461399999999</v>
      </c>
      <c r="BL140">
        <v>0.31761610200000001</v>
      </c>
      <c r="BM140">
        <v>0.31761610200000001</v>
      </c>
      <c r="BN140">
        <v>0.155670949</v>
      </c>
      <c r="BO140">
        <v>0.19147699300000001</v>
      </c>
      <c r="BP140">
        <v>0.145164612</v>
      </c>
      <c r="BQ140">
        <v>0.145164612</v>
      </c>
      <c r="BR140">
        <v>0.152841594</v>
      </c>
      <c r="BS140">
        <v>0.14127632900000001</v>
      </c>
      <c r="BT140">
        <v>1</v>
      </c>
      <c r="BU140">
        <v>1</v>
      </c>
      <c r="BV140">
        <v>1</v>
      </c>
      <c r="BW140">
        <v>0.99989063099999997</v>
      </c>
      <c r="BX140">
        <f>+'aob Demand'!BX139+'aob Cap'!$CG140</f>
        <v>150.64252490000001</v>
      </c>
      <c r="BY140">
        <f>+'aob Demand'!BY139+'aob Cap'!$CG140</f>
        <v>0</v>
      </c>
      <c r="BZ140">
        <f>+'aob Demand'!BZ139+'aob Cap'!$CG140</f>
        <v>0</v>
      </c>
      <c r="CA140">
        <f>+'aob Demand'!CA139+'aob Cap'!$CG140</f>
        <v>0</v>
      </c>
      <c r="CB140">
        <f t="shared" si="18"/>
        <v>61109567.714250959</v>
      </c>
      <c r="CC140">
        <f t="shared" si="15"/>
        <v>0</v>
      </c>
      <c r="CD140">
        <f t="shared" si="16"/>
        <v>0</v>
      </c>
      <c r="CE140">
        <f t="shared" si="17"/>
        <v>0</v>
      </c>
      <c r="CG140">
        <f>+IFERROR(VLOOKUP(_xlfn.CONCAT(B140,E140,C140),Reallocation!$A$3:$F$618,6,FALSE),0)</f>
        <v>0</v>
      </c>
      <c r="CH140">
        <f t="shared" si="19"/>
        <v>0</v>
      </c>
      <c r="CI140">
        <f t="shared" si="20"/>
        <v>0</v>
      </c>
      <c r="CJ140">
        <f t="shared" si="21"/>
        <v>0</v>
      </c>
      <c r="CK140">
        <f t="shared" si="22"/>
        <v>0</v>
      </c>
      <c r="CL140">
        <f>+IF($C140=1,SUMPRODUCT($CH140:$CK140,Elast!$L$6:$O$6),SUMPRODUCT($CH140:$CK140,Elast!$L$13:$O$13))</f>
        <v>0</v>
      </c>
      <c r="CM140">
        <f>+IF($C140=1,SUMPRODUCT($CH140:$CK140,Elast!$L$7:$O$7),SUMPRODUCT($CH140:$CK140,Elast!$L$14:$O$14))</f>
        <v>0</v>
      </c>
      <c r="CN140">
        <f>+IF($C140=1,SUMPRODUCT($CH140:$CK140,Elast!$L$8:$O$8),SUMPRODUCT($CH140:$CK140,Elast!$L$15:$O$15))</f>
        <v>0</v>
      </c>
      <c r="CO140">
        <f>+IF($C140=1,SUMPRODUCT($CH140:$CK140,Elast!$L$9:$O$9),SUMPRODUCT($CH140:$CK140,Elast!$L$16:$O$16))</f>
        <v>0</v>
      </c>
    </row>
    <row r="141" spans="2:93" x14ac:dyDescent="0.25">
      <c r="B141" t="s">
        <v>84</v>
      </c>
      <c r="C141">
        <v>1</v>
      </c>
      <c r="D141">
        <v>2020</v>
      </c>
      <c r="E141">
        <v>2018</v>
      </c>
      <c r="F141">
        <v>0.31696295543643299</v>
      </c>
      <c r="G141">
        <v>8.1005449189488193E-3</v>
      </c>
      <c r="H141">
        <v>0.21202131361923399</v>
      </c>
      <c r="I141">
        <v>0.46291518602538301</v>
      </c>
      <c r="J141">
        <f>+('aob Demand'!J140-'aob Demand'!BX140)+'aob Cap'!BX141</f>
        <v>289.13089894522898</v>
      </c>
      <c r="K141">
        <f>+('aob Demand'!K140-'aob Demand'!BY140)+'aob Cap'!BY141</f>
        <v>140.31271647601699</v>
      </c>
      <c r="L141">
        <f>+('aob Demand'!L140-'aob Demand'!BZ140)+'aob Cap'!BZ141</f>
        <v>109.65397948178899</v>
      </c>
      <c r="M141">
        <f>+('aob Demand'!M140-'aob Demand'!CA140)+'aob Cap'!CA141</f>
        <v>85.335239030746607</v>
      </c>
      <c r="N141">
        <f>+'aob Demand'!N140*(1+CL141)</f>
        <v>399985.965876851</v>
      </c>
      <c r="O141">
        <f>+'aob Demand'!O140*(1+CM141)</f>
        <v>23008.946263607799</v>
      </c>
      <c r="P141">
        <f>+'aob Demand'!P140*(1+CN141)</f>
        <v>665037.842572644</v>
      </c>
      <c r="Q141">
        <f>+'aob Demand'!Q140*(1+CO141)</f>
        <v>1926258.3605281599</v>
      </c>
      <c r="R141">
        <v>1552.97659422021</v>
      </c>
      <c r="S141">
        <f>+IF(E141&gt;2017,SUMPRODUCT(J141:M141,N141:Q141),'aob Demand'!S140)</f>
        <v>356178513.20766568</v>
      </c>
      <c r="T141">
        <v>227705.69896074</v>
      </c>
      <c r="U141">
        <v>58.171999999999997</v>
      </c>
      <c r="V141">
        <v>58562.104678079602</v>
      </c>
      <c r="W141">
        <v>2.5546621274123E-4</v>
      </c>
      <c r="X141">
        <v>10.1649589393898</v>
      </c>
      <c r="Y141">
        <v>10.1649589393898</v>
      </c>
      <c r="Z141">
        <v>6.8660910527440997</v>
      </c>
      <c r="AA141">
        <v>3.5210495450254</v>
      </c>
      <c r="AB141">
        <v>148.99426192151199</v>
      </c>
      <c r="AC141">
        <v>0</v>
      </c>
      <c r="AD141">
        <v>0</v>
      </c>
      <c r="AE141">
        <v>0</v>
      </c>
      <c r="AF141">
        <v>56062248.100335702</v>
      </c>
      <c r="AG141">
        <v>0</v>
      </c>
      <c r="AH141">
        <v>0</v>
      </c>
      <c r="AI141">
        <v>0</v>
      </c>
      <c r="AJ141">
        <v>130.14775753662701</v>
      </c>
      <c r="AK141">
        <v>130.14775753662701</v>
      </c>
      <c r="AL141">
        <v>102.787888429045</v>
      </c>
      <c r="AM141">
        <v>81.814189485721201</v>
      </c>
      <c r="AN141">
        <v>140.31271647601699</v>
      </c>
      <c r="AO141">
        <v>140.31271647601699</v>
      </c>
      <c r="AP141">
        <v>109.65397948178899</v>
      </c>
      <c r="AQ141">
        <v>85.335239030746607</v>
      </c>
      <c r="AR141">
        <f>+IF(E141&gt;2017,J141*N141,'aob Demand'!AR140)</f>
        <v>115648301.87944961</v>
      </c>
      <c r="AS141">
        <f>+IF(F141&gt;2017,K141*O141,'aob Demand'!AS140)</f>
        <v>3228447.7534975102</v>
      </c>
      <c r="AT141">
        <f>+IF(G141&gt;2017,L141*P141,'aob Demand'!AT140)</f>
        <v>72924045.944074199</v>
      </c>
      <c r="AU141">
        <f>+IF(H141&gt;2017,M141*Q141,'aob Demand'!AU140)</f>
        <v>164377717.63064501</v>
      </c>
      <c r="AV141">
        <v>1.07589580376465</v>
      </c>
      <c r="AW141">
        <v>1.07589580376465</v>
      </c>
      <c r="AX141">
        <v>1.06642664405123</v>
      </c>
      <c r="AY141">
        <v>1.0387076494287499</v>
      </c>
      <c r="AZ141">
        <v>1.07589580376465</v>
      </c>
      <c r="BA141">
        <v>1.07589580376465</v>
      </c>
      <c r="BB141">
        <v>1.06642664405123</v>
      </c>
      <c r="BC141">
        <v>1.0387089768956499</v>
      </c>
      <c r="BD141">
        <v>1.0396694643726101</v>
      </c>
      <c r="BE141">
        <v>1.0396694643726101</v>
      </c>
      <c r="BF141">
        <v>1.05155595829971</v>
      </c>
      <c r="BG141">
        <v>1.0151702899294099</v>
      </c>
      <c r="BH141">
        <v>0.31761610200000001</v>
      </c>
      <c r="BI141">
        <v>0.31761610200000001</v>
      </c>
      <c r="BJ141">
        <v>0.155670949</v>
      </c>
      <c r="BK141">
        <v>0.19147461399999999</v>
      </c>
      <c r="BL141">
        <v>0.31761610200000001</v>
      </c>
      <c r="BM141">
        <v>0.31761610200000001</v>
      </c>
      <c r="BN141">
        <v>0.155670949</v>
      </c>
      <c r="BO141">
        <v>0.19147699300000001</v>
      </c>
      <c r="BP141">
        <v>0.145164612</v>
      </c>
      <c r="BQ141">
        <v>0.145164612</v>
      </c>
      <c r="BR141">
        <v>0.152841594</v>
      </c>
      <c r="BS141">
        <v>0.14127632900000001</v>
      </c>
      <c r="BT141">
        <v>1</v>
      </c>
      <c r="BU141">
        <v>1</v>
      </c>
      <c r="BV141">
        <v>1</v>
      </c>
      <c r="BW141">
        <v>0.99989063099999997</v>
      </c>
      <c r="BX141">
        <f>+'aob Demand'!BX140+'aob Cap'!$CG141</f>
        <v>158.48481607982299</v>
      </c>
      <c r="BY141">
        <f>+'aob Demand'!BY140+'aob Cap'!$CG141</f>
        <v>0</v>
      </c>
      <c r="BZ141">
        <f>+'aob Demand'!BZ140+'aob Cap'!$CG141</f>
        <v>0</v>
      </c>
      <c r="CA141">
        <f>+'aob Demand'!CA140+'aob Cap'!$CG141</f>
        <v>0</v>
      </c>
      <c r="CB141">
        <f t="shared" si="18"/>
        <v>63391702.236503087</v>
      </c>
      <c r="CC141">
        <f t="shared" si="15"/>
        <v>0</v>
      </c>
      <c r="CD141">
        <f t="shared" si="16"/>
        <v>0</v>
      </c>
      <c r="CE141">
        <f t="shared" si="17"/>
        <v>0</v>
      </c>
      <c r="CG141">
        <f>+IFERROR(VLOOKUP(_xlfn.CONCAT(B141,E141,C141),Reallocation!$A$3:$F$618,6,FALSE),0)</f>
        <v>0</v>
      </c>
      <c r="CH141">
        <f t="shared" si="19"/>
        <v>0</v>
      </c>
      <c r="CI141">
        <f t="shared" si="20"/>
        <v>0</v>
      </c>
      <c r="CJ141">
        <f t="shared" si="21"/>
        <v>0</v>
      </c>
      <c r="CK141">
        <f t="shared" si="22"/>
        <v>0</v>
      </c>
      <c r="CL141">
        <f>+IF($C141=1,SUMPRODUCT($CH141:$CK141,Elast!$L$6:$O$6),SUMPRODUCT($CH141:$CK141,Elast!$L$13:$O$13))</f>
        <v>0</v>
      </c>
      <c r="CM141">
        <f>+IF($C141=1,SUMPRODUCT($CH141:$CK141,Elast!$L$7:$O$7),SUMPRODUCT($CH141:$CK141,Elast!$L$14:$O$14))</f>
        <v>0</v>
      </c>
      <c r="CN141">
        <f>+IF($C141=1,SUMPRODUCT($CH141:$CK141,Elast!$L$8:$O$8),SUMPRODUCT($CH141:$CK141,Elast!$L$15:$O$15))</f>
        <v>0</v>
      </c>
      <c r="CO141">
        <f>+IF($C141=1,SUMPRODUCT($CH141:$CK141,Elast!$L$9:$O$9),SUMPRODUCT($CH141:$CK141,Elast!$L$16:$O$16))</f>
        <v>0</v>
      </c>
    </row>
    <row r="142" spans="2:93" x14ac:dyDescent="0.25">
      <c r="B142" t="s">
        <v>84</v>
      </c>
      <c r="C142">
        <v>1</v>
      </c>
      <c r="D142">
        <v>2021</v>
      </c>
      <c r="E142">
        <v>2019</v>
      </c>
      <c r="F142">
        <v>0.320339653953572</v>
      </c>
      <c r="G142">
        <v>7.9067420746336999E-3</v>
      </c>
      <c r="H142">
        <v>0.21170603479248501</v>
      </c>
      <c r="I142">
        <v>0.460047569179308</v>
      </c>
      <c r="J142">
        <f>+('aob Demand'!J141-'aob Demand'!BX141)+'aob Cap'!BX142</f>
        <v>281.44186727540699</v>
      </c>
      <c r="K142">
        <f>+('aob Demand'!K141-'aob Demand'!BY141)+'aob Cap'!BY142</f>
        <v>140.05760464854501</v>
      </c>
      <c r="L142">
        <f>+('aob Demand'!L141-'aob Demand'!BZ141)+'aob Cap'!BZ142</f>
        <v>109.22678129191399</v>
      </c>
      <c r="M142">
        <f>+('aob Demand'!M141-'aob Demand'!CA141)+'aob Cap'!CA142</f>
        <v>85.025694997313806</v>
      </c>
      <c r="N142">
        <f>+'aob Demand'!N141*(1+CL142)</f>
        <v>402563.837944942</v>
      </c>
      <c r="O142">
        <f>+'aob Demand'!O141*(1+CM142)</f>
        <v>23081.165676695098</v>
      </c>
      <c r="P142">
        <f>+'aob Demand'!P141*(1+CN142)</f>
        <v>668934.21873970795</v>
      </c>
      <c r="Q142">
        <f>+'aob Demand'!Q141*(1+CO142)</f>
        <v>1937871.8819657399</v>
      </c>
      <c r="R142">
        <v>1558.70611735738</v>
      </c>
      <c r="S142">
        <f>+IF(E142&gt;2017,SUMPRODUCT(J142:M142,N142:Q142),'aob Demand'!S141)</f>
        <v>354365446.21480191</v>
      </c>
      <c r="T142">
        <v>228633.16021200601</v>
      </c>
      <c r="U142">
        <v>58.171999999999997</v>
      </c>
      <c r="V142">
        <v>59148.390663593003</v>
      </c>
      <c r="W142">
        <v>2.5442568097409999E-4</v>
      </c>
      <c r="X142">
        <v>9.8776686664093294</v>
      </c>
      <c r="Y142">
        <v>9.8776686664093294</v>
      </c>
      <c r="Z142">
        <v>6.8278544774544496</v>
      </c>
      <c r="AA142">
        <v>3.1668349649110499</v>
      </c>
      <c r="AB142">
        <v>142.75888645138801</v>
      </c>
      <c r="AC142">
        <v>0</v>
      </c>
      <c r="AD142">
        <v>0</v>
      </c>
      <c r="AE142">
        <v>0</v>
      </c>
      <c r="AF142">
        <v>57869873.543011397</v>
      </c>
      <c r="AG142">
        <v>0</v>
      </c>
      <c r="AH142">
        <v>0</v>
      </c>
      <c r="AI142">
        <v>0</v>
      </c>
      <c r="AJ142">
        <v>130.14775753662701</v>
      </c>
      <c r="AK142">
        <v>130.14775753662701</v>
      </c>
      <c r="AL142">
        <v>102.787888429045</v>
      </c>
      <c r="AM142">
        <v>81.814189485721201</v>
      </c>
      <c r="AN142">
        <v>140.02542620303601</v>
      </c>
      <c r="AO142">
        <v>140.02542620303601</v>
      </c>
      <c r="AP142">
        <v>109.61574290649899</v>
      </c>
      <c r="AQ142">
        <v>84.981024450632205</v>
      </c>
      <c r="AR142">
        <f>+IF(E142&gt;2017,J142*N142,'aob Demand'!AR141)</f>
        <v>113298318.24877882</v>
      </c>
      <c r="AS142">
        <f>+IF(F142&gt;2017,K142*O142,'aob Demand'!AS141)</f>
        <v>3232692.7771741599</v>
      </c>
      <c r="AT142">
        <f>+IF(G142&gt;2017,L142*P142,'aob Demand'!AT141)</f>
        <v>73065531.608960107</v>
      </c>
      <c r="AU142">
        <f>+IF(H142&gt;2017,M142*Q142,'aob Demand'!AU141)</f>
        <v>164768903.57989001</v>
      </c>
      <c r="AV142">
        <v>1.07685191277642</v>
      </c>
      <c r="AW142">
        <v>1.07685191277642</v>
      </c>
      <c r="AX142">
        <v>1.06734578505959</v>
      </c>
      <c r="AY142">
        <v>1.03947856939575</v>
      </c>
      <c r="AZ142">
        <v>1.07685191277642</v>
      </c>
      <c r="BA142">
        <v>1.07685191277642</v>
      </c>
      <c r="BB142">
        <v>1.06734578505959</v>
      </c>
      <c r="BC142">
        <v>1.0394798978478901</v>
      </c>
      <c r="BD142">
        <v>1.0405933803695699</v>
      </c>
      <c r="BE142">
        <v>1.0405933803695699</v>
      </c>
      <c r="BF142">
        <v>1.0524622824329699</v>
      </c>
      <c r="BG142">
        <v>1.01592374066874</v>
      </c>
      <c r="BH142">
        <v>0.31761610200000001</v>
      </c>
      <c r="BI142">
        <v>0.31761610200000001</v>
      </c>
      <c r="BJ142">
        <v>0.155670949</v>
      </c>
      <c r="BK142">
        <v>0.19147461399999999</v>
      </c>
      <c r="BL142">
        <v>0.31761610200000001</v>
      </c>
      <c r="BM142">
        <v>0.31761610200000001</v>
      </c>
      <c r="BN142">
        <v>0.155670949</v>
      </c>
      <c r="BO142">
        <v>0.19147699300000001</v>
      </c>
      <c r="BP142">
        <v>0.145164612</v>
      </c>
      <c r="BQ142">
        <v>0.145164612</v>
      </c>
      <c r="BR142">
        <v>0.152841594</v>
      </c>
      <c r="BS142">
        <v>0.14127632900000001</v>
      </c>
      <c r="BT142">
        <v>1</v>
      </c>
      <c r="BU142">
        <v>1</v>
      </c>
      <c r="BV142">
        <v>1</v>
      </c>
      <c r="BW142">
        <v>0.99989063099999997</v>
      </c>
      <c r="BX142">
        <f>+'aob Demand'!BX141+'aob Cap'!$CG142</f>
        <v>148.81818246921199</v>
      </c>
      <c r="BY142">
        <f>+'aob Demand'!BY141+'aob Cap'!$CG142</f>
        <v>0</v>
      </c>
      <c r="BZ142">
        <f>+'aob Demand'!BZ141+'aob Cap'!$CG142</f>
        <v>0</v>
      </c>
      <c r="CA142">
        <f>+'aob Demand'!CA141+'aob Cap'!$CG142</f>
        <v>0</v>
      </c>
      <c r="CB142">
        <f t="shared" si="18"/>
        <v>59908818.690796666</v>
      </c>
      <c r="CC142">
        <f t="shared" si="15"/>
        <v>0</v>
      </c>
      <c r="CD142">
        <f t="shared" si="16"/>
        <v>0</v>
      </c>
      <c r="CE142">
        <f t="shared" si="17"/>
        <v>0</v>
      </c>
      <c r="CG142">
        <f>+IFERROR(VLOOKUP(_xlfn.CONCAT(B142,E142,C142),Reallocation!$A$3:$F$618,6,FALSE),0)</f>
        <v>0</v>
      </c>
      <c r="CH142">
        <f t="shared" si="19"/>
        <v>0</v>
      </c>
      <c r="CI142">
        <f t="shared" si="20"/>
        <v>0</v>
      </c>
      <c r="CJ142">
        <f t="shared" si="21"/>
        <v>0</v>
      </c>
      <c r="CK142">
        <f t="shared" si="22"/>
        <v>0</v>
      </c>
      <c r="CL142">
        <f>+IF($C142=1,SUMPRODUCT($CH142:$CK142,Elast!$L$6:$O$6),SUMPRODUCT($CH142:$CK142,Elast!$L$13:$O$13))</f>
        <v>0</v>
      </c>
      <c r="CM142">
        <f>+IF($C142=1,SUMPRODUCT($CH142:$CK142,Elast!$L$7:$O$7),SUMPRODUCT($CH142:$CK142,Elast!$L$14:$O$14))</f>
        <v>0</v>
      </c>
      <c r="CN142">
        <f>+IF($C142=1,SUMPRODUCT($CH142:$CK142,Elast!$L$8:$O$8),SUMPRODUCT($CH142:$CK142,Elast!$L$15:$O$15))</f>
        <v>0</v>
      </c>
      <c r="CO142">
        <f>+IF($C142=1,SUMPRODUCT($CH142:$CK142,Elast!$L$9:$O$9),SUMPRODUCT($CH142:$CK142,Elast!$L$16:$O$16))</f>
        <v>0</v>
      </c>
    </row>
    <row r="143" spans="2:93" x14ac:dyDescent="0.25">
      <c r="B143" t="s">
        <v>84</v>
      </c>
      <c r="C143">
        <v>1</v>
      </c>
      <c r="D143">
        <v>2022</v>
      </c>
      <c r="E143">
        <v>2020</v>
      </c>
      <c r="F143">
        <v>0.31653743685950497</v>
      </c>
      <c r="G143">
        <v>7.8267295287789002E-3</v>
      </c>
      <c r="H143">
        <v>0.21307237339051599</v>
      </c>
      <c r="I143">
        <v>0.46256346022119899</v>
      </c>
      <c r="J143">
        <f>+('aob Demand'!J142-'aob Demand'!BX142)+'aob Cap'!BX143</f>
        <v>276.699698023785</v>
      </c>
      <c r="K143">
        <f>+('aob Demand'!K142-'aob Demand'!BY142)+'aob Cap'!BY143</f>
        <v>140.174950206408</v>
      </c>
      <c r="L143">
        <f>+('aob Demand'!L142-'aob Demand'!BZ142)+'aob Cap'!BZ143</f>
        <v>109.30997433451201</v>
      </c>
      <c r="M143">
        <f>+('aob Demand'!M142-'aob Demand'!CA142)+'aob Cap'!CA143</f>
        <v>85.092336216237499</v>
      </c>
      <c r="N143">
        <f>+'aob Demand'!N142*(1+CL143)</f>
        <v>404943.43920548202</v>
      </c>
      <c r="O143">
        <f>+'aob Demand'!O142*(1+CM143)</f>
        <v>23153.9489679205</v>
      </c>
      <c r="P143">
        <f>+'aob Demand'!P142*(1+CN143)</f>
        <v>672528.80871186999</v>
      </c>
      <c r="Q143">
        <f>+'aob Demand'!Q142*(1+CO143)</f>
        <v>1948549.2720955701</v>
      </c>
      <c r="R143">
        <v>1553.2611797913</v>
      </c>
      <c r="S143">
        <f>+IF(E143&gt;2017,SUMPRODUCT(J143:M143,N143:Q143),'aob Demand'!S142)</f>
        <v>354614047.60310531</v>
      </c>
      <c r="T143">
        <v>229564.39907787001</v>
      </c>
      <c r="U143">
        <v>58.171999999999997</v>
      </c>
      <c r="V143">
        <v>59740.546165898799</v>
      </c>
      <c r="W143">
        <v>2.5338938736569401E-4</v>
      </c>
      <c r="X143">
        <v>10.0021041102527</v>
      </c>
      <c r="Y143">
        <v>10.0021041102527</v>
      </c>
      <c r="Z143">
        <v>6.9223310408720904</v>
      </c>
      <c r="AA143">
        <v>3.2299071571695701</v>
      </c>
      <c r="AB143">
        <v>137.80716243575401</v>
      </c>
      <c r="AC143">
        <v>0</v>
      </c>
      <c r="AD143">
        <v>0</v>
      </c>
      <c r="AE143">
        <v>0</v>
      </c>
      <c r="AF143">
        <v>56180207.191044398</v>
      </c>
      <c r="AG143">
        <v>0</v>
      </c>
      <c r="AH143">
        <v>0</v>
      </c>
      <c r="AI143">
        <v>0</v>
      </c>
      <c r="AJ143">
        <v>130.14775753662701</v>
      </c>
      <c r="AK143">
        <v>130.14775753662701</v>
      </c>
      <c r="AL143">
        <v>102.787888429045</v>
      </c>
      <c r="AM143">
        <v>81.814189485721201</v>
      </c>
      <c r="AN143">
        <v>140.149861646879</v>
      </c>
      <c r="AO143">
        <v>140.149861646879</v>
      </c>
      <c r="AP143">
        <v>109.71021946991701</v>
      </c>
      <c r="AQ143">
        <v>85.044096642890693</v>
      </c>
      <c r="AR143">
        <f>+IF(E143&gt;2017,J143*N143,'aob Demand'!AR142)</f>
        <v>112047727.34486982</v>
      </c>
      <c r="AS143">
        <f>+IF(F143&gt;2017,K143*O143,'aob Demand'!AS142)</f>
        <v>3245603.6436599898</v>
      </c>
      <c r="AT143">
        <f>+IF(G143&gt;2017,L143*P143,'aob Demand'!AT142)</f>
        <v>73514106.819514602</v>
      </c>
      <c r="AU143">
        <f>+IF(H143&gt;2017,M143*Q143,'aob Demand'!AU142)</f>
        <v>165806609.79506099</v>
      </c>
      <c r="AV143">
        <v>1.0777177017817099</v>
      </c>
      <c r="AW143">
        <v>1.0777177017817099</v>
      </c>
      <c r="AX143">
        <v>1.06819996032007</v>
      </c>
      <c r="AY143">
        <v>1.04019359949832</v>
      </c>
      <c r="AZ143">
        <v>1.0777177017817099</v>
      </c>
      <c r="BA143">
        <v>1.0777177017817099</v>
      </c>
      <c r="BB143">
        <v>1.06819996032007</v>
      </c>
      <c r="BC143">
        <v>1.04019492886426</v>
      </c>
      <c r="BD143">
        <v>1.0414300175125299</v>
      </c>
      <c r="BE143">
        <v>1.0414300175125299</v>
      </c>
      <c r="BF143">
        <v>1.0533045467270901</v>
      </c>
      <c r="BG143">
        <v>1.0166225680211001</v>
      </c>
      <c r="BH143">
        <v>0.31761610200000001</v>
      </c>
      <c r="BI143">
        <v>0.31761610200000001</v>
      </c>
      <c r="BJ143">
        <v>0.155670949</v>
      </c>
      <c r="BK143">
        <v>0.19147461399999999</v>
      </c>
      <c r="BL143">
        <v>0.31761610200000001</v>
      </c>
      <c r="BM143">
        <v>0.31761610200000001</v>
      </c>
      <c r="BN143">
        <v>0.155670949</v>
      </c>
      <c r="BO143">
        <v>0.19147699300000001</v>
      </c>
      <c r="BP143">
        <v>0.145164612</v>
      </c>
      <c r="BQ143">
        <v>0.145164612</v>
      </c>
      <c r="BR143">
        <v>0.152841594</v>
      </c>
      <c r="BS143">
        <v>0.14127632900000001</v>
      </c>
      <c r="BT143">
        <v>1</v>
      </c>
      <c r="BU143">
        <v>1</v>
      </c>
      <c r="BV143">
        <v>1</v>
      </c>
      <c r="BW143">
        <v>0.99989063099999997</v>
      </c>
      <c r="BX143">
        <f>+'aob Demand'!BX142+'aob Cap'!$CG143</f>
        <v>141.38426262686099</v>
      </c>
      <c r="BY143">
        <f>+'aob Demand'!BY142+'aob Cap'!$CG143</f>
        <v>0</v>
      </c>
      <c r="BZ143">
        <f>+'aob Demand'!BZ142+'aob Cap'!$CG143</f>
        <v>0</v>
      </c>
      <c r="CA143">
        <f>+'aob Demand'!CA142+'aob Cap'!$CG143</f>
        <v>0</v>
      </c>
      <c r="CB143">
        <f t="shared" si="18"/>
        <v>57252629.557652183</v>
      </c>
      <c r="CC143">
        <f t="shared" si="15"/>
        <v>0</v>
      </c>
      <c r="CD143">
        <f t="shared" si="16"/>
        <v>0</v>
      </c>
      <c r="CE143">
        <f t="shared" si="17"/>
        <v>0</v>
      </c>
      <c r="CG143">
        <f>+IFERROR(VLOOKUP(_xlfn.CONCAT(B143,E143,C143),Reallocation!$A$3:$F$618,6,FALSE),0)</f>
        <v>0</v>
      </c>
      <c r="CH143">
        <f t="shared" si="19"/>
        <v>0</v>
      </c>
      <c r="CI143">
        <f t="shared" si="20"/>
        <v>0</v>
      </c>
      <c r="CJ143">
        <f t="shared" si="21"/>
        <v>0</v>
      </c>
      <c r="CK143">
        <f t="shared" si="22"/>
        <v>0</v>
      </c>
      <c r="CL143">
        <f>+IF($C143=1,SUMPRODUCT($CH143:$CK143,Elast!$L$6:$O$6),SUMPRODUCT($CH143:$CK143,Elast!$L$13:$O$13))</f>
        <v>0</v>
      </c>
      <c r="CM143">
        <f>+IF($C143=1,SUMPRODUCT($CH143:$CK143,Elast!$L$7:$O$7),SUMPRODUCT($CH143:$CK143,Elast!$L$14:$O$14))</f>
        <v>0</v>
      </c>
      <c r="CN143">
        <f>+IF($C143=1,SUMPRODUCT($CH143:$CK143,Elast!$L$8:$O$8),SUMPRODUCT($CH143:$CK143,Elast!$L$15:$O$15))</f>
        <v>0</v>
      </c>
      <c r="CO143">
        <f>+IF($C143=1,SUMPRODUCT($CH143:$CK143,Elast!$L$9:$O$9),SUMPRODUCT($CH143:$CK143,Elast!$L$16:$O$16))</f>
        <v>0</v>
      </c>
    </row>
    <row r="144" spans="2:93" x14ac:dyDescent="0.25">
      <c r="B144" t="s">
        <v>84</v>
      </c>
      <c r="C144">
        <v>1</v>
      </c>
      <c r="D144">
        <v>2023</v>
      </c>
      <c r="E144">
        <v>2021</v>
      </c>
      <c r="F144">
        <v>0.31496451008063098</v>
      </c>
      <c r="G144">
        <v>7.8165468403470703E-3</v>
      </c>
      <c r="H144">
        <v>0.21361977770691001</v>
      </c>
      <c r="I144">
        <v>0.46359916537211099</v>
      </c>
      <c r="J144">
        <f>+('aob Demand'!J143-'aob Demand'!BX143)+'aob Cap'!BX144</f>
        <v>275.38546754299699</v>
      </c>
      <c r="K144">
        <f>+('aob Demand'!K143-'aob Demand'!BY143)+'aob Cap'!BY144</f>
        <v>140.28266694442499</v>
      </c>
      <c r="L144">
        <f>+('aob Demand'!L143-'aob Demand'!BZ143)+'aob Cap'!BZ144</f>
        <v>109.38633489203301</v>
      </c>
      <c r="M144">
        <f>+('aob Demand'!M143-'aob Demand'!CA143)+'aob Cap'!CA144</f>
        <v>85.153286235848299</v>
      </c>
      <c r="N144">
        <f>+'aob Demand'!N143*(1+CL144)</f>
        <v>407055.86075578199</v>
      </c>
      <c r="O144">
        <f>+'aob Demand'!O143*(1+CM144)</f>
        <v>23267.1354428626</v>
      </c>
      <c r="P144">
        <f>+'aob Demand'!P143*(1+CN144)</f>
        <v>675986.14156489598</v>
      </c>
      <c r="Q144">
        <f>+'aob Demand'!Q143*(1+CO144)</f>
        <v>1958602.1115192701</v>
      </c>
      <c r="R144">
        <v>1552.5231234007999</v>
      </c>
      <c r="S144">
        <f>+IF(E144&gt;2017,SUMPRODUCT(J144:M144,N144:Q144),'aob Demand'!S143)</f>
        <v>356086297.03035825</v>
      </c>
      <c r="T144">
        <v>230499.430944822</v>
      </c>
      <c r="U144">
        <v>58.171999999999997</v>
      </c>
      <c r="V144">
        <v>60338.629946809997</v>
      </c>
      <c r="W144">
        <v>2.5235731465369702E-4</v>
      </c>
      <c r="X144">
        <v>10.1147846077906</v>
      </c>
      <c r="Y144">
        <v>10.1147846077906</v>
      </c>
      <c r="Z144">
        <v>7.0101299122450396</v>
      </c>
      <c r="AA144">
        <v>3.2884067654690101</v>
      </c>
      <c r="AB144">
        <v>135.926098075179</v>
      </c>
      <c r="AC144">
        <v>0</v>
      </c>
      <c r="AD144">
        <v>0</v>
      </c>
      <c r="AE144">
        <v>0</v>
      </c>
      <c r="AF144">
        <v>55673533.842778899</v>
      </c>
      <c r="AG144">
        <v>0</v>
      </c>
      <c r="AH144">
        <v>0</v>
      </c>
      <c r="AI144">
        <v>0</v>
      </c>
      <c r="AJ144">
        <v>130.14775753662701</v>
      </c>
      <c r="AK144">
        <v>130.14775753662701</v>
      </c>
      <c r="AL144">
        <v>102.787888429045</v>
      </c>
      <c r="AM144">
        <v>81.814189485721201</v>
      </c>
      <c r="AN144">
        <v>140.26254214441701</v>
      </c>
      <c r="AO144">
        <v>140.26254214441701</v>
      </c>
      <c r="AP144">
        <v>109.79801834129</v>
      </c>
      <c r="AQ144">
        <v>85.102596251190207</v>
      </c>
      <c r="AR144">
        <f>+IF(E144&gt;2017,J144*N144,'aob Demand'!AR143)</f>
        <v>112097268.53034811</v>
      </c>
      <c r="AS144">
        <f>+IF(F144&gt;2017,K144*O144,'aob Demand'!AS143)</f>
        <v>3263975.81208194</v>
      </c>
      <c r="AT144">
        <f>+IF(G144&gt;2017,L144*P144,'aob Demand'!AT143)</f>
        <v>73943646.463591307</v>
      </c>
      <c r="AU144">
        <f>+IF(H144&gt;2017,M144*Q144,'aob Demand'!AU143)</f>
        <v>166781406.224338</v>
      </c>
      <c r="AV144">
        <v>1.0784686365120399</v>
      </c>
      <c r="AW144">
        <v>1.0784686365120399</v>
      </c>
      <c r="AX144">
        <v>1.06894563331007</v>
      </c>
      <c r="AY144">
        <v>1.0408902333523899</v>
      </c>
      <c r="AZ144">
        <v>1.0784686365120399</v>
      </c>
      <c r="BA144">
        <v>1.0784686365120399</v>
      </c>
      <c r="BB144">
        <v>1.06894563331007</v>
      </c>
      <c r="BC144">
        <v>1.04089156360863</v>
      </c>
      <c r="BD144">
        <v>1.0421556676229999</v>
      </c>
      <c r="BE144">
        <v>1.0421556676229999</v>
      </c>
      <c r="BF144">
        <v>1.0540398217504201</v>
      </c>
      <c r="BG144">
        <v>1.0173034159882901</v>
      </c>
      <c r="BH144">
        <v>0.31761610200000001</v>
      </c>
      <c r="BI144">
        <v>0.31761610200000001</v>
      </c>
      <c r="BJ144">
        <v>0.155670949</v>
      </c>
      <c r="BK144">
        <v>0.19147461399999999</v>
      </c>
      <c r="BL144">
        <v>0.31761610200000001</v>
      </c>
      <c r="BM144">
        <v>0.31761610200000001</v>
      </c>
      <c r="BN144">
        <v>0.155670949</v>
      </c>
      <c r="BO144">
        <v>0.19147699300000001</v>
      </c>
      <c r="BP144">
        <v>0.145164612</v>
      </c>
      <c r="BQ144">
        <v>0.145164612</v>
      </c>
      <c r="BR144">
        <v>0.152841594</v>
      </c>
      <c r="BS144">
        <v>0.14127632900000001</v>
      </c>
      <c r="BT144">
        <v>1</v>
      </c>
      <c r="BU144">
        <v>1</v>
      </c>
      <c r="BV144">
        <v>1</v>
      </c>
      <c r="BW144">
        <v>0.99989063099999997</v>
      </c>
      <c r="BX144">
        <f>+'aob Demand'!BX143+'aob Cap'!$CG144</f>
        <v>136.52474781737601</v>
      </c>
      <c r="BY144">
        <f>+'aob Demand'!BY143+'aob Cap'!$CG144</f>
        <v>0</v>
      </c>
      <c r="BZ144">
        <f>+'aob Demand'!BZ143+'aob Cap'!$CG144</f>
        <v>0</v>
      </c>
      <c r="CA144">
        <f>+'aob Demand'!CA143+'aob Cap'!$CG144</f>
        <v>0</v>
      </c>
      <c r="CB144">
        <f t="shared" si="18"/>
        <v>55573198.73726806</v>
      </c>
      <c r="CC144">
        <f t="shared" si="15"/>
        <v>0</v>
      </c>
      <c r="CD144">
        <f t="shared" si="16"/>
        <v>0</v>
      </c>
      <c r="CE144">
        <f t="shared" si="17"/>
        <v>0</v>
      </c>
      <c r="CG144">
        <f>+IFERROR(VLOOKUP(_xlfn.CONCAT(B144,E144,C144),Reallocation!$A$3:$F$618,6,FALSE),0)</f>
        <v>0</v>
      </c>
      <c r="CH144">
        <f t="shared" si="19"/>
        <v>0</v>
      </c>
      <c r="CI144">
        <f t="shared" si="20"/>
        <v>0</v>
      </c>
      <c r="CJ144">
        <f t="shared" si="21"/>
        <v>0</v>
      </c>
      <c r="CK144">
        <f t="shared" si="22"/>
        <v>0</v>
      </c>
      <c r="CL144">
        <f>+IF($C144=1,SUMPRODUCT($CH144:$CK144,Elast!$L$6:$O$6),SUMPRODUCT($CH144:$CK144,Elast!$L$13:$O$13))</f>
        <v>0</v>
      </c>
      <c r="CM144">
        <f>+IF($C144=1,SUMPRODUCT($CH144:$CK144,Elast!$L$7:$O$7),SUMPRODUCT($CH144:$CK144,Elast!$L$14:$O$14))</f>
        <v>0</v>
      </c>
      <c r="CN144">
        <f>+IF($C144=1,SUMPRODUCT($CH144:$CK144,Elast!$L$8:$O$8),SUMPRODUCT($CH144:$CK144,Elast!$L$15:$O$15))</f>
        <v>0</v>
      </c>
      <c r="CO144">
        <f>+IF($C144=1,SUMPRODUCT($CH144:$CK144,Elast!$L$9:$O$9),SUMPRODUCT($CH144:$CK144,Elast!$L$16:$O$16))</f>
        <v>0</v>
      </c>
    </row>
    <row r="145" spans="2:93" x14ac:dyDescent="0.25">
      <c r="B145" t="s">
        <v>84</v>
      </c>
      <c r="C145">
        <v>1</v>
      </c>
      <c r="D145">
        <v>2024</v>
      </c>
      <c r="E145">
        <v>2022</v>
      </c>
      <c r="F145">
        <v>0.183119093353042</v>
      </c>
      <c r="G145">
        <v>3.6057361409284798E-3</v>
      </c>
      <c r="H145">
        <v>0.25562502138307203</v>
      </c>
      <c r="I145">
        <v>0.55765014912295596</v>
      </c>
      <c r="J145">
        <f ca="1">+('aob Demand'!J144-'aob Demand'!BX144)+'aob Cap'!BX145</f>
        <v>157.90203689559692</v>
      </c>
      <c r="K145">
        <f ca="1">+('aob Demand'!K144-'aob Demand'!BY144)+'aob Cap'!BY145</f>
        <v>157.90203689559692</v>
      </c>
      <c r="L145">
        <f ca="1">+('aob Demand'!L144-'aob Demand'!BZ144)+'aob Cap'!BZ145</f>
        <v>126.98367457484295</v>
      </c>
      <c r="M145">
        <f ca="1">+('aob Demand'!M144-'aob Demand'!CA144)+'aob Cap'!CA145</f>
        <v>102.73463397171994</v>
      </c>
      <c r="N145">
        <f ca="1">+'aob Demand'!N144*(1+CL145)</f>
        <v>414806.15978595859</v>
      </c>
      <c r="O145">
        <f ca="1">+'aob Demand'!O144*(1+CM145)</f>
        <v>21440.480012266973</v>
      </c>
      <c r="P145">
        <f ca="1">+'aob Demand'!P144*(1+CN145)</f>
        <v>674088.25321721239</v>
      </c>
      <c r="Q145">
        <f ca="1">+'aob Demand'!Q144*(1+CO145)</f>
        <v>1962291.4265552538</v>
      </c>
      <c r="R145">
        <v>1580.32026702804</v>
      </c>
      <c r="S145">
        <f ca="1">+IF(E145&gt;2017,SUMPRODUCT(J145:M145,N145:Q145),'aob Demand'!S144)</f>
        <v>356077727.8472566</v>
      </c>
      <c r="T145">
        <v>231438.27126202101</v>
      </c>
      <c r="U145">
        <v>58.171999999999997</v>
      </c>
      <c r="V145">
        <v>60942.701356424797</v>
      </c>
      <c r="W145">
        <v>2.513294456461E-4</v>
      </c>
      <c r="X145">
        <v>10.212517078999101</v>
      </c>
      <c r="Y145">
        <v>10.212517078999101</v>
      </c>
      <c r="Z145">
        <v>7.0867760643461697</v>
      </c>
      <c r="AA145">
        <v>3.3454012996079499</v>
      </c>
      <c r="AB145">
        <v>20.469134475399201</v>
      </c>
      <c r="AC145">
        <v>20.469134475399201</v>
      </c>
      <c r="AD145">
        <v>20.469134475399201</v>
      </c>
      <c r="AE145">
        <v>20.469134475399201</v>
      </c>
      <c r="AF145">
        <v>8323853.4354546703</v>
      </c>
      <c r="AG145">
        <v>408207.18337536399</v>
      </c>
      <c r="AH145">
        <v>14251296.3415178</v>
      </c>
      <c r="AI145">
        <v>39903156.365093</v>
      </c>
      <c r="AJ145">
        <v>130.14775753662701</v>
      </c>
      <c r="AK145">
        <v>130.14775753662701</v>
      </c>
      <c r="AL145">
        <v>102.787888429045</v>
      </c>
      <c r="AM145">
        <v>81.814189485721201</v>
      </c>
      <c r="AN145">
        <v>140.360274615626</v>
      </c>
      <c r="AO145">
        <v>140.360274615626</v>
      </c>
      <c r="AP145">
        <v>109.87466449339099</v>
      </c>
      <c r="AQ145">
        <v>85.159590785329101</v>
      </c>
      <c r="AR145">
        <f ca="1">+IF(E145&gt;2017,J145*N145,'aob Demand'!AR144)</f>
        <v>65498737.547043309</v>
      </c>
      <c r="AS145">
        <f>+IF(F145&gt;2017,K145*O145,'aob Demand'!AS144)</f>
        <v>3383409.2966166702</v>
      </c>
      <c r="AT145">
        <f>+IF(G145&gt;2017,L145*P145,'aob Demand'!AT144)</f>
        <v>85539277.356858805</v>
      </c>
      <c r="AU145">
        <f>+IF(H145&gt;2017,M145*Q145,'aob Demand'!AU144)</f>
        <v>201418792.41222301</v>
      </c>
      <c r="AV145">
        <v>1.08184124302183</v>
      </c>
      <c r="AW145">
        <v>1.08184124302183</v>
      </c>
      <c r="AX145">
        <v>1.0731478638154499</v>
      </c>
      <c r="AY145">
        <v>1.0396040610505399</v>
      </c>
      <c r="AZ145">
        <v>1.08184124302183</v>
      </c>
      <c r="BA145">
        <v>1.08184124302183</v>
      </c>
      <c r="BB145">
        <v>1.0731478638154499</v>
      </c>
      <c r="BC145">
        <v>1.0396053896630599</v>
      </c>
      <c r="BD145">
        <v>1.04541471556362</v>
      </c>
      <c r="BE145">
        <v>1.04541471556362</v>
      </c>
      <c r="BF145">
        <v>1.05818345464887</v>
      </c>
      <c r="BG145">
        <v>1.0160463886531399</v>
      </c>
      <c r="BH145">
        <v>0.31761610200000001</v>
      </c>
      <c r="BI145">
        <v>0.31761610200000001</v>
      </c>
      <c r="BJ145">
        <v>0.155670949</v>
      </c>
      <c r="BK145">
        <v>0.19147461399999999</v>
      </c>
      <c r="BL145">
        <v>0.31761610200000001</v>
      </c>
      <c r="BM145">
        <v>0.31761610200000001</v>
      </c>
      <c r="BN145">
        <v>0.155670949</v>
      </c>
      <c r="BO145">
        <v>0.19147699300000001</v>
      </c>
      <c r="BP145">
        <v>0.145164612</v>
      </c>
      <c r="BQ145">
        <v>0.145164612</v>
      </c>
      <c r="BR145">
        <v>0.152841594</v>
      </c>
      <c r="BS145">
        <v>0.14127632900000001</v>
      </c>
      <c r="BT145">
        <v>1</v>
      </c>
      <c r="BU145">
        <v>1</v>
      </c>
      <c r="BV145">
        <v>1</v>
      </c>
      <c r="BW145">
        <v>0.99989063099999997</v>
      </c>
      <c r="BX145">
        <f ca="1">+'aob Demand'!BX144+'aob Cap'!$CG145</f>
        <v>17.524236426307542</v>
      </c>
      <c r="BY145">
        <f ca="1">+'aob Demand'!BY144+'aob Cap'!$CG145</f>
        <v>17.524236426307542</v>
      </c>
      <c r="BZ145">
        <f ca="1">+'aob Demand'!BZ144+'aob Cap'!$CG145</f>
        <v>17.524236426307542</v>
      </c>
      <c r="CA145">
        <f ca="1">+'aob Demand'!CA144+'aob Cap'!$CG145</f>
        <v>17.524236426307542</v>
      </c>
      <c r="CB145">
        <f t="shared" ca="1" si="18"/>
        <v>7269161.2151778424</v>
      </c>
      <c r="CC145">
        <f t="shared" ca="1" si="15"/>
        <v>375728.04082848766</v>
      </c>
      <c r="CD145">
        <f t="shared" ca="1" si="16"/>
        <v>11812881.921575096</v>
      </c>
      <c r="CE145">
        <f t="shared" ca="1" si="17"/>
        <v>34387658.896270573</v>
      </c>
      <c r="CG145">
        <f ca="1">+IFERROR(VLOOKUP(_xlfn.CONCAT(B145,E145,C145),Reallocation!$A$3:$F$618,6,FALSE),0)</f>
        <v>0.1031162585609412</v>
      </c>
      <c r="CH145">
        <f t="shared" ca="1" si="19"/>
        <v>6.5303944514094603E-4</v>
      </c>
      <c r="CI145">
        <f t="shared" ca="1" si="20"/>
        <v>6.5303944514094603E-4</v>
      </c>
      <c r="CJ145">
        <f t="shared" ca="1" si="21"/>
        <v>8.1204342925333961E-4</v>
      </c>
      <c r="CK145">
        <f t="shared" ca="1" si="22"/>
        <v>1.0037146634438443E-3</v>
      </c>
      <c r="CL145">
        <f ca="1">+IF($C145=1,SUMPRODUCT($CH145:$CK145,Elast!$L$6:$O$6),SUMPRODUCT($CH145:$CK145,Elast!$L$13:$O$13))</f>
        <v>-3.8180803669774613E-5</v>
      </c>
      <c r="CM145">
        <f ca="1">+IF($C145=1,SUMPRODUCT($CH145:$CK145,Elast!$L$7:$O$7),SUMPRODUCT($CH145:$CK145,Elast!$L$14:$O$14))</f>
        <v>-3.6854169878735018E-5</v>
      </c>
      <c r="CN145">
        <f ca="1">+IF($C145=1,SUMPRODUCT($CH145:$CK145,Elast!$L$8:$O$8),SUMPRODUCT($CH145:$CK145,Elast!$L$15:$O$15))</f>
        <v>-1.2372601848426501E-4</v>
      </c>
      <c r="CO145">
        <f ca="1">+IF($C145=1,SUMPRODUCT($CH145:$CK145,Elast!$L$9:$O$9),SUMPRODUCT($CH145:$CK145,Elast!$L$16:$O$16))</f>
        <v>-1.2831528293076434E-4</v>
      </c>
    </row>
    <row r="146" spans="2:93" x14ac:dyDescent="0.25">
      <c r="B146" t="s">
        <v>84</v>
      </c>
      <c r="C146">
        <v>1</v>
      </c>
      <c r="D146">
        <v>2025</v>
      </c>
      <c r="E146">
        <v>2023</v>
      </c>
      <c r="F146">
        <v>0.18365759041465199</v>
      </c>
      <c r="G146">
        <v>3.6244406761646E-3</v>
      </c>
      <c r="H146">
        <v>0.25628382398194299</v>
      </c>
      <c r="I146">
        <v>0.55643414492723897</v>
      </c>
      <c r="J146">
        <f ca="1">+('aob Demand'!J145-'aob Demand'!BX145)+'aob Cap'!BX146</f>
        <v>158.22074605746158</v>
      </c>
      <c r="K146">
        <f ca="1">+('aob Demand'!K145-'aob Demand'!BY145)+'aob Cap'!BY146</f>
        <v>158.22074605746158</v>
      </c>
      <c r="L146">
        <f ca="1">+('aob Demand'!L145-'aob Demand'!BZ145)+'aob Cap'!BZ146</f>
        <v>126.91601724136756</v>
      </c>
      <c r="M146">
        <f ca="1">+('aob Demand'!M145-'aob Demand'!CA145)+'aob Cap'!CA146</f>
        <v>102.72746201440155</v>
      </c>
      <c r="N146">
        <f ca="1">+'aob Demand'!N145*(1+CL146)</f>
        <v>416950.06172168598</v>
      </c>
      <c r="O146">
        <f ca="1">+'aob Demand'!O145*(1+CM146)</f>
        <v>21559.867714000742</v>
      </c>
      <c r="P146">
        <f ca="1">+'aob Demand'!P145*(1+CN146)</f>
        <v>677560.47929466551</v>
      </c>
      <c r="Q146">
        <f ca="1">+'aob Demand'!Q145*(1+CO146)</f>
        <v>1972384.561412208</v>
      </c>
      <c r="R146">
        <v>1578.31528441914</v>
      </c>
      <c r="S146">
        <f ca="1">+IF(E146&gt;2017,SUMPRODUCT(J146:M146,N146:Q146),'aob Demand'!S145)</f>
        <v>357992705.77141488</v>
      </c>
      <c r="T146">
        <v>232380.93554154999</v>
      </c>
      <c r="U146">
        <v>58.171999999999997</v>
      </c>
      <c r="V146">
        <v>61552.8203390161</v>
      </c>
      <c r="W146">
        <v>2.5030576322092302E-4</v>
      </c>
      <c r="X146">
        <v>10.651454253302299</v>
      </c>
      <c r="Y146">
        <v>10.651454253302299</v>
      </c>
      <c r="Z146">
        <v>7.51871446468581</v>
      </c>
      <c r="AA146">
        <v>3.2401741551936798</v>
      </c>
      <c r="AB146">
        <v>20.0589868182842</v>
      </c>
      <c r="AC146">
        <v>20.0589868182842</v>
      </c>
      <c r="AD146">
        <v>20.0589868182842</v>
      </c>
      <c r="AE146">
        <v>20.0589868182842</v>
      </c>
      <c r="AF146">
        <v>8353287.7606749302</v>
      </c>
      <c r="AG146">
        <v>164481.76442296</v>
      </c>
      <c r="AH146">
        <v>14388060.8691673</v>
      </c>
      <c r="AI146">
        <v>38731923.323237397</v>
      </c>
      <c r="AJ146">
        <v>130.14775753662701</v>
      </c>
      <c r="AK146">
        <v>130.14775753662701</v>
      </c>
      <c r="AL146">
        <v>102.787888429045</v>
      </c>
      <c r="AM146">
        <v>81.814189485721201</v>
      </c>
      <c r="AN146">
        <v>140.79921178992899</v>
      </c>
      <c r="AO146">
        <v>140.79921178992899</v>
      </c>
      <c r="AP146">
        <v>110.306602893731</v>
      </c>
      <c r="AQ146">
        <v>85.054363640914801</v>
      </c>
      <c r="AR146">
        <f ca="1">+IF(E146&gt;2017,J146*N146,'aob Demand'!AR145)</f>
        <v>65970149.834309809</v>
      </c>
      <c r="AS146">
        <f>+IF(F146&gt;2017,K146*O146,'aob Demand'!AS145)</f>
        <v>3409083.4061507299</v>
      </c>
      <c r="AT146">
        <f>+IF(G146&gt;2017,L146*P146,'aob Demand'!AT145)</f>
        <v>85932978.238395005</v>
      </c>
      <c r="AU146">
        <f>+IF(H146&gt;2017,M146*Q146,'aob Demand'!AU145)</f>
        <v>202437501.27142701</v>
      </c>
      <c r="AV146">
        <v>1.0826243377062399</v>
      </c>
      <c r="AW146">
        <v>1.0826243377062399</v>
      </c>
      <c r="AX146">
        <v>1.0738754838078599</v>
      </c>
      <c r="AY146">
        <v>1.04034988290363</v>
      </c>
      <c r="AZ146">
        <v>1.0826243377062399</v>
      </c>
      <c r="BA146">
        <v>1.0826243377062399</v>
      </c>
      <c r="BB146">
        <v>1.0738754838078599</v>
      </c>
      <c r="BC146">
        <v>1.0403512124693099</v>
      </c>
      <c r="BD146">
        <v>1.0461714427747799</v>
      </c>
      <c r="BE146">
        <v>1.0461714427747799</v>
      </c>
      <c r="BF146">
        <v>1.05890092841293</v>
      </c>
      <c r="BG146">
        <v>1.0167753100077099</v>
      </c>
      <c r="BH146">
        <v>0.31761610200000001</v>
      </c>
      <c r="BI146">
        <v>0.31761610200000001</v>
      </c>
      <c r="BJ146">
        <v>0.155670949</v>
      </c>
      <c r="BK146">
        <v>0.19147461399999999</v>
      </c>
      <c r="BL146">
        <v>0.31761610200000001</v>
      </c>
      <c r="BM146">
        <v>0.31761610200000001</v>
      </c>
      <c r="BN146">
        <v>0.155670949</v>
      </c>
      <c r="BO146">
        <v>0.19147699300000001</v>
      </c>
      <c r="BP146">
        <v>0.145164612</v>
      </c>
      <c r="BQ146">
        <v>0.145164612</v>
      </c>
      <c r="BR146">
        <v>0.152841594</v>
      </c>
      <c r="BS146">
        <v>0.14127632900000001</v>
      </c>
      <c r="BT146">
        <v>1</v>
      </c>
      <c r="BU146">
        <v>1</v>
      </c>
      <c r="BV146">
        <v>1</v>
      </c>
      <c r="BW146">
        <v>0.99989063099999997</v>
      </c>
      <c r="BX146">
        <f ca="1">+'aob Demand'!BX145+'aob Cap'!$CG146</f>
        <v>17.49477439480366</v>
      </c>
      <c r="BY146">
        <f ca="1">+'aob Demand'!BY145+'aob Cap'!$CG146</f>
        <v>17.49477439480366</v>
      </c>
      <c r="BZ146">
        <f ca="1">+'aob Demand'!BZ145+'aob Cap'!$CG146</f>
        <v>17.49477439480366</v>
      </c>
      <c r="CA146">
        <f ca="1">+'aob Demand'!CA145+'aob Cap'!$CG146</f>
        <v>17.49477439480366</v>
      </c>
      <c r="CB146">
        <f t="shared" ca="1" si="18"/>
        <v>7294447.2637203578</v>
      </c>
      <c r="CC146">
        <f t="shared" ca="1" si="15"/>
        <v>377185.02163825429</v>
      </c>
      <c r="CD146">
        <f t="shared" ca="1" si="16"/>
        <v>11853767.724095209</v>
      </c>
      <c r="CE146">
        <f t="shared" ca="1" si="17"/>
        <v>34506422.921700343</v>
      </c>
      <c r="CG146">
        <f ca="1">+IFERROR(VLOOKUP(_xlfn.CONCAT(B146,E146,C146),Reallocation!$A$3:$F$618,6,FALSE),0)</f>
        <v>0.10494644818055979</v>
      </c>
      <c r="CH146">
        <f t="shared" ca="1" si="19"/>
        <v>6.6329132427700443E-4</v>
      </c>
      <c r="CI146">
        <f t="shared" ca="1" si="20"/>
        <v>6.6329132427700443E-4</v>
      </c>
      <c r="CJ146">
        <f t="shared" ca="1" si="21"/>
        <v>8.2689679728109589E-4</v>
      </c>
      <c r="CK146">
        <f t="shared" ca="1" si="22"/>
        <v>1.0216007104881797E-3</v>
      </c>
      <c r="CL146">
        <f ca="1">+IF($C146=1,SUMPRODUCT($CH146:$CK146,Elast!$L$6:$O$6),SUMPRODUCT($CH146:$CK146,Elast!$L$13:$O$13))</f>
        <v>-3.8890380990674436E-5</v>
      </c>
      <c r="CM146">
        <f ca="1">+IF($C146=1,SUMPRODUCT($CH146:$CK146,Elast!$L$7:$O$7),SUMPRODUCT($CH146:$CK146,Elast!$L$14:$O$14))</f>
        <v>-3.7453786240999155E-5</v>
      </c>
      <c r="CN146">
        <f ca="1">+IF($C146=1,SUMPRODUCT($CH146:$CK146,Elast!$L$8:$O$8),SUMPRODUCT($CH146:$CK146,Elast!$L$15:$O$15))</f>
        <v>-1.2577629816726941E-4</v>
      </c>
      <c r="CO146">
        <f ca="1">+IF($C146=1,SUMPRODUCT($CH146:$CK146,Elast!$L$9:$O$9),SUMPRODUCT($CH146:$CK146,Elast!$L$16:$O$16))</f>
        <v>-1.3058803414474918E-4</v>
      </c>
    </row>
    <row r="147" spans="2:93" x14ac:dyDescent="0.25">
      <c r="B147" t="s">
        <v>84</v>
      </c>
      <c r="C147">
        <v>1</v>
      </c>
      <c r="D147">
        <v>2026</v>
      </c>
      <c r="E147">
        <v>2024</v>
      </c>
      <c r="F147">
        <v>0.183899457008948</v>
      </c>
      <c r="G147">
        <v>3.6184149385494698E-3</v>
      </c>
      <c r="H147">
        <v>0.25635388665706799</v>
      </c>
      <c r="I147">
        <v>0.55612824139543204</v>
      </c>
      <c r="J147">
        <f ca="1">+('aob Demand'!J146-'aob Demand'!BX146)+'aob Cap'!BX147</f>
        <v>158.27038902164009</v>
      </c>
      <c r="K147">
        <f ca="1">+('aob Demand'!K146-'aob Demand'!BY146)+'aob Cap'!BY147</f>
        <v>158.27038902164009</v>
      </c>
      <c r="L147">
        <f ca="1">+('aob Demand'!L146-'aob Demand'!BZ146)+'aob Cap'!BZ147</f>
        <v>126.9443947304151</v>
      </c>
      <c r="M147">
        <f ca="1">+('aob Demand'!M146-'aob Demand'!CA146)+'aob Cap'!CA147</f>
        <v>102.73955557124708</v>
      </c>
      <c r="N147">
        <f ca="1">+'aob Demand'!N146*(1+CL147)</f>
        <v>419101.49811921443</v>
      </c>
      <c r="O147">
        <f ca="1">+'aob Demand'!O146*(1+CM147)</f>
        <v>21671.691391912926</v>
      </c>
      <c r="P147">
        <f ca="1">+'aob Demand'!P146*(1+CN147)</f>
        <v>681054.61336376099</v>
      </c>
      <c r="Q147">
        <f ca="1">+'aob Demand'!Q146*(1+CO147)</f>
        <v>1982559.7814253562</v>
      </c>
      <c r="R147">
        <v>1574.94314728993</v>
      </c>
      <c r="S147">
        <f ca="1">+IF(E147&gt;2017,SUMPRODUCT(J147:M147,N147:Q147),'aob Demand'!S146)</f>
        <v>359904720.68312454</v>
      </c>
      <c r="T147">
        <v>233327.439358676</v>
      </c>
      <c r="U147">
        <v>58.171999999999997</v>
      </c>
      <c r="V147">
        <v>62169.047438980597</v>
      </c>
      <c r="W147">
        <v>2.4928625032592002E-4</v>
      </c>
      <c r="X147">
        <v>10.753372270416101</v>
      </c>
      <c r="Y147">
        <v>10.753372270416101</v>
      </c>
      <c r="Z147">
        <v>7.5935049872840796</v>
      </c>
      <c r="AA147">
        <v>3.3011929656046402</v>
      </c>
      <c r="AB147">
        <v>19.5586292781297</v>
      </c>
      <c r="AC147">
        <v>19.5586292781297</v>
      </c>
      <c r="AD147">
        <v>19.5586292781297</v>
      </c>
      <c r="AE147">
        <v>19.5586292781297</v>
      </c>
      <c r="AF147">
        <v>8190272.5514651202</v>
      </c>
      <c r="AG147">
        <v>161633.16156649499</v>
      </c>
      <c r="AH147">
        <v>14102330.708196299</v>
      </c>
      <c r="AI147">
        <v>37974194.091986999</v>
      </c>
      <c r="AJ147">
        <v>130.14775753662701</v>
      </c>
      <c r="AK147">
        <v>130.14775753662701</v>
      </c>
      <c r="AL147">
        <v>102.787888429045</v>
      </c>
      <c r="AM147">
        <v>81.814189485721201</v>
      </c>
      <c r="AN147">
        <v>140.90112980704299</v>
      </c>
      <c r="AO147">
        <v>140.90112980704299</v>
      </c>
      <c r="AP147">
        <v>110.381393416329</v>
      </c>
      <c r="AQ147">
        <v>85.1153824513258</v>
      </c>
      <c r="AR147">
        <f ca="1">+IF(E147&gt;2017,J147*N147,'aob Demand'!AR146)</f>
        <v>66331357.146880232</v>
      </c>
      <c r="AS147">
        <f>+IF(F147&gt;2017,K147*O147,'aob Demand'!AS146)</f>
        <v>3427851.2511728201</v>
      </c>
      <c r="AT147">
        <f>+IF(G147&gt;2017,L147*P147,'aob Demand'!AT146)</f>
        <v>86395744.409811005</v>
      </c>
      <c r="AU147">
        <f>+IF(H147&gt;2017,M147*Q147,'aob Demand'!AU146)</f>
        <v>203506685.14716101</v>
      </c>
      <c r="AV147">
        <v>1.0834319784445801</v>
      </c>
      <c r="AW147">
        <v>1.0834319784445801</v>
      </c>
      <c r="AX147">
        <v>1.0746410775649899</v>
      </c>
      <c r="AY147">
        <v>1.04110455238828</v>
      </c>
      <c r="AZ147">
        <v>1.0834319784445801</v>
      </c>
      <c r="BA147">
        <v>1.0834319784445801</v>
      </c>
      <c r="BB147">
        <v>1.0746410775649899</v>
      </c>
      <c r="BC147">
        <v>1.0411058829184201</v>
      </c>
      <c r="BD147">
        <v>1.04695188955309</v>
      </c>
      <c r="BE147">
        <v>1.04695188955309</v>
      </c>
      <c r="BF147">
        <v>1.05965584642013</v>
      </c>
      <c r="BG147">
        <v>1.0175128785044401</v>
      </c>
      <c r="BH147">
        <v>0.31761610200000001</v>
      </c>
      <c r="BI147">
        <v>0.31761610200000001</v>
      </c>
      <c r="BJ147">
        <v>0.155670949</v>
      </c>
      <c r="BK147">
        <v>0.19147461399999999</v>
      </c>
      <c r="BL147">
        <v>0.31761610200000001</v>
      </c>
      <c r="BM147">
        <v>0.31761610200000001</v>
      </c>
      <c r="BN147">
        <v>0.155670949</v>
      </c>
      <c r="BO147">
        <v>0.19147699300000001</v>
      </c>
      <c r="BP147">
        <v>0.145164612</v>
      </c>
      <c r="BQ147">
        <v>0.145164612</v>
      </c>
      <c r="BR147">
        <v>0.152841594</v>
      </c>
      <c r="BS147">
        <v>0.14127632900000001</v>
      </c>
      <c r="BT147">
        <v>1</v>
      </c>
      <c r="BU147">
        <v>1</v>
      </c>
      <c r="BV147">
        <v>1</v>
      </c>
      <c r="BW147">
        <v>0.99989063099999997</v>
      </c>
      <c r="BX147">
        <f ca="1">+'aob Demand'!BX146+'aob Cap'!$CG147</f>
        <v>17.449850871418285</v>
      </c>
      <c r="BY147">
        <f ca="1">+'aob Demand'!BY146+'aob Cap'!$CG147</f>
        <v>17.449850871418285</v>
      </c>
      <c r="BZ147">
        <f ca="1">+'aob Demand'!BZ146+'aob Cap'!$CG147</f>
        <v>17.449850871418285</v>
      </c>
      <c r="CA147">
        <f ca="1">+'aob Demand'!CA146+'aob Cap'!$CG147</f>
        <v>17.449850871418285</v>
      </c>
      <c r="CB147">
        <f t="shared" ca="1" si="18"/>
        <v>7313258.6421682825</v>
      </c>
      <c r="CC147">
        <f t="shared" ca="1" si="15"/>
        <v>378167.78292027989</v>
      </c>
      <c r="CD147">
        <f t="shared" ca="1" si="16"/>
        <v>11884301.438489068</v>
      </c>
      <c r="CE147">
        <f t="shared" ca="1" si="17"/>
        <v>34595372.529544093</v>
      </c>
      <c r="CG147">
        <f ca="1">+IFERROR(VLOOKUP(_xlfn.CONCAT(B147,E147,C147),Reallocation!$A$3:$F$618,6,FALSE),0)</f>
        <v>0.10444555760708654</v>
      </c>
      <c r="CH147">
        <f t="shared" ca="1" si="19"/>
        <v>6.5991849930191471E-4</v>
      </c>
      <c r="CI147">
        <f t="shared" ca="1" si="20"/>
        <v>6.5991849930191471E-4</v>
      </c>
      <c r="CJ147">
        <f t="shared" ca="1" si="21"/>
        <v>8.2276620270560485E-4</v>
      </c>
      <c r="CK147">
        <f t="shared" ca="1" si="22"/>
        <v>1.0166051140318988E-3</v>
      </c>
      <c r="CL147">
        <f ca="1">+IF($C147=1,SUMPRODUCT($CH147:$CK147,Elast!$L$6:$O$6),SUMPRODUCT($CH147:$CK147,Elast!$L$13:$O$13))</f>
        <v>-3.8700232390951553E-5</v>
      </c>
      <c r="CM147">
        <f ca="1">+IF($C147=1,SUMPRODUCT($CH147:$CK147,Elast!$L$7:$O$7),SUMPRODUCT($CH147:$CK147,Elast!$L$14:$O$14))</f>
        <v>-3.7264075996340298E-5</v>
      </c>
      <c r="CN147">
        <f ca="1">+IF($C147=1,SUMPRODUCT($CH147:$CK147,Elast!$L$8:$O$8),SUMPRODUCT($CH147:$CK147,Elast!$L$15:$O$15))</f>
        <v>-1.2514351162674477E-4</v>
      </c>
      <c r="CO147">
        <f ca="1">+IF($C147=1,SUMPRODUCT($CH147:$CK147,Elast!$L$9:$O$9),SUMPRODUCT($CH147:$CK147,Elast!$L$16:$O$16))</f>
        <v>-1.2994104803681639E-4</v>
      </c>
    </row>
    <row r="148" spans="2:93" x14ac:dyDescent="0.25">
      <c r="B148" t="s">
        <v>84</v>
      </c>
      <c r="C148">
        <v>1</v>
      </c>
      <c r="D148">
        <v>2027</v>
      </c>
      <c r="E148">
        <v>2025</v>
      </c>
      <c r="F148">
        <v>0.18405641564490899</v>
      </c>
      <c r="G148">
        <v>3.61612988811686E-3</v>
      </c>
      <c r="H148">
        <v>0.25640120129884097</v>
      </c>
      <c r="I148">
        <v>0.55592625316813205</v>
      </c>
      <c r="J148">
        <f ca="1">+('aob Demand'!J147-'aob Demand'!BX147)+'aob Cap'!BX148</f>
        <v>158.49681811464802</v>
      </c>
      <c r="K148">
        <f ca="1">+('aob Demand'!K147-'aob Demand'!BY147)+'aob Cap'!BY148</f>
        <v>158.49681811464802</v>
      </c>
      <c r="L148">
        <f ca="1">+('aob Demand'!L147-'aob Demand'!BZ147)+'aob Cap'!BZ148</f>
        <v>127.14976227375904</v>
      </c>
      <c r="M148">
        <f ca="1">+('aob Demand'!M147-'aob Demand'!CA147)+'aob Cap'!CA148</f>
        <v>102.92871916563102</v>
      </c>
      <c r="N148">
        <f ca="1">+'aob Demand'!N147*(1+CL148)</f>
        <v>421190.98892641778</v>
      </c>
      <c r="O148">
        <f ca="1">+'aob Demand'!O147*(1+CM148)</f>
        <v>21783.286600904034</v>
      </c>
      <c r="P148">
        <f ca="1">+'aob Demand'!P147*(1+CN148)</f>
        <v>684456.40051552723</v>
      </c>
      <c r="Q148">
        <f ca="1">+'aob Demand'!Q147*(1+CO148)</f>
        <v>1992445.0610306209</v>
      </c>
      <c r="R148">
        <v>1573.73029094802</v>
      </c>
      <c r="S148">
        <f ca="1">+IF(E148&gt;2017,SUMPRODUCT(J148:M148,N148:Q148),'aob Demand'!S147)</f>
        <v>362318299.92979336</v>
      </c>
      <c r="T148">
        <v>234277.79835210499</v>
      </c>
      <c r="U148">
        <v>58.171999999999997</v>
      </c>
      <c r="V148">
        <v>62791.443806846</v>
      </c>
      <c r="W148">
        <v>2.4827088997830501E-4</v>
      </c>
      <c r="X148">
        <v>10.8584849014073</v>
      </c>
      <c r="Y148">
        <v>10.8584849014073</v>
      </c>
      <c r="Z148">
        <v>7.6721987529748397</v>
      </c>
      <c r="AA148">
        <v>3.3629356378207098</v>
      </c>
      <c r="AB148">
        <v>19.239052219069901</v>
      </c>
      <c r="AC148">
        <v>19.239052219069901</v>
      </c>
      <c r="AD148">
        <v>19.239052219069901</v>
      </c>
      <c r="AE148">
        <v>19.239052219069901</v>
      </c>
      <c r="AF148">
        <v>8102679.8687233599</v>
      </c>
      <c r="AG148">
        <v>159428.73544126801</v>
      </c>
      <c r="AH148">
        <v>13947980.6908527</v>
      </c>
      <c r="AI148">
        <v>37562150.660059802</v>
      </c>
      <c r="AJ148">
        <v>130.14775753662701</v>
      </c>
      <c r="AK148">
        <v>130.14775753662701</v>
      </c>
      <c r="AL148">
        <v>102.787888429045</v>
      </c>
      <c r="AM148">
        <v>81.814189485721201</v>
      </c>
      <c r="AN148">
        <v>141.00624243803401</v>
      </c>
      <c r="AO148">
        <v>141.00624243803401</v>
      </c>
      <c r="AP148">
        <v>110.46008718202</v>
      </c>
      <c r="AQ148">
        <v>85.177125123541899</v>
      </c>
      <c r="AR148">
        <f ca="1">+IF(E148&gt;2017,J148*N148,'aob Demand'!AR147)</f>
        <v>66757431.563399166</v>
      </c>
      <c r="AS148">
        <f>+IF(F148&gt;2017,K148*O148,'aob Demand'!AS147)</f>
        <v>3450347.4329683599</v>
      </c>
      <c r="AT148">
        <f>+IF(G148&gt;2017,L148*P148,'aob Demand'!AT147)</f>
        <v>86965378.539788693</v>
      </c>
      <c r="AU148">
        <f>+IF(H148&gt;2017,M148*Q148,'aob Demand'!AU147)</f>
        <v>204890904.419413</v>
      </c>
      <c r="AV148">
        <v>1.08420664218978</v>
      </c>
      <c r="AW148">
        <v>1.08420664218978</v>
      </c>
      <c r="AX148">
        <v>1.0753883135622599</v>
      </c>
      <c r="AY148">
        <v>1.04183702906096</v>
      </c>
      <c r="AZ148">
        <v>1.08420664218978</v>
      </c>
      <c r="BA148">
        <v>1.08420664218978</v>
      </c>
      <c r="BB148">
        <v>1.0753883135622599</v>
      </c>
      <c r="BC148">
        <v>1.0418383605272099</v>
      </c>
      <c r="BD148">
        <v>1.04770046970204</v>
      </c>
      <c r="BE148">
        <v>1.04770046970204</v>
      </c>
      <c r="BF148">
        <v>1.06039266265551</v>
      </c>
      <c r="BG148">
        <v>1.01822875708354</v>
      </c>
      <c r="BH148">
        <v>0.31761610200000001</v>
      </c>
      <c r="BI148">
        <v>0.31761610200000001</v>
      </c>
      <c r="BJ148">
        <v>0.155670949</v>
      </c>
      <c r="BK148">
        <v>0.19147461399999999</v>
      </c>
      <c r="BL148">
        <v>0.31761610200000001</v>
      </c>
      <c r="BM148">
        <v>0.31761610200000001</v>
      </c>
      <c r="BN148">
        <v>0.155670949</v>
      </c>
      <c r="BO148">
        <v>0.19147699300000001</v>
      </c>
      <c r="BP148">
        <v>0.145164612</v>
      </c>
      <c r="BQ148">
        <v>0.145164612</v>
      </c>
      <c r="BR148">
        <v>0.152841594</v>
      </c>
      <c r="BS148">
        <v>0.14127632900000001</v>
      </c>
      <c r="BT148">
        <v>1</v>
      </c>
      <c r="BU148">
        <v>1</v>
      </c>
      <c r="BV148">
        <v>1</v>
      </c>
      <c r="BW148">
        <v>0.99989063099999997</v>
      </c>
      <c r="BX148">
        <f ca="1">+'aob Demand'!BX147+'aob Cap'!$CG148</f>
        <v>17.581822184608725</v>
      </c>
      <c r="BY148">
        <f ca="1">+'aob Demand'!BY147+'aob Cap'!$CG148</f>
        <v>17.581822184608725</v>
      </c>
      <c r="BZ148">
        <f ca="1">+'aob Demand'!BZ147+'aob Cap'!$CG148</f>
        <v>17.581822184608725</v>
      </c>
      <c r="CA148">
        <f ca="1">+'aob Demand'!CA147+'aob Cap'!$CG148</f>
        <v>17.581822184608725</v>
      </c>
      <c r="CB148">
        <f t="shared" ca="1" si="18"/>
        <v>7405305.0730637806</v>
      </c>
      <c r="CC148">
        <f t="shared" ca="1" si="15"/>
        <v>382989.87161346455</v>
      </c>
      <c r="CD148">
        <f t="shared" ca="1" si="16"/>
        <v>12033990.726981333</v>
      </c>
      <c r="CE148">
        <f t="shared" ca="1" si="17"/>
        <v>35030814.775642261</v>
      </c>
      <c r="CG148">
        <f ca="1">+IFERROR(VLOOKUP(_xlfn.CONCAT(B148,E148,C148),Reallocation!$A$3:$F$618,6,FALSE),0)</f>
        <v>0.10869769951002504</v>
      </c>
      <c r="CH148">
        <f t="shared" ca="1" si="19"/>
        <v>6.8580366977077922E-4</v>
      </c>
      <c r="CI148">
        <f t="shared" ca="1" si="20"/>
        <v>6.8580366977077922E-4</v>
      </c>
      <c r="CJ148">
        <f t="shared" ca="1" si="21"/>
        <v>8.5487929797301021E-4</v>
      </c>
      <c r="CK148">
        <f t="shared" ca="1" si="22"/>
        <v>1.0560483059651737E-3</v>
      </c>
      <c r="CL148">
        <f ca="1">+IF($C148=1,SUMPRODUCT($CH148:$CK148,Elast!$L$6:$O$6),SUMPRODUCT($CH148:$CK148,Elast!$L$13:$O$13))</f>
        <v>-4.0201738687799748E-5</v>
      </c>
      <c r="CM148">
        <f ca="1">+IF($C148=1,SUMPRODUCT($CH148:$CK148,Elast!$L$7:$O$7),SUMPRODUCT($CH148:$CK148,Elast!$L$14:$O$14))</f>
        <v>-3.8724154449644389E-5</v>
      </c>
      <c r="CN148">
        <f ca="1">+IF($C148=1,SUMPRODUCT($CH148:$CK148,Elast!$L$8:$O$8),SUMPRODUCT($CH148:$CK148,Elast!$L$15:$O$15))</f>
        <v>-1.3003753709115817E-4</v>
      </c>
      <c r="CO148">
        <f ca="1">+IF($C148=1,SUMPRODUCT($CH148:$CK148,Elast!$L$9:$O$9),SUMPRODUCT($CH148:$CK148,Elast!$L$16:$O$16))</f>
        <v>-1.3500098627824598E-4</v>
      </c>
    </row>
    <row r="149" spans="2:93" x14ac:dyDescent="0.25">
      <c r="B149" t="s">
        <v>84</v>
      </c>
      <c r="C149">
        <v>1</v>
      </c>
      <c r="D149">
        <v>2028</v>
      </c>
      <c r="E149">
        <v>2026</v>
      </c>
      <c r="F149">
        <v>0.184139662981229</v>
      </c>
      <c r="G149">
        <v>3.6166378947793598E-3</v>
      </c>
      <c r="H149">
        <v>0.25642727636541701</v>
      </c>
      <c r="I149">
        <v>0.55581642275857301</v>
      </c>
      <c r="J149">
        <f ca="1">+('aob Demand'!J148-'aob Demand'!BX148)+'aob Cap'!BX149</f>
        <v>158.84322226419272</v>
      </c>
      <c r="K149">
        <f ca="1">+('aob Demand'!K148-'aob Demand'!BY148)+'aob Cap'!BY149</f>
        <v>158.84322226419272</v>
      </c>
      <c r="L149">
        <f ca="1">+('aob Demand'!L148-'aob Demand'!BZ148)+'aob Cap'!BZ149</f>
        <v>127.47602334354569</v>
      </c>
      <c r="M149">
        <f ca="1">+('aob Demand'!M148-'aob Demand'!CA148)+'aob Cap'!CA149</f>
        <v>103.2391418165807</v>
      </c>
      <c r="N149">
        <f ca="1">+'aob Demand'!N148*(1+CL149)</f>
        <v>423240.40764369554</v>
      </c>
      <c r="O149">
        <f ca="1">+'aob Demand'!O148*(1+CM149)</f>
        <v>21894.897943963253</v>
      </c>
      <c r="P149">
        <f ca="1">+'aob Demand'!P148*(1+CN149)</f>
        <v>687800.13107060629</v>
      </c>
      <c r="Q149">
        <f ca="1">+'aob Demand'!Q148*(1+CO149)</f>
        <v>2002146.5309122261</v>
      </c>
      <c r="R149">
        <v>1574.2818528388</v>
      </c>
      <c r="S149">
        <f ca="1">+IF(E149&gt;2017,SUMPRODUCT(J149:M149,N149:Q149),'aob Demand'!S148)</f>
        <v>365084641.48957258</v>
      </c>
      <c r="T149">
        <v>235232.02822423901</v>
      </c>
      <c r="U149">
        <v>58.171999999999997</v>
      </c>
      <c r="V149">
        <v>63420.071205339897</v>
      </c>
      <c r="W149">
        <v>2.4725966526446098E-4</v>
      </c>
      <c r="X149">
        <v>10.959305650689499</v>
      </c>
      <c r="Y149">
        <v>10.959305650689499</v>
      </c>
      <c r="Z149">
        <v>7.7490055632920303</v>
      </c>
      <c r="AA149">
        <v>3.4228626231132901</v>
      </c>
      <c r="AB149">
        <v>19.070348742926001</v>
      </c>
      <c r="AC149">
        <v>19.070348742926001</v>
      </c>
      <c r="AD149">
        <v>19.070348742926001</v>
      </c>
      <c r="AE149">
        <v>19.070348742926001</v>
      </c>
      <c r="AF149">
        <v>8075803.5811360301</v>
      </c>
      <c r="AG149">
        <v>158664.14978246199</v>
      </c>
      <c r="AH149">
        <v>13899623.432965299</v>
      </c>
      <c r="AI149">
        <v>37434278.5250016</v>
      </c>
      <c r="AJ149">
        <v>130.14775753662701</v>
      </c>
      <c r="AK149">
        <v>130.14775753662701</v>
      </c>
      <c r="AL149">
        <v>102.787888429045</v>
      </c>
      <c r="AM149">
        <v>81.814189485721201</v>
      </c>
      <c r="AN149">
        <v>141.10706318731599</v>
      </c>
      <c r="AO149">
        <v>141.10706318731599</v>
      </c>
      <c r="AP149">
        <v>110.536893992337</v>
      </c>
      <c r="AQ149">
        <v>85.237052108834405</v>
      </c>
      <c r="AR149">
        <f ca="1">+IF(E149&gt;2017,J149*N149,'aob Demand'!AR148)</f>
        <v>67228870.142535061</v>
      </c>
      <c r="AS149">
        <f>+IF(F149&gt;2017,K149*O149,'aob Demand'!AS148)</f>
        <v>3475494.6695450302</v>
      </c>
      <c r="AT149">
        <f>+IF(G149&gt;2017,L149*P149,'aob Demand'!AT148)</f>
        <v>87611358.675421596</v>
      </c>
      <c r="AU149">
        <f>+IF(H149&gt;2017,M149*Q149,'aob Demand'!AU148)</f>
        <v>206500271.47013399</v>
      </c>
      <c r="AV149">
        <v>1.0849543846010601</v>
      </c>
      <c r="AW149">
        <v>1.0849543846010601</v>
      </c>
      <c r="AX149">
        <v>1.0761207805600901</v>
      </c>
      <c r="AY149">
        <v>1.04255130546247</v>
      </c>
      <c r="AZ149">
        <v>1.0849543846010601</v>
      </c>
      <c r="BA149">
        <v>1.0849543846010601</v>
      </c>
      <c r="BB149">
        <v>1.0761207805600901</v>
      </c>
      <c r="BC149">
        <v>1.0425526378415599</v>
      </c>
      <c r="BD149">
        <v>1.0484230349815999</v>
      </c>
      <c r="BE149">
        <v>1.0484230349815999</v>
      </c>
      <c r="BF149">
        <v>1.06111491583638</v>
      </c>
      <c r="BG149">
        <v>1.01892684781389</v>
      </c>
      <c r="BH149">
        <v>0.31761610200000001</v>
      </c>
      <c r="BI149">
        <v>0.31761610200000001</v>
      </c>
      <c r="BJ149">
        <v>0.155670949</v>
      </c>
      <c r="BK149">
        <v>0.19147461399999999</v>
      </c>
      <c r="BL149">
        <v>0.31761610200000001</v>
      </c>
      <c r="BM149">
        <v>0.31761610200000001</v>
      </c>
      <c r="BN149">
        <v>0.155670949</v>
      </c>
      <c r="BO149">
        <v>0.19147699300000001</v>
      </c>
      <c r="BP149">
        <v>0.145164612</v>
      </c>
      <c r="BQ149">
        <v>0.145164612</v>
      </c>
      <c r="BR149">
        <v>0.152841594</v>
      </c>
      <c r="BS149">
        <v>0.14127632900000001</v>
      </c>
      <c r="BT149">
        <v>1</v>
      </c>
      <c r="BU149">
        <v>1</v>
      </c>
      <c r="BV149">
        <v>1</v>
      </c>
      <c r="BW149">
        <v>0.99989063099999997</v>
      </c>
      <c r="BX149">
        <f ca="1">+'aob Demand'!BX148+'aob Cap'!$CG149</f>
        <v>17.836866932095791</v>
      </c>
      <c r="BY149">
        <f ca="1">+'aob Demand'!BY148+'aob Cap'!$CG149</f>
        <v>17.836866932095791</v>
      </c>
      <c r="BZ149">
        <f ca="1">+'aob Demand'!BZ148+'aob Cap'!$CG149</f>
        <v>17.836866932095791</v>
      </c>
      <c r="CA149">
        <f ca="1">+'aob Demand'!CA148+'aob Cap'!$CG149</f>
        <v>17.836866932095791</v>
      </c>
      <c r="CB149">
        <f t="shared" ca="1" si="18"/>
        <v>7549282.8314265758</v>
      </c>
      <c r="CC149">
        <f t="shared" ref="CC149:CC212" ca="1" si="23">+BY149*O149</f>
        <v>390536.3811182903</v>
      </c>
      <c r="CD149">
        <f t="shared" ref="CD149:CD212" ca="1" si="24">+BZ149*P149</f>
        <v>12268199.413784448</v>
      </c>
      <c r="CE149">
        <f t="shared" ref="CE149:CE212" ca="1" si="25">+CA149*Q149</f>
        <v>35712021.250438586</v>
      </c>
      <c r="CG149">
        <f ca="1">+IFERROR(VLOOKUP(_xlfn.CONCAT(B149,E149,C149),Reallocation!$A$3:$F$618,6,FALSE),0)</f>
        <v>0.11430415719469272</v>
      </c>
      <c r="CH149">
        <f t="shared" ca="1" si="19"/>
        <v>7.1960361648026883E-4</v>
      </c>
      <c r="CI149">
        <f t="shared" ca="1" si="20"/>
        <v>7.1960361648026883E-4</v>
      </c>
      <c r="CJ149">
        <f t="shared" ca="1" si="21"/>
        <v>8.9667181479802238E-4</v>
      </c>
      <c r="CK149">
        <f t="shared" ca="1" si="22"/>
        <v>1.1071784904777004E-3</v>
      </c>
      <c r="CL149">
        <f ca="1">+IF($C149=1,SUMPRODUCT($CH149:$CK149,Elast!$L$6:$O$6),SUMPRODUCT($CH149:$CK149,Elast!$L$13:$O$13))</f>
        <v>-4.2148080392683474E-5</v>
      </c>
      <c r="CM149">
        <f ca="1">+IF($C149=1,SUMPRODUCT($CH149:$CK149,Elast!$L$7:$O$7),SUMPRODUCT($CH149:$CK149,Elast!$L$14:$O$14))</f>
        <v>-4.062927727311205E-5</v>
      </c>
      <c r="CN149">
        <f ca="1">+IF($C149=1,SUMPRODUCT($CH149:$CK149,Elast!$L$8:$O$8),SUMPRODUCT($CH149:$CK149,Elast!$L$15:$O$15))</f>
        <v>-1.3641525313216342E-4</v>
      </c>
      <c r="CO149">
        <f ca="1">+IF($C149=1,SUMPRODUCT($CH149:$CK149,Elast!$L$9:$O$9),SUMPRODUCT($CH149:$CK149,Elast!$L$16:$O$16))</f>
        <v>-1.4157608267734511E-4</v>
      </c>
    </row>
    <row r="150" spans="2:93" x14ac:dyDescent="0.25">
      <c r="B150" t="s">
        <v>84</v>
      </c>
      <c r="C150">
        <v>1</v>
      </c>
      <c r="D150">
        <v>2029</v>
      </c>
      <c r="E150">
        <v>2027</v>
      </c>
      <c r="F150">
        <v>0.184280025262753</v>
      </c>
      <c r="G150">
        <v>3.6145884712764599E-3</v>
      </c>
      <c r="H150">
        <v>0.256472211938362</v>
      </c>
      <c r="I150">
        <v>0.55563317432760695</v>
      </c>
      <c r="J150">
        <f ca="1">+('aob Demand'!J149-'aob Demand'!BX149)+'aob Cap'!BX150</f>
        <v>158.95029527897643</v>
      </c>
      <c r="K150">
        <f ca="1">+('aob Demand'!K149-'aob Demand'!BY149)+'aob Cap'!BY150</f>
        <v>158.95029527897643</v>
      </c>
      <c r="L150">
        <f ca="1">+('aob Demand'!L149-'aob Demand'!BZ149)+'aob Cap'!BZ150</f>
        <v>127.5635879690374</v>
      </c>
      <c r="M150">
        <f ca="1">+('aob Demand'!M149-'aob Demand'!CA149)+'aob Cap'!CA150</f>
        <v>103.31111724629241</v>
      </c>
      <c r="N150">
        <f ca="1">+'aob Demand'!N149*(1+CL150)</f>
        <v>425388.2355445429</v>
      </c>
      <c r="O150">
        <f ca="1">+'aob Demand'!O149*(1+CM150)</f>
        <v>22008.302814126277</v>
      </c>
      <c r="P150">
        <f ca="1">+'aob Demand'!P149*(1+CN150)</f>
        <v>691318.70088728808</v>
      </c>
      <c r="Q150">
        <f ca="1">+'aob Demand'!Q149*(1+CO150)</f>
        <v>2012383.9941711486</v>
      </c>
      <c r="R150">
        <v>1573.3847190229801</v>
      </c>
      <c r="S150">
        <f ca="1">+IF(E150&gt;2017,SUMPRODUCT(J150:M150,N150:Q150),'aob Demand'!S149)</f>
        <v>367202544.56055635</v>
      </c>
      <c r="T150">
        <v>236190.14474143801</v>
      </c>
      <c r="U150">
        <v>58.171999999999997</v>
      </c>
      <c r="V150">
        <v>64054.992015518197</v>
      </c>
      <c r="W150">
        <v>2.4625255933966299E-4</v>
      </c>
      <c r="X150">
        <v>11.0566226487332</v>
      </c>
      <c r="Y150">
        <v>11.0566226487332</v>
      </c>
      <c r="Z150">
        <v>7.8242942993425499</v>
      </c>
      <c r="AA150">
        <v>3.48130056797168</v>
      </c>
      <c r="AB150">
        <v>18.781886004533199</v>
      </c>
      <c r="AC150">
        <v>18.781886004533199</v>
      </c>
      <c r="AD150">
        <v>18.781886004533199</v>
      </c>
      <c r="AE150">
        <v>18.781886004533199</v>
      </c>
      <c r="AF150">
        <v>7995842.19636265</v>
      </c>
      <c r="AG150">
        <v>157044.19905986599</v>
      </c>
      <c r="AH150">
        <v>13761098.095998401</v>
      </c>
      <c r="AI150">
        <v>37062472.953189701</v>
      </c>
      <c r="AJ150">
        <v>130.14775753662701</v>
      </c>
      <c r="AK150">
        <v>130.14775753662701</v>
      </c>
      <c r="AL150">
        <v>102.787888429045</v>
      </c>
      <c r="AM150">
        <v>81.814189485721201</v>
      </c>
      <c r="AN150">
        <v>141.20438018536001</v>
      </c>
      <c r="AO150">
        <v>141.20438018536001</v>
      </c>
      <c r="AP150">
        <v>110.612182728387</v>
      </c>
      <c r="AQ150">
        <v>85.295490053692802</v>
      </c>
      <c r="AR150">
        <f ca="1">+IF(E150&gt;2017,J150*N150,'aob Demand'!AR149)</f>
        <v>67615585.64800787</v>
      </c>
      <c r="AS150">
        <f>+IF(F150&gt;2017,K150*O150,'aob Demand'!AS149)</f>
        <v>3496722.0966384802</v>
      </c>
      <c r="AT150">
        <f>+IF(G150&gt;2017,L150*P150,'aob Demand'!AT149)</f>
        <v>88144634.814913407</v>
      </c>
      <c r="AU150">
        <f>+IF(H150&gt;2017,M150*Q150,'aob Demand'!AU149)</f>
        <v>207774505.60826901</v>
      </c>
      <c r="AV150">
        <v>1.0857252847765499</v>
      </c>
      <c r="AW150">
        <v>1.0857252847765499</v>
      </c>
      <c r="AX150">
        <v>1.0768664620191499</v>
      </c>
      <c r="AY150">
        <v>1.04328143793413</v>
      </c>
      <c r="AZ150">
        <v>1.0857252847765499</v>
      </c>
      <c r="BA150">
        <v>1.0857252847765499</v>
      </c>
      <c r="BB150">
        <v>1.0768664620191499</v>
      </c>
      <c r="BC150">
        <v>1.04328277124633</v>
      </c>
      <c r="BD150">
        <v>1.04916797828348</v>
      </c>
      <c r="BE150">
        <v>1.04916797828348</v>
      </c>
      <c r="BF150">
        <v>1.0618501992106699</v>
      </c>
      <c r="BG150">
        <v>1.01964043531212</v>
      </c>
      <c r="BH150">
        <v>0.31761610200000001</v>
      </c>
      <c r="BI150">
        <v>0.31761610200000001</v>
      </c>
      <c r="BJ150">
        <v>0.155670949</v>
      </c>
      <c r="BK150">
        <v>0.19147461399999999</v>
      </c>
      <c r="BL150">
        <v>0.31761610200000001</v>
      </c>
      <c r="BM150">
        <v>0.31761610200000001</v>
      </c>
      <c r="BN150">
        <v>0.155670949</v>
      </c>
      <c r="BO150">
        <v>0.19147699300000001</v>
      </c>
      <c r="BP150">
        <v>0.145164612</v>
      </c>
      <c r="BQ150">
        <v>0.145164612</v>
      </c>
      <c r="BR150">
        <v>0.152841594</v>
      </c>
      <c r="BS150">
        <v>0.14127632900000001</v>
      </c>
      <c r="BT150">
        <v>1</v>
      </c>
      <c r="BU150">
        <v>1</v>
      </c>
      <c r="BV150">
        <v>1</v>
      </c>
      <c r="BW150">
        <v>0.99989063099999997</v>
      </c>
      <c r="BX150">
        <f ca="1">+'aob Demand'!BX149+'aob Cap'!$CG150</f>
        <v>17.854710499144311</v>
      </c>
      <c r="BY150">
        <f ca="1">+'aob Demand'!BY149+'aob Cap'!$CG150</f>
        <v>17.854710499144311</v>
      </c>
      <c r="BZ150">
        <f ca="1">+'aob Demand'!BZ149+'aob Cap'!$CG150</f>
        <v>17.854710499144311</v>
      </c>
      <c r="CA150">
        <f ca="1">+'aob Demand'!CA149+'aob Cap'!$CG150</f>
        <v>17.854710499144311</v>
      </c>
      <c r="CB150">
        <f t="shared" ca="1" si="18"/>
        <v>7595183.7953896234</v>
      </c>
      <c r="CC150">
        <f t="shared" ca="1" si="23"/>
        <v>392951.87532372773</v>
      </c>
      <c r="CD150">
        <f t="shared" ca="1" si="24"/>
        <v>12343295.266987069</v>
      </c>
      <c r="CE150">
        <f t="shared" ca="1" si="25"/>
        <v>35930533.629037574</v>
      </c>
      <c r="CG150">
        <f ca="1">+IFERROR(VLOOKUP(_xlfn.CONCAT(B150,E150,C150),Reallocation!$A$3:$F$618,6,FALSE),0)</f>
        <v>7.2431716642410535E-2</v>
      </c>
      <c r="CH150">
        <f t="shared" ca="1" si="19"/>
        <v>4.5568783949256897E-4</v>
      </c>
      <c r="CI150">
        <f t="shared" ca="1" si="20"/>
        <v>4.5568783949256897E-4</v>
      </c>
      <c r="CJ150">
        <f t="shared" ca="1" si="21"/>
        <v>5.6780871246742137E-4</v>
      </c>
      <c r="CK150">
        <f t="shared" ca="1" si="22"/>
        <v>7.0110282971524995E-4</v>
      </c>
      <c r="CL150">
        <f ca="1">+IF($C150=1,SUMPRODUCT($CH150:$CK150,Elast!$L$6:$O$6),SUMPRODUCT($CH150:$CK150,Elast!$L$13:$O$13))</f>
        <v>-2.6689558973352232E-5</v>
      </c>
      <c r="CM150">
        <f ca="1">+IF($C150=1,SUMPRODUCT($CH150:$CK150,Elast!$L$7:$O$7),SUMPRODUCT($CH150:$CK150,Elast!$L$14:$O$14))</f>
        <v>-2.5728352062347247E-5</v>
      </c>
      <c r="CN150">
        <f ca="1">+IF($C150=1,SUMPRODUCT($CH150:$CK150,Elast!$L$8:$O$8),SUMPRODUCT($CH150:$CK150,Elast!$L$15:$O$15))</f>
        <v>-8.638415604940207E-5</v>
      </c>
      <c r="CO150">
        <f ca="1">+IF($C150=1,SUMPRODUCT($CH150:$CK150,Elast!$L$9:$O$9),SUMPRODUCT($CH150:$CK150,Elast!$L$16:$O$16))</f>
        <v>-8.9651370251693236E-5</v>
      </c>
    </row>
    <row r="151" spans="2:93" x14ac:dyDescent="0.25">
      <c r="B151" t="s">
        <v>84</v>
      </c>
      <c r="C151">
        <v>1</v>
      </c>
      <c r="D151">
        <v>2030</v>
      </c>
      <c r="E151">
        <v>2028</v>
      </c>
      <c r="F151">
        <v>0.18441683873353201</v>
      </c>
      <c r="G151">
        <v>3.61289813165726E-3</v>
      </c>
      <c r="H151">
        <v>0.25651506900989202</v>
      </c>
      <c r="I151">
        <v>0.55545519412491795</v>
      </c>
      <c r="J151">
        <f ca="1">+('aob Demand'!J150-'aob Demand'!BX150)+'aob Cap'!BX151</f>
        <v>159.09298829338121</v>
      </c>
      <c r="K151">
        <f ca="1">+('aob Demand'!K150-'aob Demand'!BY150)+'aob Cap'!BY151</f>
        <v>159.09298829338121</v>
      </c>
      <c r="L151">
        <f ca="1">+('aob Demand'!L150-'aob Demand'!BZ150)+'aob Cap'!BZ151</f>
        <v>127.68572668750224</v>
      </c>
      <c r="M151">
        <f ca="1">+('aob Demand'!M150-'aob Demand'!CA150)+'aob Cap'!CA151</f>
        <v>103.41723739634622</v>
      </c>
      <c r="N151">
        <f ca="1">+'aob Demand'!N150*(1+CL151)</f>
        <v>427542.65261902672</v>
      </c>
      <c r="O151">
        <f ca="1">+'aob Demand'!O150*(1+CM151)</f>
        <v>22122.028796832765</v>
      </c>
      <c r="P151">
        <f ca="1">+'aob Demand'!P150*(1+CN151)</f>
        <v>694825.93978755607</v>
      </c>
      <c r="Q151">
        <f ca="1">+'aob Demand'!Q150*(1+CO151)</f>
        <v>2022585.5967484599</v>
      </c>
      <c r="R151">
        <v>1572.62273214321</v>
      </c>
      <c r="S151">
        <f ca="1">+IF(E151&gt;2017,SUMPRODUCT(J151:M151,N151:Q151),'aob Demand'!S150)</f>
        <v>369428067.75290716</v>
      </c>
      <c r="T151">
        <v>237152.16373428001</v>
      </c>
      <c r="U151">
        <v>58.171999999999997</v>
      </c>
      <c r="V151">
        <v>64696.269242955801</v>
      </c>
      <c r="W151">
        <v>2.4524955542779302E-4</v>
      </c>
      <c r="X151">
        <v>11.156953577856701</v>
      </c>
      <c r="Y151">
        <v>11.156953577856701</v>
      </c>
      <c r="Z151">
        <v>7.9009413219601603</v>
      </c>
      <c r="AA151">
        <v>3.5410357643578401</v>
      </c>
      <c r="AB151">
        <v>18.503578324239701</v>
      </c>
      <c r="AC151">
        <v>18.503578324239701</v>
      </c>
      <c r="AD151">
        <v>18.503578324239701</v>
      </c>
      <c r="AE151">
        <v>18.503578324239701</v>
      </c>
      <c r="AF151">
        <v>7920415.8338692803</v>
      </c>
      <c r="AG151">
        <v>155356.19620194301</v>
      </c>
      <c r="AH151">
        <v>13629451.267028701</v>
      </c>
      <c r="AI151">
        <v>36709989.146182902</v>
      </c>
      <c r="AJ151">
        <v>130.14775753662701</v>
      </c>
      <c r="AK151">
        <v>130.14775753662701</v>
      </c>
      <c r="AL151">
        <v>102.787888429045</v>
      </c>
      <c r="AM151">
        <v>81.814189485721201</v>
      </c>
      <c r="AN151">
        <v>141.30471111448301</v>
      </c>
      <c r="AO151">
        <v>141.30471111448301</v>
      </c>
      <c r="AP151">
        <v>110.688829751005</v>
      </c>
      <c r="AQ151">
        <v>85.355225250079002</v>
      </c>
      <c r="AR151">
        <f ca="1">+IF(E151&gt;2017,J151*N151,'aob Demand'!AR150)</f>
        <v>68019038.228039965</v>
      </c>
      <c r="AS151">
        <f>+IF(F151&gt;2017,K151*O151,'aob Demand'!AS150)</f>
        <v>3518022.2922292599</v>
      </c>
      <c r="AT151">
        <f>+IF(G151&gt;2017,L151*P151,'aob Demand'!AT150)</f>
        <v>88678784.537820399</v>
      </c>
      <c r="AU151">
        <f>+IF(H151&gt;2017,M151*Q151,'aob Demand'!AU150)</f>
        <v>209048737.305457</v>
      </c>
      <c r="AV151">
        <v>1.08649457725099</v>
      </c>
      <c r="AW151">
        <v>1.08649457725099</v>
      </c>
      <c r="AX151">
        <v>1.0776114040648099</v>
      </c>
      <c r="AY151">
        <v>1.0440106639350699</v>
      </c>
      <c r="AZ151">
        <v>1.08649457725099</v>
      </c>
      <c r="BA151">
        <v>1.08649457725099</v>
      </c>
      <c r="BB151">
        <v>1.0776114040648099</v>
      </c>
      <c r="BC151">
        <v>1.04401199817922</v>
      </c>
      <c r="BD151">
        <v>1.049911368017</v>
      </c>
      <c r="BE151">
        <v>1.049911368017</v>
      </c>
      <c r="BF151">
        <v>1.0625847534822299</v>
      </c>
      <c r="BG151">
        <v>1.0203531368804599</v>
      </c>
      <c r="BH151">
        <v>0.31761610200000001</v>
      </c>
      <c r="BI151">
        <v>0.31761610200000001</v>
      </c>
      <c r="BJ151">
        <v>0.155670949</v>
      </c>
      <c r="BK151">
        <v>0.19147461399999999</v>
      </c>
      <c r="BL151">
        <v>0.31761610200000001</v>
      </c>
      <c r="BM151">
        <v>0.31761610200000001</v>
      </c>
      <c r="BN151">
        <v>0.155670949</v>
      </c>
      <c r="BO151">
        <v>0.19147699300000001</v>
      </c>
      <c r="BP151">
        <v>0.145164612</v>
      </c>
      <c r="BQ151">
        <v>0.145164612</v>
      </c>
      <c r="BR151">
        <v>0.152841594</v>
      </c>
      <c r="BS151">
        <v>0.14127632900000001</v>
      </c>
      <c r="BT151">
        <v>1</v>
      </c>
      <c r="BU151">
        <v>1</v>
      </c>
      <c r="BV151">
        <v>1</v>
      </c>
      <c r="BW151">
        <v>0.99989063099999997</v>
      </c>
      <c r="BX151">
        <f ca="1">+'aob Demand'!BX150+'aob Cap'!$CG151</f>
        <v>17.904605772637332</v>
      </c>
      <c r="BY151">
        <f ca="1">+'aob Demand'!BY150+'aob Cap'!$CG151</f>
        <v>17.904605772637332</v>
      </c>
      <c r="BZ151">
        <f ca="1">+'aob Demand'!BZ150+'aob Cap'!$CG151</f>
        <v>17.904605772637332</v>
      </c>
      <c r="CA151">
        <f ca="1">+'aob Demand'!CA150+'aob Cap'!$CG151</f>
        <v>17.904605772637332</v>
      </c>
      <c r="CB151">
        <f t="shared" ca="1" si="18"/>
        <v>7654982.6461313032</v>
      </c>
      <c r="CC151">
        <f t="shared" ca="1" si="23"/>
        <v>396086.20449822122</v>
      </c>
      <c r="CD151">
        <f t="shared" ca="1" si="24"/>
        <v>12440584.532498436</v>
      </c>
      <c r="CE151">
        <f t="shared" ca="1" si="25"/>
        <v>36213597.751195595</v>
      </c>
      <c r="CG151">
        <f ca="1">+IFERROR(VLOOKUP(_xlfn.CONCAT(B151,E151,C151),Reallocation!$A$3:$F$618,6,FALSE),0)</f>
        <v>6.8861175875229788E-2</v>
      </c>
      <c r="CH151">
        <f t="shared" ca="1" si="19"/>
        <v>4.3283602007804234E-4</v>
      </c>
      <c r="CI151">
        <f t="shared" ca="1" si="20"/>
        <v>4.3283602007804234E-4</v>
      </c>
      <c r="CJ151">
        <f t="shared" ca="1" si="21"/>
        <v>5.3930206344632303E-4</v>
      </c>
      <c r="CK151">
        <f t="shared" ca="1" si="22"/>
        <v>6.6585781644223907E-4</v>
      </c>
      <c r="CL151">
        <f ca="1">+IF($C151=1,SUMPRODUCT($CH151:$CK151,Elast!$L$6:$O$6),SUMPRODUCT($CH151:$CK151,Elast!$L$13:$O$13))</f>
        <v>-2.5347839587915643E-5</v>
      </c>
      <c r="CM151">
        <f ca="1">+IF($C151=1,SUMPRODUCT($CH151:$CK151,Elast!$L$7:$O$7),SUMPRODUCT($CH151:$CK151,Elast!$L$14:$O$14))</f>
        <v>-2.4437805517897095E-5</v>
      </c>
      <c r="CN151">
        <f ca="1">+IF($C151=1,SUMPRODUCT($CH151:$CK151,Elast!$L$8:$O$8),SUMPRODUCT($CH151:$CK151,Elast!$L$15:$O$15))</f>
        <v>-8.2049229696951509E-5</v>
      </c>
      <c r="CO151">
        <f ca="1">+IF($C151=1,SUMPRODUCT($CH151:$CK151,Elast!$L$9:$O$9),SUMPRODUCT($CH151:$CK151,Elast!$L$16:$O$16))</f>
        <v>-8.5148156454219133E-5</v>
      </c>
    </row>
    <row r="152" spans="2:93" x14ac:dyDescent="0.25">
      <c r="B152" t="s">
        <v>84</v>
      </c>
      <c r="C152">
        <v>1</v>
      </c>
      <c r="D152">
        <v>2031</v>
      </c>
      <c r="E152">
        <v>2029</v>
      </c>
      <c r="F152">
        <v>0.18454828000405499</v>
      </c>
      <c r="G152">
        <v>3.6114355902300299E-3</v>
      </c>
      <c r="H152">
        <v>0.25655636766172901</v>
      </c>
      <c r="I152">
        <v>0.55528391674398503</v>
      </c>
      <c r="J152">
        <f ca="1">+('aob Demand'!J151-'aob Demand'!BX151)+'aob Cap'!BX152</f>
        <v>159.5144613469617</v>
      </c>
      <c r="K152">
        <f ca="1">+('aob Demand'!K151-'aob Demand'!BY151)+'aob Cap'!BY152</f>
        <v>159.5144613469617</v>
      </c>
      <c r="L152">
        <f ca="1">+('aob Demand'!L151-'aob Demand'!BZ151)+'aob Cap'!BZ152</f>
        <v>128.0866075891627</v>
      </c>
      <c r="M152">
        <f ca="1">+('aob Demand'!M151-'aob Demand'!CA151)+'aob Cap'!CA152</f>
        <v>103.80208174843769</v>
      </c>
      <c r="N152">
        <f ca="1">+'aob Demand'!N151*(1+CL152)</f>
        <v>429589.56134917686</v>
      </c>
      <c r="O152">
        <f ca="1">+'aob Demand'!O151*(1+CM152)</f>
        <v>22235.083571584655</v>
      </c>
      <c r="P152">
        <f ca="1">+'aob Demand'!P151*(1+CN152)</f>
        <v>698176.18142889778</v>
      </c>
      <c r="Q152">
        <f ca="1">+'aob Demand'!Q151*(1+CO152)</f>
        <v>2032296.2359113658</v>
      </c>
      <c r="R152">
        <v>1571.99603166051</v>
      </c>
      <c r="S152">
        <f ca="1">+IF(E152&gt;2017,SUMPRODUCT(J152:M152,N152:Q152),'aob Demand'!S151)</f>
        <v>372456163.45371461</v>
      </c>
      <c r="T152">
        <v>238118.101097821</v>
      </c>
      <c r="U152">
        <v>58.171999999999997</v>
      </c>
      <c r="V152">
        <v>65343.966523998803</v>
      </c>
      <c r="W152">
        <v>2.4425063682106702E-4</v>
      </c>
      <c r="X152">
        <v>11.2570752682958</v>
      </c>
      <c r="Y152">
        <v>11.2570752682958</v>
      </c>
      <c r="Z152">
        <v>7.9775123418354701</v>
      </c>
      <c r="AA152">
        <v>3.6006967985765099</v>
      </c>
      <c r="AB152">
        <v>18.237028606521001</v>
      </c>
      <c r="AC152">
        <v>18.237028606521001</v>
      </c>
      <c r="AD152">
        <v>18.237028606521001</v>
      </c>
      <c r="AE152">
        <v>18.237028606521001</v>
      </c>
      <c r="AF152">
        <v>7848867.3622168796</v>
      </c>
      <c r="AG152">
        <v>153766.643129334</v>
      </c>
      <c r="AH152">
        <v>13504596.401871599</v>
      </c>
      <c r="AI152">
        <v>36375706.4743255</v>
      </c>
      <c r="AJ152">
        <v>130.14775753662701</v>
      </c>
      <c r="AK152">
        <v>130.14775753662701</v>
      </c>
      <c r="AL152">
        <v>102.787888429045</v>
      </c>
      <c r="AM152">
        <v>81.814189485721201</v>
      </c>
      <c r="AN152">
        <v>141.40483280492299</v>
      </c>
      <c r="AO152">
        <v>141.40483280492299</v>
      </c>
      <c r="AP152">
        <v>110.76540077088001</v>
      </c>
      <c r="AQ152">
        <v>85.414886284297694</v>
      </c>
      <c r="AR152">
        <f ca="1">+IF(E152&gt;2017,J152*N152,'aob Demand'!AR151)</f>
        <v>68525747.478891507</v>
      </c>
      <c r="AS152">
        <f>+IF(F152&gt;2017,K152*O152,'aob Demand'!AS151)</f>
        <v>3545436.4134402699</v>
      </c>
      <c r="AT152">
        <f>+IF(G152&gt;2017,L152*P152,'aob Demand'!AT151)</f>
        <v>89388053.201773301</v>
      </c>
      <c r="AU152">
        <f>+IF(H152&gt;2017,M152*Q152,'aob Demand'!AU151)</f>
        <v>210839913.04543599</v>
      </c>
      <c r="AV152">
        <v>1.0872622939127701</v>
      </c>
      <c r="AW152">
        <v>1.0872622939127701</v>
      </c>
      <c r="AX152">
        <v>1.07835567888238</v>
      </c>
      <c r="AY152">
        <v>1.04473896674084</v>
      </c>
      <c r="AZ152">
        <v>1.0872622939127701</v>
      </c>
      <c r="BA152">
        <v>1.0872622939127701</v>
      </c>
      <c r="BB152">
        <v>1.07835567888238</v>
      </c>
      <c r="BC152">
        <v>1.04474030191575</v>
      </c>
      <c r="BD152">
        <v>1.0506532349968201</v>
      </c>
      <c r="BE152">
        <v>1.0506532349968201</v>
      </c>
      <c r="BF152">
        <v>1.0633186498298099</v>
      </c>
      <c r="BG152">
        <v>1.0210649361734501</v>
      </c>
      <c r="BH152">
        <v>0.31761610200000001</v>
      </c>
      <c r="BI152">
        <v>0.31761610200000001</v>
      </c>
      <c r="BJ152">
        <v>0.155670949</v>
      </c>
      <c r="BK152">
        <v>0.19147461399999999</v>
      </c>
      <c r="BL152">
        <v>0.31761610200000001</v>
      </c>
      <c r="BM152">
        <v>0.31761610200000001</v>
      </c>
      <c r="BN152">
        <v>0.155670949</v>
      </c>
      <c r="BO152">
        <v>0.19147699300000001</v>
      </c>
      <c r="BP152">
        <v>0.145164612</v>
      </c>
      <c r="BQ152">
        <v>0.145164612</v>
      </c>
      <c r="BR152">
        <v>0.152841594</v>
      </c>
      <c r="BS152">
        <v>0.14127632900000001</v>
      </c>
      <c r="BT152">
        <v>1</v>
      </c>
      <c r="BU152">
        <v>1</v>
      </c>
      <c r="BV152">
        <v>1</v>
      </c>
      <c r="BW152">
        <v>0.99989063099999997</v>
      </c>
      <c r="BX152">
        <f ca="1">+'aob Demand'!BX151+'aob Cap'!$CG152</f>
        <v>18.233145609966382</v>
      </c>
      <c r="BY152">
        <f ca="1">+'aob Demand'!BY151+'aob Cap'!$CG152</f>
        <v>18.233145609966382</v>
      </c>
      <c r="BZ152">
        <f ca="1">+'aob Demand'!BZ151+'aob Cap'!$CG152</f>
        <v>18.233145609966382</v>
      </c>
      <c r="CA152">
        <f ca="1">+'aob Demand'!CA151+'aob Cap'!$CG152</f>
        <v>18.233145609966382</v>
      </c>
      <c r="CB152">
        <f t="shared" ca="1" si="18"/>
        <v>7832769.024601128</v>
      </c>
      <c r="CC152">
        <f t="shared" ca="1" si="23"/>
        <v>405415.51641047437</v>
      </c>
      <c r="CD152">
        <f t="shared" ca="1" si="24"/>
        <v>12729947.9774034</v>
      </c>
      <c r="CE152">
        <f t="shared" ca="1" si="25"/>
        <v>37055153.191958524</v>
      </c>
      <c r="CG152">
        <f ca="1">+IFERROR(VLOOKUP(_xlfn.CONCAT(B152,E152,C152),Reallocation!$A$3:$F$618,6,FALSE),0)</f>
        <v>6.5821943016683565E-2</v>
      </c>
      <c r="CH152">
        <f t="shared" ca="1" si="19"/>
        <v>4.1263934605595409E-4</v>
      </c>
      <c r="CI152">
        <f t="shared" ca="1" si="20"/>
        <v>4.1263934605595409E-4</v>
      </c>
      <c r="CJ152">
        <f t="shared" ca="1" si="21"/>
        <v>5.1388622320147626E-4</v>
      </c>
      <c r="CK152">
        <f t="shared" ca="1" si="22"/>
        <v>6.3411004777536029E-4</v>
      </c>
      <c r="CL152">
        <f ca="1">+IF($C152=1,SUMPRODUCT($CH152:$CK152,Elast!$L$6:$O$6),SUMPRODUCT($CH152:$CK152,Elast!$L$13:$O$13))</f>
        <v>-2.4139208152853976E-5</v>
      </c>
      <c r="CM152">
        <f ca="1">+IF($C152=1,SUMPRODUCT($CH152:$CK152,Elast!$L$7:$O$7),SUMPRODUCT($CH152:$CK152,Elast!$L$14:$O$14))</f>
        <v>-2.3294993458476743E-5</v>
      </c>
      <c r="CN152">
        <f ca="1">+IF($C152=1,SUMPRODUCT($CH152:$CK152,Elast!$L$8:$O$8),SUMPRODUCT($CH152:$CK152,Elast!$L$15:$O$15))</f>
        <v>-7.8197651353707052E-5</v>
      </c>
      <c r="CO152">
        <f ca="1">+IF($C152=1,SUMPRODUCT($CH152:$CK152,Elast!$L$9:$O$9),SUMPRODUCT($CH152:$CK152,Elast!$L$16:$O$16))</f>
        <v>-8.1117067000763488E-5</v>
      </c>
    </row>
    <row r="153" spans="2:93" x14ac:dyDescent="0.25">
      <c r="B153" t="s">
        <v>84</v>
      </c>
      <c r="C153">
        <v>1</v>
      </c>
      <c r="D153">
        <v>2032</v>
      </c>
      <c r="E153">
        <v>2030</v>
      </c>
      <c r="F153">
        <v>0.18457835498008099</v>
      </c>
      <c r="G153">
        <v>3.6140870412863101E-3</v>
      </c>
      <c r="H153">
        <v>0.25656648616025102</v>
      </c>
      <c r="I153">
        <v>0.555241071818381</v>
      </c>
      <c r="J153">
        <f ca="1">+('aob Demand'!J152-'aob Demand'!BX152)+'aob Cap'!BX153</f>
        <v>160.20312536965142</v>
      </c>
      <c r="K153">
        <f ca="1">+('aob Demand'!K152-'aob Demand'!BY152)+'aob Cap'!BY153</f>
        <v>160.20312536965142</v>
      </c>
      <c r="L153">
        <f ca="1">+('aob Demand'!L152-'aob Demand'!BZ152)+'aob Cap'!BZ153</f>
        <v>128.75616505511442</v>
      </c>
      <c r="M153">
        <f ca="1">+('aob Demand'!M152-'aob Demand'!CA152)+'aob Cap'!CA153</f>
        <v>104.45619825428842</v>
      </c>
      <c r="N153">
        <f ca="1">+'aob Demand'!N152*(1+CL153)</f>
        <v>431532.33859169774</v>
      </c>
      <c r="O153">
        <f ca="1">+'aob Demand'!O152*(1+CM153)</f>
        <v>22347.486118967969</v>
      </c>
      <c r="P153">
        <f ca="1">+'aob Demand'!P152*(1+CN153)</f>
        <v>701374.58678443928</v>
      </c>
      <c r="Q153">
        <f ca="1">+'aob Demand'!Q152*(1+CO153)</f>
        <v>2041531.7599753144</v>
      </c>
      <c r="R153">
        <v>1573.84622761746</v>
      </c>
      <c r="S153">
        <f ca="1">+IF(E153&gt;2017,SUMPRODUCT(J153:M153,N153:Q153),'aob Demand'!S152)</f>
        <v>376269914.78476596</v>
      </c>
      <c r="T153">
        <v>239087.97279186</v>
      </c>
      <c r="U153">
        <v>58.171999999999997</v>
      </c>
      <c r="V153">
        <v>65998.148132079194</v>
      </c>
      <c r="W153">
        <v>2.4325578687975E-4</v>
      </c>
      <c r="X153">
        <v>11.356991870249701</v>
      </c>
      <c r="Y153">
        <v>11.356991870249701</v>
      </c>
      <c r="Z153">
        <v>8.0540147787448308</v>
      </c>
      <c r="AA153">
        <v>3.66028230233051</v>
      </c>
      <c r="AB153">
        <v>18.177997504649699</v>
      </c>
      <c r="AC153">
        <v>18.177997504649699</v>
      </c>
      <c r="AD153">
        <v>18.177997504649699</v>
      </c>
      <c r="AE153">
        <v>18.177997504649699</v>
      </c>
      <c r="AF153">
        <v>7865985.0078746602</v>
      </c>
      <c r="AG153">
        <v>153929.89958524701</v>
      </c>
      <c r="AH153">
        <v>13532399.3175878</v>
      </c>
      <c r="AI153">
        <v>36452528.684074096</v>
      </c>
      <c r="AJ153">
        <v>130.14775753662701</v>
      </c>
      <c r="AK153">
        <v>130.14775753662701</v>
      </c>
      <c r="AL153">
        <v>102.787888429045</v>
      </c>
      <c r="AM153">
        <v>81.814189485721201</v>
      </c>
      <c r="AN153">
        <v>141.50474940687599</v>
      </c>
      <c r="AO153">
        <v>141.50474940687599</v>
      </c>
      <c r="AP153">
        <v>110.84190320779</v>
      </c>
      <c r="AQ153">
        <v>85.474471788051702</v>
      </c>
      <c r="AR153">
        <f ca="1">+IF(E153&gt;2017,J153*N153,'aob Demand'!AR152)</f>
        <v>69132829.340464622</v>
      </c>
      <c r="AS153">
        <f>+IF(F153&gt;2017,K153*O153,'aob Demand'!AS152)</f>
        <v>3578802.5475734998</v>
      </c>
      <c r="AT153">
        <f>+IF(G153&gt;2017,L153*P153,'aob Demand'!AT152)</f>
        <v>90268666.444323093</v>
      </c>
      <c r="AU153">
        <f>+IF(H153&gt;2017,M153*Q153,'aob Demand'!AU152)</f>
        <v>213137968.390755</v>
      </c>
      <c r="AV153">
        <v>1.08799180310694</v>
      </c>
      <c r="AW153">
        <v>1.08799180310694</v>
      </c>
      <c r="AX153">
        <v>1.07907880862723</v>
      </c>
      <c r="AY153">
        <v>1.0454413932940301</v>
      </c>
      <c r="AZ153">
        <v>1.08799180310694</v>
      </c>
      <c r="BA153">
        <v>1.08799180310694</v>
      </c>
      <c r="BB153">
        <v>1.07907880862723</v>
      </c>
      <c r="BC153">
        <v>1.0454427293666499</v>
      </c>
      <c r="BD153">
        <v>1.0513581809874</v>
      </c>
      <c r="BE153">
        <v>1.0513581809874</v>
      </c>
      <c r="BF153">
        <v>1.0640316959601399</v>
      </c>
      <c r="BG153">
        <v>1.0217514455758301</v>
      </c>
      <c r="BH153">
        <v>0.31761610200000001</v>
      </c>
      <c r="BI153">
        <v>0.31761610200000001</v>
      </c>
      <c r="BJ153">
        <v>0.155670949</v>
      </c>
      <c r="BK153">
        <v>0.19147461399999999</v>
      </c>
      <c r="BL153">
        <v>0.31761610200000001</v>
      </c>
      <c r="BM153">
        <v>0.31761610200000001</v>
      </c>
      <c r="BN153">
        <v>0.155670949</v>
      </c>
      <c r="BO153">
        <v>0.19147699300000001</v>
      </c>
      <c r="BP153">
        <v>0.145164612</v>
      </c>
      <c r="BQ153">
        <v>0.145164612</v>
      </c>
      <c r="BR153">
        <v>0.152841594</v>
      </c>
      <c r="BS153">
        <v>0.14127632900000001</v>
      </c>
      <c r="BT153">
        <v>1</v>
      </c>
      <c r="BU153">
        <v>1</v>
      </c>
      <c r="BV153">
        <v>1</v>
      </c>
      <c r="BW153">
        <v>0.99989063099999997</v>
      </c>
      <c r="BX153">
        <f ca="1">+'aob Demand'!BX152+'aob Cap'!$CG153</f>
        <v>18.833899904939226</v>
      </c>
      <c r="BY153">
        <f ca="1">+'aob Demand'!BY152+'aob Cap'!$CG153</f>
        <v>18.833899904939226</v>
      </c>
      <c r="BZ153">
        <f ca="1">+'aob Demand'!BZ152+'aob Cap'!$CG153</f>
        <v>18.833899904939226</v>
      </c>
      <c r="CA153">
        <f ca="1">+'aob Demand'!CA152+'aob Cap'!$CG153</f>
        <v>18.833899904939226</v>
      </c>
      <c r="CB153">
        <f t="shared" ca="1" si="18"/>
        <v>8127436.8707803786</v>
      </c>
      <c r="CC153">
        <f t="shared" ca="1" si="23"/>
        <v>420890.31669166149</v>
      </c>
      <c r="CD153">
        <f t="shared" ca="1" si="24"/>
        <v>13209618.763366241</v>
      </c>
      <c r="CE153">
        <f t="shared" ca="1" si="25"/>
        <v>38450004.820129484</v>
      </c>
      <c r="CG153">
        <f ca="1">+IFERROR(VLOOKUP(_xlfn.CONCAT(B153,E153,C153),Reallocation!$A$3:$F$618,6,FALSE),0)</f>
        <v>6.3290057320427751E-2</v>
      </c>
      <c r="CH153">
        <f t="shared" ca="1" si="19"/>
        <v>3.9506131465527616E-4</v>
      </c>
      <c r="CI153">
        <f t="shared" ca="1" si="20"/>
        <v>3.9506131465527616E-4</v>
      </c>
      <c r="CJ153">
        <f t="shared" ca="1" si="21"/>
        <v>4.9154972341192149E-4</v>
      </c>
      <c r="CK153">
        <f t="shared" ca="1" si="22"/>
        <v>6.0590044801700493E-4</v>
      </c>
      <c r="CL153">
        <f ca="1">+IF($C153=1,SUMPRODUCT($CH153:$CK153,Elast!$L$6:$O$6),SUMPRODUCT($CH153:$CK153,Elast!$L$13:$O$13))</f>
        <v>-2.3065187635743281E-5</v>
      </c>
      <c r="CM153">
        <f ca="1">+IF($C153=1,SUMPRODUCT($CH153:$CK153,Elast!$L$7:$O$7),SUMPRODUCT($CH153:$CK153,Elast!$L$14:$O$14))</f>
        <v>-2.2298195078951364E-5</v>
      </c>
      <c r="CN153">
        <f ca="1">+IF($C153=1,SUMPRODUCT($CH153:$CK153,Elast!$L$8:$O$8),SUMPRODUCT($CH153:$CK153,Elast!$L$15:$O$15))</f>
        <v>-7.4825749728507862E-5</v>
      </c>
      <c r="CO153">
        <f ca="1">+IF($C153=1,SUMPRODUCT($CH153:$CK153,Elast!$L$9:$O$9),SUMPRODUCT($CH153:$CK153,Elast!$L$16:$O$16))</f>
        <v>-7.7559106812016948E-5</v>
      </c>
    </row>
    <row r="154" spans="2:93" x14ac:dyDescent="0.25">
      <c r="B154" t="s">
        <v>84</v>
      </c>
      <c r="C154">
        <v>1</v>
      </c>
      <c r="D154">
        <v>2033</v>
      </c>
      <c r="E154">
        <v>2031</v>
      </c>
      <c r="F154">
        <v>0.18455404589552499</v>
      </c>
      <c r="G154">
        <v>3.6186292162126402E-3</v>
      </c>
      <c r="H154">
        <v>0.25656157871225999</v>
      </c>
      <c r="I154">
        <v>0.555265746176001</v>
      </c>
      <c r="J154">
        <f ca="1">+('aob Demand'!J153-'aob Demand'!BX153)+'aob Cap'!BX154</f>
        <v>160.63155648924652</v>
      </c>
      <c r="K154">
        <f ca="1">+('aob Demand'!K153-'aob Demand'!BY153)+'aob Cap'!BY154</f>
        <v>160.63155648924652</v>
      </c>
      <c r="L154">
        <f ca="1">+('aob Demand'!L153-'aob Demand'!BZ153)+'aob Cap'!BZ154</f>
        <v>129.16691810999652</v>
      </c>
      <c r="M154">
        <f ca="1">+('aob Demand'!M153-'aob Demand'!CA153)+'aob Cap'!CA154</f>
        <v>104.85207971238751</v>
      </c>
      <c r="N154">
        <f ca="1">+'aob Demand'!N153*(1+CL154)</f>
        <v>433595.4967598276</v>
      </c>
      <c r="O154">
        <f ca="1">+'aob Demand'!O153*(1+CM154)</f>
        <v>22461.623708433413</v>
      </c>
      <c r="P154">
        <f ca="1">+'aob Demand'!P153*(1+CN154)</f>
        <v>704752.30916227563</v>
      </c>
      <c r="Q154">
        <f ca="1">+'aob Demand'!Q153*(1+CO154)</f>
        <v>2051320.2913713753</v>
      </c>
      <c r="R154">
        <v>1576.9615601082401</v>
      </c>
      <c r="S154">
        <f ca="1">+IF(E154&gt;2017,SUMPRODUCT(J154:M154,N154:Q154),'aob Demand'!S153)</f>
        <v>379373047.62072456</v>
      </c>
      <c r="T154">
        <v>240061.79484119901</v>
      </c>
      <c r="U154">
        <v>58.171999999999997</v>
      </c>
      <c r="V154">
        <v>66658.878984093099</v>
      </c>
      <c r="W154">
        <v>2.4226498903188399E-4</v>
      </c>
      <c r="X154">
        <v>11.451935855972801</v>
      </c>
      <c r="Y154">
        <v>11.451935855972801</v>
      </c>
      <c r="Z154">
        <v>8.1283437582778699</v>
      </c>
      <c r="AA154">
        <v>3.71775076145317</v>
      </c>
      <c r="AB154">
        <v>18.227008808728499</v>
      </c>
      <c r="AC154">
        <v>18.227008808728499</v>
      </c>
      <c r="AD154">
        <v>18.227008808728499</v>
      </c>
      <c r="AE154">
        <v>18.227008808728499</v>
      </c>
      <c r="AF154">
        <v>7927900.7911673402</v>
      </c>
      <c r="AG154">
        <v>155230.13799236299</v>
      </c>
      <c r="AH154">
        <v>13638878.2793345</v>
      </c>
      <c r="AI154">
        <v>36739848.557662301</v>
      </c>
      <c r="AJ154">
        <v>130.14775753662701</v>
      </c>
      <c r="AK154">
        <v>130.14775753662701</v>
      </c>
      <c r="AL154">
        <v>102.787888429045</v>
      </c>
      <c r="AM154">
        <v>81.814189485721201</v>
      </c>
      <c r="AN154">
        <v>141.59969339259999</v>
      </c>
      <c r="AO154">
        <v>141.59969339259999</v>
      </c>
      <c r="AP154">
        <v>110.916232187323</v>
      </c>
      <c r="AQ154">
        <v>85.531940247174305</v>
      </c>
      <c r="AR154">
        <f ca="1">+IF(E154&gt;2017,J154*N154,'aob Demand'!AR153)</f>
        <v>69649119.531259149</v>
      </c>
      <c r="AS154">
        <f>+IF(F154&gt;2017,K154*O154,'aob Demand'!AS153)</f>
        <v>3606760.3595400802</v>
      </c>
      <c r="AT154">
        <f>+IF(G154&gt;2017,L154*P154,'aob Demand'!AT153)</f>
        <v>90994452.2100389</v>
      </c>
      <c r="AU154">
        <f>+IF(H154&gt;2017,M154*Q154,'aob Demand'!AU153)</f>
        <v>214976728.4709</v>
      </c>
      <c r="AV154">
        <v>1.0887021146701199</v>
      </c>
      <c r="AW154">
        <v>1.0887021146701199</v>
      </c>
      <c r="AX154">
        <v>1.0797915013481001</v>
      </c>
      <c r="AY154">
        <v>1.04613082314519</v>
      </c>
      <c r="AZ154">
        <v>1.0887021146701199</v>
      </c>
      <c r="BA154">
        <v>1.0887021146701199</v>
      </c>
      <c r="BB154">
        <v>1.0797915013481001</v>
      </c>
      <c r="BC154">
        <v>1.0461321600989</v>
      </c>
      <c r="BD154">
        <v>1.0520445757477901</v>
      </c>
      <c r="BE154">
        <v>1.0520445757477901</v>
      </c>
      <c r="BF154">
        <v>1.0647344506045799</v>
      </c>
      <c r="BG154">
        <v>1.0224252527845099</v>
      </c>
      <c r="BH154">
        <v>0.31761610200000001</v>
      </c>
      <c r="BI154">
        <v>0.31761610200000001</v>
      </c>
      <c r="BJ154">
        <v>0.155670949</v>
      </c>
      <c r="BK154">
        <v>0.19147461399999999</v>
      </c>
      <c r="BL154">
        <v>0.31761610200000001</v>
      </c>
      <c r="BM154">
        <v>0.31761610200000001</v>
      </c>
      <c r="BN154">
        <v>0.155670949</v>
      </c>
      <c r="BO154">
        <v>0.19147699300000001</v>
      </c>
      <c r="BP154">
        <v>0.145164612</v>
      </c>
      <c r="BQ154">
        <v>0.145164612</v>
      </c>
      <c r="BR154">
        <v>0.152841594</v>
      </c>
      <c r="BS154">
        <v>0.14127632900000001</v>
      </c>
      <c r="BT154">
        <v>1</v>
      </c>
      <c r="BU154">
        <v>1</v>
      </c>
      <c r="BV154">
        <v>1</v>
      </c>
      <c r="BW154">
        <v>0.99989063099999997</v>
      </c>
      <c r="BX154">
        <f ca="1">+'aob Demand'!BX153+'aob Cap'!$CG154</f>
        <v>19.179238128190917</v>
      </c>
      <c r="BY154">
        <f ca="1">+'aob Demand'!BY153+'aob Cap'!$CG154</f>
        <v>19.179238128190917</v>
      </c>
      <c r="BZ154">
        <f ca="1">+'aob Demand'!BZ153+'aob Cap'!$CG154</f>
        <v>19.179238128190917</v>
      </c>
      <c r="CA154">
        <f ca="1">+'aob Demand'!CA153+'aob Cap'!$CG154</f>
        <v>19.179238128190917</v>
      </c>
      <c r="CB154">
        <f t="shared" ca="1" si="18"/>
        <v>8316031.2836679667</v>
      </c>
      <c r="CC154">
        <f t="shared" ca="1" si="23"/>
        <v>430796.82984986319</v>
      </c>
      <c r="CD154">
        <f t="shared" ca="1" si="24"/>
        <v>13516612.358815709</v>
      </c>
      <c r="CE154">
        <f t="shared" ca="1" si="25"/>
        <v>39342760.345401585</v>
      </c>
      <c r="CG154">
        <f ca="1">+IFERROR(VLOOKUP(_xlfn.CONCAT(B154,E154,C154),Reallocation!$A$3:$F$618,6,FALSE),0)</f>
        <v>6.063941859052005E-2</v>
      </c>
      <c r="CH154">
        <f t="shared" ca="1" si="19"/>
        <v>3.7750626287791356E-4</v>
      </c>
      <c r="CI154">
        <f t="shared" ca="1" si="20"/>
        <v>3.7750626287791356E-4</v>
      </c>
      <c r="CJ154">
        <f t="shared" ca="1" si="21"/>
        <v>4.6946555261828671E-4</v>
      </c>
      <c r="CK154">
        <f t="shared" ca="1" si="22"/>
        <v>5.7833300738385773E-4</v>
      </c>
      <c r="CL154">
        <f ca="1">+IF($C154=1,SUMPRODUCT($CH154:$CK154,Elast!$L$6:$O$6),SUMPRODUCT($CH154:$CK154,Elast!$L$13:$O$13))</f>
        <v>-2.2015638435949339E-5</v>
      </c>
      <c r="CM154">
        <f ca="1">+IF($C154=1,SUMPRODUCT($CH154:$CK154,Elast!$L$7:$O$7),SUMPRODUCT($CH154:$CK154,Elast!$L$14:$O$14))</f>
        <v>-2.1304931092811065E-5</v>
      </c>
      <c r="CN154">
        <f ca="1">+IF($C154=1,SUMPRODUCT($CH154:$CK154,Elast!$L$8:$O$8),SUMPRODUCT($CH154:$CK154,Elast!$L$15:$O$15))</f>
        <v>-7.1478807380378044E-5</v>
      </c>
      <c r="CO154">
        <f ca="1">+IF($C154=1,SUMPRODUCT($CH154:$CK154,Elast!$L$9:$O$9),SUMPRODUCT($CH154:$CK154,Elast!$L$16:$O$16))</f>
        <v>-7.4057477359253281E-5</v>
      </c>
    </row>
    <row r="155" spans="2:93" x14ac:dyDescent="0.25">
      <c r="B155" t="s">
        <v>84</v>
      </c>
      <c r="C155">
        <v>1</v>
      </c>
      <c r="D155">
        <v>2034</v>
      </c>
      <c r="E155">
        <v>2032</v>
      </c>
      <c r="F155">
        <v>0.184644423964653</v>
      </c>
      <c r="G155">
        <v>3.61836295619206E-3</v>
      </c>
      <c r="H155">
        <v>0.256592958713526</v>
      </c>
      <c r="I155">
        <v>0.55514425436562698</v>
      </c>
      <c r="J155">
        <f ca="1">+('aob Demand'!J154-'aob Demand'!BX154)+'aob Cap'!BX155</f>
        <v>161.09977186182124</v>
      </c>
      <c r="K155">
        <f ca="1">+('aob Demand'!K154-'aob Demand'!BY154)+'aob Cap'!BY155</f>
        <v>161.09977186182124</v>
      </c>
      <c r="L155">
        <f ca="1">+('aob Demand'!L154-'aob Demand'!BZ154)+'aob Cap'!BZ155</f>
        <v>129.61604693463426</v>
      </c>
      <c r="M155">
        <f ca="1">+('aob Demand'!M154-'aob Demand'!CA154)+'aob Cap'!CA155</f>
        <v>105.28575916080024</v>
      </c>
      <c r="N155">
        <f ca="1">+'aob Demand'!N154*(1+CL155)</f>
        <v>435652.93842534424</v>
      </c>
      <c r="O155">
        <f ca="1">+'aob Demand'!O154*(1+CM155)</f>
        <v>22576.20499995014</v>
      </c>
      <c r="P155">
        <f ca="1">+'aob Demand'!P154*(1+CN155)</f>
        <v>708123.01349767437</v>
      </c>
      <c r="Q155">
        <f ca="1">+'aob Demand'!Q154*(1+CO155)</f>
        <v>2061083.8257763919</v>
      </c>
      <c r="R155">
        <v>1577.2384600196699</v>
      </c>
      <c r="S155">
        <f ca="1">+IF(E155&gt;2017,SUMPRODUCT(J155:M155,N155:Q155),'aob Demand'!S154)</f>
        <v>382607491.51017582</v>
      </c>
      <c r="T155">
        <v>241039.58333591299</v>
      </c>
      <c r="U155">
        <v>58.171999999999997</v>
      </c>
      <c r="V155">
        <v>67326.224646842704</v>
      </c>
      <c r="W155">
        <v>2.4127822677300799E-4</v>
      </c>
      <c r="X155">
        <v>11.544381313073</v>
      </c>
      <c r="Y155">
        <v>11.544381313073</v>
      </c>
      <c r="Z155">
        <v>8.2015999381547697</v>
      </c>
      <c r="AA155">
        <v>3.7741559059331702</v>
      </c>
      <c r="AB155">
        <v>18.039980518281201</v>
      </c>
      <c r="AC155">
        <v>18.039980518281201</v>
      </c>
      <c r="AD155">
        <v>18.039980518281201</v>
      </c>
      <c r="AE155">
        <v>18.039980518281201</v>
      </c>
      <c r="AF155">
        <v>7885957.8620911501</v>
      </c>
      <c r="AG155">
        <v>154623.310364807</v>
      </c>
      <c r="AH155">
        <v>13567510.2426911</v>
      </c>
      <c r="AI155">
        <v>36547320.264460102</v>
      </c>
      <c r="AJ155">
        <v>130.14775753662701</v>
      </c>
      <c r="AK155">
        <v>130.14775753662701</v>
      </c>
      <c r="AL155">
        <v>102.787888429045</v>
      </c>
      <c r="AM155">
        <v>81.814189485721201</v>
      </c>
      <c r="AN155">
        <v>141.6921388497</v>
      </c>
      <c r="AO155">
        <v>141.6921388497</v>
      </c>
      <c r="AP155">
        <v>110.9894883672</v>
      </c>
      <c r="AQ155">
        <v>85.5883453916543</v>
      </c>
      <c r="AR155">
        <f ca="1">+IF(E155&gt;2017,J155*N155,'aob Demand'!AR154)</f>
        <v>70183588.991255015</v>
      </c>
      <c r="AS155">
        <f>+IF(F155&gt;2017,K155*O155,'aob Demand'!AS154)</f>
        <v>3635780.3369920901</v>
      </c>
      <c r="AT155">
        <f>+IF(G155&gt;2017,L155*P155,'aob Demand'!AT154)</f>
        <v>91749129.646820098</v>
      </c>
      <c r="AU155">
        <f>+IF(H155&gt;2017,M155*Q155,'aob Demand'!AU154)</f>
        <v>216898068.138096</v>
      </c>
      <c r="AV155">
        <v>1.0894573409825099</v>
      </c>
      <c r="AW155">
        <v>1.0894573409825099</v>
      </c>
      <c r="AX155">
        <v>1.08052955587379</v>
      </c>
      <c r="AY155">
        <v>1.0468509575851299</v>
      </c>
      <c r="AZ155">
        <v>1.0894573409825099</v>
      </c>
      <c r="BA155">
        <v>1.0894573409825099</v>
      </c>
      <c r="BB155">
        <v>1.08052955587379</v>
      </c>
      <c r="BC155">
        <v>1.0468522954591699</v>
      </c>
      <c r="BD155">
        <v>1.0527743729390699</v>
      </c>
      <c r="BE155">
        <v>1.0527743729390699</v>
      </c>
      <c r="BF155">
        <v>1.0654622133985501</v>
      </c>
      <c r="BG155">
        <v>1.02312906880876</v>
      </c>
      <c r="BH155">
        <v>0.31761610200000001</v>
      </c>
      <c r="BI155">
        <v>0.31761610200000001</v>
      </c>
      <c r="BJ155">
        <v>0.155670949</v>
      </c>
      <c r="BK155">
        <v>0.19147461399999999</v>
      </c>
      <c r="BL155">
        <v>0.31761610200000001</v>
      </c>
      <c r="BM155">
        <v>0.31761610200000001</v>
      </c>
      <c r="BN155">
        <v>0.155670949</v>
      </c>
      <c r="BO155">
        <v>0.19147699300000001</v>
      </c>
      <c r="BP155">
        <v>0.145164612</v>
      </c>
      <c r="BQ155">
        <v>0.145164612</v>
      </c>
      <c r="BR155">
        <v>0.152841594</v>
      </c>
      <c r="BS155">
        <v>0.14127632900000001</v>
      </c>
      <c r="BT155">
        <v>1</v>
      </c>
      <c r="BU155">
        <v>1</v>
      </c>
      <c r="BV155">
        <v>1</v>
      </c>
      <c r="BW155">
        <v>0.99989063099999997</v>
      </c>
      <c r="BX155">
        <f ca="1">+'aob Demand'!BX154+'aob Cap'!$CG155</f>
        <v>19.559555946318842</v>
      </c>
      <c r="BY155">
        <f ca="1">+'aob Demand'!BY154+'aob Cap'!$CG155</f>
        <v>19.559555946318842</v>
      </c>
      <c r="BZ155">
        <f ca="1">+'aob Demand'!BZ154+'aob Cap'!$CG155</f>
        <v>19.559555946318842</v>
      </c>
      <c r="CA155">
        <f ca="1">+'aob Demand'!CA154+'aob Cap'!$CG155</f>
        <v>19.559555946318842</v>
      </c>
      <c r="CB155">
        <f t="shared" ca="1" si="18"/>
        <v>8521178.0223087184</v>
      </c>
      <c r="CC155">
        <f t="shared" ca="1" si="23"/>
        <v>441580.54475208791</v>
      </c>
      <c r="CD155">
        <f t="shared" ca="1" si="24"/>
        <v>13850571.699383654</v>
      </c>
      <c r="CE155">
        <f t="shared" ca="1" si="25"/>
        <v>40313884.400326215</v>
      </c>
      <c r="CG155">
        <f ca="1">+IFERROR(VLOOKUP(_xlfn.CONCAT(B155,E155,C155),Reallocation!$A$3:$F$618,6,FALSE),0)</f>
        <v>5.8262039923241464E-2</v>
      </c>
      <c r="CH155">
        <f t="shared" ca="1" si="19"/>
        <v>3.6165190831694005E-4</v>
      </c>
      <c r="CI155">
        <f t="shared" ca="1" si="20"/>
        <v>3.6165190831694005E-4</v>
      </c>
      <c r="CJ155">
        <f t="shared" ca="1" si="21"/>
        <v>4.4949712092856586E-4</v>
      </c>
      <c r="CK155">
        <f t="shared" ca="1" si="22"/>
        <v>5.5337056395488027E-4</v>
      </c>
      <c r="CL155">
        <f ca="1">+IF($C155=1,SUMPRODUCT($CH155:$CK155,Elast!$L$6:$O$6),SUMPRODUCT($CH155:$CK155,Elast!$L$13:$O$13))</f>
        <v>-2.1065274954320755E-5</v>
      </c>
      <c r="CM155">
        <f ca="1">+IF($C155=1,SUMPRODUCT($CH155:$CK155,Elast!$L$7:$O$7),SUMPRODUCT($CH155:$CK155,Elast!$L$14:$O$14))</f>
        <v>-2.040765517523102E-5</v>
      </c>
      <c r="CN155">
        <f ca="1">+IF($C155=1,SUMPRODUCT($CH155:$CK155,Elast!$L$8:$O$8),SUMPRODUCT($CH155:$CK155,Elast!$L$15:$O$15))</f>
        <v>-6.8453892889704262E-5</v>
      </c>
      <c r="CO155">
        <f ca="1">+IF($C155=1,SUMPRODUCT($CH155:$CK155,Elast!$L$9:$O$9),SUMPRODUCT($CH155:$CK155,Elast!$L$16:$O$16))</f>
        <v>-7.0889498723209599E-5</v>
      </c>
    </row>
    <row r="156" spans="2:93" x14ac:dyDescent="0.25">
      <c r="B156" t="s">
        <v>84</v>
      </c>
      <c r="C156">
        <v>1</v>
      </c>
      <c r="D156">
        <v>2035</v>
      </c>
      <c r="E156">
        <v>2033</v>
      </c>
      <c r="F156">
        <v>0.18473514472848801</v>
      </c>
      <c r="G156">
        <v>3.6184589796840602E-3</v>
      </c>
      <c r="H156">
        <v>0.25662246280321399</v>
      </c>
      <c r="I156">
        <v>0.55502393348861201</v>
      </c>
      <c r="J156">
        <f ca="1">+('aob Demand'!J155-'aob Demand'!BX155)+'aob Cap'!BX156</f>
        <v>161.71631137453207</v>
      </c>
      <c r="K156">
        <f ca="1">+('aob Demand'!K155-'aob Demand'!BY155)+'aob Cap'!BY156</f>
        <v>161.71631137453207</v>
      </c>
      <c r="L156">
        <f ca="1">+('aob Demand'!L155-'aob Demand'!BZ155)+'aob Cap'!BZ156</f>
        <v>130.21367959840407</v>
      </c>
      <c r="M156">
        <f ca="1">+('aob Demand'!M155-'aob Demand'!CA155)+'aob Cap'!CA156</f>
        <v>105.86801366779707</v>
      </c>
      <c r="N156">
        <f ca="1">+'aob Demand'!N155*(1+CL156)</f>
        <v>437657.53751939576</v>
      </c>
      <c r="O156">
        <f ca="1">+'aob Demand'!O155*(1+CM156)</f>
        <v>22690.712237084681</v>
      </c>
      <c r="P156">
        <f ca="1">+'aob Demand'!P155*(1+CN156)</f>
        <v>711417.40586455038</v>
      </c>
      <c r="Q156">
        <f ca="1">+'aob Demand'!Q155*(1+CO156)</f>
        <v>2070607.0457340681</v>
      </c>
      <c r="R156">
        <v>1577.5885480976301</v>
      </c>
      <c r="S156">
        <f ca="1">+IF(E156&gt;2017,SUMPRODUCT(J156:M156,N156:Q156),'aob Demand'!S155)</f>
        <v>386293154.06472546</v>
      </c>
      <c r="T156">
        <v>242021.35443161099</v>
      </c>
      <c r="U156">
        <v>58.171999999999997</v>
      </c>
      <c r="V156">
        <v>68000.251343542797</v>
      </c>
      <c r="W156">
        <v>2.40295483665885E-4</v>
      </c>
      <c r="X156">
        <v>11.642672324064</v>
      </c>
      <c r="Y156">
        <v>11.642672324064</v>
      </c>
      <c r="Z156">
        <v>8.2774630043957007</v>
      </c>
      <c r="AA156">
        <v>3.8330731214575402</v>
      </c>
      <c r="AB156">
        <v>17.856190527957398</v>
      </c>
      <c r="AC156">
        <v>17.856190527957398</v>
      </c>
      <c r="AD156">
        <v>17.856190527957398</v>
      </c>
      <c r="AE156">
        <v>17.856190527957398</v>
      </c>
      <c r="AF156">
        <v>7847267.9248682698</v>
      </c>
      <c r="AG156">
        <v>153778.07223733401</v>
      </c>
      <c r="AH156">
        <v>13499894.129979899</v>
      </c>
      <c r="AI156">
        <v>36366533.432074703</v>
      </c>
      <c r="AJ156">
        <v>130.14775753662701</v>
      </c>
      <c r="AK156">
        <v>130.14775753662701</v>
      </c>
      <c r="AL156">
        <v>102.787888429045</v>
      </c>
      <c r="AM156">
        <v>81.814189485721201</v>
      </c>
      <c r="AN156">
        <v>141.79042986069101</v>
      </c>
      <c r="AO156">
        <v>141.79042986069101</v>
      </c>
      <c r="AP156">
        <v>111.06535143344099</v>
      </c>
      <c r="AQ156">
        <v>85.647262607178703</v>
      </c>
      <c r="AR156">
        <f ca="1">+IF(E156&gt;2017,J156*N156,'aob Demand'!AR155)</f>
        <v>70776362.61289756</v>
      </c>
      <c r="AS156">
        <f>+IF(F156&gt;2017,K156*O156,'aob Demand'!AS155)</f>
        <v>3668254.1002473598</v>
      </c>
      <c r="AT156">
        <f>+IF(G156&gt;2017,L156*P156,'aob Demand'!AT155)</f>
        <v>92602359.890994594</v>
      </c>
      <c r="AU156">
        <f>+IF(H156&gt;2017,M156*Q156,'aob Demand'!AU155)</f>
        <v>219109520.613435</v>
      </c>
      <c r="AV156">
        <v>1.0902118705863799</v>
      </c>
      <c r="AW156">
        <v>1.0902118705863799</v>
      </c>
      <c r="AX156">
        <v>1.08126733471854</v>
      </c>
      <c r="AY156">
        <v>1.04757082906756</v>
      </c>
      <c r="AZ156">
        <v>1.0902118705863799</v>
      </c>
      <c r="BA156">
        <v>1.0902118705863799</v>
      </c>
      <c r="BB156">
        <v>1.08126733471854</v>
      </c>
      <c r="BC156">
        <v>1.0475721678615999</v>
      </c>
      <c r="BD156">
        <v>1.0535034968805801</v>
      </c>
      <c r="BE156">
        <v>1.0535034968805801</v>
      </c>
      <c r="BF156">
        <v>1.06618970435579</v>
      </c>
      <c r="BG156">
        <v>1.0238326278341801</v>
      </c>
      <c r="BH156">
        <v>0.31761610200000001</v>
      </c>
      <c r="BI156">
        <v>0.31761610200000001</v>
      </c>
      <c r="BJ156">
        <v>0.155670949</v>
      </c>
      <c r="BK156">
        <v>0.19147461399999999</v>
      </c>
      <c r="BL156">
        <v>0.31761610200000001</v>
      </c>
      <c r="BM156">
        <v>0.31761610200000001</v>
      </c>
      <c r="BN156">
        <v>0.155670949</v>
      </c>
      <c r="BO156">
        <v>0.19147699300000001</v>
      </c>
      <c r="BP156">
        <v>0.145164612</v>
      </c>
      <c r="BQ156">
        <v>0.145164612</v>
      </c>
      <c r="BR156">
        <v>0.152841594</v>
      </c>
      <c r="BS156">
        <v>0.14127632900000001</v>
      </c>
      <c r="BT156">
        <v>1</v>
      </c>
      <c r="BU156">
        <v>1</v>
      </c>
      <c r="BV156">
        <v>1</v>
      </c>
      <c r="BW156">
        <v>0.99989063099999997</v>
      </c>
      <c r="BX156">
        <f ca="1">+'aob Demand'!BX155+'aob Cap'!$CG156</f>
        <v>20.08880263014867</v>
      </c>
      <c r="BY156">
        <f ca="1">+'aob Demand'!BY155+'aob Cap'!$CG156</f>
        <v>20.08880263014867</v>
      </c>
      <c r="BZ156">
        <f ca="1">+'aob Demand'!BZ155+'aob Cap'!$CG156</f>
        <v>20.08880263014867</v>
      </c>
      <c r="CA156">
        <f ca="1">+'aob Demand'!CA155+'aob Cap'!$CG156</f>
        <v>20.08880263014867</v>
      </c>
      <c r="CB156">
        <f t="shared" ca="1" si="18"/>
        <v>8792015.8908240274</v>
      </c>
      <c r="CC156">
        <f t="shared" ca="1" si="23"/>
        <v>455829.23966829333</v>
      </c>
      <c r="CD156">
        <f t="shared" ca="1" si="24"/>
        <v>14291523.854065323</v>
      </c>
      <c r="CE156">
        <f t="shared" ca="1" si="25"/>
        <v>41596016.266346917</v>
      </c>
      <c r="CG156">
        <f ca="1">+IFERROR(VLOOKUP(_xlfn.CONCAT(B156,E156,C156),Reallocation!$A$3:$F$618,6,FALSE),0)</f>
        <v>5.6241589436068329E-2</v>
      </c>
      <c r="CH156">
        <f t="shared" ca="1" si="19"/>
        <v>3.4777932391638622E-4</v>
      </c>
      <c r="CI156">
        <f t="shared" ca="1" si="20"/>
        <v>3.4777932391638622E-4</v>
      </c>
      <c r="CJ156">
        <f t="shared" ca="1" si="21"/>
        <v>4.3191767262484859E-4</v>
      </c>
      <c r="CK156">
        <f t="shared" ca="1" si="22"/>
        <v>5.3124251119474053E-4</v>
      </c>
      <c r="CL156">
        <f ca="1">+IF($C156=1,SUMPRODUCT($CH156:$CK156,Elast!$L$6:$O$6),SUMPRODUCT($CH156:$CK156,Elast!$L$13:$O$13))</f>
        <v>-2.0222774274843097E-5</v>
      </c>
      <c r="CM156">
        <f ca="1">+IF($C156=1,SUMPRODUCT($CH156:$CK156,Elast!$L$7:$O$7),SUMPRODUCT($CH156:$CK156,Elast!$L$14:$O$14))</f>
        <v>-1.9621466978569482E-5</v>
      </c>
      <c r="CN156">
        <f ca="1">+IF($C156=1,SUMPRODUCT($CH156:$CK156,Elast!$L$8:$O$8),SUMPRODUCT($CH156:$CK156,Elast!$L$15:$O$15))</f>
        <v>-6.5797336975594638E-5</v>
      </c>
      <c r="CO156">
        <f ca="1">+IF($C156=1,SUMPRODUCT($CH156:$CK156,Elast!$L$9:$O$9),SUMPRODUCT($CH156:$CK156,Elast!$L$16:$O$16))</f>
        <v>-6.8093008150530652E-5</v>
      </c>
    </row>
    <row r="157" spans="2:93" x14ac:dyDescent="0.25">
      <c r="B157" t="s">
        <v>84</v>
      </c>
      <c r="C157">
        <v>1</v>
      </c>
      <c r="D157">
        <v>2036</v>
      </c>
      <c r="E157">
        <v>2034</v>
      </c>
      <c r="F157">
        <v>0.18482257503025901</v>
      </c>
      <c r="G157">
        <v>3.6186900448718202E-3</v>
      </c>
      <c r="H157">
        <v>0.25665099175949802</v>
      </c>
      <c r="I157">
        <v>0.55490774316536995</v>
      </c>
      <c r="J157">
        <f ca="1">+('aob Demand'!J156-'aob Demand'!BX156)+'aob Cap'!BX157</f>
        <v>162.13620826396414</v>
      </c>
      <c r="K157">
        <f ca="1">+('aob Demand'!K156-'aob Demand'!BY156)+'aob Cap'!BY157</f>
        <v>162.13620826396414</v>
      </c>
      <c r="L157">
        <f ca="1">+('aob Demand'!L156-'aob Demand'!BZ156)+'aob Cap'!BZ157</f>
        <v>130.61543868651415</v>
      </c>
      <c r="M157">
        <f ca="1">+('aob Demand'!M156-'aob Demand'!CA156)+'aob Cap'!CA157</f>
        <v>106.25470086260513</v>
      </c>
      <c r="N157">
        <f ca="1">+'aob Demand'!N156*(1+CL157)</f>
        <v>439756.05933197599</v>
      </c>
      <c r="O157">
        <f ca="1">+'aob Demand'!O156*(1+CM157)</f>
        <v>22806.685227596732</v>
      </c>
      <c r="P157">
        <f ca="1">+'aob Demand'!P156*(1+CN157)</f>
        <v>714852.11702615942</v>
      </c>
      <c r="Q157">
        <f ca="1">+'aob Demand'!Q156*(1+CO157)</f>
        <v>2080562.0716739672</v>
      </c>
      <c r="R157">
        <v>1578.02024517518</v>
      </c>
      <c r="S157">
        <f ca="1">+IF(E157&gt;2017,SUMPRODUCT(J157:M157,N157:Q157),'aob Demand'!S156)</f>
        <v>389438392.90021634</v>
      </c>
      <c r="T157">
        <v>243007.12434970599</v>
      </c>
      <c r="U157">
        <v>58.171999999999997</v>
      </c>
      <c r="V157">
        <v>68681.0259603921</v>
      </c>
      <c r="W157">
        <v>2.3931674334023E-4</v>
      </c>
      <c r="X157">
        <v>11.740872660002101</v>
      </c>
      <c r="Y157">
        <v>11.740872660002101</v>
      </c>
      <c r="Z157">
        <v>8.3532977339752392</v>
      </c>
      <c r="AA157">
        <v>3.8919688233268199</v>
      </c>
      <c r="AB157">
        <v>17.679333498387301</v>
      </c>
      <c r="AC157">
        <v>17.679333498387301</v>
      </c>
      <c r="AD157">
        <v>17.679333498387301</v>
      </c>
      <c r="AE157">
        <v>17.679333498387301</v>
      </c>
      <c r="AF157">
        <v>7810936.6642723996</v>
      </c>
      <c r="AG157">
        <v>152995.002408014</v>
      </c>
      <c r="AH157">
        <v>13436386.8041311</v>
      </c>
      <c r="AI157">
        <v>36196801.167858899</v>
      </c>
      <c r="AJ157">
        <v>130.14775753662701</v>
      </c>
      <c r="AK157">
        <v>130.14775753662701</v>
      </c>
      <c r="AL157">
        <v>102.787888429045</v>
      </c>
      <c r="AM157">
        <v>81.814189485721201</v>
      </c>
      <c r="AN157">
        <v>141.88863019662901</v>
      </c>
      <c r="AO157">
        <v>141.88863019662901</v>
      </c>
      <c r="AP157">
        <v>111.14118616302</v>
      </c>
      <c r="AQ157">
        <v>85.706158309048007</v>
      </c>
      <c r="AR157">
        <f ca="1">+IF(E157&gt;2017,J157*N157,'aob Demand'!AR156)</f>
        <v>71300380.021189436</v>
      </c>
      <c r="AS157">
        <f>+IF(F157&gt;2017,K157*O157,'aob Demand'!AS156)</f>
        <v>3696626.0547719002</v>
      </c>
      <c r="AT157">
        <f>+IF(G157&gt;2017,L157*P157,'aob Demand'!AT156)</f>
        <v>93337963.749854296</v>
      </c>
      <c r="AU157">
        <f>+IF(H157&gt;2017,M157*Q157,'aob Demand'!AU156)</f>
        <v>220971439.57612899</v>
      </c>
      <c r="AV157">
        <v>1.0909656446403999</v>
      </c>
      <c r="AW157">
        <v>1.0909656446403999</v>
      </c>
      <c r="AX157">
        <v>1.08200490459611</v>
      </c>
      <c r="AY157">
        <v>1.04829032855197</v>
      </c>
      <c r="AZ157">
        <v>1.0909656446403999</v>
      </c>
      <c r="BA157">
        <v>1.0909656446403999</v>
      </c>
      <c r="BB157">
        <v>1.08200490459611</v>
      </c>
      <c r="BC157">
        <v>1.0482916682655199</v>
      </c>
      <c r="BD157">
        <v>1.0542318907122701</v>
      </c>
      <c r="BE157">
        <v>1.0542318907122701</v>
      </c>
      <c r="BF157">
        <v>1.0669169892597801</v>
      </c>
      <c r="BG157">
        <v>1.0245358232911499</v>
      </c>
      <c r="BH157">
        <v>0.31761610200000001</v>
      </c>
      <c r="BI157">
        <v>0.31761610200000001</v>
      </c>
      <c r="BJ157">
        <v>0.155670949</v>
      </c>
      <c r="BK157">
        <v>0.19147461399999999</v>
      </c>
      <c r="BL157">
        <v>0.31761610200000001</v>
      </c>
      <c r="BM157">
        <v>0.31761610200000001</v>
      </c>
      <c r="BN157">
        <v>0.155670949</v>
      </c>
      <c r="BO157">
        <v>0.19147699300000001</v>
      </c>
      <c r="BP157">
        <v>0.145164612</v>
      </c>
      <c r="BQ157">
        <v>0.145164612</v>
      </c>
      <c r="BR157">
        <v>0.152841594</v>
      </c>
      <c r="BS157">
        <v>0.14127632900000001</v>
      </c>
      <c r="BT157">
        <v>1</v>
      </c>
      <c r="BU157">
        <v>1</v>
      </c>
      <c r="BV157">
        <v>1</v>
      </c>
      <c r="BW157">
        <v>0.99989063099999997</v>
      </c>
      <c r="BX157">
        <f ca="1">+'aob Demand'!BX156+'aob Cap'!$CG157</f>
        <v>20.423996682503937</v>
      </c>
      <c r="BY157">
        <f ca="1">+'aob Demand'!BY156+'aob Cap'!$CG157</f>
        <v>20.423996682503937</v>
      </c>
      <c r="BZ157">
        <f ca="1">+'aob Demand'!BZ156+'aob Cap'!$CG157</f>
        <v>20.423996682503937</v>
      </c>
      <c r="CA157">
        <f ca="1">+'aob Demand'!CA156+'aob Cap'!$CG157</f>
        <v>20.423996682503937</v>
      </c>
      <c r="CB157">
        <f t="shared" ca="1" si="18"/>
        <v>8981576.2969072815</v>
      </c>
      <c r="CC157">
        <f t="shared" ca="1" si="23"/>
        <v>465803.6634273472</v>
      </c>
      <c r="CD157">
        <f t="shared" ca="1" si="24"/>
        <v>14600137.266623195</v>
      </c>
      <c r="CE157">
        <f t="shared" ca="1" si="25"/>
        <v>42493392.849612623</v>
      </c>
      <c r="CG157">
        <f ca="1">+IFERROR(VLOOKUP(_xlfn.CONCAT(B157,E157,C157),Reallocation!$A$3:$F$618,6,FALSE),0)</f>
        <v>5.4060621194137008E-2</v>
      </c>
      <c r="CH157">
        <f t="shared" ca="1" si="19"/>
        <v>3.3342719539941612E-4</v>
      </c>
      <c r="CI157">
        <f t="shared" ca="1" si="20"/>
        <v>3.3342719539941612E-4</v>
      </c>
      <c r="CJ157">
        <f t="shared" ca="1" si="21"/>
        <v>4.1389151035886584E-4</v>
      </c>
      <c r="CK157">
        <f t="shared" ca="1" si="22"/>
        <v>5.087833362218408E-4</v>
      </c>
      <c r="CL157">
        <f ca="1">+IF($C157=1,SUMPRODUCT($CH157:$CK157,Elast!$L$6:$O$6),SUMPRODUCT($CH157:$CK157,Elast!$L$13:$O$13))</f>
        <v>-1.9367705383559037E-5</v>
      </c>
      <c r="CM157">
        <f ca="1">+IF($C157=1,SUMPRODUCT($CH157:$CK157,Elast!$L$7:$O$7),SUMPRODUCT($CH157:$CK157,Elast!$L$14:$O$14))</f>
        <v>-1.8809711701162971E-5</v>
      </c>
      <c r="CN157">
        <f ca="1">+IF($C157=1,SUMPRODUCT($CH157:$CK157,Elast!$L$8:$O$8),SUMPRODUCT($CH157:$CK157,Elast!$L$15:$O$15))</f>
        <v>-6.3063707101544068E-5</v>
      </c>
      <c r="CO157">
        <f ca="1">+IF($C157=1,SUMPRODUCT($CH157:$CK157,Elast!$L$9:$O$9),SUMPRODUCT($CH157:$CK157,Elast!$L$16:$O$16))</f>
        <v>-6.5236948199396858E-5</v>
      </c>
    </row>
    <row r="158" spans="2:93" x14ac:dyDescent="0.25">
      <c r="B158" t="s">
        <v>84</v>
      </c>
      <c r="C158">
        <v>1</v>
      </c>
      <c r="D158">
        <v>2037</v>
      </c>
      <c r="E158">
        <v>2035</v>
      </c>
      <c r="F158">
        <v>0.18490690887374001</v>
      </c>
      <c r="G158">
        <v>3.6190467236733199E-3</v>
      </c>
      <c r="H158">
        <v>0.25667862889825999</v>
      </c>
      <c r="I158">
        <v>0.55479541550432498</v>
      </c>
      <c r="J158">
        <f ca="1">+('aob Demand'!J157-'aob Demand'!BX157)+'aob Cap'!BX158</f>
        <v>162.43402708416033</v>
      </c>
      <c r="K158">
        <f ca="1">+('aob Demand'!K157-'aob Demand'!BY157)+'aob Cap'!BY158</f>
        <v>162.43402708416033</v>
      </c>
      <c r="L158">
        <f ca="1">+('aob Demand'!L157-'aob Demand'!BZ157)+'aob Cap'!BZ158</f>
        <v>130.89405993076832</v>
      </c>
      <c r="M158">
        <f ca="1">+('aob Demand'!M157-'aob Demand'!CA157)+'aob Cap'!CA158</f>
        <v>106.51781430425932</v>
      </c>
      <c r="N158">
        <f ca="1">+'aob Demand'!N157*(1+CL158)</f>
        <v>441917.89563530497</v>
      </c>
      <c r="O158">
        <f ca="1">+'aob Demand'!O157*(1+CM158)</f>
        <v>22923.829178679927</v>
      </c>
      <c r="P158">
        <f ca="1">+'aob Demand'!P157*(1+CN158)</f>
        <v>718381.78634559049</v>
      </c>
      <c r="Q158">
        <f ca="1">+'aob Demand'!Q157*(1+CO158)</f>
        <v>2090808.356693875</v>
      </c>
      <c r="R158">
        <v>1578.52847858069</v>
      </c>
      <c r="S158">
        <f ca="1">+IF(E158&gt;2017,SUMPRODUCT(J158:M158,N158:Q158),'aob Demand'!S157)</f>
        <v>392246358.19748652</v>
      </c>
      <c r="T158">
        <v>243996.909377681</v>
      </c>
      <c r="U158">
        <v>58.171999999999997</v>
      </c>
      <c r="V158">
        <v>69368.616053210804</v>
      </c>
      <c r="W158">
        <v>2.3834198949243299E-4</v>
      </c>
      <c r="X158">
        <v>11.8389746628221</v>
      </c>
      <c r="Y158">
        <v>11.8389746628221</v>
      </c>
      <c r="Z158">
        <v>8.4291109842604204</v>
      </c>
      <c r="AA158">
        <v>3.9508340904789701</v>
      </c>
      <c r="AB158">
        <v>17.508968218861099</v>
      </c>
      <c r="AC158">
        <v>17.508968218861099</v>
      </c>
      <c r="AD158">
        <v>17.508968218861099</v>
      </c>
      <c r="AE158">
        <v>17.508968218861099</v>
      </c>
      <c r="AF158">
        <v>7776809.2222966198</v>
      </c>
      <c r="AG158">
        <v>152264.203163411</v>
      </c>
      <c r="AH158">
        <v>13376732.1596453</v>
      </c>
      <c r="AI158">
        <v>36037389.043535702</v>
      </c>
      <c r="AJ158">
        <v>130.14775753662701</v>
      </c>
      <c r="AK158">
        <v>130.14775753662701</v>
      </c>
      <c r="AL158">
        <v>102.787888429045</v>
      </c>
      <c r="AM158">
        <v>81.814189485721201</v>
      </c>
      <c r="AN158">
        <v>141.98673219944899</v>
      </c>
      <c r="AO158">
        <v>141.98673219944899</v>
      </c>
      <c r="AP158">
        <v>111.216999413305</v>
      </c>
      <c r="AQ158">
        <v>85.765023576200093</v>
      </c>
      <c r="AR158">
        <f ca="1">+IF(E158&gt;2017,J158*N158,'aob Demand'!AR157)</f>
        <v>71782503.428600267</v>
      </c>
      <c r="AS158">
        <f>+IF(F158&gt;2017,K158*O158,'aob Demand'!AS157)</f>
        <v>3722488.9783320702</v>
      </c>
      <c r="AT158">
        <f>+IF(G158&gt;2017,L158*P158,'aob Demand'!AT157)</f>
        <v>94000353.2880207</v>
      </c>
      <c r="AU158">
        <f>+IF(H158&gt;2017,M158*Q158,'aob Demand'!AU157)</f>
        <v>222613880.884074</v>
      </c>
      <c r="AV158">
        <v>1.09171874212008</v>
      </c>
      <c r="AW158">
        <v>1.09171874212008</v>
      </c>
      <c r="AX158">
        <v>1.08274230951856</v>
      </c>
      <c r="AY158">
        <v>1.04900950923954</v>
      </c>
      <c r="AZ158">
        <v>1.09171874212008</v>
      </c>
      <c r="BA158">
        <v>1.09171874212008</v>
      </c>
      <c r="BB158">
        <v>1.08274230951856</v>
      </c>
      <c r="BC158">
        <v>1.0490108498721999</v>
      </c>
      <c r="BD158">
        <v>1.0549596307504701</v>
      </c>
      <c r="BE158">
        <v>1.0549596307504701</v>
      </c>
      <c r="BF158">
        <v>1.06764411150883</v>
      </c>
      <c r="BG158">
        <v>1.02523870717528</v>
      </c>
      <c r="BH158">
        <v>0.31761610200000001</v>
      </c>
      <c r="BI158">
        <v>0.31761610200000001</v>
      </c>
      <c r="BJ158">
        <v>0.155670949</v>
      </c>
      <c r="BK158">
        <v>0.19147461399999999</v>
      </c>
      <c r="BL158">
        <v>0.31761610200000001</v>
      </c>
      <c r="BM158">
        <v>0.31761610200000001</v>
      </c>
      <c r="BN158">
        <v>0.155670949</v>
      </c>
      <c r="BO158">
        <v>0.19147699300000001</v>
      </c>
      <c r="BP158">
        <v>0.145164612</v>
      </c>
      <c r="BQ158">
        <v>0.145164612</v>
      </c>
      <c r="BR158">
        <v>0.152841594</v>
      </c>
      <c r="BS158">
        <v>0.14127632900000001</v>
      </c>
      <c r="BT158">
        <v>1</v>
      </c>
      <c r="BU158">
        <v>1</v>
      </c>
      <c r="BV158">
        <v>1</v>
      </c>
      <c r="BW158">
        <v>0.99989063099999997</v>
      </c>
      <c r="BX158">
        <f ca="1">+'aob Demand'!BX157+'aob Cap'!$CG158</f>
        <v>20.63349696369632</v>
      </c>
      <c r="BY158">
        <f ca="1">+'aob Demand'!BY157+'aob Cap'!$CG158</f>
        <v>20.63349696369632</v>
      </c>
      <c r="BZ158">
        <f ca="1">+'aob Demand'!BZ157+'aob Cap'!$CG158</f>
        <v>20.63349696369632</v>
      </c>
      <c r="CA158">
        <f ca="1">+'aob Demand'!CA157+'aob Cap'!$CG158</f>
        <v>20.63349696369632</v>
      </c>
      <c r="CB158">
        <f t="shared" ca="1" si="18"/>
        <v>9118311.5577941332</v>
      </c>
      <c r="CC158">
        <f t="shared" ca="1" si="23"/>
        <v>472998.75975458539</v>
      </c>
      <c r="CD158">
        <f t="shared" ca="1" si="24"/>
        <v>14822728.407336479</v>
      </c>
      <c r="CE158">
        <f t="shared" ca="1" si="25"/>
        <v>43140687.879513964</v>
      </c>
      <c r="CG158">
        <f ca="1">+IFERROR(VLOOKUP(_xlfn.CONCAT(B158,E158,C158),Reallocation!$A$3:$F$618,6,FALSE),0)</f>
        <v>5.181944588231812E-2</v>
      </c>
      <c r="CH158">
        <f t="shared" ca="1" si="19"/>
        <v>3.1901841512227413E-4</v>
      </c>
      <c r="CI158">
        <f t="shared" ca="1" si="20"/>
        <v>3.1901841512227413E-4</v>
      </c>
      <c r="CJ158">
        <f t="shared" ca="1" si="21"/>
        <v>3.958884452797129E-4</v>
      </c>
      <c r="CK158">
        <f t="shared" ca="1" si="22"/>
        <v>4.8648619219981981E-4</v>
      </c>
      <c r="CL158">
        <f ca="1">+IF($C158=1,SUMPRODUCT($CH158:$CK158,Elast!$L$6:$O$6),SUMPRODUCT($CH158:$CK158,Elast!$L$13:$O$13))</f>
        <v>-1.8518855335314167E-5</v>
      </c>
      <c r="CM158">
        <f ca="1">+IF($C158=1,SUMPRODUCT($CH158:$CK158,Elast!$L$7:$O$7),SUMPRODUCT($CH158:$CK158,Elast!$L$14:$O$14))</f>
        <v>-1.7995694718177191E-5</v>
      </c>
      <c r="CN158">
        <f ca="1">+IF($C158=1,SUMPRODUCT($CH158:$CK158,Elast!$L$8:$O$8),SUMPRODUCT($CH158:$CK158,Elast!$L$15:$O$15))</f>
        <v>-6.032784803489855E-5</v>
      </c>
      <c r="CO158">
        <f ca="1">+IF($C158=1,SUMPRODUCT($CH158:$CK158,Elast!$L$9:$O$9),SUMPRODUCT($CH158:$CK158,Elast!$L$16:$O$16))</f>
        <v>-6.2391124920190938E-5</v>
      </c>
    </row>
    <row r="159" spans="2:93" x14ac:dyDescent="0.25">
      <c r="B159" t="s">
        <v>84</v>
      </c>
      <c r="C159">
        <v>1</v>
      </c>
      <c r="D159">
        <v>2038</v>
      </c>
      <c r="E159">
        <v>2036</v>
      </c>
      <c r="F159">
        <v>0.18498829812331499</v>
      </c>
      <c r="G159">
        <v>3.6195224770441399E-3</v>
      </c>
      <c r="H159">
        <v>0.25670541691273102</v>
      </c>
      <c r="I159">
        <v>0.55468676248690796</v>
      </c>
      <c r="J159">
        <f ca="1">+('aob Demand'!J158-'aob Demand'!BX158)+'aob Cap'!BX159</f>
        <v>162.64392625042416</v>
      </c>
      <c r="K159">
        <f ca="1">+('aob Demand'!K158-'aob Demand'!BY158)+'aob Cap'!BY159</f>
        <v>162.64392625042416</v>
      </c>
      <c r="L159">
        <f ca="1">+('aob Demand'!L158-'aob Demand'!BZ158)+'aob Cap'!BZ159</f>
        <v>131.08408895890017</v>
      </c>
      <c r="M159">
        <f ca="1">+('aob Demand'!M158-'aob Demand'!CA158)+'aob Cap'!CA159</f>
        <v>106.69206040997415</v>
      </c>
      <c r="N159">
        <f ca="1">+'aob Demand'!N158*(1+CL159)</f>
        <v>444128.64835574327</v>
      </c>
      <c r="O159">
        <f ca="1">+'aob Demand'!O158*(1+CM159)</f>
        <v>23041.98707325443</v>
      </c>
      <c r="P159">
        <f ca="1">+'aob Demand'!P158*(1+CN159)</f>
        <v>721985.20704230398</v>
      </c>
      <c r="Q159">
        <f ca="1">+'aob Demand'!Q158*(1+CO159)</f>
        <v>2101279.9718849869</v>
      </c>
      <c r="R159">
        <v>1579.10945201965</v>
      </c>
      <c r="S159">
        <f ca="1">+IF(E159&gt;2017,SUMPRODUCT(J159:M159,N159:Q159),'aob Demand'!S158)</f>
        <v>394813129.18064284</v>
      </c>
      <c r="T159">
        <v>244990.72586936</v>
      </c>
      <c r="U159">
        <v>58.171999999999997</v>
      </c>
      <c r="V159">
        <v>70063.089854144404</v>
      </c>
      <c r="W159">
        <v>2.3737120588529099E-4</v>
      </c>
      <c r="X159">
        <v>11.9369886110095</v>
      </c>
      <c r="Y159">
        <v>11.9369886110095</v>
      </c>
      <c r="Z159">
        <v>8.5049072791554892</v>
      </c>
      <c r="AA159">
        <v>4.0096732755261897</v>
      </c>
      <c r="AB159">
        <v>17.344751414794199</v>
      </c>
      <c r="AC159">
        <v>17.344751414794199</v>
      </c>
      <c r="AD159">
        <v>17.344751414794199</v>
      </c>
      <c r="AE159">
        <v>17.344751414794199</v>
      </c>
      <c r="AF159">
        <v>7744778.2073429096</v>
      </c>
      <c r="AG159">
        <v>151582.838994944</v>
      </c>
      <c r="AH159">
        <v>13320740.6363237</v>
      </c>
      <c r="AI159">
        <v>35887790.9548999</v>
      </c>
      <c r="AJ159">
        <v>130.14775753662701</v>
      </c>
      <c r="AK159">
        <v>130.14775753662701</v>
      </c>
      <c r="AL159">
        <v>102.787888429045</v>
      </c>
      <c r="AM159">
        <v>81.814189485721201</v>
      </c>
      <c r="AN159">
        <v>142.084746147636</v>
      </c>
      <c r="AO159">
        <v>142.084746147636</v>
      </c>
      <c r="AP159">
        <v>111.2927957082</v>
      </c>
      <c r="AQ159">
        <v>85.823862761247398</v>
      </c>
      <c r="AR159">
        <f ca="1">+IF(E159&gt;2017,J159*N159,'aob Demand'!AR158)</f>
        <v>72234827.128872067</v>
      </c>
      <c r="AS159">
        <f>+IF(F159&gt;2017,K159*O159,'aob Demand'!AS158)</f>
        <v>3746560.8039390901</v>
      </c>
      <c r="AT159">
        <f>+IF(G159&gt;2017,L159*P159,'aob Demand'!AT158)</f>
        <v>94610418.0193436</v>
      </c>
      <c r="AU159">
        <f>+IF(H159&gt;2017,M159*Q159,'aob Demand'!AU158)</f>
        <v>224099028.104496</v>
      </c>
      <c r="AV159">
        <v>1.0924712219230099</v>
      </c>
      <c r="AW159">
        <v>1.0924712219230099</v>
      </c>
      <c r="AX159">
        <v>1.0834795824352601</v>
      </c>
      <c r="AY159">
        <v>1.04972841087555</v>
      </c>
      <c r="AZ159">
        <v>1.0924712219230099</v>
      </c>
      <c r="BA159">
        <v>1.0924712219230099</v>
      </c>
      <c r="BB159">
        <v>1.0834795824352601</v>
      </c>
      <c r="BC159">
        <v>1.04972975242697</v>
      </c>
      <c r="BD159">
        <v>1.0556867739096101</v>
      </c>
      <c r="BE159">
        <v>1.0556867739096101</v>
      </c>
      <c r="BF159">
        <v>1.06837110359289</v>
      </c>
      <c r="BG159">
        <v>1.02594131833123</v>
      </c>
      <c r="BH159">
        <v>0.31761610200000001</v>
      </c>
      <c r="BI159">
        <v>0.31761610200000001</v>
      </c>
      <c r="BJ159">
        <v>0.155670949</v>
      </c>
      <c r="BK159">
        <v>0.19147461399999999</v>
      </c>
      <c r="BL159">
        <v>0.31761610200000001</v>
      </c>
      <c r="BM159">
        <v>0.31761610200000001</v>
      </c>
      <c r="BN159">
        <v>0.155670949</v>
      </c>
      <c r="BO159">
        <v>0.19147699300000001</v>
      </c>
      <c r="BP159">
        <v>0.145164612</v>
      </c>
      <c r="BQ159">
        <v>0.145164612</v>
      </c>
      <c r="BR159">
        <v>0.152841594</v>
      </c>
      <c r="BS159">
        <v>0.14127632900000001</v>
      </c>
      <c r="BT159">
        <v>1</v>
      </c>
      <c r="BU159">
        <v>1</v>
      </c>
      <c r="BV159">
        <v>1</v>
      </c>
      <c r="BW159">
        <v>0.99989063099999997</v>
      </c>
      <c r="BX159">
        <f ca="1">+'aob Demand'!BX158+'aob Cap'!$CG159</f>
        <v>20.752790160125166</v>
      </c>
      <c r="BY159">
        <f ca="1">+'aob Demand'!BY158+'aob Cap'!$CG159</f>
        <v>20.752790160125166</v>
      </c>
      <c r="BZ159">
        <f ca="1">+'aob Demand'!BZ158+'aob Cap'!$CG159</f>
        <v>20.752790160125166</v>
      </c>
      <c r="CA159">
        <f ca="1">+'aob Demand'!CA158+'aob Cap'!$CG159</f>
        <v>20.752790160125166</v>
      </c>
      <c r="CB159">
        <f t="shared" ca="1" si="18"/>
        <v>9216908.6434267592</v>
      </c>
      <c r="CC159">
        <f t="shared" ca="1" si="23"/>
        <v>478185.52260356577</v>
      </c>
      <c r="CD159">
        <f t="shared" ca="1" si="24"/>
        <v>14983207.500463456</v>
      </c>
      <c r="CE159">
        <f t="shared" ca="1" si="25"/>
        <v>43607422.324202843</v>
      </c>
      <c r="CG159">
        <f ca="1">+IFERROR(VLOOKUP(_xlfn.CONCAT(B159,E159,C159),Reallocation!$A$3:$F$618,6,FALSE),0)</f>
        <v>4.9600387315165785E-2</v>
      </c>
      <c r="CH159">
        <f t="shared" ca="1" si="19"/>
        <v>3.049630469371678E-4</v>
      </c>
      <c r="CI159">
        <f t="shared" ca="1" si="20"/>
        <v>3.049630469371678E-4</v>
      </c>
      <c r="CJ159">
        <f t="shared" ca="1" si="21"/>
        <v>3.7838602464335125E-4</v>
      </c>
      <c r="CK159">
        <f t="shared" ca="1" si="22"/>
        <v>4.6489295571361389E-4</v>
      </c>
      <c r="CL159">
        <f ca="1">+IF($C159=1,SUMPRODUCT($CH159:$CK159,Elast!$L$6:$O$6),SUMPRODUCT($CH159:$CK159,Elast!$L$13:$O$13))</f>
        <v>-1.7696835509504628E-5</v>
      </c>
      <c r="CM159">
        <f ca="1">+IF($C159=1,SUMPRODUCT($CH159:$CK159,Elast!$L$7:$O$7),SUMPRODUCT($CH159:$CK159,Elast!$L$14:$O$14))</f>
        <v>-1.7202234311668896E-5</v>
      </c>
      <c r="CN159">
        <f ca="1">+IF($C159=1,SUMPRODUCT($CH159:$CK159,Elast!$L$8:$O$8),SUMPRODUCT($CH159:$CK159,Elast!$L$15:$O$15))</f>
        <v>-5.7664456188020189E-5</v>
      </c>
      <c r="CO159">
        <f ca="1">+IF($C159=1,SUMPRODUCT($CH159:$CK159,Elast!$L$9:$O$9),SUMPRODUCT($CH159:$CK159,Elast!$L$16:$O$16))</f>
        <v>-5.9628577815352022E-5</v>
      </c>
    </row>
    <row r="160" spans="2:93" x14ac:dyDescent="0.25">
      <c r="B160" t="s">
        <v>84</v>
      </c>
      <c r="C160">
        <v>1</v>
      </c>
      <c r="D160">
        <v>2039</v>
      </c>
      <c r="E160">
        <v>2037</v>
      </c>
      <c r="F160">
        <v>0.185066928018775</v>
      </c>
      <c r="G160">
        <v>3.6201093788504998E-3</v>
      </c>
      <c r="H160">
        <v>0.256731409793165</v>
      </c>
      <c r="I160">
        <v>0.55458155280920696</v>
      </c>
      <c r="J160">
        <f ca="1">+('aob Demand'!J159-'aob Demand'!BX159)+'aob Cap'!BX160</f>
        <v>162.7413454999153</v>
      </c>
      <c r="K160">
        <f ca="1">+('aob Demand'!K159-'aob Demand'!BY159)+'aob Cap'!BY160</f>
        <v>162.7413454999153</v>
      </c>
      <c r="L160">
        <f ca="1">+('aob Demand'!L159-'aob Demand'!BZ159)+'aob Cap'!BZ160</f>
        <v>131.16115244546532</v>
      </c>
      <c r="M160">
        <f ca="1">+('aob Demand'!M159-'aob Demand'!CA159)+'aob Cap'!CA160</f>
        <v>106.7531405139253</v>
      </c>
      <c r="N160">
        <f ca="1">+'aob Demand'!N159*(1+CL160)</f>
        <v>446399.19578533422</v>
      </c>
      <c r="O160">
        <f ca="1">+'aob Demand'!O159*(1+CM160)</f>
        <v>23161.271306495506</v>
      </c>
      <c r="P160">
        <f ca="1">+'aob Demand'!P159*(1+CN160)</f>
        <v>725678.45888314664</v>
      </c>
      <c r="Q160">
        <f ca="1">+'aob Demand'!Q159*(1+CO160)</f>
        <v>2112026.7208944997</v>
      </c>
      <c r="R160">
        <v>1579.75855634456</v>
      </c>
      <c r="S160">
        <f ca="1">+IF(E160&gt;2017,SUMPRODUCT(J160:M160,N160:Q160),'aob Demand'!S159)</f>
        <v>397063210.48487121</v>
      </c>
      <c r="T160">
        <v>245988.59024517701</v>
      </c>
      <c r="U160">
        <v>58.171999999999997</v>
      </c>
      <c r="V160">
        <v>70764.516278434501</v>
      </c>
      <c r="W160">
        <v>2.36404376347736E-4</v>
      </c>
      <c r="X160">
        <v>12.0349221699525</v>
      </c>
      <c r="Y160">
        <v>12.0349221699525</v>
      </c>
      <c r="Z160">
        <v>8.5806900054593598</v>
      </c>
      <c r="AA160">
        <v>4.0684896301964404</v>
      </c>
      <c r="AB160">
        <v>17.1862753547558</v>
      </c>
      <c r="AC160">
        <v>17.1862753547558</v>
      </c>
      <c r="AD160">
        <v>17.1862753547558</v>
      </c>
      <c r="AE160">
        <v>17.1862753547558</v>
      </c>
      <c r="AF160">
        <v>7714703.20309164</v>
      </c>
      <c r="AG160">
        <v>150947.610906179</v>
      </c>
      <c r="AH160">
        <v>13268166.9048455</v>
      </c>
      <c r="AI160">
        <v>35747349.628903799</v>
      </c>
      <c r="AJ160">
        <v>130.14775753662701</v>
      </c>
      <c r="AK160">
        <v>130.14775753662701</v>
      </c>
      <c r="AL160">
        <v>102.787888429045</v>
      </c>
      <c r="AM160">
        <v>81.814189485721201</v>
      </c>
      <c r="AN160">
        <v>142.18267970657899</v>
      </c>
      <c r="AO160">
        <v>142.18267970657899</v>
      </c>
      <c r="AP160">
        <v>111.368578434504</v>
      </c>
      <c r="AQ160">
        <v>85.882679115917597</v>
      </c>
      <c r="AR160">
        <f ca="1">+IF(E160&gt;2017,J160*N160,'aob Demand'!AR159)</f>
        <v>72647605.752185404</v>
      </c>
      <c r="AS160">
        <f>+IF(F160&gt;2017,K160*O160,'aob Demand'!AS159)</f>
        <v>3768261.0854380801</v>
      </c>
      <c r="AT160">
        <f>+IF(G160&gt;2017,L160*P160,'aob Demand'!AT159)</f>
        <v>95151682.041985005</v>
      </c>
      <c r="AU160">
        <f>+IF(H160&gt;2017,M160*Q160,'aob Demand'!AU159)</f>
        <v>225378258.078904</v>
      </c>
      <c r="AV160">
        <v>1.0932231558577701</v>
      </c>
      <c r="AW160">
        <v>1.0932231558577701</v>
      </c>
      <c r="AX160">
        <v>1.0842167635533699</v>
      </c>
      <c r="AY160">
        <v>1.0504470820460301</v>
      </c>
      <c r="AZ160">
        <v>1.0932231558577701</v>
      </c>
      <c r="BA160">
        <v>1.0932231558577701</v>
      </c>
      <c r="BB160">
        <v>1.0842167635533699</v>
      </c>
      <c r="BC160">
        <v>1.05044842451592</v>
      </c>
      <c r="BD160">
        <v>1.05641338958044</v>
      </c>
      <c r="BE160">
        <v>1.05641338958044</v>
      </c>
      <c r="BF160">
        <v>1.06909800515843</v>
      </c>
      <c r="BG160">
        <v>1.0266437042440599</v>
      </c>
      <c r="BH160">
        <v>0.31761610200000001</v>
      </c>
      <c r="BI160">
        <v>0.31761610200000001</v>
      </c>
      <c r="BJ160">
        <v>0.155670949</v>
      </c>
      <c r="BK160">
        <v>0.19147461399999999</v>
      </c>
      <c r="BL160">
        <v>0.31761610200000001</v>
      </c>
      <c r="BM160">
        <v>0.31761610200000001</v>
      </c>
      <c r="BN160">
        <v>0.155670949</v>
      </c>
      <c r="BO160">
        <v>0.19147699300000001</v>
      </c>
      <c r="BP160">
        <v>0.145164612</v>
      </c>
      <c r="BQ160">
        <v>0.145164612</v>
      </c>
      <c r="BR160">
        <v>0.152841594</v>
      </c>
      <c r="BS160">
        <v>0.14127632900000001</v>
      </c>
      <c r="BT160">
        <v>1</v>
      </c>
      <c r="BU160">
        <v>1</v>
      </c>
      <c r="BV160">
        <v>1</v>
      </c>
      <c r="BW160">
        <v>0.99989063099999997</v>
      </c>
      <c r="BX160">
        <f ca="1">+'aob Demand'!BX159+'aob Cap'!$CG160</f>
        <v>20.757946855890104</v>
      </c>
      <c r="BY160">
        <f ca="1">+'aob Demand'!BY159+'aob Cap'!$CG160</f>
        <v>20.757946855890104</v>
      </c>
      <c r="BZ160">
        <f ca="1">+'aob Demand'!BZ159+'aob Cap'!$CG160</f>
        <v>20.757946855890104</v>
      </c>
      <c r="CA160">
        <f ca="1">+'aob Demand'!CA159+'aob Cap'!$CG160</f>
        <v>20.757946855890104</v>
      </c>
      <c r="CB160">
        <f t="shared" ca="1" si="18"/>
        <v>9266330.7826240491</v>
      </c>
      <c r="CC160">
        <f t="shared" ca="1" si="23"/>
        <v>480780.43889508606</v>
      </c>
      <c r="CD160">
        <f t="shared" ca="1" si="24"/>
        <v>15063594.88396059</v>
      </c>
      <c r="CE160">
        <f t="shared" ca="1" si="25"/>
        <v>43841338.430547863</v>
      </c>
      <c r="CG160">
        <f ca="1">+IFERROR(VLOOKUP(_xlfn.CONCAT(B160,E160,C160),Reallocation!$A$3:$F$618,6,FALSE),0)</f>
        <v>4.7374198885303705E-2</v>
      </c>
      <c r="CH160">
        <f t="shared" ca="1" si="19"/>
        <v>2.911011872230862E-4</v>
      </c>
      <c r="CI160">
        <f t="shared" ca="1" si="20"/>
        <v>2.911011872230862E-4</v>
      </c>
      <c r="CJ160">
        <f t="shared" ca="1" si="21"/>
        <v>3.6119077944984923E-4</v>
      </c>
      <c r="CK160">
        <f t="shared" ca="1" si="22"/>
        <v>4.4377335090328707E-4</v>
      </c>
      <c r="CL160">
        <f ca="1">+IF($C160=1,SUMPRODUCT($CH160:$CK160,Elast!$L$6:$O$6),SUMPRODUCT($CH160:$CK160,Elast!$L$13:$O$13))</f>
        <v>-1.6892879866649005E-5</v>
      </c>
      <c r="CM160">
        <f ca="1">+IF($C160=1,SUMPRODUCT($CH160:$CK160,Elast!$L$7:$O$7),SUMPRODUCT($CH160:$CK160,Elast!$L$14:$O$14))</f>
        <v>-1.6420360032314283E-5</v>
      </c>
      <c r="CN160">
        <f ca="1">+IF($C160=1,SUMPRODUCT($CH160:$CK160,Elast!$L$8:$O$8),SUMPRODUCT($CH160:$CK160,Elast!$L$15:$O$15))</f>
        <v>-5.5043752746372079E-5</v>
      </c>
      <c r="CO160">
        <f ca="1">+IF($C160=1,SUMPRODUCT($CH160:$CK160,Elast!$L$9:$O$9),SUMPRODUCT($CH160:$CK160,Elast!$L$16:$O$16))</f>
        <v>-5.6919190533701868E-5</v>
      </c>
    </row>
    <row r="161" spans="2:93" x14ac:dyDescent="0.25">
      <c r="B161" t="s">
        <v>84</v>
      </c>
      <c r="C161">
        <v>1</v>
      </c>
      <c r="D161">
        <v>2040</v>
      </c>
      <c r="E161">
        <v>2038</v>
      </c>
      <c r="F161">
        <v>0.185142932309456</v>
      </c>
      <c r="G161">
        <v>3.62080176896725E-3</v>
      </c>
      <c r="H161">
        <v>0.25675664508921803</v>
      </c>
      <c r="I161">
        <v>0.55447962083235702</v>
      </c>
      <c r="J161">
        <f ca="1">+('aob Demand'!J160-'aob Demand'!BX160)+'aob Cap'!BX161</f>
        <v>162.83132500856919</v>
      </c>
      <c r="K161">
        <f ca="1">+('aob Demand'!K160-'aob Demand'!BY160)+'aob Cap'!BY161</f>
        <v>162.83132500856919</v>
      </c>
      <c r="L161">
        <f ca="1">+('aob Demand'!L160-'aob Demand'!BZ160)+'aob Cap'!BZ161</f>
        <v>131.2301643764352</v>
      </c>
      <c r="M161">
        <f ca="1">+('aob Demand'!M160-'aob Demand'!CA160)+'aob Cap'!CA161</f>
        <v>106.80591687925119</v>
      </c>
      <c r="N161">
        <f ca="1">+'aob Demand'!N160*(1+CL161)</f>
        <v>448684.93191665283</v>
      </c>
      <c r="O161">
        <f ca="1">+'aob Demand'!O160*(1+CM161)</f>
        <v>23281.219539050049</v>
      </c>
      <c r="P161">
        <f ca="1">+'aob Demand'!P160*(1+CN161)</f>
        <v>729395.73926959443</v>
      </c>
      <c r="Q161">
        <f ca="1">+'aob Demand'!Q160*(1+CO161)</f>
        <v>2122844.4868670404</v>
      </c>
      <c r="R161">
        <v>1580.4724914865999</v>
      </c>
      <c r="S161">
        <f ca="1">+IF(E161&gt;2017,SUMPRODUCT(J161:M161,N161:Q161),'aob Demand'!S160)</f>
        <v>399301948.37244523</v>
      </c>
      <c r="T161">
        <v>246990.518992447</v>
      </c>
      <c r="U161">
        <v>58.171999999999997</v>
      </c>
      <c r="V161">
        <v>71472.964931257797</v>
      </c>
      <c r="W161">
        <v>2.35441484774566E-4</v>
      </c>
      <c r="X161">
        <v>12.1327846853767</v>
      </c>
      <c r="Y161">
        <v>12.1327846853767</v>
      </c>
      <c r="Z161">
        <v>8.6564632959793109</v>
      </c>
      <c r="AA161">
        <v>4.12728712951641</v>
      </c>
      <c r="AB161">
        <v>17.03324185188</v>
      </c>
      <c r="AC161">
        <v>17.03324185188</v>
      </c>
      <c r="AD161">
        <v>17.03324185188</v>
      </c>
      <c r="AE161">
        <v>17.03324185188</v>
      </c>
      <c r="AF161">
        <v>7686490.3047690298</v>
      </c>
      <c r="AG161">
        <v>150356.06815667599</v>
      </c>
      <c r="AH161">
        <v>13218845.2885042</v>
      </c>
      <c r="AI161">
        <v>35615622.6766629</v>
      </c>
      <c r="AJ161">
        <v>130.14775753662701</v>
      </c>
      <c r="AK161">
        <v>130.14775753662701</v>
      </c>
      <c r="AL161">
        <v>102.787888429045</v>
      </c>
      <c r="AM161">
        <v>81.814189485721201</v>
      </c>
      <c r="AN161">
        <v>142.28054222200299</v>
      </c>
      <c r="AO161">
        <v>142.28054222200299</v>
      </c>
      <c r="AP161">
        <v>111.44435172502401</v>
      </c>
      <c r="AQ161">
        <v>85.941476615237605</v>
      </c>
      <c r="AR161">
        <f ca="1">+IF(E161&gt;2017,J161*N161,'aob Demand'!AR160)</f>
        <v>73059961.975368232</v>
      </c>
      <c r="AS161">
        <f>+IF(F161&gt;2017,K161*O161,'aob Demand'!AS160)</f>
        <v>3789917.60457895</v>
      </c>
      <c r="AT161">
        <f>+IF(G161&gt;2017,L161*P161,'aob Demand'!AT160)</f>
        <v>95690741.558577806</v>
      </c>
      <c r="AU161">
        <f>+IF(H161&gt;2017,M161*Q161,'aob Demand'!AU160)</f>
        <v>226648595.959223</v>
      </c>
      <c r="AV161">
        <v>1.09397459540858</v>
      </c>
      <c r="AW161">
        <v>1.09397459540858</v>
      </c>
      <c r="AX161">
        <v>1.0849538816873101</v>
      </c>
      <c r="AY161">
        <v>1.0511655575582799</v>
      </c>
      <c r="AZ161">
        <v>1.09397459540858</v>
      </c>
      <c r="BA161">
        <v>1.09397459540858</v>
      </c>
      <c r="BB161">
        <v>1.0849538816873101</v>
      </c>
      <c r="BC161">
        <v>1.05116690094637</v>
      </c>
      <c r="BD161">
        <v>1.0571395275136599</v>
      </c>
      <c r="BE161">
        <v>1.0571395275136599</v>
      </c>
      <c r="BF161">
        <v>1.06982484461808</v>
      </c>
      <c r="BG161">
        <v>1.0273458989323101</v>
      </c>
      <c r="BH161">
        <v>0.31761610200000001</v>
      </c>
      <c r="BI161">
        <v>0.31761610200000001</v>
      </c>
      <c r="BJ161">
        <v>0.155670949</v>
      </c>
      <c r="BK161">
        <v>0.19147461399999999</v>
      </c>
      <c r="BL161">
        <v>0.31761610200000001</v>
      </c>
      <c r="BM161">
        <v>0.31761610200000001</v>
      </c>
      <c r="BN161">
        <v>0.155670949</v>
      </c>
      <c r="BO161">
        <v>0.19147699300000001</v>
      </c>
      <c r="BP161">
        <v>0.145164612</v>
      </c>
      <c r="BQ161">
        <v>0.145164612</v>
      </c>
      <c r="BR161">
        <v>0.152841594</v>
      </c>
      <c r="BS161">
        <v>0.14127632900000001</v>
      </c>
      <c r="BT161">
        <v>1</v>
      </c>
      <c r="BU161">
        <v>1</v>
      </c>
      <c r="BV161">
        <v>1</v>
      </c>
      <c r="BW161">
        <v>0.99989063099999997</v>
      </c>
      <c r="BX161">
        <f ca="1">+'aob Demand'!BX160+'aob Cap'!$CG161</f>
        <v>20.753578069051585</v>
      </c>
      <c r="BY161">
        <f ca="1">+'aob Demand'!BY160+'aob Cap'!$CG161</f>
        <v>20.753578069051585</v>
      </c>
      <c r="BZ161">
        <f ca="1">+'aob Demand'!BZ160+'aob Cap'!$CG161</f>
        <v>20.753578069051585</v>
      </c>
      <c r="CA161">
        <f ca="1">+'aob Demand'!CA160+'aob Cap'!$CG161</f>
        <v>20.753578069051585</v>
      </c>
      <c r="CB161">
        <f t="shared" ca="1" si="18"/>
        <v>9311817.7629393488</v>
      </c>
      <c r="CC161">
        <f t="shared" ca="1" si="23"/>
        <v>483168.60724640434</v>
      </c>
      <c r="CD161">
        <f t="shared" ca="1" si="24"/>
        <v>15137571.418165123</v>
      </c>
      <c r="CE161">
        <f t="shared" ca="1" si="25"/>
        <v>44056618.786650874</v>
      </c>
      <c r="CG161">
        <f ca="1">+IFERROR(VLOOKUP(_xlfn.CONCAT(B161,E161,C161),Reallocation!$A$3:$F$618,6,FALSE),0)</f>
        <v>4.5257033507182638E-2</v>
      </c>
      <c r="CH161">
        <f t="shared" ca="1" si="19"/>
        <v>2.779381271065251E-4</v>
      </c>
      <c r="CI161">
        <f t="shared" ca="1" si="20"/>
        <v>2.779381271065251E-4</v>
      </c>
      <c r="CJ161">
        <f t="shared" ca="1" si="21"/>
        <v>3.4486761273377908E-4</v>
      </c>
      <c r="CK161">
        <f t="shared" ca="1" si="22"/>
        <v>4.2373152002750381E-4</v>
      </c>
      <c r="CL161">
        <f ca="1">+IF($C161=1,SUMPRODUCT($CH161:$CK161,Elast!$L$6:$O$6),SUMPRODUCT($CH161:$CK161,Elast!$L$13:$O$13))</f>
        <v>-1.6129961174370375E-5</v>
      </c>
      <c r="CM161">
        <f ca="1">+IF($C161=1,SUMPRODUCT($CH161:$CK161,Elast!$L$7:$O$7),SUMPRODUCT($CH161:$CK161,Elast!$L$14:$O$14))</f>
        <v>-1.5677953720024896E-5</v>
      </c>
      <c r="CN161">
        <f ca="1">+IF($C161=1,SUMPRODUCT($CH161:$CK161,Elast!$L$8:$O$8),SUMPRODUCT($CH161:$CK161,Elast!$L$15:$O$15))</f>
        <v>-5.2555619150148612E-5</v>
      </c>
      <c r="CO161">
        <f ca="1">+IF($C161=1,SUMPRODUCT($CH161:$CK161,Elast!$L$9:$O$9),SUMPRODUCT($CH161:$CK161,Elast!$L$16:$O$16))</f>
        <v>-5.434753012508909E-5</v>
      </c>
    </row>
    <row r="162" spans="2:93" x14ac:dyDescent="0.25">
      <c r="B162" t="s">
        <v>84</v>
      </c>
      <c r="C162">
        <v>1</v>
      </c>
      <c r="D162">
        <v>2041</v>
      </c>
      <c r="E162">
        <v>2039</v>
      </c>
      <c r="F162">
        <v>0.18521647861377</v>
      </c>
      <c r="G162">
        <v>3.6215925676600499E-3</v>
      </c>
      <c r="H162">
        <v>0.256781171789079</v>
      </c>
      <c r="I162">
        <v>0.55438075702948897</v>
      </c>
      <c r="J162">
        <f ca="1">+('aob Demand'!J161-'aob Demand'!BX161)+'aob Cap'!BX162</f>
        <v>162.91459565671275</v>
      </c>
      <c r="K162">
        <f ca="1">+('aob Demand'!K161-'aob Demand'!BY161)+'aob Cap'!BY162</f>
        <v>162.91459565671275</v>
      </c>
      <c r="L162">
        <f ca="1">+('aob Demand'!L161-'aob Demand'!BZ161)+'aob Cap'!BZ162</f>
        <v>131.29240816537774</v>
      </c>
      <c r="M162">
        <f ca="1">+('aob Demand'!M161-'aob Demand'!CA161)+'aob Cap'!CA162</f>
        <v>106.85189732359675</v>
      </c>
      <c r="N162">
        <f ca="1">+'aob Demand'!N161*(1+CL162)</f>
        <v>450985.35611147352</v>
      </c>
      <c r="O162">
        <f ca="1">+'aob Demand'!O161*(1+CM162)</f>
        <v>23401.82013409166</v>
      </c>
      <c r="P162">
        <f ca="1">+'aob Demand'!P161*(1+CN162)</f>
        <v>733136.39050915663</v>
      </c>
      <c r="Q162">
        <f ca="1">+'aob Demand'!Q161*(1+CO162)</f>
        <v>2133731.1072264463</v>
      </c>
      <c r="R162">
        <v>1581.24712523729</v>
      </c>
      <c r="S162">
        <f ca="1">+IF(E162&gt;2017,SUMPRODUCT(J162:M162,N162:Q162),'aob Demand'!S161)</f>
        <v>401533054.41192055</v>
      </c>
      <c r="T162">
        <v>247996.52866563899</v>
      </c>
      <c r="U162">
        <v>58.171999999999997</v>
      </c>
      <c r="V162">
        <v>72188.506114632895</v>
      </c>
      <c r="W162">
        <v>2.34482515126175E-4</v>
      </c>
      <c r="X162">
        <v>12.2305828578394</v>
      </c>
      <c r="Y162">
        <v>12.2305828578394</v>
      </c>
      <c r="Z162">
        <v>8.7322301124903099</v>
      </c>
      <c r="AA162">
        <v>4.1860686212159202</v>
      </c>
      <c r="AB162">
        <v>16.8852866151679</v>
      </c>
      <c r="AC162">
        <v>16.8852866151679</v>
      </c>
      <c r="AD162">
        <v>16.8852866151679</v>
      </c>
      <c r="AE162">
        <v>16.8852866151679</v>
      </c>
      <c r="AF162">
        <v>7660011.9187896</v>
      </c>
      <c r="AG162">
        <v>149805.25780754801</v>
      </c>
      <c r="AH162">
        <v>13172553.150170799</v>
      </c>
      <c r="AI162">
        <v>35492013.364995398</v>
      </c>
      <c r="AJ162">
        <v>130.14775753662701</v>
      </c>
      <c r="AK162">
        <v>130.14775753662701</v>
      </c>
      <c r="AL162">
        <v>102.787888429045</v>
      </c>
      <c r="AM162">
        <v>81.814189485721201</v>
      </c>
      <c r="AN162">
        <v>142.37834039446599</v>
      </c>
      <c r="AO162">
        <v>142.37834039446599</v>
      </c>
      <c r="AP162">
        <v>111.520118541535</v>
      </c>
      <c r="AQ162">
        <v>86.000258106937096</v>
      </c>
      <c r="AR162">
        <f ca="1">+IF(E162&gt;2017,J162*N162,'aob Demand'!AR161)</f>
        <v>73472096.937999323</v>
      </c>
      <c r="AS162">
        <f>+IF(F162&gt;2017,K162*O162,'aob Demand'!AS161)</f>
        <v>3811543.2351025199</v>
      </c>
      <c r="AT162">
        <f>+IF(G162&gt;2017,L162*P162,'aob Demand'!AT161)</f>
        <v>96228370.982822999</v>
      </c>
      <c r="AU162">
        <f>+IF(H162&gt;2017,M162*Q162,'aob Demand'!AU161)</f>
        <v>227912783.678278</v>
      </c>
      <c r="AV162">
        <v>1.09472560522455</v>
      </c>
      <c r="AW162">
        <v>1.09472560522455</v>
      </c>
      <c r="AX162">
        <v>1.08569097305187</v>
      </c>
      <c r="AY162">
        <v>1.0518838812254201</v>
      </c>
      <c r="AZ162">
        <v>1.09472560522455</v>
      </c>
      <c r="BA162">
        <v>1.09472560522455</v>
      </c>
      <c r="BB162">
        <v>1.08569097305187</v>
      </c>
      <c r="BC162">
        <v>1.0518852255315301</v>
      </c>
      <c r="BD162">
        <v>1.05786525018157</v>
      </c>
      <c r="BE162">
        <v>1.05786525018157</v>
      </c>
      <c r="BF162">
        <v>1.0705516576816301</v>
      </c>
      <c r="BG162">
        <v>1.0280479452163001</v>
      </c>
      <c r="BH162">
        <v>0.31761610200000001</v>
      </c>
      <c r="BI162">
        <v>0.31761610200000001</v>
      </c>
      <c r="BJ162">
        <v>0.155670949</v>
      </c>
      <c r="BK162">
        <v>0.19147461399999999</v>
      </c>
      <c r="BL162">
        <v>0.31761610200000001</v>
      </c>
      <c r="BM162">
        <v>0.31761610200000001</v>
      </c>
      <c r="BN162">
        <v>0.155670949</v>
      </c>
      <c r="BO162">
        <v>0.19147699300000001</v>
      </c>
      <c r="BP162">
        <v>0.145164612</v>
      </c>
      <c r="BQ162">
        <v>0.145164612</v>
      </c>
      <c r="BR162">
        <v>0.152841594</v>
      </c>
      <c r="BS162">
        <v>0.14127632900000001</v>
      </c>
      <c r="BT162">
        <v>1</v>
      </c>
      <c r="BU162">
        <v>1</v>
      </c>
      <c r="BV162">
        <v>1</v>
      </c>
      <c r="BW162">
        <v>0.99989063099999997</v>
      </c>
      <c r="BX162">
        <f ca="1">+'aob Demand'!BX161+'aob Cap'!$CG162</f>
        <v>20.742288805473944</v>
      </c>
      <c r="BY162">
        <f ca="1">+'aob Demand'!BY161+'aob Cap'!$CG162</f>
        <v>20.742288805473944</v>
      </c>
      <c r="BZ162">
        <f ca="1">+'aob Demand'!BZ161+'aob Cap'!$CG162</f>
        <v>20.742288805473944</v>
      </c>
      <c r="CA162">
        <f ca="1">+'aob Demand'!CA161+'aob Cap'!$CG162</f>
        <v>20.742288805473944</v>
      </c>
      <c r="CB162">
        <f t="shared" ca="1" si="18"/>
        <v>9354468.503503697</v>
      </c>
      <c r="CC162">
        <f t="shared" ca="1" si="23"/>
        <v>485407.31179508421</v>
      </c>
      <c r="CD162">
        <f t="shared" ca="1" si="24"/>
        <v>15206926.745743653</v>
      </c>
      <c r="CE162">
        <f t="shared" ca="1" si="25"/>
        <v>44258466.859314643</v>
      </c>
      <c r="CG162">
        <f ca="1">+IFERROR(VLOOKUP(_xlfn.CONCAT(B162,E162,C162),Reallocation!$A$3:$F$618,6,FALSE),0)</f>
        <v>4.3240007705743502E-2</v>
      </c>
      <c r="CH162">
        <f t="shared" ca="1" si="19"/>
        <v>2.6541518598399705E-4</v>
      </c>
      <c r="CI162">
        <f t="shared" ca="1" si="20"/>
        <v>2.6541518598399705E-4</v>
      </c>
      <c r="CJ162">
        <f t="shared" ca="1" si="21"/>
        <v>3.293412643576854E-4</v>
      </c>
      <c r="CK162">
        <f t="shared" ca="1" si="22"/>
        <v>4.0467234357843829E-4</v>
      </c>
      <c r="CL162">
        <f ca="1">+IF($C162=1,SUMPRODUCT($CH162:$CK162,Elast!$L$6:$O$6),SUMPRODUCT($CH162:$CK162,Elast!$L$13:$O$13))</f>
        <v>-1.540445033346227E-5</v>
      </c>
      <c r="CM162">
        <f ca="1">+IF($C162=1,SUMPRODUCT($CH162:$CK162,Elast!$L$7:$O$7),SUMPRODUCT($CH162:$CK162,Elast!$L$14:$O$14))</f>
        <v>-1.4971680826872724E-5</v>
      </c>
      <c r="CN162">
        <f ca="1">+IF($C162=1,SUMPRODUCT($CH162:$CK162,Elast!$L$8:$O$8),SUMPRODUCT($CH162:$CK162,Elast!$L$15:$O$15))</f>
        <v>-5.0188757515635669E-5</v>
      </c>
      <c r="CO162">
        <f ca="1">+IF($C162=1,SUMPRODUCT($CH162:$CK162,Elast!$L$9:$O$9),SUMPRODUCT($CH162:$CK162,Elast!$L$16:$O$16))</f>
        <v>-5.1901618157349733E-5</v>
      </c>
    </row>
    <row r="163" spans="2:93" x14ac:dyDescent="0.25">
      <c r="B163" t="s">
        <v>84</v>
      </c>
      <c r="C163">
        <v>1</v>
      </c>
      <c r="D163">
        <v>2042</v>
      </c>
      <c r="E163">
        <v>2040</v>
      </c>
      <c r="F163">
        <v>0.185287684285766</v>
      </c>
      <c r="G163">
        <v>3.6224768842513899E-3</v>
      </c>
      <c r="H163">
        <v>0.25680502278996498</v>
      </c>
      <c r="I163">
        <v>0.554284816040016</v>
      </c>
      <c r="J163">
        <f ca="1">+('aob Demand'!J162-'aob Demand'!BX162)+'aob Cap'!BX163</f>
        <v>162.99172383759068</v>
      </c>
      <c r="K163">
        <f ca="1">+('aob Demand'!K162-'aob Demand'!BY162)+'aob Cap'!BY163</f>
        <v>162.99172383759068</v>
      </c>
      <c r="L163">
        <f ca="1">+('aob Demand'!L162-'aob Demand'!BZ162)+'aob Cap'!BZ163</f>
        <v>131.34845892431969</v>
      </c>
      <c r="M163">
        <f ca="1">+('aob Demand'!M162-'aob Demand'!CA162)+'aob Cap'!CA163</f>
        <v>106.89165917738268</v>
      </c>
      <c r="N163">
        <f ca="1">+'aob Demand'!N162*(1+CL163)</f>
        <v>453300.31708265381</v>
      </c>
      <c r="O163">
        <f ca="1">+'aob Demand'!O162*(1+CM163)</f>
        <v>23523.073990721867</v>
      </c>
      <c r="P163">
        <f ca="1">+'aob Demand'!P162*(1+CN163)</f>
        <v>736900.20264429739</v>
      </c>
      <c r="Q163">
        <f ca="1">+'aob Demand'!Q162*(1+CO163)</f>
        <v>2144685.910783668</v>
      </c>
      <c r="R163">
        <v>1582.0795954442899</v>
      </c>
      <c r="S163">
        <f ca="1">+IF(E163&gt;2017,SUMPRODUCT(J163:M163,N163:Q163),'aob Demand'!S162)</f>
        <v>403758007.89350486</v>
      </c>
      <c r="T163">
        <v>249006.635886651</v>
      </c>
      <c r="U163">
        <v>58.171999999999997</v>
      </c>
      <c r="V163">
        <v>72911.210834396799</v>
      </c>
      <c r="W163">
        <v>2.3352745142828999E-4</v>
      </c>
      <c r="X163">
        <v>12.3283251012758</v>
      </c>
      <c r="Y163">
        <v>12.3283251012758</v>
      </c>
      <c r="Z163">
        <v>8.8079941774321107</v>
      </c>
      <c r="AA163">
        <v>4.2448376898314901</v>
      </c>
      <c r="AB163">
        <v>16.742151174355801</v>
      </c>
      <c r="AC163">
        <v>16.742151174355801</v>
      </c>
      <c r="AD163">
        <v>16.742151174355801</v>
      </c>
      <c r="AE163">
        <v>16.742151174355801</v>
      </c>
      <c r="AF163">
        <v>7635186.1690893704</v>
      </c>
      <c r="AG163">
        <v>149293.05259245401</v>
      </c>
      <c r="AH163">
        <v>13129146.088053601</v>
      </c>
      <c r="AI163">
        <v>35376136.077876203</v>
      </c>
      <c r="AJ163">
        <v>130.14775753662701</v>
      </c>
      <c r="AK163">
        <v>130.14775753662701</v>
      </c>
      <c r="AL163">
        <v>102.787888429045</v>
      </c>
      <c r="AM163">
        <v>81.814189485721201</v>
      </c>
      <c r="AN163">
        <v>142.476082637903</v>
      </c>
      <c r="AO163">
        <v>142.476082637903</v>
      </c>
      <c r="AP163">
        <v>111.59588260647701</v>
      </c>
      <c r="AQ163">
        <v>86.0590271755527</v>
      </c>
      <c r="AR163">
        <f ca="1">+IF(E163&gt;2017,J163*N163,'aob Demand'!AR162)</f>
        <v>73884200.097428203</v>
      </c>
      <c r="AS163">
        <f>+IF(F163&gt;2017,K163*O163,'aob Demand'!AS162)</f>
        <v>3833149.28324079</v>
      </c>
      <c r="AT163">
        <f>+IF(G163&gt;2017,L163*P163,'aob Demand'!AT162)</f>
        <v>96764897.821246505</v>
      </c>
      <c r="AU163">
        <f>+IF(H163&gt;2017,M163*Q163,'aob Demand'!AU162)</f>
        <v>229171783.83533901</v>
      </c>
      <c r="AV163">
        <v>1.09547623019115</v>
      </c>
      <c r="AW163">
        <v>1.09547623019115</v>
      </c>
      <c r="AX163">
        <v>1.08642806278256</v>
      </c>
      <c r="AY163">
        <v>1.0526020834463401</v>
      </c>
      <c r="AZ163">
        <v>1.09547623019115</v>
      </c>
      <c r="BA163">
        <v>1.09547623019115</v>
      </c>
      <c r="BB163">
        <v>1.08642806278256</v>
      </c>
      <c r="BC163">
        <v>1.0526034286703101</v>
      </c>
      <c r="BD163">
        <v>1.0585906009583299</v>
      </c>
      <c r="BE163">
        <v>1.0585906009583299</v>
      </c>
      <c r="BF163">
        <v>1.0712784691341</v>
      </c>
      <c r="BG163">
        <v>1.02874987280607</v>
      </c>
      <c r="BH163">
        <v>0.31761610200000001</v>
      </c>
      <c r="BI163">
        <v>0.31761610200000001</v>
      </c>
      <c r="BJ163">
        <v>0.155670949</v>
      </c>
      <c r="BK163">
        <v>0.19147461399999999</v>
      </c>
      <c r="BL163">
        <v>0.31761610200000001</v>
      </c>
      <c r="BM163">
        <v>0.31761610200000001</v>
      </c>
      <c r="BN163">
        <v>0.155670949</v>
      </c>
      <c r="BO163">
        <v>0.19147699300000001</v>
      </c>
      <c r="BP163">
        <v>0.145164612</v>
      </c>
      <c r="BQ163">
        <v>0.145164612</v>
      </c>
      <c r="BR163">
        <v>0.152841594</v>
      </c>
      <c r="BS163">
        <v>0.14127632900000001</v>
      </c>
      <c r="BT163">
        <v>1</v>
      </c>
      <c r="BU163">
        <v>1</v>
      </c>
      <c r="BV163">
        <v>1</v>
      </c>
      <c r="BW163">
        <v>0.99989063099999997</v>
      </c>
      <c r="BX163">
        <f ca="1">+'aob Demand'!BX162+'aob Cap'!$CG163</f>
        <v>20.724670518562782</v>
      </c>
      <c r="BY163">
        <f ca="1">+'aob Demand'!BY162+'aob Cap'!$CG163</f>
        <v>20.724670518562782</v>
      </c>
      <c r="BZ163">
        <f ca="1">+'aob Demand'!BZ162+'aob Cap'!$CG163</f>
        <v>20.724670518562782</v>
      </c>
      <c r="CA163">
        <f ca="1">+'aob Demand'!CA162+'aob Cap'!$CG163</f>
        <v>20.724670518562782</v>
      </c>
      <c r="CB163">
        <f t="shared" ca="1" si="18"/>
        <v>9394499.7174980361</v>
      </c>
      <c r="CC163">
        <f t="shared" ca="1" si="23"/>
        <v>487507.95804148441</v>
      </c>
      <c r="CD163">
        <f t="shared" ca="1" si="24"/>
        <v>15272013.904865209</v>
      </c>
      <c r="CE163">
        <f t="shared" ca="1" si="25"/>
        <v>44447908.866795257</v>
      </c>
      <c r="CG163">
        <f ca="1">+IFERROR(VLOOKUP(_xlfn.CONCAT(B163,E163,C163),Reallocation!$A$3:$F$618,6,FALSE),0)</f>
        <v>4.1317210719682425E-2</v>
      </c>
      <c r="CH163">
        <f t="shared" ca="1" si="19"/>
        <v>2.5349269120478191E-4</v>
      </c>
      <c r="CI163">
        <f t="shared" ca="1" si="20"/>
        <v>2.5349269120478191E-4</v>
      </c>
      <c r="CJ163">
        <f t="shared" ca="1" si="21"/>
        <v>3.1456182324518522E-4</v>
      </c>
      <c r="CK163">
        <f t="shared" ca="1" si="22"/>
        <v>3.8653353346407293E-4</v>
      </c>
      <c r="CL163">
        <f ca="1">+IF($C163=1,SUMPRODUCT($CH163:$CK163,Elast!$L$6:$O$6),SUMPRODUCT($CH163:$CK163,Elast!$L$13:$O$13))</f>
        <v>-1.4713975747244534E-5</v>
      </c>
      <c r="CM163">
        <f ca="1">+IF($C163=1,SUMPRODUCT($CH163:$CK163,Elast!$L$7:$O$7),SUMPRODUCT($CH163:$CK163,Elast!$L$14:$O$14))</f>
        <v>-1.4299296645462256E-5</v>
      </c>
      <c r="CN163">
        <f ca="1">+IF($C163=1,SUMPRODUCT($CH163:$CK163,Elast!$L$8:$O$8),SUMPRODUCT($CH163:$CK163,Elast!$L$15:$O$15))</f>
        <v>-4.79356042841268E-5</v>
      </c>
      <c r="CO163">
        <f ca="1">+IF($C163=1,SUMPRODUCT($CH163:$CK163,Elast!$L$9:$O$9),SUMPRODUCT($CH163:$CK163,Elast!$L$16:$O$16))</f>
        <v>-4.9573541861245741E-5</v>
      </c>
    </row>
    <row r="164" spans="2:93" x14ac:dyDescent="0.25">
      <c r="B164" t="s">
        <v>84</v>
      </c>
      <c r="C164">
        <v>1</v>
      </c>
      <c r="D164">
        <v>2043</v>
      </c>
      <c r="E164">
        <v>2041</v>
      </c>
      <c r="F164">
        <v>0.185356700975609</v>
      </c>
      <c r="G164">
        <v>3.62344838723078E-3</v>
      </c>
      <c r="H164">
        <v>0.256828242534204</v>
      </c>
      <c r="I164">
        <v>0.55419160810295398</v>
      </c>
      <c r="J164">
        <f ca="1">+('aob Demand'!J163-'aob Demand'!BX163)+'aob Cap'!BX164</f>
        <v>163.06323294194641</v>
      </c>
      <c r="K164">
        <f ca="1">+('aob Demand'!K163-'aob Demand'!BY163)+'aob Cap'!BY164</f>
        <v>163.06323294194641</v>
      </c>
      <c r="L164">
        <f ca="1">+('aob Demand'!L163-'aob Demand'!BZ163)+'aob Cap'!BZ164</f>
        <v>131.39884310191943</v>
      </c>
      <c r="M164">
        <f ca="1">+('aob Demand'!M163-'aob Demand'!CA163)+'aob Cap'!CA164</f>
        <v>106.92573011160944</v>
      </c>
      <c r="N164">
        <f ca="1">+'aob Demand'!N163*(1+CL164)</f>
        <v>455629.68162208842</v>
      </c>
      <c r="O164">
        <f ca="1">+'aob Demand'!O163*(1+CM164)</f>
        <v>23644.982314878707</v>
      </c>
      <c r="P164">
        <f ca="1">+'aob Demand'!P163*(1+CN164)</f>
        <v>740686.99152402894</v>
      </c>
      <c r="Q164">
        <f ca="1">+'aob Demand'!Q163*(1+CO164)</f>
        <v>2155708.3069559932</v>
      </c>
      <c r="R164">
        <v>1582.9661929285701</v>
      </c>
      <c r="S164">
        <f ca="1">+IF(E164&gt;2017,SUMPRODUCT(J164:M164,N164:Q164),'aob Demand'!S163)</f>
        <v>405978174.5845564</v>
      </c>
      <c r="T164">
        <v>250020.85734508201</v>
      </c>
      <c r="U164">
        <v>58.171999999999997</v>
      </c>
      <c r="V164">
        <v>73641.150807251295</v>
      </c>
      <c r="W164">
        <v>2.32576277771701E-4</v>
      </c>
      <c r="X164">
        <v>12.426017257429899</v>
      </c>
      <c r="Y164">
        <v>12.426017257429899</v>
      </c>
      <c r="Z164">
        <v>8.8837580744332207</v>
      </c>
      <c r="AA164">
        <v>4.3035968224227803</v>
      </c>
      <c r="AB164">
        <v>16.603509645195601</v>
      </c>
      <c r="AC164">
        <v>16.603509645195601</v>
      </c>
      <c r="AD164">
        <v>16.603509645195601</v>
      </c>
      <c r="AE164">
        <v>16.603509645195601</v>
      </c>
      <c r="AF164">
        <v>7611896.9578609699</v>
      </c>
      <c r="AG164">
        <v>148816.80280826401</v>
      </c>
      <c r="AH164">
        <v>13088421.768351899</v>
      </c>
      <c r="AI164">
        <v>35267448.280247003</v>
      </c>
      <c r="AJ164">
        <v>130.14775753662701</v>
      </c>
      <c r="AK164">
        <v>130.14775753662701</v>
      </c>
      <c r="AL164">
        <v>102.787888429045</v>
      </c>
      <c r="AM164">
        <v>81.814189485721201</v>
      </c>
      <c r="AN164">
        <v>142.57377479405699</v>
      </c>
      <c r="AO164">
        <v>142.57377479405699</v>
      </c>
      <c r="AP164">
        <v>111.671646503478</v>
      </c>
      <c r="AQ164">
        <v>86.117786308143906</v>
      </c>
      <c r="AR164">
        <f ca="1">+IF(E164&gt;2017,J164*N164,'aob Demand'!AR163)</f>
        <v>74296448.909607485</v>
      </c>
      <c r="AS164">
        <f>+IF(F164&gt;2017,K164*O164,'aob Demand'!AS163)</f>
        <v>3854746.32531694</v>
      </c>
      <c r="AT164">
        <f>+IF(G164&gt;2017,L164*P164,'aob Demand'!AT163)</f>
        <v>97300624.268094301</v>
      </c>
      <c r="AU164">
        <f>+IF(H164&gt;2017,M164*Q164,'aob Demand'!AU163)</f>
        <v>230426482.01727501</v>
      </c>
      <c r="AV164">
        <v>1.09622652855346</v>
      </c>
      <c r="AW164">
        <v>1.09622652855346</v>
      </c>
      <c r="AX164">
        <v>1.08716518352314</v>
      </c>
      <c r="AY164">
        <v>1.0533202037537499</v>
      </c>
      <c r="AZ164">
        <v>1.09622652855346</v>
      </c>
      <c r="BA164">
        <v>1.09622652855346</v>
      </c>
      <c r="BB164">
        <v>1.08716518352314</v>
      </c>
      <c r="BC164">
        <v>1.05332154989548</v>
      </c>
      <c r="BD164">
        <v>1.05931563612784</v>
      </c>
      <c r="BE164">
        <v>1.05931563612784</v>
      </c>
      <c r="BF164">
        <v>1.07200531116403</v>
      </c>
      <c r="BG164">
        <v>1.0294517203385101</v>
      </c>
      <c r="BH164">
        <v>0.31761610200000001</v>
      </c>
      <c r="BI164">
        <v>0.31761610200000001</v>
      </c>
      <c r="BJ164">
        <v>0.155670949</v>
      </c>
      <c r="BK164">
        <v>0.19147461399999999</v>
      </c>
      <c r="BL164">
        <v>0.31761610200000001</v>
      </c>
      <c r="BM164">
        <v>0.31761610200000001</v>
      </c>
      <c r="BN164">
        <v>0.155670949</v>
      </c>
      <c r="BO164">
        <v>0.19147699300000001</v>
      </c>
      <c r="BP164">
        <v>0.145164612</v>
      </c>
      <c r="BQ164">
        <v>0.145164612</v>
      </c>
      <c r="BR164">
        <v>0.152841594</v>
      </c>
      <c r="BS164">
        <v>0.14127632900000001</v>
      </c>
      <c r="BT164">
        <v>1</v>
      </c>
      <c r="BU164">
        <v>1</v>
      </c>
      <c r="BV164">
        <v>1</v>
      </c>
      <c r="BW164">
        <v>0.99989063099999997</v>
      </c>
      <c r="BX164">
        <f ca="1">+'aob Demand'!BX163+'aob Cap'!$CG164</f>
        <v>20.701256897604122</v>
      </c>
      <c r="BY164">
        <f ca="1">+'aob Demand'!BY163+'aob Cap'!$CG164</f>
        <v>20.701256897604122</v>
      </c>
      <c r="BZ164">
        <f ca="1">+'aob Demand'!BZ163+'aob Cap'!$CG164</f>
        <v>20.701256897604122</v>
      </c>
      <c r="CA164">
        <f ca="1">+'aob Demand'!CA163+'aob Cap'!$CG164</f>
        <v>20.701256897604122</v>
      </c>
      <c r="CB164">
        <f t="shared" ca="1" si="18"/>
        <v>9432107.0894324277</v>
      </c>
      <c r="CC164">
        <f t="shared" ca="1" si="23"/>
        <v>489480.85323961033</v>
      </c>
      <c r="CD164">
        <f t="shared" ca="1" si="24"/>
        <v>15333151.69225245</v>
      </c>
      <c r="CE164">
        <f t="shared" ca="1" si="25"/>
        <v>44625871.458595254</v>
      </c>
      <c r="CG164">
        <f ca="1">+IFERROR(VLOOKUP(_xlfn.CONCAT(B164,E164,C164),Reallocation!$A$3:$F$618,6,FALSE),0)</f>
        <v>3.9483434561421518E-2</v>
      </c>
      <c r="CH164">
        <f t="shared" ca="1" si="19"/>
        <v>2.4213572765030555E-4</v>
      </c>
      <c r="CI164">
        <f t="shared" ca="1" si="20"/>
        <v>2.4213572765030555E-4</v>
      </c>
      <c r="CJ164">
        <f t="shared" ca="1" si="21"/>
        <v>3.0048540481275587E-4</v>
      </c>
      <c r="CK164">
        <f t="shared" ca="1" si="22"/>
        <v>3.6926036904505466E-4</v>
      </c>
      <c r="CL164">
        <f ca="1">+IF($C164=1,SUMPRODUCT($CH164:$CK164,Elast!$L$6:$O$6),SUMPRODUCT($CH164:$CK164,Elast!$L$13:$O$13))</f>
        <v>-1.4056454062477686E-5</v>
      </c>
      <c r="CM164">
        <f ca="1">+IF($C164=1,SUMPRODUCT($CH164:$CK164,Elast!$L$7:$O$7),SUMPRODUCT($CH164:$CK164,Elast!$L$14:$O$14))</f>
        <v>-1.3658826064741005E-5</v>
      </c>
      <c r="CN164">
        <f ca="1">+IF($C164=1,SUMPRODUCT($CH164:$CK164,Elast!$L$8:$O$8),SUMPRODUCT($CH164:$CK164,Elast!$L$15:$O$15))</f>
        <v>-4.578950637741208E-5</v>
      </c>
      <c r="CO164">
        <f ca="1">+IF($C164=1,SUMPRODUCT($CH164:$CK164,Elast!$L$9:$O$9),SUMPRODUCT($CH164:$CK164,Elast!$L$16:$O$16))</f>
        <v>-4.7356346016931286E-5</v>
      </c>
    </row>
    <row r="165" spans="2:93" x14ac:dyDescent="0.25">
      <c r="B165" t="s">
        <v>84</v>
      </c>
      <c r="C165">
        <v>1</v>
      </c>
      <c r="D165">
        <v>2044</v>
      </c>
      <c r="E165">
        <v>2042</v>
      </c>
      <c r="F165">
        <v>0.18542363131274101</v>
      </c>
      <c r="G165">
        <v>3.62450286065015E-3</v>
      </c>
      <c r="H165">
        <v>0.25685085973279498</v>
      </c>
      <c r="I165">
        <v>0.55410100609381197</v>
      </c>
      <c r="J165">
        <f ca="1">+('aob Demand'!J164-'aob Demand'!BX164)+'aob Cap'!BX165</f>
        <v>163.12960294654204</v>
      </c>
      <c r="K165">
        <f ca="1">+('aob Demand'!K164-'aob Demand'!BY164)+'aob Cap'!BY165</f>
        <v>163.12960294654204</v>
      </c>
      <c r="L165">
        <f ca="1">+('aob Demand'!L164-'aob Demand'!BZ164)+'aob Cap'!BZ165</f>
        <v>131.44404345871004</v>
      </c>
      <c r="M165">
        <f ca="1">+('aob Demand'!M164-'aob Demand'!CA164)+'aob Cap'!CA165</f>
        <v>106.95459400664006</v>
      </c>
      <c r="N165">
        <f ca="1">+'aob Demand'!N164*(1+CL165)</f>
        <v>457973.33134769998</v>
      </c>
      <c r="O165">
        <f ca="1">+'aob Demand'!O164*(1+CM165)</f>
        <v>23767.546512698125</v>
      </c>
      <c r="P165">
        <f ca="1">+'aob Demand'!P164*(1+CN165)</f>
        <v>744496.59741905227</v>
      </c>
      <c r="Q165">
        <f ca="1">+'aob Demand'!Q164*(1+CO165)</f>
        <v>2166797.7805608078</v>
      </c>
      <c r="R165">
        <v>1583.904441187</v>
      </c>
      <c r="S165">
        <f ca="1">+IF(E165&gt;2017,SUMPRODUCT(J165:M165,N165:Q165),'aob Demand'!S164)</f>
        <v>408194818.14886701</v>
      </c>
      <c r="T165">
        <v>251039.20979850899</v>
      </c>
      <c r="U165">
        <v>58.171999999999997</v>
      </c>
      <c r="V165">
        <v>74378.398467879393</v>
      </c>
      <c r="W165">
        <v>2.31628978311997E-4</v>
      </c>
      <c r="X165">
        <v>12.523666906767801</v>
      </c>
      <c r="Y165">
        <v>12.523666906767801</v>
      </c>
      <c r="Z165">
        <v>8.9595251588746194</v>
      </c>
      <c r="AA165">
        <v>4.36234925332686</v>
      </c>
      <c r="AB165">
        <v>16.469138427642498</v>
      </c>
      <c r="AC165">
        <v>16.469138427642498</v>
      </c>
      <c r="AD165">
        <v>16.469138427642498</v>
      </c>
      <c r="AE165">
        <v>16.469138427642498</v>
      </c>
      <c r="AF165">
        <v>7590073.11789151</v>
      </c>
      <c r="AG165">
        <v>148374.66384129599</v>
      </c>
      <c r="AH165">
        <v>13050254.698231401</v>
      </c>
      <c r="AI165">
        <v>35165614.840265401</v>
      </c>
      <c r="AJ165">
        <v>130.14775753662701</v>
      </c>
      <c r="AK165">
        <v>130.14775753662701</v>
      </c>
      <c r="AL165">
        <v>102.787888429045</v>
      </c>
      <c r="AM165">
        <v>81.814189485721201</v>
      </c>
      <c r="AN165">
        <v>142.67142444339501</v>
      </c>
      <c r="AO165">
        <v>142.67142444339501</v>
      </c>
      <c r="AP165">
        <v>111.74741358791999</v>
      </c>
      <c r="AQ165">
        <v>86.176538739047999</v>
      </c>
      <c r="AR165">
        <f ca="1">+IF(E165&gt;2017,J165*N165,'aob Demand'!AR164)</f>
        <v>74709007.702855423</v>
      </c>
      <c r="AS165">
        <f>+IF(F165&gt;2017,K165*O165,'aob Demand'!AS164)</f>
        <v>3876344.2644205899</v>
      </c>
      <c r="AT165">
        <f>+IF(G165&gt;2017,L165*P165,'aob Demand'!AT164)</f>
        <v>97835832.947491601</v>
      </c>
      <c r="AU165">
        <f>+IF(H165&gt;2017,M165*Q165,'aob Demand'!AU164)</f>
        <v>231677705.61668101</v>
      </c>
      <c r="AV165">
        <v>1.0969765393419499</v>
      </c>
      <c r="AW165">
        <v>1.0969765393419499</v>
      </c>
      <c r="AX165">
        <v>1.0879023571451201</v>
      </c>
      <c r="AY165">
        <v>1.0540382686255001</v>
      </c>
      <c r="AZ165">
        <v>1.0969765393419499</v>
      </c>
      <c r="BA165">
        <v>1.0969765393419499</v>
      </c>
      <c r="BB165">
        <v>1.0879023571451201</v>
      </c>
      <c r="BC165">
        <v>1.0540396156849099</v>
      </c>
      <c r="BD165">
        <v>1.0600403934064</v>
      </c>
      <c r="BE165">
        <v>1.0600403934064</v>
      </c>
      <c r="BF165">
        <v>1.07273220533797</v>
      </c>
      <c r="BG165">
        <v>1.0301535136914699</v>
      </c>
      <c r="BH165">
        <v>0.31761610200000001</v>
      </c>
      <c r="BI165">
        <v>0.31761610200000001</v>
      </c>
      <c r="BJ165">
        <v>0.155670949</v>
      </c>
      <c r="BK165">
        <v>0.19147461399999999</v>
      </c>
      <c r="BL165">
        <v>0.31761610200000001</v>
      </c>
      <c r="BM165">
        <v>0.31761610200000001</v>
      </c>
      <c r="BN165">
        <v>0.155670949</v>
      </c>
      <c r="BO165">
        <v>0.19147699300000001</v>
      </c>
      <c r="BP165">
        <v>0.145164612</v>
      </c>
      <c r="BQ165">
        <v>0.145164612</v>
      </c>
      <c r="BR165">
        <v>0.152841594</v>
      </c>
      <c r="BS165">
        <v>0.14127632900000001</v>
      </c>
      <c r="BT165">
        <v>1</v>
      </c>
      <c r="BU165">
        <v>1</v>
      </c>
      <c r="BV165">
        <v>1</v>
      </c>
      <c r="BW165">
        <v>0.99989063099999997</v>
      </c>
      <c r="BX165">
        <f ca="1">+'aob Demand'!BX164+'aob Cap'!$CG165</f>
        <v>20.67253732058105</v>
      </c>
      <c r="BY165">
        <f ca="1">+'aob Demand'!BY164+'aob Cap'!$CG165</f>
        <v>20.67253732058105</v>
      </c>
      <c r="BZ165">
        <f ca="1">+'aob Demand'!BZ164+'aob Cap'!$CG165</f>
        <v>20.67253732058105</v>
      </c>
      <c r="CA165">
        <f ca="1">+'aob Demand'!CA164+'aob Cap'!$CG165</f>
        <v>20.67253732058105</v>
      </c>
      <c r="CB165">
        <f t="shared" ca="1" si="18"/>
        <v>9467470.7841161583</v>
      </c>
      <c r="CC165">
        <f t="shared" ca="1" si="23"/>
        <v>491335.49230239796</v>
      </c>
      <c r="CD165">
        <f t="shared" ca="1" si="24"/>
        <v>15390633.695190964</v>
      </c>
      <c r="CE165">
        <f t="shared" ca="1" si="25"/>
        <v>44793207.984795488</v>
      </c>
      <c r="CG165">
        <f ca="1">+IFERROR(VLOOKUP(_xlfn.CONCAT(B165,E165,C165),Reallocation!$A$3:$F$618,6,FALSE),0)</f>
        <v>3.7729411211049439E-2</v>
      </c>
      <c r="CH165">
        <f t="shared" ca="1" si="19"/>
        <v>2.3128488348866938E-4</v>
      </c>
      <c r="CI165">
        <f t="shared" ca="1" si="20"/>
        <v>2.3128488348866938E-4</v>
      </c>
      <c r="CJ165">
        <f t="shared" ca="1" si="21"/>
        <v>2.8703781638372838E-4</v>
      </c>
      <c r="CK165">
        <f t="shared" ca="1" si="22"/>
        <v>3.527610156577321E-4</v>
      </c>
      <c r="CL165">
        <f ca="1">+IF($C165=1,SUMPRODUCT($CH165:$CK165,Elast!$L$6:$O$6),SUMPRODUCT($CH165:$CK165,Elast!$L$13:$O$13))</f>
        <v>-1.3428389177843947E-5</v>
      </c>
      <c r="CM165">
        <f ca="1">+IF($C165=1,SUMPRODUCT($CH165:$CK165,Elast!$L$7:$O$7),SUMPRODUCT($CH165:$CK165,Elast!$L$14:$O$14))</f>
        <v>-1.3046913037338736E-5</v>
      </c>
      <c r="CN165">
        <f ca="1">+IF($C165=1,SUMPRODUCT($CH165:$CK165,Elast!$L$8:$O$8),SUMPRODUCT($CH165:$CK165,Elast!$L$15:$O$15))</f>
        <v>-4.3739186553297891E-5</v>
      </c>
      <c r="CO165">
        <f ca="1">+IF($C165=1,SUMPRODUCT($CH165:$CK165,Elast!$L$9:$O$9),SUMPRODUCT($CH165:$CK165,Elast!$L$16:$O$16))</f>
        <v>-4.5238305323056507E-5</v>
      </c>
    </row>
    <row r="166" spans="2:93" x14ac:dyDescent="0.25">
      <c r="B166" t="s">
        <v>84</v>
      </c>
      <c r="C166">
        <v>1</v>
      </c>
      <c r="D166">
        <v>2045</v>
      </c>
      <c r="E166">
        <v>2043</v>
      </c>
      <c r="F166">
        <v>0.18548861248772899</v>
      </c>
      <c r="G166">
        <v>3.6256346356502399E-3</v>
      </c>
      <c r="H166">
        <v>0.25687291469969098</v>
      </c>
      <c r="I166">
        <v>0.55401283817692903</v>
      </c>
      <c r="J166">
        <f ca="1">+('aob Demand'!J165-'aob Demand'!BX165)+'aob Cap'!BX166</f>
        <v>163.19128520264672</v>
      </c>
      <c r="K166">
        <f ca="1">+('aob Demand'!K165-'aob Demand'!BY165)+'aob Cap'!BY166</f>
        <v>163.19128520264672</v>
      </c>
      <c r="L166">
        <f ca="1">+('aob Demand'!L165-'aob Demand'!BZ165)+'aob Cap'!BZ166</f>
        <v>131.48451391797775</v>
      </c>
      <c r="M166">
        <f ca="1">+('aob Demand'!M165-'aob Demand'!CA165)+'aob Cap'!CA166</f>
        <v>106.97870582041973</v>
      </c>
      <c r="N166">
        <f ca="1">+'aob Demand'!N165*(1+CL166)</f>
        <v>460331.15974407154</v>
      </c>
      <c r="O166">
        <f ca="1">+'aob Demand'!O165*(1+CM166)</f>
        <v>23890.768080406189</v>
      </c>
      <c r="P166">
        <f ca="1">+'aob Demand'!P165*(1+CN166)</f>
        <v>748328.87324556638</v>
      </c>
      <c r="Q166">
        <f ca="1">+'aob Demand'!Q165*(1+CO166)</f>
        <v>2177953.8562123049</v>
      </c>
      <c r="R166">
        <v>1584.89100699903</v>
      </c>
      <c r="S166">
        <f ca="1">+IF(E166&gt;2017,SUMPRODUCT(J166:M166,N166:Q166),'aob Demand'!S165)</f>
        <v>410409141.74864596</v>
      </c>
      <c r="T166">
        <v>252061.710072763</v>
      </c>
      <c r="U166">
        <v>58.171999999999997</v>
      </c>
      <c r="V166">
        <v>75123.026976133304</v>
      </c>
      <c r="W166">
        <v>2.30685537269304E-4</v>
      </c>
      <c r="X166">
        <v>12.6212791290183</v>
      </c>
      <c r="Y166">
        <v>12.6212791290183</v>
      </c>
      <c r="Z166">
        <v>9.0352976788827899</v>
      </c>
      <c r="AA166">
        <v>4.42109714880716</v>
      </c>
      <c r="AB166">
        <v>16.3387456594109</v>
      </c>
      <c r="AC166">
        <v>16.3387456594109</v>
      </c>
      <c r="AD166">
        <v>16.3387456594109</v>
      </c>
      <c r="AE166">
        <v>16.3387456594109</v>
      </c>
      <c r="AF166">
        <v>7569608.8808909198</v>
      </c>
      <c r="AG166">
        <v>147964.25271446299</v>
      </c>
      <c r="AH166">
        <v>13014460.7531376</v>
      </c>
      <c r="AI166">
        <v>35070141.858562797</v>
      </c>
      <c r="AJ166">
        <v>130.14775753662701</v>
      </c>
      <c r="AK166">
        <v>130.14775753662701</v>
      </c>
      <c r="AL166">
        <v>102.787888429045</v>
      </c>
      <c r="AM166">
        <v>81.814189485721201</v>
      </c>
      <c r="AN166">
        <v>142.76903666564499</v>
      </c>
      <c r="AO166">
        <v>142.76903666564499</v>
      </c>
      <c r="AP166">
        <v>111.823186107928</v>
      </c>
      <c r="AQ166">
        <v>86.235286634528293</v>
      </c>
      <c r="AR166">
        <f ca="1">+IF(E166&gt;2017,J166*N166,'aob Demand'!AR165)</f>
        <v>75122033.577459902</v>
      </c>
      <c r="AS166">
        <f>+IF(F166&gt;2017,K166*O166,'aob Demand'!AS165)</f>
        <v>3897952.3751072199</v>
      </c>
      <c r="AT166">
        <f>+IF(G166&gt;2017,L166*P166,'aob Demand'!AT165)</f>
        <v>98370788.254936099</v>
      </c>
      <c r="AU166">
        <f>+IF(H166&gt;2017,M166*Q166,'aob Demand'!AU165)</f>
        <v>232926227.84444699</v>
      </c>
      <c r="AV166">
        <v>1.09772631506809</v>
      </c>
      <c r="AW166">
        <v>1.09772631506809</v>
      </c>
      <c r="AX166">
        <v>1.08863961309505</v>
      </c>
      <c r="AY166">
        <v>1.0547563137529501</v>
      </c>
      <c r="AZ166">
        <v>1.09772631506809</v>
      </c>
      <c r="BA166">
        <v>1.09772631506809</v>
      </c>
      <c r="BB166">
        <v>1.08863961309505</v>
      </c>
      <c r="BC166">
        <v>1.0547576617300201</v>
      </c>
      <c r="BD166">
        <v>1.06076492353735</v>
      </c>
      <c r="BE166">
        <v>1.06076492353735</v>
      </c>
      <c r="BF166">
        <v>1.0734591806918401</v>
      </c>
      <c r="BG166">
        <v>1.0308552877475401</v>
      </c>
      <c r="BH166">
        <v>0.31761610200000001</v>
      </c>
      <c r="BI166">
        <v>0.31761610200000001</v>
      </c>
      <c r="BJ166">
        <v>0.155670949</v>
      </c>
      <c r="BK166">
        <v>0.19147461399999999</v>
      </c>
      <c r="BL166">
        <v>0.31761610200000001</v>
      </c>
      <c r="BM166">
        <v>0.31761610200000001</v>
      </c>
      <c r="BN166">
        <v>0.155670949</v>
      </c>
      <c r="BO166">
        <v>0.19147699300000001</v>
      </c>
      <c r="BP166">
        <v>0.145164612</v>
      </c>
      <c r="BQ166">
        <v>0.145164612</v>
      </c>
      <c r="BR166">
        <v>0.152841594</v>
      </c>
      <c r="BS166">
        <v>0.14127632900000001</v>
      </c>
      <c r="BT166">
        <v>1</v>
      </c>
      <c r="BU166">
        <v>1</v>
      </c>
      <c r="BV166">
        <v>1</v>
      </c>
      <c r="BW166">
        <v>0.99989063099999997</v>
      </c>
      <c r="BX166">
        <f ca="1">+'aob Demand'!BX165+'aob Cap'!$CG166</f>
        <v>20.638971824028939</v>
      </c>
      <c r="BY166">
        <f ca="1">+'aob Demand'!BY165+'aob Cap'!$CG166</f>
        <v>20.638971824028939</v>
      </c>
      <c r="BZ166">
        <f ca="1">+'aob Demand'!BZ165+'aob Cap'!$CG166</f>
        <v>20.638971824028939</v>
      </c>
      <c r="CA166">
        <f ca="1">+'aob Demand'!CA165+'aob Cap'!$CG166</f>
        <v>20.638971824028939</v>
      </c>
      <c r="CB166">
        <f t="shared" ca="1" si="18"/>
        <v>9500761.8356804568</v>
      </c>
      <c r="CC166">
        <f t="shared" ca="1" si="23"/>
        <v>493080.88926591328</v>
      </c>
      <c r="CD166">
        <f t="shared" ca="1" si="24"/>
        <v>15444738.530022567</v>
      </c>
      <c r="CE166">
        <f t="shared" ca="1" si="25"/>
        <v>44950728.272400938</v>
      </c>
      <c r="CG166">
        <f ca="1">+IFERROR(VLOOKUP(_xlfn.CONCAT(B166,E166,C166),Reallocation!$A$3:$F$618,6,FALSE),0)</f>
        <v>3.6053776714737973E-2</v>
      </c>
      <c r="CH166">
        <f t="shared" ca="1" si="19"/>
        <v>2.2092954700347889E-4</v>
      </c>
      <c r="CI166">
        <f t="shared" ca="1" si="20"/>
        <v>2.2092954700347889E-4</v>
      </c>
      <c r="CJ166">
        <f t="shared" ca="1" si="21"/>
        <v>2.7420549873435895E-4</v>
      </c>
      <c r="CK166">
        <f t="shared" ca="1" si="22"/>
        <v>3.3701825459786505E-4</v>
      </c>
      <c r="CL166">
        <f ca="1">+IF($C166=1,SUMPRODUCT($CH166:$CK166,Elast!$L$6:$O$6),SUMPRODUCT($CH166:$CK166,Elast!$L$13:$O$13))</f>
        <v>-1.2829125405039669E-5</v>
      </c>
      <c r="CM166">
        <f ca="1">+IF($C166=1,SUMPRODUCT($CH166:$CK166,Elast!$L$7:$O$7),SUMPRODUCT($CH166:$CK166,Elast!$L$14:$O$14))</f>
        <v>-1.246295505549666E-5</v>
      </c>
      <c r="CN166">
        <f ca="1">+IF($C166=1,SUMPRODUCT($CH166:$CK166,Elast!$L$8:$O$8),SUMPRODUCT($CH166:$CK166,Elast!$L$15:$O$15))</f>
        <v>-4.1782602669590435E-5</v>
      </c>
      <c r="CO166">
        <f ca="1">+IF($C166=1,SUMPRODUCT($CH166:$CK166,Elast!$L$9:$O$9),SUMPRODUCT($CH166:$CK166,Elast!$L$16:$O$16))</f>
        <v>-4.3217255442946638E-5</v>
      </c>
    </row>
    <row r="167" spans="2:93" x14ac:dyDescent="0.25">
      <c r="B167" t="s">
        <v>84</v>
      </c>
      <c r="C167">
        <v>1</v>
      </c>
      <c r="D167">
        <v>2046</v>
      </c>
      <c r="E167">
        <v>2044</v>
      </c>
      <c r="F167">
        <v>0.18555173393555599</v>
      </c>
      <c r="G167">
        <v>3.6268400878483801E-3</v>
      </c>
      <c r="H167">
        <v>0.256894432389077</v>
      </c>
      <c r="I167">
        <v>0.55392699358751696</v>
      </c>
      <c r="J167">
        <f ca="1">+('aob Demand'!J166-'aob Demand'!BX166)+'aob Cap'!BX167</f>
        <v>163.24869538305043</v>
      </c>
      <c r="K167">
        <f ca="1">+('aob Demand'!K166-'aob Demand'!BY166)+'aob Cap'!BY167</f>
        <v>163.24869538305043</v>
      </c>
      <c r="L167">
        <f ca="1">+('aob Demand'!L166-'aob Demand'!BZ166)+'aob Cap'!BZ167</f>
        <v>131.52067252910146</v>
      </c>
      <c r="M167">
        <f ca="1">+('aob Demand'!M166-'aob Demand'!CA166)+'aob Cap'!CA167</f>
        <v>106.99848455826844</v>
      </c>
      <c r="N167">
        <f ca="1">+'aob Demand'!N166*(1+CL167)</f>
        <v>462703.0728089732</v>
      </c>
      <c r="O167">
        <f ca="1">+'aob Demand'!O166*(1+CM167)</f>
        <v>24014.648672854888</v>
      </c>
      <c r="P167">
        <f ca="1">+'aob Demand'!P166*(1+CN167)</f>
        <v>752183.69148317655</v>
      </c>
      <c r="Q167">
        <f ca="1">+'aob Demand'!Q166*(1+CO167)</f>
        <v>2189176.1190055292</v>
      </c>
      <c r="R167">
        <v>1585.9237535254399</v>
      </c>
      <c r="S167">
        <f ca="1">+IF(E167&gt;2017,SUMPRODUCT(J167:M167,N167:Q167),'aob Demand'!S166)</f>
        <v>412622265.18575203</v>
      </c>
      <c r="T167">
        <v>253088.375062209</v>
      </c>
      <c r="U167">
        <v>58.171999999999997</v>
      </c>
      <c r="V167">
        <v>75875.110224294607</v>
      </c>
      <c r="W167">
        <v>2.2974593892801799E-4</v>
      </c>
      <c r="X167">
        <v>12.718860758430299</v>
      </c>
      <c r="Y167">
        <v>12.718860758430299</v>
      </c>
      <c r="Z167">
        <v>9.1110786612078591</v>
      </c>
      <c r="AA167">
        <v>4.4798434289234601</v>
      </c>
      <c r="AB167">
        <v>16.2121383622382</v>
      </c>
      <c r="AC167">
        <v>16.2121383622382</v>
      </c>
      <c r="AD167">
        <v>16.2121383622382</v>
      </c>
      <c r="AE167">
        <v>16.2121383622382</v>
      </c>
      <c r="AF167">
        <v>7550442.6137155602</v>
      </c>
      <c r="AG167">
        <v>147583.97234001401</v>
      </c>
      <c r="AH167">
        <v>12980931.250143699</v>
      </c>
      <c r="AI167">
        <v>34980739.103163302</v>
      </c>
      <c r="AJ167">
        <v>130.14775753662701</v>
      </c>
      <c r="AK167">
        <v>130.14775753662701</v>
      </c>
      <c r="AL167">
        <v>102.787888429045</v>
      </c>
      <c r="AM167">
        <v>81.814189485721201</v>
      </c>
      <c r="AN167">
        <v>142.86661829505701</v>
      </c>
      <c r="AO167">
        <v>142.86661829505701</v>
      </c>
      <c r="AP167">
        <v>111.898967090253</v>
      </c>
      <c r="AQ167">
        <v>86.294032914644603</v>
      </c>
      <c r="AR167">
        <f ca="1">+IF(E167&gt;2017,J167*N167,'aob Demand'!AR166)</f>
        <v>75535672.985793471</v>
      </c>
      <c r="AS167">
        <f>+IF(F167&gt;2017,K167*O167,'aob Demand'!AS166)</f>
        <v>3919579.34502191</v>
      </c>
      <c r="AT167">
        <f>+IF(G167&gt;2017,L167*P167,'aob Demand'!AT166)</f>
        <v>98905737.5732086</v>
      </c>
      <c r="AU167">
        <f>+IF(H167&gt;2017,M167*Q167,'aob Demand'!AU166)</f>
        <v>234172771.346578</v>
      </c>
      <c r="AV167">
        <v>1.0984758895717599</v>
      </c>
      <c r="AW167">
        <v>1.0984758895717599</v>
      </c>
      <c r="AX167">
        <v>1.0893769703510301</v>
      </c>
      <c r="AY167">
        <v>1.05547436213024</v>
      </c>
      <c r="AZ167">
        <v>1.0984758895717599</v>
      </c>
      <c r="BA167">
        <v>1.0984758895717599</v>
      </c>
      <c r="BB167">
        <v>1.0893769703510301</v>
      </c>
      <c r="BC167">
        <v>1.0554757110249799</v>
      </c>
      <c r="BD167">
        <v>1.06148925922117</v>
      </c>
      <c r="BE167">
        <v>1.06148925922117</v>
      </c>
      <c r="BF167">
        <v>1.07418625593912</v>
      </c>
      <c r="BG167">
        <v>1.03155706497982</v>
      </c>
      <c r="BH167">
        <v>0.31761610200000001</v>
      </c>
      <c r="BI167">
        <v>0.31761610200000001</v>
      </c>
      <c r="BJ167">
        <v>0.155670949</v>
      </c>
      <c r="BK167">
        <v>0.19147461399999999</v>
      </c>
      <c r="BL167">
        <v>0.31761610200000001</v>
      </c>
      <c r="BM167">
        <v>0.31761610200000001</v>
      </c>
      <c r="BN167">
        <v>0.155670949</v>
      </c>
      <c r="BO167">
        <v>0.19147699300000001</v>
      </c>
      <c r="BP167">
        <v>0.145164612</v>
      </c>
      <c r="BQ167">
        <v>0.145164612</v>
      </c>
      <c r="BR167">
        <v>0.152841594</v>
      </c>
      <c r="BS167">
        <v>0.14127632900000001</v>
      </c>
      <c r="BT167">
        <v>1</v>
      </c>
      <c r="BU167">
        <v>1</v>
      </c>
      <c r="BV167">
        <v>1</v>
      </c>
      <c r="BW167">
        <v>0.99989063099999997</v>
      </c>
      <c r="BX167">
        <f ca="1">+'aob Demand'!BX166+'aob Cap'!$CG167</f>
        <v>20.60098410506945</v>
      </c>
      <c r="BY167">
        <f ca="1">+'aob Demand'!BY166+'aob Cap'!$CG167</f>
        <v>20.60098410506945</v>
      </c>
      <c r="BZ167">
        <f ca="1">+'aob Demand'!BZ166+'aob Cap'!$CG167</f>
        <v>20.60098410506945</v>
      </c>
      <c r="CA167">
        <f ca="1">+'aob Demand'!CA166+'aob Cap'!$CG167</f>
        <v>20.60098410506945</v>
      </c>
      <c r="CB167">
        <f t="shared" ca="1" si="18"/>
        <v>9532138.6483044494</v>
      </c>
      <c r="CC167">
        <f t="shared" ca="1" si="23"/>
        <v>494725.39559831074</v>
      </c>
      <c r="CD167">
        <f t="shared" ca="1" si="24"/>
        <v>15495724.272337383</v>
      </c>
      <c r="CE167">
        <f t="shared" ca="1" si="25"/>
        <v>45099182.430830538</v>
      </c>
      <c r="CG167">
        <f ca="1">+IFERROR(VLOOKUP(_xlfn.CONCAT(B167,E167,C167),Reallocation!$A$3:$F$618,6,FALSE),0)</f>
        <v>3.4453406950452563E-2</v>
      </c>
      <c r="CH167">
        <f t="shared" ca="1" si="19"/>
        <v>2.1104858981946251E-4</v>
      </c>
      <c r="CI167">
        <f t="shared" ca="1" si="20"/>
        <v>2.1104858981946251E-4</v>
      </c>
      <c r="CJ167">
        <f t="shared" ca="1" si="21"/>
        <v>2.6196191281524506E-4</v>
      </c>
      <c r="CK167">
        <f t="shared" ca="1" si="22"/>
        <v>3.219990179550436E-4</v>
      </c>
      <c r="CL167">
        <f ca="1">+IF($C167=1,SUMPRODUCT($CH167:$CK167,Elast!$L$6:$O$6),SUMPRODUCT($CH167:$CK167,Elast!$L$13:$O$13))</f>
        <v>-1.2257403773294764E-5</v>
      </c>
      <c r="CM167">
        <f ca="1">+IF($C167=1,SUMPRODUCT($CH167:$CK167,Elast!$L$7:$O$7),SUMPRODUCT($CH167:$CK167,Elast!$L$14:$O$14))</f>
        <v>-1.1905757080208802E-5</v>
      </c>
      <c r="CN167">
        <f ca="1">+IF($C167=1,SUMPRODUCT($CH167:$CK167,Elast!$L$8:$O$8),SUMPRODUCT($CH167:$CK167,Elast!$L$15:$O$15))</f>
        <v>-3.9915730265448698E-5</v>
      </c>
      <c r="CO167">
        <f ca="1">+IF($C167=1,SUMPRODUCT($CH167:$CK167,Elast!$L$9:$O$9),SUMPRODUCT($CH167:$CK167,Elast!$L$16:$O$16))</f>
        <v>-4.1288991427713026E-5</v>
      </c>
    </row>
    <row r="168" spans="2:93" x14ac:dyDescent="0.25">
      <c r="B168" t="s">
        <v>84</v>
      </c>
      <c r="C168">
        <v>1</v>
      </c>
      <c r="D168">
        <v>2047</v>
      </c>
      <c r="E168">
        <v>2045</v>
      </c>
      <c r="F168">
        <v>0.18561311978317099</v>
      </c>
      <c r="G168">
        <v>3.62811413530906E-3</v>
      </c>
      <c r="H168">
        <v>0.256915449375339</v>
      </c>
      <c r="I168">
        <v>0.55384331670618003</v>
      </c>
      <c r="J168">
        <f ca="1">+('aob Demand'!J167-'aob Demand'!BX167)+'aob Cap'!BX168</f>
        <v>163.30221715570343</v>
      </c>
      <c r="K168">
        <f ca="1">+('aob Demand'!K167-'aob Demand'!BY167)+'aob Cap'!BY168</f>
        <v>163.30221715570343</v>
      </c>
      <c r="L168">
        <f ca="1">+('aob Demand'!L167-'aob Demand'!BZ167)+'aob Cap'!BZ168</f>
        <v>131.55290515586341</v>
      </c>
      <c r="M168">
        <f ca="1">+('aob Demand'!M167-'aob Demand'!CA167)+'aob Cap'!CA168</f>
        <v>107.01431696704842</v>
      </c>
      <c r="N168">
        <f ca="1">+'aob Demand'!N167*(1+CL168)</f>
        <v>465088.98800603568</v>
      </c>
      <c r="O168">
        <f ca="1">+'aob Demand'!O167*(1+CM168)</f>
        <v>24139.190084334237</v>
      </c>
      <c r="P168">
        <f ca="1">+'aob Demand'!P167*(1+CN168)</f>
        <v>756060.94188957941</v>
      </c>
      <c r="Q168">
        <f ca="1">+'aob Demand'!Q167*(1+CO168)</f>
        <v>2200464.2075126451</v>
      </c>
      <c r="R168">
        <v>1586.99968173293</v>
      </c>
      <c r="S168">
        <f ca="1">+IF(E168&gt;2017,SUMPRODUCT(J168:M168,N168:Q168),'aob Demand'!S167)</f>
        <v>414835233.73505855</v>
      </c>
      <c r="T168">
        <v>254119.22173002301</v>
      </c>
      <c r="U168">
        <v>58.171999999999997</v>
      </c>
      <c r="V168">
        <v>76634.722844406497</v>
      </c>
      <c r="W168">
        <v>2.2881016763654901E-4</v>
      </c>
      <c r="X168">
        <v>12.816416199189501</v>
      </c>
      <c r="Y168">
        <v>12.816416199189501</v>
      </c>
      <c r="Z168">
        <v>9.18687005656869</v>
      </c>
      <c r="AA168">
        <v>4.5385899749233296</v>
      </c>
      <c r="AB168">
        <v>16.089054820662</v>
      </c>
      <c r="AC168">
        <v>16.089054820662</v>
      </c>
      <c r="AD168">
        <v>16.089054820662</v>
      </c>
      <c r="AE168">
        <v>16.089054820662</v>
      </c>
      <c r="AF168">
        <v>7532477.8278392898</v>
      </c>
      <c r="AG168">
        <v>147231.67478631399</v>
      </c>
      <c r="AH168">
        <v>12949498.395858699</v>
      </c>
      <c r="AI168">
        <v>34896956.316572703</v>
      </c>
      <c r="AJ168">
        <v>130.14775753662701</v>
      </c>
      <c r="AK168">
        <v>130.14775753662701</v>
      </c>
      <c r="AL168">
        <v>102.787888429045</v>
      </c>
      <c r="AM168">
        <v>81.814189485721201</v>
      </c>
      <c r="AN168">
        <v>142.96417373581599</v>
      </c>
      <c r="AO168">
        <v>142.96417373581599</v>
      </c>
      <c r="AP168">
        <v>111.974758485614</v>
      </c>
      <c r="AQ168">
        <v>86.352779460644498</v>
      </c>
      <c r="AR168">
        <f ca="1">+IF(E168&gt;2017,J168*N168,'aob Demand'!AR167)</f>
        <v>75950062.916087985</v>
      </c>
      <c r="AS168">
        <f>+IF(F168&gt;2017,K168*O168,'aob Demand'!AS167)</f>
        <v>3941233.3143464602</v>
      </c>
      <c r="AT168">
        <f>+IF(G168&gt;2017,L168*P168,'aob Demand'!AT167)</f>
        <v>99440912.422566205</v>
      </c>
      <c r="AU168">
        <f>+IF(H168&gt;2017,M168*Q168,'aob Demand'!AU167)</f>
        <v>235418011.62393299</v>
      </c>
      <c r="AV168">
        <v>1.0992253102351801</v>
      </c>
      <c r="AW168">
        <v>1.0992253102351801</v>
      </c>
      <c r="AX168">
        <v>1.0901144554994899</v>
      </c>
      <c r="AY168">
        <v>1.05619244600509</v>
      </c>
      <c r="AZ168">
        <v>1.0992253102351801</v>
      </c>
      <c r="BA168">
        <v>1.0992253102351801</v>
      </c>
      <c r="BB168">
        <v>1.0901144554994899</v>
      </c>
      <c r="BC168">
        <v>1.05619379581754</v>
      </c>
      <c r="BD168">
        <v>1.06221344624467</v>
      </c>
      <c r="BE168">
        <v>1.06221344624467</v>
      </c>
      <c r="BF168">
        <v>1.0749134572954899</v>
      </c>
      <c r="BG168">
        <v>1.0322588769052701</v>
      </c>
      <c r="BH168">
        <v>0.31761610200000001</v>
      </c>
      <c r="BI168">
        <v>0.31761610200000001</v>
      </c>
      <c r="BJ168">
        <v>0.155670949</v>
      </c>
      <c r="BK168">
        <v>0.19147461399999999</v>
      </c>
      <c r="BL168">
        <v>0.31761610200000001</v>
      </c>
      <c r="BM168">
        <v>0.31761610200000001</v>
      </c>
      <c r="BN168">
        <v>0.155670949</v>
      </c>
      <c r="BO168">
        <v>0.19147699300000001</v>
      </c>
      <c r="BP168">
        <v>0.145164612</v>
      </c>
      <c r="BQ168">
        <v>0.145164612</v>
      </c>
      <c r="BR168">
        <v>0.152841594</v>
      </c>
      <c r="BS168">
        <v>0.14127632900000001</v>
      </c>
      <c r="BT168">
        <v>1</v>
      </c>
      <c r="BU168">
        <v>1</v>
      </c>
      <c r="BV168">
        <v>1</v>
      </c>
      <c r="BW168">
        <v>0.99989063099999997</v>
      </c>
      <c r="BX168">
        <f ca="1">+'aob Demand'!BX167+'aob Cap'!$CG168</f>
        <v>20.55896524467602</v>
      </c>
      <c r="BY168">
        <f ca="1">+'aob Demand'!BY167+'aob Cap'!$CG168</f>
        <v>20.55896524467602</v>
      </c>
      <c r="BZ168">
        <f ca="1">+'aob Demand'!BZ167+'aob Cap'!$CG168</f>
        <v>20.55896524467602</v>
      </c>
      <c r="CA168">
        <f ca="1">+'aob Demand'!CA167+'aob Cap'!$CG168</f>
        <v>20.55896524467602</v>
      </c>
      <c r="CB168">
        <f t="shared" ca="1" si="18"/>
        <v>9561748.3400976304</v>
      </c>
      <c r="CC168">
        <f t="shared" ca="1" si="23"/>
        <v>496276.76997845562</v>
      </c>
      <c r="CD168">
        <f t="shared" ca="1" si="24"/>
        <v>15543830.62716488</v>
      </c>
      <c r="CE168">
        <f t="shared" ca="1" si="25"/>
        <v>45239267.164406031</v>
      </c>
      <c r="CG168">
        <f ca="1">+IFERROR(VLOOKUP(_xlfn.CONCAT(B168,E168,C168),Reallocation!$A$3:$F$618,6,FALSE),0)</f>
        <v>3.2924641179419144E-2</v>
      </c>
      <c r="CH168">
        <f t="shared" ca="1" si="19"/>
        <v>2.0161784544558969E-4</v>
      </c>
      <c r="CI168">
        <f t="shared" ca="1" si="20"/>
        <v>2.0161784544558969E-4</v>
      </c>
      <c r="CJ168">
        <f t="shared" ca="1" si="21"/>
        <v>2.5027680795353113E-4</v>
      </c>
      <c r="CK168">
        <f t="shared" ca="1" si="22"/>
        <v>3.0766576017637881E-4</v>
      </c>
      <c r="CL168">
        <f ca="1">+IF($C168=1,SUMPRODUCT($CH168:$CK168,Elast!$L$6:$O$6),SUMPRODUCT($CH168:$CK168,Elast!$L$13:$O$13))</f>
        <v>-1.1711794898585204E-5</v>
      </c>
      <c r="CM168">
        <f ca="1">+IF($C168=1,SUMPRODUCT($CH168:$CK168,Elast!$L$7:$O$7),SUMPRODUCT($CH168:$CK168,Elast!$L$14:$O$14))</f>
        <v>-1.1373953279141257E-5</v>
      </c>
      <c r="CN168">
        <f ca="1">+IF($C168=1,SUMPRODUCT($CH168:$CK168,Elast!$L$8:$O$8),SUMPRODUCT($CH168:$CK168,Elast!$L$15:$O$15))</f>
        <v>-3.8133975667003605E-5</v>
      </c>
      <c r="CO168">
        <f ca="1">+IF($C168=1,SUMPRODUCT($CH168:$CK168,Elast!$L$9:$O$9),SUMPRODUCT($CH168:$CK168,Elast!$L$16:$O$16))</f>
        <v>-3.9448727494178382E-5</v>
      </c>
    </row>
    <row r="169" spans="2:93" x14ac:dyDescent="0.25">
      <c r="B169" t="s">
        <v>84</v>
      </c>
      <c r="C169">
        <v>1</v>
      </c>
      <c r="D169">
        <v>2048</v>
      </c>
      <c r="E169">
        <v>2046</v>
      </c>
      <c r="F169">
        <v>0.18567284766436801</v>
      </c>
      <c r="G169">
        <v>3.62945367232683E-3</v>
      </c>
      <c r="H169">
        <v>0.25693598724822603</v>
      </c>
      <c r="I169">
        <v>0.55376171141507802</v>
      </c>
      <c r="J169">
        <f ca="1">+('aob Demand'!J168-'aob Demand'!BX168)+'aob Cap'!BX169</f>
        <v>163.35220492060125</v>
      </c>
      <c r="K169">
        <f ca="1">+('aob Demand'!K168-'aob Demand'!BY168)+'aob Cap'!BY169</f>
        <v>163.35220492060125</v>
      </c>
      <c r="L169">
        <f ca="1">+('aob Demand'!L168-'aob Demand'!BZ168)+'aob Cap'!BZ169</f>
        <v>131.58156822694124</v>
      </c>
      <c r="M169">
        <f ca="1">+('aob Demand'!M168-'aob Demand'!CA168)+'aob Cap'!CA169</f>
        <v>107.02656029112327</v>
      </c>
      <c r="N169">
        <f ca="1">+'aob Demand'!N168*(1+CL169)</f>
        <v>467488.83340711624</v>
      </c>
      <c r="O169">
        <f ca="1">+'aob Demand'!O168*(1+CM169)</f>
        <v>24264.394236209482</v>
      </c>
      <c r="P169">
        <f ca="1">+'aob Demand'!P168*(1+CN169)</f>
        <v>759960.52994875377</v>
      </c>
      <c r="Q169">
        <f ca="1">+'aob Demand'!Q168*(1+CO169)</f>
        <v>2211817.8089981074</v>
      </c>
      <c r="R169">
        <v>1588.11695402185</v>
      </c>
      <c r="S169">
        <f ca="1">+IF(E169&gt;2017,SUMPRODUCT(J169:M169,N169:Q169),'aob Demand'!S168)</f>
        <v>417049024.42131013</v>
      </c>
      <c r="T169">
        <v>255154.267108475</v>
      </c>
      <c r="U169">
        <v>58.171999999999997</v>
      </c>
      <c r="V169">
        <v>77401.940215680399</v>
      </c>
      <c r="W169">
        <v>2.27878207807054E-4</v>
      </c>
      <c r="X169">
        <v>12.9139516179855</v>
      </c>
      <c r="Y169">
        <v>12.9139516179855</v>
      </c>
      <c r="Z169">
        <v>9.2626745977262992</v>
      </c>
      <c r="AA169">
        <v>4.5973394251270596</v>
      </c>
      <c r="AB169">
        <v>15.969328955301499</v>
      </c>
      <c r="AC169">
        <v>15.969328955301499</v>
      </c>
      <c r="AD169">
        <v>15.969328955301499</v>
      </c>
      <c r="AE169">
        <v>15.969328955301499</v>
      </c>
      <c r="AF169">
        <v>7515661.3807342602</v>
      </c>
      <c r="AG169">
        <v>146905.980156423</v>
      </c>
      <c r="AH169">
        <v>12920068.4577774</v>
      </c>
      <c r="AI169">
        <v>34818543.216051497</v>
      </c>
      <c r="AJ169">
        <v>130.14775753662701</v>
      </c>
      <c r="AK169">
        <v>130.14775753662701</v>
      </c>
      <c r="AL169">
        <v>102.787888429045</v>
      </c>
      <c r="AM169">
        <v>81.814189485721201</v>
      </c>
      <c r="AN169">
        <v>143.061709154612</v>
      </c>
      <c r="AO169">
        <v>143.061709154612</v>
      </c>
      <c r="AP169">
        <v>112.050563026771</v>
      </c>
      <c r="AQ169">
        <v>86.411528910848205</v>
      </c>
      <c r="AR169">
        <f ca="1">+IF(E169&gt;2017,J169*N169,'aob Demand'!AR168)</f>
        <v>76365331.712812066</v>
      </c>
      <c r="AS169">
        <f>+IF(F169&gt;2017,K169*O169,'aob Demand'!AS168)</f>
        <v>3962921.91235404</v>
      </c>
      <c r="AT169">
        <f>+IF(G169&gt;2017,L169*P169,'aob Demand'!AT168)</f>
        <v>99976529.525547698</v>
      </c>
      <c r="AU169">
        <f>+IF(H169&gt;2017,M169*Q169,'aob Demand'!AU168)</f>
        <v>236662580.197301</v>
      </c>
      <c r="AV169">
        <v>1.0999746062995299</v>
      </c>
      <c r="AW169">
        <v>1.0999746062995299</v>
      </c>
      <c r="AX169">
        <v>1.0908520849552299</v>
      </c>
      <c r="AY169">
        <v>1.0569105852790801</v>
      </c>
      <c r="AZ169">
        <v>1.0999746062995299</v>
      </c>
      <c r="BA169">
        <v>1.0999746062995299</v>
      </c>
      <c r="BB169">
        <v>1.0908520849552299</v>
      </c>
      <c r="BC169">
        <v>1.05691193600931</v>
      </c>
      <c r="BD169">
        <v>1.06293751286446</v>
      </c>
      <c r="BE169">
        <v>1.06293751286446</v>
      </c>
      <c r="BF169">
        <v>1.0756408009468501</v>
      </c>
      <c r="BG169">
        <v>1.03296074297451</v>
      </c>
      <c r="BH169">
        <v>0.31761610200000001</v>
      </c>
      <c r="BI169">
        <v>0.31761610200000001</v>
      </c>
      <c r="BJ169">
        <v>0.155670949</v>
      </c>
      <c r="BK169">
        <v>0.19147461399999999</v>
      </c>
      <c r="BL169">
        <v>0.31761610200000001</v>
      </c>
      <c r="BM169">
        <v>0.31761610200000001</v>
      </c>
      <c r="BN169">
        <v>0.155670949</v>
      </c>
      <c r="BO169">
        <v>0.19147699300000001</v>
      </c>
      <c r="BP169">
        <v>0.145164612</v>
      </c>
      <c r="BQ169">
        <v>0.145164612</v>
      </c>
      <c r="BR169">
        <v>0.152841594</v>
      </c>
      <c r="BS169">
        <v>0.14127632900000001</v>
      </c>
      <c r="BT169">
        <v>1</v>
      </c>
      <c r="BU169">
        <v>1</v>
      </c>
      <c r="BV169">
        <v>1</v>
      </c>
      <c r="BW169">
        <v>0.99989063099999997</v>
      </c>
      <c r="BX169">
        <f ca="1">+'aob Demand'!BX168+'aob Cap'!$CG169</f>
        <v>20.513276490654366</v>
      </c>
      <c r="BY169">
        <f ca="1">+'aob Demand'!BY168+'aob Cap'!$CG169</f>
        <v>20.513276490654366</v>
      </c>
      <c r="BZ169">
        <f ca="1">+'aob Demand'!BZ168+'aob Cap'!$CG169</f>
        <v>20.513276490654366</v>
      </c>
      <c r="CA169">
        <f ca="1">+'aob Demand'!CA168+'aob Cap'!$CG169</f>
        <v>20.513276490654366</v>
      </c>
      <c r="CB169">
        <f t="shared" ca="1" si="18"/>
        <v>9589727.6959736329</v>
      </c>
      <c r="CC169">
        <f t="shared" ca="1" si="23"/>
        <v>497742.22784560529</v>
      </c>
      <c r="CD169">
        <f t="shared" ca="1" si="24"/>
        <v>15589280.472823003</v>
      </c>
      <c r="CE169">
        <f t="shared" ca="1" si="25"/>
        <v>45371630.262931526</v>
      </c>
      <c r="CG169">
        <f ca="1">+IFERROR(VLOOKUP(_xlfn.CONCAT(B169,E169,C169),Reallocation!$A$3:$F$618,6,FALSE),0)</f>
        <v>3.1463755733265743E-2</v>
      </c>
      <c r="CH169">
        <f t="shared" ca="1" si="19"/>
        <v>1.9261298461525911E-4</v>
      </c>
      <c r="CI169">
        <f t="shared" ca="1" si="20"/>
        <v>1.9261298461525911E-4</v>
      </c>
      <c r="CJ169">
        <f t="shared" ca="1" si="21"/>
        <v>2.3911978065949135E-4</v>
      </c>
      <c r="CK169">
        <f t="shared" ca="1" si="22"/>
        <v>2.9398081791742747E-4</v>
      </c>
      <c r="CL169">
        <f ca="1">+IF($C169=1,SUMPRODUCT($CH169:$CK169,Elast!$L$6:$O$6),SUMPRODUCT($CH169:$CK169,Elast!$L$13:$O$13))</f>
        <v>-1.1190864942802747E-5</v>
      </c>
      <c r="CM169">
        <f ca="1">+IF($C169=1,SUMPRODUCT($CH169:$CK169,Elast!$L$7:$O$7),SUMPRODUCT($CH169:$CK169,Elast!$L$14:$O$14))</f>
        <v>-1.0866169129666314E-5</v>
      </c>
      <c r="CN169">
        <f ca="1">+IF($C169=1,SUMPRODUCT($CH169:$CK169,Elast!$L$8:$O$8),SUMPRODUCT($CH169:$CK169,Elast!$L$15:$O$15))</f>
        <v>-3.643271887704036E-5</v>
      </c>
      <c r="CO169">
        <f ca="1">+IF($C169=1,SUMPRODUCT($CH169:$CK169,Elast!$L$9:$O$9),SUMPRODUCT($CH169:$CK169,Elast!$L$16:$O$16))</f>
        <v>-3.7691657224962592E-5</v>
      </c>
    </row>
    <row r="170" spans="2:93" x14ac:dyDescent="0.25">
      <c r="B170" t="s">
        <v>84</v>
      </c>
      <c r="C170">
        <v>1</v>
      </c>
      <c r="D170">
        <v>2049</v>
      </c>
      <c r="E170">
        <v>2047</v>
      </c>
      <c r="F170">
        <v>0.18573102991568399</v>
      </c>
      <c r="G170">
        <v>3.63085413730827E-3</v>
      </c>
      <c r="H170">
        <v>0.25695607919879998</v>
      </c>
      <c r="I170">
        <v>0.55368203674820704</v>
      </c>
      <c r="J170">
        <f ca="1">+('aob Demand'!J169-'aob Demand'!BX169)+'aob Cap'!BX170</f>
        <v>163.39898608625998</v>
      </c>
      <c r="K170">
        <f ca="1">+('aob Demand'!K169-'aob Demand'!BY169)+'aob Cap'!BY170</f>
        <v>163.39898608625998</v>
      </c>
      <c r="L170">
        <f ca="1">+('aob Demand'!L169-'aob Demand'!BZ169)+'aob Cap'!BZ170</f>
        <v>131.60699102487999</v>
      </c>
      <c r="M170">
        <f ca="1">+('aob Demand'!M169-'aob Demand'!CA169)+'aob Cap'!CA170</f>
        <v>107.03554456633097</v>
      </c>
      <c r="N170">
        <f ca="1">+'aob Demand'!N169*(1+CL170)</f>
        <v>469902.54694215854</v>
      </c>
      <c r="O170">
        <f ca="1">+'aob Demand'!O169*(1+CM170)</f>
        <v>24390.263167663881</v>
      </c>
      <c r="P170">
        <f ca="1">+'aob Demand'!P169*(1+CN170)</f>
        <v>763882.37565887475</v>
      </c>
      <c r="Q170">
        <f ca="1">+'aob Demand'!Q169*(1+CO170)</f>
        <v>2223236.6556659117</v>
      </c>
      <c r="R170">
        <v>1589.27286873904</v>
      </c>
      <c r="S170">
        <f ca="1">+IF(E170&gt;2017,SUMPRODUCT(J170:M170,N170:Q170),'aob Demand'!S169)</f>
        <v>419264551.09810406</v>
      </c>
      <c r="T170">
        <v>256193.52829920701</v>
      </c>
      <c r="U170">
        <v>58.171999999999997</v>
      </c>
      <c r="V170">
        <v>78176.838471975207</v>
      </c>
      <c r="W170">
        <v>2.2695004391518099E-4</v>
      </c>
      <c r="X170">
        <v>13.0114708204917</v>
      </c>
      <c r="Y170">
        <v>13.0114708204917</v>
      </c>
      <c r="Z170">
        <v>9.3384939719244802</v>
      </c>
      <c r="AA170">
        <v>4.6560934077666198</v>
      </c>
      <c r="AB170">
        <v>15.8527257935131</v>
      </c>
      <c r="AC170">
        <v>15.8527257935131</v>
      </c>
      <c r="AD170">
        <v>15.8527257935131</v>
      </c>
      <c r="AE170">
        <v>15.8527257935131</v>
      </c>
      <c r="AF170">
        <v>7499905.1295616897</v>
      </c>
      <c r="AG170">
        <v>146604.948203281</v>
      </c>
      <c r="AH170">
        <v>12892488.307269201</v>
      </c>
      <c r="AI170">
        <v>34745088.751481801</v>
      </c>
      <c r="AJ170">
        <v>130.14775753662701</v>
      </c>
      <c r="AK170">
        <v>130.14775753662701</v>
      </c>
      <c r="AL170">
        <v>102.787888429045</v>
      </c>
      <c r="AM170">
        <v>81.814189485721201</v>
      </c>
      <c r="AN170">
        <v>143.159228357118</v>
      </c>
      <c r="AO170">
        <v>143.159228357118</v>
      </c>
      <c r="AP170">
        <v>112.12638240096901</v>
      </c>
      <c r="AQ170">
        <v>86.470282893487806</v>
      </c>
      <c r="AR170">
        <f ca="1">+IF(E170&gt;2017,J170*N170,'aob Demand'!AR169)</f>
        <v>76781599.729699895</v>
      </c>
      <c r="AS170">
        <f>+IF(F170&gt;2017,K170*O170,'aob Demand'!AS169)</f>
        <v>3984652.29152598</v>
      </c>
      <c r="AT170">
        <f>+IF(G170&gt;2017,L170*P170,'aob Demand'!AT169)</f>
        <v>100512791.799614</v>
      </c>
      <c r="AU170">
        <f>+IF(H170&gt;2017,M170*Q170,'aob Demand'!AU169)</f>
        <v>237907067.55703801</v>
      </c>
      <c r="AV170">
        <v>1.1007238205574199</v>
      </c>
      <c r="AW170">
        <v>1.1007238205574199</v>
      </c>
      <c r="AX170">
        <v>1.09158988274541</v>
      </c>
      <c r="AY170">
        <v>1.0576288091127599</v>
      </c>
      <c r="AZ170">
        <v>1.1007238205574199</v>
      </c>
      <c r="BA170">
        <v>1.1007238205574199</v>
      </c>
      <c r="BB170">
        <v>1.09158988274541</v>
      </c>
      <c r="BC170">
        <v>1.05763016076088</v>
      </c>
      <c r="BD170">
        <v>1.06366150043228</v>
      </c>
      <c r="BE170">
        <v>1.06366150043228</v>
      </c>
      <c r="BF170">
        <v>1.0763683105853401</v>
      </c>
      <c r="BG170">
        <v>1.03366269168728</v>
      </c>
      <c r="BH170">
        <v>0.31761610200000001</v>
      </c>
      <c r="BI170">
        <v>0.31761610200000001</v>
      </c>
      <c r="BJ170">
        <v>0.155670949</v>
      </c>
      <c r="BK170">
        <v>0.19147461399999999</v>
      </c>
      <c r="BL170">
        <v>0.31761610200000001</v>
      </c>
      <c r="BM170">
        <v>0.31761610200000001</v>
      </c>
      <c r="BN170">
        <v>0.155670949</v>
      </c>
      <c r="BO170">
        <v>0.19147699300000001</v>
      </c>
      <c r="BP170">
        <v>0.145164612</v>
      </c>
      <c r="BQ170">
        <v>0.145164612</v>
      </c>
      <c r="BR170">
        <v>0.152841594</v>
      </c>
      <c r="BS170">
        <v>0.14127632900000001</v>
      </c>
      <c r="BT170">
        <v>1</v>
      </c>
      <c r="BU170">
        <v>1</v>
      </c>
      <c r="BV170">
        <v>1</v>
      </c>
      <c r="BW170">
        <v>0.99989063099999997</v>
      </c>
      <c r="BX170">
        <f ca="1">+'aob Demand'!BX169+'aob Cap'!$CG170</f>
        <v>20.464251576383976</v>
      </c>
      <c r="BY170">
        <f ca="1">+'aob Demand'!BY169+'aob Cap'!$CG170</f>
        <v>20.464251576383976</v>
      </c>
      <c r="BZ170">
        <f ca="1">+'aob Demand'!BZ169+'aob Cap'!$CG170</f>
        <v>20.464251576383976</v>
      </c>
      <c r="CA170">
        <f ca="1">+'aob Demand'!CA169+'aob Cap'!$CG170</f>
        <v>20.464251576383976</v>
      </c>
      <c r="CB170">
        <f t="shared" ca="1" si="18"/>
        <v>9616203.9370079134</v>
      </c>
      <c r="CC170">
        <f t="shared" ca="1" si="23"/>
        <v>499128.48147728562</v>
      </c>
      <c r="CD170">
        <f t="shared" ca="1" si="24"/>
        <v>15632281.110249065</v>
      </c>
      <c r="CE170">
        <f t="shared" ca="1" si="25"/>
        <v>45496874.235385776</v>
      </c>
      <c r="CG170">
        <f ca="1">+IFERROR(VLOOKUP(_xlfn.CONCAT(B170,E170,C170),Reallocation!$A$3:$F$618,6,FALSE),0)</f>
        <v>3.0067139427976407E-2</v>
      </c>
      <c r="CH170">
        <f t="shared" ca="1" si="19"/>
        <v>1.8401056302819185E-4</v>
      </c>
      <c r="CI170">
        <f t="shared" ca="1" si="20"/>
        <v>1.8401056302819185E-4</v>
      </c>
      <c r="CJ170">
        <f t="shared" ca="1" si="21"/>
        <v>2.2846156723010935E-4</v>
      </c>
      <c r="CK170">
        <f t="shared" ca="1" si="22"/>
        <v>2.8090798762026026E-4</v>
      </c>
      <c r="CL170">
        <f ca="1">+IF($C170=1,SUMPRODUCT($CH170:$CK170,Elast!$L$6:$O$6),SUMPRODUCT($CH170:$CK170,Elast!$L$13:$O$13))</f>
        <v>-1.0693235662247337E-5</v>
      </c>
      <c r="CM170">
        <f ca="1">+IF($C170=1,SUMPRODUCT($CH170:$CK170,Elast!$L$7:$O$7),SUMPRODUCT($CH170:$CK170,Elast!$L$14:$O$14))</f>
        <v>-1.0381080445541534E-5</v>
      </c>
      <c r="CN170">
        <f ca="1">+IF($C170=1,SUMPRODUCT($CH170:$CK170,Elast!$L$8:$O$8),SUMPRODUCT($CH170:$CK170,Elast!$L$15:$O$15))</f>
        <v>-3.4807511018454027E-5</v>
      </c>
      <c r="CO170">
        <f ca="1">+IF($C170=1,SUMPRODUCT($CH170:$CK170,Elast!$L$9:$O$9),SUMPRODUCT($CH170:$CK170,Elast!$L$16:$O$16))</f>
        <v>-3.6013156745775988E-5</v>
      </c>
    </row>
    <row r="171" spans="2:93" x14ac:dyDescent="0.25">
      <c r="B171" t="s">
        <v>84</v>
      </c>
      <c r="C171">
        <v>1</v>
      </c>
      <c r="D171">
        <v>2050</v>
      </c>
      <c r="E171">
        <v>2048</v>
      </c>
      <c r="F171">
        <v>0.18578773364731199</v>
      </c>
      <c r="G171">
        <v>3.63231287875148E-3</v>
      </c>
      <c r="H171">
        <v>0.25697574381381999</v>
      </c>
      <c r="I171">
        <v>0.55360420966011503</v>
      </c>
      <c r="J171">
        <f ca="1">+('aob Demand'!J170-'aob Demand'!BX170)+'aob Cap'!BX171</f>
        <v>163.44286308157524</v>
      </c>
      <c r="K171">
        <f ca="1">+('aob Demand'!K170-'aob Demand'!BY170)+'aob Cap'!BY171</f>
        <v>163.44286308157524</v>
      </c>
      <c r="L171">
        <f ca="1">+('aob Demand'!L170-'aob Demand'!BZ170)+'aob Cap'!BZ171</f>
        <v>131.62947770945524</v>
      </c>
      <c r="M171">
        <f ca="1">+('aob Demand'!M170-'aob Demand'!CA170)+'aob Cap'!CA171</f>
        <v>107.04157464796224</v>
      </c>
      <c r="N171">
        <f ca="1">+'aob Demand'!N170*(1+CL171)</f>
        <v>472330.07572108315</v>
      </c>
      <c r="O171">
        <f ca="1">+'aob Demand'!O170*(1+CM171)</f>
        <v>24516.799028015255</v>
      </c>
      <c r="P171">
        <f ca="1">+'aob Demand'!P170*(1+CN171)</f>
        <v>767826.41249831417</v>
      </c>
      <c r="Q171">
        <f ca="1">+'aob Demand'!Q170*(1+CO171)</f>
        <v>2234720.5214514304</v>
      </c>
      <c r="R171">
        <v>1590.4658516249999</v>
      </c>
      <c r="S171">
        <f ca="1">+IF(E171&gt;2017,SUMPRODUCT(J171:M171,N171:Q171),'aob Demand'!S170)</f>
        <v>421482668.88507968</v>
      </c>
      <c r="T171">
        <v>257237.022473516</v>
      </c>
      <c r="U171">
        <v>58.171999999999997</v>
      </c>
      <c r="V171">
        <v>78959.494509353201</v>
      </c>
      <c r="W171">
        <v>2.2602566049981099E-4</v>
      </c>
      <c r="X171">
        <v>13.108979376069801</v>
      </c>
      <c r="Y171">
        <v>13.108979376069801</v>
      </c>
      <c r="Z171">
        <v>9.4143306488651302</v>
      </c>
      <c r="AA171">
        <v>4.7148543085881496</v>
      </c>
      <c r="AB171">
        <v>15.739102862246501</v>
      </c>
      <c r="AC171">
        <v>15.739102862246501</v>
      </c>
      <c r="AD171">
        <v>15.739102862246501</v>
      </c>
      <c r="AE171">
        <v>15.739102862246501</v>
      </c>
      <c r="AF171">
        <v>7485163.4820326101</v>
      </c>
      <c r="AG171">
        <v>146327.38971783299</v>
      </c>
      <c r="AH171">
        <v>12866677.4913713</v>
      </c>
      <c r="AI171">
        <v>34676378.137020603</v>
      </c>
      <c r="AJ171">
        <v>130.14775753662701</v>
      </c>
      <c r="AK171">
        <v>130.14775753662701</v>
      </c>
      <c r="AL171">
        <v>102.787888429045</v>
      </c>
      <c r="AM171">
        <v>81.814189485721201</v>
      </c>
      <c r="AN171">
        <v>143.25673691269699</v>
      </c>
      <c r="AO171">
        <v>143.25673691269699</v>
      </c>
      <c r="AP171">
        <v>112.20221907791</v>
      </c>
      <c r="AQ171">
        <v>86.529043794309302</v>
      </c>
      <c r="AR171">
        <f ca="1">+IF(E171&gt;2017,J171*N171,'aob Demand'!AR170)</f>
        <v>77198979.895391062</v>
      </c>
      <c r="AS171">
        <f>+IF(F171&gt;2017,K171*O171,'aob Demand'!AS170)</f>
        <v>4006431.1594809899</v>
      </c>
      <c r="AT171">
        <f>+IF(G171&gt;2017,L171*P171,'aob Demand'!AT170)</f>
        <v>101049889.28516001</v>
      </c>
      <c r="AU171">
        <f>+IF(H171&gt;2017,M171*Q171,'aob Demand'!AU170)</f>
        <v>239152025.91988799</v>
      </c>
      <c r="AV171">
        <v>1.1014729781833801</v>
      </c>
      <c r="AW171">
        <v>1.1014729781833801</v>
      </c>
      <c r="AX171">
        <v>1.09232786301833</v>
      </c>
      <c r="AY171">
        <v>1.0583471346681099</v>
      </c>
      <c r="AZ171">
        <v>1.1014729781833801</v>
      </c>
      <c r="BA171">
        <v>1.1014729781833801</v>
      </c>
      <c r="BB171">
        <v>1.09232786301833</v>
      </c>
      <c r="BC171">
        <v>1.0583484872342399</v>
      </c>
      <c r="BD171">
        <v>1.06438543327503</v>
      </c>
      <c r="BE171">
        <v>1.06438543327503</v>
      </c>
      <c r="BF171">
        <v>1.0770960001619501</v>
      </c>
      <c r="BG171">
        <v>1.03436473981669</v>
      </c>
      <c r="BH171">
        <v>0.31761610200000001</v>
      </c>
      <c r="BI171">
        <v>0.31761610200000001</v>
      </c>
      <c r="BJ171">
        <v>0.155670949</v>
      </c>
      <c r="BK171">
        <v>0.19147461399999999</v>
      </c>
      <c r="BL171">
        <v>0.31761610200000001</v>
      </c>
      <c r="BM171">
        <v>0.31761610200000001</v>
      </c>
      <c r="BN171">
        <v>0.155670949</v>
      </c>
      <c r="BO171">
        <v>0.19147699300000001</v>
      </c>
      <c r="BP171">
        <v>0.145164612</v>
      </c>
      <c r="BQ171">
        <v>0.145164612</v>
      </c>
      <c r="BR171">
        <v>0.152841594</v>
      </c>
      <c r="BS171">
        <v>0.14127632900000001</v>
      </c>
      <c r="BT171">
        <v>1</v>
      </c>
      <c r="BU171">
        <v>1</v>
      </c>
      <c r="BV171">
        <v>1</v>
      </c>
      <c r="BW171">
        <v>0.99989063099999997</v>
      </c>
      <c r="BX171">
        <f ca="1">+'aob Demand'!BX170+'aob Cap'!$CG171</f>
        <v>20.412198771607539</v>
      </c>
      <c r="BY171">
        <f ca="1">+'aob Demand'!BY170+'aob Cap'!$CG171</f>
        <v>20.412198771607539</v>
      </c>
      <c r="BZ171">
        <f ca="1">+'aob Demand'!BZ170+'aob Cap'!$CG171</f>
        <v>20.412198771607539</v>
      </c>
      <c r="CA171">
        <f ca="1">+'aob Demand'!CA170+'aob Cap'!$CG171</f>
        <v>20.412198771607539</v>
      </c>
      <c r="CB171">
        <f t="shared" ca="1" si="18"/>
        <v>9641295.3914271891</v>
      </c>
      <c r="CC171">
        <f t="shared" ca="1" si="23"/>
        <v>500441.77500340191</v>
      </c>
      <c r="CD171">
        <f t="shared" ca="1" si="24"/>
        <v>15673025.354005912</v>
      </c>
      <c r="CE171">
        <f t="shared" ca="1" si="25"/>
        <v>45615559.482857049</v>
      </c>
      <c r="CG171">
        <f ca="1">+IFERROR(VLOOKUP(_xlfn.CONCAT(B171,E171,C171),Reallocation!$A$3:$F$618,6,FALSE),0)</f>
        <v>2.8731351122241035E-2</v>
      </c>
      <c r="CH171">
        <f t="shared" ca="1" si="19"/>
        <v>1.7578834939957488E-4</v>
      </c>
      <c r="CI171">
        <f t="shared" ca="1" si="20"/>
        <v>1.7578834939957488E-4</v>
      </c>
      <c r="CJ171">
        <f t="shared" ca="1" si="21"/>
        <v>2.1827444446498312E-4</v>
      </c>
      <c r="CK171">
        <f t="shared" ca="1" si="22"/>
        <v>2.6841300884017372E-4</v>
      </c>
      <c r="CL171">
        <f ca="1">+IF($C171=1,SUMPRODUCT($CH171:$CK171,Elast!$L$6:$O$6),SUMPRODUCT($CH171:$CK171,Elast!$L$13:$O$13))</f>
        <v>-1.0217602802441219E-5</v>
      </c>
      <c r="CM171">
        <f ca="1">+IF($C171=1,SUMPRODUCT($CH171:$CK171,Elast!$L$7:$O$7),SUMPRODUCT($CH171:$CK171,Elast!$L$14:$O$14))</f>
        <v>-9.9174318182311258E-6</v>
      </c>
      <c r="CN171">
        <f ca="1">+IF($C171=1,SUMPRODUCT($CH171:$CK171,Elast!$L$8:$O$8),SUMPRODUCT($CH171:$CK171,Elast!$L$15:$O$15))</f>
        <v>-3.3254135791268126E-5</v>
      </c>
      <c r="CO171">
        <f ca="1">+IF($C171=1,SUMPRODUCT($CH171:$CK171,Elast!$L$9:$O$9),SUMPRODUCT($CH171:$CK171,Elast!$L$16:$O$16))</f>
        <v>-3.4408847429129087E-5</v>
      </c>
    </row>
    <row r="172" spans="2:93" x14ac:dyDescent="0.25">
      <c r="B172" t="s">
        <v>84</v>
      </c>
      <c r="C172">
        <v>1</v>
      </c>
      <c r="D172">
        <v>2051</v>
      </c>
      <c r="E172">
        <v>2049</v>
      </c>
      <c r="F172">
        <v>0.18584306056883099</v>
      </c>
      <c r="G172">
        <v>3.63382579663089E-3</v>
      </c>
      <c r="H172">
        <v>0.256995011227799</v>
      </c>
      <c r="I172">
        <v>0.553528102406738</v>
      </c>
      <c r="J172">
        <f ca="1">+('aob Demand'!J171-'aob Demand'!BX171)+'aob Cap'!BX172</f>
        <v>163.48411519447706</v>
      </c>
      <c r="K172">
        <f ca="1">+('aob Demand'!K171-'aob Demand'!BY171)+'aob Cap'!BY172</f>
        <v>163.48411519447706</v>
      </c>
      <c r="L172">
        <f ca="1">+('aob Demand'!L171-'aob Demand'!BZ171)+'aob Cap'!BZ172</f>
        <v>131.64930916696306</v>
      </c>
      <c r="M172">
        <f ca="1">+('aob Demand'!M171-'aob Demand'!CA171)+'aob Cap'!CA172</f>
        <v>107.04493206433209</v>
      </c>
      <c r="N172">
        <f ca="1">+'aob Demand'!N171*(1+CL172)</f>
        <v>474771.37540792895</v>
      </c>
      <c r="O172">
        <f ca="1">+'aob Demand'!O171*(1+CM172)</f>
        <v>24644.004069923441</v>
      </c>
      <c r="P172">
        <f ca="1">+'aob Demand'!P171*(1+CN172)</f>
        <v>771792.5864960053</v>
      </c>
      <c r="Q172">
        <f ca="1">+'aob Demand'!Q171*(1+CO172)</f>
        <v>2246269.2191345254</v>
      </c>
      <c r="R172">
        <v>1591.69346580353</v>
      </c>
      <c r="S172">
        <f ca="1">+IF(E172&gt;2017,SUMPRODUCT(J172:M172,N172:Q172),'aob Demand'!S171)</f>
        <v>423704178.22128892</v>
      </c>
      <c r="T172">
        <v>258284.766872643</v>
      </c>
      <c r="U172">
        <v>58.171999999999997</v>
      </c>
      <c r="V172">
        <v>79749.985993710405</v>
      </c>
      <c r="W172">
        <v>2.2510504216279899E-4</v>
      </c>
      <c r="X172">
        <v>13.206480561130499</v>
      </c>
      <c r="Y172">
        <v>13.206480561130499</v>
      </c>
      <c r="Z172">
        <v>9.4901860828209905</v>
      </c>
      <c r="AA172">
        <v>4.7736235316856899</v>
      </c>
      <c r="AB172">
        <v>15.6282489265927</v>
      </c>
      <c r="AC172">
        <v>15.6282489265927</v>
      </c>
      <c r="AD172">
        <v>15.6282489265927</v>
      </c>
      <c r="AE172">
        <v>15.6282489265927</v>
      </c>
      <c r="AF172">
        <v>7471355.8039271096</v>
      </c>
      <c r="AG172">
        <v>146071.548296383</v>
      </c>
      <c r="AH172">
        <v>12842496.0568128</v>
      </c>
      <c r="AI172">
        <v>34612035.5634287</v>
      </c>
      <c r="AJ172">
        <v>130.14775753662701</v>
      </c>
      <c r="AK172">
        <v>130.14775753662701</v>
      </c>
      <c r="AL172">
        <v>102.787888429045</v>
      </c>
      <c r="AM172">
        <v>81.814189485721201</v>
      </c>
      <c r="AN172">
        <v>143.35423809775699</v>
      </c>
      <c r="AO172">
        <v>143.35423809775699</v>
      </c>
      <c r="AP172">
        <v>112.278074511866</v>
      </c>
      <c r="AQ172">
        <v>86.587813017406802</v>
      </c>
      <c r="AR172">
        <f ca="1">+IF(E172&gt;2017,J172*N172,'aob Demand'!AR171)</f>
        <v>77617578.228230163</v>
      </c>
      <c r="AS172">
        <f>+IF(F172&gt;2017,K172*O172,'aob Demand'!AS171)</f>
        <v>4028264.80905159</v>
      </c>
      <c r="AT172">
        <f>+IF(G172&gt;2017,L172*P172,'aob Demand'!AT171)</f>
        <v>101588000.018756</v>
      </c>
      <c r="AU172">
        <f>+IF(H172&gt;2017,M172*Q172,'aob Demand'!AU171)</f>
        <v>240397971.822422</v>
      </c>
      <c r="AV172">
        <v>1.1022221178641101</v>
      </c>
      <c r="AW172">
        <v>1.1022221178641101</v>
      </c>
      <c r="AX172">
        <v>1.0930660475116201</v>
      </c>
      <c r="AY172">
        <v>1.0590655883391999</v>
      </c>
      <c r="AZ172">
        <v>1.1022221178641101</v>
      </c>
      <c r="BA172">
        <v>1.1022221178641101</v>
      </c>
      <c r="BB172">
        <v>1.0930660475116201</v>
      </c>
      <c r="BC172">
        <v>1.0590669418235199</v>
      </c>
      <c r="BD172">
        <v>1.06510934877677</v>
      </c>
      <c r="BE172">
        <v>1.06510934877677</v>
      </c>
      <c r="BF172">
        <v>1.0778238911111999</v>
      </c>
      <c r="BG172">
        <v>1.03506691315871</v>
      </c>
      <c r="BH172">
        <v>0.31761610200000001</v>
      </c>
      <c r="BI172">
        <v>0.31761610200000001</v>
      </c>
      <c r="BJ172">
        <v>0.155670949</v>
      </c>
      <c r="BK172">
        <v>0.19147461399999999</v>
      </c>
      <c r="BL172">
        <v>0.31761610200000001</v>
      </c>
      <c r="BM172">
        <v>0.31761610200000001</v>
      </c>
      <c r="BN172">
        <v>0.155670949</v>
      </c>
      <c r="BO172">
        <v>0.19147699300000001</v>
      </c>
      <c r="BP172">
        <v>0.145164612</v>
      </c>
      <c r="BQ172">
        <v>0.145164612</v>
      </c>
      <c r="BR172">
        <v>0.152841594</v>
      </c>
      <c r="BS172">
        <v>0.14127632900000001</v>
      </c>
      <c r="BT172">
        <v>1</v>
      </c>
      <c r="BU172">
        <v>1</v>
      </c>
      <c r="BV172">
        <v>1</v>
      </c>
      <c r="BW172">
        <v>0.99989063099999997</v>
      </c>
      <c r="BX172">
        <f ca="1">+'aob Demand'!BX171+'aob Cap'!$CG172</f>
        <v>20.357402757062076</v>
      </c>
      <c r="BY172">
        <f ca="1">+'aob Demand'!BY171+'aob Cap'!$CG172</f>
        <v>20.357402757062076</v>
      </c>
      <c r="BZ172">
        <f ca="1">+'aob Demand'!BZ171+'aob Cap'!$CG172</f>
        <v>20.357402757062076</v>
      </c>
      <c r="CA172">
        <f ca="1">+'aob Demand'!CA171+'aob Cap'!$CG172</f>
        <v>20.357402757062076</v>
      </c>
      <c r="CB172">
        <f t="shared" ca="1" si="18"/>
        <v>9665112.1067035273</v>
      </c>
      <c r="CC172">
        <f t="shared" ca="1" si="23"/>
        <v>501687.91639810847</v>
      </c>
      <c r="CD172">
        <f t="shared" ca="1" si="24"/>
        <v>15711692.528213849</v>
      </c>
      <c r="CE172">
        <f t="shared" ca="1" si="25"/>
        <v>45728207.194712862</v>
      </c>
      <c r="CG172">
        <f ca="1">+IFERROR(VLOOKUP(_xlfn.CONCAT(B172,E172,C172),Reallocation!$A$3:$F$618,6,FALSE),0)</f>
        <v>2.745313253607528E-2</v>
      </c>
      <c r="CH172">
        <f t="shared" ca="1" si="19"/>
        <v>1.6792538225152143E-4</v>
      </c>
      <c r="CI172">
        <f t="shared" ca="1" si="20"/>
        <v>1.6792538225152143E-4</v>
      </c>
      <c r="CJ172">
        <f t="shared" ca="1" si="21"/>
        <v>2.0853229469852685E-4</v>
      </c>
      <c r="CK172">
        <f t="shared" ca="1" si="22"/>
        <v>2.5646363640619008E-4</v>
      </c>
      <c r="CL172">
        <f ca="1">+IF($C172=1,SUMPRODUCT($CH172:$CK172,Elast!$L$6:$O$6),SUMPRODUCT($CH172:$CK172,Elast!$L$13:$O$13))</f>
        <v>-9.7627388417804717E-6</v>
      </c>
      <c r="CM172">
        <f ca="1">+IF($C172=1,SUMPRODUCT($CH172:$CK172,Elast!$L$7:$O$7),SUMPRODUCT($CH172:$CK172,Elast!$L$14:$O$14))</f>
        <v>-9.474039766052211E-6</v>
      </c>
      <c r="CN172">
        <f ca="1">+IF($C172=1,SUMPRODUCT($CH172:$CK172,Elast!$L$8:$O$8),SUMPRODUCT($CH172:$CK172,Elast!$L$15:$O$15))</f>
        <v>-3.1768619718539836E-5</v>
      </c>
      <c r="CO172">
        <f ca="1">+IF($C172=1,SUMPRODUCT($CH172:$CK172,Elast!$L$9:$O$9),SUMPRODUCT($CH172:$CK172,Elast!$L$16:$O$16))</f>
        <v>-3.2874605761050279E-5</v>
      </c>
    </row>
    <row r="173" spans="2:93" x14ac:dyDescent="0.25">
      <c r="B173" t="s">
        <v>85</v>
      </c>
      <c r="C173">
        <v>1</v>
      </c>
      <c r="D173">
        <v>2010</v>
      </c>
      <c r="E173">
        <v>2008</v>
      </c>
      <c r="F173">
        <v>0.22733409999999901</v>
      </c>
      <c r="G173">
        <v>1.9533427999999999E-2</v>
      </c>
      <c r="H173">
        <v>0.221071872</v>
      </c>
      <c r="I173">
        <v>0.53206059900000002</v>
      </c>
      <c r="J173">
        <f>+('aob Demand'!J172-'aob Demand'!BX172)+'aob Cap'!BX173</f>
        <v>319.73049809999998</v>
      </c>
      <c r="K173">
        <f>+('aob Demand'!K172-'aob Demand'!BY172)+'aob Cap'!BY173</f>
        <v>222.00629419999899</v>
      </c>
      <c r="L173">
        <f>+('aob Demand'!L172-'aob Demand'!BZ172)+'aob Cap'!BZ173</f>
        <v>156.9841988</v>
      </c>
      <c r="M173">
        <f>+('aob Demand'!M172-'aob Demand'!CA172)+'aob Cap'!CA173</f>
        <v>125.9815882</v>
      </c>
      <c r="N173">
        <f>+'aob Demand'!N172*(1+CL173)</f>
        <v>308058.60600000003</v>
      </c>
      <c r="O173">
        <f>+'aob Demand'!O172*(1+CM173)</f>
        <v>37611.6345</v>
      </c>
      <c r="P173">
        <f>+'aob Demand'!P172*(1+CN173)</f>
        <v>608775.03299999901</v>
      </c>
      <c r="Q173">
        <f>+'aob Demand'!Q172*(1+CO173)</f>
        <v>1829972.8289999999</v>
      </c>
      <c r="R173">
        <v>2340.0787770000002</v>
      </c>
      <c r="S173">
        <f>+IF(E173&gt;2017,SUMPRODUCT(J173:M173,N173:Q173),'aob Demand'!S172)</f>
        <v>432956695.19999999</v>
      </c>
      <c r="T173">
        <v>185018</v>
      </c>
      <c r="U173">
        <v>48.866999999999997</v>
      </c>
      <c r="V173">
        <v>32074.081750000001</v>
      </c>
      <c r="W173">
        <v>2.6412000000000001E-4</v>
      </c>
      <c r="X173">
        <v>-14.57159066</v>
      </c>
      <c r="Y173">
        <v>-14.57159066</v>
      </c>
      <c r="Z173">
        <v>-6.7374903829999999</v>
      </c>
      <c r="AA173">
        <v>-5.3241821500000004</v>
      </c>
      <c r="AB173">
        <v>97.724203939999995</v>
      </c>
      <c r="AC173">
        <v>0</v>
      </c>
      <c r="AD173">
        <v>0</v>
      </c>
      <c r="AE173">
        <v>0</v>
      </c>
      <c r="AF173">
        <v>30104782.039999999</v>
      </c>
      <c r="AG173">
        <v>0</v>
      </c>
      <c r="AH173">
        <v>0</v>
      </c>
      <c r="AI173">
        <v>0</v>
      </c>
      <c r="AJ173">
        <v>236.57788489999999</v>
      </c>
      <c r="AK173">
        <v>236.57788489999999</v>
      </c>
      <c r="AL173">
        <v>163.72168919999999</v>
      </c>
      <c r="AM173">
        <v>131.30577030000001</v>
      </c>
      <c r="AN173">
        <v>222.00629419999899</v>
      </c>
      <c r="AO173">
        <v>222.00629419999899</v>
      </c>
      <c r="AP173">
        <v>156.9841988</v>
      </c>
      <c r="AQ173">
        <v>125.9815882</v>
      </c>
      <c r="AR173">
        <f>+IF(E173&gt;2017,J173*N173,'aob Demand'!AR172)</f>
        <v>98495731.560000002</v>
      </c>
      <c r="AS173">
        <f>+IF(F173&gt;2017,K173*O173,'aob Demand'!AS172)</f>
        <v>8350019.5939999996</v>
      </c>
      <c r="AT173">
        <f>+IF(G173&gt;2017,L173*P173,'aob Demand'!AT172)</f>
        <v>95568060.819999993</v>
      </c>
      <c r="AU173">
        <f>+IF(H173&gt;2017,M173*Q173,'aob Demand'!AU172)</f>
        <v>230542883.19999999</v>
      </c>
      <c r="AV173">
        <v>1.0672980190000001</v>
      </c>
      <c r="AW173">
        <v>1.0672980190000001</v>
      </c>
      <c r="AX173">
        <v>1.0816540649999999</v>
      </c>
      <c r="AY173">
        <v>1.072091992</v>
      </c>
      <c r="AZ173">
        <v>1.1641625709999901</v>
      </c>
      <c r="BA173">
        <v>1.1641625709999901</v>
      </c>
      <c r="BB173">
        <v>1.1347067870000001</v>
      </c>
      <c r="BC173">
        <v>1.202785067</v>
      </c>
      <c r="BD173">
        <v>1.0672742420000001</v>
      </c>
      <c r="BE173">
        <v>1.0672742420000001</v>
      </c>
      <c r="BF173">
        <v>1.0816209379999999</v>
      </c>
      <c r="BG173">
        <v>1.0715523849999999</v>
      </c>
      <c r="BH173">
        <v>0.15866170499999999</v>
      </c>
      <c r="BI173">
        <v>0.15866170499999999</v>
      </c>
      <c r="BJ173">
        <v>0.180514759</v>
      </c>
      <c r="BK173">
        <v>0.21282462199999999</v>
      </c>
      <c r="BL173">
        <v>3.5903582999999899E-2</v>
      </c>
      <c r="BM173">
        <v>3.5903582999999899E-2</v>
      </c>
      <c r="BN173">
        <v>1.6482926999999901E-2</v>
      </c>
      <c r="BO173">
        <v>0.238783778999999</v>
      </c>
      <c r="BP173">
        <v>0.15867292099999999</v>
      </c>
      <c r="BQ173">
        <v>0.15867292099999999</v>
      </c>
      <c r="BR173">
        <v>0.18056576799999999</v>
      </c>
      <c r="BS173">
        <v>0.21254435599999999</v>
      </c>
      <c r="BT173">
        <v>2.4852400000000002E-4</v>
      </c>
      <c r="BU173">
        <v>2.4852400000000002E-4</v>
      </c>
      <c r="BV173">
        <v>6.08156E-4</v>
      </c>
      <c r="BW173">
        <v>4.3591369999999999E-3</v>
      </c>
      <c r="BX173">
        <f>+'aob Demand'!BX172+'aob Cap'!$CG173</f>
        <v>102.0409693</v>
      </c>
      <c r="BY173">
        <f>+'aob Demand'!BY172+'aob Cap'!$CG173</f>
        <v>0</v>
      </c>
      <c r="BZ173">
        <f>+'aob Demand'!BZ172+'aob Cap'!$CG173</f>
        <v>0</v>
      </c>
      <c r="CA173">
        <f>+'aob Demand'!CA172+'aob Cap'!$CG173</f>
        <v>0</v>
      </c>
      <c r="CB173">
        <f t="shared" si="18"/>
        <v>31434598.757446799</v>
      </c>
      <c r="CC173">
        <f t="shared" si="23"/>
        <v>0</v>
      </c>
      <c r="CD173">
        <f t="shared" si="24"/>
        <v>0</v>
      </c>
      <c r="CE173">
        <f t="shared" si="25"/>
        <v>0</v>
      </c>
      <c r="CG173">
        <f>+IFERROR(VLOOKUP(_xlfn.CONCAT(B173,E173,C173),Reallocation!$A$3:$F$618,6,FALSE),0)</f>
        <v>0</v>
      </c>
      <c r="CH173">
        <f t="shared" si="19"/>
        <v>0</v>
      </c>
      <c r="CI173">
        <f t="shared" si="20"/>
        <v>0</v>
      </c>
      <c r="CJ173">
        <f t="shared" si="21"/>
        <v>0</v>
      </c>
      <c r="CK173">
        <f t="shared" si="22"/>
        <v>0</v>
      </c>
      <c r="CL173">
        <f>+IF($C173=1,SUMPRODUCT($CH173:$CK173,Elast!$L$6:$O$6),SUMPRODUCT($CH173:$CK173,Elast!$L$13:$O$13))</f>
        <v>0</v>
      </c>
      <c r="CM173">
        <f>+IF($C173=1,SUMPRODUCT($CH173:$CK173,Elast!$L$7:$O$7),SUMPRODUCT($CH173:$CK173,Elast!$L$14:$O$14))</f>
        <v>0</v>
      </c>
      <c r="CN173">
        <f>+IF($C173=1,SUMPRODUCT($CH173:$CK173,Elast!$L$8:$O$8),SUMPRODUCT($CH173:$CK173,Elast!$L$15:$O$15))</f>
        <v>0</v>
      </c>
      <c r="CO173">
        <f>+IF($C173=1,SUMPRODUCT($CH173:$CK173,Elast!$L$9:$O$9),SUMPRODUCT($CH173:$CK173,Elast!$L$16:$O$16))</f>
        <v>0</v>
      </c>
    </row>
    <row r="174" spans="2:93" x14ac:dyDescent="0.25">
      <c r="B174" t="s">
        <v>85</v>
      </c>
      <c r="C174">
        <v>1</v>
      </c>
      <c r="D174">
        <v>2011</v>
      </c>
      <c r="E174">
        <v>2009</v>
      </c>
      <c r="F174">
        <v>0.36995372700000001</v>
      </c>
      <c r="G174">
        <v>1.3814112999999999E-2</v>
      </c>
      <c r="H174">
        <v>0.21286074199999999</v>
      </c>
      <c r="I174">
        <v>0.40337141799999998</v>
      </c>
      <c r="J174">
        <f>+('aob Demand'!J173-'aob Demand'!BX173)+'aob Cap'!BX174</f>
        <v>224.9620424</v>
      </c>
      <c r="K174">
        <f>+('aob Demand'!K173-'aob Demand'!BY173)+'aob Cap'!BY174</f>
        <v>126.8293736</v>
      </c>
      <c r="L174">
        <f>+('aob Demand'!L173-'aob Demand'!BZ173)+'aob Cap'!BZ174</f>
        <v>70.80898646</v>
      </c>
      <c r="M174">
        <f>+('aob Demand'!M173-'aob Demand'!CA173)+'aob Cap'!CA174</f>
        <v>44.454634329999998</v>
      </c>
      <c r="N174">
        <f>+'aob Demand'!N173*(1+CL174)</f>
        <v>327509.60600000003</v>
      </c>
      <c r="O174">
        <f>+'aob Demand'!O173*(1+CM174)</f>
        <v>21088.566999999999</v>
      </c>
      <c r="P174">
        <f>+'aob Demand'!P173*(1+CN174)</f>
        <v>596399.42700000003</v>
      </c>
      <c r="Q174">
        <f>+'aob Demand'!Q173*(1+CO174)</f>
        <v>1814088.8759999999</v>
      </c>
      <c r="R174">
        <v>1068.8085160000001</v>
      </c>
      <c r="S174">
        <f>+IF(E174&gt;2017,SUMPRODUCT(J174:M174,N174:Q174),'aob Demand'!S173)</f>
        <v>199226976.19999999</v>
      </c>
      <c r="T174">
        <v>186401</v>
      </c>
      <c r="U174">
        <v>109.51799999999901</v>
      </c>
      <c r="V174">
        <v>30882.931</v>
      </c>
      <c r="W174">
        <v>5.8754E-4</v>
      </c>
      <c r="X174">
        <v>31.230507379999999</v>
      </c>
      <c r="Y174">
        <v>31.230507379999999</v>
      </c>
      <c r="Z174">
        <v>11.06180142</v>
      </c>
      <c r="AA174">
        <v>6.3868130650000001</v>
      </c>
      <c r="AB174">
        <v>98.13266883</v>
      </c>
      <c r="AC174">
        <v>0</v>
      </c>
      <c r="AD174">
        <v>0</v>
      </c>
      <c r="AE174">
        <v>0</v>
      </c>
      <c r="AF174">
        <v>32139391.699999999</v>
      </c>
      <c r="AG174">
        <v>0</v>
      </c>
      <c r="AH174">
        <v>0</v>
      </c>
      <c r="AI174">
        <v>0</v>
      </c>
      <c r="AJ174">
        <v>95.598866209999997</v>
      </c>
      <c r="AK174">
        <v>95.598866209999997</v>
      </c>
      <c r="AL174">
        <v>59.747185039999998</v>
      </c>
      <c r="AM174">
        <v>38.067821270000003</v>
      </c>
      <c r="AN174">
        <v>126.8293736</v>
      </c>
      <c r="AO174">
        <v>126.8293736</v>
      </c>
      <c r="AP174">
        <v>70.80898646</v>
      </c>
      <c r="AQ174">
        <v>44.454634329999998</v>
      </c>
      <c r="AR174">
        <f>+IF(E174&gt;2017,J174*N174,'aob Demand'!AR173)</f>
        <v>73677229.879999995</v>
      </c>
      <c r="AS174">
        <f>+IF(F174&gt;2017,K174*O174,'aob Demand'!AS173)</f>
        <v>2674649.7420000001</v>
      </c>
      <c r="AT174">
        <f>+IF(G174&gt;2017,L174*P174,'aob Demand'!AT173)</f>
        <v>42230438.950000003</v>
      </c>
      <c r="AU174">
        <f>+IF(H174&gt;2017,M174*Q174,'aob Demand'!AU173)</f>
        <v>80644657.629999995</v>
      </c>
      <c r="AV174">
        <v>1.0672980190000001</v>
      </c>
      <c r="AW174">
        <v>1.0672980190000001</v>
      </c>
      <c r="AX174">
        <v>1.0816540649999999</v>
      </c>
      <c r="AY174">
        <v>1.072091992</v>
      </c>
      <c r="AZ174">
        <v>1.1641625709999901</v>
      </c>
      <c r="BA174">
        <v>1.1641625709999901</v>
      </c>
      <c r="BB174">
        <v>1.1347067870000001</v>
      </c>
      <c r="BC174">
        <v>1.202785067</v>
      </c>
      <c r="BD174">
        <v>1.0672742420000001</v>
      </c>
      <c r="BE174">
        <v>1.0672742420000001</v>
      </c>
      <c r="BF174">
        <v>1.0816209379999999</v>
      </c>
      <c r="BG174">
        <v>1.0715523849999999</v>
      </c>
      <c r="BH174">
        <v>0.15866170499999999</v>
      </c>
      <c r="BI174">
        <v>0.15866170499999999</v>
      </c>
      <c r="BJ174">
        <v>0.180514759</v>
      </c>
      <c r="BK174">
        <v>0.21282462199999999</v>
      </c>
      <c r="BL174">
        <v>3.5903582999999899E-2</v>
      </c>
      <c r="BM174">
        <v>3.5903582999999899E-2</v>
      </c>
      <c r="BN174">
        <v>1.6482926999999901E-2</v>
      </c>
      <c r="BO174">
        <v>0.238783778999999</v>
      </c>
      <c r="BP174">
        <v>0.15867292099999999</v>
      </c>
      <c r="BQ174">
        <v>0.15867292099999999</v>
      </c>
      <c r="BR174">
        <v>0.18056576799999999</v>
      </c>
      <c r="BS174">
        <v>0.21254435599999999</v>
      </c>
      <c r="BT174">
        <v>2.4852400000000002E-4</v>
      </c>
      <c r="BU174">
        <v>2.4852400000000002E-4</v>
      </c>
      <c r="BV174">
        <v>6.08156E-4</v>
      </c>
      <c r="BW174">
        <v>4.3591369999999999E-3</v>
      </c>
      <c r="BX174">
        <f>+'aob Demand'!BX173+'aob Cap'!$CG174</f>
        <v>103.0185638</v>
      </c>
      <c r="BY174">
        <f>+'aob Demand'!BY173+'aob Cap'!$CG174</f>
        <v>0</v>
      </c>
      <c r="BZ174">
        <f>+'aob Demand'!BZ173+'aob Cap'!$CG174</f>
        <v>0</v>
      </c>
      <c r="CA174">
        <f>+'aob Demand'!CA173+'aob Cap'!$CG174</f>
        <v>0</v>
      </c>
      <c r="CB174">
        <f t="shared" si="18"/>
        <v>33739569.240823865</v>
      </c>
      <c r="CC174">
        <f t="shared" si="23"/>
        <v>0</v>
      </c>
      <c r="CD174">
        <f t="shared" si="24"/>
        <v>0</v>
      </c>
      <c r="CE174">
        <f t="shared" si="25"/>
        <v>0</v>
      </c>
      <c r="CG174">
        <f>+IFERROR(VLOOKUP(_xlfn.CONCAT(B174,E174,C174),Reallocation!$A$3:$F$618,6,FALSE),0)</f>
        <v>0</v>
      </c>
      <c r="CH174">
        <f t="shared" si="19"/>
        <v>0</v>
      </c>
      <c r="CI174">
        <f t="shared" si="20"/>
        <v>0</v>
      </c>
      <c r="CJ174">
        <f t="shared" si="21"/>
        <v>0</v>
      </c>
      <c r="CK174">
        <f t="shared" si="22"/>
        <v>0</v>
      </c>
      <c r="CL174">
        <f>+IF($C174=1,SUMPRODUCT($CH174:$CK174,Elast!$L$6:$O$6),SUMPRODUCT($CH174:$CK174,Elast!$L$13:$O$13))</f>
        <v>0</v>
      </c>
      <c r="CM174">
        <f>+IF($C174=1,SUMPRODUCT($CH174:$CK174,Elast!$L$7:$O$7),SUMPRODUCT($CH174:$CK174,Elast!$L$14:$O$14))</f>
        <v>0</v>
      </c>
      <c r="CN174">
        <f>+IF($C174=1,SUMPRODUCT($CH174:$CK174,Elast!$L$8:$O$8),SUMPRODUCT($CH174:$CK174,Elast!$L$15:$O$15))</f>
        <v>0</v>
      </c>
      <c r="CO174">
        <f>+IF($C174=1,SUMPRODUCT($CH174:$CK174,Elast!$L$9:$O$9),SUMPRODUCT($CH174:$CK174,Elast!$L$16:$O$16))</f>
        <v>0</v>
      </c>
    </row>
    <row r="175" spans="2:93" x14ac:dyDescent="0.25">
      <c r="B175" t="s">
        <v>85</v>
      </c>
      <c r="C175">
        <v>1</v>
      </c>
      <c r="D175">
        <v>2012</v>
      </c>
      <c r="E175">
        <v>2010</v>
      </c>
      <c r="F175">
        <v>0.26501356999999998</v>
      </c>
      <c r="G175">
        <v>1.0904468999999899E-2</v>
      </c>
      <c r="H175">
        <v>0.204788108</v>
      </c>
      <c r="I175">
        <v>0.519293852</v>
      </c>
      <c r="J175">
        <f>+('aob Demand'!J174-'aob Demand'!BX174)+'aob Cap'!BX175</f>
        <v>196.4549518</v>
      </c>
      <c r="K175">
        <f>+('aob Demand'!K174-'aob Demand'!BY174)+'aob Cap'!BY175</f>
        <v>107.0018977</v>
      </c>
      <c r="L175">
        <f>+('aob Demand'!L174-'aob Demand'!BZ174)+'aob Cap'!BZ175</f>
        <v>82.183713890000007</v>
      </c>
      <c r="M175">
        <f>+('aob Demand'!M174-'aob Demand'!CA174)+'aob Cap'!CA175</f>
        <v>69.068889549999994</v>
      </c>
      <c r="N175">
        <f>+'aob Demand'!N174*(1+CL175)</f>
        <v>324763.81</v>
      </c>
      <c r="O175">
        <f>+'aob Demand'!O174*(1+CM175)</f>
        <v>24297.312999999998</v>
      </c>
      <c r="P175">
        <f>+'aob Demand'!P174*(1+CN175)</f>
        <v>598814.38799999899</v>
      </c>
      <c r="Q175">
        <f>+'aob Demand'!Q174*(1+CO175)</f>
        <v>1815215.983</v>
      </c>
      <c r="R175">
        <v>1281.1343589999999</v>
      </c>
      <c r="S175">
        <f>+IF(E175&gt;2017,SUMPRODUCT(J175:M175,N175:Q175),'aob Demand'!S174)</f>
        <v>240989059.80000001</v>
      </c>
      <c r="T175">
        <v>188106</v>
      </c>
      <c r="U175">
        <v>44.211999999999897</v>
      </c>
      <c r="V175">
        <v>29705.4155399999</v>
      </c>
      <c r="W175">
        <v>2.3503799999999999E-4</v>
      </c>
      <c r="X175">
        <v>17.611329520000002</v>
      </c>
      <c r="Y175">
        <v>17.611329520000002</v>
      </c>
      <c r="Z175">
        <v>8.9659077829999898</v>
      </c>
      <c r="AA175">
        <v>4.380829683</v>
      </c>
      <c r="AB175">
        <v>89.453054109999997</v>
      </c>
      <c r="AC175">
        <v>0</v>
      </c>
      <c r="AD175">
        <v>0</v>
      </c>
      <c r="AE175">
        <v>0</v>
      </c>
      <c r="AF175">
        <v>29051114.670000002</v>
      </c>
      <c r="AG175">
        <v>0</v>
      </c>
      <c r="AH175">
        <v>0</v>
      </c>
      <c r="AI175">
        <v>0</v>
      </c>
      <c r="AJ175">
        <v>89.390568180000002</v>
      </c>
      <c r="AK175">
        <v>89.390568180000002</v>
      </c>
      <c r="AL175">
        <v>73.217806100000004</v>
      </c>
      <c r="AM175">
        <v>64.688059859999996</v>
      </c>
      <c r="AN175">
        <v>107.0018977</v>
      </c>
      <c r="AO175">
        <v>107.0018977</v>
      </c>
      <c r="AP175">
        <v>82.183713890000007</v>
      </c>
      <c r="AQ175">
        <v>69.068889549999994</v>
      </c>
      <c r="AR175">
        <f>+IF(E175&gt;2017,J175*N175,'aob Demand'!AR174)</f>
        <v>63801458.640000001</v>
      </c>
      <c r="AS175">
        <f>+IF(F175&gt;2017,K175*O175,'aob Demand'!AS174)</f>
        <v>2599858.6</v>
      </c>
      <c r="AT175">
        <f>+IF(G175&gt;2017,L175*P175,'aob Demand'!AT174)</f>
        <v>49212790.340000004</v>
      </c>
      <c r="AU175">
        <f>+IF(H175&gt;2017,M175*Q175,'aob Demand'!AU174)</f>
        <v>125374952.2</v>
      </c>
      <c r="AV175">
        <v>1.0672980190000001</v>
      </c>
      <c r="AW175">
        <v>1.0672980190000001</v>
      </c>
      <c r="AX175">
        <v>1.0816540649999999</v>
      </c>
      <c r="AY175">
        <v>1.072091992</v>
      </c>
      <c r="AZ175">
        <v>1.1641625709999901</v>
      </c>
      <c r="BA175">
        <v>1.1641625709999901</v>
      </c>
      <c r="BB175">
        <v>1.1347067870000001</v>
      </c>
      <c r="BC175">
        <v>1.202785067</v>
      </c>
      <c r="BD175">
        <v>1.0672742420000001</v>
      </c>
      <c r="BE175">
        <v>1.0672742420000001</v>
      </c>
      <c r="BF175">
        <v>1.0816209379999999</v>
      </c>
      <c r="BG175">
        <v>1.0715523849999999</v>
      </c>
      <c r="BH175">
        <v>0.15866170499999999</v>
      </c>
      <c r="BI175">
        <v>0.15866170499999999</v>
      </c>
      <c r="BJ175">
        <v>0.180514759</v>
      </c>
      <c r="BK175">
        <v>0.21282462199999999</v>
      </c>
      <c r="BL175">
        <v>3.5903582999999899E-2</v>
      </c>
      <c r="BM175">
        <v>3.5903582999999899E-2</v>
      </c>
      <c r="BN175">
        <v>1.6482926999999901E-2</v>
      </c>
      <c r="BO175">
        <v>0.238783778999999</v>
      </c>
      <c r="BP175">
        <v>0.15867292099999999</v>
      </c>
      <c r="BQ175">
        <v>0.15867292099999999</v>
      </c>
      <c r="BR175">
        <v>0.18056576799999999</v>
      </c>
      <c r="BS175">
        <v>0.21254435599999999</v>
      </c>
      <c r="BT175">
        <v>2.4852400000000002E-4</v>
      </c>
      <c r="BU175">
        <v>2.4852400000000002E-4</v>
      </c>
      <c r="BV175">
        <v>6.08156E-4</v>
      </c>
      <c r="BW175">
        <v>4.3591369999999999E-3</v>
      </c>
      <c r="BX175">
        <f>+'aob Demand'!BX174+'aob Cap'!$CG175</f>
        <v>103.8912108</v>
      </c>
      <c r="BY175">
        <f>+'aob Demand'!BY174+'aob Cap'!$CG175</f>
        <v>0</v>
      </c>
      <c r="BZ175">
        <f>+'aob Demand'!BZ174+'aob Cap'!$CG175</f>
        <v>0</v>
      </c>
      <c r="CA175">
        <f>+'aob Demand'!CA174+'aob Cap'!$CG175</f>
        <v>0</v>
      </c>
      <c r="CB175">
        <f t="shared" si="18"/>
        <v>33740105.444921143</v>
      </c>
      <c r="CC175">
        <f t="shared" si="23"/>
        <v>0</v>
      </c>
      <c r="CD175">
        <f t="shared" si="24"/>
        <v>0</v>
      </c>
      <c r="CE175">
        <f t="shared" si="25"/>
        <v>0</v>
      </c>
      <c r="CG175">
        <f>+IFERROR(VLOOKUP(_xlfn.CONCAT(B175,E175,C175),Reallocation!$A$3:$F$618,6,FALSE),0)</f>
        <v>0</v>
      </c>
      <c r="CH175">
        <f t="shared" si="19"/>
        <v>0</v>
      </c>
      <c r="CI175">
        <f t="shared" si="20"/>
        <v>0</v>
      </c>
      <c r="CJ175">
        <f t="shared" si="21"/>
        <v>0</v>
      </c>
      <c r="CK175">
        <f t="shared" si="22"/>
        <v>0</v>
      </c>
      <c r="CL175">
        <f>+IF($C175=1,SUMPRODUCT($CH175:$CK175,Elast!$L$6:$O$6),SUMPRODUCT($CH175:$CK175,Elast!$L$13:$O$13))</f>
        <v>0</v>
      </c>
      <c r="CM175">
        <f>+IF($C175=1,SUMPRODUCT($CH175:$CK175,Elast!$L$7:$O$7),SUMPRODUCT($CH175:$CK175,Elast!$L$14:$O$14))</f>
        <v>0</v>
      </c>
      <c r="CN175">
        <f>+IF($C175=1,SUMPRODUCT($CH175:$CK175,Elast!$L$8:$O$8),SUMPRODUCT($CH175:$CK175,Elast!$L$15:$O$15))</f>
        <v>0</v>
      </c>
      <c r="CO175">
        <f>+IF($C175=1,SUMPRODUCT($CH175:$CK175,Elast!$L$9:$O$9),SUMPRODUCT($CH175:$CK175,Elast!$L$16:$O$16))</f>
        <v>0</v>
      </c>
    </row>
    <row r="176" spans="2:93" x14ac:dyDescent="0.25">
      <c r="B176" t="s">
        <v>85</v>
      </c>
      <c r="C176">
        <v>1</v>
      </c>
      <c r="D176">
        <v>2013</v>
      </c>
      <c r="E176">
        <v>2011</v>
      </c>
      <c r="F176">
        <v>0.27241357100000002</v>
      </c>
      <c r="G176">
        <v>1.9206174999999999E-2</v>
      </c>
      <c r="H176">
        <v>0.197323365</v>
      </c>
      <c r="I176">
        <v>0.51105688900000001</v>
      </c>
      <c r="J176">
        <f>+('aob Demand'!J175-'aob Demand'!BX175)+'aob Cap'!BX176</f>
        <v>196.48510809999999</v>
      </c>
      <c r="K176">
        <f>+('aob Demand'!K175-'aob Demand'!BY175)+'aob Cap'!BY176</f>
        <v>96.394262280000007</v>
      </c>
      <c r="L176">
        <f>+('aob Demand'!L175-'aob Demand'!BZ175)+'aob Cap'!BZ176</f>
        <v>72.366553260000003</v>
      </c>
      <c r="M176">
        <f>+('aob Demand'!M175-'aob Demand'!CA175)+'aob Cap'!CA176</f>
        <v>61.763409670000001</v>
      </c>
      <c r="N176">
        <f>+'aob Demand'!N175*(1+CL176)</f>
        <v>308097.10499999998</v>
      </c>
      <c r="O176">
        <f>+'aob Demand'!O175*(1+CM176)</f>
        <v>45227.226999999999</v>
      </c>
      <c r="P176">
        <f>+'aob Demand'!P175*(1+CN176)</f>
        <v>607116.36899999995</v>
      </c>
      <c r="Q176">
        <f>+'aob Demand'!Q175*(1+CO176)</f>
        <v>1854028.355</v>
      </c>
      <c r="R176">
        <v>1178.810592</v>
      </c>
      <c r="S176">
        <f>+IF(E176&gt;2017,SUMPRODUCT(J176:M176,N176:Q176),'aob Demand'!S175)</f>
        <v>223342170.09999999</v>
      </c>
      <c r="T176">
        <v>189464</v>
      </c>
      <c r="U176">
        <v>72.86</v>
      </c>
      <c r="V176">
        <v>29396.36578</v>
      </c>
      <c r="W176">
        <v>3.8455899999999998E-4</v>
      </c>
      <c r="X176">
        <v>8.3895540830000002</v>
      </c>
      <c r="Y176">
        <v>8.3895540830000002</v>
      </c>
      <c r="Z176">
        <v>12.25532514</v>
      </c>
      <c r="AA176">
        <v>8.9358791570000005</v>
      </c>
      <c r="AB176">
        <v>100.09084590000001</v>
      </c>
      <c r="AC176">
        <v>0</v>
      </c>
      <c r="AD176">
        <v>0</v>
      </c>
      <c r="AE176">
        <v>0</v>
      </c>
      <c r="AF176">
        <v>30837699.850000001</v>
      </c>
      <c r="AG176">
        <v>0</v>
      </c>
      <c r="AH176">
        <v>0</v>
      </c>
      <c r="AI176">
        <v>0</v>
      </c>
      <c r="AJ176">
        <v>88.004708190000002</v>
      </c>
      <c r="AK176">
        <v>88.004708190000002</v>
      </c>
      <c r="AL176">
        <v>60.11122812</v>
      </c>
      <c r="AM176">
        <v>52.827530520000003</v>
      </c>
      <c r="AN176">
        <v>96.394262280000007</v>
      </c>
      <c r="AO176">
        <v>96.394262280000007</v>
      </c>
      <c r="AP176">
        <v>72.366553260000003</v>
      </c>
      <c r="AQ176">
        <v>61.763409670000001</v>
      </c>
      <c r="AR176">
        <f>+IF(E176&gt;2017,J176*N176,'aob Demand'!AR175)</f>
        <v>60536493</v>
      </c>
      <c r="AS176">
        <f>+IF(F176&gt;2017,K176*O176,'aob Demand'!AS175)</f>
        <v>4359645.1809999999</v>
      </c>
      <c r="AT176">
        <f>+IF(G176&gt;2017,L176*P176,'aob Demand'!AT175)</f>
        <v>43934919.049999997</v>
      </c>
      <c r="AU176">
        <f>+IF(H176&gt;2017,M176*Q176,'aob Demand'!AU175)</f>
        <v>114511112.8</v>
      </c>
      <c r="AV176">
        <v>1.0672980190000001</v>
      </c>
      <c r="AW176">
        <v>1.0672980190000001</v>
      </c>
      <c r="AX176">
        <v>1.0816540649999999</v>
      </c>
      <c r="AY176">
        <v>1.072091992</v>
      </c>
      <c r="AZ176">
        <v>1.1641625709999901</v>
      </c>
      <c r="BA176">
        <v>1.1641625709999901</v>
      </c>
      <c r="BB176">
        <v>1.1347067870000001</v>
      </c>
      <c r="BC176">
        <v>1.202785067</v>
      </c>
      <c r="BD176">
        <v>1.0672742420000001</v>
      </c>
      <c r="BE176">
        <v>1.0672742420000001</v>
      </c>
      <c r="BF176">
        <v>1.0816209379999999</v>
      </c>
      <c r="BG176">
        <v>1.0715523849999999</v>
      </c>
      <c r="BH176">
        <v>0.15866170499999999</v>
      </c>
      <c r="BI176">
        <v>0.15866170499999999</v>
      </c>
      <c r="BJ176">
        <v>0.180514759</v>
      </c>
      <c r="BK176">
        <v>0.21282462199999999</v>
      </c>
      <c r="BL176">
        <v>3.5903582999999899E-2</v>
      </c>
      <c r="BM176">
        <v>3.5903582999999899E-2</v>
      </c>
      <c r="BN176">
        <v>1.6482926999999901E-2</v>
      </c>
      <c r="BO176">
        <v>0.238783778999999</v>
      </c>
      <c r="BP176">
        <v>0.15867292099999999</v>
      </c>
      <c r="BQ176">
        <v>0.15867292099999999</v>
      </c>
      <c r="BR176">
        <v>0.18056576799999999</v>
      </c>
      <c r="BS176">
        <v>0.21254435599999999</v>
      </c>
      <c r="BT176">
        <v>2.4852400000000002E-4</v>
      </c>
      <c r="BU176">
        <v>2.4852400000000002E-4</v>
      </c>
      <c r="BV176">
        <v>6.08156E-4</v>
      </c>
      <c r="BW176">
        <v>4.3591369999999999E-3</v>
      </c>
      <c r="BX176">
        <f>+'aob Demand'!BX175+'aob Cap'!$CG176</f>
        <v>103.6997411</v>
      </c>
      <c r="BY176">
        <f>+'aob Demand'!BY175+'aob Cap'!$CG176</f>
        <v>0</v>
      </c>
      <c r="BZ176">
        <f>+'aob Demand'!BZ175+'aob Cap'!$CG176</f>
        <v>0</v>
      </c>
      <c r="CA176">
        <f>+'aob Demand'!CA175+'aob Cap'!$CG176</f>
        <v>0</v>
      </c>
      <c r="CB176">
        <f t="shared" si="18"/>
        <v>31949590.022159513</v>
      </c>
      <c r="CC176">
        <f t="shared" si="23"/>
        <v>0</v>
      </c>
      <c r="CD176">
        <f t="shared" si="24"/>
        <v>0</v>
      </c>
      <c r="CE176">
        <f t="shared" si="25"/>
        <v>0</v>
      </c>
      <c r="CG176">
        <f>+IFERROR(VLOOKUP(_xlfn.CONCAT(B176,E176,C176),Reallocation!$A$3:$F$618,6,FALSE),0)</f>
        <v>0</v>
      </c>
      <c r="CH176">
        <f t="shared" si="19"/>
        <v>0</v>
      </c>
      <c r="CI176">
        <f t="shared" si="20"/>
        <v>0</v>
      </c>
      <c r="CJ176">
        <f t="shared" si="21"/>
        <v>0</v>
      </c>
      <c r="CK176">
        <f t="shared" si="22"/>
        <v>0</v>
      </c>
      <c r="CL176">
        <f>+IF($C176=1,SUMPRODUCT($CH176:$CK176,Elast!$L$6:$O$6),SUMPRODUCT($CH176:$CK176,Elast!$L$13:$O$13))</f>
        <v>0</v>
      </c>
      <c r="CM176">
        <f>+IF($C176=1,SUMPRODUCT($CH176:$CK176,Elast!$L$7:$O$7),SUMPRODUCT($CH176:$CK176,Elast!$L$14:$O$14))</f>
        <v>0</v>
      </c>
      <c r="CN176">
        <f>+IF($C176=1,SUMPRODUCT($CH176:$CK176,Elast!$L$8:$O$8),SUMPRODUCT($CH176:$CK176,Elast!$L$15:$O$15))</f>
        <v>0</v>
      </c>
      <c r="CO176">
        <f>+IF($C176=1,SUMPRODUCT($CH176:$CK176,Elast!$L$9:$O$9),SUMPRODUCT($CH176:$CK176,Elast!$L$16:$O$16))</f>
        <v>0</v>
      </c>
    </row>
    <row r="177" spans="2:93" x14ac:dyDescent="0.25">
      <c r="B177" t="s">
        <v>85</v>
      </c>
      <c r="C177">
        <v>1</v>
      </c>
      <c r="D177">
        <v>2014</v>
      </c>
      <c r="E177">
        <v>2012</v>
      </c>
      <c r="F177">
        <v>0.22298949699999901</v>
      </c>
      <c r="G177">
        <v>1.7033652E-2</v>
      </c>
      <c r="H177">
        <v>0.20575502300000001</v>
      </c>
      <c r="I177">
        <v>0.55422182799999997</v>
      </c>
      <c r="J177">
        <f>+('aob Demand'!J176-'aob Demand'!BX176)+'aob Cap'!BX177</f>
        <v>225.53411080000001</v>
      </c>
      <c r="K177">
        <f>+('aob Demand'!K176-'aob Demand'!BY176)+'aob Cap'!BY177</f>
        <v>121.680049099999</v>
      </c>
      <c r="L177">
        <f>+('aob Demand'!L176-'aob Demand'!BZ176)+'aob Cap'!BZ177</f>
        <v>104.98288100000001</v>
      </c>
      <c r="M177">
        <f>+('aob Demand'!M176-'aob Demand'!CA176)+'aob Cap'!CA177</f>
        <v>92.605091389999998</v>
      </c>
      <c r="N177">
        <f>+'aob Demand'!N176*(1+CL177)</f>
        <v>307879.50399999903</v>
      </c>
      <c r="O177">
        <f>+'aob Demand'!O176*(1+CM177)</f>
        <v>45445.590999999898</v>
      </c>
      <c r="P177">
        <f>+'aob Demand'!P176*(1+CN177)</f>
        <v>611434.97</v>
      </c>
      <c r="Q177">
        <f>+'aob Demand'!Q176*(1+CO177)</f>
        <v>1868895.2069999999</v>
      </c>
      <c r="R177">
        <v>1638.2536299999999</v>
      </c>
      <c r="S177">
        <f>+IF(E177&gt;2017,SUMPRODUCT(J177:M177,N177:Q177),'aob Demand'!S176)</f>
        <v>312226568</v>
      </c>
      <c r="T177">
        <v>190585</v>
      </c>
      <c r="U177">
        <v>78.287999999999997</v>
      </c>
      <c r="V177">
        <v>29511.448230000002</v>
      </c>
      <c r="W177">
        <v>4.1077699999999997E-4</v>
      </c>
      <c r="X177">
        <v>-4.8996985319999897</v>
      </c>
      <c r="Y177">
        <v>-4.8996985319999897</v>
      </c>
      <c r="Z177">
        <v>-5.8494352149999997</v>
      </c>
      <c r="AA177">
        <v>-3.6887940819999998</v>
      </c>
      <c r="AB177">
        <v>103.85406159999999</v>
      </c>
      <c r="AC177">
        <v>0</v>
      </c>
      <c r="AD177">
        <v>0</v>
      </c>
      <c r="AE177">
        <v>0</v>
      </c>
      <c r="AF177">
        <v>31974536.989999998</v>
      </c>
      <c r="AG177">
        <v>0</v>
      </c>
      <c r="AH177">
        <v>0</v>
      </c>
      <c r="AI177">
        <v>0</v>
      </c>
      <c r="AJ177">
        <v>126.5797477</v>
      </c>
      <c r="AK177">
        <v>126.5797477</v>
      </c>
      <c r="AL177">
        <v>110.83231619999999</v>
      </c>
      <c r="AM177">
        <v>96.293885470000006</v>
      </c>
      <c r="AN177">
        <v>121.680049099999</v>
      </c>
      <c r="AO177">
        <v>121.680049099999</v>
      </c>
      <c r="AP177">
        <v>104.98288100000001</v>
      </c>
      <c r="AQ177">
        <v>92.605091389999998</v>
      </c>
      <c r="AR177">
        <f>+IF(E177&gt;2017,J177*N177,'aob Demand'!AR176)</f>
        <v>69437330.159999996</v>
      </c>
      <c r="AS177">
        <f>+IF(F177&gt;2017,K177*O177,'aob Demand'!AS176)</f>
        <v>5529821.7460000003</v>
      </c>
      <c r="AT177">
        <f>+IF(G177&gt;2017,L177*P177,'aob Demand'!AT176)</f>
        <v>64190204.68</v>
      </c>
      <c r="AU177">
        <f>+IF(H177&gt;2017,M177*Q177,'aob Demand'!AU176)</f>
        <v>173069211.40000001</v>
      </c>
      <c r="AV177">
        <v>1.0672980190000001</v>
      </c>
      <c r="AW177">
        <v>1.0672980190000001</v>
      </c>
      <c r="AX177">
        <v>1.0816540649999999</v>
      </c>
      <c r="AY177">
        <v>1.072091992</v>
      </c>
      <c r="AZ177">
        <v>1.1641625709999901</v>
      </c>
      <c r="BA177">
        <v>1.1641625709999901</v>
      </c>
      <c r="BB177">
        <v>1.1347067870000001</v>
      </c>
      <c r="BC177">
        <v>1.202785067</v>
      </c>
      <c r="BD177">
        <v>1.0672742420000001</v>
      </c>
      <c r="BE177">
        <v>1.0672742420000001</v>
      </c>
      <c r="BF177">
        <v>1.0816209379999999</v>
      </c>
      <c r="BG177">
        <v>1.0715523849999999</v>
      </c>
      <c r="BH177">
        <v>0.15866170499999999</v>
      </c>
      <c r="BI177">
        <v>0.15866170499999999</v>
      </c>
      <c r="BJ177">
        <v>0.180514759</v>
      </c>
      <c r="BK177">
        <v>0.21282462199999999</v>
      </c>
      <c r="BL177">
        <v>3.5903582999999899E-2</v>
      </c>
      <c r="BM177">
        <v>3.5903582999999899E-2</v>
      </c>
      <c r="BN177">
        <v>1.6482926999999901E-2</v>
      </c>
      <c r="BO177">
        <v>0.238783778999999</v>
      </c>
      <c r="BP177">
        <v>0.15867292099999999</v>
      </c>
      <c r="BQ177">
        <v>0.15867292099999999</v>
      </c>
      <c r="BR177">
        <v>0.18056576799999999</v>
      </c>
      <c r="BS177">
        <v>0.21254435599999999</v>
      </c>
      <c r="BT177">
        <v>2.4852400000000002E-4</v>
      </c>
      <c r="BU177">
        <v>2.4852400000000002E-4</v>
      </c>
      <c r="BV177">
        <v>6.08156E-4</v>
      </c>
      <c r="BW177">
        <v>4.3591369999999999E-3</v>
      </c>
      <c r="BX177">
        <f>+'aob Demand'!BX176+'aob Cap'!$CG177</f>
        <v>108.0149625</v>
      </c>
      <c r="BY177">
        <f>+'aob Demand'!BY176+'aob Cap'!$CG177</f>
        <v>0</v>
      </c>
      <c r="BZ177">
        <f>+'aob Demand'!BZ176+'aob Cap'!$CG177</f>
        <v>0</v>
      </c>
      <c r="CA177">
        <f>+'aob Demand'!CA176+'aob Cap'!$CG177</f>
        <v>0</v>
      </c>
      <c r="CB177">
        <f t="shared" si="18"/>
        <v>33255593.079078492</v>
      </c>
      <c r="CC177">
        <f t="shared" si="23"/>
        <v>0</v>
      </c>
      <c r="CD177">
        <f t="shared" si="24"/>
        <v>0</v>
      </c>
      <c r="CE177">
        <f t="shared" si="25"/>
        <v>0</v>
      </c>
      <c r="CG177">
        <f>+IFERROR(VLOOKUP(_xlfn.CONCAT(B177,E177,C177),Reallocation!$A$3:$F$618,6,FALSE),0)</f>
        <v>0</v>
      </c>
      <c r="CH177">
        <f t="shared" si="19"/>
        <v>0</v>
      </c>
      <c r="CI177">
        <f t="shared" si="20"/>
        <v>0</v>
      </c>
      <c r="CJ177">
        <f t="shared" si="21"/>
        <v>0</v>
      </c>
      <c r="CK177">
        <f t="shared" si="22"/>
        <v>0</v>
      </c>
      <c r="CL177">
        <f>+IF($C177=1,SUMPRODUCT($CH177:$CK177,Elast!$L$6:$O$6),SUMPRODUCT($CH177:$CK177,Elast!$L$13:$O$13))</f>
        <v>0</v>
      </c>
      <c r="CM177">
        <f>+IF($C177=1,SUMPRODUCT($CH177:$CK177,Elast!$L$7:$O$7),SUMPRODUCT($CH177:$CK177,Elast!$L$14:$O$14))</f>
        <v>0</v>
      </c>
      <c r="CN177">
        <f>+IF($C177=1,SUMPRODUCT($CH177:$CK177,Elast!$L$8:$O$8),SUMPRODUCT($CH177:$CK177,Elast!$L$15:$O$15))</f>
        <v>0</v>
      </c>
      <c r="CO177">
        <f>+IF($C177=1,SUMPRODUCT($CH177:$CK177,Elast!$L$9:$O$9),SUMPRODUCT($CH177:$CK177,Elast!$L$16:$O$16))</f>
        <v>0</v>
      </c>
    </row>
    <row r="178" spans="2:93" x14ac:dyDescent="0.25">
      <c r="B178" t="s">
        <v>85</v>
      </c>
      <c r="C178">
        <v>1</v>
      </c>
      <c r="D178">
        <v>2015</v>
      </c>
      <c r="E178">
        <v>2013</v>
      </c>
      <c r="F178">
        <v>0.24491101399999901</v>
      </c>
      <c r="G178">
        <v>1.3144665E-2</v>
      </c>
      <c r="H178">
        <v>0.19404585599999999</v>
      </c>
      <c r="I178">
        <v>0.54789846600000003</v>
      </c>
      <c r="J178">
        <f>+('aob Demand'!J177-'aob Demand'!BX177)+'aob Cap'!BX178</f>
        <v>216.1902523</v>
      </c>
      <c r="K178">
        <f>+('aob Demand'!K177-'aob Demand'!BY177)+'aob Cap'!BY178</f>
        <v>92.030811319999998</v>
      </c>
      <c r="L178">
        <f>+('aob Demand'!L177-'aob Demand'!BZ177)+'aob Cap'!BZ178</f>
        <v>87.152626290000001</v>
      </c>
      <c r="M178">
        <f>+('aob Demand'!M177-'aob Demand'!CA177)+'aob Cap'!CA178</f>
        <v>81.205970679999993</v>
      </c>
      <c r="N178">
        <f>+'aob Demand'!N177*(1+CL178)</f>
        <v>311829.087</v>
      </c>
      <c r="O178">
        <f>+'aob Demand'!O177*(1+CM178)</f>
        <v>39995.544999999998</v>
      </c>
      <c r="P178">
        <f>+'aob Demand'!P177*(1+CN178)</f>
        <v>613524.027999999</v>
      </c>
      <c r="Q178">
        <f>+'aob Demand'!Q177*(1+CO178)</f>
        <v>1858922.926</v>
      </c>
      <c r="R178">
        <v>1431.9553779999901</v>
      </c>
      <c r="S178">
        <f>+IF(E178&gt;2017,SUMPRODUCT(J178:M178,N178:Q178),'aob Demand'!S177)</f>
        <v>275521102.39999998</v>
      </c>
      <c r="T178">
        <v>192409</v>
      </c>
      <c r="U178">
        <v>80.283999999999907</v>
      </c>
      <c r="V178">
        <v>29869.087189999998</v>
      </c>
      <c r="W178">
        <v>4.1725699999999998E-4</v>
      </c>
      <c r="X178">
        <v>12.15681652</v>
      </c>
      <c r="Y178">
        <v>12.15681652</v>
      </c>
      <c r="Z178">
        <v>12.63238818</v>
      </c>
      <c r="AA178">
        <v>6.380028716</v>
      </c>
      <c r="AB178">
        <v>124.15944099999901</v>
      </c>
      <c r="AC178">
        <v>0</v>
      </c>
      <c r="AD178">
        <v>0</v>
      </c>
      <c r="AE178">
        <v>0</v>
      </c>
      <c r="AF178">
        <v>38716525.119999997</v>
      </c>
      <c r="AG178">
        <v>0</v>
      </c>
      <c r="AH178">
        <v>0</v>
      </c>
      <c r="AI178">
        <v>0</v>
      </c>
      <c r="AJ178">
        <v>79.873994799999906</v>
      </c>
      <c r="AK178">
        <v>79.873994799999906</v>
      </c>
      <c r="AL178">
        <v>74.520238109999994</v>
      </c>
      <c r="AM178">
        <v>74.825941959999994</v>
      </c>
      <c r="AN178">
        <v>92.030811319999998</v>
      </c>
      <c r="AO178">
        <v>92.030811319999998</v>
      </c>
      <c r="AP178">
        <v>87.152626290000001</v>
      </c>
      <c r="AQ178">
        <v>81.205970679999993</v>
      </c>
      <c r="AR178">
        <f>+IF(E178&gt;2017,J178*N178,'aob Demand'!AR177)</f>
        <v>67414409</v>
      </c>
      <c r="AS178">
        <f>+IF(F178&gt;2017,K178*O178,'aob Demand'!AS177)</f>
        <v>3680822.4559999998</v>
      </c>
      <c r="AT178">
        <f>+IF(G178&gt;2017,L178*P178,'aob Demand'!AT177)</f>
        <v>53470230.329999998</v>
      </c>
      <c r="AU178">
        <f>+IF(H178&gt;2017,M178*Q178,'aob Demand'!AU177)</f>
        <v>150955640.59999999</v>
      </c>
      <c r="AV178">
        <v>1.0672980190000001</v>
      </c>
      <c r="AW178">
        <v>1.0672980190000001</v>
      </c>
      <c r="AX178">
        <v>1.0816540649999999</v>
      </c>
      <c r="AY178">
        <v>1.072091992</v>
      </c>
      <c r="AZ178">
        <v>1.1641625709999901</v>
      </c>
      <c r="BA178">
        <v>1.1641625709999901</v>
      </c>
      <c r="BB178">
        <v>1.1347067870000001</v>
      </c>
      <c r="BC178">
        <v>1.202785067</v>
      </c>
      <c r="BD178">
        <v>1.0672742420000001</v>
      </c>
      <c r="BE178">
        <v>1.0672742420000001</v>
      </c>
      <c r="BF178">
        <v>1.0816209379999999</v>
      </c>
      <c r="BG178">
        <v>1.0715523849999999</v>
      </c>
      <c r="BH178">
        <v>0.15866170499999999</v>
      </c>
      <c r="BI178">
        <v>0.15866170499999999</v>
      </c>
      <c r="BJ178">
        <v>0.180514759</v>
      </c>
      <c r="BK178">
        <v>0.21282462199999999</v>
      </c>
      <c r="BL178">
        <v>3.5903582999999899E-2</v>
      </c>
      <c r="BM178">
        <v>3.5903582999999899E-2</v>
      </c>
      <c r="BN178">
        <v>1.6482926999999901E-2</v>
      </c>
      <c r="BO178">
        <v>0.238783778999999</v>
      </c>
      <c r="BP178">
        <v>0.15867292099999999</v>
      </c>
      <c r="BQ178">
        <v>0.15867292099999999</v>
      </c>
      <c r="BR178">
        <v>0.18056576799999999</v>
      </c>
      <c r="BS178">
        <v>0.21254435599999999</v>
      </c>
      <c r="BT178">
        <v>2.4852400000000002E-4</v>
      </c>
      <c r="BU178">
        <v>2.4852400000000002E-4</v>
      </c>
      <c r="BV178">
        <v>6.08156E-4</v>
      </c>
      <c r="BW178">
        <v>4.3591369999999999E-3</v>
      </c>
      <c r="BX178">
        <f>+'aob Demand'!BX177+'aob Cap'!$CG178</f>
        <v>124.87115249999999</v>
      </c>
      <c r="BY178">
        <f>+'aob Demand'!BY177+'aob Cap'!$CG178</f>
        <v>0</v>
      </c>
      <c r="BZ178">
        <f>+'aob Demand'!BZ177+'aob Cap'!$CG178</f>
        <v>0</v>
      </c>
      <c r="CA178">
        <f>+'aob Demand'!CA177+'aob Cap'!$CG178</f>
        <v>0</v>
      </c>
      <c r="CB178">
        <f t="shared" si="18"/>
        <v>38938457.476712763</v>
      </c>
      <c r="CC178">
        <f t="shared" si="23"/>
        <v>0</v>
      </c>
      <c r="CD178">
        <f t="shared" si="24"/>
        <v>0</v>
      </c>
      <c r="CE178">
        <f t="shared" si="25"/>
        <v>0</v>
      </c>
      <c r="CG178">
        <f>+IFERROR(VLOOKUP(_xlfn.CONCAT(B178,E178,C178),Reallocation!$A$3:$F$618,6,FALSE),0)</f>
        <v>0</v>
      </c>
      <c r="CH178">
        <f t="shared" si="19"/>
        <v>0</v>
      </c>
      <c r="CI178">
        <f t="shared" si="20"/>
        <v>0</v>
      </c>
      <c r="CJ178">
        <f t="shared" si="21"/>
        <v>0</v>
      </c>
      <c r="CK178">
        <f t="shared" si="22"/>
        <v>0</v>
      </c>
      <c r="CL178">
        <f>+IF($C178=1,SUMPRODUCT($CH178:$CK178,Elast!$L$6:$O$6),SUMPRODUCT($CH178:$CK178,Elast!$L$13:$O$13))</f>
        <v>0</v>
      </c>
      <c r="CM178">
        <f>+IF($C178=1,SUMPRODUCT($CH178:$CK178,Elast!$L$7:$O$7),SUMPRODUCT($CH178:$CK178,Elast!$L$14:$O$14))</f>
        <v>0</v>
      </c>
      <c r="CN178">
        <f>+IF($C178=1,SUMPRODUCT($CH178:$CK178,Elast!$L$8:$O$8),SUMPRODUCT($CH178:$CK178,Elast!$L$15:$O$15))</f>
        <v>0</v>
      </c>
      <c r="CO178">
        <f>+IF($C178=1,SUMPRODUCT($CH178:$CK178,Elast!$L$9:$O$9),SUMPRODUCT($CH178:$CK178,Elast!$L$16:$O$16))</f>
        <v>0</v>
      </c>
    </row>
    <row r="179" spans="2:93" x14ac:dyDescent="0.25">
      <c r="B179" t="s">
        <v>85</v>
      </c>
      <c r="C179">
        <v>1</v>
      </c>
      <c r="D179">
        <v>2016</v>
      </c>
      <c r="E179">
        <v>2014</v>
      </c>
      <c r="F179">
        <v>0.26779998399999999</v>
      </c>
      <c r="G179">
        <v>1.8064760999999999E-2</v>
      </c>
      <c r="H179">
        <v>0.18626783499999999</v>
      </c>
      <c r="I179">
        <v>0.52786741999999998</v>
      </c>
      <c r="J179">
        <f>+('aob Demand'!J178-'aob Demand'!BX178)+'aob Cap'!BX179</f>
        <v>230.30277749999999</v>
      </c>
      <c r="K179">
        <f>+('aob Demand'!K178-'aob Demand'!BY178)+'aob Cap'!BY179</f>
        <v>102.05128149999901</v>
      </c>
      <c r="L179">
        <f>+('aob Demand'!L178-'aob Demand'!BZ178)+'aob Cap'!BZ179</f>
        <v>80.808145330000002</v>
      </c>
      <c r="M179">
        <f>+('aob Demand'!M178-'aob Demand'!CA178)+'aob Cap'!CA179</f>
        <v>74.606117580000003</v>
      </c>
      <c r="N179">
        <f>+'aob Demand'!N178*(1+CL179)</f>
        <v>306871.13099999999</v>
      </c>
      <c r="O179">
        <f>+'aob Demand'!O178*(1+CM179)</f>
        <v>45525.387000000002</v>
      </c>
      <c r="P179">
        <f>+'aob Demand'!P178*(1+CN179)</f>
        <v>610854.59600000002</v>
      </c>
      <c r="Q179">
        <f>+'aob Demand'!Q178*(1+CO179)</f>
        <v>1875926.0060000001</v>
      </c>
      <c r="R179">
        <v>1360.7403380000001</v>
      </c>
      <c r="S179">
        <f>+IF(E179&gt;2017,SUMPRODUCT(J179:M179,N179:Q179),'aob Demand'!S178)</f>
        <v>264636781</v>
      </c>
      <c r="T179">
        <v>194480</v>
      </c>
      <c r="U179">
        <v>77.546000000000006</v>
      </c>
      <c r="V179">
        <v>29501.922610000001</v>
      </c>
      <c r="W179">
        <v>3.98735E-4</v>
      </c>
      <c r="X179">
        <v>10.50986835</v>
      </c>
      <c r="Y179">
        <v>10.50986835</v>
      </c>
      <c r="Z179">
        <v>8.5316544249999993</v>
      </c>
      <c r="AA179">
        <v>6.5455991529999897</v>
      </c>
      <c r="AB179">
        <v>128.251496</v>
      </c>
      <c r="AC179">
        <v>0</v>
      </c>
      <c r="AD179">
        <v>0</v>
      </c>
      <c r="AE179">
        <v>0</v>
      </c>
      <c r="AF179">
        <v>39356681.640000001</v>
      </c>
      <c r="AG179">
        <v>0</v>
      </c>
      <c r="AH179">
        <v>0</v>
      </c>
      <c r="AI179">
        <v>0</v>
      </c>
      <c r="AJ179">
        <v>91.541413149999997</v>
      </c>
      <c r="AK179">
        <v>91.541413149999997</v>
      </c>
      <c r="AL179">
        <v>72.276490899999999</v>
      </c>
      <c r="AM179">
        <v>68.060518419999994</v>
      </c>
      <c r="AN179">
        <v>102.05128149999901</v>
      </c>
      <c r="AO179">
        <v>102.05128149999901</v>
      </c>
      <c r="AP179">
        <v>80.808145330000002</v>
      </c>
      <c r="AQ179">
        <v>74.606117580000003</v>
      </c>
      <c r="AR179">
        <f>+IF(E179&gt;2017,J179*N179,'aob Demand'!AR178)</f>
        <v>70673273.810000002</v>
      </c>
      <c r="AS179">
        <f>+IF(F179&gt;2017,K179*O179,'aob Demand'!AS178)</f>
        <v>4645924.0839999998</v>
      </c>
      <c r="AT179">
        <f>+IF(G179&gt;2017,L179*P179,'aob Demand'!AT178)</f>
        <v>49362026.969999999</v>
      </c>
      <c r="AU179">
        <f>+IF(H179&gt;2017,M179*Q179,'aob Demand'!AU178)</f>
        <v>139955556.19999999</v>
      </c>
      <c r="AV179">
        <v>1.0672980190000001</v>
      </c>
      <c r="AW179">
        <v>1.0672980190000001</v>
      </c>
      <c r="AX179">
        <v>1.0816540649999999</v>
      </c>
      <c r="AY179">
        <v>1.072091992</v>
      </c>
      <c r="AZ179">
        <v>1.1641625709999901</v>
      </c>
      <c r="BA179">
        <v>1.1641625709999901</v>
      </c>
      <c r="BB179">
        <v>1.1347067870000001</v>
      </c>
      <c r="BC179">
        <v>1.202785067</v>
      </c>
      <c r="BD179">
        <v>1.0672742420000001</v>
      </c>
      <c r="BE179">
        <v>1.0672742420000001</v>
      </c>
      <c r="BF179">
        <v>1.0816209379999999</v>
      </c>
      <c r="BG179">
        <v>1.0715523849999999</v>
      </c>
      <c r="BH179">
        <v>0.15866170499999999</v>
      </c>
      <c r="BI179">
        <v>0.15866170499999999</v>
      </c>
      <c r="BJ179">
        <v>0.180514759</v>
      </c>
      <c r="BK179">
        <v>0.21282462199999999</v>
      </c>
      <c r="BL179">
        <v>3.5903582999999899E-2</v>
      </c>
      <c r="BM179">
        <v>3.5903582999999899E-2</v>
      </c>
      <c r="BN179">
        <v>1.6482926999999901E-2</v>
      </c>
      <c r="BO179">
        <v>0.238783778999999</v>
      </c>
      <c r="BP179">
        <v>0.15867292099999999</v>
      </c>
      <c r="BQ179">
        <v>0.15867292099999999</v>
      </c>
      <c r="BR179">
        <v>0.18056576799999999</v>
      </c>
      <c r="BS179">
        <v>0.21254435599999999</v>
      </c>
      <c r="BT179">
        <v>2.4852400000000002E-4</v>
      </c>
      <c r="BU179">
        <v>2.4852400000000002E-4</v>
      </c>
      <c r="BV179">
        <v>6.08156E-4</v>
      </c>
      <c r="BW179">
        <v>4.3591369999999999E-3</v>
      </c>
      <c r="BX179">
        <f>+'aob Demand'!BX178+'aob Cap'!$CG179</f>
        <v>138.7734476</v>
      </c>
      <c r="BY179">
        <f>+'aob Demand'!BY178+'aob Cap'!$CG179</f>
        <v>0</v>
      </c>
      <c r="BZ179">
        <f>+'aob Demand'!BZ178+'aob Cap'!$CG179</f>
        <v>0</v>
      </c>
      <c r="CA179">
        <f>+'aob Demand'!CA178+'aob Cap'!$CG179</f>
        <v>0</v>
      </c>
      <c r="CB179">
        <f t="shared" si="18"/>
        <v>42585564.817781232</v>
      </c>
      <c r="CC179">
        <f t="shared" si="23"/>
        <v>0</v>
      </c>
      <c r="CD179">
        <f t="shared" si="24"/>
        <v>0</v>
      </c>
      <c r="CE179">
        <f t="shared" si="25"/>
        <v>0</v>
      </c>
      <c r="CG179">
        <f>+IFERROR(VLOOKUP(_xlfn.CONCAT(B179,E179,C179),Reallocation!$A$3:$F$618,6,FALSE),0)</f>
        <v>0</v>
      </c>
      <c r="CH179">
        <f t="shared" si="19"/>
        <v>0</v>
      </c>
      <c r="CI179">
        <f t="shared" si="20"/>
        <v>0</v>
      </c>
      <c r="CJ179">
        <f t="shared" si="21"/>
        <v>0</v>
      </c>
      <c r="CK179">
        <f t="shared" si="22"/>
        <v>0</v>
      </c>
      <c r="CL179">
        <f>+IF($C179=1,SUMPRODUCT($CH179:$CK179,Elast!$L$6:$O$6),SUMPRODUCT($CH179:$CK179,Elast!$L$13:$O$13))</f>
        <v>0</v>
      </c>
      <c r="CM179">
        <f>+IF($C179=1,SUMPRODUCT($CH179:$CK179,Elast!$L$7:$O$7),SUMPRODUCT($CH179:$CK179,Elast!$L$14:$O$14))</f>
        <v>0</v>
      </c>
      <c r="CN179">
        <f>+IF($C179=1,SUMPRODUCT($CH179:$CK179,Elast!$L$8:$O$8),SUMPRODUCT($CH179:$CK179,Elast!$L$15:$O$15))</f>
        <v>0</v>
      </c>
      <c r="CO179">
        <f>+IF($C179=1,SUMPRODUCT($CH179:$CK179,Elast!$L$9:$O$9),SUMPRODUCT($CH179:$CK179,Elast!$L$16:$O$16))</f>
        <v>0</v>
      </c>
    </row>
    <row r="180" spans="2:93" x14ac:dyDescent="0.25">
      <c r="B180" t="s">
        <v>85</v>
      </c>
      <c r="C180">
        <v>1</v>
      </c>
      <c r="D180">
        <v>2017</v>
      </c>
      <c r="E180">
        <v>2015</v>
      </c>
      <c r="F180">
        <v>0.25664520499999999</v>
      </c>
      <c r="G180">
        <v>1.3878381E-2</v>
      </c>
      <c r="H180">
        <v>0.17944020499999999</v>
      </c>
      <c r="I180">
        <v>0.55003620899999905</v>
      </c>
      <c r="J180">
        <f>+('aob Demand'!J179-'aob Demand'!BX179)+'aob Cap'!BX180</f>
        <v>222.9791888</v>
      </c>
      <c r="K180">
        <f>+('aob Demand'!K179-'aob Demand'!BY179)+'aob Cap'!BY180</f>
        <v>80.560264399999994</v>
      </c>
      <c r="L180">
        <f>+('aob Demand'!L179-'aob Demand'!BZ179)+'aob Cap'!BZ180</f>
        <v>77.784210329999993</v>
      </c>
      <c r="M180">
        <f>+('aob Demand'!M179-'aob Demand'!CA179)+'aob Cap'!CA180</f>
        <v>77.821582370000002</v>
      </c>
      <c r="N180">
        <f>+'aob Demand'!N179*(1+CL180)</f>
        <v>313992.44699999999</v>
      </c>
      <c r="O180">
        <f>+'aob Demand'!O179*(1+CM180)</f>
        <v>48631.722999999998</v>
      </c>
      <c r="P180">
        <f>+'aob Demand'!P179*(1+CN180)</f>
        <v>630036.10199999996</v>
      </c>
      <c r="Q180">
        <f>+'aob Demand'!Q179*(1+CO180)</f>
        <v>1937236.68199999</v>
      </c>
      <c r="R180">
        <v>1390.575544</v>
      </c>
      <c r="S180">
        <f>+IF(E180&gt;2017,SUMPRODUCT(J180:M180,N180:Q180),'aob Demand'!S179)</f>
        <v>273697250.30000001</v>
      </c>
      <c r="T180">
        <v>196823</v>
      </c>
      <c r="U180">
        <v>90.627999999999901</v>
      </c>
      <c r="V180">
        <v>30356.006589999899</v>
      </c>
      <c r="W180">
        <v>4.6045400000000001E-4</v>
      </c>
      <c r="X180">
        <v>7.4118247879999997</v>
      </c>
      <c r="Y180">
        <v>7.4118247879999997</v>
      </c>
      <c r="Z180">
        <v>6.1595593869999998</v>
      </c>
      <c r="AA180">
        <v>3.345040461</v>
      </c>
      <c r="AB180">
        <v>142.41892440000001</v>
      </c>
      <c r="AC180">
        <v>0</v>
      </c>
      <c r="AD180">
        <v>0</v>
      </c>
      <c r="AE180">
        <v>0</v>
      </c>
      <c r="AF180">
        <v>44718466.579999998</v>
      </c>
      <c r="AG180">
        <v>0</v>
      </c>
      <c r="AH180">
        <v>0</v>
      </c>
      <c r="AI180">
        <v>0</v>
      </c>
      <c r="AJ180">
        <v>73.148439609999997</v>
      </c>
      <c r="AK180">
        <v>73.148439609999997</v>
      </c>
      <c r="AL180">
        <v>71.624650950000003</v>
      </c>
      <c r="AM180">
        <v>74.476541909999995</v>
      </c>
      <c r="AN180">
        <v>80.560264399999994</v>
      </c>
      <c r="AO180">
        <v>80.560264399999994</v>
      </c>
      <c r="AP180">
        <v>77.784210329999993</v>
      </c>
      <c r="AQ180">
        <v>77.821582370000002</v>
      </c>
      <c r="AR180">
        <f>+IF(E180&gt;2017,J180*N180,'aob Demand'!AR179)</f>
        <v>70013781.129999995</v>
      </c>
      <c r="AS180">
        <f>+IF(F180&gt;2017,K180*O180,'aob Demand'!AS179)</f>
        <v>3917784.463</v>
      </c>
      <c r="AT180">
        <f>+IF(G180&gt;2017,L180*P180,'aob Demand'!AT179)</f>
        <v>49006860.68</v>
      </c>
      <c r="AU180">
        <f>+IF(H180&gt;2017,M180*Q180,'aob Demand'!AU179)</f>
        <v>150758824</v>
      </c>
      <c r="AV180">
        <v>1.0672980190000001</v>
      </c>
      <c r="AW180">
        <v>1.0672980190000001</v>
      </c>
      <c r="AX180">
        <v>1.0816540649999999</v>
      </c>
      <c r="AY180">
        <v>1.072091992</v>
      </c>
      <c r="AZ180">
        <v>1.1641625709999901</v>
      </c>
      <c r="BA180">
        <v>1.1641625709999901</v>
      </c>
      <c r="BB180">
        <v>1.1347067870000001</v>
      </c>
      <c r="BC180">
        <v>1.202785067</v>
      </c>
      <c r="BD180">
        <v>1.0672742420000001</v>
      </c>
      <c r="BE180">
        <v>1.0672742420000001</v>
      </c>
      <c r="BF180">
        <v>1.0816209379999999</v>
      </c>
      <c r="BG180">
        <v>1.0715523849999999</v>
      </c>
      <c r="BH180">
        <v>0.15866170499999999</v>
      </c>
      <c r="BI180">
        <v>0.15866170499999999</v>
      </c>
      <c r="BJ180">
        <v>0.180514759</v>
      </c>
      <c r="BK180">
        <v>0.21282462199999999</v>
      </c>
      <c r="BL180">
        <v>3.5903582999999899E-2</v>
      </c>
      <c r="BM180">
        <v>3.5903582999999899E-2</v>
      </c>
      <c r="BN180">
        <v>1.6482926999999901E-2</v>
      </c>
      <c r="BO180">
        <v>0.238783778999999</v>
      </c>
      <c r="BP180">
        <v>0.15867292099999999</v>
      </c>
      <c r="BQ180">
        <v>0.15867292099999999</v>
      </c>
      <c r="BR180">
        <v>0.18056576799999999</v>
      </c>
      <c r="BS180">
        <v>0.21254435599999999</v>
      </c>
      <c r="BT180">
        <v>2.4852400000000002E-4</v>
      </c>
      <c r="BU180">
        <v>2.4852400000000002E-4</v>
      </c>
      <c r="BV180">
        <v>6.08156E-4</v>
      </c>
      <c r="BW180">
        <v>4.3591369999999999E-3</v>
      </c>
      <c r="BX180">
        <f>+'aob Demand'!BX179+'aob Cap'!$CG180</f>
        <v>147.0038342</v>
      </c>
      <c r="BY180">
        <f>+'aob Demand'!BY179+'aob Cap'!$CG180</f>
        <v>0</v>
      </c>
      <c r="BZ180">
        <f>+'aob Demand'!BZ179+'aob Cap'!$CG180</f>
        <v>0</v>
      </c>
      <c r="CA180">
        <f>+'aob Demand'!CA179+'aob Cap'!$CG180</f>
        <v>0</v>
      </c>
      <c r="CB180">
        <f t="shared" si="18"/>
        <v>46158093.618840285</v>
      </c>
      <c r="CC180">
        <f t="shared" si="23"/>
        <v>0</v>
      </c>
      <c r="CD180">
        <f t="shared" si="24"/>
        <v>0</v>
      </c>
      <c r="CE180">
        <f t="shared" si="25"/>
        <v>0</v>
      </c>
      <c r="CG180">
        <f>+IFERROR(VLOOKUP(_xlfn.CONCAT(B180,E180,C180),Reallocation!$A$3:$F$618,6,FALSE),0)</f>
        <v>0</v>
      </c>
      <c r="CH180">
        <f t="shared" si="19"/>
        <v>0</v>
      </c>
      <c r="CI180">
        <f t="shared" si="20"/>
        <v>0</v>
      </c>
      <c r="CJ180">
        <f t="shared" si="21"/>
        <v>0</v>
      </c>
      <c r="CK180">
        <f t="shared" si="22"/>
        <v>0</v>
      </c>
      <c r="CL180">
        <f>+IF($C180=1,SUMPRODUCT($CH180:$CK180,Elast!$L$6:$O$6),SUMPRODUCT($CH180:$CK180,Elast!$L$13:$O$13))</f>
        <v>0</v>
      </c>
      <c r="CM180">
        <f>+IF($C180=1,SUMPRODUCT($CH180:$CK180,Elast!$L$7:$O$7),SUMPRODUCT($CH180:$CK180,Elast!$L$14:$O$14))</f>
        <v>0</v>
      </c>
      <c r="CN180">
        <f>+IF($C180=1,SUMPRODUCT($CH180:$CK180,Elast!$L$8:$O$8),SUMPRODUCT($CH180:$CK180,Elast!$L$15:$O$15))</f>
        <v>0</v>
      </c>
      <c r="CO180">
        <f>+IF($C180=1,SUMPRODUCT($CH180:$CK180,Elast!$L$9:$O$9),SUMPRODUCT($CH180:$CK180,Elast!$L$16:$O$16))</f>
        <v>0</v>
      </c>
    </row>
    <row r="181" spans="2:93" x14ac:dyDescent="0.25">
      <c r="B181" t="s">
        <v>85</v>
      </c>
      <c r="C181">
        <v>1</v>
      </c>
      <c r="D181">
        <v>2018</v>
      </c>
      <c r="E181">
        <v>2016</v>
      </c>
      <c r="F181">
        <v>0.28507904299999998</v>
      </c>
      <c r="G181">
        <v>1.6506066E-2</v>
      </c>
      <c r="H181">
        <v>0.176891452</v>
      </c>
      <c r="I181">
        <v>0.52152343999999995</v>
      </c>
      <c r="J181">
        <f>+('aob Demand'!J180-'aob Demand'!BX180)+'aob Cap'!BX181</f>
        <v>226.05581469999899</v>
      </c>
      <c r="K181">
        <f>+('aob Demand'!K180-'aob Demand'!BY180)+'aob Cap'!BY181</f>
        <v>90.834112610000005</v>
      </c>
      <c r="L181">
        <f>+('aob Demand'!L180-'aob Demand'!BZ180)+'aob Cap'!BZ181</f>
        <v>70.20743057</v>
      </c>
      <c r="M181">
        <f>+('aob Demand'!M180-'aob Demand'!CA180)+'aob Cap'!CA181</f>
        <v>67.351295910000005</v>
      </c>
      <c r="N181">
        <f>+'aob Demand'!N180*(1+CL181)</f>
        <v>316068.63</v>
      </c>
      <c r="O181">
        <f>+'aob Demand'!O180*(1+CM181)</f>
        <v>47650.195</v>
      </c>
      <c r="P181">
        <f>+'aob Demand'!P180*(1+CN181)</f>
        <v>631950.55700000003</v>
      </c>
      <c r="Q181">
        <f>+'aob Demand'!Q180*(1+CO181)</f>
        <v>1944521.334</v>
      </c>
      <c r="R181">
        <v>1259.137604</v>
      </c>
      <c r="S181">
        <f>+IF(E181&gt;2017,SUMPRODUCT(J181:M181,N181:Q181),'aob Demand'!S180)</f>
        <v>251111071.5</v>
      </c>
      <c r="T181">
        <v>199431</v>
      </c>
      <c r="U181">
        <v>77.531999999999996</v>
      </c>
      <c r="V181">
        <v>30894.35786</v>
      </c>
      <c r="W181">
        <v>3.8876599999999899E-4</v>
      </c>
      <c r="X181">
        <v>15.715631030000001</v>
      </c>
      <c r="Y181">
        <v>15.715631030000001</v>
      </c>
      <c r="Z181">
        <v>7.9546831479999902</v>
      </c>
      <c r="AA181">
        <v>6.0624537910000003</v>
      </c>
      <c r="AB181">
        <v>135.22170209999999</v>
      </c>
      <c r="AC181">
        <v>0</v>
      </c>
      <c r="AD181">
        <v>0</v>
      </c>
      <c r="AE181">
        <v>0</v>
      </c>
      <c r="AF181">
        <v>42739338.140000001</v>
      </c>
      <c r="AG181">
        <v>0</v>
      </c>
      <c r="AH181">
        <v>0</v>
      </c>
      <c r="AI181">
        <v>0</v>
      </c>
      <c r="AJ181">
        <v>75.118481579999994</v>
      </c>
      <c r="AK181">
        <v>75.118481579999994</v>
      </c>
      <c r="AL181">
        <v>62.252747429999999</v>
      </c>
      <c r="AM181">
        <v>61.288842119999998</v>
      </c>
      <c r="AN181">
        <v>90.834112610000005</v>
      </c>
      <c r="AO181">
        <v>90.834112610000005</v>
      </c>
      <c r="AP181">
        <v>70.20743057</v>
      </c>
      <c r="AQ181">
        <v>67.351295910000005</v>
      </c>
      <c r="AR181">
        <f>+IF(E181&gt;2017,J181*N181,'aob Demand'!AR180)</f>
        <v>71449151.670000002</v>
      </c>
      <c r="AS181">
        <f>+IF(F181&gt;2017,K181*O181,'aob Demand'!AS180)</f>
        <v>4328263.1780000003</v>
      </c>
      <c r="AT181">
        <f>+IF(G181&gt;2017,L181*P181,'aob Demand'!AT180)</f>
        <v>44367624.859999999</v>
      </c>
      <c r="AU181">
        <f>+IF(H181&gt;2017,M181*Q181,'aob Demand'!AU180)</f>
        <v>130966031.8</v>
      </c>
      <c r="AV181">
        <v>1.0672980190000001</v>
      </c>
      <c r="AW181">
        <v>1.0672980190000001</v>
      </c>
      <c r="AX181">
        <v>1.0816540649999999</v>
      </c>
      <c r="AY181">
        <v>1.072091992</v>
      </c>
      <c r="AZ181">
        <v>1.1641625709999901</v>
      </c>
      <c r="BA181">
        <v>1.1641625709999901</v>
      </c>
      <c r="BB181">
        <v>1.1347067870000001</v>
      </c>
      <c r="BC181">
        <v>1.202785067</v>
      </c>
      <c r="BD181">
        <v>1.0672742420000001</v>
      </c>
      <c r="BE181">
        <v>1.0672742420000001</v>
      </c>
      <c r="BF181">
        <v>1.0816209379999999</v>
      </c>
      <c r="BG181">
        <v>1.0715523849999999</v>
      </c>
      <c r="BH181">
        <v>0.15866170499999999</v>
      </c>
      <c r="BI181">
        <v>0.15866170499999999</v>
      </c>
      <c r="BJ181">
        <v>0.180514759</v>
      </c>
      <c r="BK181">
        <v>0.21282462199999999</v>
      </c>
      <c r="BL181">
        <v>3.5903582999999899E-2</v>
      </c>
      <c r="BM181">
        <v>3.5903582999999899E-2</v>
      </c>
      <c r="BN181">
        <v>1.6482926999999901E-2</v>
      </c>
      <c r="BO181">
        <v>0.238783778999999</v>
      </c>
      <c r="BP181">
        <v>0.15867292099999999</v>
      </c>
      <c r="BQ181">
        <v>0.15867292099999999</v>
      </c>
      <c r="BR181">
        <v>0.18056576799999999</v>
      </c>
      <c r="BS181">
        <v>0.21254435599999999</v>
      </c>
      <c r="BT181">
        <v>2.4852400000000002E-4</v>
      </c>
      <c r="BU181">
        <v>2.4852400000000002E-4</v>
      </c>
      <c r="BV181">
        <v>6.08156E-4</v>
      </c>
      <c r="BW181">
        <v>4.3591369999999999E-3</v>
      </c>
      <c r="BX181">
        <f>+'aob Demand'!BX180+'aob Cap'!$CG181</f>
        <v>155.41779119999899</v>
      </c>
      <c r="BY181">
        <f>+'aob Demand'!BY180+'aob Cap'!$CG181</f>
        <v>0</v>
      </c>
      <c r="BZ181">
        <f>+'aob Demand'!BZ180+'aob Cap'!$CG181</f>
        <v>0</v>
      </c>
      <c r="CA181">
        <f>+'aob Demand'!CA180+'aob Cap'!$CG181</f>
        <v>0</v>
      </c>
      <c r="CB181">
        <f t="shared" si="18"/>
        <v>49122688.342209734</v>
      </c>
      <c r="CC181">
        <f t="shared" si="23"/>
        <v>0</v>
      </c>
      <c r="CD181">
        <f t="shared" si="24"/>
        <v>0</v>
      </c>
      <c r="CE181">
        <f t="shared" si="25"/>
        <v>0</v>
      </c>
      <c r="CG181">
        <f>+IFERROR(VLOOKUP(_xlfn.CONCAT(B181,E181,C181),Reallocation!$A$3:$F$618,6,FALSE),0)</f>
        <v>0</v>
      </c>
      <c r="CH181">
        <f t="shared" si="19"/>
        <v>0</v>
      </c>
      <c r="CI181">
        <f t="shared" si="20"/>
        <v>0</v>
      </c>
      <c r="CJ181">
        <f t="shared" si="21"/>
        <v>0</v>
      </c>
      <c r="CK181">
        <f t="shared" si="22"/>
        <v>0</v>
      </c>
      <c r="CL181">
        <f>+IF($C181=1,SUMPRODUCT($CH181:$CK181,Elast!$L$6:$O$6),SUMPRODUCT($CH181:$CK181,Elast!$L$13:$O$13))</f>
        <v>0</v>
      </c>
      <c r="CM181">
        <f>+IF($C181=1,SUMPRODUCT($CH181:$CK181,Elast!$L$7:$O$7),SUMPRODUCT($CH181:$CK181,Elast!$L$14:$O$14))</f>
        <v>0</v>
      </c>
      <c r="CN181">
        <f>+IF($C181=1,SUMPRODUCT($CH181:$CK181,Elast!$L$8:$O$8),SUMPRODUCT($CH181:$CK181,Elast!$L$15:$O$15))</f>
        <v>0</v>
      </c>
      <c r="CO181">
        <f>+IF($C181=1,SUMPRODUCT($CH181:$CK181,Elast!$L$9:$O$9),SUMPRODUCT($CH181:$CK181,Elast!$L$16:$O$16))</f>
        <v>0</v>
      </c>
    </row>
    <row r="182" spans="2:93" x14ac:dyDescent="0.25">
      <c r="B182" t="s">
        <v>85</v>
      </c>
      <c r="C182">
        <v>1</v>
      </c>
      <c r="D182">
        <v>2019</v>
      </c>
      <c r="E182">
        <v>2017</v>
      </c>
      <c r="F182">
        <v>0.32708650699999903</v>
      </c>
      <c r="G182">
        <v>2.7232505000000001E-2</v>
      </c>
      <c r="H182">
        <v>0.20178779999999999</v>
      </c>
      <c r="I182">
        <v>0.44389318799999999</v>
      </c>
      <c r="J182">
        <f>+('aob Demand'!J181-'aob Demand'!BX181)+'aob Cap'!BX182</f>
        <v>264.0489116</v>
      </c>
      <c r="K182">
        <f>+('aob Demand'!K181-'aob Demand'!BY181)+'aob Cap'!BY182</f>
        <v>130.06180359999999</v>
      </c>
      <c r="L182">
        <f>+('aob Demand'!L181-'aob Demand'!BZ181)+'aob Cap'!BZ182</f>
        <v>80.933948310000005</v>
      </c>
      <c r="M182">
        <f>+('aob Demand'!M181-'aob Demand'!CA181)+'aob Cap'!CA182</f>
        <v>57.645576269999999</v>
      </c>
      <c r="N182">
        <f>+'aob Demand'!N181*(1+CL182)</f>
        <v>316487.65000000002</v>
      </c>
      <c r="O182">
        <f>+'aob Demand'!O181*(1+CM182)</f>
        <v>52058.82</v>
      </c>
      <c r="P182">
        <f>+'aob Demand'!P181*(1+CN182)</f>
        <v>636234.85800000001</v>
      </c>
      <c r="Q182">
        <f>+'aob Demand'!Q181*(1+CO182)</f>
        <v>1967173.898</v>
      </c>
      <c r="R182">
        <v>1261.8080210000001</v>
      </c>
      <c r="S182">
        <f>+IF(E182&gt;2017,SUMPRODUCT(J182:M182,N182:Q182),'aob Demand'!S181)</f>
        <v>255230955.59999999</v>
      </c>
      <c r="T182">
        <v>202274</v>
      </c>
      <c r="U182">
        <v>90.402000000000001</v>
      </c>
      <c r="V182">
        <v>30665.493579999998</v>
      </c>
      <c r="W182">
        <v>4.4692799999999997E-4</v>
      </c>
      <c r="X182">
        <v>2.3218223079999998</v>
      </c>
      <c r="Y182">
        <v>2.3218223079999998</v>
      </c>
      <c r="Z182">
        <v>3.6457740959999998</v>
      </c>
      <c r="AA182">
        <v>4.0191651080000002</v>
      </c>
      <c r="AB182">
        <v>133.98710800000001</v>
      </c>
      <c r="AC182">
        <v>0</v>
      </c>
      <c r="AD182">
        <v>0</v>
      </c>
      <c r="AE182">
        <v>0</v>
      </c>
      <c r="AF182">
        <v>42405264.93</v>
      </c>
      <c r="AG182">
        <v>0</v>
      </c>
      <c r="AH182">
        <v>0</v>
      </c>
      <c r="AI182">
        <v>0</v>
      </c>
      <c r="AJ182">
        <v>127.7399813</v>
      </c>
      <c r="AK182">
        <v>127.7399813</v>
      </c>
      <c r="AL182">
        <v>77.288174209999994</v>
      </c>
      <c r="AM182">
        <v>53.626411160000004</v>
      </c>
      <c r="AN182">
        <v>130.06180359999999</v>
      </c>
      <c r="AO182">
        <v>130.06180359999999</v>
      </c>
      <c r="AP182">
        <v>80.933948310000005</v>
      </c>
      <c r="AQ182">
        <v>57.645576269999999</v>
      </c>
      <c r="AR182">
        <f>+IF(E182&gt;2017,J182*N182,'aob Demand'!AR181)</f>
        <v>83568219.519999996</v>
      </c>
      <c r="AS182">
        <f>+IF(F182&gt;2017,K182*O182,'aob Demand'!AS181)</f>
        <v>6770864.0240000002</v>
      </c>
      <c r="AT182">
        <f>+IF(G182&gt;2017,L182*P182,'aob Demand'!AT181)</f>
        <v>51492999.109999999</v>
      </c>
      <c r="AU182">
        <f>+IF(H182&gt;2017,M182*Q182,'aob Demand'!AU181)</f>
        <v>113398873</v>
      </c>
      <c r="AV182">
        <v>1.0672980190000001</v>
      </c>
      <c r="AW182">
        <v>1.0672980190000001</v>
      </c>
      <c r="AX182">
        <v>1.0816540649999999</v>
      </c>
      <c r="AY182">
        <v>1.072091992</v>
      </c>
      <c r="AZ182">
        <v>1.1641625709999901</v>
      </c>
      <c r="BA182">
        <v>1.1641625709999901</v>
      </c>
      <c r="BB182">
        <v>1.1347067870000001</v>
      </c>
      <c r="BC182">
        <v>1.202785067</v>
      </c>
      <c r="BD182">
        <v>1.0672742420000001</v>
      </c>
      <c r="BE182">
        <v>1.0672742420000001</v>
      </c>
      <c r="BF182">
        <v>1.0816209379999999</v>
      </c>
      <c r="BG182">
        <v>1.0715523849999999</v>
      </c>
      <c r="BH182">
        <v>0.15866170499999999</v>
      </c>
      <c r="BI182">
        <v>0.15866170499999999</v>
      </c>
      <c r="BJ182">
        <v>0.180514759</v>
      </c>
      <c r="BK182">
        <v>0.21282462199999999</v>
      </c>
      <c r="BL182">
        <v>3.5903582999999899E-2</v>
      </c>
      <c r="BM182">
        <v>3.5903582999999899E-2</v>
      </c>
      <c r="BN182">
        <v>1.6482926999999901E-2</v>
      </c>
      <c r="BO182">
        <v>0.238783778999999</v>
      </c>
      <c r="BP182">
        <v>0.15867292099999999</v>
      </c>
      <c r="BQ182">
        <v>0.15867292099999999</v>
      </c>
      <c r="BR182">
        <v>0.18056576799999999</v>
      </c>
      <c r="BS182">
        <v>0.21254435599999999</v>
      </c>
      <c r="BT182">
        <v>2.4852400000000002E-4</v>
      </c>
      <c r="BU182">
        <v>2.4852400000000002E-4</v>
      </c>
      <c r="BV182">
        <v>6.08156E-4</v>
      </c>
      <c r="BW182">
        <v>4.3591369999999999E-3</v>
      </c>
      <c r="BX182">
        <f>+'aob Demand'!BX181+'aob Cap'!$CG182</f>
        <v>150.64252490000001</v>
      </c>
      <c r="BY182">
        <f>+'aob Demand'!BY181+'aob Cap'!$CG182</f>
        <v>0</v>
      </c>
      <c r="BZ182">
        <f>+'aob Demand'!BZ181+'aob Cap'!$CG182</f>
        <v>0</v>
      </c>
      <c r="CA182">
        <f>+'aob Demand'!CA181+'aob Cap'!$CG182</f>
        <v>0</v>
      </c>
      <c r="CB182">
        <f t="shared" si="18"/>
        <v>47676498.69566749</v>
      </c>
      <c r="CC182">
        <f t="shared" si="23"/>
        <v>0</v>
      </c>
      <c r="CD182">
        <f t="shared" si="24"/>
        <v>0</v>
      </c>
      <c r="CE182">
        <f t="shared" si="25"/>
        <v>0</v>
      </c>
      <c r="CG182">
        <f>+IFERROR(VLOOKUP(_xlfn.CONCAT(B182,E182,C182),Reallocation!$A$3:$F$618,6,FALSE),0)</f>
        <v>0</v>
      </c>
      <c r="CH182">
        <f t="shared" si="19"/>
        <v>0</v>
      </c>
      <c r="CI182">
        <f t="shared" si="20"/>
        <v>0</v>
      </c>
      <c r="CJ182">
        <f t="shared" si="21"/>
        <v>0</v>
      </c>
      <c r="CK182">
        <f t="shared" si="22"/>
        <v>0</v>
      </c>
      <c r="CL182">
        <f>+IF($C182=1,SUMPRODUCT($CH182:$CK182,Elast!$L$6:$O$6),SUMPRODUCT($CH182:$CK182,Elast!$L$13:$O$13))</f>
        <v>0</v>
      </c>
      <c r="CM182">
        <f>+IF($C182=1,SUMPRODUCT($CH182:$CK182,Elast!$L$7:$O$7),SUMPRODUCT($CH182:$CK182,Elast!$L$14:$O$14))</f>
        <v>0</v>
      </c>
      <c r="CN182">
        <f>+IF($C182=1,SUMPRODUCT($CH182:$CK182,Elast!$L$8:$O$8),SUMPRODUCT($CH182:$CK182,Elast!$L$15:$O$15))</f>
        <v>0</v>
      </c>
      <c r="CO182">
        <f>+IF($C182=1,SUMPRODUCT($CH182:$CK182,Elast!$L$9:$O$9),SUMPRODUCT($CH182:$CK182,Elast!$L$16:$O$16))</f>
        <v>0</v>
      </c>
    </row>
    <row r="183" spans="2:93" x14ac:dyDescent="0.25">
      <c r="B183" t="s">
        <v>85</v>
      </c>
      <c r="C183">
        <v>1</v>
      </c>
      <c r="D183">
        <v>2020</v>
      </c>
      <c r="E183">
        <v>2018</v>
      </c>
      <c r="F183">
        <v>0.25034892496188299</v>
      </c>
      <c r="G183">
        <v>2.09835303128873E-2</v>
      </c>
      <c r="H183">
        <v>0.21665969709399799</v>
      </c>
      <c r="I183">
        <v>0.51200784763122997</v>
      </c>
      <c r="J183">
        <f>+('aob Demand'!J182-'aob Demand'!BX182)+'aob Cap'!BX183</f>
        <v>287.72462626534701</v>
      </c>
      <c r="K183">
        <f>+('aob Demand'!K182-'aob Demand'!BY182)+'aob Cap'!BY183</f>
        <v>138.906443796134</v>
      </c>
      <c r="L183">
        <f>+('aob Demand'!L182-'aob Demand'!BZ182)+'aob Cap'!BZ183</f>
        <v>111.180937352043</v>
      </c>
      <c r="M183">
        <f>+('aob Demand'!M182-'aob Demand'!CA182)+'aob Cap'!CA183</f>
        <v>87.712337379612293</v>
      </c>
      <c r="N183">
        <f>+'aob Demand'!N182*(1+CL183)</f>
        <v>310721.68809170899</v>
      </c>
      <c r="O183">
        <f>+'aob Demand'!O182*(1+CM183)</f>
        <v>51368.446647280303</v>
      </c>
      <c r="P183">
        <f>+'aob Demand'!P182*(1+CN183)</f>
        <v>617204.75859727606</v>
      </c>
      <c r="Q183">
        <f>+'aob Demand'!Q182*(1+CO183)</f>
        <v>1907632.2027915099</v>
      </c>
      <c r="R183">
        <v>1598.6775089646801</v>
      </c>
      <c r="S183">
        <f>+IF(E183&gt;2017,SUMPRODUCT(J183:M183,N183:Q183),'aob Demand'!S182)</f>
        <v>332481972.79227829</v>
      </c>
      <c r="T183">
        <v>203687.064520682</v>
      </c>
      <c r="U183">
        <v>90.402000000000001</v>
      </c>
      <c r="V183">
        <v>31026.4755845699</v>
      </c>
      <c r="W183">
        <v>4.4380580881329598E-4</v>
      </c>
      <c r="X183">
        <v>8.7586862595073391</v>
      </c>
      <c r="Y183">
        <v>8.7586862595073391</v>
      </c>
      <c r="Z183">
        <v>8.3930489229980108</v>
      </c>
      <c r="AA183">
        <v>5.8981478938910996</v>
      </c>
      <c r="AB183">
        <v>148.99426192151199</v>
      </c>
      <c r="AC183">
        <v>0</v>
      </c>
      <c r="AD183">
        <v>0</v>
      </c>
      <c r="AE183">
        <v>0</v>
      </c>
      <c r="AF183">
        <v>38495809.5826796</v>
      </c>
      <c r="AG183">
        <v>0</v>
      </c>
      <c r="AH183">
        <v>0</v>
      </c>
      <c r="AI183">
        <v>0</v>
      </c>
      <c r="AJ183">
        <v>130.14775753662701</v>
      </c>
      <c r="AK183">
        <v>130.14775753662701</v>
      </c>
      <c r="AL183">
        <v>102.787888429045</v>
      </c>
      <c r="AM183">
        <v>81.814189485721201</v>
      </c>
      <c r="AN183">
        <v>138.906443796134</v>
      </c>
      <c r="AO183">
        <v>138.906443796134</v>
      </c>
      <c r="AP183">
        <v>111.180937352043</v>
      </c>
      <c r="AQ183">
        <v>87.712337379612293</v>
      </c>
      <c r="AR183">
        <f>+IF(E183&gt;2017,J183*N183,'aob Demand'!AR182)</f>
        <v>89402281.578724697</v>
      </c>
      <c r="AS183">
        <f>+IF(F183&gt;2017,K183*O183,'aob Demand'!AS182)</f>
        <v>7135408.2471051803</v>
      </c>
      <c r="AT183">
        <f>+IF(G183&gt;2017,L183*P183,'aob Demand'!AT182)</f>
        <v>68621403.598986894</v>
      </c>
      <c r="AU183">
        <f>+IF(H183&gt;2017,M183*Q183,'aob Demand'!AU182)</f>
        <v>167322879.36746201</v>
      </c>
      <c r="AV183">
        <v>1.0643411350160199</v>
      </c>
      <c r="AW183">
        <v>1.0643411350160199</v>
      </c>
      <c r="AX183">
        <v>1.0812837160815001</v>
      </c>
      <c r="AY183">
        <v>1.06739066520006</v>
      </c>
      <c r="AZ183">
        <v>1.1609373296900201</v>
      </c>
      <c r="BA183">
        <v>1.1609373296900201</v>
      </c>
      <c r="BB183">
        <v>1.1343182732921699</v>
      </c>
      <c r="BC183">
        <v>1.1975106262689399</v>
      </c>
      <c r="BD183">
        <v>1.0643174238887501</v>
      </c>
      <c r="BE183">
        <v>1.0643174238887501</v>
      </c>
      <c r="BF183">
        <v>1.08125060042389</v>
      </c>
      <c r="BG183">
        <v>1.0668534244791399</v>
      </c>
      <c r="BH183">
        <v>0.15866170499999999</v>
      </c>
      <c r="BI183">
        <v>0.15866170499999999</v>
      </c>
      <c r="BJ183">
        <v>0.180514759</v>
      </c>
      <c r="BK183">
        <v>0.21282462199999999</v>
      </c>
      <c r="BL183">
        <v>3.5903582999999899E-2</v>
      </c>
      <c r="BM183">
        <v>3.5903582999999899E-2</v>
      </c>
      <c r="BN183">
        <v>1.6482926999999901E-2</v>
      </c>
      <c r="BO183">
        <v>0.238783778999999</v>
      </c>
      <c r="BP183">
        <v>0.15867292099999999</v>
      </c>
      <c r="BQ183">
        <v>0.15867292099999999</v>
      </c>
      <c r="BR183">
        <v>0.18056576799999999</v>
      </c>
      <c r="BS183">
        <v>0.21254435599999999</v>
      </c>
      <c r="BT183">
        <v>2.4852400000000002E-4</v>
      </c>
      <c r="BU183">
        <v>2.4852400000000002E-4</v>
      </c>
      <c r="BV183">
        <v>6.08156E-4</v>
      </c>
      <c r="BW183">
        <v>4.3591369999999999E-3</v>
      </c>
      <c r="BX183">
        <f>+'aob Demand'!BX182+'aob Cap'!$CG183</f>
        <v>158.48481607982299</v>
      </c>
      <c r="BY183">
        <f>+'aob Demand'!BY182+'aob Cap'!$CG183</f>
        <v>0</v>
      </c>
      <c r="BZ183">
        <f>+'aob Demand'!BZ182+'aob Cap'!$CG183</f>
        <v>0</v>
      </c>
      <c r="CA183">
        <f>+'aob Demand'!CA182+'aob Cap'!$CG183</f>
        <v>0</v>
      </c>
      <c r="CB183">
        <f t="shared" si="18"/>
        <v>49244669.589226626</v>
      </c>
      <c r="CC183">
        <f t="shared" si="23"/>
        <v>0</v>
      </c>
      <c r="CD183">
        <f t="shared" si="24"/>
        <v>0</v>
      </c>
      <c r="CE183">
        <f t="shared" si="25"/>
        <v>0</v>
      </c>
      <c r="CG183">
        <f>+IFERROR(VLOOKUP(_xlfn.CONCAT(B183,E183,C183),Reallocation!$A$3:$F$618,6,FALSE),0)</f>
        <v>0</v>
      </c>
      <c r="CH183">
        <f t="shared" si="19"/>
        <v>0</v>
      </c>
      <c r="CI183">
        <f t="shared" si="20"/>
        <v>0</v>
      </c>
      <c r="CJ183">
        <f t="shared" si="21"/>
        <v>0</v>
      </c>
      <c r="CK183">
        <f t="shared" si="22"/>
        <v>0</v>
      </c>
      <c r="CL183">
        <f>+IF($C183=1,SUMPRODUCT($CH183:$CK183,Elast!$L$6:$O$6),SUMPRODUCT($CH183:$CK183,Elast!$L$13:$O$13))</f>
        <v>0</v>
      </c>
      <c r="CM183">
        <f>+IF($C183=1,SUMPRODUCT($CH183:$CK183,Elast!$L$7:$O$7),SUMPRODUCT($CH183:$CK183,Elast!$L$14:$O$14))</f>
        <v>0</v>
      </c>
      <c r="CN183">
        <f>+IF($C183=1,SUMPRODUCT($CH183:$CK183,Elast!$L$8:$O$8),SUMPRODUCT($CH183:$CK183,Elast!$L$15:$O$15))</f>
        <v>0</v>
      </c>
      <c r="CO183">
        <f>+IF($C183=1,SUMPRODUCT($CH183:$CK183,Elast!$L$9:$O$9),SUMPRODUCT($CH183:$CK183,Elast!$L$16:$O$16))</f>
        <v>0</v>
      </c>
    </row>
    <row r="184" spans="2:93" x14ac:dyDescent="0.25">
      <c r="B184" t="s">
        <v>85</v>
      </c>
      <c r="C184">
        <v>1</v>
      </c>
      <c r="D184">
        <v>2021</v>
      </c>
      <c r="E184">
        <v>2019</v>
      </c>
      <c r="F184">
        <v>0.26466091825881499</v>
      </c>
      <c r="G184">
        <v>2.0429919855497601E-2</v>
      </c>
      <c r="H184">
        <v>0.21330997188502801</v>
      </c>
      <c r="I184">
        <v>0.501599190000657</v>
      </c>
      <c r="J184">
        <f>+('aob Demand'!J183-'aob Demand'!BX183)+'aob Cap'!BX184</f>
        <v>279.96171790073601</v>
      </c>
      <c r="K184">
        <f>+('aob Demand'!K183-'aob Demand'!BY183)+'aob Cap'!BY184</f>
        <v>138.57745527387499</v>
      </c>
      <c r="L184">
        <f>+('aob Demand'!L183-'aob Demand'!BZ183)+'aob Cap'!BZ184</f>
        <v>110.74862536194</v>
      </c>
      <c r="M184">
        <f>+('aob Demand'!M183-'aob Demand'!CA183)+'aob Cap'!CA184</f>
        <v>87.367207564568105</v>
      </c>
      <c r="N184">
        <f>+'aob Demand'!N183*(1+CL184)</f>
        <v>313638.519210511</v>
      </c>
      <c r="O184">
        <f>+'aob Demand'!O183*(1+CM184)</f>
        <v>51760.400387690403</v>
      </c>
      <c r="P184">
        <f>+'aob Demand'!P183*(1+CN184)</f>
        <v>622757.00633579795</v>
      </c>
      <c r="Q184">
        <f>+'aob Demand'!Q183*(1+CO184)</f>
        <v>1925041.1206974001</v>
      </c>
      <c r="R184">
        <v>1627.6890610013199</v>
      </c>
      <c r="S184">
        <f>+IF(E184&gt;2017,SUMPRODUCT(J184:M184,N184:Q184),'aob Demand'!S183)</f>
        <v>332134552.7562058</v>
      </c>
      <c r="T184">
        <v>205110.00055890699</v>
      </c>
      <c r="U184">
        <v>90.402000000000001</v>
      </c>
      <c r="V184">
        <v>31391.706925850602</v>
      </c>
      <c r="W184">
        <v>4.4070542892014702E-4</v>
      </c>
      <c r="X184">
        <v>8.3738544396969807</v>
      </c>
      <c r="Y184">
        <v>8.3738544396969807</v>
      </c>
      <c r="Z184">
        <v>8.3549815396838003</v>
      </c>
      <c r="AA184">
        <v>5.51351265224715</v>
      </c>
      <c r="AB184">
        <v>142.75888645138801</v>
      </c>
      <c r="AC184">
        <v>0</v>
      </c>
      <c r="AD184">
        <v>0</v>
      </c>
      <c r="AE184">
        <v>0</v>
      </c>
      <c r="AF184">
        <v>45029007.903375499</v>
      </c>
      <c r="AG184">
        <v>0</v>
      </c>
      <c r="AH184">
        <v>0</v>
      </c>
      <c r="AI184">
        <v>0</v>
      </c>
      <c r="AJ184">
        <v>130.14775753662701</v>
      </c>
      <c r="AK184">
        <v>130.14775753662701</v>
      </c>
      <c r="AL184">
        <v>102.787888429045</v>
      </c>
      <c r="AM184">
        <v>81.814189485721201</v>
      </c>
      <c r="AN184">
        <v>138.52161197632401</v>
      </c>
      <c r="AO184">
        <v>138.52161197632401</v>
      </c>
      <c r="AP184">
        <v>111.142869968729</v>
      </c>
      <c r="AQ184">
        <v>87.327702137968302</v>
      </c>
      <c r="AR184">
        <f>+IF(E184&gt;2017,J184*N184,'aob Demand'!AR183)</f>
        <v>87806778.638017654</v>
      </c>
      <c r="AS184">
        <f>+IF(F184&gt;2017,K184*O184,'aob Demand'!AS183)</f>
        <v>7172824.5696830396</v>
      </c>
      <c r="AT184">
        <f>+IF(G184&gt;2017,L184*P184,'aob Demand'!AT183)</f>
        <v>68969482.386207104</v>
      </c>
      <c r="AU184">
        <f>+IF(H184&gt;2017,M184*Q184,'aob Demand'!AU183)</f>
        <v>168185467.16229901</v>
      </c>
      <c r="AV184">
        <v>1.0657063596974199</v>
      </c>
      <c r="AW184">
        <v>1.0657063596974199</v>
      </c>
      <c r="AX184">
        <v>1.0826548495364401</v>
      </c>
      <c r="AY184">
        <v>1.0686174824705399</v>
      </c>
      <c r="AZ184">
        <v>1.16242645779369</v>
      </c>
      <c r="BA184">
        <v>1.16242645779369</v>
      </c>
      <c r="BB184">
        <v>1.1357566577882401</v>
      </c>
      <c r="BC184">
        <v>1.19888699835629</v>
      </c>
      <c r="BD184">
        <v>1.06568261815601</v>
      </c>
      <c r="BE184">
        <v>1.06568261815601</v>
      </c>
      <c r="BF184">
        <v>1.08262169188617</v>
      </c>
      <c r="BG184">
        <v>1.06807962426605</v>
      </c>
      <c r="BH184">
        <v>0.15866170499999999</v>
      </c>
      <c r="BI184">
        <v>0.15866170499999999</v>
      </c>
      <c r="BJ184">
        <v>0.180514759</v>
      </c>
      <c r="BK184">
        <v>0.21282462199999999</v>
      </c>
      <c r="BL184">
        <v>3.5903582999999899E-2</v>
      </c>
      <c r="BM184">
        <v>3.5903582999999899E-2</v>
      </c>
      <c r="BN184">
        <v>1.6482926999999901E-2</v>
      </c>
      <c r="BO184">
        <v>0.238783778999999</v>
      </c>
      <c r="BP184">
        <v>0.15867292099999999</v>
      </c>
      <c r="BQ184">
        <v>0.15867292099999999</v>
      </c>
      <c r="BR184">
        <v>0.18056576799999999</v>
      </c>
      <c r="BS184">
        <v>0.21254435599999999</v>
      </c>
      <c r="BT184">
        <v>2.4852400000000002E-4</v>
      </c>
      <c r="BU184">
        <v>2.4852400000000002E-4</v>
      </c>
      <c r="BV184">
        <v>6.08156E-4</v>
      </c>
      <c r="BW184">
        <v>4.3591369999999999E-3</v>
      </c>
      <c r="BX184">
        <f>+'aob Demand'!BX183+'aob Cap'!$CG184</f>
        <v>148.81818246921199</v>
      </c>
      <c r="BY184">
        <f>+'aob Demand'!BY183+'aob Cap'!$CG184</f>
        <v>0</v>
      </c>
      <c r="BZ184">
        <f>+'aob Demand'!BZ183+'aob Cap'!$CG184</f>
        <v>0</v>
      </c>
      <c r="CA184">
        <f>+'aob Demand'!CA183+'aob Cap'!$CG184</f>
        <v>0</v>
      </c>
      <c r="CB184">
        <f t="shared" si="18"/>
        <v>46675114.381243274</v>
      </c>
      <c r="CC184">
        <f t="shared" si="23"/>
        <v>0</v>
      </c>
      <c r="CD184">
        <f t="shared" si="24"/>
        <v>0</v>
      </c>
      <c r="CE184">
        <f t="shared" si="25"/>
        <v>0</v>
      </c>
      <c r="CG184">
        <f>+IFERROR(VLOOKUP(_xlfn.CONCAT(B184,E184,C184),Reallocation!$A$3:$F$618,6,FALSE),0)</f>
        <v>0</v>
      </c>
      <c r="CH184">
        <f t="shared" si="19"/>
        <v>0</v>
      </c>
      <c r="CI184">
        <f t="shared" si="20"/>
        <v>0</v>
      </c>
      <c r="CJ184">
        <f t="shared" si="21"/>
        <v>0</v>
      </c>
      <c r="CK184">
        <f t="shared" si="22"/>
        <v>0</v>
      </c>
      <c r="CL184">
        <f>+IF($C184=1,SUMPRODUCT($CH184:$CK184,Elast!$L$6:$O$6),SUMPRODUCT($CH184:$CK184,Elast!$L$13:$O$13))</f>
        <v>0</v>
      </c>
      <c r="CM184">
        <f>+IF($C184=1,SUMPRODUCT($CH184:$CK184,Elast!$L$7:$O$7),SUMPRODUCT($CH184:$CK184,Elast!$L$14:$O$14))</f>
        <v>0</v>
      </c>
      <c r="CN184">
        <f>+IF($C184=1,SUMPRODUCT($CH184:$CK184,Elast!$L$8:$O$8),SUMPRODUCT($CH184:$CK184,Elast!$L$15:$O$15))</f>
        <v>0</v>
      </c>
      <c r="CO184">
        <f>+IF($C184=1,SUMPRODUCT($CH184:$CK184,Elast!$L$9:$O$9),SUMPRODUCT($CH184:$CK184,Elast!$L$16:$O$16))</f>
        <v>0</v>
      </c>
    </row>
    <row r="185" spans="2:93" x14ac:dyDescent="0.25">
      <c r="B185" t="s">
        <v>85</v>
      </c>
      <c r="C185">
        <v>1</v>
      </c>
      <c r="D185">
        <v>2022</v>
      </c>
      <c r="E185">
        <v>2020</v>
      </c>
      <c r="F185">
        <v>0.26118509699250603</v>
      </c>
      <c r="G185">
        <v>2.0403213639209099E-2</v>
      </c>
      <c r="H185">
        <v>0.214506307386647</v>
      </c>
      <c r="I185">
        <v>0.50390538198163703</v>
      </c>
      <c r="J185">
        <f>+('aob Demand'!J184-'aob Demand'!BX184)+'aob Cap'!BX185</f>
        <v>275.27131556849997</v>
      </c>
      <c r="K185">
        <f>+('aob Demand'!K184-'aob Demand'!BY184)+'aob Cap'!BY185</f>
        <v>138.746567751123</v>
      </c>
      <c r="L185">
        <f>+('aob Demand'!L184-'aob Demand'!BZ184)+'aob Cap'!BZ185</f>
        <v>110.878140718876</v>
      </c>
      <c r="M185">
        <f>+('aob Demand'!M184-'aob Demand'!CA184)+'aob Cap'!CA185</f>
        <v>87.470857476983696</v>
      </c>
      <c r="N185">
        <f>+'aob Demand'!N184*(1+CL185)</f>
        <v>316410.79533302801</v>
      </c>
      <c r="O185">
        <f>+'aob Demand'!O184*(1+CM185)</f>
        <v>52143.519787910001</v>
      </c>
      <c r="P185">
        <f>+'aob Demand'!P184*(1+CN185)</f>
        <v>628016.95085863001</v>
      </c>
      <c r="Q185">
        <f>+'aob Demand'!Q184*(1+CO185)</f>
        <v>1941495.3620961499</v>
      </c>
      <c r="R185">
        <v>1624.2992877756401</v>
      </c>
      <c r="S185">
        <f>+IF(E185&gt;2017,SUMPRODUCT(J185:M185,N185:Q185),'aob Demand'!S184)</f>
        <v>333791166.25371313</v>
      </c>
      <c r="T185">
        <v>206542.877076042</v>
      </c>
      <c r="U185">
        <v>90.402000000000001</v>
      </c>
      <c r="V185">
        <v>31761.237625345198</v>
      </c>
      <c r="W185">
        <v>4.3762670794919199E-4</v>
      </c>
      <c r="X185">
        <v>8.5515353705145003</v>
      </c>
      <c r="Y185">
        <v>8.5515353705145003</v>
      </c>
      <c r="Z185">
        <v>8.4959174522712999</v>
      </c>
      <c r="AA185">
        <v>5.6138837128780397</v>
      </c>
      <c r="AB185">
        <v>137.80716243575401</v>
      </c>
      <c r="AC185">
        <v>0</v>
      </c>
      <c r="AD185">
        <v>0</v>
      </c>
      <c r="AE185">
        <v>0</v>
      </c>
      <c r="AF185">
        <v>43842712.091075301</v>
      </c>
      <c r="AG185">
        <v>0</v>
      </c>
      <c r="AH185">
        <v>0</v>
      </c>
      <c r="AI185">
        <v>0</v>
      </c>
      <c r="AJ185">
        <v>130.14775753662701</v>
      </c>
      <c r="AK185">
        <v>130.14775753662701</v>
      </c>
      <c r="AL185">
        <v>102.787888429045</v>
      </c>
      <c r="AM185">
        <v>81.814189485721201</v>
      </c>
      <c r="AN185">
        <v>138.699292907141</v>
      </c>
      <c r="AO185">
        <v>138.699292907141</v>
      </c>
      <c r="AP185">
        <v>111.283805881316</v>
      </c>
      <c r="AQ185">
        <v>87.428073198599193</v>
      </c>
      <c r="AR185">
        <f>+IF(E185&gt;2017,J185*N185,'aob Demand'!AR184)</f>
        <v>87098815.891398013</v>
      </c>
      <c r="AS185">
        <f>+IF(F185&gt;2017,K185*O185,'aob Demand'!AS184)</f>
        <v>7234734.4010353098</v>
      </c>
      <c r="AT185">
        <f>+IF(G185&gt;2017,L185*P185,'aob Demand'!AT184)</f>
        <v>69633351.851143196</v>
      </c>
      <c r="AU185">
        <f>+IF(H185&gt;2017,M185*Q185,'aob Demand'!AU184)</f>
        <v>169824264.110138</v>
      </c>
      <c r="AV185">
        <v>1.0669727870861601</v>
      </c>
      <c r="AW185">
        <v>1.0669727870861601</v>
      </c>
      <c r="AX185">
        <v>1.0839560168436899</v>
      </c>
      <c r="AY185">
        <v>1.0697774631386201</v>
      </c>
      <c r="AZ185">
        <v>1.1638078220786701</v>
      </c>
      <c r="BA185">
        <v>1.1638078220786701</v>
      </c>
      <c r="BB185">
        <v>1.1371216444529499</v>
      </c>
      <c r="BC185">
        <v>1.2001883861439</v>
      </c>
      <c r="BD185">
        <v>1.0669490173316001</v>
      </c>
      <c r="BE185">
        <v>1.0669490173316001</v>
      </c>
      <c r="BF185">
        <v>1.0839228193435499</v>
      </c>
      <c r="BG185">
        <v>1.06923902109087</v>
      </c>
      <c r="BH185">
        <v>0.15866170499999999</v>
      </c>
      <c r="BI185">
        <v>0.15866170499999999</v>
      </c>
      <c r="BJ185">
        <v>0.180514759</v>
      </c>
      <c r="BK185">
        <v>0.21282462199999999</v>
      </c>
      <c r="BL185">
        <v>3.5903582999999899E-2</v>
      </c>
      <c r="BM185">
        <v>3.5903582999999899E-2</v>
      </c>
      <c r="BN185">
        <v>1.6482926999999901E-2</v>
      </c>
      <c r="BO185">
        <v>0.238783778999999</v>
      </c>
      <c r="BP185">
        <v>0.15867292099999999</v>
      </c>
      <c r="BQ185">
        <v>0.15867292099999999</v>
      </c>
      <c r="BR185">
        <v>0.18056576799999999</v>
      </c>
      <c r="BS185">
        <v>0.21254435599999999</v>
      </c>
      <c r="BT185">
        <v>2.4852400000000002E-4</v>
      </c>
      <c r="BU185">
        <v>2.4852400000000002E-4</v>
      </c>
      <c r="BV185">
        <v>6.08156E-4</v>
      </c>
      <c r="BW185">
        <v>4.3591369999999999E-3</v>
      </c>
      <c r="BX185">
        <f>+'aob Demand'!BX184+'aob Cap'!$CG185</f>
        <v>141.38426262686099</v>
      </c>
      <c r="BY185">
        <f>+'aob Demand'!BY184+'aob Cap'!$CG185</f>
        <v>0</v>
      </c>
      <c r="BZ185">
        <f>+'aob Demand'!BZ184+'aob Cap'!$CG185</f>
        <v>0</v>
      </c>
      <c r="CA185">
        <f>+'aob Demand'!CA184+'aob Cap'!$CG185</f>
        <v>0</v>
      </c>
      <c r="CB185">
        <f t="shared" si="18"/>
        <v>44735506.985338792</v>
      </c>
      <c r="CC185">
        <f t="shared" si="23"/>
        <v>0</v>
      </c>
      <c r="CD185">
        <f t="shared" si="24"/>
        <v>0</v>
      </c>
      <c r="CE185">
        <f t="shared" si="25"/>
        <v>0</v>
      </c>
      <c r="CG185">
        <f>+IFERROR(VLOOKUP(_xlfn.CONCAT(B185,E185,C185),Reallocation!$A$3:$F$618,6,FALSE),0)</f>
        <v>0</v>
      </c>
      <c r="CH185">
        <f t="shared" si="19"/>
        <v>0</v>
      </c>
      <c r="CI185">
        <f t="shared" si="20"/>
        <v>0</v>
      </c>
      <c r="CJ185">
        <f t="shared" si="21"/>
        <v>0</v>
      </c>
      <c r="CK185">
        <f t="shared" si="22"/>
        <v>0</v>
      </c>
      <c r="CL185">
        <f>+IF($C185=1,SUMPRODUCT($CH185:$CK185,Elast!$L$6:$O$6),SUMPRODUCT($CH185:$CK185,Elast!$L$13:$O$13))</f>
        <v>0</v>
      </c>
      <c r="CM185">
        <f>+IF($C185=1,SUMPRODUCT($CH185:$CK185,Elast!$L$7:$O$7),SUMPRODUCT($CH185:$CK185,Elast!$L$14:$O$14))</f>
        <v>0</v>
      </c>
      <c r="CN185">
        <f>+IF($C185=1,SUMPRODUCT($CH185:$CK185,Elast!$L$8:$O$8),SUMPRODUCT($CH185:$CK185,Elast!$L$15:$O$15))</f>
        <v>0</v>
      </c>
      <c r="CO185">
        <f>+IF($C185=1,SUMPRODUCT($CH185:$CK185,Elast!$L$9:$O$9),SUMPRODUCT($CH185:$CK185,Elast!$L$16:$O$16))</f>
        <v>0</v>
      </c>
    </row>
    <row r="186" spans="2:93" x14ac:dyDescent="0.25">
      <c r="B186" t="s">
        <v>85</v>
      </c>
      <c r="C186">
        <v>1</v>
      </c>
      <c r="D186">
        <v>2023</v>
      </c>
      <c r="E186">
        <v>2021</v>
      </c>
      <c r="F186">
        <v>0.25972863615605601</v>
      </c>
      <c r="G186">
        <v>2.04160072515772E-2</v>
      </c>
      <c r="H186">
        <v>0.214990109597404</v>
      </c>
      <c r="I186">
        <v>0.50486524699496005</v>
      </c>
      <c r="J186">
        <f>+('aob Demand'!J185-'aob Demand'!BX185)+'aob Cap'!BX186</f>
        <v>274.008799320474</v>
      </c>
      <c r="K186">
        <f>+('aob Demand'!K185-'aob Demand'!BY185)+'aob Cap'!BY186</f>
        <v>138.90599872190199</v>
      </c>
      <c r="L186">
        <f>+('aob Demand'!L185-'aob Demand'!BZ185)+'aob Cap'!BZ186</f>
        <v>110.99988591354401</v>
      </c>
      <c r="M186">
        <f>+('aob Demand'!M185-'aob Demand'!CA185)+'aob Cap'!CA186</f>
        <v>87.568052625983398</v>
      </c>
      <c r="N186">
        <f>+'aob Demand'!N185*(1+CL186)</f>
        <v>319027.62829119898</v>
      </c>
      <c r="O186">
        <f>+'aob Demand'!O185*(1+CM186)</f>
        <v>52565.350384842299</v>
      </c>
      <c r="P186">
        <f>+'aob Demand'!P185*(1+CN186)</f>
        <v>633174.57430573902</v>
      </c>
      <c r="Q186">
        <f>+'aob Demand'!Q185*(1+CO186)</f>
        <v>1957466.5146937901</v>
      </c>
      <c r="R186">
        <v>1624.9597498728999</v>
      </c>
      <c r="S186">
        <f>+IF(E186&gt;2017,SUMPRODUCT(J186:M186,N186:Q186),'aob Demand'!S185)</f>
        <v>336411856.15510309</v>
      </c>
      <c r="T186">
        <v>207985.76351520701</v>
      </c>
      <c r="U186">
        <v>90.402000000000001</v>
      </c>
      <c r="V186">
        <v>32135.1182933901</v>
      </c>
      <c r="W186">
        <v>4.3456949459351701E-4</v>
      </c>
      <c r="X186">
        <v>8.7163580552429192</v>
      </c>
      <c r="Y186">
        <v>8.7163580552429192</v>
      </c>
      <c r="Z186">
        <v>8.6296616922763896</v>
      </c>
      <c r="AA186">
        <v>5.7087865910567697</v>
      </c>
      <c r="AB186">
        <v>135.926098075179</v>
      </c>
      <c r="AC186">
        <v>0</v>
      </c>
      <c r="AD186">
        <v>0</v>
      </c>
      <c r="AE186">
        <v>0</v>
      </c>
      <c r="AF186">
        <v>43578473.971671499</v>
      </c>
      <c r="AG186">
        <v>0</v>
      </c>
      <c r="AH186">
        <v>0</v>
      </c>
      <c r="AI186">
        <v>0</v>
      </c>
      <c r="AJ186">
        <v>130.14775753662701</v>
      </c>
      <c r="AK186">
        <v>130.14775753662701</v>
      </c>
      <c r="AL186">
        <v>102.787888429045</v>
      </c>
      <c r="AM186">
        <v>81.814189485721201</v>
      </c>
      <c r="AN186">
        <v>138.86411559186999</v>
      </c>
      <c r="AO186">
        <v>138.86411559186999</v>
      </c>
      <c r="AP186">
        <v>111.417550121321</v>
      </c>
      <c r="AQ186">
        <v>87.522976076777894</v>
      </c>
      <c r="AR186">
        <f>+IF(E186&gt;2017,J186*N186,'aob Demand'!AR185)</f>
        <v>87416377.378129914</v>
      </c>
      <c r="AS186">
        <f>+IF(F186&gt;2017,K186*O186,'aob Demand'!AS185)</f>
        <v>7301642.4933732701</v>
      </c>
      <c r="AT186">
        <f>+IF(G186&gt;2017,L186*P186,'aob Demand'!AT185)</f>
        <v>70282305.511294007</v>
      </c>
      <c r="AU186">
        <f>+IF(H186&gt;2017,M186*Q186,'aob Demand'!AU185)</f>
        <v>171411530.772306</v>
      </c>
      <c r="AV186">
        <v>1.06813723243363</v>
      </c>
      <c r="AW186">
        <v>1.06813723243363</v>
      </c>
      <c r="AX186">
        <v>1.0851475114045701</v>
      </c>
      <c r="AY186">
        <v>1.07092060877898</v>
      </c>
      <c r="AZ186">
        <v>1.16507794875872</v>
      </c>
      <c r="BA186">
        <v>1.16507794875872</v>
      </c>
      <c r="BB186">
        <v>1.13837157916744</v>
      </c>
      <c r="BC186">
        <v>1.2014708866344299</v>
      </c>
      <c r="BD186">
        <v>1.06811343673785</v>
      </c>
      <c r="BE186">
        <v>1.06811343673785</v>
      </c>
      <c r="BF186">
        <v>1.0851142774134399</v>
      </c>
      <c r="BG186">
        <v>1.0703815913614001</v>
      </c>
      <c r="BH186">
        <v>0.15866170499999999</v>
      </c>
      <c r="BI186">
        <v>0.15866170499999999</v>
      </c>
      <c r="BJ186">
        <v>0.180514759</v>
      </c>
      <c r="BK186">
        <v>0.21282462199999999</v>
      </c>
      <c r="BL186">
        <v>3.5903582999999899E-2</v>
      </c>
      <c r="BM186">
        <v>3.5903582999999899E-2</v>
      </c>
      <c r="BN186">
        <v>1.6482926999999901E-2</v>
      </c>
      <c r="BO186">
        <v>0.238783778999999</v>
      </c>
      <c r="BP186">
        <v>0.15867292099999999</v>
      </c>
      <c r="BQ186">
        <v>0.15867292099999999</v>
      </c>
      <c r="BR186">
        <v>0.18056576799999999</v>
      </c>
      <c r="BS186">
        <v>0.21254435599999999</v>
      </c>
      <c r="BT186">
        <v>2.4852400000000002E-4</v>
      </c>
      <c r="BU186">
        <v>2.4852400000000002E-4</v>
      </c>
      <c r="BV186">
        <v>6.08156E-4</v>
      </c>
      <c r="BW186">
        <v>4.3591369999999999E-3</v>
      </c>
      <c r="BX186">
        <f>+'aob Demand'!BX185+'aob Cap'!$CG186</f>
        <v>136.52474781737601</v>
      </c>
      <c r="BY186">
        <f>+'aob Demand'!BY185+'aob Cap'!$CG186</f>
        <v>0</v>
      </c>
      <c r="BZ186">
        <f>+'aob Demand'!BZ185+'aob Cap'!$CG186</f>
        <v>0</v>
      </c>
      <c r="CA186">
        <f>+'aob Demand'!CA185+'aob Cap'!$CG186</f>
        <v>0</v>
      </c>
      <c r="CB186">
        <f t="shared" si="18"/>
        <v>43555166.49923151</v>
      </c>
      <c r="CC186">
        <f t="shared" si="23"/>
        <v>0</v>
      </c>
      <c r="CD186">
        <f t="shared" si="24"/>
        <v>0</v>
      </c>
      <c r="CE186">
        <f t="shared" si="25"/>
        <v>0</v>
      </c>
      <c r="CG186">
        <f>+IFERROR(VLOOKUP(_xlfn.CONCAT(B186,E186,C186),Reallocation!$A$3:$F$618,6,FALSE),0)</f>
        <v>0</v>
      </c>
      <c r="CH186">
        <f t="shared" si="19"/>
        <v>0</v>
      </c>
      <c r="CI186">
        <f t="shared" si="20"/>
        <v>0</v>
      </c>
      <c r="CJ186">
        <f t="shared" si="21"/>
        <v>0</v>
      </c>
      <c r="CK186">
        <f t="shared" si="22"/>
        <v>0</v>
      </c>
      <c r="CL186">
        <f>+IF($C186=1,SUMPRODUCT($CH186:$CK186,Elast!$L$6:$O$6),SUMPRODUCT($CH186:$CK186,Elast!$L$13:$O$13))</f>
        <v>0</v>
      </c>
      <c r="CM186">
        <f>+IF($C186=1,SUMPRODUCT($CH186:$CK186,Elast!$L$7:$O$7),SUMPRODUCT($CH186:$CK186,Elast!$L$14:$O$14))</f>
        <v>0</v>
      </c>
      <c r="CN186">
        <f>+IF($C186=1,SUMPRODUCT($CH186:$CK186,Elast!$L$8:$O$8),SUMPRODUCT($CH186:$CK186,Elast!$L$15:$O$15))</f>
        <v>0</v>
      </c>
      <c r="CO186">
        <f>+IF($C186=1,SUMPRODUCT($CH186:$CK186,Elast!$L$9:$O$9),SUMPRODUCT($CH186:$CK186,Elast!$L$16:$O$16))</f>
        <v>0</v>
      </c>
    </row>
    <row r="187" spans="2:93" x14ac:dyDescent="0.25">
      <c r="B187" t="s">
        <v>85</v>
      </c>
      <c r="C187">
        <v>1</v>
      </c>
      <c r="D187">
        <v>2024</v>
      </c>
      <c r="E187">
        <v>2022</v>
      </c>
      <c r="F187">
        <v>0.14648904755193401</v>
      </c>
      <c r="G187">
        <v>1.7412458593525401E-2</v>
      </c>
      <c r="H187">
        <v>0.250078919167877</v>
      </c>
      <c r="I187">
        <v>0.58601957468666299</v>
      </c>
      <c r="J187">
        <f ca="1">+('aob Demand'!J186-'aob Demand'!BX186)+'aob Cap'!BX187</f>
        <v>154.25914683285694</v>
      </c>
      <c r="K187">
        <f ca="1">+('aob Demand'!K186-'aob Demand'!BY186)+'aob Cap'!BY187</f>
        <v>154.25914683285694</v>
      </c>
      <c r="L187">
        <f ca="1">+('aob Demand'!L186-'aob Demand'!BZ186)+'aob Cap'!BZ187</f>
        <v>126.32219662318394</v>
      </c>
      <c r="M187">
        <f ca="1">+('aob Demand'!M186-'aob Demand'!CA186)+'aob Cap'!CA187</f>
        <v>102.86550223411595</v>
      </c>
      <c r="N187">
        <f ca="1">+'aob Demand'!N186*(1+CL187)</f>
        <v>324624.34851117211</v>
      </c>
      <c r="O187">
        <f ca="1">+'aob Demand'!O186*(1+CM187)</f>
        <v>50946.860539249617</v>
      </c>
      <c r="P187">
        <f ca="1">+'aob Demand'!P186*(1+CN187)</f>
        <v>635030.00045809976</v>
      </c>
      <c r="Q187">
        <f ca="1">+'aob Demand'!Q186*(1+CO187)</f>
        <v>1969367.3835939239</v>
      </c>
      <c r="R187">
        <v>1662.5309885041399</v>
      </c>
      <c r="S187">
        <f ca="1">+IF(E187&gt;2017,SUMPRODUCT(J187:M187,N187:Q187),'aob Demand'!S186)</f>
        <v>340733643.85946715</v>
      </c>
      <c r="T187">
        <v>209438.72980464701</v>
      </c>
      <c r="U187">
        <v>90.402000000000001</v>
      </c>
      <c r="V187">
        <v>32513.400136086599</v>
      </c>
      <c r="W187">
        <v>4.3153363860322299E-4</v>
      </c>
      <c r="X187">
        <v>8.8679080059900102</v>
      </c>
      <c r="Y187">
        <v>8.8679080059900102</v>
      </c>
      <c r="Z187">
        <v>8.7521329022646697</v>
      </c>
      <c r="AA187">
        <v>5.80231212508673</v>
      </c>
      <c r="AB187">
        <v>17.431841093312901</v>
      </c>
      <c r="AC187">
        <v>17.431841093312901</v>
      </c>
      <c r="AD187">
        <v>17.431841093312901</v>
      </c>
      <c r="AE187">
        <v>17.431841093312901</v>
      </c>
      <c r="AF187">
        <v>5548702.4083384499</v>
      </c>
      <c r="AG187">
        <v>866164.24828445795</v>
      </c>
      <c r="AH187">
        <v>11368007.497594601</v>
      </c>
      <c r="AI187">
        <v>33983873.2224847</v>
      </c>
      <c r="AJ187">
        <v>130.14775753662701</v>
      </c>
      <c r="AK187">
        <v>130.14775753662701</v>
      </c>
      <c r="AL187">
        <v>102.787888429045</v>
      </c>
      <c r="AM187">
        <v>81.814189485721201</v>
      </c>
      <c r="AN187">
        <v>139.015665542617</v>
      </c>
      <c r="AO187">
        <v>139.015665542617</v>
      </c>
      <c r="AP187">
        <v>111.54002133131</v>
      </c>
      <c r="AQ187">
        <v>87.616501610807902</v>
      </c>
      <c r="AR187">
        <f ca="1">+IF(E187&gt;2017,J187*N187,'aob Demand'!AR186)</f>
        <v>50076275.042505421</v>
      </c>
      <c r="AS187">
        <f>+IF(F187&gt;2017,K187*O187,'aob Demand'!AS186)</f>
        <v>7854060.9092583396</v>
      </c>
      <c r="AT187">
        <f>+IF(G187&gt;2017,L187*P187,'aob Demand'!AT186)</f>
        <v>80162974.768664494</v>
      </c>
      <c r="AU187">
        <f>+IF(H187&gt;2017,M187*Q187,'aob Demand'!AU186)</f>
        <v>202402977.129531</v>
      </c>
      <c r="AV187">
        <v>1.0715075172401201</v>
      </c>
      <c r="AW187">
        <v>1.0715075172401201</v>
      </c>
      <c r="AX187">
        <v>1.09012777444964</v>
      </c>
      <c r="AY187">
        <v>1.0704150505639101</v>
      </c>
      <c r="AZ187">
        <v>1.1687541098266401</v>
      </c>
      <c r="BA187">
        <v>1.1687541098266401</v>
      </c>
      <c r="BB187">
        <v>1.14359611301902</v>
      </c>
      <c r="BC187">
        <v>1.20090369848628</v>
      </c>
      <c r="BD187">
        <v>1.0714836464619699</v>
      </c>
      <c r="BE187">
        <v>1.0714836464619699</v>
      </c>
      <c r="BF187">
        <v>1.0900943879317599</v>
      </c>
      <c r="BG187">
        <v>1.0698762876046699</v>
      </c>
      <c r="BH187">
        <v>0.15866170499999999</v>
      </c>
      <c r="BI187">
        <v>0.15866170499999999</v>
      </c>
      <c r="BJ187">
        <v>0.180514759</v>
      </c>
      <c r="BK187">
        <v>0.21282462199999999</v>
      </c>
      <c r="BL187">
        <v>3.5903582999999899E-2</v>
      </c>
      <c r="BM187">
        <v>3.5903582999999899E-2</v>
      </c>
      <c r="BN187">
        <v>1.6482926999999901E-2</v>
      </c>
      <c r="BO187">
        <v>0.238783778999999</v>
      </c>
      <c r="BP187">
        <v>0.15867292099999999</v>
      </c>
      <c r="BQ187">
        <v>0.15867292099999999</v>
      </c>
      <c r="BR187">
        <v>0.18056576799999999</v>
      </c>
      <c r="BS187">
        <v>0.21254435599999999</v>
      </c>
      <c r="BT187">
        <v>2.4852400000000002E-4</v>
      </c>
      <c r="BU187">
        <v>2.4852400000000002E-4</v>
      </c>
      <c r="BV187">
        <v>6.08156E-4</v>
      </c>
      <c r="BW187">
        <v>4.3591369999999999E-3</v>
      </c>
      <c r="BX187">
        <f ca="1">+'aob Demand'!BX186+'aob Cap'!$CG187</f>
        <v>15.203803669748542</v>
      </c>
      <c r="BY187">
        <f ca="1">+'aob Demand'!BY186+'aob Cap'!$CG187</f>
        <v>15.203803669748542</v>
      </c>
      <c r="BZ187">
        <f ca="1">+'aob Demand'!BZ186+'aob Cap'!$CG187</f>
        <v>15.203803669748542</v>
      </c>
      <c r="CA187">
        <f ca="1">+'aob Demand'!CA186+'aob Cap'!$CG187</f>
        <v>15.203803669748542</v>
      </c>
      <c r="CB187">
        <f t="shared" ca="1" si="18"/>
        <v>4935524.8611838883</v>
      </c>
      <c r="CC187">
        <f t="shared" ca="1" si="23"/>
        <v>774586.06522881053</v>
      </c>
      <c r="CD187">
        <f t="shared" ca="1" si="24"/>
        <v>9654871.4513652753</v>
      </c>
      <c r="CE187">
        <f t="shared" ca="1" si="25"/>
        <v>29941875.053768385</v>
      </c>
      <c r="CG187">
        <f ca="1">+IFERROR(VLOOKUP(_xlfn.CONCAT(B187,E187,C187),Reallocation!$A$3:$F$618,6,FALSE),0)</f>
        <v>0.1031162585609412</v>
      </c>
      <c r="CH187">
        <f t="shared" ca="1" si="19"/>
        <v>6.6846122695496391E-4</v>
      </c>
      <c r="CI187">
        <f t="shared" ca="1" si="20"/>
        <v>6.6846122695496391E-4</v>
      </c>
      <c r="CJ187">
        <f t="shared" ca="1" si="21"/>
        <v>8.1629564175922376E-4</v>
      </c>
      <c r="CK187">
        <f t="shared" ca="1" si="22"/>
        <v>1.0024377106161442E-3</v>
      </c>
      <c r="CL187">
        <f ca="1">+IF($C187=1,SUMPRODUCT($CH187:$CK187,Elast!$L$6:$O$6),SUMPRODUCT($CH187:$CK187,Elast!$L$13:$O$13))</f>
        <v>-3.800471703286279E-5</v>
      </c>
      <c r="CM187">
        <f ca="1">+IF($C187=1,SUMPRODUCT($CH187:$CK187,Elast!$L$7:$O$7),SUMPRODUCT($CH187:$CK187,Elast!$L$14:$O$14))</f>
        <v>-3.7575250403610646E-5</v>
      </c>
      <c r="CN187">
        <f ca="1">+IF($C187=1,SUMPRODUCT($CH187:$CK187,Elast!$L$8:$O$8),SUMPRODUCT($CH187:$CK187,Elast!$L$15:$O$15))</f>
        <v>-1.2564537338992721E-4</v>
      </c>
      <c r="CO187">
        <f ca="1">+IF($C187=1,SUMPRODUCT($CH187:$CK187,Elast!$L$9:$O$9),SUMPRODUCT($CH187:$CK187,Elast!$L$16:$O$16))</f>
        <v>-1.2888115260229727E-4</v>
      </c>
    </row>
    <row r="188" spans="2:93" x14ac:dyDescent="0.25">
      <c r="B188" t="s">
        <v>85</v>
      </c>
      <c r="C188">
        <v>1</v>
      </c>
      <c r="D188">
        <v>2025</v>
      </c>
      <c r="E188">
        <v>2023</v>
      </c>
      <c r="F188">
        <v>0.14676624355065601</v>
      </c>
      <c r="G188">
        <v>1.74566984635144E-2</v>
      </c>
      <c r="H188">
        <v>0.25074843466305202</v>
      </c>
      <c r="I188">
        <v>0.58502862332277605</v>
      </c>
      <c r="J188">
        <f ca="1">+('aob Demand'!J187-'aob Demand'!BX187)+'aob Cap'!BX188</f>
        <v>154.60696288598754</v>
      </c>
      <c r="K188">
        <f ca="1">+('aob Demand'!K187-'aob Demand'!BY187)+'aob Cap'!BY188</f>
        <v>154.60696288598754</v>
      </c>
      <c r="L188">
        <f ca="1">+('aob Demand'!L187-'aob Demand'!BZ187)+'aob Cap'!BZ188</f>
        <v>126.39633496821256</v>
      </c>
      <c r="M188">
        <f ca="1">+('aob Demand'!M187-'aob Demand'!CA187)+'aob Cap'!CA188</f>
        <v>102.96625250191858</v>
      </c>
      <c r="N188">
        <f ca="1">+'aob Demand'!N187*(1+CL188)</f>
        <v>327287.70081792225</v>
      </c>
      <c r="O188">
        <f ca="1">+'aob Demand'!O187*(1+CM188)</f>
        <v>51366.801421902608</v>
      </c>
      <c r="P188">
        <f ca="1">+'aob Demand'!P187*(1+CN188)</f>
        <v>640213.81643543788</v>
      </c>
      <c r="Q188">
        <f ca="1">+'aob Demand'!Q187*(1+CO188)</f>
        <v>1985431.1617529243</v>
      </c>
      <c r="R188">
        <v>1664.7943152871101</v>
      </c>
      <c r="S188">
        <f ca="1">+IF(E188&gt;2017,SUMPRODUCT(J188:M188,N188:Q188),'aob Demand'!S187)</f>
        <v>343895708.89408517</v>
      </c>
      <c r="T188">
        <v>210901.84636111901</v>
      </c>
      <c r="U188">
        <v>90.402000000000001</v>
      </c>
      <c r="V188">
        <v>32896.134962313699</v>
      </c>
      <c r="W188">
        <v>4.2851899077803998E-4</v>
      </c>
      <c r="X188">
        <v>9.3065430158141407</v>
      </c>
      <c r="Y188">
        <v>9.3065430158141407</v>
      </c>
      <c r="Z188">
        <v>9.2640436244887692</v>
      </c>
      <c r="AA188">
        <v>5.7609502894829401</v>
      </c>
      <c r="AB188">
        <v>17.298961493420101</v>
      </c>
      <c r="AC188">
        <v>17.298961493420101</v>
      </c>
      <c r="AD188">
        <v>17.298961493420101</v>
      </c>
      <c r="AE188">
        <v>17.298961493420101</v>
      </c>
      <c r="AF188">
        <v>5640054.3049580697</v>
      </c>
      <c r="AG188">
        <v>670406.51633358304</v>
      </c>
      <c r="AH188">
        <v>11679624.7208855</v>
      </c>
      <c r="AI188">
        <v>33602353.324877203</v>
      </c>
      <c r="AJ188">
        <v>130.14775753662701</v>
      </c>
      <c r="AK188">
        <v>130.14775753662701</v>
      </c>
      <c r="AL188">
        <v>102.787888429045</v>
      </c>
      <c r="AM188">
        <v>81.814189485721201</v>
      </c>
      <c r="AN188">
        <v>139.454300552441</v>
      </c>
      <c r="AO188">
        <v>139.454300552441</v>
      </c>
      <c r="AP188">
        <v>112.051932053534</v>
      </c>
      <c r="AQ188">
        <v>87.575139775204093</v>
      </c>
      <c r="AR188">
        <f ca="1">+IF(E188&gt;2017,J188*N188,'aob Demand'!AR187)</f>
        <v>50600957.413396701</v>
      </c>
      <c r="AS188">
        <f>+IF(F188&gt;2017,K188*O188,'aob Demand'!AS187)</f>
        <v>7936577.3364068</v>
      </c>
      <c r="AT188">
        <f>+IF(G188&gt;2017,L188*P188,'aob Demand'!AT187)</f>
        <v>80863814.593081206</v>
      </c>
      <c r="AU188">
        <f>+IF(H188&gt;2017,M188*Q188,'aob Demand'!AU187)</f>
        <v>204250806.727723</v>
      </c>
      <c r="AV188">
        <v>1.0726628772028901</v>
      </c>
      <c r="AW188">
        <v>1.0726628772028901</v>
      </c>
      <c r="AX188">
        <v>1.0912747881979701</v>
      </c>
      <c r="AY188">
        <v>1.07157338831289</v>
      </c>
      <c r="AZ188">
        <v>1.1700143265615599</v>
      </c>
      <c r="BA188">
        <v>1.1700143265615599</v>
      </c>
      <c r="BB188">
        <v>1.14479938523619</v>
      </c>
      <c r="BC188">
        <v>1.2022032430751901</v>
      </c>
      <c r="BD188">
        <v>1.07263898068591</v>
      </c>
      <c r="BE188">
        <v>1.07263898068591</v>
      </c>
      <c r="BF188">
        <v>1.0912413665513701</v>
      </c>
      <c r="BG188">
        <v>1.0710340423372999</v>
      </c>
      <c r="BH188">
        <v>0.15866170499999999</v>
      </c>
      <c r="BI188">
        <v>0.15866170499999999</v>
      </c>
      <c r="BJ188">
        <v>0.180514759</v>
      </c>
      <c r="BK188">
        <v>0.21282462199999999</v>
      </c>
      <c r="BL188">
        <v>3.5903582999999899E-2</v>
      </c>
      <c r="BM188">
        <v>3.5903582999999899E-2</v>
      </c>
      <c r="BN188">
        <v>1.6482926999999901E-2</v>
      </c>
      <c r="BO188">
        <v>0.238783778999999</v>
      </c>
      <c r="BP188">
        <v>0.15867292099999999</v>
      </c>
      <c r="BQ188">
        <v>0.15867292099999999</v>
      </c>
      <c r="BR188">
        <v>0.18056576799999999</v>
      </c>
      <c r="BS188">
        <v>0.21254435599999999</v>
      </c>
      <c r="BT188">
        <v>2.4852400000000002E-4</v>
      </c>
      <c r="BU188">
        <v>2.4852400000000002E-4</v>
      </c>
      <c r="BV188">
        <v>6.08156E-4</v>
      </c>
      <c r="BW188">
        <v>4.3591369999999999E-3</v>
      </c>
      <c r="BX188">
        <f ca="1">+'aob Demand'!BX187+'aob Cap'!$CG188</f>
        <v>15.233791349809259</v>
      </c>
      <c r="BY188">
        <f ca="1">+'aob Demand'!BY187+'aob Cap'!$CG188</f>
        <v>15.233791349809259</v>
      </c>
      <c r="BZ188">
        <f ca="1">+'aob Demand'!BZ187+'aob Cap'!$CG188</f>
        <v>15.233791349809259</v>
      </c>
      <c r="CA188">
        <f ca="1">+'aob Demand'!CA187+'aob Cap'!$CG188</f>
        <v>15.233791349809259</v>
      </c>
      <c r="CB188">
        <f t="shared" ca="1" si="18"/>
        <v>4985832.5456190249</v>
      </c>
      <c r="CC188">
        <f t="shared" ca="1" si="23"/>
        <v>782511.13516834995</v>
      </c>
      <c r="CD188">
        <f t="shared" ca="1" si="24"/>
        <v>9752883.698842546</v>
      </c>
      <c r="CE188">
        <f t="shared" ca="1" si="25"/>
        <v>30245644.057553448</v>
      </c>
      <c r="CG188">
        <f ca="1">+IFERROR(VLOOKUP(_xlfn.CONCAT(B188,E188,C188),Reallocation!$A$3:$F$618,6,FALSE),0)</f>
        <v>0.10494644818055979</v>
      </c>
      <c r="CH188">
        <f t="shared" ca="1" si="19"/>
        <v>6.787950957807265E-4</v>
      </c>
      <c r="CI188">
        <f t="shared" ca="1" si="20"/>
        <v>6.787950957807265E-4</v>
      </c>
      <c r="CJ188">
        <f t="shared" ca="1" si="21"/>
        <v>8.3029660794320392E-4</v>
      </c>
      <c r="CK188">
        <f t="shared" ca="1" si="22"/>
        <v>1.0192315018806575E-3</v>
      </c>
      <c r="CL188">
        <f ca="1">+IF($C188=1,SUMPRODUCT($CH188:$CK188,Elast!$L$6:$O$6),SUMPRODUCT($CH188:$CK188,Elast!$L$13:$O$13))</f>
        <v>-3.8661543994459316E-5</v>
      </c>
      <c r="CM188">
        <f ca="1">+IF($C188=1,SUMPRODUCT($CH188:$CK188,Elast!$L$7:$O$7),SUMPRODUCT($CH188:$CK188,Elast!$L$14:$O$14))</f>
        <v>-3.8169950293784005E-5</v>
      </c>
      <c r="CN188">
        <f ca="1">+IF($C188=1,SUMPRODUCT($CH188:$CK188,Elast!$L$8:$O$8),SUMPRODUCT($CH188:$CK188,Elast!$L$15:$O$15))</f>
        <v>-1.2765618085750874E-4</v>
      </c>
      <c r="CO188">
        <f ca="1">+IF($C188=1,SUMPRODUCT($CH188:$CK188,Elast!$L$9:$O$9),SUMPRODUCT($CH188:$CK188,Elast!$L$16:$O$16))</f>
        <v>-1.3103669187136679E-4</v>
      </c>
    </row>
    <row r="189" spans="2:93" x14ac:dyDescent="0.25">
      <c r="B189" t="s">
        <v>85</v>
      </c>
      <c r="C189">
        <v>1</v>
      </c>
      <c r="D189">
        <v>2026</v>
      </c>
      <c r="E189">
        <v>2024</v>
      </c>
      <c r="F189">
        <v>0.146845636830891</v>
      </c>
      <c r="G189">
        <v>1.74641044789665E-2</v>
      </c>
      <c r="H189">
        <v>0.25078110474482401</v>
      </c>
      <c r="I189">
        <v>0.58490915394531695</v>
      </c>
      <c r="J189">
        <f ca="1">+('aob Demand'!J188-'aob Demand'!BX188)+'aob Cap'!BX189</f>
        <v>154.77938192594908</v>
      </c>
      <c r="K189">
        <f ca="1">+('aob Demand'!K188-'aob Demand'!BY188)+'aob Cap'!BY189</f>
        <v>154.77938192594908</v>
      </c>
      <c r="L189">
        <f ca="1">+('aob Demand'!L188-'aob Demand'!BZ188)+'aob Cap'!BZ189</f>
        <v>126.53808562982209</v>
      </c>
      <c r="M189">
        <f ca="1">+('aob Demand'!M188-'aob Demand'!CA188)+'aob Cap'!CA189</f>
        <v>103.08306291178509</v>
      </c>
      <c r="N189">
        <f ca="1">+'aob Demand'!N188*(1+CL189)</f>
        <v>329958.75292957097</v>
      </c>
      <c r="O189">
        <f ca="1">+'aob Demand'!O188*(1+CM189)</f>
        <v>51788.734201482941</v>
      </c>
      <c r="P189">
        <f ca="1">+'aob Demand'!P188*(1+CN189)</f>
        <v>645441.95774954814</v>
      </c>
      <c r="Q189">
        <f ca="1">+'aob Demand'!Q188*(1+CO189)</f>
        <v>2001638.9839579419</v>
      </c>
      <c r="R189">
        <v>1665.72328975093</v>
      </c>
      <c r="S189">
        <f ca="1">+IF(E189&gt;2017,SUMPRODUCT(J189:M189,N189:Q189),'aob Demand'!S188)</f>
        <v>347094707.13873917</v>
      </c>
      <c r="T189">
        <v>212375.18409329999</v>
      </c>
      <c r="U189">
        <v>90.402000000000001</v>
      </c>
      <c r="V189">
        <v>33283.375190824001</v>
      </c>
      <c r="W189">
        <v>4.2552540295999599E-4</v>
      </c>
      <c r="X189">
        <v>9.45691052411612</v>
      </c>
      <c r="Y189">
        <v>9.45691052411612</v>
      </c>
      <c r="Z189">
        <v>9.3819427456781508</v>
      </c>
      <c r="AA189">
        <v>5.8557187535666602</v>
      </c>
      <c r="AB189">
        <v>17.0959149171671</v>
      </c>
      <c r="AC189">
        <v>17.0959149171671</v>
      </c>
      <c r="AD189">
        <v>17.0959149171671</v>
      </c>
      <c r="AE189">
        <v>17.0959149171671</v>
      </c>
      <c r="AF189">
        <v>5620085.2745174496</v>
      </c>
      <c r="AG189">
        <v>668465.25197483099</v>
      </c>
      <c r="AH189">
        <v>11635957.095806999</v>
      </c>
      <c r="AI189">
        <v>33484373.435974501</v>
      </c>
      <c r="AJ189">
        <v>130.14775753662701</v>
      </c>
      <c r="AK189">
        <v>130.14775753662701</v>
      </c>
      <c r="AL189">
        <v>102.787888429045</v>
      </c>
      <c r="AM189">
        <v>81.814189485721201</v>
      </c>
      <c r="AN189">
        <v>139.60466806074299</v>
      </c>
      <c r="AO189">
        <v>139.60466806074299</v>
      </c>
      <c r="AP189">
        <v>112.169831174723</v>
      </c>
      <c r="AQ189">
        <v>87.669908239287807</v>
      </c>
      <c r="AR189">
        <f ca="1">+IF(E189&gt;2017,J189*N189,'aob Demand'!AR188)</f>
        <v>51070811.839495935</v>
      </c>
      <c r="AS189">
        <f>+IF(F189&gt;2017,K189*O189,'aob Demand'!AS188)</f>
        <v>8010723.13733056</v>
      </c>
      <c r="AT189">
        <f>+IF(G189&gt;2017,L189*P189,'aob Demand'!AT188)</f>
        <v>81615933.624718606</v>
      </c>
      <c r="AU189">
        <f>+IF(H189&gt;2017,M189*Q189,'aob Demand'!AU188)</f>
        <v>206152869.40182999</v>
      </c>
      <c r="AV189">
        <v>1.0738386501822099</v>
      </c>
      <c r="AW189">
        <v>1.0738386501822099</v>
      </c>
      <c r="AX189">
        <v>1.09245835058236</v>
      </c>
      <c r="AY189">
        <v>1.07274120106407</v>
      </c>
      <c r="AZ189">
        <v>1.17129680893308</v>
      </c>
      <c r="BA189">
        <v>1.17129680893308</v>
      </c>
      <c r="BB189">
        <v>1.14604099871859</v>
      </c>
      <c r="BC189">
        <v>1.2035134177137901</v>
      </c>
      <c r="BD189">
        <v>1.0738147274716601</v>
      </c>
      <c r="BE189">
        <v>1.0738147274716601</v>
      </c>
      <c r="BF189">
        <v>1.0924248926876801</v>
      </c>
      <c r="BG189">
        <v>1.07220126730316</v>
      </c>
      <c r="BH189">
        <v>0.15866170499999999</v>
      </c>
      <c r="BI189">
        <v>0.15866170499999999</v>
      </c>
      <c r="BJ189">
        <v>0.180514759</v>
      </c>
      <c r="BK189">
        <v>0.21282462199999999</v>
      </c>
      <c r="BL189">
        <v>3.5903582999999899E-2</v>
      </c>
      <c r="BM189">
        <v>3.5903582999999899E-2</v>
      </c>
      <c r="BN189">
        <v>1.6482926999999901E-2</v>
      </c>
      <c r="BO189">
        <v>0.238783778999999</v>
      </c>
      <c r="BP189">
        <v>0.15867292099999999</v>
      </c>
      <c r="BQ189">
        <v>0.15867292099999999</v>
      </c>
      <c r="BR189">
        <v>0.18056576799999999</v>
      </c>
      <c r="BS189">
        <v>0.21254435599999999</v>
      </c>
      <c r="BT189">
        <v>2.4852400000000002E-4</v>
      </c>
      <c r="BU189">
        <v>2.4852400000000002E-4</v>
      </c>
      <c r="BV189">
        <v>6.08156E-4</v>
      </c>
      <c r="BW189">
        <v>4.3591369999999999E-3</v>
      </c>
      <c r="BX189">
        <f ca="1">+'aob Demand'!BX188+'aob Cap'!$CG189</f>
        <v>15.257546628528386</v>
      </c>
      <c r="BY189">
        <f ca="1">+'aob Demand'!BY188+'aob Cap'!$CG189</f>
        <v>15.257546628528386</v>
      </c>
      <c r="BZ189">
        <f ca="1">+'aob Demand'!BZ188+'aob Cap'!$CG189</f>
        <v>15.257546628528386</v>
      </c>
      <c r="CA189">
        <f ca="1">+'aob Demand'!CA188+'aob Cap'!$CG189</f>
        <v>15.257546628528386</v>
      </c>
      <c r="CB189">
        <f t="shared" ca="1" si="18"/>
        <v>5034361.0583140068</v>
      </c>
      <c r="CC189">
        <f t="shared" ca="1" si="23"/>
        <v>790169.02691158873</v>
      </c>
      <c r="CD189">
        <f t="shared" ca="1" si="24"/>
        <v>9847860.7663723789</v>
      </c>
      <c r="CE189">
        <f t="shared" ca="1" si="25"/>
        <v>30540100.131218482</v>
      </c>
      <c r="CG189">
        <f ca="1">+IFERROR(VLOOKUP(_xlfn.CONCAT(B189,E189,C189),Reallocation!$A$3:$F$618,6,FALSE),0)</f>
        <v>0.10444555760708654</v>
      </c>
      <c r="CH189">
        <f t="shared" ca="1" si="19"/>
        <v>6.7480278256337733E-4</v>
      </c>
      <c r="CI189">
        <f t="shared" ca="1" si="20"/>
        <v>6.7480278256337733E-4</v>
      </c>
      <c r="CJ189">
        <f t="shared" ca="1" si="21"/>
        <v>8.254080744720671E-4</v>
      </c>
      <c r="CK189">
        <f t="shared" ca="1" si="22"/>
        <v>1.0132174448140852E-3</v>
      </c>
      <c r="CL189">
        <f ca="1">+IF($C189=1,SUMPRODUCT($CH189:$CK189,Elast!$L$6:$O$6),SUMPRODUCT($CH189:$CK189,Elast!$L$13:$O$13))</f>
        <v>-3.8433459244357376E-5</v>
      </c>
      <c r="CM189">
        <f ca="1">+IF($C189=1,SUMPRODUCT($CH189:$CK189,Elast!$L$7:$O$7),SUMPRODUCT($CH189:$CK189,Elast!$L$14:$O$14))</f>
        <v>-3.7945403177509279E-5</v>
      </c>
      <c r="CN189">
        <f ca="1">+IF($C189=1,SUMPRODUCT($CH189:$CK189,Elast!$L$8:$O$8),SUMPRODUCT($CH189:$CK189,Elast!$L$15:$O$15))</f>
        <v>-1.2690476781132575E-4</v>
      </c>
      <c r="CO189">
        <f ca="1">+IF($C189=1,SUMPRODUCT($CH189:$CK189,Elast!$L$9:$O$9),SUMPRODUCT($CH189:$CK189,Elast!$L$16:$O$16))</f>
        <v>-1.3026445713412916E-4</v>
      </c>
    </row>
    <row r="190" spans="2:93" x14ac:dyDescent="0.25">
      <c r="B190" t="s">
        <v>85</v>
      </c>
      <c r="C190">
        <v>1</v>
      </c>
      <c r="D190">
        <v>2027</v>
      </c>
      <c r="E190">
        <v>2025</v>
      </c>
      <c r="F190">
        <v>0.146838709737586</v>
      </c>
      <c r="G190">
        <v>1.74704820905494E-2</v>
      </c>
      <c r="H190">
        <v>0.25078227822076299</v>
      </c>
      <c r="I190">
        <v>0.58490852995109999</v>
      </c>
      <c r="J190">
        <f ca="1">+('aob Demand'!J189-'aob Demand'!BX189)+'aob Cap'!BX190</f>
        <v>155.12817116738103</v>
      </c>
      <c r="K190">
        <f ca="1">+('aob Demand'!K189-'aob Demand'!BY189)+'aob Cap'!BY190</f>
        <v>155.12817116738103</v>
      </c>
      <c r="L190">
        <f ca="1">+('aob Demand'!L189-'aob Demand'!BZ189)+'aob Cap'!BZ190</f>
        <v>126.85697871538702</v>
      </c>
      <c r="M190">
        <f ca="1">+('aob Demand'!M189-'aob Demand'!CA189)+'aob Cap'!CA190</f>
        <v>103.37702522318602</v>
      </c>
      <c r="N190">
        <f ca="1">+'aob Demand'!N189*(1+CL190)</f>
        <v>332589.72583739372</v>
      </c>
      <c r="O190">
        <f ca="1">+'aob Demand'!O189*(1+CM190)</f>
        <v>52209.680807794488</v>
      </c>
      <c r="P190">
        <f ca="1">+'aob Demand'!P189*(1+CN190)</f>
        <v>650607.49533433188</v>
      </c>
      <c r="Q190">
        <f ca="1">+'aob Demand'!Q189*(1+CO190)</f>
        <v>2017630.0812976884</v>
      </c>
      <c r="R190">
        <v>1669.4242463365499</v>
      </c>
      <c r="S190">
        <f ca="1">+IF(E190&gt;2017,SUMPRODUCT(J190:M190,N190:Q190),'aob Demand'!S189)</f>
        <v>350803925.21223003</v>
      </c>
      <c r="T190">
        <v>213858.81440523101</v>
      </c>
      <c r="U190">
        <v>90.402000000000001</v>
      </c>
      <c r="V190">
        <v>33675.173857422698</v>
      </c>
      <c r="W190">
        <v>4.2255272802613599E-4</v>
      </c>
      <c r="X190">
        <v>9.6099347407471498</v>
      </c>
      <c r="Y190">
        <v>9.6099347407471498</v>
      </c>
      <c r="Z190">
        <v>9.5035986239932893</v>
      </c>
      <c r="AA190">
        <v>5.9512624072751397</v>
      </c>
      <c r="AB190">
        <v>17.108807916586699</v>
      </c>
      <c r="AC190">
        <v>17.108807916586699</v>
      </c>
      <c r="AD190">
        <v>17.108807916586699</v>
      </c>
      <c r="AE190">
        <v>17.108807916586699</v>
      </c>
      <c r="AF190">
        <v>5671746.4983373601</v>
      </c>
      <c r="AG190">
        <v>674531.26672905695</v>
      </c>
      <c r="AH190">
        <v>11741882.5182629</v>
      </c>
      <c r="AI190">
        <v>33790542.577457599</v>
      </c>
      <c r="AJ190">
        <v>130.14775753662701</v>
      </c>
      <c r="AK190">
        <v>130.14775753662701</v>
      </c>
      <c r="AL190">
        <v>102.787888429045</v>
      </c>
      <c r="AM190">
        <v>81.814189485721201</v>
      </c>
      <c r="AN190">
        <v>139.75769227737399</v>
      </c>
      <c r="AO190">
        <v>139.75769227737399</v>
      </c>
      <c r="AP190">
        <v>112.291487053038</v>
      </c>
      <c r="AQ190">
        <v>87.765451892996296</v>
      </c>
      <c r="AR190">
        <f ca="1">+IF(E190&gt;2017,J190*N190,'aob Demand'!AR189)</f>
        <v>51594035.918215543</v>
      </c>
      <c r="AS190">
        <f>+IF(F190&gt;2017,K190*O190,'aob Demand'!AS189)</f>
        <v>8093836.11901657</v>
      </c>
      <c r="AT190">
        <f>+IF(G190&gt;2017,L190*P190,'aob Demand'!AT189)</f>
        <v>82474247.886886299</v>
      </c>
      <c r="AU190">
        <f>+IF(H190&gt;2017,M190*Q190,'aob Demand'!AU189)</f>
        <v>208385459.756365</v>
      </c>
      <c r="AV190">
        <v>1.07497055206909</v>
      </c>
      <c r="AW190">
        <v>1.07497055206909</v>
      </c>
      <c r="AX190">
        <v>1.09361986988079</v>
      </c>
      <c r="AY190">
        <v>1.07388176798321</v>
      </c>
      <c r="AZ190">
        <v>1.1725314386122201</v>
      </c>
      <c r="BA190">
        <v>1.1725314386122201</v>
      </c>
      <c r="BB190">
        <v>1.14725948795079</v>
      </c>
      <c r="BC190">
        <v>1.20479302512482</v>
      </c>
      <c r="BD190">
        <v>1.0749466041422999</v>
      </c>
      <c r="BE190">
        <v>1.0749466041422999</v>
      </c>
      <c r="BF190">
        <v>1.0935863764131399</v>
      </c>
      <c r="BG190">
        <v>1.0733412601504</v>
      </c>
      <c r="BH190">
        <v>0.15866170499999999</v>
      </c>
      <c r="BI190">
        <v>0.15866170499999999</v>
      </c>
      <c r="BJ190">
        <v>0.180514759</v>
      </c>
      <c r="BK190">
        <v>0.21282462199999999</v>
      </c>
      <c r="BL190">
        <v>3.5903582999999899E-2</v>
      </c>
      <c r="BM190">
        <v>3.5903582999999899E-2</v>
      </c>
      <c r="BN190">
        <v>1.6482926999999901E-2</v>
      </c>
      <c r="BO190">
        <v>0.238783778999999</v>
      </c>
      <c r="BP190">
        <v>0.15867292099999999</v>
      </c>
      <c r="BQ190">
        <v>0.15867292099999999</v>
      </c>
      <c r="BR190">
        <v>0.18056576799999999</v>
      </c>
      <c r="BS190">
        <v>0.21254435599999999</v>
      </c>
      <c r="BT190">
        <v>2.4852400000000002E-4</v>
      </c>
      <c r="BU190">
        <v>2.4852400000000002E-4</v>
      </c>
      <c r="BV190">
        <v>6.08156E-4</v>
      </c>
      <c r="BW190">
        <v>4.3591369999999999E-3</v>
      </c>
      <c r="BX190">
        <f ca="1">+'aob Demand'!BX189+'aob Cap'!$CG190</f>
        <v>15.458313970995224</v>
      </c>
      <c r="BY190">
        <f ca="1">+'aob Demand'!BY189+'aob Cap'!$CG190</f>
        <v>15.458313970995224</v>
      </c>
      <c r="BZ190">
        <f ca="1">+'aob Demand'!BZ189+'aob Cap'!$CG190</f>
        <v>15.458313970995224</v>
      </c>
      <c r="CA190">
        <f ca="1">+'aob Demand'!CA189+'aob Cap'!$CG190</f>
        <v>15.458313970995224</v>
      </c>
      <c r="CB190">
        <f t="shared" ca="1" si="18"/>
        <v>5141276.4055216545</v>
      </c>
      <c r="CC190">
        <f t="shared" ca="1" si="23"/>
        <v>807073.63825233071</v>
      </c>
      <c r="CD190">
        <f t="shared" ca="1" si="24"/>
        <v>10057294.934760913</v>
      </c>
      <c r="CE190">
        <f t="shared" ca="1" si="25"/>
        <v>31189159.274024285</v>
      </c>
      <c r="CG190">
        <f ca="1">+IFERROR(VLOOKUP(_xlfn.CONCAT(B190,E190,C190),Reallocation!$A$3:$F$618,6,FALSE),0)</f>
        <v>0.10869769951002504</v>
      </c>
      <c r="CH190">
        <f t="shared" ca="1" si="19"/>
        <v>7.006960675939311E-4</v>
      </c>
      <c r="CI190">
        <f t="shared" ca="1" si="20"/>
        <v>7.006960675939311E-4</v>
      </c>
      <c r="CJ190">
        <f t="shared" ca="1" si="21"/>
        <v>8.5685234356636109E-4</v>
      </c>
      <c r="CK190">
        <f t="shared" ca="1" si="22"/>
        <v>1.0514686341125401E-3</v>
      </c>
      <c r="CL190">
        <f ca="1">+IF($C190=1,SUMPRODUCT($CH190:$CK190,Elast!$L$6:$O$6),SUMPRODUCT($CH190:$CK190,Elast!$L$13:$O$13))</f>
        <v>-3.9884369567927177E-5</v>
      </c>
      <c r="CM190">
        <f ca="1">+IF($C190=1,SUMPRODUCT($CH190:$CK190,Elast!$L$7:$O$7),SUMPRODUCT($CH190:$CK190,Elast!$L$14:$O$14))</f>
        <v>-3.9399150409796583E-5</v>
      </c>
      <c r="CN190">
        <f ca="1">+IF($C190=1,SUMPRODUCT($CH190:$CK190,Elast!$L$8:$O$8),SUMPRODUCT($CH190:$CK190,Elast!$L$15:$O$15))</f>
        <v>-1.3175309253867052E-4</v>
      </c>
      <c r="CO190">
        <f ca="1">+IF($C190=1,SUMPRODUCT($CH190:$CK190,Elast!$L$9:$O$9),SUMPRODUCT($CH190:$CK190,Elast!$L$16:$O$16))</f>
        <v>-1.3520952626749373E-4</v>
      </c>
    </row>
    <row r="191" spans="2:93" x14ac:dyDescent="0.25">
      <c r="B191" t="s">
        <v>85</v>
      </c>
      <c r="C191">
        <v>1</v>
      </c>
      <c r="D191">
        <v>2028</v>
      </c>
      <c r="E191">
        <v>2026</v>
      </c>
      <c r="F191">
        <v>0.14675959731864199</v>
      </c>
      <c r="G191">
        <v>1.7475438314729599E-2</v>
      </c>
      <c r="H191">
        <v>0.25075642296550998</v>
      </c>
      <c r="I191">
        <v>0.58500854140111702</v>
      </c>
      <c r="J191">
        <f ca="1">+('aob Demand'!J190-'aob Demand'!BX190)+'aob Cap'!BX191</f>
        <v>155.59568722452568</v>
      </c>
      <c r="K191">
        <f ca="1">+('aob Demand'!K190-'aob Demand'!BY190)+'aob Cap'!BY191</f>
        <v>155.59568722452568</v>
      </c>
      <c r="L191">
        <f ca="1">+('aob Demand'!L190-'aob Demand'!BZ190)+'aob Cap'!BZ191</f>
        <v>127.2956604658977</v>
      </c>
      <c r="M191">
        <f ca="1">+('aob Demand'!M190-'aob Demand'!CA190)+'aob Cap'!CA191</f>
        <v>103.79110339572169</v>
      </c>
      <c r="N191">
        <f ca="1">+'aob Demand'!N190*(1+CL191)</f>
        <v>335199.31682493311</v>
      </c>
      <c r="O191">
        <f ca="1">+'aob Demand'!O190*(1+CM191)</f>
        <v>52631.032406022874</v>
      </c>
      <c r="P191">
        <f ca="1">+'aob Demand'!P190*(1+CN191)</f>
        <v>655743.553330758</v>
      </c>
      <c r="Q191">
        <f ca="1">+'aob Demand'!Q190*(1+CO191)</f>
        <v>2033513.8659802196</v>
      </c>
      <c r="R191">
        <v>1675.3426190338701</v>
      </c>
      <c r="S191">
        <f ca="1">+IF(E191&gt;2017,SUMPRODUCT(J191:M191,N191:Q191),'aob Demand'!S190)</f>
        <v>354878686.35319853</v>
      </c>
      <c r="T191">
        <v>215352.80919977301</v>
      </c>
      <c r="U191">
        <v>90.402000000000001</v>
      </c>
      <c r="V191">
        <v>34071.584622231698</v>
      </c>
      <c r="W191">
        <v>4.19600819881287E-4</v>
      </c>
      <c r="X191">
        <v>9.7572492330754397</v>
      </c>
      <c r="Y191">
        <v>9.7572492330754397</v>
      </c>
      <c r="Z191">
        <v>9.6229887400487506</v>
      </c>
      <c r="AA191">
        <v>6.0445769653191901</v>
      </c>
      <c r="AB191">
        <v>17.297747221445299</v>
      </c>
      <c r="AC191">
        <v>17.297747221445299</v>
      </c>
      <c r="AD191">
        <v>17.297747221445299</v>
      </c>
      <c r="AE191">
        <v>17.297747221445299</v>
      </c>
      <c r="AF191">
        <v>5780877.5522432001</v>
      </c>
      <c r="AG191">
        <v>687793.55201779096</v>
      </c>
      <c r="AH191">
        <v>11968645.2590752</v>
      </c>
      <c r="AI191">
        <v>34443118.370648801</v>
      </c>
      <c r="AJ191">
        <v>130.14775753662701</v>
      </c>
      <c r="AK191">
        <v>130.14775753662701</v>
      </c>
      <c r="AL191">
        <v>102.787888429045</v>
      </c>
      <c r="AM191">
        <v>81.814189485721201</v>
      </c>
      <c r="AN191">
        <v>139.905006769702</v>
      </c>
      <c r="AO191">
        <v>139.905006769702</v>
      </c>
      <c r="AP191">
        <v>112.41087716909399</v>
      </c>
      <c r="AQ191">
        <v>87.858766451040395</v>
      </c>
      <c r="AR191">
        <f ca="1">+IF(E191&gt;2017,J191*N191,'aob Demand'!AR190)</f>
        <v>52155568.05856698</v>
      </c>
      <c r="AS191">
        <f>+IF(F191&gt;2017,K191*O191,'aob Demand'!AS190)</f>
        <v>8183483.7117959596</v>
      </c>
      <c r="AT191">
        <f>+IF(G191&gt;2017,L191*P191,'aob Demand'!AT190)</f>
        <v>83409873.034830898</v>
      </c>
      <c r="AU191">
        <f>+IF(H191&gt;2017,M191*Q191,'aob Demand'!AU190)</f>
        <v>210858079.713209</v>
      </c>
      <c r="AV191">
        <v>1.0760676941405301</v>
      </c>
      <c r="AW191">
        <v>1.0760676941405301</v>
      </c>
      <c r="AX191">
        <v>1.0947642994578199</v>
      </c>
      <c r="AY191">
        <v>1.0750007940817801</v>
      </c>
      <c r="AZ191">
        <v>1.17372815378633</v>
      </c>
      <c r="BA191">
        <v>1.17372815378633</v>
      </c>
      <c r="BB191">
        <v>1.1484600492488299</v>
      </c>
      <c r="BC191">
        <v>1.2060484657875401</v>
      </c>
      <c r="BD191">
        <v>1.0760437217718799</v>
      </c>
      <c r="BE191">
        <v>1.0760437217718799</v>
      </c>
      <c r="BF191">
        <v>1.0947307709406</v>
      </c>
      <c r="BG191">
        <v>1.07445972301902</v>
      </c>
      <c r="BH191">
        <v>0.15866170499999999</v>
      </c>
      <c r="BI191">
        <v>0.15866170499999999</v>
      </c>
      <c r="BJ191">
        <v>0.180514759</v>
      </c>
      <c r="BK191">
        <v>0.21282462199999999</v>
      </c>
      <c r="BL191">
        <v>3.5903582999999899E-2</v>
      </c>
      <c r="BM191">
        <v>3.5903582999999899E-2</v>
      </c>
      <c r="BN191">
        <v>1.6482926999999901E-2</v>
      </c>
      <c r="BO191">
        <v>0.238783778999999</v>
      </c>
      <c r="BP191">
        <v>0.15867292099999999</v>
      </c>
      <c r="BQ191">
        <v>0.15867292099999999</v>
      </c>
      <c r="BR191">
        <v>0.18056576799999999</v>
      </c>
      <c r="BS191">
        <v>0.21254435599999999</v>
      </c>
      <c r="BT191">
        <v>2.4852400000000002E-4</v>
      </c>
      <c r="BU191">
        <v>2.4852400000000002E-4</v>
      </c>
      <c r="BV191">
        <v>6.08156E-4</v>
      </c>
      <c r="BW191">
        <v>4.3591369999999999E-3</v>
      </c>
      <c r="BX191">
        <f ca="1">+'aob Demand'!BX190+'aob Cap'!$CG191</f>
        <v>15.781025409048294</v>
      </c>
      <c r="BY191">
        <f ca="1">+'aob Demand'!BY190+'aob Cap'!$CG191</f>
        <v>15.781025409048294</v>
      </c>
      <c r="BZ191">
        <f ca="1">+'aob Demand'!BZ190+'aob Cap'!$CG191</f>
        <v>15.781025409048294</v>
      </c>
      <c r="CA191">
        <f ca="1">+'aob Demand'!CA190+'aob Cap'!$CG191</f>
        <v>15.781025409048294</v>
      </c>
      <c r="CB191">
        <f t="shared" ca="1" si="18"/>
        <v>5289788.935909899</v>
      </c>
      <c r="CC191">
        <f t="shared" ca="1" si="23"/>
        <v>830571.65970389114</v>
      </c>
      <c r="CD191">
        <f t="shared" ca="1" si="24"/>
        <v>10348305.676932307</v>
      </c>
      <c r="CE191">
        <f t="shared" ca="1" si="25"/>
        <v>32090933.988685872</v>
      </c>
      <c r="CG191">
        <f ca="1">+IFERROR(VLOOKUP(_xlfn.CONCAT(B191,E191,C191),Reallocation!$A$3:$F$618,6,FALSE),0)</f>
        <v>0.11430415719469272</v>
      </c>
      <c r="CH191">
        <f t="shared" ca="1" si="19"/>
        <v>7.34622914256855E-4</v>
      </c>
      <c r="CI191">
        <f t="shared" ca="1" si="20"/>
        <v>7.34622914256855E-4</v>
      </c>
      <c r="CJ191">
        <f t="shared" ca="1" si="21"/>
        <v>8.9794229258366443E-4</v>
      </c>
      <c r="CK191">
        <f t="shared" ca="1" si="22"/>
        <v>1.1012905100247217E-3</v>
      </c>
      <c r="CL191">
        <f ca="1">+IF($C191=1,SUMPRODUCT($CH191:$CK191,Elast!$L$6:$O$6),SUMPRODUCT($CH191:$CK191,Elast!$L$13:$O$13))</f>
        <v>-4.1774102023729454E-5</v>
      </c>
      <c r="CM191">
        <f ca="1">+IF($C191=1,SUMPRODUCT($CH191:$CK191,Elast!$L$7:$O$7),SUMPRODUCT($CH191:$CK191,Elast!$L$14:$O$14))</f>
        <v>-4.1302831153138263E-5</v>
      </c>
      <c r="CN191">
        <f ca="1">+IF($C191=1,SUMPRODUCT($CH191:$CK191,Elast!$L$8:$O$8),SUMPRODUCT($CH191:$CK191,Elast!$L$15:$O$15))</f>
        <v>-1.3809554093691801E-4</v>
      </c>
      <c r="CO191">
        <f ca="1">+IF($C191=1,SUMPRODUCT($CH191:$CK191,Elast!$L$9:$O$9),SUMPRODUCT($CH191:$CK191,Elast!$L$16:$O$16))</f>
        <v>-1.4166344138211298E-4</v>
      </c>
    </row>
    <row r="192" spans="2:93" x14ac:dyDescent="0.25">
      <c r="B192" t="s">
        <v>85</v>
      </c>
      <c r="C192">
        <v>1</v>
      </c>
      <c r="D192">
        <v>2029</v>
      </c>
      <c r="E192">
        <v>2027</v>
      </c>
      <c r="F192">
        <v>0.14675115778067499</v>
      </c>
      <c r="G192">
        <v>1.7480967742518699E-2</v>
      </c>
      <c r="H192">
        <v>0.25076091465375699</v>
      </c>
      <c r="I192">
        <v>0.58500695982304896</v>
      </c>
      <c r="J192">
        <f ca="1">+('aob Demand'!J191-'aob Demand'!BX191)+'aob Cap'!BX192</f>
        <v>155.81475767377444</v>
      </c>
      <c r="K192">
        <f ca="1">+('aob Demand'!K191-'aob Demand'!BY191)+'aob Cap'!BY192</f>
        <v>155.81475767377444</v>
      </c>
      <c r="L192">
        <f ca="1">+('aob Demand'!L191-'aob Demand'!BZ191)+'aob Cap'!BZ192</f>
        <v>127.48661796268141</v>
      </c>
      <c r="M192">
        <f ca="1">+('aob Demand'!M191-'aob Demand'!CA191)+'aob Cap'!CA192</f>
        <v>103.95767214102641</v>
      </c>
      <c r="N192">
        <f ca="1">+'aob Demand'!N191*(1+CL192)</f>
        <v>337907.61547736055</v>
      </c>
      <c r="O192">
        <f ca="1">+'aob Demand'!O191*(1+CM192)</f>
        <v>53061.863574719267</v>
      </c>
      <c r="P192">
        <f ca="1">+'aob Demand'!P191*(1+CN192)</f>
        <v>661078.23358150141</v>
      </c>
      <c r="Q192">
        <f ca="1">+'aob Demand'!Q191*(1+CO192)</f>
        <v>2050041.9567494779</v>
      </c>
      <c r="R192">
        <v>1678.94817318082</v>
      </c>
      <c r="S192">
        <f ca="1">+IF(E192&gt;2017,SUMPRODUCT(J192:M192,N192:Q192),'aob Demand'!S191)</f>
        <v>358315032.45950127</v>
      </c>
      <c r="T192">
        <v>216857.24088209201</v>
      </c>
      <c r="U192">
        <v>90.402000000000001</v>
      </c>
      <c r="V192">
        <v>34472.661777038302</v>
      </c>
      <c r="W192">
        <v>4.1666953345088399E-4</v>
      </c>
      <c r="X192">
        <v>9.9000398133722793</v>
      </c>
      <c r="Y192">
        <v>9.9000398133722793</v>
      </c>
      <c r="Z192">
        <v>9.7406222397278199</v>
      </c>
      <c r="AA192">
        <v>6.1361291785866703</v>
      </c>
      <c r="AB192">
        <v>17.306664931035701</v>
      </c>
      <c r="AC192">
        <v>17.306664931035701</v>
      </c>
      <c r="AD192">
        <v>17.306664931035701</v>
      </c>
      <c r="AE192">
        <v>17.306664931035701</v>
      </c>
      <c r="AF192">
        <v>5829266.6913737701</v>
      </c>
      <c r="AG192">
        <v>694121.49083534104</v>
      </c>
      <c r="AH192">
        <v>12071209.186267599</v>
      </c>
      <c r="AI192">
        <v>34737102.596636303</v>
      </c>
      <c r="AJ192">
        <v>130.14775753662701</v>
      </c>
      <c r="AK192">
        <v>130.14775753662701</v>
      </c>
      <c r="AL192">
        <v>102.787888429045</v>
      </c>
      <c r="AM192">
        <v>81.814189485721201</v>
      </c>
      <c r="AN192">
        <v>140.047797349999</v>
      </c>
      <c r="AO192">
        <v>140.047797349999</v>
      </c>
      <c r="AP192">
        <v>112.528510668773</v>
      </c>
      <c r="AQ192">
        <v>87.950318664307801</v>
      </c>
      <c r="AR192">
        <f ca="1">+IF(E192&gt;2017,J192*N192,'aob Demand'!AR191)</f>
        <v>52650993.221727885</v>
      </c>
      <c r="AS192">
        <f>+IF(F192&gt;2017,K192*O192,'aob Demand'!AS191)</f>
        <v>8264194.0396201797</v>
      </c>
      <c r="AT192">
        <f>+IF(G192&gt;2017,L192*P192,'aob Demand'!AT191)</f>
        <v>84238105.902050406</v>
      </c>
      <c r="AU192">
        <f>+IF(H192&gt;2017,M192*Q192,'aob Demand'!AU191)</f>
        <v>212988191.81769699</v>
      </c>
      <c r="AV192">
        <v>1.0772038902723999</v>
      </c>
      <c r="AW192">
        <v>1.0772038902723999</v>
      </c>
      <c r="AX192">
        <v>1.0959295374533999</v>
      </c>
      <c r="AY192">
        <v>1.07614493855799</v>
      </c>
      <c r="AZ192">
        <v>1.1749674674424</v>
      </c>
      <c r="BA192">
        <v>1.1749674674424</v>
      </c>
      <c r="BB192">
        <v>1.14968243957198</v>
      </c>
      <c r="BC192">
        <v>1.2073320868767199</v>
      </c>
      <c r="BD192">
        <v>1.0771798925918601</v>
      </c>
      <c r="BE192">
        <v>1.0771798925918601</v>
      </c>
      <c r="BF192">
        <v>1.0958959732493201</v>
      </c>
      <c r="BG192">
        <v>1.0756032916226499</v>
      </c>
      <c r="BH192">
        <v>0.15866170499999999</v>
      </c>
      <c r="BI192">
        <v>0.15866170499999999</v>
      </c>
      <c r="BJ192">
        <v>0.180514759</v>
      </c>
      <c r="BK192">
        <v>0.21282462199999999</v>
      </c>
      <c r="BL192">
        <v>3.5903582999999899E-2</v>
      </c>
      <c r="BM192">
        <v>3.5903582999999899E-2</v>
      </c>
      <c r="BN192">
        <v>1.6482926999999901E-2</v>
      </c>
      <c r="BO192">
        <v>0.238783778999999</v>
      </c>
      <c r="BP192">
        <v>0.15867292099999999</v>
      </c>
      <c r="BQ192">
        <v>0.15867292099999999</v>
      </c>
      <c r="BR192">
        <v>0.18056576799999999</v>
      </c>
      <c r="BS192">
        <v>0.21254435599999999</v>
      </c>
      <c r="BT192">
        <v>2.4852400000000002E-4</v>
      </c>
      <c r="BU192">
        <v>2.4852400000000002E-4</v>
      </c>
      <c r="BV192">
        <v>6.08156E-4</v>
      </c>
      <c r="BW192">
        <v>4.3591369999999999E-3</v>
      </c>
      <c r="BX192">
        <f ca="1">+'aob Demand'!BX191+'aob Cap'!$CG192</f>
        <v>15.857448053301612</v>
      </c>
      <c r="BY192">
        <f ca="1">+'aob Demand'!BY191+'aob Cap'!$CG192</f>
        <v>15.857448053301612</v>
      </c>
      <c r="BZ192">
        <f ca="1">+'aob Demand'!BZ191+'aob Cap'!$CG192</f>
        <v>15.857448053301612</v>
      </c>
      <c r="CA192">
        <f ca="1">+'aob Demand'!CA191+'aob Cap'!$CG192</f>
        <v>15.857448053301612</v>
      </c>
      <c r="CB192">
        <f t="shared" ca="1" si="18"/>
        <v>5358352.4592472604</v>
      </c>
      <c r="CC192">
        <f t="shared" ca="1" si="23"/>
        <v>841425.74524748779</v>
      </c>
      <c r="CD192">
        <f t="shared" ca="1" si="24"/>
        <v>10483013.748187048</v>
      </c>
      <c r="CE192">
        <f t="shared" ca="1" si="25"/>
        <v>32508433.836243637</v>
      </c>
      <c r="CG192">
        <f ca="1">+IFERROR(VLOOKUP(_xlfn.CONCAT(B192,E192,C192),Reallocation!$A$3:$F$618,6,FALSE),0)</f>
        <v>7.2431716642410535E-2</v>
      </c>
      <c r="CH192">
        <f t="shared" ca="1" si="19"/>
        <v>4.6485787176875348E-4</v>
      </c>
      <c r="CI192">
        <f t="shared" ca="1" si="20"/>
        <v>4.6485787176875348E-4</v>
      </c>
      <c r="CJ192">
        <f t="shared" ca="1" si="21"/>
        <v>5.681515268027848E-4</v>
      </c>
      <c r="CK192">
        <f t="shared" ca="1" si="22"/>
        <v>6.9674238707606584E-4</v>
      </c>
      <c r="CL192">
        <f ca="1">+IF($C192=1,SUMPRODUCT($CH192:$CK192,Elast!$L$6:$O$6),SUMPRODUCT($CH192:$CK192,Elast!$L$13:$O$13))</f>
        <v>-2.6428737125411936E-5</v>
      </c>
      <c r="CM192">
        <f ca="1">+IF($C192=1,SUMPRODUCT($CH192:$CK192,Elast!$L$7:$O$7),SUMPRODUCT($CH192:$CK192,Elast!$L$14:$O$14))</f>
        <v>-2.6135261625853004E-5</v>
      </c>
      <c r="CN192">
        <f ca="1">+IF($C192=1,SUMPRODUCT($CH192:$CK192,Elast!$L$8:$O$8),SUMPRODUCT($CH192:$CK192,Elast!$L$15:$O$15))</f>
        <v>-8.7379995253982436E-5</v>
      </c>
      <c r="CO192">
        <f ca="1">+IF($C192=1,SUMPRODUCT($CH192:$CK192,Elast!$L$9:$O$9),SUMPRODUCT($CH192:$CK192,Elast!$L$16:$O$16))</f>
        <v>-8.9630605993417333E-5</v>
      </c>
    </row>
    <row r="193" spans="2:93" x14ac:dyDescent="0.25">
      <c r="B193" t="s">
        <v>85</v>
      </c>
      <c r="C193">
        <v>1</v>
      </c>
      <c r="D193">
        <v>2030</v>
      </c>
      <c r="E193">
        <v>2028</v>
      </c>
      <c r="F193">
        <v>0.14674676712047499</v>
      </c>
      <c r="G193">
        <v>1.74869373971079E-2</v>
      </c>
      <c r="H193">
        <v>0.250765233938818</v>
      </c>
      <c r="I193">
        <v>0.58500106154359799</v>
      </c>
      <c r="J193">
        <f ca="1">+('aob Demand'!J192-'aob Demand'!BX192)+'aob Cap'!BX193</f>
        <v>156.06700716395525</v>
      </c>
      <c r="K193">
        <f ca="1">+('aob Demand'!K192-'aob Demand'!BY192)+'aob Cap'!BY193</f>
        <v>156.06700716395525</v>
      </c>
      <c r="L193">
        <f ca="1">+('aob Demand'!L192-'aob Demand'!BZ192)+'aob Cap'!BZ193</f>
        <v>127.70945980018423</v>
      </c>
      <c r="M193">
        <f ca="1">+('aob Demand'!M192-'aob Demand'!CA192)+'aob Cap'!CA193</f>
        <v>104.15568565098923</v>
      </c>
      <c r="N193">
        <f ca="1">+'aob Demand'!N192*(1+CL193)</f>
        <v>340635.65978712181</v>
      </c>
      <c r="O193">
        <f ca="1">+'aob Demand'!O192*(1+CM193)</f>
        <v>53495.650167987536</v>
      </c>
      <c r="P193">
        <f ca="1">+'aob Demand'!P192*(1+CN193)</f>
        <v>666429.56664594403</v>
      </c>
      <c r="Q193">
        <f ca="1">+'aob Demand'!Q192*(1+CO193)</f>
        <v>2066620.1175643143</v>
      </c>
      <c r="R193">
        <v>1682.50884971289</v>
      </c>
      <c r="S193">
        <f ca="1">+IF(E193&gt;2017,SUMPRODUCT(J193:M193,N193:Q193),'aob Demand'!S192)</f>
        <v>361870489.2505666</v>
      </c>
      <c r="T193">
        <v>218372.18236316901</v>
      </c>
      <c r="U193">
        <v>90.402000000000001</v>
      </c>
      <c r="V193">
        <v>34878.460252731304</v>
      </c>
      <c r="W193">
        <v>4.1375872467383702E-4</v>
      </c>
      <c r="X193">
        <v>10.047913192057401</v>
      </c>
      <c r="Y193">
        <v>10.047913192057401</v>
      </c>
      <c r="Z193">
        <v>9.8603945928107795</v>
      </c>
      <c r="AA193">
        <v>6.2297364315620802</v>
      </c>
      <c r="AB193">
        <v>17.309138718672202</v>
      </c>
      <c r="AC193">
        <v>17.309138718672202</v>
      </c>
      <c r="AD193">
        <v>17.309138718672202</v>
      </c>
      <c r="AE193">
        <v>17.309138718672202</v>
      </c>
      <c r="AF193">
        <v>5877452.7933823401</v>
      </c>
      <c r="AG193">
        <v>700120.96833230602</v>
      </c>
      <c r="AH193">
        <v>12171781.629361199</v>
      </c>
      <c r="AI193">
        <v>35026503.7541366</v>
      </c>
      <c r="AJ193">
        <v>130.14775753662701</v>
      </c>
      <c r="AK193">
        <v>130.14775753662701</v>
      </c>
      <c r="AL193">
        <v>102.787888429045</v>
      </c>
      <c r="AM193">
        <v>81.814189485721201</v>
      </c>
      <c r="AN193">
        <v>140.19567072868401</v>
      </c>
      <c r="AO193">
        <v>140.19567072868401</v>
      </c>
      <c r="AP193">
        <v>112.648283021856</v>
      </c>
      <c r="AQ193">
        <v>88.043925917283204</v>
      </c>
      <c r="AR193">
        <f ca="1">+IF(E193&gt;2017,J193*N193,'aob Demand'!AR192)</f>
        <v>53161987.956295364</v>
      </c>
      <c r="AS193">
        <f>+IF(F193&gt;2017,K193*O193,'aob Demand'!AS192)</f>
        <v>8345429.2618718203</v>
      </c>
      <c r="AT193">
        <f>+IF(G193&gt;2017,L193*P193,'aob Demand'!AT192)</f>
        <v>85070523.8879513</v>
      </c>
      <c r="AU193">
        <f>+IF(H193&gt;2017,M193*Q193,'aob Demand'!AU192)</f>
        <v>215126223.727947</v>
      </c>
      <c r="AV193">
        <v>1.0783421154580499</v>
      </c>
      <c r="AW193">
        <v>1.0783421154580499</v>
      </c>
      <c r="AX193">
        <v>1.0970963179047799</v>
      </c>
      <c r="AY193">
        <v>1.0772908516358499</v>
      </c>
      <c r="AZ193">
        <v>1.1762089943026699</v>
      </c>
      <c r="BA193">
        <v>1.1762089943026699</v>
      </c>
      <c r="BB193">
        <v>1.15090644800495</v>
      </c>
      <c r="BC193">
        <v>1.2086176921684499</v>
      </c>
      <c r="BD193">
        <v>1.0783180924204101</v>
      </c>
      <c r="BE193">
        <v>1.0783180924204101</v>
      </c>
      <c r="BF193">
        <v>1.0970627179665899</v>
      </c>
      <c r="BG193">
        <v>1.07674862793777</v>
      </c>
      <c r="BH193">
        <v>0.15866170499999999</v>
      </c>
      <c r="BI193">
        <v>0.15866170499999999</v>
      </c>
      <c r="BJ193">
        <v>0.180514759</v>
      </c>
      <c r="BK193">
        <v>0.21282462199999999</v>
      </c>
      <c r="BL193">
        <v>3.5903582999999899E-2</v>
      </c>
      <c r="BM193">
        <v>3.5903582999999899E-2</v>
      </c>
      <c r="BN193">
        <v>1.6482926999999901E-2</v>
      </c>
      <c r="BO193">
        <v>0.238783778999999</v>
      </c>
      <c r="BP193">
        <v>0.15867292099999999</v>
      </c>
      <c r="BQ193">
        <v>0.15867292099999999</v>
      </c>
      <c r="BR193">
        <v>0.18056576799999999</v>
      </c>
      <c r="BS193">
        <v>0.21254435599999999</v>
      </c>
      <c r="BT193">
        <v>2.4852400000000002E-4</v>
      </c>
      <c r="BU193">
        <v>2.4852400000000002E-4</v>
      </c>
      <c r="BV193">
        <v>6.08156E-4</v>
      </c>
      <c r="BW193">
        <v>4.3591369999999999E-3</v>
      </c>
      <c r="BX193">
        <f ca="1">+'aob Demand'!BX192+'aob Cap'!$CG193</f>
        <v>15.962973919161628</v>
      </c>
      <c r="BY193">
        <f ca="1">+'aob Demand'!BY192+'aob Cap'!$CG193</f>
        <v>15.962973919161628</v>
      </c>
      <c r="BZ193">
        <f ca="1">+'aob Demand'!BZ192+'aob Cap'!$CG193</f>
        <v>15.962973919161628</v>
      </c>
      <c r="CA193">
        <f ca="1">+'aob Demand'!CA192+'aob Cap'!$CG193</f>
        <v>15.962973919161628</v>
      </c>
      <c r="CB193">
        <f t="shared" ca="1" si="18"/>
        <v>5437558.1531182388</v>
      </c>
      <c r="CC193">
        <f t="shared" ca="1" si="23"/>
        <v>853949.6684201794</v>
      </c>
      <c r="CD193">
        <f t="shared" ca="1" si="24"/>
        <v>10638197.791327391</v>
      </c>
      <c r="CE193">
        <f t="shared" ca="1" si="25"/>
        <v>32989403.037493888</v>
      </c>
      <c r="CG193">
        <f ca="1">+IFERROR(VLOOKUP(_xlfn.CONCAT(B193,E193,C193),Reallocation!$A$3:$F$618,6,FALSE),0)</f>
        <v>6.8861175875229788E-2</v>
      </c>
      <c r="CH193">
        <f t="shared" ca="1" si="19"/>
        <v>4.4122827192349945E-4</v>
      </c>
      <c r="CI193">
        <f t="shared" ca="1" si="20"/>
        <v>4.4122827192349945E-4</v>
      </c>
      <c r="CJ193">
        <f t="shared" ca="1" si="21"/>
        <v>5.3920184129641058E-4</v>
      </c>
      <c r="CK193">
        <f t="shared" ca="1" si="22"/>
        <v>6.6113698397574083E-4</v>
      </c>
      <c r="CL193">
        <f ca="1">+IF($C193=1,SUMPRODUCT($CH193:$CK193,Elast!$L$6:$O$6),SUMPRODUCT($CH193:$CK193,Elast!$L$13:$O$13))</f>
        <v>-2.5078125948940763E-5</v>
      </c>
      <c r="CM193">
        <f ca="1">+IF($C193=1,SUMPRODUCT($CH193:$CK193,Elast!$L$7:$O$7),SUMPRODUCT($CH193:$CK193,Elast!$L$14:$O$14))</f>
        <v>-2.4806062377598081E-5</v>
      </c>
      <c r="CN193">
        <f ca="1">+IF($C193=1,SUMPRODUCT($CH193:$CK193,Elast!$L$8:$O$8),SUMPRODUCT($CH193:$CK193,Elast!$L$15:$O$15))</f>
        <v>-8.2931901689317297E-5</v>
      </c>
      <c r="CO193">
        <f ca="1">+IF($C193=1,SUMPRODUCT($CH193:$CK193,Elast!$L$9:$O$9),SUMPRODUCT($CH193:$CK193,Elast!$L$16:$O$16))</f>
        <v>-8.5058408839650215E-5</v>
      </c>
    </row>
    <row r="194" spans="2:93" x14ac:dyDescent="0.25">
      <c r="B194" t="s">
        <v>85</v>
      </c>
      <c r="C194">
        <v>1</v>
      </c>
      <c r="D194">
        <v>2031</v>
      </c>
      <c r="E194">
        <v>2029</v>
      </c>
      <c r="F194">
        <v>0.14674377540501901</v>
      </c>
      <c r="G194">
        <v>1.7492934745413798E-2</v>
      </c>
      <c r="H194">
        <v>0.25077005812649</v>
      </c>
      <c r="I194">
        <v>0.58499323172307605</v>
      </c>
      <c r="J194">
        <f ca="1">+('aob Demand'!J193-'aob Demand'!BX193)+'aob Cap'!BX194</f>
        <v>156.60341804606068</v>
      </c>
      <c r="K194">
        <f ca="1">+('aob Demand'!K193-'aob Demand'!BY193)+'aob Cap'!BY194</f>
        <v>156.60341804606068</v>
      </c>
      <c r="L194">
        <f ca="1">+('aob Demand'!L193-'aob Demand'!BZ193)+'aob Cap'!BZ194</f>
        <v>128.21638061503668</v>
      </c>
      <c r="M194">
        <f ca="1">+('aob Demand'!M193-'aob Demand'!CA193)+'aob Cap'!CA194</f>
        <v>104.63773936560068</v>
      </c>
      <c r="N194">
        <f ca="1">+'aob Demand'!N193*(1+CL194)</f>
        <v>343282.70413132699</v>
      </c>
      <c r="O194">
        <f ca="1">+'aob Demand'!O193*(1+CM194)</f>
        <v>53925.628444332098</v>
      </c>
      <c r="P194">
        <f ca="1">+'aob Demand'!P193*(1+CN194)</f>
        <v>671652.90150815353</v>
      </c>
      <c r="Q194">
        <f ca="1">+'aob Demand'!Q193*(1+CO194)</f>
        <v>2082763.9412454376</v>
      </c>
      <c r="R194">
        <v>1686.03387222376</v>
      </c>
      <c r="S194">
        <f ca="1">+IF(E194&gt;2017,SUMPRODUCT(J194:M194,N194:Q194),'aob Demand'!S193)</f>
        <v>366256797.06279916</v>
      </c>
      <c r="T194">
        <v>219897.70706333499</v>
      </c>
      <c r="U194">
        <v>90.402000000000001</v>
      </c>
      <c r="V194">
        <v>35289.035626823897</v>
      </c>
      <c r="W194">
        <v>4.1086825049544898E-4</v>
      </c>
      <c r="X194">
        <v>10.196050647540901</v>
      </c>
      <c r="Y194">
        <v>10.196050647540901</v>
      </c>
      <c r="Z194">
        <v>9.9803254916681201</v>
      </c>
      <c r="AA194">
        <v>6.3234883812484401</v>
      </c>
      <c r="AB194">
        <v>17.3081746125095</v>
      </c>
      <c r="AC194">
        <v>17.3081746125095</v>
      </c>
      <c r="AD194">
        <v>17.3081746125095</v>
      </c>
      <c r="AE194">
        <v>17.3081746125095</v>
      </c>
      <c r="AF194">
        <v>5924895.0544217201</v>
      </c>
      <c r="AG194">
        <v>706034.42197842302</v>
      </c>
      <c r="AH194">
        <v>12270780.248529101</v>
      </c>
      <c r="AI194">
        <v>35311439.332252301</v>
      </c>
      <c r="AJ194">
        <v>130.14775753662701</v>
      </c>
      <c r="AK194">
        <v>130.14775753662701</v>
      </c>
      <c r="AL194">
        <v>102.787888429045</v>
      </c>
      <c r="AM194">
        <v>81.814189485721201</v>
      </c>
      <c r="AN194">
        <v>140.34380818416801</v>
      </c>
      <c r="AO194">
        <v>140.34380818416801</v>
      </c>
      <c r="AP194">
        <v>112.76821392071299</v>
      </c>
      <c r="AQ194">
        <v>88.137677866969597</v>
      </c>
      <c r="AR194">
        <f ca="1">+IF(E194&gt;2017,J194*N194,'aob Demand'!AR193)</f>
        <v>53759244.823060364</v>
      </c>
      <c r="AS194">
        <f>+IF(F194&gt;2017,K194*O194,'aob Demand'!AS193)</f>
        <v>8441587.6968609802</v>
      </c>
      <c r="AT194">
        <f>+IF(G194&gt;2017,L194*P194,'aob Demand'!AT193)</f>
        <v>86079492.676684499</v>
      </c>
      <c r="AU194">
        <f>+IF(H194&gt;2017,M194*Q194,'aob Demand'!AU193)</f>
        <v>217816253.76341301</v>
      </c>
      <c r="AV194">
        <v>1.0794822429039801</v>
      </c>
      <c r="AW194">
        <v>1.0794822429039801</v>
      </c>
      <c r="AX194">
        <v>1.0982646976625401</v>
      </c>
      <c r="AY194">
        <v>1.0784384276133401</v>
      </c>
      <c r="AZ194">
        <v>1.1774525960662801</v>
      </c>
      <c r="BA194">
        <v>1.1774525960662801</v>
      </c>
      <c r="BB194">
        <v>1.1521321341867199</v>
      </c>
      <c r="BC194">
        <v>1.2099051630751201</v>
      </c>
      <c r="BD194">
        <v>1.07945819446687</v>
      </c>
      <c r="BE194">
        <v>1.07945819446687</v>
      </c>
      <c r="BF194">
        <v>1.0982310619412701</v>
      </c>
      <c r="BG194">
        <v>1.0778956263155499</v>
      </c>
      <c r="BH194">
        <v>0.15866170499999999</v>
      </c>
      <c r="BI194">
        <v>0.15866170499999999</v>
      </c>
      <c r="BJ194">
        <v>0.180514759</v>
      </c>
      <c r="BK194">
        <v>0.21282462199999999</v>
      </c>
      <c r="BL194">
        <v>3.5903582999999899E-2</v>
      </c>
      <c r="BM194">
        <v>3.5903582999999899E-2</v>
      </c>
      <c r="BN194">
        <v>1.6482926999999901E-2</v>
      </c>
      <c r="BO194">
        <v>0.238783778999999</v>
      </c>
      <c r="BP194">
        <v>0.15867292099999999</v>
      </c>
      <c r="BQ194">
        <v>0.15867292099999999</v>
      </c>
      <c r="BR194">
        <v>0.18056576799999999</v>
      </c>
      <c r="BS194">
        <v>0.21254435599999999</v>
      </c>
      <c r="BT194">
        <v>2.4852400000000002E-4</v>
      </c>
      <c r="BU194">
        <v>2.4852400000000002E-4</v>
      </c>
      <c r="BV194">
        <v>6.08156E-4</v>
      </c>
      <c r="BW194">
        <v>4.3591369999999999E-3</v>
      </c>
      <c r="BX194">
        <f ca="1">+'aob Demand'!BX193+'aob Cap'!$CG194</f>
        <v>16.352365558515682</v>
      </c>
      <c r="BY194">
        <f ca="1">+'aob Demand'!BY193+'aob Cap'!$CG194</f>
        <v>16.352365558515682</v>
      </c>
      <c r="BZ194">
        <f ca="1">+'aob Demand'!BZ193+'aob Cap'!$CG194</f>
        <v>16.352365558515682</v>
      </c>
      <c r="CA194">
        <f ca="1">+'aob Demand'!CA193+'aob Cap'!$CG194</f>
        <v>16.352365558515682</v>
      </c>
      <c r="CB194">
        <f t="shared" ca="1" si="18"/>
        <v>5613484.2678712402</v>
      </c>
      <c r="CC194">
        <f t="shared" ca="1" si="23"/>
        <v>881811.58929440985</v>
      </c>
      <c r="CD194">
        <f t="shared" ca="1" si="24"/>
        <v>10983113.773899056</v>
      </c>
      <c r="CE194">
        <f t="shared" ca="1" si="25"/>
        <v>34058117.339340277</v>
      </c>
      <c r="CG194">
        <f ca="1">+IFERROR(VLOOKUP(_xlfn.CONCAT(B194,E194,C194),Reallocation!$A$3:$F$618,6,FALSE),0)</f>
        <v>6.5821943016683565E-2</v>
      </c>
      <c r="CH194">
        <f t="shared" ca="1" si="19"/>
        <v>4.2030974698992196E-4</v>
      </c>
      <c r="CI194">
        <f t="shared" ca="1" si="20"/>
        <v>4.2030974698992196E-4</v>
      </c>
      <c r="CJ194">
        <f t="shared" ca="1" si="21"/>
        <v>5.1336609800523014E-4</v>
      </c>
      <c r="CK194">
        <f t="shared" ca="1" si="22"/>
        <v>6.2904591991141956E-4</v>
      </c>
      <c r="CL194">
        <f ca="1">+IF($C194=1,SUMPRODUCT($CH194:$CK194,Elast!$L$6:$O$6),SUMPRODUCT($CH194:$CK194,Elast!$L$13:$O$13))</f>
        <v>-2.3860785548608823E-5</v>
      </c>
      <c r="CM194">
        <f ca="1">+IF($C194=1,SUMPRODUCT($CH194:$CK194,Elast!$L$7:$O$7),SUMPRODUCT($CH194:$CK194,Elast!$L$14:$O$14))</f>
        <v>-2.3627289847608865E-5</v>
      </c>
      <c r="CN194">
        <f ca="1">+IF($C194=1,SUMPRODUCT($CH194:$CK194,Elast!$L$8:$O$8),SUMPRODUCT($CH194:$CK194,Elast!$L$15:$O$15))</f>
        <v>-7.8974846615816006E-5</v>
      </c>
      <c r="CO194">
        <f ca="1">+IF($C194=1,SUMPRODUCT($CH194:$CK194,Elast!$L$9:$O$9),SUMPRODUCT($CH194:$CK194,Elast!$L$16:$O$16))</f>
        <v>-8.096222598037218E-5</v>
      </c>
    </row>
    <row r="195" spans="2:93" x14ac:dyDescent="0.25">
      <c r="B195" t="s">
        <v>85</v>
      </c>
      <c r="C195">
        <v>1</v>
      </c>
      <c r="D195">
        <v>2032</v>
      </c>
      <c r="E195">
        <v>2030</v>
      </c>
      <c r="F195">
        <v>0.146638428992482</v>
      </c>
      <c r="G195">
        <v>1.7497580564683399E-2</v>
      </c>
      <c r="H195">
        <v>0.25073344925076302</v>
      </c>
      <c r="I195">
        <v>0.58513054119206998</v>
      </c>
      <c r="J195">
        <f ca="1">+('aob Demand'!J194-'aob Demand'!BX194)+'aob Cap'!BX195</f>
        <v>157.41116210873645</v>
      </c>
      <c r="K195">
        <f ca="1">+('aob Demand'!K194-'aob Demand'!BY194)+'aob Cap'!BY195</f>
        <v>157.41116210873645</v>
      </c>
      <c r="L195">
        <f ca="1">+('aob Demand'!L194-'aob Demand'!BZ194)+'aob Cap'!BZ195</f>
        <v>128.99638478076241</v>
      </c>
      <c r="M195">
        <f ca="1">+('aob Demand'!M194-'aob Demand'!CA194)+'aob Cap'!CA195</f>
        <v>105.39343017724943</v>
      </c>
      <c r="N195">
        <f ca="1">+'aob Demand'!N194*(1+CL195)</f>
        <v>345851.35198919487</v>
      </c>
      <c r="O195">
        <f ca="1">+'aob Demand'!O194*(1+CM195)</f>
        <v>54352.019190676554</v>
      </c>
      <c r="P195">
        <f ca="1">+'aob Demand'!P194*(1+CN195)</f>
        <v>676752.95784494409</v>
      </c>
      <c r="Q195">
        <f ca="1">+'aob Demand'!Q194*(1+CO195)</f>
        <v>2098488.8442875608</v>
      </c>
      <c r="R195">
        <v>1692.86760232539</v>
      </c>
      <c r="S195">
        <f ca="1">+IF(E195&gt;2017,SUMPRODUCT(J195:M195,N195:Q195),'aob Demand'!S194)</f>
        <v>371462100.17710096</v>
      </c>
      <c r="T195">
        <v>221433.88891582499</v>
      </c>
      <c r="U195">
        <v>90.402000000000001</v>
      </c>
      <c r="V195">
        <v>35704.444131065902</v>
      </c>
      <c r="W195">
        <v>4.0799796886038998E-4</v>
      </c>
      <c r="X195">
        <v>10.344435677935101</v>
      </c>
      <c r="Y195">
        <v>10.344435677935101</v>
      </c>
      <c r="Z195">
        <v>10.1004207798515</v>
      </c>
      <c r="AA195">
        <v>6.4173763797204098</v>
      </c>
      <c r="AB195">
        <v>17.5649011843756</v>
      </c>
      <c r="AC195">
        <v>17.5649011843756</v>
      </c>
      <c r="AD195">
        <v>17.5649011843756</v>
      </c>
      <c r="AE195">
        <v>17.5649011843756</v>
      </c>
      <c r="AF195">
        <v>6061679.3331327401</v>
      </c>
      <c r="AG195">
        <v>722596.65344883595</v>
      </c>
      <c r="AH195">
        <v>12554803.4225854</v>
      </c>
      <c r="AI195">
        <v>36128842.369325802</v>
      </c>
      <c r="AJ195">
        <v>130.14775753662701</v>
      </c>
      <c r="AK195">
        <v>130.14775753662701</v>
      </c>
      <c r="AL195">
        <v>102.787888429045</v>
      </c>
      <c r="AM195">
        <v>81.814189485721201</v>
      </c>
      <c r="AN195">
        <v>140.49219321456201</v>
      </c>
      <c r="AO195">
        <v>140.49219321456201</v>
      </c>
      <c r="AP195">
        <v>112.888309208896</v>
      </c>
      <c r="AQ195">
        <v>88.231565865441596</v>
      </c>
      <c r="AR195">
        <f ca="1">+IF(E195&gt;2017,J195*N195,'aob Demand'!AR194)</f>
        <v>54440863.233496822</v>
      </c>
      <c r="AS195">
        <f>+IF(F195&gt;2017,K195*O195,'aob Demand'!AS194)</f>
        <v>8552367.8222338799</v>
      </c>
      <c r="AT195">
        <f>+IF(G195&gt;2017,L195*P195,'aob Demand'!AT194)</f>
        <v>87262442.018273607</v>
      </c>
      <c r="AU195">
        <f>+IF(H195&gt;2017,M195*Q195,'aob Demand'!AU194)</f>
        <v>221051220.853542</v>
      </c>
      <c r="AV195">
        <v>1.0805700922463699</v>
      </c>
      <c r="AW195">
        <v>1.0805700922463699</v>
      </c>
      <c r="AX195">
        <v>1.09940684208147</v>
      </c>
      <c r="AY195">
        <v>1.07955343567789</v>
      </c>
      <c r="AZ195">
        <v>1.1786391751330001</v>
      </c>
      <c r="BA195">
        <v>1.1786391751330001</v>
      </c>
      <c r="BB195">
        <v>1.15333029824474</v>
      </c>
      <c r="BC195">
        <v>1.21115609588651</v>
      </c>
      <c r="BD195">
        <v>1.0805460195744201</v>
      </c>
      <c r="BE195">
        <v>1.0805460195744201</v>
      </c>
      <c r="BF195">
        <v>1.0993731713806101</v>
      </c>
      <c r="BG195">
        <v>1.0790100731725101</v>
      </c>
      <c r="BH195">
        <v>0.15866170499999999</v>
      </c>
      <c r="BI195">
        <v>0.15866170499999999</v>
      </c>
      <c r="BJ195">
        <v>0.180514759</v>
      </c>
      <c r="BK195">
        <v>0.21282462199999999</v>
      </c>
      <c r="BL195">
        <v>3.5903582999999899E-2</v>
      </c>
      <c r="BM195">
        <v>3.5903582999999899E-2</v>
      </c>
      <c r="BN195">
        <v>1.6482926999999901E-2</v>
      </c>
      <c r="BO195">
        <v>0.238783778999999</v>
      </c>
      <c r="BP195">
        <v>0.15867292099999999</v>
      </c>
      <c r="BQ195">
        <v>0.15867292099999999</v>
      </c>
      <c r="BR195">
        <v>0.18056576799999999</v>
      </c>
      <c r="BS195">
        <v>0.21254435599999999</v>
      </c>
      <c r="BT195">
        <v>2.4852400000000002E-4</v>
      </c>
      <c r="BU195">
        <v>2.4852400000000002E-4</v>
      </c>
      <c r="BV195">
        <v>6.08156E-4</v>
      </c>
      <c r="BW195">
        <v>4.3591369999999999E-3</v>
      </c>
      <c r="BX195">
        <f ca="1">+'aob Demand'!BX194+'aob Cap'!$CG195</f>
        <v>17.018448061857626</v>
      </c>
      <c r="BY195">
        <f ca="1">+'aob Demand'!BY194+'aob Cap'!$CG195</f>
        <v>17.018448061857626</v>
      </c>
      <c r="BZ195">
        <f ca="1">+'aob Demand'!BZ194+'aob Cap'!$CG195</f>
        <v>17.018448061857626</v>
      </c>
      <c r="CA195">
        <f ca="1">+'aob Demand'!CA194+'aob Cap'!$CG195</f>
        <v>17.018448061857626</v>
      </c>
      <c r="CB195">
        <f t="shared" ca="1" si="18"/>
        <v>5885853.270951353</v>
      </c>
      <c r="CC195">
        <f t="shared" ca="1" si="23"/>
        <v>924987.01565361791</v>
      </c>
      <c r="CD195">
        <f t="shared" ca="1" si="24"/>
        <v>11517285.063792704</v>
      </c>
      <c r="CE195">
        <f t="shared" ca="1" si="25"/>
        <v>35713023.404895492</v>
      </c>
      <c r="CG195">
        <f ca="1">+IFERROR(VLOOKUP(_xlfn.CONCAT(B195,E195,C195),Reallocation!$A$3:$F$618,6,FALSE),0)</f>
        <v>6.3290057320427751E-2</v>
      </c>
      <c r="CH195">
        <f t="shared" ca="1" si="19"/>
        <v>4.0206842051460079E-4</v>
      </c>
      <c r="CI195">
        <f t="shared" ca="1" si="20"/>
        <v>4.0206842051460079E-4</v>
      </c>
      <c r="CJ195">
        <f t="shared" ca="1" si="21"/>
        <v>4.906343493888965E-4</v>
      </c>
      <c r="CK195">
        <f t="shared" ca="1" si="22"/>
        <v>6.0051235844582607E-4</v>
      </c>
      <c r="CL195">
        <f ca="1">+IF($C195=1,SUMPRODUCT($CH195:$CK195,Elast!$L$6:$O$6),SUMPRODUCT($CH195:$CK195,Elast!$L$13:$O$13))</f>
        <v>-2.2778300132211494E-5</v>
      </c>
      <c r="CM195">
        <f ca="1">+IF($C195=1,SUMPRODUCT($CH195:$CK195,Elast!$L$7:$O$7),SUMPRODUCT($CH195:$CK195,Elast!$L$14:$O$14))</f>
        <v>-2.2597353996531399E-5</v>
      </c>
      <c r="CN195">
        <f ca="1">+IF($C195=1,SUMPRODUCT($CH195:$CK195,Elast!$L$8:$O$8),SUMPRODUCT($CH195:$CK195,Elast!$L$15:$O$15))</f>
        <v>-7.5505566077437519E-5</v>
      </c>
      <c r="CO195">
        <f ca="1">+IF($C195=1,SUMPRODUCT($CH195:$CK195,Elast!$L$9:$O$9),SUMPRODUCT($CH195:$CK195,Elast!$L$16:$O$16))</f>
        <v>-7.7343362138468499E-5</v>
      </c>
    </row>
    <row r="196" spans="2:93" x14ac:dyDescent="0.25">
      <c r="B196" t="s">
        <v>85</v>
      </c>
      <c r="C196">
        <v>1</v>
      </c>
      <c r="D196">
        <v>2033</v>
      </c>
      <c r="E196">
        <v>2031</v>
      </c>
      <c r="F196">
        <v>0.14648174135249201</v>
      </c>
      <c r="G196">
        <v>1.7501036863945399E-2</v>
      </c>
      <c r="H196">
        <v>0.25067868590593601</v>
      </c>
      <c r="I196">
        <v>0.58533853587762497</v>
      </c>
      <c r="J196">
        <f ca="1">+('aob Demand'!J195-'aob Demand'!BX195)+'aob Cap'!BX196</f>
        <v>157.9464355412415</v>
      </c>
      <c r="K196">
        <f ca="1">+('aob Demand'!K195-'aob Demand'!BY195)+'aob Cap'!BY196</f>
        <v>157.9464355412415</v>
      </c>
      <c r="L196">
        <f ca="1">+('aob Demand'!L195-'aob Demand'!BZ195)+'aob Cap'!BZ196</f>
        <v>129.50559840952451</v>
      </c>
      <c r="M196">
        <f ca="1">+('aob Demand'!M195-'aob Demand'!CA195)+'aob Cap'!CA196</f>
        <v>105.87885649589052</v>
      </c>
      <c r="N196">
        <f ca="1">+'aob Demand'!N195*(1+CL196)</f>
        <v>348539.74142369616</v>
      </c>
      <c r="O196">
        <f ca="1">+'aob Demand'!O195*(1+CM196)</f>
        <v>54788.982357459798</v>
      </c>
      <c r="P196">
        <f ca="1">+'aob Demand'!P195*(1+CN196)</f>
        <v>682059.01449269918</v>
      </c>
      <c r="Q196">
        <f ca="1">+'aob Demand'!Q195*(1+CO196)</f>
        <v>2114887.2425801884</v>
      </c>
      <c r="R196">
        <v>1701.29367078211</v>
      </c>
      <c r="S196">
        <f ca="1">+IF(E196&gt;2017,SUMPRODUCT(J196:M196,N196:Q196),'aob Demand'!S195)</f>
        <v>375956637.9572565</v>
      </c>
      <c r="T196">
        <v>222980.80237036501</v>
      </c>
      <c r="U196">
        <v>90.402000000000001</v>
      </c>
      <c r="V196">
        <v>36124.742659144802</v>
      </c>
      <c r="W196">
        <v>4.0514773870571402E-4</v>
      </c>
      <c r="X196">
        <v>10.486016830385299</v>
      </c>
      <c r="Y196">
        <v>10.486016830385299</v>
      </c>
      <c r="Z196">
        <v>10.217819392954301</v>
      </c>
      <c r="AA196">
        <v>6.5085998607911302</v>
      </c>
      <c r="AB196">
        <v>17.948005187080501</v>
      </c>
      <c r="AC196">
        <v>17.948005187080501</v>
      </c>
      <c r="AD196">
        <v>17.948005187080501</v>
      </c>
      <c r="AE196">
        <v>17.948005187080501</v>
      </c>
      <c r="AF196">
        <v>6241903.8228534097</v>
      </c>
      <c r="AG196">
        <v>744813.04640124296</v>
      </c>
      <c r="AH196">
        <v>12931257.836436501</v>
      </c>
      <c r="AI196">
        <v>37210445.459767103</v>
      </c>
      <c r="AJ196">
        <v>130.14775753662701</v>
      </c>
      <c r="AK196">
        <v>130.14775753662701</v>
      </c>
      <c r="AL196">
        <v>102.787888429045</v>
      </c>
      <c r="AM196">
        <v>81.814189485721201</v>
      </c>
      <c r="AN196">
        <v>140.63377436701199</v>
      </c>
      <c r="AO196">
        <v>140.63377436701199</v>
      </c>
      <c r="AP196">
        <v>113.005707821999</v>
      </c>
      <c r="AQ196">
        <v>88.322789346512295</v>
      </c>
      <c r="AR196">
        <f ca="1">+IF(E196&gt;2017,J196*N196,'aob Demand'!AR195)</f>
        <v>55050609.802338809</v>
      </c>
      <c r="AS196">
        <f>+IF(F196&gt;2017,K196*O196,'aob Demand'!AS195)</f>
        <v>8650588.7349838801</v>
      </c>
      <c r="AT196">
        <f>+IF(G196&gt;2017,L196*P196,'aob Demand'!AT195)</f>
        <v>88295465.034789503</v>
      </c>
      <c r="AU196">
        <f>+IF(H196&gt;2017,M196*Q196,'aob Demand'!AU195)</f>
        <v>223810113.21448401</v>
      </c>
      <c r="AV196">
        <v>1.0816337592596701</v>
      </c>
      <c r="AW196">
        <v>1.0816337592596701</v>
      </c>
      <c r="AX196">
        <v>1.10053736676758</v>
      </c>
      <c r="AY196">
        <v>1.08065361093946</v>
      </c>
      <c r="AZ196">
        <v>1.1797993771598501</v>
      </c>
      <c r="BA196">
        <v>1.1797993771598501</v>
      </c>
      <c r="BB196">
        <v>1.1545162726479301</v>
      </c>
      <c r="BC196">
        <v>1.2123903877062201</v>
      </c>
      <c r="BD196">
        <v>1.0816096628916201</v>
      </c>
      <c r="BE196">
        <v>1.0816096628916201</v>
      </c>
      <c r="BF196">
        <v>1.1005036614429899</v>
      </c>
      <c r="BG196">
        <v>1.08010969469217</v>
      </c>
      <c r="BH196">
        <v>0.15866170499999999</v>
      </c>
      <c r="BI196">
        <v>0.15866170499999999</v>
      </c>
      <c r="BJ196">
        <v>0.180514759</v>
      </c>
      <c r="BK196">
        <v>0.21282462199999999</v>
      </c>
      <c r="BL196">
        <v>3.5903582999999899E-2</v>
      </c>
      <c r="BM196">
        <v>3.5903582999999899E-2</v>
      </c>
      <c r="BN196">
        <v>1.6482926999999901E-2</v>
      </c>
      <c r="BO196">
        <v>0.238783778999999</v>
      </c>
      <c r="BP196">
        <v>0.15867292099999999</v>
      </c>
      <c r="BQ196">
        <v>0.15867292099999999</v>
      </c>
      <c r="BR196">
        <v>0.18056576799999999</v>
      </c>
      <c r="BS196">
        <v>0.21254435599999999</v>
      </c>
      <c r="BT196">
        <v>2.4852400000000002E-4</v>
      </c>
      <c r="BU196">
        <v>2.4852400000000002E-4</v>
      </c>
      <c r="BV196">
        <v>6.08156E-4</v>
      </c>
      <c r="BW196">
        <v>4.3591369999999999E-3</v>
      </c>
      <c r="BX196">
        <f ca="1">+'aob Demand'!BX195+'aob Cap'!$CG196</f>
        <v>17.417176034267818</v>
      </c>
      <c r="BY196">
        <f ca="1">+'aob Demand'!BY195+'aob Cap'!$CG196</f>
        <v>17.417176034267818</v>
      </c>
      <c r="BZ196">
        <f ca="1">+'aob Demand'!BZ195+'aob Cap'!$CG196</f>
        <v>17.417176034267818</v>
      </c>
      <c r="CA196">
        <f ca="1">+'aob Demand'!CA195+'aob Cap'!$CG196</f>
        <v>17.417176034267818</v>
      </c>
      <c r="CB196">
        <f t="shared" ca="1" si="18"/>
        <v>6070578.0313147036</v>
      </c>
      <c r="CC196">
        <f t="shared" ca="1" si="23"/>
        <v>954269.3504582711</v>
      </c>
      <c r="CD196">
        <f t="shared" ca="1" si="24"/>
        <v>11879541.921178566</v>
      </c>
      <c r="CE196">
        <f t="shared" ca="1" si="25"/>
        <v>36835363.39664641</v>
      </c>
      <c r="CG196">
        <f ca="1">+IFERROR(VLOOKUP(_xlfn.CONCAT(B196,E196,C196),Reallocation!$A$3:$F$618,6,FALSE),0)</f>
        <v>6.063941859052005E-2</v>
      </c>
      <c r="CH196">
        <f t="shared" ca="1" si="19"/>
        <v>3.8392394473940605E-4</v>
      </c>
      <c r="CI196">
        <f t="shared" ca="1" si="20"/>
        <v>3.8392394473940605E-4</v>
      </c>
      <c r="CJ196">
        <f t="shared" ca="1" si="21"/>
        <v>4.682378162430556E-4</v>
      </c>
      <c r="CK196">
        <f t="shared" ca="1" si="22"/>
        <v>5.7272453252155131E-4</v>
      </c>
      <c r="CL196">
        <f ca="1">+IF($C196=1,SUMPRODUCT($CH196:$CK196,Elast!$L$6:$O$6),SUMPRODUCT($CH196:$CK196,Elast!$L$13:$O$13))</f>
        <v>-2.1724108761902673E-5</v>
      </c>
      <c r="CM196">
        <f ca="1">+IF($C196=1,SUMPRODUCT($CH196:$CK196,Elast!$L$7:$O$7),SUMPRODUCT($CH196:$CK196,Elast!$L$14:$O$14))</f>
        <v>-2.1575031730964423E-5</v>
      </c>
      <c r="CN196">
        <f ca="1">+IF($C196=1,SUMPRODUCT($CH196:$CK196,Elast!$L$8:$O$8),SUMPRODUCT($CH196:$CK196,Elast!$L$15:$O$15))</f>
        <v>-7.2074759243069051E-5</v>
      </c>
      <c r="CO196">
        <f ca="1">+IF($C196=1,SUMPRODUCT($CH196:$CK196,Elast!$L$9:$O$9),SUMPRODUCT($CH196:$CK196,Elast!$L$16:$O$16))</f>
        <v>-7.3794185986701075E-5</v>
      </c>
    </row>
    <row r="197" spans="2:93" x14ac:dyDescent="0.25">
      <c r="B197" t="s">
        <v>85</v>
      </c>
      <c r="C197">
        <v>1</v>
      </c>
      <c r="D197">
        <v>2034</v>
      </c>
      <c r="E197">
        <v>2032</v>
      </c>
      <c r="F197">
        <v>0.14645504112135899</v>
      </c>
      <c r="G197">
        <v>1.7505931107176499E-2</v>
      </c>
      <c r="H197">
        <v>0.25067768027104698</v>
      </c>
      <c r="I197">
        <v>0.58536134750041602</v>
      </c>
      <c r="J197">
        <f ca="1">+('aob Demand'!J196-'aob Demand'!BX196)+'aob Cap'!BX197</f>
        <v>158.52082108699625</v>
      </c>
      <c r="K197">
        <f ca="1">+('aob Demand'!K196-'aob Demand'!BY196)+'aob Cap'!BY197</f>
        <v>158.52082108699625</v>
      </c>
      <c r="L197">
        <f ca="1">+('aob Demand'!L196-'aob Demand'!BZ196)+'aob Cap'!BZ197</f>
        <v>130.05219224551226</v>
      </c>
      <c r="M197">
        <f ca="1">+('aob Demand'!M196-'aob Demand'!CA196)+'aob Cap'!CA197</f>
        <v>106.40107787635324</v>
      </c>
      <c r="N197">
        <f ca="1">+'aob Demand'!N196*(1+CL197)</f>
        <v>351236.39061151107</v>
      </c>
      <c r="O197">
        <f ca="1">+'aob Demand'!O196*(1+CM197)</f>
        <v>55228.524871550107</v>
      </c>
      <c r="P197">
        <f ca="1">+'aob Demand'!P196*(1+CN197)</f>
        <v>687385.10966849106</v>
      </c>
      <c r="Q197">
        <f ca="1">+'aob Demand'!Q196*(1+CO197)</f>
        <v>2131342.7308381484</v>
      </c>
      <c r="R197">
        <v>1705.4704280933699</v>
      </c>
      <c r="S197">
        <f ca="1">+IF(E197&gt;2017,SUMPRODUCT(J197:M197,N197:Q197),'aob Demand'!S196)</f>
        <v>380606256.45984972</v>
      </c>
      <c r="T197">
        <v>224538.52239677799</v>
      </c>
      <c r="U197">
        <v>90.402000000000001</v>
      </c>
      <c r="V197">
        <v>36549.988774477999</v>
      </c>
      <c r="W197">
        <v>4.0231741995392398E-4</v>
      </c>
      <c r="X197">
        <v>10.624450706932199</v>
      </c>
      <c r="Y197">
        <v>10.624450706932199</v>
      </c>
      <c r="Z197">
        <v>10.3340236382562</v>
      </c>
      <c r="AA197">
        <v>6.5986098081089004</v>
      </c>
      <c r="AB197">
        <v>18.0000600363404</v>
      </c>
      <c r="AC197">
        <v>18.0000600363404</v>
      </c>
      <c r="AD197">
        <v>18.0000600363404</v>
      </c>
      <c r="AE197">
        <v>18.0000600363404</v>
      </c>
      <c r="AF197">
        <v>6307407.9466641704</v>
      </c>
      <c r="AG197">
        <v>753583.19727289304</v>
      </c>
      <c r="AH197">
        <v>13071345.875407301</v>
      </c>
      <c r="AI197">
        <v>37610915.353188001</v>
      </c>
      <c r="AJ197">
        <v>130.14775753662701</v>
      </c>
      <c r="AK197">
        <v>130.14775753662701</v>
      </c>
      <c r="AL197">
        <v>102.787888429045</v>
      </c>
      <c r="AM197">
        <v>81.814189485721201</v>
      </c>
      <c r="AN197">
        <v>140.77220824355899</v>
      </c>
      <c r="AO197">
        <v>140.77220824355899</v>
      </c>
      <c r="AP197">
        <v>113.121912067301</v>
      </c>
      <c r="AQ197">
        <v>88.412799293830105</v>
      </c>
      <c r="AR197">
        <f ca="1">+IF(E197&gt;2017,J197*N197,'aob Demand'!AR196)</f>
        <v>55678281.035369679</v>
      </c>
      <c r="AS197">
        <f>+IF(F197&gt;2017,K197*O197,'aob Demand'!AS196)</f>
        <v>8751834.1217084602</v>
      </c>
      <c r="AT197">
        <f>+IF(G197&gt;2017,L197*P197,'aob Demand'!AT196)</f>
        <v>89362055.641030103</v>
      </c>
      <c r="AU197">
        <f>+IF(H197&gt;2017,M197*Q197,'aob Demand'!AU196)</f>
        <v>226668986.66988799</v>
      </c>
      <c r="AV197">
        <v>1.0827675455354699</v>
      </c>
      <c r="AW197">
        <v>1.0827675455354699</v>
      </c>
      <c r="AX197">
        <v>1.10170462859478</v>
      </c>
      <c r="AY197">
        <v>1.0817985238639101</v>
      </c>
      <c r="AZ197">
        <v>1.1810360622490099</v>
      </c>
      <c r="BA197">
        <v>1.1810360622490099</v>
      </c>
      <c r="BB197">
        <v>1.15574078606714</v>
      </c>
      <c r="BC197">
        <v>1.21367487092111</v>
      </c>
      <c r="BD197">
        <v>1.0827434239092</v>
      </c>
      <c r="BE197">
        <v>1.0827434239092</v>
      </c>
      <c r="BF197">
        <v>1.1016708875213601</v>
      </c>
      <c r="BG197">
        <v>1.0812540313572701</v>
      </c>
      <c r="BH197">
        <v>0.15866170499999999</v>
      </c>
      <c r="BI197">
        <v>0.15866170499999999</v>
      </c>
      <c r="BJ197">
        <v>0.180514759</v>
      </c>
      <c r="BK197">
        <v>0.21282462199999999</v>
      </c>
      <c r="BL197">
        <v>3.5903582999999899E-2</v>
      </c>
      <c r="BM197">
        <v>3.5903582999999899E-2</v>
      </c>
      <c r="BN197">
        <v>1.6482926999999901E-2</v>
      </c>
      <c r="BO197">
        <v>0.238783778999999</v>
      </c>
      <c r="BP197">
        <v>0.15867292099999999</v>
      </c>
      <c r="BQ197">
        <v>0.15867292099999999</v>
      </c>
      <c r="BR197">
        <v>0.18056576799999999</v>
      </c>
      <c r="BS197">
        <v>0.21254435599999999</v>
      </c>
      <c r="BT197">
        <v>2.4852400000000002E-4</v>
      </c>
      <c r="BU197">
        <v>2.4852400000000002E-4</v>
      </c>
      <c r="BV197">
        <v>6.08156E-4</v>
      </c>
      <c r="BW197">
        <v>4.3591369999999999E-3</v>
      </c>
      <c r="BX197">
        <f ca="1">+'aob Demand'!BX196+'aob Cap'!$CG197</f>
        <v>17.849572988525441</v>
      </c>
      <c r="BY197">
        <f ca="1">+'aob Demand'!BY196+'aob Cap'!$CG197</f>
        <v>17.849572988525441</v>
      </c>
      <c r="BZ197">
        <f ca="1">+'aob Demand'!BZ196+'aob Cap'!$CG197</f>
        <v>17.849572988525441</v>
      </c>
      <c r="CA197">
        <f ca="1">+'aob Demand'!CA196+'aob Cap'!$CG197</f>
        <v>17.849572988525441</v>
      </c>
      <c r="CB197">
        <f t="shared" ca="1" si="18"/>
        <v>6269419.5904463986</v>
      </c>
      <c r="CC197">
        <f t="shared" ca="1" si="23"/>
        <v>985805.58574332634</v>
      </c>
      <c r="CD197">
        <f t="shared" ca="1" si="24"/>
        <v>12269530.686253296</v>
      </c>
      <c r="CE197">
        <f t="shared" ca="1" si="25"/>
        <v>38043557.637658663</v>
      </c>
      <c r="CG197">
        <f ca="1">+IFERROR(VLOOKUP(_xlfn.CONCAT(B197,E197,C197),Reallocation!$A$3:$F$618,6,FALSE),0)</f>
        <v>5.8262039923241464E-2</v>
      </c>
      <c r="CH197">
        <f t="shared" ca="1" si="19"/>
        <v>3.6753556740198867E-4</v>
      </c>
      <c r="CI197">
        <f t="shared" ca="1" si="20"/>
        <v>3.6753556740198867E-4</v>
      </c>
      <c r="CJ197">
        <f t="shared" ca="1" si="21"/>
        <v>4.4798967950709923E-4</v>
      </c>
      <c r="CK197">
        <f t="shared" ca="1" si="22"/>
        <v>5.4757001607574907E-4</v>
      </c>
      <c r="CL197">
        <f ca="1">+IF($C197=1,SUMPRODUCT($CH197:$CK197,Elast!$L$6:$O$6),SUMPRODUCT($CH197:$CK197,Elast!$L$13:$O$13))</f>
        <v>-2.0769839920398827E-5</v>
      </c>
      <c r="CM197">
        <f ca="1">+IF($C197=1,SUMPRODUCT($CH197:$CK197,Elast!$L$7:$O$7),SUMPRODUCT($CH197:$CK197,Elast!$L$14:$O$14))</f>
        <v>-2.0651461760758495E-5</v>
      </c>
      <c r="CN197">
        <f ca="1">+IF($C197=1,SUMPRODUCT($CH197:$CK197,Elast!$L$8:$O$8),SUMPRODUCT($CH197:$CK197,Elast!$L$15:$O$15))</f>
        <v>-6.8974134253346308E-5</v>
      </c>
      <c r="CO197">
        <f ca="1">+IF($C197=1,SUMPRODUCT($CH197:$CK197,Elast!$L$9:$O$9),SUMPRODUCT($CH197:$CK197,Elast!$L$16:$O$16))</f>
        <v>-7.0583807192711406E-5</v>
      </c>
    </row>
    <row r="198" spans="2:93" x14ac:dyDescent="0.25">
      <c r="B198" t="s">
        <v>85</v>
      </c>
      <c r="C198">
        <v>1</v>
      </c>
      <c r="D198">
        <v>2035</v>
      </c>
      <c r="E198">
        <v>2033</v>
      </c>
      <c r="F198">
        <v>0.14643526637042401</v>
      </c>
      <c r="G198">
        <v>1.7511614967748799E-2</v>
      </c>
      <c r="H198">
        <v>0.25067618951496501</v>
      </c>
      <c r="I198">
        <v>0.58537692914686101</v>
      </c>
      <c r="J198">
        <f ca="1">+('aob Demand'!J197-'aob Demand'!BX197)+'aob Cap'!BX198</f>
        <v>159.24572875748208</v>
      </c>
      <c r="K198">
        <f ca="1">+('aob Demand'!K197-'aob Demand'!BY197)+'aob Cap'!BY198</f>
        <v>159.24572875748208</v>
      </c>
      <c r="L198">
        <f ca="1">+('aob Demand'!L197-'aob Demand'!BZ197)+'aob Cap'!BZ198</f>
        <v>130.74948603364606</v>
      </c>
      <c r="M198">
        <f ca="1">+('aob Demand'!M197-'aob Demand'!CA197)+'aob Cap'!CA198</f>
        <v>107.07404754222607</v>
      </c>
      <c r="N198">
        <f ca="1">+'aob Demand'!N197*(1+CL198)</f>
        <v>353899.45812832675</v>
      </c>
      <c r="O198">
        <f ca="1">+'aob Demand'!O197*(1+CM198)</f>
        <v>55667.697023128887</v>
      </c>
      <c r="P198">
        <f ca="1">+'aob Demand'!P197*(1+CN198)</f>
        <v>692662.16173126409</v>
      </c>
      <c r="Q198">
        <f ca="1">+'aob Demand'!Q197*(1+CO198)</f>
        <v>2147625.8366762791</v>
      </c>
      <c r="R198">
        <v>1709.5729143691699</v>
      </c>
      <c r="S198">
        <f ca="1">+IF(E198&gt;2017,SUMPRODUCT(J198:M198,N198:Q198),'aob Demand'!S197)</f>
        <v>385742032.67772824</v>
      </c>
      <c r="T198">
        <v>226107.12448862</v>
      </c>
      <c r="U198">
        <v>90.402000000000001</v>
      </c>
      <c r="V198">
        <v>36980.240718096597</v>
      </c>
      <c r="W198">
        <v>3.9950687350608999E-4</v>
      </c>
      <c r="X198">
        <v>10.7720104482522</v>
      </c>
      <c r="Y198">
        <v>10.7720104482522</v>
      </c>
      <c r="Z198">
        <v>10.4540040167187</v>
      </c>
      <c r="AA198">
        <v>6.6922799310544399</v>
      </c>
      <c r="AB198">
        <v>18.0414008724177</v>
      </c>
      <c r="AC198">
        <v>18.0414008724177</v>
      </c>
      <c r="AD198">
        <v>18.0414008724177</v>
      </c>
      <c r="AE198">
        <v>18.0414008724177</v>
      </c>
      <c r="AF198">
        <v>6372868.9230808197</v>
      </c>
      <c r="AG198">
        <v>761755.98646736203</v>
      </c>
      <c r="AH198">
        <v>13208256.825615499</v>
      </c>
      <c r="AI198">
        <v>38004518.894722298</v>
      </c>
      <c r="AJ198">
        <v>130.14775753662701</v>
      </c>
      <c r="AK198">
        <v>130.14775753662701</v>
      </c>
      <c r="AL198">
        <v>102.787888429045</v>
      </c>
      <c r="AM198">
        <v>81.814189485721201</v>
      </c>
      <c r="AN198">
        <v>140.919767984879</v>
      </c>
      <c r="AO198">
        <v>140.919767984879</v>
      </c>
      <c r="AP198">
        <v>113.24189244576399</v>
      </c>
      <c r="AQ198">
        <v>88.506469416775602</v>
      </c>
      <c r="AR198">
        <f ca="1">+IF(E198&gt;2017,J198*N198,'aob Demand'!AR197)</f>
        <v>56356977.116523407</v>
      </c>
      <c r="AS198">
        <f>+IF(F198&gt;2017,K198*O198,'aob Demand'!AS197)</f>
        <v>8861887.9711740706</v>
      </c>
      <c r="AT198">
        <f>+IF(G198&gt;2017,L198*P198,'aob Demand'!AT197)</f>
        <v>90532262.802571103</v>
      </c>
      <c r="AU198">
        <f>+IF(H198&gt;2017,M198*Q198,'aob Demand'!AU197)</f>
        <v>229849776.83730501</v>
      </c>
      <c r="AV198">
        <v>1.08390383291075</v>
      </c>
      <c r="AW198">
        <v>1.08390383291075</v>
      </c>
      <c r="AX198">
        <v>1.10287357831462</v>
      </c>
      <c r="AY198">
        <v>1.0829455274183499</v>
      </c>
      <c r="AZ198">
        <v>1.18227547542944</v>
      </c>
      <c r="BA198">
        <v>1.18227547542944</v>
      </c>
      <c r="BB198">
        <v>1.1569670701663499</v>
      </c>
      <c r="BC198">
        <v>1.2149616996236501</v>
      </c>
      <c r="BD198">
        <v>1.08387968597055</v>
      </c>
      <c r="BE198">
        <v>1.08387968597055</v>
      </c>
      <c r="BF198">
        <v>1.10283980144065</v>
      </c>
      <c r="BG198">
        <v>1.0824004576001101</v>
      </c>
      <c r="BH198">
        <v>0.15866170499999999</v>
      </c>
      <c r="BI198">
        <v>0.15866170499999999</v>
      </c>
      <c r="BJ198">
        <v>0.180514759</v>
      </c>
      <c r="BK198">
        <v>0.21282462199999999</v>
      </c>
      <c r="BL198">
        <v>3.5903582999999899E-2</v>
      </c>
      <c r="BM198">
        <v>3.5903582999999899E-2</v>
      </c>
      <c r="BN198">
        <v>1.6482926999999901E-2</v>
      </c>
      <c r="BO198">
        <v>0.238783778999999</v>
      </c>
      <c r="BP198">
        <v>0.15867292099999999</v>
      </c>
      <c r="BQ198">
        <v>0.15867292099999999</v>
      </c>
      <c r="BR198">
        <v>0.18056576799999999</v>
      </c>
      <c r="BS198">
        <v>0.21254435599999999</v>
      </c>
      <c r="BT198">
        <v>2.4852400000000002E-4</v>
      </c>
      <c r="BU198">
        <v>2.4852400000000002E-4</v>
      </c>
      <c r="BV198">
        <v>6.08156E-4</v>
      </c>
      <c r="BW198">
        <v>4.3591369999999999E-3</v>
      </c>
      <c r="BX198">
        <f ca="1">+'aob Demand'!BX197+'aob Cap'!$CG198</f>
        <v>18.433009843779271</v>
      </c>
      <c r="BY198">
        <f ca="1">+'aob Demand'!BY197+'aob Cap'!$CG198</f>
        <v>18.433009843779271</v>
      </c>
      <c r="BZ198">
        <f ca="1">+'aob Demand'!BZ197+'aob Cap'!$CG198</f>
        <v>18.433009843779271</v>
      </c>
      <c r="CA198">
        <f ca="1">+'aob Demand'!CA197+'aob Cap'!$CG198</f>
        <v>18.433009843779271</v>
      </c>
      <c r="CB198">
        <f t="shared" ref="CB198:CB261" ca="1" si="26">+BX198*N198</f>
        <v>6523432.1953875972</v>
      </c>
      <c r="CC198">
        <f t="shared" ca="1" si="23"/>
        <v>1026123.2072078568</v>
      </c>
      <c r="CD198">
        <f t="shared" ca="1" si="24"/>
        <v>12767848.44560582</v>
      </c>
      <c r="CE198">
        <f t="shared" ca="1" si="25"/>
        <v>39587208.188208543</v>
      </c>
      <c r="CG198">
        <f ca="1">+IFERROR(VLOOKUP(_xlfn.CONCAT(B198,E198,C198),Reallocation!$A$3:$F$618,6,FALSE),0)</f>
        <v>5.6241589436068329E-2</v>
      </c>
      <c r="CH198">
        <f t="shared" ref="CH198:CH261" ca="1" si="27">+(J198+$CG198)/J198-1</f>
        <v>3.5317486927222141E-4</v>
      </c>
      <c r="CI198">
        <f t="shared" ref="CI198:CI261" ca="1" si="28">+(K198+$CG198)/K198-1</f>
        <v>3.5317486927222141E-4</v>
      </c>
      <c r="CJ198">
        <f t="shared" ref="CJ198:CJ261" ca="1" si="29">+(L198+$CG198)/L198-1</f>
        <v>4.3014769038252076E-4</v>
      </c>
      <c r="CK198">
        <f t="shared" ref="CK198:CK261" ca="1" si="30">+(M198+$CG198)/M198-1</f>
        <v>5.2525883467602341E-4</v>
      </c>
      <c r="CL198">
        <f ca="1">+IF($C198=1,SUMPRODUCT($CH198:$CK198,Elast!$L$6:$O$6),SUMPRODUCT($CH198:$CK198,Elast!$L$13:$O$13))</f>
        <v>-1.992339118961284E-5</v>
      </c>
      <c r="CM198">
        <f ca="1">+IF($C198=1,SUMPRODUCT($CH198:$CK198,Elast!$L$7:$O$7),SUMPRODUCT($CH198:$CK198,Elast!$L$14:$O$14))</f>
        <v>-1.9841171151802951E-5</v>
      </c>
      <c r="CN198">
        <f ca="1">+IF($C198=1,SUMPRODUCT($CH198:$CK198,Elast!$L$8:$O$8),SUMPRODUCT($CH198:$CK198,Elast!$L$15:$O$15))</f>
        <v>-6.6248009115946963E-5</v>
      </c>
      <c r="CO198">
        <f ca="1">+IF($C198=1,SUMPRODUCT($CH198:$CK198,Elast!$L$9:$O$9),SUMPRODUCT($CH198:$CK198,Elast!$L$16:$O$16))</f>
        <v>-6.7747678062529465E-5</v>
      </c>
    </row>
    <row r="199" spans="2:93" x14ac:dyDescent="0.25">
      <c r="B199" t="s">
        <v>85</v>
      </c>
      <c r="C199">
        <v>1</v>
      </c>
      <c r="D199">
        <v>2036</v>
      </c>
      <c r="E199">
        <v>2034</v>
      </c>
      <c r="F199">
        <v>0.14641754705775201</v>
      </c>
      <c r="G199">
        <v>1.7517339217398498E-2</v>
      </c>
      <c r="H199">
        <v>0.25067542798984699</v>
      </c>
      <c r="I199">
        <v>0.58538968573500105</v>
      </c>
      <c r="J199">
        <f ca="1">+('aob Demand'!J198-'aob Demand'!BX198)+'aob Cap'!BX199</f>
        <v>159.76426574950614</v>
      </c>
      <c r="K199">
        <f ca="1">+('aob Demand'!K198-'aob Demand'!BY198)+'aob Cap'!BY199</f>
        <v>159.76426574950614</v>
      </c>
      <c r="L199">
        <f ca="1">+('aob Demand'!L198-'aob Demand'!BZ198)+'aob Cap'!BZ199</f>
        <v>131.24129830886014</v>
      </c>
      <c r="M199">
        <f ca="1">+('aob Demand'!M198-'aob Demand'!CA198)+'aob Cap'!CA199</f>
        <v>107.54181047510312</v>
      </c>
      <c r="N199">
        <f ca="1">+'aob Demand'!N198*(1+CL199)</f>
        <v>356659.7144210469</v>
      </c>
      <c r="O199">
        <f ca="1">+'aob Demand'!O198*(1+CM199)</f>
        <v>56115.883924665155</v>
      </c>
      <c r="P199">
        <f ca="1">+'aob Demand'!P198*(1+CN199)</f>
        <v>698107.89226565138</v>
      </c>
      <c r="Q199">
        <f ca="1">+'aob Demand'!Q198*(1+CO199)</f>
        <v>2164458.2440928877</v>
      </c>
      <c r="R199">
        <v>1713.6206598188</v>
      </c>
      <c r="S199">
        <f ca="1">+IF(E199&gt;2017,SUMPRODUCT(J199:M199,N199:Q199),'aob Demand'!S198)</f>
        <v>390337134.79713351</v>
      </c>
      <c r="T199">
        <v>227686.684666835</v>
      </c>
      <c r="U199">
        <v>90.402000000000001</v>
      </c>
      <c r="V199">
        <v>37415.557416622003</v>
      </c>
      <c r="W199">
        <v>3.9671596123501201E-4</v>
      </c>
      <c r="X199">
        <v>10.919895702062</v>
      </c>
      <c r="Y199">
        <v>10.919895702062</v>
      </c>
      <c r="Z199">
        <v>10.5741578901</v>
      </c>
      <c r="AA199">
        <v>6.7861210971980297</v>
      </c>
      <c r="AB199">
        <v>18.0777126975321</v>
      </c>
      <c r="AC199">
        <v>18.0777126975321</v>
      </c>
      <c r="AD199">
        <v>18.0777126975321</v>
      </c>
      <c r="AE199">
        <v>18.0777126975321</v>
      </c>
      <c r="AF199">
        <v>6437244.2710438799</v>
      </c>
      <c r="AG199">
        <v>769804.61006376101</v>
      </c>
      <c r="AH199">
        <v>13342861.4718695</v>
      </c>
      <c r="AI199">
        <v>38391597.528441198</v>
      </c>
      <c r="AJ199">
        <v>130.14775753662701</v>
      </c>
      <c r="AK199">
        <v>130.14775753662701</v>
      </c>
      <c r="AL199">
        <v>102.787888429045</v>
      </c>
      <c r="AM199">
        <v>81.814189485721201</v>
      </c>
      <c r="AN199">
        <v>141.06765323868899</v>
      </c>
      <c r="AO199">
        <v>141.06765323868899</v>
      </c>
      <c r="AP199">
        <v>113.36204631914499</v>
      </c>
      <c r="AQ199">
        <v>88.600310582919207</v>
      </c>
      <c r="AR199">
        <f ca="1">+IF(E199&gt;2017,J199*N199,'aob Demand'!AR198)</f>
        <v>56981477.396907106</v>
      </c>
      <c r="AS199">
        <f>+IF(F199&gt;2017,K199*O199,'aob Demand'!AS198)</f>
        <v>8962449.6888758708</v>
      </c>
      <c r="AT199">
        <f>+IF(G199&gt;2017,L199*P199,'aob Demand'!AT198)</f>
        <v>91588657.601334795</v>
      </c>
      <c r="AU199">
        <f>+IF(H199&gt;2017,M199*Q199,'aob Demand'!AU198)</f>
        <v>232667837.485457</v>
      </c>
      <c r="AV199">
        <v>1.0850423473753299</v>
      </c>
      <c r="AW199">
        <v>1.0850423473753299</v>
      </c>
      <c r="AX199">
        <v>1.1040442968778399</v>
      </c>
      <c r="AY199">
        <v>1.0840944019674099</v>
      </c>
      <c r="AZ199">
        <v>1.1835173178226801</v>
      </c>
      <c r="BA199">
        <v>1.1835173178226801</v>
      </c>
      <c r="BB199">
        <v>1.15819520986678</v>
      </c>
      <c r="BC199">
        <v>1.2162506274039</v>
      </c>
      <c r="BD199">
        <v>1.0850181750715899</v>
      </c>
      <c r="BE199">
        <v>1.0850181750715899</v>
      </c>
      <c r="BF199">
        <v>1.10401048414916</v>
      </c>
      <c r="BG199">
        <v>1.0835487538958599</v>
      </c>
      <c r="BH199">
        <v>0.15866170499999999</v>
      </c>
      <c r="BI199">
        <v>0.15866170499999999</v>
      </c>
      <c r="BJ199">
        <v>0.180514759</v>
      </c>
      <c r="BK199">
        <v>0.21282462199999999</v>
      </c>
      <c r="BL199">
        <v>3.5903582999999899E-2</v>
      </c>
      <c r="BM199">
        <v>3.5903582999999899E-2</v>
      </c>
      <c r="BN199">
        <v>1.6482926999999901E-2</v>
      </c>
      <c r="BO199">
        <v>0.238783778999999</v>
      </c>
      <c r="BP199">
        <v>0.15867292099999999</v>
      </c>
      <c r="BQ199">
        <v>0.15867292099999999</v>
      </c>
      <c r="BR199">
        <v>0.18056576799999999</v>
      </c>
      <c r="BS199">
        <v>0.21254435599999999</v>
      </c>
      <c r="BT199">
        <v>2.4852400000000002E-4</v>
      </c>
      <c r="BU199">
        <v>2.4852400000000002E-4</v>
      </c>
      <c r="BV199">
        <v>6.08156E-4</v>
      </c>
      <c r="BW199">
        <v>4.3591369999999999E-3</v>
      </c>
      <c r="BX199">
        <f ca="1">+'aob Demand'!BX198+'aob Cap'!$CG199</f>
        <v>18.812769338101734</v>
      </c>
      <c r="BY199">
        <f ca="1">+'aob Demand'!BY198+'aob Cap'!$CG199</f>
        <v>18.812769338101734</v>
      </c>
      <c r="BZ199">
        <f ca="1">+'aob Demand'!BZ198+'aob Cap'!$CG199</f>
        <v>18.812769338101734</v>
      </c>
      <c r="CA199">
        <f ca="1">+'aob Demand'!CA198+'aob Cap'!$CG199</f>
        <v>18.812769338101734</v>
      </c>
      <c r="CB199">
        <f t="shared" ca="1" si="26"/>
        <v>6709756.9395963922</v>
      </c>
      <c r="CC199">
        <f t="shared" ca="1" si="23"/>
        <v>1055695.1804784166</v>
      </c>
      <c r="CD199">
        <f t="shared" ca="1" si="24"/>
        <v>13133342.750302074</v>
      </c>
      <c r="CE199">
        <f t="shared" ca="1" si="25"/>
        <v>40719453.688072197</v>
      </c>
      <c r="CG199">
        <f ca="1">+IFERROR(VLOOKUP(_xlfn.CONCAT(B199,E199,C199),Reallocation!$A$3:$F$618,6,FALSE),0)</f>
        <v>5.4060621194137008E-2</v>
      </c>
      <c r="CH199">
        <f t="shared" ca="1" si="27"/>
        <v>3.3837742714570851E-4</v>
      </c>
      <c r="CI199">
        <f t="shared" ca="1" si="28"/>
        <v>3.3837742714570851E-4</v>
      </c>
      <c r="CJ199">
        <f t="shared" ca="1" si="29"/>
        <v>4.1191775676363562E-4</v>
      </c>
      <c r="CK199">
        <f t="shared" ca="1" si="30"/>
        <v>5.0269398437041701E-4</v>
      </c>
      <c r="CL199">
        <f ca="1">+IF($C199=1,SUMPRODUCT($CH199:$CK199,Elast!$L$6:$O$6),SUMPRODUCT($CH199:$CK199,Elast!$L$13:$O$13))</f>
        <v>-1.9067348772726871E-5</v>
      </c>
      <c r="CM199">
        <f ca="1">+IF($C199=1,SUMPRODUCT($CH199:$CK199,Elast!$L$7:$O$7),SUMPRODUCT($CH199:$CK199,Elast!$L$14:$O$14))</f>
        <v>-1.9007784362047531E-5</v>
      </c>
      <c r="CN199">
        <f ca="1">+IF($C199=1,SUMPRODUCT($CH199:$CK199,Elast!$L$8:$O$8),SUMPRODUCT($CH199:$CK199,Elast!$L$15:$O$15))</f>
        <v>-6.3453348887847476E-5</v>
      </c>
      <c r="CO199">
        <f ca="1">+IF($C199=1,SUMPRODUCT($CH199:$CK199,Elast!$L$9:$O$9),SUMPRODUCT($CH199:$CK199,Elast!$L$16:$O$16))</f>
        <v>-6.4861457997785979E-5</v>
      </c>
    </row>
    <row r="200" spans="2:93" x14ac:dyDescent="0.25">
      <c r="B200" t="s">
        <v>85</v>
      </c>
      <c r="C200">
        <v>1</v>
      </c>
      <c r="D200">
        <v>2037</v>
      </c>
      <c r="E200">
        <v>2035</v>
      </c>
      <c r="F200">
        <v>0.14640178445325699</v>
      </c>
      <c r="G200">
        <v>1.7523099209178099E-2</v>
      </c>
      <c r="H200">
        <v>0.25067540779901698</v>
      </c>
      <c r="I200">
        <v>0.58539970853854695</v>
      </c>
      <c r="J200">
        <f ca="1">+('aob Demand'!J199-'aob Demand'!BX199)+'aob Cap'!BX200</f>
        <v>160.15487462263434</v>
      </c>
      <c r="K200">
        <f ca="1">+('aob Demand'!K199-'aob Demand'!BY199)+'aob Cap'!BY200</f>
        <v>160.15487462263434</v>
      </c>
      <c r="L200">
        <f ca="1">+('aob Demand'!L199-'aob Demand'!BZ199)+'aob Cap'!BZ200</f>
        <v>131.60387439820033</v>
      </c>
      <c r="M200">
        <f ca="1">+('aob Demand'!M199-'aob Demand'!CA199)+'aob Cap'!CA200</f>
        <v>107.87989093776133</v>
      </c>
      <c r="N200">
        <f ca="1">+'aob Demand'!N199*(1+CL200)</f>
        <v>359490.14792112308</v>
      </c>
      <c r="O200">
        <f ca="1">+'aob Demand'!O199*(1+CM200)</f>
        <v>56571.142991802561</v>
      </c>
      <c r="P200">
        <f ca="1">+'aob Demand'!P199*(1+CN200)</f>
        <v>703676.98985350737</v>
      </c>
      <c r="Q200">
        <f ca="1">+'aob Demand'!Q199*(1+CO200)</f>
        <v>2181689.9157362753</v>
      </c>
      <c r="R200">
        <v>1717.6157936621601</v>
      </c>
      <c r="S200">
        <f ca="1">+IF(E200&gt;2017,SUMPRODUCT(J200:M200,N200:Q200),'aob Demand'!S199)</f>
        <v>394601332.24071872</v>
      </c>
      <c r="T200">
        <v>229277.27948344199</v>
      </c>
      <c r="U200">
        <v>90.402000000000001</v>
      </c>
      <c r="V200">
        <v>37855.9984903363</v>
      </c>
      <c r="W200">
        <v>3.9394454597843197E-4</v>
      </c>
      <c r="X200">
        <v>11.068070806550599</v>
      </c>
      <c r="Y200">
        <v>11.068070806550599</v>
      </c>
      <c r="Z200">
        <v>10.694493579158101</v>
      </c>
      <c r="AA200">
        <v>6.88011533725075</v>
      </c>
      <c r="AB200">
        <v>18.109190849166701</v>
      </c>
      <c r="AC200">
        <v>18.109190849166701</v>
      </c>
      <c r="AD200">
        <v>18.109190849166701</v>
      </c>
      <c r="AE200">
        <v>18.109190849166701</v>
      </c>
      <c r="AF200">
        <v>6500555.9145916803</v>
      </c>
      <c r="AG200">
        <v>777724.01836955303</v>
      </c>
      <c r="AH200">
        <v>13475235.984794701</v>
      </c>
      <c r="AI200">
        <v>38772292.015233301</v>
      </c>
      <c r="AJ200">
        <v>130.14775753662701</v>
      </c>
      <c r="AK200">
        <v>130.14775753662701</v>
      </c>
      <c r="AL200">
        <v>102.787888429045</v>
      </c>
      <c r="AM200">
        <v>81.814189485721201</v>
      </c>
      <c r="AN200">
        <v>141.21582834317701</v>
      </c>
      <c r="AO200">
        <v>141.21582834317701</v>
      </c>
      <c r="AP200">
        <v>113.482382008203</v>
      </c>
      <c r="AQ200">
        <v>88.694304822971901</v>
      </c>
      <c r="AR200">
        <f ca="1">+IF(E200&gt;2017,J200*N200,'aob Demand'!AR199)</f>
        <v>57574099.568379737</v>
      </c>
      <c r="AS200">
        <f>+IF(F200&gt;2017,K200*O200,'aob Demand'!AS199)</f>
        <v>9057377.4375030808</v>
      </c>
      <c r="AT200">
        <f>+IF(G200&gt;2017,L200*P200,'aob Demand'!AT199)</f>
        <v>92575769.964814499</v>
      </c>
      <c r="AU200">
        <f>+IF(H200&gt;2017,M200*Q200,'aob Demand'!AU199)</f>
        <v>235262000.61865601</v>
      </c>
      <c r="AV200">
        <v>1.0861830530166201</v>
      </c>
      <c r="AW200">
        <v>1.0861830530166201</v>
      </c>
      <c r="AX200">
        <v>1.1052167667660899</v>
      </c>
      <c r="AY200">
        <v>1.08524512502967</v>
      </c>
      <c r="AZ200">
        <v>1.1847615502568101</v>
      </c>
      <c r="BA200">
        <v>1.1847615502568101</v>
      </c>
      <c r="BB200">
        <v>1.1594251867908201</v>
      </c>
      <c r="BC200">
        <v>1.21754162903983</v>
      </c>
      <c r="BD200">
        <v>1.0861588553005299</v>
      </c>
      <c r="BE200">
        <v>1.0861588553005299</v>
      </c>
      <c r="BF200">
        <v>1.10518291812907</v>
      </c>
      <c r="BG200">
        <v>1.0846988977744101</v>
      </c>
      <c r="BH200">
        <v>0.15866170499999999</v>
      </c>
      <c r="BI200">
        <v>0.15866170499999999</v>
      </c>
      <c r="BJ200">
        <v>0.180514759</v>
      </c>
      <c r="BK200">
        <v>0.21282462199999999</v>
      </c>
      <c r="BL200">
        <v>3.5903582999999899E-2</v>
      </c>
      <c r="BM200">
        <v>3.5903582999999899E-2</v>
      </c>
      <c r="BN200">
        <v>1.6482926999999901E-2</v>
      </c>
      <c r="BO200">
        <v>0.238783778999999</v>
      </c>
      <c r="BP200">
        <v>0.15867292099999999</v>
      </c>
      <c r="BQ200">
        <v>0.15867292099999999</v>
      </c>
      <c r="BR200">
        <v>0.18056576799999999</v>
      </c>
      <c r="BS200">
        <v>0.21254435599999999</v>
      </c>
      <c r="BT200">
        <v>2.4852400000000002E-4</v>
      </c>
      <c r="BU200">
        <v>2.4852400000000002E-4</v>
      </c>
      <c r="BV200">
        <v>6.08156E-4</v>
      </c>
      <c r="BW200">
        <v>4.3591369999999999E-3</v>
      </c>
      <c r="BX200">
        <f ca="1">+'aob Demand'!BX199+'aob Cap'!$CG200</f>
        <v>19.060477459732418</v>
      </c>
      <c r="BY200">
        <f ca="1">+'aob Demand'!BY199+'aob Cap'!$CG200</f>
        <v>19.060477459732418</v>
      </c>
      <c r="BZ200">
        <f ca="1">+'aob Demand'!BZ199+'aob Cap'!$CG200</f>
        <v>19.060477459732418</v>
      </c>
      <c r="CA200">
        <f ca="1">+'aob Demand'!CA199+'aob Cap'!$CG200</f>
        <v>19.060477459732418</v>
      </c>
      <c r="CB200">
        <f t="shared" ca="1" si="26"/>
        <v>6852053.8614464393</v>
      </c>
      <c r="CC200">
        <f t="shared" ca="1" si="23"/>
        <v>1078272.9958665522</v>
      </c>
      <c r="CD200">
        <f t="shared" ca="1" si="24"/>
        <v>13412419.404035134</v>
      </c>
      <c r="CE200">
        <f t="shared" ca="1" si="25"/>
        <v>41584051.463016793</v>
      </c>
      <c r="CG200">
        <f ca="1">+IFERROR(VLOOKUP(_xlfn.CONCAT(B200,E200,C200),Reallocation!$A$3:$F$618,6,FALSE),0)</f>
        <v>5.181944588231812E-2</v>
      </c>
      <c r="CH200">
        <f t="shared" ca="1" si="27"/>
        <v>3.2355834316266652E-4</v>
      </c>
      <c r="CI200">
        <f t="shared" ca="1" si="28"/>
        <v>3.2355834316266652E-4</v>
      </c>
      <c r="CJ200">
        <f t="shared" ca="1" si="29"/>
        <v>3.937531939639527E-4</v>
      </c>
      <c r="CK200">
        <f t="shared" ca="1" si="30"/>
        <v>4.8034388459106125E-4</v>
      </c>
      <c r="CL200">
        <f ca="1">+IF($C200=1,SUMPRODUCT($CH200:$CK200,Elast!$L$6:$O$6),SUMPRODUCT($CH200:$CK200,Elast!$L$13:$O$13))</f>
        <v>-1.8219511657498803E-5</v>
      </c>
      <c r="CM200">
        <f ca="1">+IF($C200=1,SUMPRODUCT($CH200:$CK200,Elast!$L$7:$O$7),SUMPRODUCT($CH200:$CK200,Elast!$L$14:$O$14))</f>
        <v>-1.8174099038796853E-5</v>
      </c>
      <c r="CN200">
        <f ca="1">+IF($C200=1,SUMPRODUCT($CH200:$CK200,Elast!$L$8:$O$8),SUMPRODUCT($CH200:$CK200,Elast!$L$15:$O$15))</f>
        <v>-6.0663032303569499E-5</v>
      </c>
      <c r="CO200">
        <f ca="1">+IF($C200=1,SUMPRODUCT($CH200:$CK200,Elast!$L$9:$O$9),SUMPRODUCT($CH200:$CK200,Elast!$L$16:$O$16))</f>
        <v>-6.1992210785966507E-5</v>
      </c>
    </row>
    <row r="201" spans="2:93" x14ac:dyDescent="0.25">
      <c r="B201" t="s">
        <v>85</v>
      </c>
      <c r="C201">
        <v>1</v>
      </c>
      <c r="D201">
        <v>2038</v>
      </c>
      <c r="E201">
        <v>2036</v>
      </c>
      <c r="F201">
        <v>0.14638785824203701</v>
      </c>
      <c r="G201">
        <v>1.7528893017011798E-2</v>
      </c>
      <c r="H201">
        <v>0.25067608245381201</v>
      </c>
      <c r="I201">
        <v>0.58540716628713796</v>
      </c>
      <c r="J201">
        <f ca="1">+('aob Demand'!J200-'aob Demand'!BX200)+'aob Cap'!BX201</f>
        <v>160.45299578874418</v>
      </c>
      <c r="K201">
        <f ca="1">+('aob Demand'!K200-'aob Demand'!BY200)+'aob Cap'!BY201</f>
        <v>160.45299578874418</v>
      </c>
      <c r="L201">
        <f ca="1">+('aob Demand'!L200-'aob Demand'!BZ200)+'aob Cap'!BZ201</f>
        <v>131.87312146995717</v>
      </c>
      <c r="M201">
        <f ca="1">+('aob Demand'!M200-'aob Demand'!CA200)+'aob Cap'!CA201</f>
        <v>108.12435515467115</v>
      </c>
      <c r="N201">
        <f ca="1">+'aob Demand'!N200*(1+CL201)</f>
        <v>362378.21420700115</v>
      </c>
      <c r="O201">
        <f ca="1">+'aob Demand'!O200*(1+CM201)</f>
        <v>57032.602376265189</v>
      </c>
      <c r="P201">
        <f ca="1">+'aob Demand'!P200*(1+CN201)</f>
        <v>709348.74764559418</v>
      </c>
      <c r="Q201">
        <f ca="1">+'aob Demand'!Q200*(1+CO201)</f>
        <v>2199251.9755555438</v>
      </c>
      <c r="R201">
        <v>1721.5617602637999</v>
      </c>
      <c r="S201">
        <f ca="1">+IF(E201&gt;2017,SUMPRODUCT(J201:M201,N201:Q201),'aob Demand'!S200)</f>
        <v>398632457.22939777</v>
      </c>
      <c r="T201">
        <v>230878.98602524499</v>
      </c>
      <c r="U201">
        <v>90.402000000000001</v>
      </c>
      <c r="V201">
        <v>38301.624261347897</v>
      </c>
      <c r="W201">
        <v>3.9119249153229301E-4</v>
      </c>
      <c r="X201">
        <v>11.2165310877742</v>
      </c>
      <c r="Y201">
        <v>11.2165310877742</v>
      </c>
      <c r="Z201">
        <v>10.815009283218201</v>
      </c>
      <c r="AA201">
        <v>6.9742608119118801</v>
      </c>
      <c r="AB201">
        <v>18.136120001380501</v>
      </c>
      <c r="AC201">
        <v>18.136120001380501</v>
      </c>
      <c r="AD201">
        <v>18.136120001380501</v>
      </c>
      <c r="AE201">
        <v>18.136120001380501</v>
      </c>
      <c r="AF201">
        <v>6562870.2206178196</v>
      </c>
      <c r="AG201">
        <v>785522.02353492705</v>
      </c>
      <c r="AH201">
        <v>13605517.8894984</v>
      </c>
      <c r="AI201">
        <v>39146997.668343</v>
      </c>
      <c r="AJ201">
        <v>130.14775753662701</v>
      </c>
      <c r="AK201">
        <v>130.14775753662701</v>
      </c>
      <c r="AL201">
        <v>102.787888429045</v>
      </c>
      <c r="AM201">
        <v>81.814189485721201</v>
      </c>
      <c r="AN201">
        <v>141.36428862440101</v>
      </c>
      <c r="AO201">
        <v>141.36428862440101</v>
      </c>
      <c r="AP201">
        <v>113.602897712263</v>
      </c>
      <c r="AQ201">
        <v>88.788450297633005</v>
      </c>
      <c r="AR201">
        <f ca="1">+IF(E201&gt;2017,J201*N201,'aob Demand'!AR200)</f>
        <v>58144670.078088589</v>
      </c>
      <c r="AS201">
        <f>+IF(F201&gt;2017,K201*O201,'aob Demand'!AS200)</f>
        <v>9148381.9114203006</v>
      </c>
      <c r="AT201">
        <f>+IF(G201&gt;2017,L201*P201,'aob Demand'!AT200)</f>
        <v>93514268.841651395</v>
      </c>
      <c r="AU201">
        <f>+IF(H201&gt;2017,M201*Q201,'aob Demand'!AU200)</f>
        <v>237697692.34360501</v>
      </c>
      <c r="AV201">
        <v>1.08732589270024</v>
      </c>
      <c r="AW201">
        <v>1.08732589270024</v>
      </c>
      <c r="AX201">
        <v>1.1063909593385799</v>
      </c>
      <c r="AY201">
        <v>1.08639766087876</v>
      </c>
      <c r="AZ201">
        <v>1.1860081104121101</v>
      </c>
      <c r="BA201">
        <v>1.1860081104121101</v>
      </c>
      <c r="BB201">
        <v>1.16065697089293</v>
      </c>
      <c r="BC201">
        <v>1.21883466444986</v>
      </c>
      <c r="BD201">
        <v>1.0873016695242499</v>
      </c>
      <c r="BE201">
        <v>1.0873016695242499</v>
      </c>
      <c r="BF201">
        <v>1.1063570747404401</v>
      </c>
      <c r="BG201">
        <v>1.0858508535273701</v>
      </c>
      <c r="BH201">
        <v>0.15866170499999999</v>
      </c>
      <c r="BI201">
        <v>0.15866170499999999</v>
      </c>
      <c r="BJ201">
        <v>0.180514759</v>
      </c>
      <c r="BK201">
        <v>0.21282462199999999</v>
      </c>
      <c r="BL201">
        <v>3.5903582999999899E-2</v>
      </c>
      <c r="BM201">
        <v>3.5903582999999899E-2</v>
      </c>
      <c r="BN201">
        <v>1.6482926999999901E-2</v>
      </c>
      <c r="BO201">
        <v>0.238783778999999</v>
      </c>
      <c r="BP201">
        <v>0.15867292099999999</v>
      </c>
      <c r="BQ201">
        <v>0.15867292099999999</v>
      </c>
      <c r="BR201">
        <v>0.18056576799999999</v>
      </c>
      <c r="BS201">
        <v>0.21254435599999999</v>
      </c>
      <c r="BT201">
        <v>2.4852400000000002E-4</v>
      </c>
      <c r="BU201">
        <v>2.4852400000000002E-4</v>
      </c>
      <c r="BV201">
        <v>6.08156E-4</v>
      </c>
      <c r="BW201">
        <v>4.3591369999999999E-3</v>
      </c>
      <c r="BX201">
        <f ca="1">+'aob Demand'!BX200+'aob Cap'!$CG201</f>
        <v>19.213050958508468</v>
      </c>
      <c r="BY201">
        <f ca="1">+'aob Demand'!BY200+'aob Cap'!$CG201</f>
        <v>19.213050958508468</v>
      </c>
      <c r="BZ201">
        <f ca="1">+'aob Demand'!BZ200+'aob Cap'!$CG201</f>
        <v>19.213050958508468</v>
      </c>
      <c r="CA201">
        <f ca="1">+'aob Demand'!CA200+'aob Cap'!$CG201</f>
        <v>19.213050958508468</v>
      </c>
      <c r="CB201">
        <f t="shared" ca="1" si="26"/>
        <v>6962391.0958124101</v>
      </c>
      <c r="CC201">
        <f t="shared" ca="1" si="23"/>
        <v>1095770.2957515342</v>
      </c>
      <c r="CD201">
        <f t="shared" ca="1" si="24"/>
        <v>13628753.635868965</v>
      </c>
      <c r="CE201">
        <f t="shared" ca="1" si="25"/>
        <v>42254340.276949085</v>
      </c>
      <c r="CG201">
        <f ca="1">+IFERROR(VLOOKUP(_xlfn.CONCAT(B201,E201,C201),Reallocation!$A$3:$F$618,6,FALSE),0)</f>
        <v>4.9600387315165785E-2</v>
      </c>
      <c r="CH201">
        <f t="shared" ca="1" si="27"/>
        <v>3.0912721243581132E-4</v>
      </c>
      <c r="CI201">
        <f t="shared" ca="1" si="28"/>
        <v>3.0912721243581132E-4</v>
      </c>
      <c r="CJ201">
        <f t="shared" ca="1" si="29"/>
        <v>3.7612203883763407E-4</v>
      </c>
      <c r="CK201">
        <f t="shared" ca="1" si="30"/>
        <v>4.5873464164669642E-4</v>
      </c>
      <c r="CL201">
        <f ca="1">+IF($C201=1,SUMPRODUCT($CH201:$CK201,Elast!$L$6:$O$6),SUMPRODUCT($CH201:$CK201,Elast!$L$13:$O$13))</f>
        <v>-1.7399815917291671E-5</v>
      </c>
      <c r="CM201">
        <f ca="1">+IF($C201=1,SUMPRODUCT($CH201:$CK201,Elast!$L$7:$O$7),SUMPRODUCT($CH201:$CK201,Elast!$L$14:$O$14))</f>
        <v>-1.736281773555204E-5</v>
      </c>
      <c r="CN201">
        <f ca="1">+IF($C201=1,SUMPRODUCT($CH201:$CK201,Elast!$L$8:$O$8),SUMPRODUCT($CH201:$CK201,Elast!$L$15:$O$15))</f>
        <v>-5.7951064727998387E-5</v>
      </c>
      <c r="CO201">
        <f ca="1">+IF($C201=1,SUMPRODUCT($CH201:$CK201,Elast!$L$9:$O$9),SUMPRODUCT($CH201:$CK201,Elast!$L$16:$O$16))</f>
        <v>-5.9211402841302443E-5</v>
      </c>
    </row>
    <row r="202" spans="2:93" x14ac:dyDescent="0.25">
      <c r="B202" t="s">
        <v>85</v>
      </c>
      <c r="C202">
        <v>1</v>
      </c>
      <c r="D202">
        <v>2039</v>
      </c>
      <c r="E202">
        <v>2037</v>
      </c>
      <c r="F202">
        <v>0.146375698936799</v>
      </c>
      <c r="G202">
        <v>1.75347191787734E-2</v>
      </c>
      <c r="H202">
        <v>0.25067742697861101</v>
      </c>
      <c r="I202">
        <v>0.585412154905816</v>
      </c>
      <c r="J202">
        <f ca="1">+('aob Demand'!J201-'aob Demand'!BX201)+'aob Cap'!BX202</f>
        <v>160.63330361022827</v>
      </c>
      <c r="K202">
        <f ca="1">+('aob Demand'!K201-'aob Demand'!BY201)+'aob Cap'!BY202</f>
        <v>160.63330361022827</v>
      </c>
      <c r="L202">
        <f ca="1">+('aob Demand'!L201-'aob Demand'!BZ201)+'aob Cap'!BZ202</f>
        <v>132.0239423057333</v>
      </c>
      <c r="M202">
        <f ca="1">+('aob Demand'!M201-'aob Demand'!CA201)+'aob Cap'!CA202</f>
        <v>108.25017868151031</v>
      </c>
      <c r="N202">
        <f ca="1">+'aob Demand'!N201*(1+CL202)</f>
        <v>365334.02310185379</v>
      </c>
      <c r="O202">
        <f ca="1">+'aob Demand'!O201*(1+CM202)</f>
        <v>57501.008933866215</v>
      </c>
      <c r="P202">
        <f ca="1">+'aob Demand'!P201*(1+CN202)</f>
        <v>715140.10558192246</v>
      </c>
      <c r="Q202">
        <f ca="1">+'aob Demand'!Q201*(1+CO202)</f>
        <v>2217200.4023854649</v>
      </c>
      <c r="R202">
        <v>1725.4603280214001</v>
      </c>
      <c r="S202">
        <f ca="1">+IF(E202&gt;2017,SUMPRODUCT(J202:M202,N202:Q202),'aob Demand'!S201)</f>
        <v>402349343.84884131</v>
      </c>
      <c r="T202">
        <v>232491.881917566</v>
      </c>
      <c r="U202">
        <v>90.402000000000001</v>
      </c>
      <c r="V202">
        <v>38752.495761853002</v>
      </c>
      <c r="W202">
        <v>3.8845966264404501E-4</v>
      </c>
      <c r="X202">
        <v>11.3652691098207</v>
      </c>
      <c r="Y202">
        <v>11.3652691098207</v>
      </c>
      <c r="Z202">
        <v>10.935702058353099</v>
      </c>
      <c r="AA202">
        <v>7.0685545982581699</v>
      </c>
      <c r="AB202">
        <v>18.158655062202001</v>
      </c>
      <c r="AC202">
        <v>18.158655062202001</v>
      </c>
      <c r="AD202">
        <v>18.158655062202001</v>
      </c>
      <c r="AE202">
        <v>18.158655062202001</v>
      </c>
      <c r="AF202">
        <v>6624207.8285263004</v>
      </c>
      <c r="AG202">
        <v>793201.23774681799</v>
      </c>
      <c r="AH202">
        <v>13733751.0549629</v>
      </c>
      <c r="AI202">
        <v>39515839.586271897</v>
      </c>
      <c r="AJ202">
        <v>130.14775753662701</v>
      </c>
      <c r="AK202">
        <v>130.14775753662701</v>
      </c>
      <c r="AL202">
        <v>102.787888429045</v>
      </c>
      <c r="AM202">
        <v>81.814189485721201</v>
      </c>
      <c r="AN202">
        <v>141.513026646447</v>
      </c>
      <c r="AO202">
        <v>141.513026646447</v>
      </c>
      <c r="AP202">
        <v>113.723590487398</v>
      </c>
      <c r="AQ202">
        <v>88.882744083979304</v>
      </c>
      <c r="AR202">
        <f ca="1">+IF(E202&gt;2017,J202*N202,'aob Demand'!AR201)</f>
        <v>58684811.052066229</v>
      </c>
      <c r="AS202">
        <f>+IF(F202&gt;2017,K202*O202,'aob Demand'!AS201)</f>
        <v>9234005.9216138795</v>
      </c>
      <c r="AT202">
        <f>+IF(G202&gt;2017,L202*P202,'aob Demand'!AT201)</f>
        <v>94386955.253549904</v>
      </c>
      <c r="AU202">
        <f>+IF(H202&gt;2017,M202*Q202,'aob Demand'!AU201)</f>
        <v>239920854.48776299</v>
      </c>
      <c r="AV202">
        <v>1.0884708364733</v>
      </c>
      <c r="AW202">
        <v>1.0884708364733</v>
      </c>
      <c r="AX202">
        <v>1.1075668599934001</v>
      </c>
      <c r="AY202">
        <v>1.08755199094886</v>
      </c>
      <c r="AZ202">
        <v>1.18725696561728</v>
      </c>
      <c r="BA202">
        <v>1.18725696561728</v>
      </c>
      <c r="BB202">
        <v>1.16189054685501</v>
      </c>
      <c r="BC202">
        <v>1.22012971280491</v>
      </c>
      <c r="BD202">
        <v>1.0884465877905301</v>
      </c>
      <c r="BE202">
        <v>1.0884465877905301</v>
      </c>
      <c r="BF202">
        <v>1.10753293938185</v>
      </c>
      <c r="BG202">
        <v>1.08700460259827</v>
      </c>
      <c r="BH202">
        <v>0.15866170499999999</v>
      </c>
      <c r="BI202">
        <v>0.15866170499999999</v>
      </c>
      <c r="BJ202">
        <v>0.180514759</v>
      </c>
      <c r="BK202">
        <v>0.21282462199999999</v>
      </c>
      <c r="BL202">
        <v>3.5903582999999899E-2</v>
      </c>
      <c r="BM202">
        <v>3.5903582999999899E-2</v>
      </c>
      <c r="BN202">
        <v>1.6482926999999901E-2</v>
      </c>
      <c r="BO202">
        <v>0.238783778999999</v>
      </c>
      <c r="BP202">
        <v>0.15867292099999999</v>
      </c>
      <c r="BQ202">
        <v>0.15867292099999999</v>
      </c>
      <c r="BR202">
        <v>0.18056576799999999</v>
      </c>
      <c r="BS202">
        <v>0.21254435599999999</v>
      </c>
      <c r="BT202">
        <v>2.4852400000000002E-4</v>
      </c>
      <c r="BU202">
        <v>2.4852400000000002E-4</v>
      </c>
      <c r="BV202">
        <v>6.08156E-4</v>
      </c>
      <c r="BW202">
        <v>4.3591369999999999E-3</v>
      </c>
      <c r="BX202">
        <f ca="1">+'aob Demand'!BX201+'aob Cap'!$CG202</f>
        <v>19.245864090137403</v>
      </c>
      <c r="BY202">
        <f ca="1">+'aob Demand'!BY201+'aob Cap'!$CG202</f>
        <v>19.245864090137403</v>
      </c>
      <c r="BZ202">
        <f ca="1">+'aob Demand'!BZ201+'aob Cap'!$CG202</f>
        <v>19.245864090137403</v>
      </c>
      <c r="CA202">
        <f ca="1">+'aob Demand'!CA201+'aob Cap'!$CG202</f>
        <v>19.245864090137403</v>
      </c>
      <c r="CB202">
        <f t="shared" ca="1" si="26"/>
        <v>7031168.9561213963</v>
      </c>
      <c r="CC202">
        <f t="shared" ca="1" si="23"/>
        <v>1106656.6029869658</v>
      </c>
      <c r="CD202">
        <f t="shared" ca="1" si="24"/>
        <v>13763489.277436191</v>
      </c>
      <c r="CE202">
        <f t="shared" ca="1" si="25"/>
        <v>42671937.604908615</v>
      </c>
      <c r="CG202">
        <f ca="1">+IFERROR(VLOOKUP(_xlfn.CONCAT(B202,E202,C202),Reallocation!$A$3:$F$618,6,FALSE),0)</f>
        <v>4.7374198885303705E-2</v>
      </c>
      <c r="CH202">
        <f t="shared" ca="1" si="27"/>
        <v>2.9492140060982663E-4</v>
      </c>
      <c r="CI202">
        <f t="shared" ca="1" si="28"/>
        <v>2.9492140060982663E-4</v>
      </c>
      <c r="CJ202">
        <f t="shared" ca="1" si="29"/>
        <v>3.5883036105377464E-4</v>
      </c>
      <c r="CK202">
        <f t="shared" ca="1" si="30"/>
        <v>4.3763621882497716E-4</v>
      </c>
      <c r="CL202">
        <f ca="1">+IF($C202=1,SUMPRODUCT($CH202:$CK202,Elast!$L$6:$O$6),SUMPRODUCT($CH202:$CK202,Elast!$L$13:$O$13))</f>
        <v>-1.6599533498784959E-5</v>
      </c>
      <c r="CM202">
        <f ca="1">+IF($C202=1,SUMPRODUCT($CH202:$CK202,Elast!$L$7:$O$7),SUMPRODUCT($CH202:$CK202,Elast!$L$14:$O$14))</f>
        <v>-1.6564845237370119E-5</v>
      </c>
      <c r="CN202">
        <f ca="1">+IF($C202=1,SUMPRODUCT($CH202:$CK202,Elast!$L$8:$O$8),SUMPRODUCT($CH202:$CK202,Elast!$L$15:$O$15))</f>
        <v>-5.5287335672820731E-5</v>
      </c>
      <c r="CO202">
        <f ca="1">+IF($C202=1,SUMPRODUCT($CH202:$CK202,Elast!$L$9:$O$9),SUMPRODUCT($CH202:$CK202,Elast!$L$16:$O$16))</f>
        <v>-5.6488835361772958E-5</v>
      </c>
    </row>
    <row r="203" spans="2:93" x14ac:dyDescent="0.25">
      <c r="B203" t="s">
        <v>85</v>
      </c>
      <c r="C203">
        <v>1</v>
      </c>
      <c r="D203">
        <v>2040</v>
      </c>
      <c r="E203">
        <v>2038</v>
      </c>
      <c r="F203">
        <v>0.14636519720159699</v>
      </c>
      <c r="G203">
        <v>1.7540576003451401E-2</v>
      </c>
      <c r="H203">
        <v>0.25067939897538399</v>
      </c>
      <c r="I203">
        <v>0.585414827819567</v>
      </c>
      <c r="J203">
        <f ca="1">+('aob Demand'!J202-'aob Demand'!BX202)+'aob Cap'!BX203</f>
        <v>160.80500209120916</v>
      </c>
      <c r="K203">
        <f ca="1">+('aob Demand'!K202-'aob Demand'!BY202)+'aob Cap'!BY203</f>
        <v>160.80500209120916</v>
      </c>
      <c r="L203">
        <f ca="1">+('aob Demand'!L202-'aob Demand'!BZ202)+'aob Cap'!BZ203</f>
        <v>132.16539165887417</v>
      </c>
      <c r="M203">
        <f ca="1">+('aob Demand'!M202-'aob Demand'!CA202)+'aob Cap'!CA203</f>
        <v>108.36636625769718</v>
      </c>
      <c r="N203">
        <f ca="1">+'aob Demand'!N202*(1+CL203)</f>
        <v>368317.65572052012</v>
      </c>
      <c r="O203">
        <f ca="1">+'aob Demand'!O202*(1+CM203)</f>
        <v>57973.516083814546</v>
      </c>
      <c r="P203">
        <f ca="1">+'aob Demand'!P202*(1+CN203)</f>
        <v>720984.67785162898</v>
      </c>
      <c r="Q203">
        <f ca="1">+'aob Demand'!Q202*(1+CO203)</f>
        <v>2235315.1288831588</v>
      </c>
      <c r="R203">
        <v>1729.31467240559</v>
      </c>
      <c r="S203">
        <f ca="1">+IF(E203&gt;2017,SUMPRODUCT(J203:M203,N203:Q203),'aob Demand'!S202)</f>
        <v>406071953.05969179</v>
      </c>
      <c r="T203">
        <v>234116.04532800999</v>
      </c>
      <c r="U203">
        <v>90.402000000000001</v>
      </c>
      <c r="V203">
        <v>39208.674742494797</v>
      </c>
      <c r="W203">
        <v>3.8574592500599801E-4</v>
      </c>
      <c r="X203">
        <v>11.514280974390299</v>
      </c>
      <c r="Y203">
        <v>11.514280974390299</v>
      </c>
      <c r="Z203">
        <v>11.0565704036651</v>
      </c>
      <c r="AA203">
        <v>7.1629951773423199</v>
      </c>
      <c r="AB203">
        <v>18.177057519615602</v>
      </c>
      <c r="AC203">
        <v>18.177057519615602</v>
      </c>
      <c r="AD203">
        <v>18.177057519615602</v>
      </c>
      <c r="AE203">
        <v>18.177057519615602</v>
      </c>
      <c r="AF203">
        <v>6684630.9469201704</v>
      </c>
      <c r="AG203">
        <v>800769.03010104795</v>
      </c>
      <c r="AH203">
        <v>13860064.3909461</v>
      </c>
      <c r="AI203">
        <v>39879188.391652703</v>
      </c>
      <c r="AJ203">
        <v>130.14775753662701</v>
      </c>
      <c r="AK203">
        <v>130.14775753662701</v>
      </c>
      <c r="AL203">
        <v>102.787888429045</v>
      </c>
      <c r="AM203">
        <v>81.814189485721201</v>
      </c>
      <c r="AN203">
        <v>141.66203851101699</v>
      </c>
      <c r="AO203">
        <v>141.66203851101699</v>
      </c>
      <c r="AP203">
        <v>113.84445883271</v>
      </c>
      <c r="AQ203">
        <v>88.977184663063497</v>
      </c>
      <c r="AR203">
        <f ca="1">+IF(E203&gt;2017,J203*N203,'aob Demand'!AR202)</f>
        <v>59227321.398367494</v>
      </c>
      <c r="AS203">
        <f>+IF(F203&gt;2017,K203*O203,'aob Demand'!AS202)</f>
        <v>9319954.9923454206</v>
      </c>
      <c r="AT203">
        <f>+IF(G203&gt;2017,L203*P203,'aob Demand'!AT202)</f>
        <v>95261618.710067704</v>
      </c>
      <c r="AU203">
        <f>+IF(H203&gt;2017,M203*Q203,'aob Demand'!AU202)</f>
        <v>242144867.419707</v>
      </c>
      <c r="AV203">
        <v>1.0896178321021199</v>
      </c>
      <c r="AW203">
        <v>1.0896178321021199</v>
      </c>
      <c r="AX203">
        <v>1.1087444425983199</v>
      </c>
      <c r="AY203">
        <v>1.0887080826504401</v>
      </c>
      <c r="AZ203">
        <v>1.1885080588980801</v>
      </c>
      <c r="BA203">
        <v>1.1885080588980801</v>
      </c>
      <c r="BB203">
        <v>1.1631258872630901</v>
      </c>
      <c r="BC203">
        <v>1.22142673754264</v>
      </c>
      <c r="BD203">
        <v>1.0895935578668701</v>
      </c>
      <c r="BE203">
        <v>1.0895935578668701</v>
      </c>
      <c r="BF203">
        <v>1.10871048592184</v>
      </c>
      <c r="BG203">
        <v>1.0881601124139899</v>
      </c>
      <c r="BH203">
        <v>0.15866170499999999</v>
      </c>
      <c r="BI203">
        <v>0.15866170499999999</v>
      </c>
      <c r="BJ203">
        <v>0.180514759</v>
      </c>
      <c r="BK203">
        <v>0.21282462199999999</v>
      </c>
      <c r="BL203">
        <v>3.5903582999999899E-2</v>
      </c>
      <c r="BM203">
        <v>3.5903582999999899E-2</v>
      </c>
      <c r="BN203">
        <v>1.6482926999999901E-2</v>
      </c>
      <c r="BO203">
        <v>0.238783778999999</v>
      </c>
      <c r="BP203">
        <v>0.15867292099999999</v>
      </c>
      <c r="BQ203">
        <v>0.15867292099999999</v>
      </c>
      <c r="BR203">
        <v>0.18056576799999999</v>
      </c>
      <c r="BS203">
        <v>0.21254435599999999</v>
      </c>
      <c r="BT203">
        <v>2.4852400000000002E-4</v>
      </c>
      <c r="BU203">
        <v>2.4852400000000002E-4</v>
      </c>
      <c r="BV203">
        <v>6.08156E-4</v>
      </c>
      <c r="BW203">
        <v>4.3591369999999999E-3</v>
      </c>
      <c r="BX203">
        <f ca="1">+'aob Demand'!BX202+'aob Cap'!$CG203</f>
        <v>19.267654335518483</v>
      </c>
      <c r="BY203">
        <f ca="1">+'aob Demand'!BY202+'aob Cap'!$CG203</f>
        <v>19.267654335518483</v>
      </c>
      <c r="BZ203">
        <f ca="1">+'aob Demand'!BZ202+'aob Cap'!$CG203</f>
        <v>19.267654335518483</v>
      </c>
      <c r="CA203">
        <f ca="1">+'aob Demand'!CA202+'aob Cap'!$CG203</f>
        <v>19.267654335518483</v>
      </c>
      <c r="CB203">
        <f t="shared" ca="1" si="26"/>
        <v>7096617.2760914834</v>
      </c>
      <c r="CC203">
        <f t="shared" ca="1" si="23"/>
        <v>1117013.6685175598</v>
      </c>
      <c r="CD203">
        <f t="shared" ca="1" si="24"/>
        <v>13891683.554050336</v>
      </c>
      <c r="CE203">
        <f t="shared" ca="1" si="25"/>
        <v>43069279.234275647</v>
      </c>
      <c r="CG203">
        <f ca="1">+IFERROR(VLOOKUP(_xlfn.CONCAT(B203,E203,C203),Reallocation!$A$3:$F$618,6,FALSE),0)</f>
        <v>4.5257033507182638E-2</v>
      </c>
      <c r="CH203">
        <f t="shared" ca="1" si="27"/>
        <v>2.814404584348118E-4</v>
      </c>
      <c r="CI203">
        <f t="shared" ca="1" si="28"/>
        <v>2.814404584348118E-4</v>
      </c>
      <c r="CJ203">
        <f t="shared" ca="1" si="29"/>
        <v>3.4242726434752235E-4</v>
      </c>
      <c r="CK203">
        <f t="shared" ca="1" si="30"/>
        <v>4.176298889597696E-4</v>
      </c>
      <c r="CL203">
        <f ca="1">+IF($C203=1,SUMPRODUCT($CH203:$CK203,Elast!$L$6:$O$6),SUMPRODUCT($CH203:$CK203,Elast!$L$13:$O$13))</f>
        <v>-1.5840689607916402E-5</v>
      </c>
      <c r="CM203">
        <f ca="1">+IF($C203=1,SUMPRODUCT($CH203:$CK203,Elast!$L$7:$O$7),SUMPRODUCT($CH203:$CK203,Elast!$L$14:$O$14))</f>
        <v>-1.5807652814606944E-5</v>
      </c>
      <c r="CN203">
        <f ca="1">+IF($C203=1,SUMPRODUCT($CH203:$CK203,Elast!$L$8:$O$8),SUMPRODUCT($CH203:$CK203,Elast!$L$15:$O$15))</f>
        <v>-5.2760068026160181E-5</v>
      </c>
      <c r="CO203">
        <f ca="1">+IF($C203=1,SUMPRODUCT($CH203:$CK203,Elast!$L$9:$O$9),SUMPRODUCT($CH203:$CK203,Elast!$L$16:$O$16))</f>
        <v>-5.3906546144886662E-5</v>
      </c>
    </row>
    <row r="204" spans="2:93" x14ac:dyDescent="0.25">
      <c r="B204" t="s">
        <v>85</v>
      </c>
      <c r="C204">
        <v>1</v>
      </c>
      <c r="D204">
        <v>2041</v>
      </c>
      <c r="E204">
        <v>2039</v>
      </c>
      <c r="F204">
        <v>0.14635629325359101</v>
      </c>
      <c r="G204">
        <v>1.7546462233782301E-2</v>
      </c>
      <c r="H204">
        <v>0.25068197712681001</v>
      </c>
      <c r="I204">
        <v>0.58541526738581495</v>
      </c>
      <c r="J204">
        <f ca="1">+('aob Demand'!J203-'aob Demand'!BX203)+'aob Cap'!BX204</f>
        <v>160.96865478447376</v>
      </c>
      <c r="K204">
        <f ca="1">+('aob Demand'!K203-'aob Demand'!BY203)+'aob Cap'!BY204</f>
        <v>160.96865478447376</v>
      </c>
      <c r="L204">
        <f ca="1">+('aob Demand'!L203-'aob Demand'!BZ203)+'aob Cap'!BZ204</f>
        <v>132.29869917084073</v>
      </c>
      <c r="M204">
        <f ca="1">+('aob Demand'!M203-'aob Demand'!CA203)+'aob Cap'!CA204</f>
        <v>108.47436657250273</v>
      </c>
      <c r="N204">
        <f ca="1">+'aob Demand'!N203*(1+CL204)</f>
        <v>371328.83186667453</v>
      </c>
      <c r="O204">
        <f ca="1">+'aob Demand'!O203*(1+CM204)</f>
        <v>58450.131488379047</v>
      </c>
      <c r="P204">
        <f ca="1">+'aob Demand'!P203*(1+CN204)</f>
        <v>726882.21458649321</v>
      </c>
      <c r="Q204">
        <f ca="1">+'aob Demand'!Q203*(1+CO204)</f>
        <v>2253595.1096946117</v>
      </c>
      <c r="R204">
        <v>1733.1263184367399</v>
      </c>
      <c r="S204">
        <f ca="1">+IF(E204&gt;2017,SUMPRODUCT(J204:M204,N204:Q204),'aob Demand'!S203)</f>
        <v>409803815.06115437</v>
      </c>
      <c r="T204">
        <v>235751.55497025501</v>
      </c>
      <c r="U204">
        <v>90.402000000000001</v>
      </c>
      <c r="V204">
        <v>39670.223680820302</v>
      </c>
      <c r="W204">
        <v>3.8305114524871998E-4</v>
      </c>
      <c r="X204">
        <v>11.663559883385901</v>
      </c>
      <c r="Y204">
        <v>11.663559883385901</v>
      </c>
      <c r="Z204">
        <v>11.1776116330755</v>
      </c>
      <c r="AA204">
        <v>7.2575798828782396</v>
      </c>
      <c r="AB204">
        <v>18.191461528384998</v>
      </c>
      <c r="AC204">
        <v>18.191461528384998</v>
      </c>
      <c r="AD204">
        <v>18.191461528384998</v>
      </c>
      <c r="AE204">
        <v>18.191461528384998</v>
      </c>
      <c r="AF204">
        <v>6744155.9694807604</v>
      </c>
      <c r="AG204">
        <v>808227.52009052795</v>
      </c>
      <c r="AH204">
        <v>13984493.0098188</v>
      </c>
      <c r="AI204">
        <v>40237143.990535296</v>
      </c>
      <c r="AJ204">
        <v>130.14775753662701</v>
      </c>
      <c r="AK204">
        <v>130.14775753662701</v>
      </c>
      <c r="AL204">
        <v>102.787888429045</v>
      </c>
      <c r="AM204">
        <v>81.814189485721201</v>
      </c>
      <c r="AN204">
        <v>141.81131742001301</v>
      </c>
      <c r="AO204">
        <v>141.81131742001301</v>
      </c>
      <c r="AP204">
        <v>113.965500062121</v>
      </c>
      <c r="AQ204">
        <v>89.071769368599405</v>
      </c>
      <c r="AR204">
        <f ca="1">+IF(E204&gt;2017,J204*N204,'aob Demand'!AR203)</f>
        <v>59772302.548268631</v>
      </c>
      <c r="AS204">
        <f>+IF(F204&gt;2017,K204*O204,'aob Demand'!AS203)</f>
        <v>9406253.5732755009</v>
      </c>
      <c r="AT204">
        <f>+IF(G204&gt;2017,L204*P204,'aob Demand'!AT203)</f>
        <v>96138982.383529201</v>
      </c>
      <c r="AU204">
        <f>+IF(H204&gt;2017,M204*Q204,'aob Demand'!AU203)</f>
        <v>244372430.10657701</v>
      </c>
      <c r="AV204">
        <v>1.09076685401628</v>
      </c>
      <c r="AW204">
        <v>1.09076685401628</v>
      </c>
      <c r="AX204">
        <v>1.10992369479551</v>
      </c>
      <c r="AY204">
        <v>1.08986592022088</v>
      </c>
      <c r="AZ204">
        <v>1.18976136236337</v>
      </c>
      <c r="BA204">
        <v>1.18976136236337</v>
      </c>
      <c r="BB204">
        <v>1.16436297915321</v>
      </c>
      <c r="BC204">
        <v>1.22272572097889</v>
      </c>
      <c r="BD204">
        <v>1.0907425541833999</v>
      </c>
      <c r="BE204">
        <v>1.0907425541833999</v>
      </c>
      <c r="BF204">
        <v>1.1098897020029601</v>
      </c>
      <c r="BG204">
        <v>1.08931736721983</v>
      </c>
      <c r="BH204">
        <v>0.15866170499999999</v>
      </c>
      <c r="BI204">
        <v>0.15866170499999999</v>
      </c>
      <c r="BJ204">
        <v>0.180514759</v>
      </c>
      <c r="BK204">
        <v>0.21282462199999999</v>
      </c>
      <c r="BL204">
        <v>3.5903582999999899E-2</v>
      </c>
      <c r="BM204">
        <v>3.5903582999999899E-2</v>
      </c>
      <c r="BN204">
        <v>1.6482926999999901E-2</v>
      </c>
      <c r="BO204">
        <v>0.238783778999999</v>
      </c>
      <c r="BP204">
        <v>0.15867292099999999</v>
      </c>
      <c r="BQ204">
        <v>0.15867292099999999</v>
      </c>
      <c r="BR204">
        <v>0.18056576799999999</v>
      </c>
      <c r="BS204">
        <v>0.21254435599999999</v>
      </c>
      <c r="BT204">
        <v>2.4852400000000002E-4</v>
      </c>
      <c r="BU204">
        <v>2.4852400000000002E-4</v>
      </c>
      <c r="BV204">
        <v>6.08156E-4</v>
      </c>
      <c r="BW204">
        <v>4.3591369999999999E-3</v>
      </c>
      <c r="BX204">
        <f ca="1">+'aob Demand'!BX203+'aob Cap'!$CG204</f>
        <v>19.281052023919845</v>
      </c>
      <c r="BY204">
        <f ca="1">+'aob Demand'!BY203+'aob Cap'!$CG204</f>
        <v>19.281052023919845</v>
      </c>
      <c r="BZ204">
        <f ca="1">+'aob Demand'!BZ203+'aob Cap'!$CG204</f>
        <v>19.281052023919845</v>
      </c>
      <c r="CA204">
        <f ca="1">+'aob Demand'!CA203+'aob Cap'!$CG204</f>
        <v>19.281052023919845</v>
      </c>
      <c r="CB204">
        <f t="shared" ca="1" si="26"/>
        <v>7159610.5252027363</v>
      </c>
      <c r="CC204">
        <f t="shared" ca="1" si="23"/>
        <v>1126980.0260323919</v>
      </c>
      <c r="CD204">
        <f t="shared" ca="1" si="24"/>
        <v>14015053.794704244</v>
      </c>
      <c r="CE204">
        <f t="shared" ca="1" si="25"/>
        <v>43451684.55087316</v>
      </c>
      <c r="CG204">
        <f ca="1">+IFERROR(VLOOKUP(_xlfn.CONCAT(B204,E204,C204),Reallocation!$A$3:$F$618,6,FALSE),0)</f>
        <v>4.3240007705743502E-2</v>
      </c>
      <c r="CH204">
        <f t="shared" ca="1" si="27"/>
        <v>2.6862377500536105E-4</v>
      </c>
      <c r="CI204">
        <f t="shared" ca="1" si="28"/>
        <v>2.6862377500536105E-4</v>
      </c>
      <c r="CJ204">
        <f t="shared" ca="1" si="29"/>
        <v>3.268362272399461E-4</v>
      </c>
      <c r="CK204">
        <f t="shared" ca="1" si="30"/>
        <v>3.9861959163278726E-4</v>
      </c>
      <c r="CL204">
        <f ca="1">+IF($C204=1,SUMPRODUCT($CH204:$CK204,Elast!$L$6:$O$6),SUMPRODUCT($CH204:$CK204,Elast!$L$13:$O$13))</f>
        <v>-1.5119628123182018E-5</v>
      </c>
      <c r="CM204">
        <f ca="1">+IF($C204=1,SUMPRODUCT($CH204:$CK204,Elast!$L$7:$O$7),SUMPRODUCT($CH204:$CK204,Elast!$L$14:$O$14))</f>
        <v>-1.5087808372635347E-5</v>
      </c>
      <c r="CN204">
        <f ca="1">+IF($C204=1,SUMPRODUCT($CH204:$CK204,Elast!$L$8:$O$8),SUMPRODUCT($CH204:$CK204,Elast!$L$15:$O$15))</f>
        <v>-5.0357677560303402E-5</v>
      </c>
      <c r="CO204">
        <f ca="1">+IF($C204=1,SUMPRODUCT($CH204:$CK204,Elast!$L$9:$O$9),SUMPRODUCT($CH204:$CK204,Elast!$L$16:$O$16))</f>
        <v>-5.1452373194554654E-5</v>
      </c>
    </row>
    <row r="205" spans="2:93" x14ac:dyDescent="0.25">
      <c r="B205" t="s">
        <v>85</v>
      </c>
      <c r="C205">
        <v>1</v>
      </c>
      <c r="D205">
        <v>2042</v>
      </c>
      <c r="E205">
        <v>2040</v>
      </c>
      <c r="F205">
        <v>0.146348887360157</v>
      </c>
      <c r="G205">
        <v>1.7552376369108402E-2</v>
      </c>
      <c r="H205">
        <v>0.25068512267628201</v>
      </c>
      <c r="I205">
        <v>0.58541361359445099</v>
      </c>
      <c r="J205">
        <f ca="1">+('aob Demand'!J204-'aob Demand'!BX204)+'aob Cap'!BX205</f>
        <v>161.12491238075569</v>
      </c>
      <c r="K205">
        <f ca="1">+('aob Demand'!K204-'aob Demand'!BY204)+'aob Cap'!BY205</f>
        <v>161.12491238075569</v>
      </c>
      <c r="L205">
        <f ca="1">+('aob Demand'!L204-'aob Demand'!BZ204)+'aob Cap'!BZ205</f>
        <v>132.42452766599467</v>
      </c>
      <c r="M205">
        <f ca="1">+('aob Demand'!M204-'aob Demand'!CA204)+'aob Cap'!CA205</f>
        <v>108.57484417040567</v>
      </c>
      <c r="N205">
        <f ca="1">+'aob Demand'!N204*(1+CL205)</f>
        <v>374367.56321254728</v>
      </c>
      <c r="O205">
        <f ca="1">+'aob Demand'!O204*(1+CM205)</f>
        <v>58930.87376441931</v>
      </c>
      <c r="P205">
        <f ca="1">+'aob Demand'!P204*(1+CN205)</f>
        <v>732832.79941952543</v>
      </c>
      <c r="Q205">
        <f ca="1">+'aob Demand'!Q204*(1+CO205)</f>
        <v>2272040.535691387</v>
      </c>
      <c r="R205">
        <v>1736.89820101091</v>
      </c>
      <c r="S205">
        <f ca="1">+IF(E205&gt;2017,SUMPRODUCT(J205:M205,N205:Q205),'aob Demand'!S204)</f>
        <v>413546657.12544882</v>
      </c>
      <c r="T205">
        <v>237398.490107861</v>
      </c>
      <c r="U205">
        <v>90.402000000000001</v>
      </c>
      <c r="V205">
        <v>40137.205789837397</v>
      </c>
      <c r="W205">
        <v>3.8037519093448498E-4</v>
      </c>
      <c r="X205">
        <v>11.813102508873399</v>
      </c>
      <c r="Y205">
        <v>11.813102508873399</v>
      </c>
      <c r="Z205">
        <v>11.298824476349299</v>
      </c>
      <c r="AA205">
        <v>7.3523074252601601</v>
      </c>
      <c r="AB205">
        <v>18.202107893196398</v>
      </c>
      <c r="AC205">
        <v>18.202107893196398</v>
      </c>
      <c r="AD205">
        <v>18.202107893196398</v>
      </c>
      <c r="AE205">
        <v>18.202107893196398</v>
      </c>
      <c r="AF205">
        <v>6802841.3619059101</v>
      </c>
      <c r="AG205">
        <v>815583.64444410603</v>
      </c>
      <c r="AH205">
        <v>14107158.1025344</v>
      </c>
      <c r="AI205">
        <v>40590054.807771601</v>
      </c>
      <c r="AJ205">
        <v>130.14775753662701</v>
      </c>
      <c r="AK205">
        <v>130.14775753662701</v>
      </c>
      <c r="AL205">
        <v>102.787888429045</v>
      </c>
      <c r="AM205">
        <v>81.814189485721201</v>
      </c>
      <c r="AN205">
        <v>141.9608600455</v>
      </c>
      <c r="AO205">
        <v>141.9608600455</v>
      </c>
      <c r="AP205">
        <v>114.08671290539399</v>
      </c>
      <c r="AQ205">
        <v>89.166496910981294</v>
      </c>
      <c r="AR205">
        <f ca="1">+IF(E205&gt;2017,J205*N205,'aob Demand'!AR204)</f>
        <v>60319940.8208187</v>
      </c>
      <c r="AS205">
        <f>+IF(F205&gt;2017,K205*O205,'aob Demand'!AS204)</f>
        <v>9492933.7388618495</v>
      </c>
      <c r="AT205">
        <f>+IF(G205&gt;2017,L205*P205,'aob Demand'!AT204)</f>
        <v>97019422.658747703</v>
      </c>
      <c r="AU205">
        <f>+IF(H205&gt;2017,M205*Q205,'aob Demand'!AU204)</f>
        <v>246604685.49893501</v>
      </c>
      <c r="AV205">
        <v>1.09191785433231</v>
      </c>
      <c r="AW205">
        <v>1.09191785433231</v>
      </c>
      <c r="AX205">
        <v>1.1111045926821299</v>
      </c>
      <c r="AY205">
        <v>1.0910254738502501</v>
      </c>
      <c r="AZ205">
        <v>1.19101682378397</v>
      </c>
      <c r="BA205">
        <v>1.19101682378397</v>
      </c>
      <c r="BB205">
        <v>1.16560179745017</v>
      </c>
      <c r="BC205">
        <v>1.22402662966974</v>
      </c>
      <c r="BD205">
        <v>1.0918935288577301</v>
      </c>
      <c r="BE205">
        <v>1.0918935288577301</v>
      </c>
      <c r="BF205">
        <v>1.11107056372312</v>
      </c>
      <c r="BG205">
        <v>1.0904763372208699</v>
      </c>
      <c r="BH205">
        <v>0.15866170499999999</v>
      </c>
      <c r="BI205">
        <v>0.15866170499999999</v>
      </c>
      <c r="BJ205">
        <v>0.180514759</v>
      </c>
      <c r="BK205">
        <v>0.21282462199999999</v>
      </c>
      <c r="BL205">
        <v>3.5903582999999899E-2</v>
      </c>
      <c r="BM205">
        <v>3.5903582999999899E-2</v>
      </c>
      <c r="BN205">
        <v>1.6482926999999901E-2</v>
      </c>
      <c r="BO205">
        <v>0.238783778999999</v>
      </c>
      <c r="BP205">
        <v>0.15867292099999999</v>
      </c>
      <c r="BQ205">
        <v>0.15867292099999999</v>
      </c>
      <c r="BR205">
        <v>0.18056576799999999</v>
      </c>
      <c r="BS205">
        <v>0.21254435599999999</v>
      </c>
      <c r="BT205">
        <v>2.4852400000000002E-4</v>
      </c>
      <c r="BU205">
        <v>2.4852400000000002E-4</v>
      </c>
      <c r="BV205">
        <v>6.08156E-4</v>
      </c>
      <c r="BW205">
        <v>4.3591369999999999E-3</v>
      </c>
      <c r="BX205">
        <f ca="1">+'aob Demand'!BX204+'aob Cap'!$CG205</f>
        <v>19.286735543426381</v>
      </c>
      <c r="BY205">
        <f ca="1">+'aob Demand'!BY204+'aob Cap'!$CG205</f>
        <v>19.286735543426381</v>
      </c>
      <c r="BZ205">
        <f ca="1">+'aob Demand'!BZ204+'aob Cap'!$CG205</f>
        <v>19.286735543426381</v>
      </c>
      <c r="CA205">
        <f ca="1">+'aob Demand'!CA204+'aob Cap'!$CG205</f>
        <v>19.286735543426381</v>
      </c>
      <c r="CB205">
        <f t="shared" ca="1" si="26"/>
        <v>7220328.1877173586</v>
      </c>
      <c r="CC205">
        <f t="shared" ca="1" si="23"/>
        <v>1136584.1776373992</v>
      </c>
      <c r="CD205">
        <f t="shared" ca="1" si="24"/>
        <v>14133952.399953216</v>
      </c>
      <c r="CE205">
        <f t="shared" ca="1" si="25"/>
        <v>43820244.955824591</v>
      </c>
      <c r="CG205">
        <f ca="1">+IFERROR(VLOOKUP(_xlfn.CONCAT(B205,E205,C205),Reallocation!$A$3:$F$618,6,FALSE),0)</f>
        <v>4.1317210719682425E-2</v>
      </c>
      <c r="CH205">
        <f t="shared" ca="1" si="27"/>
        <v>2.564296861931048E-4</v>
      </c>
      <c r="CI205">
        <f t="shared" ca="1" si="28"/>
        <v>2.564296861931048E-4</v>
      </c>
      <c r="CJ205">
        <f t="shared" ca="1" si="29"/>
        <v>3.1200572467882104E-4</v>
      </c>
      <c r="CK205">
        <f t="shared" ca="1" si="30"/>
        <v>3.8054128500375484E-4</v>
      </c>
      <c r="CL205">
        <f ca="1">+IF($C205=1,SUMPRODUCT($CH205:$CK205,Elast!$L$6:$O$6),SUMPRODUCT($CH205:$CK205,Elast!$L$13:$O$13))</f>
        <v>-1.4433919200150136E-5</v>
      </c>
      <c r="CM205">
        <f ca="1">+IF($C205=1,SUMPRODUCT($CH205:$CK205,Elast!$L$7:$O$7),SUMPRODUCT($CH205:$CK205,Elast!$L$14:$O$14))</f>
        <v>-1.4402963439284822E-5</v>
      </c>
      <c r="CN205">
        <f ca="1">+IF($C205=1,SUMPRODUCT($CH205:$CK205,Elast!$L$8:$O$8),SUMPRODUCT($CH205:$CK205,Elast!$L$15:$O$15))</f>
        <v>-4.8072278063397757E-5</v>
      </c>
      <c r="CO205">
        <f ca="1">+IF($C205=1,SUMPRODUCT($CH205:$CK205,Elast!$L$9:$O$9),SUMPRODUCT($CH205:$CK205,Elast!$L$16:$O$16))</f>
        <v>-4.9118146112632653E-5</v>
      </c>
    </row>
    <row r="206" spans="2:93" x14ac:dyDescent="0.25">
      <c r="B206" t="s">
        <v>85</v>
      </c>
      <c r="C206">
        <v>1</v>
      </c>
      <c r="D206">
        <v>2043</v>
      </c>
      <c r="E206">
        <v>2041</v>
      </c>
      <c r="F206">
        <v>0.14634292819463299</v>
      </c>
      <c r="G206">
        <v>1.7558317326098801E-2</v>
      </c>
      <c r="H206">
        <v>0.25068881748944299</v>
      </c>
      <c r="I206">
        <v>0.58540993698982402</v>
      </c>
      <c r="J206">
        <f ca="1">+('aob Demand'!J205-'aob Demand'!BX205)+'aob Cap'!BX206</f>
        <v>161.27437955397042</v>
      </c>
      <c r="K206">
        <f ca="1">+('aob Demand'!K205-'aob Demand'!BY205)+'aob Cap'!BY206</f>
        <v>161.27437955397042</v>
      </c>
      <c r="L206">
        <f ca="1">+('aob Demand'!L205-'aob Demand'!BZ205)+'aob Cap'!BZ206</f>
        <v>132.54348592984542</v>
      </c>
      <c r="M206">
        <f ca="1">+('aob Demand'!M205-'aob Demand'!CA205)+'aob Cap'!CA206</f>
        <v>108.66840913871042</v>
      </c>
      <c r="N206">
        <f ca="1">+'aob Demand'!N205*(1+CL206)</f>
        <v>377433.87866646727</v>
      </c>
      <c r="O206">
        <f ca="1">+'aob Demand'!O205*(1+CM206)</f>
        <v>59415.762845496502</v>
      </c>
      <c r="P206">
        <f ca="1">+'aob Demand'!P205*(1+CN206)</f>
        <v>738836.54334465705</v>
      </c>
      <c r="Q206">
        <f ca="1">+'aob Demand'!Q205*(1+CO206)</f>
        <v>2290651.6885941955</v>
      </c>
      <c r="R206">
        <v>1740.6316297813701</v>
      </c>
      <c r="S206">
        <f ca="1">+IF(E206&gt;2017,SUMPRODUCT(J206:M206,N206:Q206),'aob Demand'!S205)</f>
        <v>417302100.77090645</v>
      </c>
      <c r="T206">
        <v>239056.930558116</v>
      </c>
      <c r="U206">
        <v>90.402000000000001</v>
      </c>
      <c r="V206">
        <v>40609.685026672501</v>
      </c>
      <c r="W206">
        <v>3.77717930550762E-4</v>
      </c>
      <c r="X206">
        <v>11.962902618928799</v>
      </c>
      <c r="Y206">
        <v>11.962902618928799</v>
      </c>
      <c r="Z206">
        <v>11.420206476565401</v>
      </c>
      <c r="AA206">
        <v>7.4471753656119297</v>
      </c>
      <c r="AB206">
        <v>18.2091124134122</v>
      </c>
      <c r="AC206">
        <v>18.2091124134122</v>
      </c>
      <c r="AD206">
        <v>18.2091124134122</v>
      </c>
      <c r="AE206">
        <v>18.2091124134122</v>
      </c>
      <c r="AF206">
        <v>6860699.7249414399</v>
      </c>
      <c r="AG206">
        <v>822839.079269932</v>
      </c>
      <c r="AH206">
        <v>14228086.9437759</v>
      </c>
      <c r="AI206">
        <v>40937998.209727697</v>
      </c>
      <c r="AJ206">
        <v>130.14775753662701</v>
      </c>
      <c r="AK206">
        <v>130.14775753662701</v>
      </c>
      <c r="AL206">
        <v>102.787888429045</v>
      </c>
      <c r="AM206">
        <v>81.814189485721201</v>
      </c>
      <c r="AN206">
        <v>142.11066015555599</v>
      </c>
      <c r="AO206">
        <v>142.11066015555599</v>
      </c>
      <c r="AP206">
        <v>114.20809490561</v>
      </c>
      <c r="AQ206">
        <v>89.261364851333099</v>
      </c>
      <c r="AR206">
        <f ca="1">+IF(E206&gt;2017,J206*N206,'aob Demand'!AR205)</f>
        <v>60870414.604583062</v>
      </c>
      <c r="AS206">
        <f>+IF(F206&gt;2017,K206*O206,'aob Demand'!AS205)</f>
        <v>9580026.0856661294</v>
      </c>
      <c r="AT206">
        <f>+IF(G206&gt;2017,L206*P206,'aob Demand'!AT205)</f>
        <v>97903292.6432271</v>
      </c>
      <c r="AU206">
        <f>+IF(H206&gt;2017,M206*Q206,'aob Demand'!AU205)</f>
        <v>248842701.99035901</v>
      </c>
      <c r="AV206">
        <v>1.0930708113288199</v>
      </c>
      <c r="AW206">
        <v>1.0930708113288199</v>
      </c>
      <c r="AX206">
        <v>1.11228712587144</v>
      </c>
      <c r="AY206">
        <v>1.0921867302346699</v>
      </c>
      <c r="AZ206">
        <v>1.1922744194671</v>
      </c>
      <c r="BA206">
        <v>1.1922744194671</v>
      </c>
      <c r="BB206">
        <v>1.16684233125778</v>
      </c>
      <c r="BC206">
        <v>1.2253294486895301</v>
      </c>
      <c r="BD206">
        <v>1.09304646016895</v>
      </c>
      <c r="BE206">
        <v>1.09304646016895</v>
      </c>
      <c r="BF206">
        <v>1.11225306069588</v>
      </c>
      <c r="BG206">
        <v>1.0916370091199299</v>
      </c>
      <c r="BH206">
        <v>0.15866170499999999</v>
      </c>
      <c r="BI206">
        <v>0.15866170499999999</v>
      </c>
      <c r="BJ206">
        <v>0.180514759</v>
      </c>
      <c r="BK206">
        <v>0.21282462199999999</v>
      </c>
      <c r="BL206">
        <v>3.5903582999999899E-2</v>
      </c>
      <c r="BM206">
        <v>3.5903582999999899E-2</v>
      </c>
      <c r="BN206">
        <v>1.6482926999999901E-2</v>
      </c>
      <c r="BO206">
        <v>0.238783778999999</v>
      </c>
      <c r="BP206">
        <v>0.15867292099999999</v>
      </c>
      <c r="BQ206">
        <v>0.15867292099999999</v>
      </c>
      <c r="BR206">
        <v>0.18056576799999999</v>
      </c>
      <c r="BS206">
        <v>0.21254435599999999</v>
      </c>
      <c r="BT206">
        <v>2.4852400000000002E-4</v>
      </c>
      <c r="BU206">
        <v>2.4852400000000002E-4</v>
      </c>
      <c r="BV206">
        <v>6.08156E-4</v>
      </c>
      <c r="BW206">
        <v>4.3591369999999999E-3</v>
      </c>
      <c r="BX206">
        <f ca="1">+'aob Demand'!BX205+'aob Cap'!$CG206</f>
        <v>19.285322104824122</v>
      </c>
      <c r="BY206">
        <f ca="1">+'aob Demand'!BY205+'aob Cap'!$CG206</f>
        <v>19.285322104824122</v>
      </c>
      <c r="BZ206">
        <f ca="1">+'aob Demand'!BZ205+'aob Cap'!$CG206</f>
        <v>19.285322104824122</v>
      </c>
      <c r="CA206">
        <f ca="1">+'aob Demand'!CA205+'aob Cap'!$CG206</f>
        <v>19.285322104824122</v>
      </c>
      <c r="CB206">
        <f t="shared" ca="1" si="26"/>
        <v>7278933.9233559268</v>
      </c>
      <c r="CC206">
        <f t="shared" ca="1" si="23"/>
        <v>1145852.1245792415</v>
      </c>
      <c r="CD206">
        <f t="shared" ca="1" si="24"/>
        <v>14248700.721216559</v>
      </c>
      <c r="CE206">
        <f t="shared" ca="1" si="25"/>
        <v>44175955.644498341</v>
      </c>
      <c r="CG206">
        <f ca="1">+IFERROR(VLOOKUP(_xlfn.CONCAT(B206,E206,C206),Reallocation!$A$3:$F$618,6,FALSE),0)</f>
        <v>3.9483434561421518E-2</v>
      </c>
      <c r="CH206">
        <f t="shared" ca="1" si="27"/>
        <v>2.4482149409355003E-4</v>
      </c>
      <c r="CI206">
        <f t="shared" ca="1" si="28"/>
        <v>2.4482149409355003E-4</v>
      </c>
      <c r="CJ206">
        <f t="shared" ca="1" si="29"/>
        <v>2.9789041901562285E-4</v>
      </c>
      <c r="CK206">
        <f t="shared" ca="1" si="30"/>
        <v>3.6333866368676304E-4</v>
      </c>
      <c r="CL206">
        <f ca="1">+IF($C206=1,SUMPRODUCT($CH206:$CK206,Elast!$L$6:$O$6),SUMPRODUCT($CH206:$CK206,Elast!$L$13:$O$13))</f>
        <v>-1.3781426717543346E-5</v>
      </c>
      <c r="CM206">
        <f ca="1">+IF($C206=1,SUMPRODUCT($CH206:$CK206,Elast!$L$7:$O$7),SUMPRODUCT($CH206:$CK206,Elast!$L$14:$O$14))</f>
        <v>-1.375104993027243E-5</v>
      </c>
      <c r="CN206">
        <f ca="1">+IF($C206=1,SUMPRODUCT($CH206:$CK206,Elast!$L$8:$O$8),SUMPRODUCT($CH206:$CK206,Elast!$L$15:$O$15))</f>
        <v>-4.5896927039036582E-5</v>
      </c>
      <c r="CO206">
        <f ca="1">+IF($C206=1,SUMPRODUCT($CH206:$CK206,Elast!$L$9:$O$9),SUMPRODUCT($CH206:$CK206,Elast!$L$16:$O$16))</f>
        <v>-4.6896677625291267E-5</v>
      </c>
    </row>
    <row r="207" spans="2:93" x14ac:dyDescent="0.25">
      <c r="B207" t="s">
        <v>85</v>
      </c>
      <c r="C207">
        <v>1</v>
      </c>
      <c r="D207">
        <v>2044</v>
      </c>
      <c r="E207">
        <v>2042</v>
      </c>
      <c r="F207">
        <v>0.146338324525879</v>
      </c>
      <c r="G207">
        <v>1.7564283766365599E-2</v>
      </c>
      <c r="H207">
        <v>0.25069302603326499</v>
      </c>
      <c r="I207">
        <v>0.58540436567448995</v>
      </c>
      <c r="J207">
        <f ca="1">+('aob Demand'!J206-'aob Demand'!BX206)+'aob Cap'!BX207</f>
        <v>161.41761231854105</v>
      </c>
      <c r="K207">
        <f ca="1">+('aob Demand'!K206-'aob Demand'!BY206)+'aob Cap'!BY207</f>
        <v>161.41761231854105</v>
      </c>
      <c r="L207">
        <f ca="1">+('aob Demand'!L206-'aob Demand'!BZ206)+'aob Cap'!BZ207</f>
        <v>132.65613371086505</v>
      </c>
      <c r="M207">
        <f ca="1">+('aob Demand'!M206-'aob Demand'!CA206)+'aob Cap'!CA207</f>
        <v>108.75562242178404</v>
      </c>
      <c r="N207">
        <f ca="1">+'aob Demand'!N206*(1+CL207)</f>
        <v>380527.82143512281</v>
      </c>
      <c r="O207">
        <f ca="1">+'aob Demand'!O206*(1+CM207)</f>
        <v>59904.819874043977</v>
      </c>
      <c r="P207">
        <f ca="1">+'aob Demand'!P206*(1+CN207)</f>
        <v>744893.58417603455</v>
      </c>
      <c r="Q207">
        <f ca="1">+'aob Demand'!Q206*(1+CO207)</f>
        <v>2309428.9379342892</v>
      </c>
      <c r="R207">
        <v>1744.3293229782</v>
      </c>
      <c r="S207">
        <f ca="1">+IF(E207&gt;2017,SUMPRODUCT(J207:M207,N207:Q207),'aob Demand'!S206)</f>
        <v>421071669.83401895</v>
      </c>
      <c r="T207">
        <v>240726.95669590301</v>
      </c>
      <c r="U207">
        <v>90.402000000000001</v>
      </c>
      <c r="V207">
        <v>41087.726101329899</v>
      </c>
      <c r="W207">
        <v>3.7507923350375301E-4</v>
      </c>
      <c r="X207">
        <v>12.1129573865607</v>
      </c>
      <c r="Y207">
        <v>12.1129573865607</v>
      </c>
      <c r="Z207">
        <v>11.541756566092401</v>
      </c>
      <c r="AA207">
        <v>7.5421826154886</v>
      </c>
      <c r="AB207">
        <v>18.212697281797499</v>
      </c>
      <c r="AC207">
        <v>18.212697281797499</v>
      </c>
      <c r="AD207">
        <v>18.212697281797499</v>
      </c>
      <c r="AE207">
        <v>18.212697281797499</v>
      </c>
      <c r="AF207">
        <v>6917786.1360826204</v>
      </c>
      <c r="AG207">
        <v>830000.36742383603</v>
      </c>
      <c r="AH207">
        <v>14347393.7246274</v>
      </c>
      <c r="AI207">
        <v>41281302.499558397</v>
      </c>
      <c r="AJ207">
        <v>130.14775753662701</v>
      </c>
      <c r="AK207">
        <v>130.14775753662701</v>
      </c>
      <c r="AL207">
        <v>102.787888429045</v>
      </c>
      <c r="AM207">
        <v>81.814189485721201</v>
      </c>
      <c r="AN207">
        <v>142.26071492318701</v>
      </c>
      <c r="AO207">
        <v>142.26071492318701</v>
      </c>
      <c r="AP207">
        <v>114.329644995137</v>
      </c>
      <c r="AQ207">
        <v>89.3563721012098</v>
      </c>
      <c r="AR207">
        <f ca="1">+IF(E207&gt;2017,J207*N207,'aob Demand'!AR206)</f>
        <v>61423892.356833667</v>
      </c>
      <c r="AS207">
        <f>+IF(F207&gt;2017,K207*O207,'aob Demand'!AS206)</f>
        <v>9667559.7385585997</v>
      </c>
      <c r="AT207">
        <f>+IF(G207&gt;2017,L207*P207,'aob Demand'!AT206)</f>
        <v>98790927.532525897</v>
      </c>
      <c r="AU207">
        <f>+IF(H207&gt;2017,M207*Q207,'aob Demand'!AU206)</f>
        <v>251087490.90591401</v>
      </c>
      <c r="AV207">
        <v>1.0942256810092801</v>
      </c>
      <c r="AW207">
        <v>1.0942256810092801</v>
      </c>
      <c r="AX207">
        <v>1.11347127245307</v>
      </c>
      <c r="AY207">
        <v>1.0933496620440899</v>
      </c>
      <c r="AZ207">
        <v>1.1935341014232601</v>
      </c>
      <c r="BA207">
        <v>1.1935341014232601</v>
      </c>
      <c r="BB207">
        <v>1.1680845575909899</v>
      </c>
      <c r="BC207">
        <v>1.2266341473765401</v>
      </c>
      <c r="BD207">
        <v>1.0942013041215199</v>
      </c>
      <c r="BE207">
        <v>1.0942013041215199</v>
      </c>
      <c r="BF207">
        <v>1.11343717101155</v>
      </c>
      <c r="BG207">
        <v>1.0927993556007201</v>
      </c>
      <c r="BH207">
        <v>0.15866170499999999</v>
      </c>
      <c r="BI207">
        <v>0.15866170499999999</v>
      </c>
      <c r="BJ207">
        <v>0.180514759</v>
      </c>
      <c r="BK207">
        <v>0.21282462199999999</v>
      </c>
      <c r="BL207">
        <v>3.5903582999999899E-2</v>
      </c>
      <c r="BM207">
        <v>3.5903582999999899E-2</v>
      </c>
      <c r="BN207">
        <v>1.6482926999999901E-2</v>
      </c>
      <c r="BO207">
        <v>0.238783778999999</v>
      </c>
      <c r="BP207">
        <v>0.15867292099999999</v>
      </c>
      <c r="BQ207">
        <v>0.15867292099999999</v>
      </c>
      <c r="BR207">
        <v>0.18056576799999999</v>
      </c>
      <c r="BS207">
        <v>0.21254435599999999</v>
      </c>
      <c r="BT207">
        <v>2.4852400000000002E-4</v>
      </c>
      <c r="BU207">
        <v>2.4852400000000002E-4</v>
      </c>
      <c r="BV207">
        <v>6.08156E-4</v>
      </c>
      <c r="BW207">
        <v>4.3591369999999999E-3</v>
      </c>
      <c r="BX207">
        <f ca="1">+'aob Demand'!BX206+'aob Cap'!$CG207</f>
        <v>19.277379177368051</v>
      </c>
      <c r="BY207">
        <f ca="1">+'aob Demand'!BY206+'aob Cap'!$CG207</f>
        <v>19.277379177368051</v>
      </c>
      <c r="BZ207">
        <f ca="1">+'aob Demand'!BZ206+'aob Cap'!$CG207</f>
        <v>19.277379177368051</v>
      </c>
      <c r="CA207">
        <f ca="1">+'aob Demand'!CA206+'aob Cap'!$CG207</f>
        <v>19.277379177368051</v>
      </c>
      <c r="CB207">
        <f t="shared" ca="1" si="26"/>
        <v>7335579.1013426641</v>
      </c>
      <c r="CC207">
        <f t="shared" ca="1" si="23"/>
        <v>1154807.9272638792</v>
      </c>
      <c r="CD207">
        <f t="shared" ca="1" si="24"/>
        <v>14359596.068950145</v>
      </c>
      <c r="CE207">
        <f t="shared" ca="1" si="25"/>
        <v>44519737.319745682</v>
      </c>
      <c r="CG207">
        <f ca="1">+IFERROR(VLOOKUP(_xlfn.CONCAT(B207,E207,C207),Reallocation!$A$3:$F$618,6,FALSE),0)</f>
        <v>3.7729411211049439E-2</v>
      </c>
      <c r="CH207">
        <f t="shared" ca="1" si="27"/>
        <v>2.3373788441749532E-4</v>
      </c>
      <c r="CI207">
        <f t="shared" ca="1" si="28"/>
        <v>2.3373788441749532E-4</v>
      </c>
      <c r="CJ207">
        <f t="shared" ca="1" si="29"/>
        <v>2.8441512771126831E-4</v>
      </c>
      <c r="CK207">
        <f t="shared" ca="1" si="30"/>
        <v>3.4691917871354505E-4</v>
      </c>
      <c r="CL207">
        <f ca="1">+IF($C207=1,SUMPRODUCT($CH207:$CK207,Elast!$L$6:$O$6),SUMPRODUCT($CH207:$CK207,Elast!$L$13:$O$13))</f>
        <v>-1.3158639904791825E-5</v>
      </c>
      <c r="CM207">
        <f ca="1">+IF($C207=1,SUMPRODUCT($CH207:$CK207,Elast!$L$7:$O$7),SUMPRODUCT($CH207:$CK207,Elast!$L$14:$O$14))</f>
        <v>-1.3128618191482476E-5</v>
      </c>
      <c r="CN207">
        <f ca="1">+IF($C207=1,SUMPRODUCT($CH207:$CK207,Elast!$L$8:$O$8),SUMPRODUCT($CH207:$CK207,Elast!$L$15:$O$15))</f>
        <v>-4.3820076983011265E-5</v>
      </c>
      <c r="CO207">
        <f ca="1">+IF($C207=1,SUMPRODUCT($CH207:$CK207,Elast!$L$9:$O$9),SUMPRODUCT($CH207:$CK207,Elast!$L$16:$O$16))</f>
        <v>-4.4776089839775328E-5</v>
      </c>
    </row>
    <row r="208" spans="2:93" x14ac:dyDescent="0.25">
      <c r="B208" t="s">
        <v>85</v>
      </c>
      <c r="C208">
        <v>1</v>
      </c>
      <c r="D208">
        <v>2045</v>
      </c>
      <c r="E208">
        <v>2043</v>
      </c>
      <c r="F208">
        <v>0.146335032384314</v>
      </c>
      <c r="G208">
        <v>1.7570274754694699E-2</v>
      </c>
      <c r="H208">
        <v>0.25069773293665898</v>
      </c>
      <c r="I208">
        <v>0.58539695992433105</v>
      </c>
      <c r="J208">
        <f ca="1">+('aob Demand'!J207-'aob Demand'!BX207)+'aob Cap'!BX208</f>
        <v>161.55513312916173</v>
      </c>
      <c r="K208">
        <f ca="1">+('aob Demand'!K207-'aob Demand'!BY207)+'aob Cap'!BY208</f>
        <v>161.55513312916173</v>
      </c>
      <c r="L208">
        <f ca="1">+('aob Demand'!L207-'aob Demand'!BZ207)+'aob Cap'!BZ208</f>
        <v>132.76299691347575</v>
      </c>
      <c r="M208">
        <f ca="1">+('aob Demand'!M207-'aob Demand'!CA207)+'aob Cap'!CA208</f>
        <v>108.83701102842873</v>
      </c>
      <c r="N208">
        <f ca="1">+'aob Demand'!N207*(1+CL208)</f>
        <v>383649.44658544369</v>
      </c>
      <c r="O208">
        <f ca="1">+'aob Demand'!O207*(1+CM208)</f>
        <v>60398.066895141434</v>
      </c>
      <c r="P208">
        <f ca="1">+'aob Demand'!P207*(1+CN208)</f>
        <v>751004.07485996757</v>
      </c>
      <c r="Q208">
        <f ca="1">+'aob Demand'!Q207*(1+CO208)</f>
        <v>2328372.7037827619</v>
      </c>
      <c r="R208">
        <v>1747.99240042312</v>
      </c>
      <c r="S208">
        <f ca="1">+IF(E208&gt;2017,SUMPRODUCT(J208:M208,N208:Q208),'aob Demand'!S207)</f>
        <v>424856832.46856761</v>
      </c>
      <c r="T208">
        <v>242408.649457597</v>
      </c>
      <c r="U208">
        <v>90.402000000000001</v>
      </c>
      <c r="V208">
        <v>41571.394485554098</v>
      </c>
      <c r="W208">
        <v>3.7245897011197398E-4</v>
      </c>
      <c r="X208">
        <v>12.263261085720201</v>
      </c>
      <c r="Y208">
        <v>12.263261085720201</v>
      </c>
      <c r="Z208">
        <v>11.6634724928083</v>
      </c>
      <c r="AA208">
        <v>7.6373269389038798</v>
      </c>
      <c r="AB208">
        <v>18.212962119701299</v>
      </c>
      <c r="AC208">
        <v>18.212962119701299</v>
      </c>
      <c r="AD208">
        <v>18.212962119701299</v>
      </c>
      <c r="AE208">
        <v>18.212962119701299</v>
      </c>
      <c r="AF208">
        <v>6974109.8288791496</v>
      </c>
      <c r="AG208">
        <v>837068.78870661499</v>
      </c>
      <c r="AH208">
        <v>14465098.748643201</v>
      </c>
      <c r="AI208">
        <v>41620025.004614301</v>
      </c>
      <c r="AJ208">
        <v>130.14775753662701</v>
      </c>
      <c r="AK208">
        <v>130.14775753662701</v>
      </c>
      <c r="AL208">
        <v>102.787888429045</v>
      </c>
      <c r="AM208">
        <v>81.814189485721201</v>
      </c>
      <c r="AN208">
        <v>142.411018622347</v>
      </c>
      <c r="AO208">
        <v>142.411018622347</v>
      </c>
      <c r="AP208">
        <v>114.451360921853</v>
      </c>
      <c r="AQ208">
        <v>89.451516424624998</v>
      </c>
      <c r="AR208">
        <f ca="1">+IF(E208&gt;2017,J208*N208,'aob Demand'!AR207)</f>
        <v>61980537.418040581</v>
      </c>
      <c r="AS208">
        <f>+IF(F208&gt;2017,K208*O208,'aob Demand'!AS207)</f>
        <v>9755562.4455278702</v>
      </c>
      <c r="AT208">
        <f>+IF(G208&gt;2017,L208*P208,'aob Demand'!AT207)</f>
        <v>99682645.807771698</v>
      </c>
      <c r="AU208">
        <f>+IF(H208&gt;2017,M208*Q208,'aob Demand'!AU207)</f>
        <v>253340010.30949599</v>
      </c>
      <c r="AV208">
        <v>1.09538244502309</v>
      </c>
      <c r="AW208">
        <v>1.09538244502309</v>
      </c>
      <c r="AX208">
        <v>1.1146570237665201</v>
      </c>
      <c r="AY208">
        <v>1.0945142581254701</v>
      </c>
      <c r="AZ208">
        <v>1.1947958496364</v>
      </c>
      <c r="BA208">
        <v>1.1947958496364</v>
      </c>
      <c r="BB208">
        <v>1.1693284673645501</v>
      </c>
      <c r="BC208">
        <v>1.2279407132180999</v>
      </c>
      <c r="BD208">
        <v>1.09535804236523</v>
      </c>
      <c r="BE208">
        <v>1.09535804236523</v>
      </c>
      <c r="BF208">
        <v>1.1146228860098899</v>
      </c>
      <c r="BG208">
        <v>1.0939633655157901</v>
      </c>
      <c r="BH208">
        <v>0.15866170499999999</v>
      </c>
      <c r="BI208">
        <v>0.15866170499999999</v>
      </c>
      <c r="BJ208">
        <v>0.180514759</v>
      </c>
      <c r="BK208">
        <v>0.21282462199999999</v>
      </c>
      <c r="BL208">
        <v>3.5903582999999899E-2</v>
      </c>
      <c r="BM208">
        <v>3.5903582999999899E-2</v>
      </c>
      <c r="BN208">
        <v>1.6482926999999901E-2</v>
      </c>
      <c r="BO208">
        <v>0.238783778999999</v>
      </c>
      <c r="BP208">
        <v>0.15867292099999999</v>
      </c>
      <c r="BQ208">
        <v>0.15867292099999999</v>
      </c>
      <c r="BR208">
        <v>0.18056576799999999</v>
      </c>
      <c r="BS208">
        <v>0.21254435599999999</v>
      </c>
      <c r="BT208">
        <v>2.4852400000000002E-4</v>
      </c>
      <c r="BU208">
        <v>2.4852400000000002E-4</v>
      </c>
      <c r="BV208">
        <v>6.08156E-4</v>
      </c>
      <c r="BW208">
        <v>4.3591369999999999E-3</v>
      </c>
      <c r="BX208">
        <f ca="1">+'aob Demand'!BX207+'aob Cap'!$CG208</f>
        <v>19.263439795620538</v>
      </c>
      <c r="BY208">
        <f ca="1">+'aob Demand'!BY207+'aob Cap'!$CG208</f>
        <v>19.263439795620538</v>
      </c>
      <c r="BZ208">
        <f ca="1">+'aob Demand'!BZ207+'aob Cap'!$CG208</f>
        <v>19.263439795620538</v>
      </c>
      <c r="CA208">
        <f ca="1">+'aob Demand'!CA207+'aob Cap'!$CG208</f>
        <v>19.263439795620538</v>
      </c>
      <c r="CB208">
        <f t="shared" ca="1" si="26"/>
        <v>7390408.0169218322</v>
      </c>
      <c r="CC208">
        <f t="shared" ca="1" si="23"/>
        <v>1163474.5254064188</v>
      </c>
      <c r="CD208">
        <f t="shared" ca="1" si="24"/>
        <v>14466921.782330684</v>
      </c>
      <c r="CE208">
        <f t="shared" ca="1" si="25"/>
        <v>44852467.401085451</v>
      </c>
      <c r="CG208">
        <f ca="1">+IFERROR(VLOOKUP(_xlfn.CONCAT(B208,E208,C208),Reallocation!$A$3:$F$618,6,FALSE),0)</f>
        <v>3.6053776714737973E-2</v>
      </c>
      <c r="CH208">
        <f t="shared" ca="1" si="27"/>
        <v>2.231670143586495E-4</v>
      </c>
      <c r="CI208">
        <f t="shared" ca="1" si="28"/>
        <v>2.231670143586495E-4</v>
      </c>
      <c r="CJ208">
        <f t="shared" ca="1" si="29"/>
        <v>2.7156495072366837E-4</v>
      </c>
      <c r="CK208">
        <f t="shared" ca="1" si="30"/>
        <v>3.3126393654203667E-4</v>
      </c>
      <c r="CL208">
        <f ca="1">+IF($C208=1,SUMPRODUCT($CH208:$CK208,Elast!$L$6:$O$6),SUMPRODUCT($CH208:$CK208,Elast!$L$13:$O$13))</f>
        <v>-1.2564841796802063E-5</v>
      </c>
      <c r="CM208">
        <f ca="1">+IF($C208=1,SUMPRODUCT($CH208:$CK208,Elast!$L$7:$O$7),SUMPRODUCT($CH208:$CK208,Elast!$L$14:$O$14))</f>
        <v>-1.2534998139017262E-5</v>
      </c>
      <c r="CN208">
        <f ca="1">+IF($C208=1,SUMPRODUCT($CH208:$CK208,Elast!$L$8:$O$8),SUMPRODUCT($CH208:$CK208,Elast!$L$15:$O$15))</f>
        <v>-4.1839462855227213E-5</v>
      </c>
      <c r="CO208">
        <f ca="1">+IF($C208=1,SUMPRODUCT($CH208:$CK208,Elast!$L$9:$O$9),SUMPRODUCT($CH208:$CK208,Elast!$L$16:$O$16))</f>
        <v>-4.2754001453988003E-5</v>
      </c>
    </row>
    <row r="209" spans="2:93" x14ac:dyDescent="0.25">
      <c r="B209" t="s">
        <v>85</v>
      </c>
      <c r="C209">
        <v>1</v>
      </c>
      <c r="D209">
        <v>2046</v>
      </c>
      <c r="E209">
        <v>2044</v>
      </c>
      <c r="F209">
        <v>0.146332968081092</v>
      </c>
      <c r="G209">
        <v>1.7576289091384398E-2</v>
      </c>
      <c r="H209">
        <v>0.25070290552734698</v>
      </c>
      <c r="I209">
        <v>0.58538783730017496</v>
      </c>
      <c r="J209">
        <f ca="1">+('aob Demand'!J208-'aob Demand'!BX208)+'aob Cap'!BX209</f>
        <v>161.68742415428844</v>
      </c>
      <c r="K209">
        <f ca="1">+('aob Demand'!K208-'aob Demand'!BY208)+'aob Cap'!BY209</f>
        <v>161.68742415428844</v>
      </c>
      <c r="L209">
        <f ca="1">+('aob Demand'!L208-'aob Demand'!BZ208)+'aob Cap'!BZ209</f>
        <v>132.86456089381647</v>
      </c>
      <c r="M209">
        <f ca="1">+('aob Demand'!M208-'aob Demand'!CA208)+'aob Cap'!CA209</f>
        <v>108.91306133452744</v>
      </c>
      <c r="N209">
        <f ca="1">+'aob Demand'!N208*(1+CL209)</f>
        <v>386798.82153659023</v>
      </c>
      <c r="O209">
        <f ca="1">+'aob Demand'!O208*(1+CM209)</f>
        <v>60895.527002218616</v>
      </c>
      <c r="P209">
        <f ca="1">+'aob Demand'!P208*(1+CN209)</f>
        <v>757168.19044589321</v>
      </c>
      <c r="Q209">
        <f ca="1">+'aob Demand'!Q208*(1+CO209)</f>
        <v>2347483.4786173105</v>
      </c>
      <c r="R209">
        <v>1751.6233850450999</v>
      </c>
      <c r="S209">
        <f ca="1">+IF(E209&gt;2017,SUMPRODUCT(J209:M209,N209:Q209),'aob Demand'!S208)</f>
        <v>428658977.25846839</v>
      </c>
      <c r="T209">
        <v>244102.09034498199</v>
      </c>
      <c r="U209">
        <v>90.402000000000001</v>
      </c>
      <c r="V209">
        <v>42060.7564217974</v>
      </c>
      <c r="W209">
        <v>3.6985701159988101E-4</v>
      </c>
      <c r="X209">
        <v>12.4138113281168</v>
      </c>
      <c r="Y209">
        <v>12.4138113281168</v>
      </c>
      <c r="Z209">
        <v>11.7853533665195</v>
      </c>
      <c r="AA209">
        <v>7.7326074233796804</v>
      </c>
      <c r="AB209">
        <v>18.210112358229299</v>
      </c>
      <c r="AC209">
        <v>18.210112358229299</v>
      </c>
      <c r="AD209">
        <v>18.210112358229299</v>
      </c>
      <c r="AE209">
        <v>18.210112358229299</v>
      </c>
      <c r="AF209">
        <v>7029722.8121836698</v>
      </c>
      <c r="AG209">
        <v>844050.52738862799</v>
      </c>
      <c r="AH209">
        <v>14581309.8578272</v>
      </c>
      <c r="AI209">
        <v>41954475.783470899</v>
      </c>
      <c r="AJ209">
        <v>130.14775753662701</v>
      </c>
      <c r="AK209">
        <v>130.14775753662701</v>
      </c>
      <c r="AL209">
        <v>102.787888429045</v>
      </c>
      <c r="AM209">
        <v>81.814189485721201</v>
      </c>
      <c r="AN209">
        <v>142.561568864744</v>
      </c>
      <c r="AO209">
        <v>142.561568864744</v>
      </c>
      <c r="AP209">
        <v>114.573241795564</v>
      </c>
      <c r="AQ209">
        <v>89.546796909100806</v>
      </c>
      <c r="AR209">
        <f ca="1">+IF(E209&gt;2017,J209*N209,'aob Demand'!AR208)</f>
        <v>62540505.120165579</v>
      </c>
      <c r="AS209">
        <f>+IF(F209&gt;2017,K209*O209,'aob Demand'!AS208)</f>
        <v>9844060.6679897904</v>
      </c>
      <c r="AT209">
        <f>+IF(G209&gt;2017,L209*P209,'aob Demand'!AT208)</f>
        <v>100578750.32918</v>
      </c>
      <c r="AU209">
        <f>+IF(H209&gt;2017,M209*Q209,'aob Demand'!AU208)</f>
        <v>255601168.46586999</v>
      </c>
      <c r="AV209">
        <v>1.0965410628521799</v>
      </c>
      <c r="AW209">
        <v>1.0965410628521799</v>
      </c>
      <c r="AX209">
        <v>1.1158443596849199</v>
      </c>
      <c r="AY209">
        <v>1.0956804933650299</v>
      </c>
      <c r="AZ209">
        <v>1.19605961991115</v>
      </c>
      <c r="BA209">
        <v>1.19605961991115</v>
      </c>
      <c r="BB209">
        <v>1.17057403946441</v>
      </c>
      <c r="BC209">
        <v>1.22924911803898</v>
      </c>
      <c r="BD209">
        <v>1.09651663438292</v>
      </c>
      <c r="BE209">
        <v>1.09651663438292</v>
      </c>
      <c r="BF209">
        <v>1.1158101855646501</v>
      </c>
      <c r="BG209">
        <v>1.0951290137640299</v>
      </c>
      <c r="BH209">
        <v>0.15866170499999999</v>
      </c>
      <c r="BI209">
        <v>0.15866170499999999</v>
      </c>
      <c r="BJ209">
        <v>0.180514759</v>
      </c>
      <c r="BK209">
        <v>0.21282462199999999</v>
      </c>
      <c r="BL209">
        <v>3.5903582999999899E-2</v>
      </c>
      <c r="BM209">
        <v>3.5903582999999899E-2</v>
      </c>
      <c r="BN209">
        <v>1.6482926999999901E-2</v>
      </c>
      <c r="BO209">
        <v>0.238783778999999</v>
      </c>
      <c r="BP209">
        <v>0.15867292099999999</v>
      </c>
      <c r="BQ209">
        <v>0.15867292099999999</v>
      </c>
      <c r="BR209">
        <v>0.18056576799999999</v>
      </c>
      <c r="BS209">
        <v>0.21254435599999999</v>
      </c>
      <c r="BT209">
        <v>2.4852400000000002E-4</v>
      </c>
      <c r="BU209">
        <v>2.4852400000000002E-4</v>
      </c>
      <c r="BV209">
        <v>6.08156E-4</v>
      </c>
      <c r="BW209">
        <v>4.3591369999999999E-3</v>
      </c>
      <c r="BX209">
        <f ca="1">+'aob Demand'!BX208+'aob Cap'!$CG209</f>
        <v>19.243995900474751</v>
      </c>
      <c r="BY209">
        <f ca="1">+'aob Demand'!BY208+'aob Cap'!$CG209</f>
        <v>19.243995900474751</v>
      </c>
      <c r="BZ209">
        <f ca="1">+'aob Demand'!BZ208+'aob Cap'!$CG209</f>
        <v>19.243995900474751</v>
      </c>
      <c r="CA209">
        <f ca="1">+'aob Demand'!CA208+'aob Cap'!$CG209</f>
        <v>19.243995900474751</v>
      </c>
      <c r="CB209">
        <f t="shared" ca="1" si="26"/>
        <v>7443554.9359586071</v>
      </c>
      <c r="CC209">
        <f t="shared" ca="1" si="23"/>
        <v>1171873.2719879446</v>
      </c>
      <c r="CD209">
        <f t="shared" ca="1" si="24"/>
        <v>14570941.552910654</v>
      </c>
      <c r="CE209">
        <f t="shared" ca="1" si="25"/>
        <v>45174962.438943729</v>
      </c>
      <c r="CG209">
        <f ca="1">+IFERROR(VLOOKUP(_xlfn.CONCAT(B209,E209,C209),Reallocation!$A$3:$F$618,6,FALSE),0)</f>
        <v>3.4453406950452563E-2</v>
      </c>
      <c r="CH209">
        <f t="shared" ca="1" si="27"/>
        <v>2.1308649779450128E-4</v>
      </c>
      <c r="CI209">
        <f t="shared" ca="1" si="28"/>
        <v>2.1308649779450128E-4</v>
      </c>
      <c r="CJ209">
        <f t="shared" ca="1" si="29"/>
        <v>2.5931224036490619E-4</v>
      </c>
      <c r="CK209">
        <f t="shared" ca="1" si="30"/>
        <v>3.1633861474733571E-4</v>
      </c>
      <c r="CL209">
        <f ca="1">+IF($C209=1,SUMPRODUCT($CH209:$CK209,Elast!$L$6:$O$6),SUMPRODUCT($CH209:$CK209,Elast!$L$13:$O$13))</f>
        <v>-1.1998730263530489E-5</v>
      </c>
      <c r="CM209">
        <f ca="1">+IF($C209=1,SUMPRODUCT($CH209:$CK209,Elast!$L$7:$O$7),SUMPRODUCT($CH209:$CK209,Elast!$L$14:$O$14))</f>
        <v>-1.1968928306607119E-5</v>
      </c>
      <c r="CN209">
        <f ca="1">+IF($C209=1,SUMPRODUCT($CH209:$CK209,Elast!$L$8:$O$8),SUMPRODUCT($CH209:$CK209,Elast!$L$15:$O$15))</f>
        <v>-3.9950850481334177E-5</v>
      </c>
      <c r="CO209">
        <f ca="1">+IF($C209=1,SUMPRODUCT($CH209:$CK209,Elast!$L$9:$O$9),SUMPRODUCT($CH209:$CK209,Elast!$L$16:$O$16))</f>
        <v>-4.0826030227651076E-5</v>
      </c>
    </row>
    <row r="210" spans="2:93" x14ac:dyDescent="0.25">
      <c r="B210" t="s">
        <v>85</v>
      </c>
      <c r="C210">
        <v>1</v>
      </c>
      <c r="D210">
        <v>2047</v>
      </c>
      <c r="E210">
        <v>2045</v>
      </c>
      <c r="F210">
        <v>0.14633209406057099</v>
      </c>
      <c r="G210">
        <v>1.7582325967852402E-2</v>
      </c>
      <c r="H210">
        <v>0.25070853083813799</v>
      </c>
      <c r="I210">
        <v>0.58537704913343702</v>
      </c>
      <c r="J210">
        <f ca="1">+('aob Demand'!J209-'aob Demand'!BX209)+'aob Cap'!BX210</f>
        <v>161.81493125714641</v>
      </c>
      <c r="K210">
        <f ca="1">+('aob Demand'!K209-'aob Demand'!BY209)+'aob Cap'!BY210</f>
        <v>161.81493125714641</v>
      </c>
      <c r="L210">
        <f ca="1">+('aob Demand'!L209-'aob Demand'!BZ209)+'aob Cap'!BZ210</f>
        <v>132.96127446065043</v>
      </c>
      <c r="M210">
        <f ca="1">+('aob Demand'!M209-'aob Demand'!CA209)+'aob Cap'!CA210</f>
        <v>108.98422309025042</v>
      </c>
      <c r="N210">
        <f ca="1">+'aob Demand'!N209*(1+CL210)</f>
        <v>389976.02518356638</v>
      </c>
      <c r="O210">
        <f ca="1">+'aob Demand'!O209*(1+CM210)</f>
        <v>61397.224263182077</v>
      </c>
      <c r="P210">
        <f ca="1">+'aob Demand'!P209*(1+CN210)</f>
        <v>763386.12588233885</v>
      </c>
      <c r="Q210">
        <f ca="1">+'aob Demand'!Q209*(1+CO210)</f>
        <v>2366761.8201425318</v>
      </c>
      <c r="R210">
        <v>1755.2232291596299</v>
      </c>
      <c r="S210">
        <f ca="1">+IF(E210&gt;2017,SUMPRODUCT(J210:M210,N210:Q210),'aob Demand'!S209)</f>
        <v>432479421.74133551</v>
      </c>
      <c r="T210">
        <v>245807.36142920799</v>
      </c>
      <c r="U210">
        <v>90.402000000000001</v>
      </c>
      <c r="V210">
        <v>42555.878932291402</v>
      </c>
      <c r="W210">
        <v>3.6727323009154498E-4</v>
      </c>
      <c r="X210">
        <v>12.564602840414199</v>
      </c>
      <c r="Y210">
        <v>12.564602840414199</v>
      </c>
      <c r="Z210">
        <v>11.9073971184282</v>
      </c>
      <c r="AA210">
        <v>7.8280220142542296</v>
      </c>
      <c r="AB210">
        <v>18.204233345170898</v>
      </c>
      <c r="AC210">
        <v>18.204233345170898</v>
      </c>
      <c r="AD210">
        <v>18.204233345170898</v>
      </c>
      <c r="AE210">
        <v>18.204233345170898</v>
      </c>
      <c r="AF210">
        <v>7084631.3246372296</v>
      </c>
      <c r="AG210">
        <v>850946.50850446895</v>
      </c>
      <c r="AH210">
        <v>14696041.144346699</v>
      </c>
      <c r="AI210">
        <v>42284694.315415703</v>
      </c>
      <c r="AJ210">
        <v>130.14775753662701</v>
      </c>
      <c r="AK210">
        <v>130.14775753662701</v>
      </c>
      <c r="AL210">
        <v>102.787888429045</v>
      </c>
      <c r="AM210">
        <v>81.814189485721201</v>
      </c>
      <c r="AN210">
        <v>142.71236037704099</v>
      </c>
      <c r="AO210">
        <v>142.71236037704099</v>
      </c>
      <c r="AP210">
        <v>114.69528554747301</v>
      </c>
      <c r="AQ210">
        <v>89.642211499975403</v>
      </c>
      <c r="AR210">
        <f ca="1">+IF(E210&gt;2017,J210*N210,'aob Demand'!AR209)</f>
        <v>63103943.707013994</v>
      </c>
      <c r="AS210">
        <f>+IF(F210&gt;2017,K210*O210,'aob Demand'!AS209)</f>
        <v>9933079.6669236198</v>
      </c>
      <c r="AT210">
        <f>+IF(G210&gt;2017,L210*P210,'aob Demand'!AT209)</f>
        <v>101479529.37722801</v>
      </c>
      <c r="AU210">
        <f>+IF(H210&gt;2017,M210*Q210,'aob Demand'!AU209)</f>
        <v>257871827.134841</v>
      </c>
      <c r="AV210">
        <v>1.0977015191024899</v>
      </c>
      <c r="AW210">
        <v>1.0977015191024899</v>
      </c>
      <c r="AX210">
        <v>1.1170332730619701</v>
      </c>
      <c r="AY210">
        <v>1.0968483584943001</v>
      </c>
      <c r="AZ210">
        <v>1.1973253954563501</v>
      </c>
      <c r="BA210">
        <v>1.1973253954563501</v>
      </c>
      <c r="BB210">
        <v>1.1718212663937499</v>
      </c>
      <c r="BC210">
        <v>1.23055935144081</v>
      </c>
      <c r="BD210">
        <v>1.09767706478087</v>
      </c>
      <c r="BE210">
        <v>1.09767706478087</v>
      </c>
      <c r="BF210">
        <v>1.1169990625297599</v>
      </c>
      <c r="BG210">
        <v>1.0962962910816201</v>
      </c>
      <c r="BH210">
        <v>0.15866170499999999</v>
      </c>
      <c r="BI210">
        <v>0.15866170499999999</v>
      </c>
      <c r="BJ210">
        <v>0.180514759</v>
      </c>
      <c r="BK210">
        <v>0.21282462199999999</v>
      </c>
      <c r="BL210">
        <v>3.5903582999999899E-2</v>
      </c>
      <c r="BM210">
        <v>3.5903582999999899E-2</v>
      </c>
      <c r="BN210">
        <v>1.6482926999999901E-2</v>
      </c>
      <c r="BO210">
        <v>0.238783778999999</v>
      </c>
      <c r="BP210">
        <v>0.15867292099999999</v>
      </c>
      <c r="BQ210">
        <v>0.15867292099999999</v>
      </c>
      <c r="BR210">
        <v>0.18056576799999999</v>
      </c>
      <c r="BS210">
        <v>0.21254435599999999</v>
      </c>
      <c r="BT210">
        <v>2.4852400000000002E-4</v>
      </c>
      <c r="BU210">
        <v>2.4852400000000002E-4</v>
      </c>
      <c r="BV210">
        <v>6.08156E-4</v>
      </c>
      <c r="BW210">
        <v>4.3591369999999999E-3</v>
      </c>
      <c r="BX210">
        <f ca="1">+'aob Demand'!BX209+'aob Cap'!$CG210</f>
        <v>19.219502381216419</v>
      </c>
      <c r="BY210">
        <f ca="1">+'aob Demand'!BY209+'aob Cap'!$CG210</f>
        <v>19.219502381216419</v>
      </c>
      <c r="BZ210">
        <f ca="1">+'aob Demand'!BZ209+'aob Cap'!$CG210</f>
        <v>19.219502381216419</v>
      </c>
      <c r="CA210">
        <f ca="1">+'aob Demand'!CA209+'aob Cap'!$CG210</f>
        <v>19.219502381216419</v>
      </c>
      <c r="CB210">
        <f t="shared" ca="1" si="26"/>
        <v>7495145.1446328685</v>
      </c>
      <c r="CC210">
        <f t="shared" ca="1" si="23"/>
        <v>1180024.0979263063</v>
      </c>
      <c r="CD210">
        <f t="shared" ca="1" si="24"/>
        <v>14671901.464183189</v>
      </c>
      <c r="CE210">
        <f t="shared" ca="1" si="25"/>
        <v>45487984.438001491</v>
      </c>
      <c r="CG210">
        <f ca="1">+IFERROR(VLOOKUP(_xlfn.CONCAT(B210,E210,C210),Reallocation!$A$3:$F$618,6,FALSE),0)</f>
        <v>3.2924641179419144E-2</v>
      </c>
      <c r="CH210">
        <f t="shared" ca="1" si="27"/>
        <v>2.0347097096440336E-4</v>
      </c>
      <c r="CI210">
        <f t="shared" ca="1" si="28"/>
        <v>2.0347097096440336E-4</v>
      </c>
      <c r="CJ210">
        <f t="shared" ca="1" si="29"/>
        <v>2.4762579414927544E-4</v>
      </c>
      <c r="CK210">
        <f t="shared" ca="1" si="30"/>
        <v>3.0210465557156674E-4</v>
      </c>
      <c r="CL210">
        <f ca="1">+IF($C210=1,SUMPRODUCT($CH210:$CK210,Elast!$L$6:$O$6),SUMPRODUCT($CH210:$CK210,Elast!$L$13:$O$13))</f>
        <v>-1.1458842573965013E-5</v>
      </c>
      <c r="CM210">
        <f ca="1">+IF($C210=1,SUMPRODUCT($CH210:$CK210,Elast!$L$7:$O$7),SUMPRODUCT($CH210:$CK210,Elast!$L$14:$O$14))</f>
        <v>-1.1428980663926503E-5</v>
      </c>
      <c r="CN210">
        <f ca="1">+IF($C210=1,SUMPRODUCT($CH210:$CK210,Elast!$L$8:$O$8),SUMPRODUCT($CH210:$CK210,Elast!$L$15:$O$15))</f>
        <v>-3.8149453720512038E-5</v>
      </c>
      <c r="CO210">
        <f ca="1">+IF($C210=1,SUMPRODUCT($CH210:$CK210,Elast!$L$9:$O$9),SUMPRODUCT($CH210:$CK210,Elast!$L$16:$O$16))</f>
        <v>-3.8987239262312733E-5</v>
      </c>
    </row>
    <row r="211" spans="2:93" x14ac:dyDescent="0.25">
      <c r="B211" t="s">
        <v>85</v>
      </c>
      <c r="C211">
        <v>1</v>
      </c>
      <c r="D211">
        <v>2048</v>
      </c>
      <c r="E211">
        <v>2046</v>
      </c>
      <c r="F211">
        <v>0.146332333337546</v>
      </c>
      <c r="G211">
        <v>1.75883843033195E-2</v>
      </c>
      <c r="H211">
        <v>0.25071457874027803</v>
      </c>
      <c r="I211">
        <v>0.58536470361885495</v>
      </c>
      <c r="J211">
        <f ca="1">+('aob Demand'!J210-'aob Demand'!BX210)+'aob Cap'!BX211</f>
        <v>161.93806701996127</v>
      </c>
      <c r="K211">
        <f ca="1">+('aob Demand'!K210-'aob Demand'!BY210)+'aob Cap'!BY211</f>
        <v>161.93806701996127</v>
      </c>
      <c r="L211">
        <f ca="1">+('aob Demand'!L210-'aob Demand'!BZ210)+'aob Cap'!BZ211</f>
        <v>133.05355291802627</v>
      </c>
      <c r="M211">
        <f ca="1">+('aob Demand'!M210-'aob Demand'!CA210)+'aob Cap'!CA211</f>
        <v>109.05091246858325</v>
      </c>
      <c r="N211">
        <f ca="1">+'aob Demand'!N210*(1+CL211)</f>
        <v>393181.14717764937</v>
      </c>
      <c r="O211">
        <f ca="1">+'aob Demand'!O210*(1+CM211)</f>
        <v>61903.183665758348</v>
      </c>
      <c r="P211">
        <f ca="1">+'aob Demand'!P210*(1+CN211)</f>
        <v>769658.09453515103</v>
      </c>
      <c r="Q211">
        <f ca="1">+'aob Demand'!Q210*(1+CO211)</f>
        <v>2386208.3464160524</v>
      </c>
      <c r="R211">
        <v>1758.7942795741201</v>
      </c>
      <c r="S211">
        <f ca="1">+IF(E211&gt;2017,SUMPRODUCT(J211:M211,N211:Q211),'aob Demand'!S210)</f>
        <v>436319418.39469367</v>
      </c>
      <c r="T211">
        <v>247524.545354765</v>
      </c>
      <c r="U211">
        <v>90.402000000000001</v>
      </c>
      <c r="V211">
        <v>43056.829828227099</v>
      </c>
      <c r="W211">
        <v>3.6470749860436101E-4</v>
      </c>
      <c r="X211">
        <v>12.7156336191113</v>
      </c>
      <c r="Y211">
        <v>12.7156336191113</v>
      </c>
      <c r="Z211">
        <v>12.0296030139806</v>
      </c>
      <c r="AA211">
        <v>7.9235699532342299</v>
      </c>
      <c r="AB211">
        <v>18.1955154084527</v>
      </c>
      <c r="AC211">
        <v>18.1955154084527</v>
      </c>
      <c r="AD211">
        <v>18.1955154084527</v>
      </c>
      <c r="AE211">
        <v>18.1955154084527</v>
      </c>
      <c r="AF211">
        <v>7138884.5973065402</v>
      </c>
      <c r="AG211">
        <v>857762.59024058899</v>
      </c>
      <c r="AH211">
        <v>14809394.6953624</v>
      </c>
      <c r="AI211">
        <v>42610974.127168</v>
      </c>
      <c r="AJ211">
        <v>130.14775753662701</v>
      </c>
      <c r="AK211">
        <v>130.14775753662701</v>
      </c>
      <c r="AL211">
        <v>102.787888429045</v>
      </c>
      <c r="AM211">
        <v>81.814189485721201</v>
      </c>
      <c r="AN211">
        <v>142.86339115573799</v>
      </c>
      <c r="AO211">
        <v>142.86339115573799</v>
      </c>
      <c r="AP211">
        <v>114.817491443026</v>
      </c>
      <c r="AQ211">
        <v>89.737759438955393</v>
      </c>
      <c r="AR211">
        <f ca="1">+IF(E211&gt;2017,J211*N211,'aob Demand'!AR210)</f>
        <v>63670994.962639436</v>
      </c>
      <c r="AS211">
        <f>+IF(F211&gt;2017,K211*O211,'aob Demand'!AS210)</f>
        <v>10022643.5829251</v>
      </c>
      <c r="AT211">
        <f>+IF(G211&gt;2017,L211*P211,'aob Demand'!AT210)</f>
        <v>102385257.619553</v>
      </c>
      <c r="AU211">
        <f>+IF(H211&gt;2017,M211*Q211,'aob Demand'!AU210)</f>
        <v>260152804.629109</v>
      </c>
      <c r="AV211">
        <v>1.0988637763724001</v>
      </c>
      <c r="AW211">
        <v>1.0988637763724001</v>
      </c>
      <c r="AX211">
        <v>1.1182237453691499</v>
      </c>
      <c r="AY211">
        <v>1.0980178303827699</v>
      </c>
      <c r="AZ211">
        <v>1.19859313547593</v>
      </c>
      <c r="BA211">
        <v>1.19859313547593</v>
      </c>
      <c r="BB211">
        <v>1.1730701287152601</v>
      </c>
      <c r="BC211">
        <v>1.23187138747338</v>
      </c>
      <c r="BD211">
        <v>1.0988392961583</v>
      </c>
      <c r="BE211">
        <v>1.0988392961583</v>
      </c>
      <c r="BF211">
        <v>1.11818949837724</v>
      </c>
      <c r="BG211">
        <v>1.0974651743496899</v>
      </c>
      <c r="BH211">
        <v>0.15866170499999999</v>
      </c>
      <c r="BI211">
        <v>0.15866170499999999</v>
      </c>
      <c r="BJ211">
        <v>0.180514759</v>
      </c>
      <c r="BK211">
        <v>0.21282462199999999</v>
      </c>
      <c r="BL211">
        <v>3.5903582999999899E-2</v>
      </c>
      <c r="BM211">
        <v>3.5903582999999899E-2</v>
      </c>
      <c r="BN211">
        <v>1.6482926999999901E-2</v>
      </c>
      <c r="BO211">
        <v>0.238783778999999</v>
      </c>
      <c r="BP211">
        <v>0.15867292099999999</v>
      </c>
      <c r="BQ211">
        <v>0.15867292099999999</v>
      </c>
      <c r="BR211">
        <v>0.18056576799999999</v>
      </c>
      <c r="BS211">
        <v>0.21254435599999999</v>
      </c>
      <c r="BT211">
        <v>2.4852400000000002E-4</v>
      </c>
      <c r="BU211">
        <v>2.4852400000000002E-4</v>
      </c>
      <c r="BV211">
        <v>6.08156E-4</v>
      </c>
      <c r="BW211">
        <v>4.3591369999999999E-3</v>
      </c>
      <c r="BX211">
        <f ca="1">+'aob Demand'!BX210+'aob Cap'!$CG211</f>
        <v>19.190380156371965</v>
      </c>
      <c r="BY211">
        <f ca="1">+'aob Demand'!BY210+'aob Cap'!$CG211</f>
        <v>19.190380156371965</v>
      </c>
      <c r="BZ211">
        <f ca="1">+'aob Demand'!BZ210+'aob Cap'!$CG211</f>
        <v>19.190380156371965</v>
      </c>
      <c r="CA211">
        <f ca="1">+'aob Demand'!CA210+'aob Cap'!$CG211</f>
        <v>19.190380156371965</v>
      </c>
      <c r="CB211">
        <f t="shared" ca="1" si="26"/>
        <v>7545295.6846575281</v>
      </c>
      <c r="CC211">
        <f t="shared" ca="1" si="23"/>
        <v>1187945.6274356181</v>
      </c>
      <c r="CD211">
        <f t="shared" ca="1" si="24"/>
        <v>14770031.42455842</v>
      </c>
      <c r="CE211">
        <f t="shared" ca="1" si="25"/>
        <v>45792245.300031774</v>
      </c>
      <c r="CG211">
        <f ca="1">+IFERROR(VLOOKUP(_xlfn.CONCAT(B211,E211,C211),Reallocation!$A$3:$F$618,6,FALSE),0)</f>
        <v>3.1463755733265743E-2</v>
      </c>
      <c r="CH211">
        <f t="shared" ca="1" si="27"/>
        <v>1.9429499383472049E-4</v>
      </c>
      <c r="CI211">
        <f t="shared" ca="1" si="28"/>
        <v>1.9429499383472049E-4</v>
      </c>
      <c r="CJ211">
        <f t="shared" ca="1" si="29"/>
        <v>2.3647437474028088E-4</v>
      </c>
      <c r="CK211">
        <f t="shared" ca="1" si="30"/>
        <v>2.8852354392117086E-4</v>
      </c>
      <c r="CL211">
        <f ca="1">+IF($C211=1,SUMPRODUCT($CH211:$CK211,Elast!$L$6:$O$6),SUMPRODUCT($CH211:$CK211,Elast!$L$13:$O$13))</f>
        <v>-1.0943717654400497E-5</v>
      </c>
      <c r="CM211">
        <f ca="1">+IF($C211=1,SUMPRODUCT($CH211:$CK211,Elast!$L$7:$O$7),SUMPRODUCT($CH211:$CK211,Elast!$L$14:$O$14))</f>
        <v>-1.0913723476130511E-5</v>
      </c>
      <c r="CN211">
        <f ca="1">+IF($C211=1,SUMPRODUCT($CH211:$CK211,Elast!$L$8:$O$8),SUMPRODUCT($CH211:$CK211,Elast!$L$15:$O$15))</f>
        <v>-3.6430477438427418E-5</v>
      </c>
      <c r="CO211">
        <f ca="1">+IF($C211=1,SUMPRODUCT($CH211:$CK211,Elast!$L$9:$O$9),SUMPRODUCT($CH211:$CK211,Elast!$L$16:$O$16))</f>
        <v>-3.7232690385593961E-5</v>
      </c>
    </row>
    <row r="212" spans="2:93" x14ac:dyDescent="0.25">
      <c r="B212" t="s">
        <v>85</v>
      </c>
      <c r="C212">
        <v>1</v>
      </c>
      <c r="D212">
        <v>2049</v>
      </c>
      <c r="E212">
        <v>2047</v>
      </c>
      <c r="F212">
        <v>0.14633365394724099</v>
      </c>
      <c r="G212">
        <v>1.7594463397713499E-2</v>
      </c>
      <c r="H212">
        <v>0.250721038357273</v>
      </c>
      <c r="I212">
        <v>0.58535084429777096</v>
      </c>
      <c r="J212">
        <f ca="1">+('aob Demand'!J211-'aob Demand'!BX211)+'aob Cap'!BX212</f>
        <v>162.05721328944796</v>
      </c>
      <c r="K212">
        <f ca="1">+('aob Demand'!K211-'aob Demand'!BY211)+'aob Cap'!BY212</f>
        <v>162.05721328944796</v>
      </c>
      <c r="L212">
        <f ca="1">+('aob Demand'!L211-'aob Demand'!BZ211)+'aob Cap'!BZ212</f>
        <v>133.14178062764998</v>
      </c>
      <c r="M212">
        <f ca="1">+('aob Demand'!M211-'aob Demand'!CA211)+'aob Cap'!CA212</f>
        <v>109.11351463306897</v>
      </c>
      <c r="N212">
        <f ca="1">+'aob Demand'!N211*(1+CL212)</f>
        <v>396414.28729674767</v>
      </c>
      <c r="O212">
        <f ca="1">+'aob Demand'!O211*(1+CM212)</f>
        <v>62413.431072406675</v>
      </c>
      <c r="P212">
        <f ca="1">+'aob Demand'!P211*(1+CN212)</f>
        <v>775984.32703958568</v>
      </c>
      <c r="Q212">
        <f ca="1">+'aob Demand'!Q211*(1+CO212)</f>
        <v>2405823.7320474074</v>
      </c>
      <c r="R212">
        <v>1762.3373410317399</v>
      </c>
      <c r="S212">
        <f ca="1">+IF(E212&gt;2017,SUMPRODUCT(J212:M212,N212:Q212),'aob Demand'!S211)</f>
        <v>440180159.45139933</v>
      </c>
      <c r="T212">
        <v>249253.72534348699</v>
      </c>
      <c r="U212">
        <v>90.402000000000001</v>
      </c>
      <c r="V212">
        <v>43563.677719042003</v>
      </c>
      <c r="W212">
        <v>3.6215969104281301E-4</v>
      </c>
      <c r="X212">
        <v>12.8668987964707</v>
      </c>
      <c r="Y212">
        <v>12.8668987964707</v>
      </c>
      <c r="Z212">
        <v>12.151969148668201</v>
      </c>
      <c r="AA212">
        <v>8.0192493479159594</v>
      </c>
      <c r="AB212">
        <v>18.184031319961701</v>
      </c>
      <c r="AC212">
        <v>18.184031319961701</v>
      </c>
      <c r="AD212">
        <v>18.184031319961701</v>
      </c>
      <c r="AE212">
        <v>18.184031319961701</v>
      </c>
      <c r="AF212">
        <v>7192486.21175896</v>
      </c>
      <c r="AG212">
        <v>864499.38098734803</v>
      </c>
      <c r="AH212">
        <v>14921379.0831751</v>
      </c>
      <c r="AI212">
        <v>42933338.8427798</v>
      </c>
      <c r="AJ212">
        <v>130.14775753662701</v>
      </c>
      <c r="AK212">
        <v>130.14775753662701</v>
      </c>
      <c r="AL212">
        <v>102.787888429045</v>
      </c>
      <c r="AM212">
        <v>81.814189485721201</v>
      </c>
      <c r="AN212">
        <v>143.01465633309701</v>
      </c>
      <c r="AO212">
        <v>143.01465633309701</v>
      </c>
      <c r="AP212">
        <v>114.939857577713</v>
      </c>
      <c r="AQ212">
        <v>89.833438833637103</v>
      </c>
      <c r="AR212">
        <f ca="1">+IF(E212&gt;2017,J212*N212,'aob Demand'!AR211)</f>
        <v>64241794.707433537</v>
      </c>
      <c r="AS212">
        <f>+IF(F212&gt;2017,K212*O212,'aob Demand'!AS211)</f>
        <v>10112775.5112173</v>
      </c>
      <c r="AT212">
        <f>+IF(G212&gt;2017,L212*P212,'aob Demand'!AT211)</f>
        <v>103296197.016055</v>
      </c>
      <c r="AU212">
        <f>+IF(H212&gt;2017,M212*Q212,'aob Demand'!AU211)</f>
        <v>262444878.67519099</v>
      </c>
      <c r="AV212">
        <v>1.10002782185875</v>
      </c>
      <c r="AW212">
        <v>1.10002782185875</v>
      </c>
      <c r="AX212">
        <v>1.11941577078712</v>
      </c>
      <c r="AY212">
        <v>1.09918890141198</v>
      </c>
      <c r="AZ212">
        <v>1.1998628260047499</v>
      </c>
      <c r="BA212">
        <v>1.1998628260047499</v>
      </c>
      <c r="BB212">
        <v>1.17432062032419</v>
      </c>
      <c r="BC212">
        <v>1.23318521758948</v>
      </c>
      <c r="BD212">
        <v>1.1000033157123399</v>
      </c>
      <c r="BE212">
        <v>1.1000033157123399</v>
      </c>
      <c r="BF212">
        <v>1.11938148728795</v>
      </c>
      <c r="BG212">
        <v>1.0986356559536099</v>
      </c>
      <c r="BH212">
        <v>0.15866170499999999</v>
      </c>
      <c r="BI212">
        <v>0.15866170499999999</v>
      </c>
      <c r="BJ212">
        <v>0.180514759</v>
      </c>
      <c r="BK212">
        <v>0.21282462199999999</v>
      </c>
      <c r="BL212">
        <v>3.5903582999999899E-2</v>
      </c>
      <c r="BM212">
        <v>3.5903582999999899E-2</v>
      </c>
      <c r="BN212">
        <v>1.6482926999999901E-2</v>
      </c>
      <c r="BO212">
        <v>0.238783778999999</v>
      </c>
      <c r="BP212">
        <v>0.15867292099999999</v>
      </c>
      <c r="BQ212">
        <v>0.15867292099999999</v>
      </c>
      <c r="BR212">
        <v>0.18056576799999999</v>
      </c>
      <c r="BS212">
        <v>0.21254435599999999</v>
      </c>
      <c r="BT212">
        <v>2.4852400000000002E-4</v>
      </c>
      <c r="BU212">
        <v>2.4852400000000002E-4</v>
      </c>
      <c r="BV212">
        <v>6.08156E-4</v>
      </c>
      <c r="BW212">
        <v>4.3591369999999999E-3</v>
      </c>
      <c r="BX212">
        <f ca="1">+'aob Demand'!BX211+'aob Cap'!$CG212</f>
        <v>19.157018771050879</v>
      </c>
      <c r="BY212">
        <f ca="1">+'aob Demand'!BY211+'aob Cap'!$CG212</f>
        <v>19.157018771050879</v>
      </c>
      <c r="BZ212">
        <f ca="1">+'aob Demand'!BZ211+'aob Cap'!$CG212</f>
        <v>19.157018771050879</v>
      </c>
      <c r="CA212">
        <f ca="1">+'aob Demand'!CA211+'aob Cap'!$CG212</f>
        <v>19.157018771050879</v>
      </c>
      <c r="CB212">
        <f t="shared" ca="1" si="26"/>
        <v>7594115.9428565511</v>
      </c>
      <c r="CC212">
        <f t="shared" ca="1" si="23"/>
        <v>1195655.2706197849</v>
      </c>
      <c r="CD212">
        <f t="shared" ca="1" si="24"/>
        <v>14865546.319138627</v>
      </c>
      <c r="CE212">
        <f t="shared" ca="1" si="25"/>
        <v>46088410.394671865</v>
      </c>
      <c r="CG212">
        <f ca="1">+IFERROR(VLOOKUP(_xlfn.CONCAT(B212,E212,C212),Reallocation!$A$3:$F$618,6,FALSE),0)</f>
        <v>3.0067139427976407E-2</v>
      </c>
      <c r="CH212">
        <f t="shared" ca="1" si="27"/>
        <v>1.8553410130706105E-4</v>
      </c>
      <c r="CI212">
        <f t="shared" ca="1" si="28"/>
        <v>1.8553410130706105E-4</v>
      </c>
      <c r="CJ212">
        <f t="shared" ca="1" si="29"/>
        <v>2.2582798041481666E-4</v>
      </c>
      <c r="CK212">
        <f t="shared" ca="1" si="30"/>
        <v>2.7555834425352366E-4</v>
      </c>
      <c r="CL212">
        <f ca="1">+IF($C212=1,SUMPRODUCT($CH212:$CK212,Elast!$L$6:$O$6),SUMPRODUCT($CH212:$CK212,Elast!$L$13:$O$13))</f>
        <v>-1.0451954377125762E-5</v>
      </c>
      <c r="CM212">
        <f ca="1">+IF($C212=1,SUMPRODUCT($CH212:$CK212,Elast!$L$7:$O$7),SUMPRODUCT($CH212:$CK212,Elast!$L$14:$O$14))</f>
        <v>-1.0421780261658853E-5</v>
      </c>
      <c r="CN212">
        <f ca="1">+IF($C212=1,SUMPRODUCT($CH212:$CK212,Elast!$L$8:$O$8),SUMPRODUCT($CH212:$CK212,Elast!$L$15:$O$15))</f>
        <v>-3.4789313788824882E-5</v>
      </c>
      <c r="CO212">
        <f ca="1">+IF($C212=1,SUMPRODUCT($CH212:$CK212,Elast!$L$9:$O$9),SUMPRODUCT($CH212:$CK212,Elast!$L$16:$O$16))</f>
        <v>-3.5557643530268474E-5</v>
      </c>
    </row>
    <row r="213" spans="2:93" x14ac:dyDescent="0.25">
      <c r="B213" t="s">
        <v>85</v>
      </c>
      <c r="C213">
        <v>1</v>
      </c>
      <c r="D213">
        <v>2050</v>
      </c>
      <c r="E213">
        <v>2048</v>
      </c>
      <c r="F213">
        <v>0.14633598488768401</v>
      </c>
      <c r="G213">
        <v>1.7600562272680899E-2</v>
      </c>
      <c r="H213">
        <v>0.25072788183206701</v>
      </c>
      <c r="I213">
        <v>0.58533557100756695</v>
      </c>
      <c r="J213">
        <f ca="1">+('aob Demand'!J212-'aob Demand'!BX212)+'aob Cap'!BX213</f>
        <v>162.17272344044926</v>
      </c>
      <c r="K213">
        <f ca="1">+('aob Demand'!K212-'aob Demand'!BY212)+'aob Cap'!BY213</f>
        <v>162.17272344044926</v>
      </c>
      <c r="L213">
        <f ca="1">+('aob Demand'!L212-'aob Demand'!BZ212)+'aob Cap'!BZ213</f>
        <v>133.22631328804025</v>
      </c>
      <c r="M213">
        <f ca="1">+('aob Demand'!M212-'aob Demand'!CA212)+'aob Cap'!CA213</f>
        <v>109.17238602192924</v>
      </c>
      <c r="N213">
        <f ca="1">+'aob Demand'!N212*(1+CL213)</f>
        <v>399675.55487661297</v>
      </c>
      <c r="O213">
        <f ca="1">+'aob Demand'!O212*(1+CM213)</f>
        <v>62927.99318078065</v>
      </c>
      <c r="P213">
        <f ca="1">+'aob Demand'!P212*(1+CN213)</f>
        <v>782365.07032654516</v>
      </c>
      <c r="Q213">
        <f ca="1">+'aob Demand'!Q212*(1+CO213)</f>
        <v>2425608.7049618438</v>
      </c>
      <c r="R213">
        <v>1765.8546009351701</v>
      </c>
      <c r="S213">
        <f ca="1">+IF(E213&gt;2017,SUMPRODUCT(J213:M213,N213:Q213),'aob Demand'!S212)</f>
        <v>444062781.10287249</v>
      </c>
      <c r="T213">
        <v>250994.98519858799</v>
      </c>
      <c r="U213">
        <v>90.402000000000001</v>
      </c>
      <c r="V213">
        <v>44076.492021816302</v>
      </c>
      <c r="W213">
        <v>3.5962968219227498E-4</v>
      </c>
      <c r="X213">
        <v>13.018396706190501</v>
      </c>
      <c r="Y213">
        <v>13.018396706190501</v>
      </c>
      <c r="Z213">
        <v>12.2744949243354</v>
      </c>
      <c r="AA213">
        <v>8.1150595750004495</v>
      </c>
      <c r="AB213">
        <v>18.1699577529319</v>
      </c>
      <c r="AC213">
        <v>18.1699577529319</v>
      </c>
      <c r="AD213">
        <v>18.1699577529319</v>
      </c>
      <c r="AE213">
        <v>18.1699577529319</v>
      </c>
      <c r="AF213">
        <v>7245482.8708614996</v>
      </c>
      <c r="AG213">
        <v>871162.44097953197</v>
      </c>
      <c r="AH213">
        <v>15032091.151383299</v>
      </c>
      <c r="AI213">
        <v>43252066.929655097</v>
      </c>
      <c r="AJ213">
        <v>130.14775753662701</v>
      </c>
      <c r="AK213">
        <v>130.14775753662701</v>
      </c>
      <c r="AL213">
        <v>102.787888429045</v>
      </c>
      <c r="AM213">
        <v>81.814189485721201</v>
      </c>
      <c r="AN213">
        <v>143.16615424281699</v>
      </c>
      <c r="AO213">
        <v>143.16615424281699</v>
      </c>
      <c r="AP213">
        <v>115.06238335338</v>
      </c>
      <c r="AQ213">
        <v>89.929249060721602</v>
      </c>
      <c r="AR213">
        <f ca="1">+IF(E213&gt;2017,J213*N213,'aob Demand'!AR212)</f>
        <v>64816473.226913057</v>
      </c>
      <c r="AS213">
        <f>+IF(F213&gt;2017,K213*O213,'aob Demand'!AS212)</f>
        <v>10203497.572157601</v>
      </c>
      <c r="AT213">
        <f>+IF(G213&gt;2017,L213*P213,'aob Demand'!AT212)</f>
        <v>104212597.668869</v>
      </c>
      <c r="AU213">
        <f>+IF(H213&gt;2017,M213*Q213,'aob Demand'!AU212)</f>
        <v>264748789.09885499</v>
      </c>
      <c r="AV213">
        <v>1.1011936209631401</v>
      </c>
      <c r="AW213">
        <v>1.1011936209631401</v>
      </c>
      <c r="AX213">
        <v>1.12060933222545</v>
      </c>
      <c r="AY213">
        <v>1.1003615502333299</v>
      </c>
      <c r="AZ213">
        <v>1.20113442930437</v>
      </c>
      <c r="BA213">
        <v>1.20113442930437</v>
      </c>
      <c r="BB213">
        <v>1.17557272329185</v>
      </c>
      <c r="BC213">
        <v>1.2345008178380501</v>
      </c>
      <c r="BD213">
        <v>1.10116908884535</v>
      </c>
      <c r="BE213">
        <v>1.10116908884535</v>
      </c>
      <c r="BF213">
        <v>1.12057501217198</v>
      </c>
      <c r="BG213">
        <v>1.09980771455555</v>
      </c>
      <c r="BH213">
        <v>0.15866170499999999</v>
      </c>
      <c r="BI213">
        <v>0.15866170499999999</v>
      </c>
      <c r="BJ213">
        <v>0.180514759</v>
      </c>
      <c r="BK213">
        <v>0.21282462199999999</v>
      </c>
      <c r="BL213">
        <v>3.5903582999999899E-2</v>
      </c>
      <c r="BM213">
        <v>3.5903582999999899E-2</v>
      </c>
      <c r="BN213">
        <v>1.6482926999999901E-2</v>
      </c>
      <c r="BO213">
        <v>0.238783778999999</v>
      </c>
      <c r="BP213">
        <v>0.15867292099999999</v>
      </c>
      <c r="BQ213">
        <v>0.15867292099999999</v>
      </c>
      <c r="BR213">
        <v>0.18056576799999999</v>
      </c>
      <c r="BS213">
        <v>0.21254435599999999</v>
      </c>
      <c r="BT213">
        <v>2.4852400000000002E-4</v>
      </c>
      <c r="BU213">
        <v>2.4852400000000002E-4</v>
      </c>
      <c r="BV213">
        <v>6.08156E-4</v>
      </c>
      <c r="BW213">
        <v>4.3591369999999999E-3</v>
      </c>
      <c r="BX213">
        <f ca="1">+'aob Demand'!BX212+'aob Cap'!$CG213</f>
        <v>19.11977870831134</v>
      </c>
      <c r="BY213">
        <f ca="1">+'aob Demand'!BY212+'aob Cap'!$CG213</f>
        <v>19.11977870831134</v>
      </c>
      <c r="BZ213">
        <f ca="1">+'aob Demand'!BZ212+'aob Cap'!$CG213</f>
        <v>19.11977870831134</v>
      </c>
      <c r="CA213">
        <f ca="1">+'aob Demand'!CA212+'aob Cap'!$CG213</f>
        <v>19.11977870831134</v>
      </c>
      <c r="CB213">
        <f t="shared" ca="1" si="26"/>
        <v>7641708.1643623849</v>
      </c>
      <c r="CC213">
        <f t="shared" ref="CC213:CC276" ca="1" si="31">+BY213*O213</f>
        <v>1203169.3041746512</v>
      </c>
      <c r="CD213">
        <f t="shared" ref="CD213:CD276" ca="1" si="32">+BZ213*P213</f>
        <v>14958647.013755983</v>
      </c>
      <c r="CE213">
        <f t="shared" ref="CE213:CE276" ca="1" si="33">+CA213*Q213</f>
        <v>46377101.671824105</v>
      </c>
      <c r="CG213">
        <f ca="1">+IFERROR(VLOOKUP(_xlfn.CONCAT(B213,E213,C213),Reallocation!$A$3:$F$618,6,FALSE),0)</f>
        <v>2.8731351122241035E-2</v>
      </c>
      <c r="CH213">
        <f t="shared" ca="1" si="27"/>
        <v>1.7716512686427599E-4</v>
      </c>
      <c r="CI213">
        <f t="shared" ca="1" si="28"/>
        <v>1.7716512686427599E-4</v>
      </c>
      <c r="CJ213">
        <f t="shared" ca="1" si="29"/>
        <v>2.1565823156977082E-4</v>
      </c>
      <c r="CK213">
        <f t="shared" ca="1" si="30"/>
        <v>2.6317416124332915E-4</v>
      </c>
      <c r="CL213">
        <f ca="1">+IF($C213=1,SUMPRODUCT($CH213:$CK213,Elast!$L$6:$O$6),SUMPRODUCT($CH213:$CK213,Elast!$L$13:$O$13))</f>
        <v>-9.9822290288706912E-6</v>
      </c>
      <c r="CM213">
        <f ca="1">+IF($C213=1,SUMPRODUCT($CH213:$CK213,Elast!$L$7:$O$7),SUMPRODUCT($CH213:$CK213,Elast!$L$14:$O$14))</f>
        <v>-9.9518478977258519E-6</v>
      </c>
      <c r="CN213">
        <f ca="1">+IF($C213=1,SUMPRODUCT($CH213:$CK213,Elast!$L$8:$O$8),SUMPRODUCT($CH213:$CK213,Elast!$L$15:$O$15))</f>
        <v>-3.3221602219072555E-5</v>
      </c>
      <c r="CO213">
        <f ca="1">+IF($C213=1,SUMPRODUCT($CH213:$CK213,Elast!$L$9:$O$9),SUMPRODUCT($CH213:$CK213,Elast!$L$16:$O$16))</f>
        <v>-3.3957617049090955E-5</v>
      </c>
    </row>
    <row r="214" spans="2:93" x14ac:dyDescent="0.25">
      <c r="B214" t="s">
        <v>85</v>
      </c>
      <c r="C214">
        <v>1</v>
      </c>
      <c r="D214">
        <v>2051</v>
      </c>
      <c r="E214">
        <v>2049</v>
      </c>
      <c r="F214">
        <v>0.146339299072238</v>
      </c>
      <c r="G214">
        <v>1.7606680321481199E-2</v>
      </c>
      <c r="H214">
        <v>0.25073510010778699</v>
      </c>
      <c r="I214">
        <v>0.58531892049849299</v>
      </c>
      <c r="J214">
        <f ca="1">+('aob Demand'!J213-'aob Demand'!BX213)+'aob Cap'!BX214</f>
        <v>162.28492445045308</v>
      </c>
      <c r="K214">
        <f ca="1">+('aob Demand'!K213-'aob Demand'!BY213)+'aob Cap'!BY214</f>
        <v>162.28492445045308</v>
      </c>
      <c r="L214">
        <f ca="1">+('aob Demand'!L213-'aob Demand'!BZ213)+'aob Cap'!BZ214</f>
        <v>133.30748002337106</v>
      </c>
      <c r="M214">
        <f ca="1">+('aob Demand'!M213-'aob Demand'!CA213)+'aob Cap'!CA214</f>
        <v>109.22785644149609</v>
      </c>
      <c r="N214">
        <f ca="1">+'aob Demand'!N213*(1+CL214)</f>
        <v>402965.06828621589</v>
      </c>
      <c r="O214">
        <f ca="1">+'aob Demand'!O213*(1+CM214)</f>
        <v>63446.897487756367</v>
      </c>
      <c r="P214">
        <f ca="1">+'aob Demand'!P213*(1+CN214)</f>
        <v>788800.58674970304</v>
      </c>
      <c r="Q214">
        <f ca="1">+'aob Demand'!Q213*(1+CO214)</f>
        <v>2445564.0434947703</v>
      </c>
      <c r="R214">
        <v>1769.3467340362899</v>
      </c>
      <c r="S214">
        <f ca="1">+IF(E214&gt;2017,SUMPRODUCT(J214:M214,N214:Q214),'aob Demand'!S213)</f>
        <v>447968367.35030723</v>
      </c>
      <c r="T214">
        <v>252748.40930872201</v>
      </c>
      <c r="U214">
        <v>90.402000000000001</v>
      </c>
      <c r="V214">
        <v>44595.342970780701</v>
      </c>
      <c r="W214">
        <v>3.5711734771285602E-4</v>
      </c>
      <c r="X214">
        <v>13.170122845365</v>
      </c>
      <c r="Y214">
        <v>13.170122845365</v>
      </c>
      <c r="Z214">
        <v>12.397178584291501</v>
      </c>
      <c r="AA214">
        <v>8.2109988878709999</v>
      </c>
      <c r="AB214">
        <v>18.153356399408199</v>
      </c>
      <c r="AC214">
        <v>18.153356399408199</v>
      </c>
      <c r="AD214">
        <v>18.153356399408199</v>
      </c>
      <c r="AE214">
        <v>18.153356399408199</v>
      </c>
      <c r="AF214">
        <v>7297875.7993482798</v>
      </c>
      <c r="AG214">
        <v>877752.09606376605</v>
      </c>
      <c r="AH214">
        <v>15141534.568094401</v>
      </c>
      <c r="AI214">
        <v>43567167.9301131</v>
      </c>
      <c r="AJ214">
        <v>130.14775753662701</v>
      </c>
      <c r="AK214">
        <v>130.14775753662701</v>
      </c>
      <c r="AL214">
        <v>102.787888429045</v>
      </c>
      <c r="AM214">
        <v>81.814189485721201</v>
      </c>
      <c r="AN214">
        <v>143.31788038199201</v>
      </c>
      <c r="AO214">
        <v>143.31788038199201</v>
      </c>
      <c r="AP214">
        <v>115.185067013336</v>
      </c>
      <c r="AQ214">
        <v>90.025188373592201</v>
      </c>
      <c r="AR214">
        <f ca="1">+IF(E214&gt;2017,J214*N214,'aob Demand'!AR213)</f>
        <v>65395155.663000211</v>
      </c>
      <c r="AS214">
        <f>+IF(F214&gt;2017,K214*O214,'aob Demand'!AS213)</f>
        <v>10294830.9780143</v>
      </c>
      <c r="AT214">
        <f>+IF(G214&gt;2017,L214*P214,'aob Demand'!AT213)</f>
        <v>105134698.62660401</v>
      </c>
      <c r="AU214">
        <f>+IF(H214&gt;2017,M214*Q214,'aob Demand'!AU213)</f>
        <v>267065240.36486101</v>
      </c>
      <c r="AV214">
        <v>1.1023611631536301</v>
      </c>
      <c r="AW214">
        <v>1.1023611631536301</v>
      </c>
      <c r="AX214">
        <v>1.12180442502813</v>
      </c>
      <c r="AY214">
        <v>1.1015357706736599</v>
      </c>
      <c r="AZ214">
        <v>1.2024079338870099</v>
      </c>
      <c r="BA214">
        <v>1.2024079338870099</v>
      </c>
      <c r="BB214">
        <v>1.17682643273388</v>
      </c>
      <c r="BC214">
        <v>1.23581818129336</v>
      </c>
      <c r="BD214">
        <v>1.10233660502562</v>
      </c>
      <c r="BE214">
        <v>1.10233660502562</v>
      </c>
      <c r="BF214">
        <v>1.1217700683734499</v>
      </c>
      <c r="BG214">
        <v>1.1009813439854199</v>
      </c>
      <c r="BH214">
        <v>0.15866170499999999</v>
      </c>
      <c r="BI214">
        <v>0.15866170499999999</v>
      </c>
      <c r="BJ214">
        <v>0.180514759</v>
      </c>
      <c r="BK214">
        <v>0.21282462199999999</v>
      </c>
      <c r="BL214">
        <v>3.5903582999999899E-2</v>
      </c>
      <c r="BM214">
        <v>3.5903582999999899E-2</v>
      </c>
      <c r="BN214">
        <v>1.6482926999999901E-2</v>
      </c>
      <c r="BO214">
        <v>0.238783778999999</v>
      </c>
      <c r="BP214">
        <v>0.15867292099999999</v>
      </c>
      <c r="BQ214">
        <v>0.15867292099999999</v>
      </c>
      <c r="BR214">
        <v>0.18056576799999999</v>
      </c>
      <c r="BS214">
        <v>0.21254435599999999</v>
      </c>
      <c r="BT214">
        <v>2.4852400000000002E-4</v>
      </c>
      <c r="BU214">
        <v>2.4852400000000002E-4</v>
      </c>
      <c r="BV214">
        <v>6.08156E-4</v>
      </c>
      <c r="BW214">
        <v>4.3591369999999999E-3</v>
      </c>
      <c r="BX214">
        <f ca="1">+'aob Demand'!BX213+'aob Cap'!$CG214</f>
        <v>19.078993507718476</v>
      </c>
      <c r="BY214">
        <f ca="1">+'aob Demand'!BY213+'aob Cap'!$CG214</f>
        <v>19.078993507718476</v>
      </c>
      <c r="BZ214">
        <f ca="1">+'aob Demand'!BZ213+'aob Cap'!$CG214</f>
        <v>19.078993507718476</v>
      </c>
      <c r="CA214">
        <f ca="1">+'aob Demand'!CA213+'aob Cap'!$CG214</f>
        <v>19.078993507718476</v>
      </c>
      <c r="CB214">
        <f t="shared" ca="1" si="26"/>
        <v>7688167.9216700448</v>
      </c>
      <c r="CC214">
        <f t="shared" ca="1" si="31"/>
        <v>1210502.9452537834</v>
      </c>
      <c r="CD214">
        <f t="shared" ca="1" si="32"/>
        <v>15049521.273482108</v>
      </c>
      <c r="CE214">
        <f t="shared" ca="1" si="33"/>
        <v>46658900.508546464</v>
      </c>
      <c r="CG214">
        <f ca="1">+IFERROR(VLOOKUP(_xlfn.CONCAT(B214,E214,C214),Reallocation!$A$3:$F$618,6,FALSE),0)</f>
        <v>2.745313253607528E-2</v>
      </c>
      <c r="CH214">
        <f t="shared" ca="1" si="27"/>
        <v>1.6916625268192931E-4</v>
      </c>
      <c r="CI214">
        <f t="shared" ca="1" si="28"/>
        <v>1.6916625268192931E-4</v>
      </c>
      <c r="CJ214">
        <f t="shared" ca="1" si="29"/>
        <v>2.0593842544514018E-4</v>
      </c>
      <c r="CK214">
        <f t="shared" ca="1" si="30"/>
        <v>2.5133819732858775E-4</v>
      </c>
      <c r="CL214">
        <f ca="1">+IF($C214=1,SUMPRODUCT($CH214:$CK214,Elast!$L$6:$O$6),SUMPRODUCT($CH214:$CK214,Elast!$L$13:$O$13))</f>
        <v>-9.5332974894217787E-6</v>
      </c>
      <c r="CM214">
        <f ca="1">+IF($C214=1,SUMPRODUCT($CH214:$CK214,Elast!$L$7:$O$7),SUMPRODUCT($CH214:$CK214,Elast!$L$14:$O$14))</f>
        <v>-9.5026993724562911E-6</v>
      </c>
      <c r="CN214">
        <f ca="1">+IF($C214=1,SUMPRODUCT($CH214:$CK214,Elast!$L$8:$O$8),SUMPRODUCT($CH214:$CK214,Elast!$L$15:$O$15))</f>
        <v>-3.1723238292054479E-5</v>
      </c>
      <c r="CO214">
        <f ca="1">+IF($C214=1,SUMPRODUCT($CH214:$CK214,Elast!$L$9:$O$9),SUMPRODUCT($CH214:$CK214,Elast!$L$16:$O$16))</f>
        <v>-3.2428395874577905E-5</v>
      </c>
    </row>
    <row r="215" spans="2:93" x14ac:dyDescent="0.25">
      <c r="B215" t="s">
        <v>85</v>
      </c>
      <c r="C215">
        <v>2</v>
      </c>
      <c r="D215">
        <v>2010</v>
      </c>
      <c r="E215">
        <v>2008</v>
      </c>
      <c r="F215">
        <v>0.19625936499999999</v>
      </c>
      <c r="G215" s="1">
        <v>3.0399999999999902E-7</v>
      </c>
      <c r="H215">
        <v>0.19099158799999999</v>
      </c>
      <c r="I215">
        <v>0.61274874199999996</v>
      </c>
      <c r="J215">
        <f>+('aob Demand'!J214-'aob Demand'!BX214)+'aob Cap'!BX215</f>
        <v>320.85265669999899</v>
      </c>
      <c r="K215">
        <f>+('aob Demand'!K214-'aob Demand'!BY214)+'aob Cap'!BY215</f>
        <v>219.52144190000001</v>
      </c>
      <c r="L215">
        <f>+('aob Demand'!L214-'aob Demand'!BZ214)+'aob Cap'!BZ215</f>
        <v>157.553842</v>
      </c>
      <c r="M215">
        <f>+('aob Demand'!M214-'aob Demand'!CA214)+'aob Cap'!CA215</f>
        <v>122.71643619999899</v>
      </c>
      <c r="N215">
        <f>+'aob Demand'!N214*(1+CL215)</f>
        <v>52848.472000000002</v>
      </c>
      <c r="O215">
        <f>+'aob Demand'!O214*(1+CM215)</f>
        <v>0.125</v>
      </c>
      <c r="P215">
        <f>+'aob Demand'!P214*(1+CN215)</f>
        <v>104735.181</v>
      </c>
      <c r="Q215">
        <f>+'aob Demand'!Q214*(1+CO215)</f>
        <v>431407.07049999997</v>
      </c>
      <c r="R215">
        <v>86398795.640000001</v>
      </c>
      <c r="S215">
        <f>+IF(E215&gt;2017,SUMPRODUCT(J215:M215,N215:Q215),'aob Demand'!S214)</f>
        <v>86398768.510000005</v>
      </c>
      <c r="T215">
        <v>1</v>
      </c>
      <c r="U215">
        <v>4.0000000000000001E-3</v>
      </c>
      <c r="V215">
        <v>32074.081750000001</v>
      </c>
      <c r="W215">
        <v>4.0000000000000001E-3</v>
      </c>
      <c r="X215">
        <v>-20.242171039999999</v>
      </c>
      <c r="Y215">
        <v>-20.242171039999999</v>
      </c>
      <c r="Z215">
        <v>-8.6843065589999995</v>
      </c>
      <c r="AA215">
        <v>-6.6213063160000001</v>
      </c>
      <c r="AB215">
        <v>101.3312148</v>
      </c>
      <c r="AC215">
        <v>0</v>
      </c>
      <c r="AD215">
        <v>0</v>
      </c>
      <c r="AE215">
        <v>0</v>
      </c>
      <c r="AF215">
        <v>5355199.8679999998</v>
      </c>
      <c r="AG215">
        <v>0</v>
      </c>
      <c r="AH215">
        <v>0</v>
      </c>
      <c r="AI215">
        <v>0</v>
      </c>
      <c r="AJ215">
        <v>239.7636129</v>
      </c>
      <c r="AK215">
        <v>239.7636129</v>
      </c>
      <c r="AL215">
        <v>166.23814859999999</v>
      </c>
      <c r="AM215">
        <v>129.33774259999899</v>
      </c>
      <c r="AN215">
        <v>219.52144190000001</v>
      </c>
      <c r="AO215">
        <v>219.52144190000001</v>
      </c>
      <c r="AP215">
        <v>157.553842</v>
      </c>
      <c r="AQ215">
        <v>122.71643619999899</v>
      </c>
      <c r="AR215">
        <f>+IF(E215&gt;2017,J215*N215,'aob Demand'!AR214)</f>
        <v>16956572.640000001</v>
      </c>
      <c r="AS215">
        <f>+IF(F215&gt;2017,K215*O215,'aob Demand'!AS214)</f>
        <v>27.440180229999999</v>
      </c>
      <c r="AT215">
        <f>+IF(G215&gt;2017,L215*P215,'aob Demand'!AT214)</f>
        <v>16501430.16</v>
      </c>
      <c r="AU215">
        <f>+IF(H215&gt;2017,M215*Q215,'aob Demand'!AU214)</f>
        <v>52940738.259999998</v>
      </c>
      <c r="AV215">
        <v>1.0672980190000001</v>
      </c>
      <c r="AW215">
        <v>1.0672980190000001</v>
      </c>
      <c r="AX215">
        <v>1.0816540649999999</v>
      </c>
      <c r="AY215">
        <v>1.072091992</v>
      </c>
      <c r="AZ215">
        <v>1.1641625709999901</v>
      </c>
      <c r="BA215">
        <v>1.1641625709999901</v>
      </c>
      <c r="BB215">
        <v>1.1347067870000001</v>
      </c>
      <c r="BC215">
        <v>1.202785067</v>
      </c>
      <c r="BD215">
        <v>1.0672742420000001</v>
      </c>
      <c r="BE215">
        <v>1.0672742420000001</v>
      </c>
      <c r="BF215">
        <v>1.0816209379999999</v>
      </c>
      <c r="BG215">
        <v>1.0715523849999999</v>
      </c>
      <c r="BH215">
        <v>0.15866170499999999</v>
      </c>
      <c r="BI215">
        <v>0.15866170499999999</v>
      </c>
      <c r="BJ215">
        <v>0.180514759</v>
      </c>
      <c r="BK215">
        <v>0.21282462199999999</v>
      </c>
      <c r="BL215">
        <v>3.5903582999999899E-2</v>
      </c>
      <c r="BM215">
        <v>3.5903582999999899E-2</v>
      </c>
      <c r="BN215">
        <v>1.6482926999999901E-2</v>
      </c>
      <c r="BO215">
        <v>0.238783778999999</v>
      </c>
      <c r="BP215">
        <v>0.15867292099999999</v>
      </c>
      <c r="BQ215">
        <v>0.15867292099999999</v>
      </c>
      <c r="BR215">
        <v>0.18056576799999999</v>
      </c>
      <c r="BS215">
        <v>0.21254435599999999</v>
      </c>
      <c r="BT215">
        <v>2.4852400000000002E-4</v>
      </c>
      <c r="BU215">
        <v>2.4852400000000002E-4</v>
      </c>
      <c r="BV215">
        <v>6.08156E-4</v>
      </c>
      <c r="BW215">
        <v>4.3591369999999999E-3</v>
      </c>
      <c r="BX215">
        <f>+'aob Demand'!BX214+'aob Cap'!$CG215</f>
        <v>102.0409693</v>
      </c>
      <c r="BY215">
        <f>+'aob Demand'!BY214+'aob Cap'!$CG215</f>
        <v>0</v>
      </c>
      <c r="BZ215">
        <f>+'aob Demand'!BZ214+'aob Cap'!$CG215</f>
        <v>0</v>
      </c>
      <c r="CA215">
        <f>+'aob Demand'!CA214+'aob Cap'!$CG215</f>
        <v>0</v>
      </c>
      <c r="CB215">
        <f t="shared" si="26"/>
        <v>5392709.3089039102</v>
      </c>
      <c r="CC215">
        <f t="shared" si="31"/>
        <v>0</v>
      </c>
      <c r="CD215">
        <f t="shared" si="32"/>
        <v>0</v>
      </c>
      <c r="CE215">
        <f t="shared" si="33"/>
        <v>0</v>
      </c>
      <c r="CG215">
        <f>+IFERROR(VLOOKUP(_xlfn.CONCAT(B215,E215,C215),Reallocation!$A$3:$F$618,6,FALSE),0)</f>
        <v>0</v>
      </c>
      <c r="CH215">
        <f t="shared" si="27"/>
        <v>0</v>
      </c>
      <c r="CI215">
        <f t="shared" si="28"/>
        <v>0</v>
      </c>
      <c r="CJ215">
        <f t="shared" si="29"/>
        <v>0</v>
      </c>
      <c r="CK215">
        <f t="shared" si="30"/>
        <v>0</v>
      </c>
      <c r="CL215">
        <f>+IF($C215=1,SUMPRODUCT($CH215:$CK215,Elast!$L$6:$O$6),SUMPRODUCT($CH215:$CK215,Elast!$L$13:$O$13))</f>
        <v>0</v>
      </c>
      <c r="CM215">
        <f>+IF($C215=1,SUMPRODUCT($CH215:$CK215,Elast!$L$7:$O$7),SUMPRODUCT($CH215:$CK215,Elast!$L$14:$O$14))</f>
        <v>0</v>
      </c>
      <c r="CN215">
        <f>+IF($C215=1,SUMPRODUCT($CH215:$CK215,Elast!$L$8:$O$8),SUMPRODUCT($CH215:$CK215,Elast!$L$15:$O$15))</f>
        <v>0</v>
      </c>
      <c r="CO215">
        <f>+IF($C215=1,SUMPRODUCT($CH215:$CK215,Elast!$L$9:$O$9),SUMPRODUCT($CH215:$CK215,Elast!$L$16:$O$16))</f>
        <v>0</v>
      </c>
    </row>
    <row r="216" spans="2:93" x14ac:dyDescent="0.25">
      <c r="B216" t="s">
        <v>85</v>
      </c>
      <c r="C216">
        <v>2</v>
      </c>
      <c r="D216">
        <v>2011</v>
      </c>
      <c r="E216">
        <v>2009</v>
      </c>
      <c r="F216">
        <v>0.31514301300000003</v>
      </c>
      <c r="G216" s="1">
        <v>3.7100000000000001E-8</v>
      </c>
      <c r="H216">
        <v>0.19829692600000001</v>
      </c>
      <c r="I216">
        <v>0.48656002399999998</v>
      </c>
      <c r="J216">
        <f>+('aob Demand'!J215-'aob Demand'!BX215)+'aob Cap'!BX216</f>
        <v>208.38312590000001</v>
      </c>
      <c r="K216">
        <f>+('aob Demand'!K215-'aob Demand'!BY215)+'aob Cap'!BY216</f>
        <v>114.7977314</v>
      </c>
      <c r="L216">
        <f>+('aob Demand'!L215-'aob Demand'!BZ215)+'aob Cap'!BZ216</f>
        <v>67.46078163</v>
      </c>
      <c r="M216">
        <f>+('aob Demand'!M215-'aob Demand'!CA215)+'aob Cap'!CA216</f>
        <v>41.973405550000003</v>
      </c>
      <c r="N216">
        <f>+'aob Demand'!N215*(1+CL216)</f>
        <v>53994.334000000003</v>
      </c>
      <c r="O216">
        <f>+'aob Demand'!O215*(1+CM216)</f>
        <v>1.7000000000000001E-2</v>
      </c>
      <c r="P216">
        <f>+'aob Demand'!P215*(1+CN216)</f>
        <v>104946.431999999</v>
      </c>
      <c r="Q216">
        <f>+'aob Demand'!Q215*(1+CO216)</f>
        <v>413871.27799999999</v>
      </c>
      <c r="R216">
        <v>35702865.380000003</v>
      </c>
      <c r="S216">
        <f>+IF(E216&gt;2017,SUMPRODUCT(J216:M216,N216:Q216),'aob Demand'!S215)</f>
        <v>35702865.380000003</v>
      </c>
      <c r="T216">
        <v>1</v>
      </c>
      <c r="U216">
        <v>4.0000000000000001E-3</v>
      </c>
      <c r="V216">
        <v>30882.931</v>
      </c>
      <c r="W216">
        <v>4.0000000000000001E-3</v>
      </c>
      <c r="X216">
        <v>24.05205612</v>
      </c>
      <c r="Y216">
        <v>24.05205612</v>
      </c>
      <c r="Z216">
        <v>8.4631316749999996</v>
      </c>
      <c r="AA216">
        <v>4.9042217319999999</v>
      </c>
      <c r="AB216">
        <v>93.58539451</v>
      </c>
      <c r="AC216">
        <v>0</v>
      </c>
      <c r="AD216">
        <v>0</v>
      </c>
      <c r="AE216">
        <v>0</v>
      </c>
      <c r="AF216">
        <v>5053081.0489999996</v>
      </c>
      <c r="AG216">
        <v>0</v>
      </c>
      <c r="AH216">
        <v>0</v>
      </c>
      <c r="AI216">
        <v>0</v>
      </c>
      <c r="AJ216">
        <v>90.745675239999997</v>
      </c>
      <c r="AK216">
        <v>90.745675239999997</v>
      </c>
      <c r="AL216">
        <v>58.997649959999997</v>
      </c>
      <c r="AM216">
        <v>37.069183819999999</v>
      </c>
      <c r="AN216">
        <v>114.7977314</v>
      </c>
      <c r="AO216">
        <v>114.7977314</v>
      </c>
      <c r="AP216">
        <v>67.46078163</v>
      </c>
      <c r="AQ216">
        <v>41.973405550000003</v>
      </c>
      <c r="AR216">
        <f>+IF(E216&gt;2017,J216*N216,'aob Demand'!AR215)</f>
        <v>11251508.1</v>
      </c>
      <c r="AS216">
        <f>+IF(F216&gt;2017,K216*O216,'aob Demand'!AS215)</f>
        <v>1.951561433</v>
      </c>
      <c r="AT216">
        <f>+IF(G216&gt;2017,L216*P216,'aob Demand'!AT215)</f>
        <v>7079768.3320000004</v>
      </c>
      <c r="AU216">
        <f>+IF(H216&gt;2017,M216*Q216,'aob Demand'!AU215)</f>
        <v>17371587</v>
      </c>
      <c r="AV216">
        <v>1.0672980190000001</v>
      </c>
      <c r="AW216">
        <v>1.0672980190000001</v>
      </c>
      <c r="AX216">
        <v>1.0816540649999999</v>
      </c>
      <c r="AY216">
        <v>1.072091992</v>
      </c>
      <c r="AZ216">
        <v>1.1641625709999901</v>
      </c>
      <c r="BA216">
        <v>1.1641625709999901</v>
      </c>
      <c r="BB216">
        <v>1.1347067870000001</v>
      </c>
      <c r="BC216">
        <v>1.202785067</v>
      </c>
      <c r="BD216">
        <v>1.0672742420000001</v>
      </c>
      <c r="BE216">
        <v>1.0672742420000001</v>
      </c>
      <c r="BF216">
        <v>1.0816209379999999</v>
      </c>
      <c r="BG216">
        <v>1.0715523849999999</v>
      </c>
      <c r="BH216">
        <v>0.15866170499999999</v>
      </c>
      <c r="BI216">
        <v>0.15866170499999999</v>
      </c>
      <c r="BJ216">
        <v>0.180514759</v>
      </c>
      <c r="BK216">
        <v>0.21282462199999999</v>
      </c>
      <c r="BL216">
        <v>3.5903582999999899E-2</v>
      </c>
      <c r="BM216">
        <v>3.5903582999999899E-2</v>
      </c>
      <c r="BN216">
        <v>1.6482926999999901E-2</v>
      </c>
      <c r="BO216">
        <v>0.238783778999999</v>
      </c>
      <c r="BP216">
        <v>0.15867292099999999</v>
      </c>
      <c r="BQ216">
        <v>0.15867292099999999</v>
      </c>
      <c r="BR216">
        <v>0.18056576799999999</v>
      </c>
      <c r="BS216">
        <v>0.21254435599999999</v>
      </c>
      <c r="BT216">
        <v>2.4852400000000002E-4</v>
      </c>
      <c r="BU216">
        <v>2.4852400000000002E-4</v>
      </c>
      <c r="BV216">
        <v>6.08156E-4</v>
      </c>
      <c r="BW216">
        <v>4.3591369999999999E-3</v>
      </c>
      <c r="BX216">
        <f>+'aob Demand'!BX215+'aob Cap'!$CG216</f>
        <v>103.0185638</v>
      </c>
      <c r="BY216">
        <f>+'aob Demand'!BY215+'aob Cap'!$CG216</f>
        <v>0</v>
      </c>
      <c r="BZ216">
        <f>+'aob Demand'!BZ215+'aob Cap'!$CG216</f>
        <v>0</v>
      </c>
      <c r="CA216">
        <f>+'aob Demand'!CA215+'aob Cap'!$CG216</f>
        <v>0</v>
      </c>
      <c r="CB216">
        <f t="shared" si="26"/>
        <v>5562418.7420175094</v>
      </c>
      <c r="CC216">
        <f t="shared" si="31"/>
        <v>0</v>
      </c>
      <c r="CD216">
        <f t="shared" si="32"/>
        <v>0</v>
      </c>
      <c r="CE216">
        <f t="shared" si="33"/>
        <v>0</v>
      </c>
      <c r="CG216">
        <f>+IFERROR(VLOOKUP(_xlfn.CONCAT(B216,E216,C216),Reallocation!$A$3:$F$618,6,FALSE),0)</f>
        <v>0</v>
      </c>
      <c r="CH216">
        <f t="shared" si="27"/>
        <v>0</v>
      </c>
      <c r="CI216">
        <f t="shared" si="28"/>
        <v>0</v>
      </c>
      <c r="CJ216">
        <f t="shared" si="29"/>
        <v>0</v>
      </c>
      <c r="CK216">
        <f t="shared" si="30"/>
        <v>0</v>
      </c>
      <c r="CL216">
        <f>+IF($C216=1,SUMPRODUCT($CH216:$CK216,Elast!$L$6:$O$6),SUMPRODUCT($CH216:$CK216,Elast!$L$13:$O$13))</f>
        <v>0</v>
      </c>
      <c r="CM216">
        <f>+IF($C216=1,SUMPRODUCT($CH216:$CK216,Elast!$L$7:$O$7),SUMPRODUCT($CH216:$CK216,Elast!$L$14:$O$14))</f>
        <v>0</v>
      </c>
      <c r="CN216">
        <f>+IF($C216=1,SUMPRODUCT($CH216:$CK216,Elast!$L$8:$O$8),SUMPRODUCT($CH216:$CK216,Elast!$L$15:$O$15))</f>
        <v>0</v>
      </c>
      <c r="CO216">
        <f>+IF($C216=1,SUMPRODUCT($CH216:$CK216,Elast!$L$9:$O$9),SUMPRODUCT($CH216:$CK216,Elast!$L$16:$O$16))</f>
        <v>0</v>
      </c>
    </row>
    <row r="217" spans="2:93" x14ac:dyDescent="0.25">
      <c r="B217" t="s">
        <v>85</v>
      </c>
      <c r="C217">
        <v>2</v>
      </c>
      <c r="D217">
        <v>2012</v>
      </c>
      <c r="E217">
        <v>2010</v>
      </c>
      <c r="F217">
        <v>0.220668644</v>
      </c>
      <c r="G217" s="1">
        <v>2.4100000000000001E-8</v>
      </c>
      <c r="H217">
        <v>0.171993915</v>
      </c>
      <c r="I217">
        <v>0.60733741600000002</v>
      </c>
      <c r="J217">
        <f>+('aob Demand'!J216-'aob Demand'!BX216)+'aob Cap'!BX217</f>
        <v>191.8162366</v>
      </c>
      <c r="K217">
        <f>+('aob Demand'!K216-'aob Demand'!BY216)+'aob Cap'!BY217</f>
        <v>96.697088299999905</v>
      </c>
      <c r="L217">
        <f>+('aob Demand'!L216-'aob Demand'!BZ216)+'aob Cap'!BZ217</f>
        <v>80.320023559999996</v>
      </c>
      <c r="M217">
        <f>+('aob Demand'!M216-'aob Demand'!CA216)+'aob Cap'!CA217</f>
        <v>66.886525059999997</v>
      </c>
      <c r="N217">
        <f>+'aob Demand'!N216*(1+CL217)</f>
        <v>54329.417000000001</v>
      </c>
      <c r="O217">
        <f>+'aob Demand'!O216*(1+CM217)</f>
        <v>1.0999999999999999E-2</v>
      </c>
      <c r="P217">
        <f>+'aob Demand'!P216*(1+CN217)</f>
        <v>101127.45</v>
      </c>
      <c r="Q217">
        <f>+'aob Demand'!Q216*(1+CO217)</f>
        <v>428816.20299999998</v>
      </c>
      <c r="R217">
        <v>47225850.25</v>
      </c>
      <c r="S217">
        <f>+IF(E217&gt;2017,SUMPRODUCT(J217:M217,N217:Q217),'aob Demand'!S216)</f>
        <v>47225850.25</v>
      </c>
      <c r="T217">
        <v>1</v>
      </c>
      <c r="U217">
        <v>4.0000000000000001E-3</v>
      </c>
      <c r="V217">
        <v>29705.4155399999</v>
      </c>
      <c r="W217">
        <v>4.0000000000000001E-3</v>
      </c>
      <c r="X217">
        <v>10.870175830000001</v>
      </c>
      <c r="Y217">
        <v>10.870175830000001</v>
      </c>
      <c r="Z217">
        <v>5.8338818750000003</v>
      </c>
      <c r="AA217">
        <v>2.751655183</v>
      </c>
      <c r="AB217">
        <v>95.119148300000006</v>
      </c>
      <c r="AC217">
        <v>0</v>
      </c>
      <c r="AD217">
        <v>0</v>
      </c>
      <c r="AE217">
        <v>0</v>
      </c>
      <c r="AF217">
        <v>5167767.8729999997</v>
      </c>
      <c r="AG217">
        <v>0</v>
      </c>
      <c r="AH217">
        <v>0</v>
      </c>
      <c r="AI217">
        <v>0</v>
      </c>
      <c r="AJ217">
        <v>85.826912469999996</v>
      </c>
      <c r="AK217">
        <v>85.826912469999996</v>
      </c>
      <c r="AL217">
        <v>74.486141680000003</v>
      </c>
      <c r="AM217">
        <v>64.134869879999997</v>
      </c>
      <c r="AN217">
        <v>96.697088299999905</v>
      </c>
      <c r="AO217">
        <v>96.697088299999905</v>
      </c>
      <c r="AP217">
        <v>80.320023559999996</v>
      </c>
      <c r="AQ217">
        <v>66.886525059999997</v>
      </c>
      <c r="AR217">
        <f>+IF(E217&gt;2017,J217*N217,'aob Demand'!AR216)</f>
        <v>10421264.310000001</v>
      </c>
      <c r="AS217">
        <f>+IF(F217&gt;2017,K217*O217,'aob Demand'!AS216)</f>
        <v>1.0636679709999901</v>
      </c>
      <c r="AT217">
        <f>+IF(G217&gt;2017,L217*P217,'aob Demand'!AT216)</f>
        <v>8122559.1660000002</v>
      </c>
      <c r="AU217">
        <f>+IF(H217&gt;2017,M217*Q217,'aob Demand'!AU216)</f>
        <v>28682025.710000001</v>
      </c>
      <c r="AV217">
        <v>1.0672980190000001</v>
      </c>
      <c r="AW217">
        <v>1.0672980190000001</v>
      </c>
      <c r="AX217">
        <v>1.0816540649999999</v>
      </c>
      <c r="AY217">
        <v>1.072091992</v>
      </c>
      <c r="AZ217">
        <v>1.1641625709999901</v>
      </c>
      <c r="BA217">
        <v>1.1641625709999901</v>
      </c>
      <c r="BB217">
        <v>1.1347067870000001</v>
      </c>
      <c r="BC217">
        <v>1.202785067</v>
      </c>
      <c r="BD217">
        <v>1.0672742420000001</v>
      </c>
      <c r="BE217">
        <v>1.0672742420000001</v>
      </c>
      <c r="BF217">
        <v>1.0816209379999999</v>
      </c>
      <c r="BG217">
        <v>1.0715523849999999</v>
      </c>
      <c r="BH217">
        <v>0.15866170499999999</v>
      </c>
      <c r="BI217">
        <v>0.15866170499999999</v>
      </c>
      <c r="BJ217">
        <v>0.180514759</v>
      </c>
      <c r="BK217">
        <v>0.21282462199999999</v>
      </c>
      <c r="BL217">
        <v>3.5903582999999899E-2</v>
      </c>
      <c r="BM217">
        <v>3.5903582999999899E-2</v>
      </c>
      <c r="BN217">
        <v>1.6482926999999901E-2</v>
      </c>
      <c r="BO217">
        <v>0.238783778999999</v>
      </c>
      <c r="BP217">
        <v>0.15867292099999999</v>
      </c>
      <c r="BQ217">
        <v>0.15867292099999999</v>
      </c>
      <c r="BR217">
        <v>0.18056576799999999</v>
      </c>
      <c r="BS217">
        <v>0.21254435599999999</v>
      </c>
      <c r="BT217">
        <v>2.4852400000000002E-4</v>
      </c>
      <c r="BU217">
        <v>2.4852400000000002E-4</v>
      </c>
      <c r="BV217">
        <v>6.08156E-4</v>
      </c>
      <c r="BW217">
        <v>4.3591369999999999E-3</v>
      </c>
      <c r="BX217">
        <f>+'aob Demand'!BX216+'aob Cap'!$CG217</f>
        <v>103.8912108</v>
      </c>
      <c r="BY217">
        <f>+'aob Demand'!BY216+'aob Cap'!$CG217</f>
        <v>0</v>
      </c>
      <c r="BZ217">
        <f>+'aob Demand'!BZ216+'aob Cap'!$CG217</f>
        <v>0</v>
      </c>
      <c r="CA217">
        <f>+'aob Demand'!CA216+'aob Cap'!$CG217</f>
        <v>0</v>
      </c>
      <c r="CB217">
        <f t="shared" si="26"/>
        <v>5644348.9141881038</v>
      </c>
      <c r="CC217">
        <f t="shared" si="31"/>
        <v>0</v>
      </c>
      <c r="CD217">
        <f t="shared" si="32"/>
        <v>0</v>
      </c>
      <c r="CE217">
        <f t="shared" si="33"/>
        <v>0</v>
      </c>
      <c r="CG217">
        <f>+IFERROR(VLOOKUP(_xlfn.CONCAT(B217,E217,C217),Reallocation!$A$3:$F$618,6,FALSE),0)</f>
        <v>0</v>
      </c>
      <c r="CH217">
        <f t="shared" si="27"/>
        <v>0</v>
      </c>
      <c r="CI217">
        <f t="shared" si="28"/>
        <v>0</v>
      </c>
      <c r="CJ217">
        <f t="shared" si="29"/>
        <v>0</v>
      </c>
      <c r="CK217">
        <f t="shared" si="30"/>
        <v>0</v>
      </c>
      <c r="CL217">
        <f>+IF($C217=1,SUMPRODUCT($CH217:$CK217,Elast!$L$6:$O$6),SUMPRODUCT($CH217:$CK217,Elast!$L$13:$O$13))</f>
        <v>0</v>
      </c>
      <c r="CM217">
        <f>+IF($C217=1,SUMPRODUCT($CH217:$CK217,Elast!$L$7:$O$7),SUMPRODUCT($CH217:$CK217,Elast!$L$14:$O$14))</f>
        <v>0</v>
      </c>
      <c r="CN217">
        <f>+IF($C217=1,SUMPRODUCT($CH217:$CK217,Elast!$L$8:$O$8),SUMPRODUCT($CH217:$CK217,Elast!$L$15:$O$15))</f>
        <v>0</v>
      </c>
      <c r="CO217">
        <f>+IF($C217=1,SUMPRODUCT($CH217:$CK217,Elast!$L$9:$O$9),SUMPRODUCT($CH217:$CK217,Elast!$L$16:$O$16))</f>
        <v>0</v>
      </c>
    </row>
    <row r="218" spans="2:93" x14ac:dyDescent="0.25">
      <c r="B218" t="s">
        <v>85</v>
      </c>
      <c r="C218">
        <v>2</v>
      </c>
      <c r="D218">
        <v>2013</v>
      </c>
      <c r="E218">
        <v>2011</v>
      </c>
      <c r="F218">
        <v>0.242025832</v>
      </c>
      <c r="G218" s="1">
        <v>5.6300000000000001E-8</v>
      </c>
      <c r="H218">
        <v>0.17933902299999999</v>
      </c>
      <c r="I218">
        <v>0.57863508899999905</v>
      </c>
      <c r="J218">
        <f>+('aob Demand'!J217-'aob Demand'!BX217)+'aob Cap'!BX218</f>
        <v>182.231403</v>
      </c>
      <c r="K218">
        <f>+('aob Demand'!K217-'aob Demand'!BY217)+'aob Cap'!BY218</f>
        <v>92.930096489999997</v>
      </c>
      <c r="L218">
        <f>+('aob Demand'!L217-'aob Demand'!BZ217)+'aob Cap'!BZ218</f>
        <v>70.523286749999997</v>
      </c>
      <c r="M218">
        <f>+('aob Demand'!M217-'aob Demand'!CA217)+'aob Cap'!CA218</f>
        <v>53.593062920000001</v>
      </c>
      <c r="N218">
        <f>+'aob Demand'!N217*(1+CL218)</f>
        <v>54292.866999999998</v>
      </c>
      <c r="O218">
        <f>+'aob Demand'!O217*(1+CM218)</f>
        <v>2.79999999999999E-2</v>
      </c>
      <c r="P218">
        <f>+'aob Demand'!P217*(1+CN218)</f>
        <v>103955.302</v>
      </c>
      <c r="Q218">
        <f>+'aob Demand'!Q217*(1+CO218)</f>
        <v>441367.67799999902</v>
      </c>
      <c r="R218">
        <v>40879383.240000002</v>
      </c>
      <c r="S218">
        <f>+IF(E218&gt;2017,SUMPRODUCT(J218:M218,N218:Q218),'aob Demand'!S217)</f>
        <v>40879383.240000002</v>
      </c>
      <c r="T218">
        <v>1</v>
      </c>
      <c r="U218">
        <v>0.08</v>
      </c>
      <c r="V218">
        <v>29396.36578</v>
      </c>
      <c r="W218">
        <v>0.08</v>
      </c>
      <c r="X218">
        <v>5.3027101080000003</v>
      </c>
      <c r="Y218">
        <v>5.3027101080000003</v>
      </c>
      <c r="Z218">
        <v>10.42772452</v>
      </c>
      <c r="AA218">
        <v>4.5033622209999997</v>
      </c>
      <c r="AB218">
        <v>89.301306499999995</v>
      </c>
      <c r="AC218">
        <v>0</v>
      </c>
      <c r="AD218">
        <v>0</v>
      </c>
      <c r="AE218">
        <v>0</v>
      </c>
      <c r="AF218">
        <v>4848423.9569999902</v>
      </c>
      <c r="AG218">
        <v>0</v>
      </c>
      <c r="AH218">
        <v>0</v>
      </c>
      <c r="AI218">
        <v>0</v>
      </c>
      <c r="AJ218">
        <v>87.627386389999998</v>
      </c>
      <c r="AK218">
        <v>87.627386389999998</v>
      </c>
      <c r="AL218">
        <v>60.095562229999999</v>
      </c>
      <c r="AM218">
        <v>49.089700700000002</v>
      </c>
      <c r="AN218">
        <v>92.930096489999997</v>
      </c>
      <c r="AO218">
        <v>92.930096489999997</v>
      </c>
      <c r="AP218">
        <v>70.523286749999997</v>
      </c>
      <c r="AQ218">
        <v>53.593062920000001</v>
      </c>
      <c r="AR218">
        <f>+IF(E218&gt;2017,J218*N218,'aob Demand'!AR217)</f>
        <v>9893865.3259999994</v>
      </c>
      <c r="AS218">
        <f>+IF(F218&gt;2017,K218*O218,'aob Demand'!AS217)</f>
        <v>2.6020427019999999</v>
      </c>
      <c r="AT218">
        <f>+IF(G218&gt;2017,L218*P218,'aob Demand'!AT217)</f>
        <v>7331269.5719999997</v>
      </c>
      <c r="AU218">
        <f>+IF(H218&gt;2017,M218*Q218,'aob Demand'!AU217)</f>
        <v>23654245.739999998</v>
      </c>
      <c r="AV218">
        <v>1.0672980190000001</v>
      </c>
      <c r="AW218">
        <v>1.0672980190000001</v>
      </c>
      <c r="AX218">
        <v>1.0816540649999999</v>
      </c>
      <c r="AY218">
        <v>1.072091992</v>
      </c>
      <c r="AZ218">
        <v>1.1641625709999901</v>
      </c>
      <c r="BA218">
        <v>1.1641625709999901</v>
      </c>
      <c r="BB218">
        <v>1.1347067870000001</v>
      </c>
      <c r="BC218">
        <v>1.202785067</v>
      </c>
      <c r="BD218">
        <v>1.0672742420000001</v>
      </c>
      <c r="BE218">
        <v>1.0672742420000001</v>
      </c>
      <c r="BF218">
        <v>1.0816209379999999</v>
      </c>
      <c r="BG218">
        <v>1.0715523849999999</v>
      </c>
      <c r="BH218">
        <v>0.15866170499999999</v>
      </c>
      <c r="BI218">
        <v>0.15866170499999999</v>
      </c>
      <c r="BJ218">
        <v>0.180514759</v>
      </c>
      <c r="BK218">
        <v>0.21282462199999999</v>
      </c>
      <c r="BL218">
        <v>3.5903582999999899E-2</v>
      </c>
      <c r="BM218">
        <v>3.5903582999999899E-2</v>
      </c>
      <c r="BN218">
        <v>1.6482926999999901E-2</v>
      </c>
      <c r="BO218">
        <v>0.238783778999999</v>
      </c>
      <c r="BP218">
        <v>0.15867292099999999</v>
      </c>
      <c r="BQ218">
        <v>0.15867292099999999</v>
      </c>
      <c r="BR218">
        <v>0.18056576799999999</v>
      </c>
      <c r="BS218">
        <v>0.21254435599999999</v>
      </c>
      <c r="BT218">
        <v>2.4852400000000002E-4</v>
      </c>
      <c r="BU218">
        <v>2.4852400000000002E-4</v>
      </c>
      <c r="BV218">
        <v>6.08156E-4</v>
      </c>
      <c r="BW218">
        <v>4.3591369999999999E-3</v>
      </c>
      <c r="BX218">
        <f>+'aob Demand'!BX217+'aob Cap'!$CG218</f>
        <v>103.6997411</v>
      </c>
      <c r="BY218">
        <f>+'aob Demand'!BY217+'aob Cap'!$CG218</f>
        <v>0</v>
      </c>
      <c r="BZ218">
        <f>+'aob Demand'!BZ217+'aob Cap'!$CG218</f>
        <v>0</v>
      </c>
      <c r="CA218">
        <f>+'aob Demand'!CA217+'aob Cap'!$CG218</f>
        <v>0</v>
      </c>
      <c r="CB218">
        <f t="shared" si="26"/>
        <v>5630156.251476733</v>
      </c>
      <c r="CC218">
        <f t="shared" si="31"/>
        <v>0</v>
      </c>
      <c r="CD218">
        <f t="shared" si="32"/>
        <v>0</v>
      </c>
      <c r="CE218">
        <f t="shared" si="33"/>
        <v>0</v>
      </c>
      <c r="CG218">
        <f>+IFERROR(VLOOKUP(_xlfn.CONCAT(B218,E218,C218),Reallocation!$A$3:$F$618,6,FALSE),0)</f>
        <v>0</v>
      </c>
      <c r="CH218">
        <f t="shared" si="27"/>
        <v>0</v>
      </c>
      <c r="CI218">
        <f t="shared" si="28"/>
        <v>0</v>
      </c>
      <c r="CJ218">
        <f t="shared" si="29"/>
        <v>0</v>
      </c>
      <c r="CK218">
        <f t="shared" si="30"/>
        <v>0</v>
      </c>
      <c r="CL218">
        <f>+IF($C218=1,SUMPRODUCT($CH218:$CK218,Elast!$L$6:$O$6),SUMPRODUCT($CH218:$CK218,Elast!$L$13:$O$13))</f>
        <v>0</v>
      </c>
      <c r="CM218">
        <f>+IF($C218=1,SUMPRODUCT($CH218:$CK218,Elast!$L$7:$O$7),SUMPRODUCT($CH218:$CK218,Elast!$L$14:$O$14))</f>
        <v>0</v>
      </c>
      <c r="CN218">
        <f>+IF($C218=1,SUMPRODUCT($CH218:$CK218,Elast!$L$8:$O$8),SUMPRODUCT($CH218:$CK218,Elast!$L$15:$O$15))</f>
        <v>0</v>
      </c>
      <c r="CO218">
        <f>+IF($C218=1,SUMPRODUCT($CH218:$CK218,Elast!$L$9:$O$9),SUMPRODUCT($CH218:$CK218,Elast!$L$16:$O$16))</f>
        <v>0</v>
      </c>
    </row>
    <row r="219" spans="2:93" x14ac:dyDescent="0.25">
      <c r="B219" t="s">
        <v>85</v>
      </c>
      <c r="C219">
        <v>2</v>
      </c>
      <c r="D219">
        <v>2014</v>
      </c>
      <c r="E219">
        <v>2012</v>
      </c>
      <c r="F219">
        <v>0.18968550300000001</v>
      </c>
      <c r="G219" s="1">
        <v>7.3700000000000005E-8</v>
      </c>
      <c r="H219">
        <v>0.17710583799999999</v>
      </c>
      <c r="I219">
        <v>0.63320858499999999</v>
      </c>
      <c r="J219">
        <f>+('aob Demand'!J218-'aob Demand'!BX218)+'aob Cap'!BX219</f>
        <v>207.5769229</v>
      </c>
      <c r="K219">
        <f>+('aob Demand'!K218-'aob Demand'!BY218)+'aob Cap'!BY219</f>
        <v>115.0860797</v>
      </c>
      <c r="L219">
        <f>+('aob Demand'!L218-'aob Demand'!BZ218)+'aob Cap'!BZ219</f>
        <v>100.4103526</v>
      </c>
      <c r="M219">
        <f>+('aob Demand'!M218-'aob Demand'!CA218)+'aob Cap'!CA219</f>
        <v>87.229501999999997</v>
      </c>
      <c r="N219">
        <f>+'aob Demand'!N218*(1+CL219)</f>
        <v>55445.835999999901</v>
      </c>
      <c r="O219">
        <f>+'aob Demand'!O218*(1+CM219)</f>
        <v>3.7999999999999999E-2</v>
      </c>
      <c r="P219">
        <f>+'aob Demand'!P218*(1+CN219)</f>
        <v>107020.815999999</v>
      </c>
      <c r="Q219">
        <f>+'aob Demand'!Q218*(1+CO219)</f>
        <v>440450.66399999999</v>
      </c>
      <c r="R219">
        <v>60675570.340000004</v>
      </c>
      <c r="S219">
        <f>+IF(E219&gt;2017,SUMPRODUCT(J219:M219,N219:Q219),'aob Demand'!S218)</f>
        <v>60675570.340000004</v>
      </c>
      <c r="T219">
        <v>1</v>
      </c>
      <c r="U219">
        <v>2E-3</v>
      </c>
      <c r="V219">
        <v>29511.448230000002</v>
      </c>
      <c r="W219">
        <v>2E-3</v>
      </c>
      <c r="X219">
        <v>-8.7496317739999991</v>
      </c>
      <c r="Y219">
        <v>-8.7496317739999991</v>
      </c>
      <c r="Z219">
        <v>-8.5362874289999997</v>
      </c>
      <c r="AA219">
        <v>-6.4539932450000004</v>
      </c>
      <c r="AB219">
        <v>92.490843229999996</v>
      </c>
      <c r="AC219">
        <v>0</v>
      </c>
      <c r="AD219">
        <v>0</v>
      </c>
      <c r="AE219">
        <v>0</v>
      </c>
      <c r="AF219">
        <v>5128232.125</v>
      </c>
      <c r="AG219">
        <v>0</v>
      </c>
      <c r="AH219">
        <v>0</v>
      </c>
      <c r="AI219">
        <v>0</v>
      </c>
      <c r="AJ219">
        <v>123.8357115</v>
      </c>
      <c r="AK219">
        <v>123.8357115</v>
      </c>
      <c r="AL219">
        <v>108.94663999999899</v>
      </c>
      <c r="AM219">
        <v>93.683495239999999</v>
      </c>
      <c r="AN219">
        <v>115.0860797</v>
      </c>
      <c r="AO219">
        <v>115.0860797</v>
      </c>
      <c r="AP219">
        <v>100.4103526</v>
      </c>
      <c r="AQ219">
        <v>87.229501999999997</v>
      </c>
      <c r="AR219">
        <f>+IF(E219&gt;2017,J219*N219,'aob Demand'!AR218)</f>
        <v>11509276.029999999</v>
      </c>
      <c r="AS219">
        <f>+IF(F219&gt;2017,K219*O219,'aob Demand'!AS218)</f>
        <v>4.3732710289999996</v>
      </c>
      <c r="AT219">
        <f>+IF(G219&gt;2017,L219*P219,'aob Demand'!AT218)</f>
        <v>10745997.869999999</v>
      </c>
      <c r="AU219">
        <f>+IF(H219&gt;2017,M219*Q219,'aob Demand'!AU218)</f>
        <v>38420292.07</v>
      </c>
      <c r="AV219">
        <v>1.0672980190000001</v>
      </c>
      <c r="AW219">
        <v>1.0672980190000001</v>
      </c>
      <c r="AX219">
        <v>1.0816540649999999</v>
      </c>
      <c r="AY219">
        <v>1.072091992</v>
      </c>
      <c r="AZ219">
        <v>1.1641625709999901</v>
      </c>
      <c r="BA219">
        <v>1.1641625709999901</v>
      </c>
      <c r="BB219">
        <v>1.1347067870000001</v>
      </c>
      <c r="BC219">
        <v>1.202785067</v>
      </c>
      <c r="BD219">
        <v>1.0672742420000001</v>
      </c>
      <c r="BE219">
        <v>1.0672742420000001</v>
      </c>
      <c r="BF219">
        <v>1.0816209379999999</v>
      </c>
      <c r="BG219">
        <v>1.0715523849999999</v>
      </c>
      <c r="BH219">
        <v>0.15866170499999999</v>
      </c>
      <c r="BI219">
        <v>0.15866170499999999</v>
      </c>
      <c r="BJ219">
        <v>0.180514759</v>
      </c>
      <c r="BK219">
        <v>0.21282462199999999</v>
      </c>
      <c r="BL219">
        <v>3.5903582999999899E-2</v>
      </c>
      <c r="BM219">
        <v>3.5903582999999899E-2</v>
      </c>
      <c r="BN219">
        <v>1.6482926999999901E-2</v>
      </c>
      <c r="BO219">
        <v>0.238783778999999</v>
      </c>
      <c r="BP219">
        <v>0.15867292099999999</v>
      </c>
      <c r="BQ219">
        <v>0.15867292099999999</v>
      </c>
      <c r="BR219">
        <v>0.18056576799999999</v>
      </c>
      <c r="BS219">
        <v>0.21254435599999999</v>
      </c>
      <c r="BT219">
        <v>2.4852400000000002E-4</v>
      </c>
      <c r="BU219">
        <v>2.4852400000000002E-4</v>
      </c>
      <c r="BV219">
        <v>6.08156E-4</v>
      </c>
      <c r="BW219">
        <v>4.3591369999999999E-3</v>
      </c>
      <c r="BX219">
        <f>+'aob Demand'!BX218+'aob Cap'!$CG219</f>
        <v>108.0149625</v>
      </c>
      <c r="BY219">
        <f>+'aob Demand'!BY218+'aob Cap'!$CG219</f>
        <v>0</v>
      </c>
      <c r="BZ219">
        <f>+'aob Demand'!BZ218+'aob Cap'!$CG219</f>
        <v>0</v>
      </c>
      <c r="CA219">
        <f>+'aob Demand'!CA218+'aob Cap'!$CG219</f>
        <v>0</v>
      </c>
      <c r="CB219">
        <f t="shared" si="26"/>
        <v>5988979.8963211393</v>
      </c>
      <c r="CC219">
        <f t="shared" si="31"/>
        <v>0</v>
      </c>
      <c r="CD219">
        <f t="shared" si="32"/>
        <v>0</v>
      </c>
      <c r="CE219">
        <f t="shared" si="33"/>
        <v>0</v>
      </c>
      <c r="CG219">
        <f>+IFERROR(VLOOKUP(_xlfn.CONCAT(B219,E219,C219),Reallocation!$A$3:$F$618,6,FALSE),0)</f>
        <v>0</v>
      </c>
      <c r="CH219">
        <f t="shared" si="27"/>
        <v>0</v>
      </c>
      <c r="CI219">
        <f t="shared" si="28"/>
        <v>0</v>
      </c>
      <c r="CJ219">
        <f t="shared" si="29"/>
        <v>0</v>
      </c>
      <c r="CK219">
        <f t="shared" si="30"/>
        <v>0</v>
      </c>
      <c r="CL219">
        <f>+IF($C219=1,SUMPRODUCT($CH219:$CK219,Elast!$L$6:$O$6),SUMPRODUCT($CH219:$CK219,Elast!$L$13:$O$13))</f>
        <v>0</v>
      </c>
      <c r="CM219">
        <f>+IF($C219=1,SUMPRODUCT($CH219:$CK219,Elast!$L$7:$O$7),SUMPRODUCT($CH219:$CK219,Elast!$L$14:$O$14))</f>
        <v>0</v>
      </c>
      <c r="CN219">
        <f>+IF($C219=1,SUMPRODUCT($CH219:$CK219,Elast!$L$8:$O$8),SUMPRODUCT($CH219:$CK219,Elast!$L$15:$O$15))</f>
        <v>0</v>
      </c>
      <c r="CO219">
        <f>+IF($C219=1,SUMPRODUCT($CH219:$CK219,Elast!$L$9:$O$9),SUMPRODUCT($CH219:$CK219,Elast!$L$16:$O$16))</f>
        <v>0</v>
      </c>
    </row>
    <row r="220" spans="2:93" x14ac:dyDescent="0.25">
      <c r="B220" t="s">
        <v>85</v>
      </c>
      <c r="C220">
        <v>2</v>
      </c>
      <c r="D220">
        <v>2015</v>
      </c>
      <c r="E220">
        <v>2013</v>
      </c>
      <c r="F220">
        <v>0.20485651699999999</v>
      </c>
      <c r="G220" s="1">
        <v>4.6199999999999997E-8</v>
      </c>
      <c r="H220">
        <v>0.166794473</v>
      </c>
      <c r="I220">
        <v>0.62834896399999995</v>
      </c>
      <c r="J220">
        <f>+('aob Demand'!J219-'aob Demand'!BX219)+'aob Cap'!BX220</f>
        <v>204.92723549999999</v>
      </c>
      <c r="K220">
        <f>+('aob Demand'!K219-'aob Demand'!BY219)+'aob Cap'!BY220</f>
        <v>90.869463249999995</v>
      </c>
      <c r="L220">
        <f>+('aob Demand'!L219-'aob Demand'!BZ219)+'aob Cap'!BZ220</f>
        <v>85.369322870000005</v>
      </c>
      <c r="M220">
        <f>+('aob Demand'!M219-'aob Demand'!CA219)+'aob Cap'!CA220</f>
        <v>77.46315396</v>
      </c>
      <c r="N220">
        <f>+'aob Demand'!N219*(1+CL220)</f>
        <v>53993.805</v>
      </c>
      <c r="O220">
        <f>+'aob Demand'!O219*(1+CM220)</f>
        <v>3.3000000000000002E-2</v>
      </c>
      <c r="P220">
        <f>+'aob Demand'!P219*(1+CN220)</f>
        <v>105529.443</v>
      </c>
      <c r="Q220">
        <f>+'aob Demand'!Q219*(1+CO220)</f>
        <v>438126.53899999999</v>
      </c>
      <c r="R220">
        <v>54012444.82</v>
      </c>
      <c r="S220">
        <f>+IF(E220&gt;2017,SUMPRODUCT(J220:M220,N220:Q220),'aob Demand'!S219)</f>
        <v>54012444.82</v>
      </c>
      <c r="T220">
        <v>1</v>
      </c>
      <c r="U220">
        <v>4.0000000000000001E-3</v>
      </c>
      <c r="V220">
        <v>29869.087189999998</v>
      </c>
      <c r="W220">
        <v>4.0000000000000001E-3</v>
      </c>
      <c r="X220">
        <v>11.149616399999999</v>
      </c>
      <c r="Y220">
        <v>11.149616399999999</v>
      </c>
      <c r="Z220">
        <v>10.46796621</v>
      </c>
      <c r="AA220">
        <v>4.5802730760000001</v>
      </c>
      <c r="AB220">
        <v>114.0577722</v>
      </c>
      <c r="AC220">
        <v>0</v>
      </c>
      <c r="AD220">
        <v>0</v>
      </c>
      <c r="AE220">
        <v>0</v>
      </c>
      <c r="AF220">
        <v>6158413.1119999997</v>
      </c>
      <c r="AG220">
        <v>0</v>
      </c>
      <c r="AH220">
        <v>0</v>
      </c>
      <c r="AI220">
        <v>0</v>
      </c>
      <c r="AJ220">
        <v>79.719846849999996</v>
      </c>
      <c r="AK220">
        <v>79.719846849999996</v>
      </c>
      <c r="AL220">
        <v>74.901356649999997</v>
      </c>
      <c r="AM220">
        <v>72.882880880000002</v>
      </c>
      <c r="AN220">
        <v>90.869463249999995</v>
      </c>
      <c r="AO220">
        <v>90.869463249999995</v>
      </c>
      <c r="AP220">
        <v>85.369322870000005</v>
      </c>
      <c r="AQ220">
        <v>77.46315396</v>
      </c>
      <c r="AR220">
        <f>+IF(E220&gt;2017,J220*N220,'aob Demand'!AR219)</f>
        <v>11064801.189999999</v>
      </c>
      <c r="AS220">
        <f>+IF(F220&gt;2017,K220*O220,'aob Demand'!AS219)</f>
        <v>2.9986922869999999</v>
      </c>
      <c r="AT220">
        <f>+IF(G220&gt;2017,L220*P220,'aob Demand'!AT219)</f>
        <v>9008977.091</v>
      </c>
      <c r="AU220">
        <f>+IF(H220&gt;2017,M220*Q220,'aob Demand'!AU219)</f>
        <v>33938663.539999999</v>
      </c>
      <c r="AV220">
        <v>1.0672980190000001</v>
      </c>
      <c r="AW220">
        <v>1.0672980190000001</v>
      </c>
      <c r="AX220">
        <v>1.0816540649999999</v>
      </c>
      <c r="AY220">
        <v>1.072091992</v>
      </c>
      <c r="AZ220">
        <v>1.1641625709999901</v>
      </c>
      <c r="BA220">
        <v>1.1641625709999901</v>
      </c>
      <c r="BB220">
        <v>1.1347067870000001</v>
      </c>
      <c r="BC220">
        <v>1.202785067</v>
      </c>
      <c r="BD220">
        <v>1.0672742420000001</v>
      </c>
      <c r="BE220">
        <v>1.0672742420000001</v>
      </c>
      <c r="BF220">
        <v>1.0816209379999999</v>
      </c>
      <c r="BG220">
        <v>1.0715523849999999</v>
      </c>
      <c r="BH220">
        <v>0.15866170499999999</v>
      </c>
      <c r="BI220">
        <v>0.15866170499999999</v>
      </c>
      <c r="BJ220">
        <v>0.180514759</v>
      </c>
      <c r="BK220">
        <v>0.21282462199999999</v>
      </c>
      <c r="BL220">
        <v>3.5903582999999899E-2</v>
      </c>
      <c r="BM220">
        <v>3.5903582999999899E-2</v>
      </c>
      <c r="BN220">
        <v>1.6482926999999901E-2</v>
      </c>
      <c r="BO220">
        <v>0.238783778999999</v>
      </c>
      <c r="BP220">
        <v>0.15867292099999999</v>
      </c>
      <c r="BQ220">
        <v>0.15867292099999999</v>
      </c>
      <c r="BR220">
        <v>0.18056576799999999</v>
      </c>
      <c r="BS220">
        <v>0.21254435599999999</v>
      </c>
      <c r="BT220">
        <v>2.4852400000000002E-4</v>
      </c>
      <c r="BU220">
        <v>2.4852400000000002E-4</v>
      </c>
      <c r="BV220">
        <v>6.08156E-4</v>
      </c>
      <c r="BW220">
        <v>4.3591369999999999E-3</v>
      </c>
      <c r="BX220">
        <f>+'aob Demand'!BX219+'aob Cap'!$CG220</f>
        <v>124.87115249999999</v>
      </c>
      <c r="BY220">
        <f>+'aob Demand'!BY219+'aob Cap'!$CG220</f>
        <v>0</v>
      </c>
      <c r="BZ220">
        <f>+'aob Demand'!BZ219+'aob Cap'!$CG220</f>
        <v>0</v>
      </c>
      <c r="CA220">
        <f>+'aob Demand'!CA219+'aob Cap'!$CG220</f>
        <v>0</v>
      </c>
      <c r="CB220">
        <f t="shared" si="26"/>
        <v>6742268.6582102627</v>
      </c>
      <c r="CC220">
        <f t="shared" si="31"/>
        <v>0</v>
      </c>
      <c r="CD220">
        <f t="shared" si="32"/>
        <v>0</v>
      </c>
      <c r="CE220">
        <f t="shared" si="33"/>
        <v>0</v>
      </c>
      <c r="CG220">
        <f>+IFERROR(VLOOKUP(_xlfn.CONCAT(B220,E220,C220),Reallocation!$A$3:$F$618,6,FALSE),0)</f>
        <v>0</v>
      </c>
      <c r="CH220">
        <f t="shared" si="27"/>
        <v>0</v>
      </c>
      <c r="CI220">
        <f t="shared" si="28"/>
        <v>0</v>
      </c>
      <c r="CJ220">
        <f t="shared" si="29"/>
        <v>0</v>
      </c>
      <c r="CK220">
        <f t="shared" si="30"/>
        <v>0</v>
      </c>
      <c r="CL220">
        <f>+IF($C220=1,SUMPRODUCT($CH220:$CK220,Elast!$L$6:$O$6),SUMPRODUCT($CH220:$CK220,Elast!$L$13:$O$13))</f>
        <v>0</v>
      </c>
      <c r="CM220">
        <f>+IF($C220=1,SUMPRODUCT($CH220:$CK220,Elast!$L$7:$O$7),SUMPRODUCT($CH220:$CK220,Elast!$L$14:$O$14))</f>
        <v>0</v>
      </c>
      <c r="CN220">
        <f>+IF($C220=1,SUMPRODUCT($CH220:$CK220,Elast!$L$8:$O$8),SUMPRODUCT($CH220:$CK220,Elast!$L$15:$O$15))</f>
        <v>0</v>
      </c>
      <c r="CO220">
        <f>+IF($C220=1,SUMPRODUCT($CH220:$CK220,Elast!$L$9:$O$9),SUMPRODUCT($CH220:$CK220,Elast!$L$16:$O$16))</f>
        <v>0</v>
      </c>
    </row>
    <row r="221" spans="2:93" x14ac:dyDescent="0.25">
      <c r="B221" t="s">
        <v>85</v>
      </c>
      <c r="C221">
        <v>2</v>
      </c>
      <c r="D221">
        <v>2016</v>
      </c>
      <c r="E221">
        <v>2014</v>
      </c>
      <c r="F221">
        <v>0.23083626699999901</v>
      </c>
      <c r="G221" s="1">
        <v>1.35E-7</v>
      </c>
      <c r="H221">
        <v>0.16350969900000001</v>
      </c>
      <c r="I221">
        <v>0.60565389800000002</v>
      </c>
      <c r="J221">
        <f>+('aob Demand'!J220-'aob Demand'!BX220)+'aob Cap'!BX221</f>
        <v>215.57581549999901</v>
      </c>
      <c r="K221">
        <f>+('aob Demand'!K220-'aob Demand'!BY220)+'aob Cap'!BY221</f>
        <v>92.637845240000004</v>
      </c>
      <c r="L221">
        <f>+('aob Demand'!L220-'aob Demand'!BZ220)+'aob Cap'!BZ221</f>
        <v>79.011759010000006</v>
      </c>
      <c r="M221">
        <f>+('aob Demand'!M220-'aob Demand'!CA220)+'aob Cap'!CA221</f>
        <v>69.865574050000006</v>
      </c>
      <c r="N221">
        <f>+'aob Demand'!N220*(1+CL221)</f>
        <v>54205.18</v>
      </c>
      <c r="O221">
        <f>+'aob Demand'!O220*(1+CM221)</f>
        <v>8.7999999999999995E-2</v>
      </c>
      <c r="P221">
        <f>+'aob Demand'!P220*(1+CN221)</f>
        <v>104758.046999999</v>
      </c>
      <c r="Q221">
        <f>+'aob Demand'!Q220*(1+CO221)</f>
        <v>438830.48</v>
      </c>
      <c r="R221">
        <v>50621704.329999998</v>
      </c>
      <c r="S221">
        <f>+IF(E221&gt;2017,SUMPRODUCT(J221:M221,N221:Q221),'aob Demand'!S220)</f>
        <v>50621595</v>
      </c>
      <c r="T221">
        <v>1</v>
      </c>
      <c r="U221">
        <v>4.0000000000000001E-3</v>
      </c>
      <c r="V221">
        <v>29501.922610000001</v>
      </c>
      <c r="W221">
        <v>4.0000000000000001E-3</v>
      </c>
      <c r="X221">
        <v>5.971377274</v>
      </c>
      <c r="Y221">
        <v>5.971377274</v>
      </c>
      <c r="Z221">
        <v>5.7643496889999897</v>
      </c>
      <c r="AA221">
        <v>4.4506133710000002</v>
      </c>
      <c r="AB221">
        <v>122.9379703</v>
      </c>
      <c r="AC221">
        <v>0</v>
      </c>
      <c r="AD221">
        <v>0</v>
      </c>
      <c r="AE221">
        <v>0</v>
      </c>
      <c r="AF221">
        <v>6663874.8089999901</v>
      </c>
      <c r="AG221">
        <v>0</v>
      </c>
      <c r="AH221">
        <v>0</v>
      </c>
      <c r="AI221">
        <v>0</v>
      </c>
      <c r="AJ221">
        <v>86.666467960000006</v>
      </c>
      <c r="AK221">
        <v>86.666467960000006</v>
      </c>
      <c r="AL221">
        <v>73.247409320000003</v>
      </c>
      <c r="AM221">
        <v>65.414960679999993</v>
      </c>
      <c r="AN221">
        <v>92.637845240000004</v>
      </c>
      <c r="AO221">
        <v>92.637845240000004</v>
      </c>
      <c r="AP221">
        <v>79.011759010000006</v>
      </c>
      <c r="AQ221">
        <v>69.865574050000006</v>
      </c>
      <c r="AR221">
        <f>+IF(E221&gt;2017,J221*N221,'aob Demand'!AR220)</f>
        <v>11685325.880000001</v>
      </c>
      <c r="AS221">
        <f>+IF(F221&gt;2017,K221*O221,'aob Demand'!AS220)</f>
        <v>8.1521303809999992</v>
      </c>
      <c r="AT221">
        <f>+IF(G221&gt;2017,L221*P221,'aob Demand'!AT220)</f>
        <v>8277117.56399999</v>
      </c>
      <c r="AU221">
        <f>+IF(H221&gt;2017,M221*Q221,'aob Demand'!AU220)</f>
        <v>30659143.399999999</v>
      </c>
      <c r="AV221">
        <v>1.0672980190000001</v>
      </c>
      <c r="AW221">
        <v>1.0672980190000001</v>
      </c>
      <c r="AX221">
        <v>1.0816540649999999</v>
      </c>
      <c r="AY221">
        <v>1.072091992</v>
      </c>
      <c r="AZ221">
        <v>1.1641625709999901</v>
      </c>
      <c r="BA221">
        <v>1.1641625709999901</v>
      </c>
      <c r="BB221">
        <v>1.1347067870000001</v>
      </c>
      <c r="BC221">
        <v>1.202785067</v>
      </c>
      <c r="BD221">
        <v>1.0672742420000001</v>
      </c>
      <c r="BE221">
        <v>1.0672742420000001</v>
      </c>
      <c r="BF221">
        <v>1.0816209379999999</v>
      </c>
      <c r="BG221">
        <v>1.0715523849999999</v>
      </c>
      <c r="BH221">
        <v>0.15866170499999999</v>
      </c>
      <c r="BI221">
        <v>0.15866170499999999</v>
      </c>
      <c r="BJ221">
        <v>0.180514759</v>
      </c>
      <c r="BK221">
        <v>0.21282462199999999</v>
      </c>
      <c r="BL221">
        <v>3.5903582999999899E-2</v>
      </c>
      <c r="BM221">
        <v>3.5903582999999899E-2</v>
      </c>
      <c r="BN221">
        <v>1.6482926999999901E-2</v>
      </c>
      <c r="BO221">
        <v>0.238783778999999</v>
      </c>
      <c r="BP221">
        <v>0.15867292099999999</v>
      </c>
      <c r="BQ221">
        <v>0.15867292099999999</v>
      </c>
      <c r="BR221">
        <v>0.18056576799999999</v>
      </c>
      <c r="BS221">
        <v>0.21254435599999999</v>
      </c>
      <c r="BT221">
        <v>2.4852400000000002E-4</v>
      </c>
      <c r="BU221">
        <v>2.4852400000000002E-4</v>
      </c>
      <c r="BV221">
        <v>6.08156E-4</v>
      </c>
      <c r="BW221">
        <v>4.3591369999999999E-3</v>
      </c>
      <c r="BX221">
        <f>+'aob Demand'!BX220+'aob Cap'!$CG221</f>
        <v>138.7734476</v>
      </c>
      <c r="BY221">
        <f>+'aob Demand'!BY220+'aob Cap'!$CG221</f>
        <v>0</v>
      </c>
      <c r="BZ221">
        <f>+'aob Demand'!BZ220+'aob Cap'!$CG221</f>
        <v>0</v>
      </c>
      <c r="CA221">
        <f>+'aob Demand'!CA220+'aob Cap'!$CG221</f>
        <v>0</v>
      </c>
      <c r="CB221">
        <f t="shared" si="26"/>
        <v>7522239.706378568</v>
      </c>
      <c r="CC221">
        <f t="shared" si="31"/>
        <v>0</v>
      </c>
      <c r="CD221">
        <f t="shared" si="32"/>
        <v>0</v>
      </c>
      <c r="CE221">
        <f t="shared" si="33"/>
        <v>0</v>
      </c>
      <c r="CG221">
        <f>+IFERROR(VLOOKUP(_xlfn.CONCAT(B221,E221,C221),Reallocation!$A$3:$F$618,6,FALSE),0)</f>
        <v>0</v>
      </c>
      <c r="CH221">
        <f t="shared" si="27"/>
        <v>0</v>
      </c>
      <c r="CI221">
        <f t="shared" si="28"/>
        <v>0</v>
      </c>
      <c r="CJ221">
        <f t="shared" si="29"/>
        <v>0</v>
      </c>
      <c r="CK221">
        <f t="shared" si="30"/>
        <v>0</v>
      </c>
      <c r="CL221">
        <f>+IF($C221=1,SUMPRODUCT($CH221:$CK221,Elast!$L$6:$O$6),SUMPRODUCT($CH221:$CK221,Elast!$L$13:$O$13))</f>
        <v>0</v>
      </c>
      <c r="CM221">
        <f>+IF($C221=1,SUMPRODUCT($CH221:$CK221,Elast!$L$7:$O$7),SUMPRODUCT($CH221:$CK221,Elast!$L$14:$O$14))</f>
        <v>0</v>
      </c>
      <c r="CN221">
        <f>+IF($C221=1,SUMPRODUCT($CH221:$CK221,Elast!$L$8:$O$8),SUMPRODUCT($CH221:$CK221,Elast!$L$15:$O$15))</f>
        <v>0</v>
      </c>
      <c r="CO221">
        <f>+IF($C221=1,SUMPRODUCT($CH221:$CK221,Elast!$L$9:$O$9),SUMPRODUCT($CH221:$CK221,Elast!$L$16:$O$16))</f>
        <v>0</v>
      </c>
    </row>
    <row r="222" spans="2:93" x14ac:dyDescent="0.25">
      <c r="B222" t="s">
        <v>85</v>
      </c>
      <c r="C222">
        <v>2</v>
      </c>
      <c r="D222">
        <v>2017</v>
      </c>
      <c r="E222">
        <v>2015</v>
      </c>
      <c r="F222">
        <v>0.21507756</v>
      </c>
      <c r="G222" s="1">
        <v>1.5099999999999999E-5</v>
      </c>
      <c r="H222">
        <v>0.156274148</v>
      </c>
      <c r="I222">
        <v>0.62863323999999998</v>
      </c>
      <c r="J222">
        <f>+('aob Demand'!J221-'aob Demand'!BX221)+'aob Cap'!BX222</f>
        <v>200.55322079999999</v>
      </c>
      <c r="K222">
        <f>+('aob Demand'!K221-'aob Demand'!BY221)+'aob Cap'!BY222</f>
        <v>75.839988109999993</v>
      </c>
      <c r="L222">
        <f>+('aob Demand'!L221-'aob Demand'!BZ221)+'aob Cap'!BZ222</f>
        <v>75.087028419999996</v>
      </c>
      <c r="M222">
        <f>+('aob Demand'!M221-'aob Demand'!CA221)+'aob Cap'!CA222</f>
        <v>74.515917290000004</v>
      </c>
      <c r="N222">
        <f>+'aob Demand'!N221*(1+CL222)</f>
        <v>55272.976999999999</v>
      </c>
      <c r="O222">
        <f>+'aob Demand'!O221*(1+CM222)</f>
        <v>9.0239999999999991</v>
      </c>
      <c r="P222">
        <f>+'aob Demand'!P221*(1+CN222)</f>
        <v>106896.52499999999</v>
      </c>
      <c r="Q222">
        <f>+'aob Demand'!Q221*(1+CO222)</f>
        <v>432375.13799999998</v>
      </c>
      <c r="R222">
        <v>51505531.670000002</v>
      </c>
      <c r="S222">
        <f>+IF(E222&gt;2017,SUMPRODUCT(J222:M222,N222:Q222),'aob Demand'!S221)</f>
        <v>51331230.380000003</v>
      </c>
      <c r="T222">
        <v>1</v>
      </c>
      <c r="U222">
        <v>36.917999999999999</v>
      </c>
      <c r="V222">
        <v>30356.006589999899</v>
      </c>
      <c r="W222">
        <v>36.917999999999999</v>
      </c>
      <c r="X222">
        <v>3.4449097419999899</v>
      </c>
      <c r="Y222">
        <v>3.4449097419999899</v>
      </c>
      <c r="Z222">
        <v>3.0861731030000001</v>
      </c>
      <c r="AA222">
        <v>1.5514050740000001</v>
      </c>
      <c r="AB222">
        <v>124.71323270000001</v>
      </c>
      <c r="AC222">
        <v>0</v>
      </c>
      <c r="AD222">
        <v>0</v>
      </c>
      <c r="AE222">
        <v>0</v>
      </c>
      <c r="AF222">
        <v>6893271.6439999901</v>
      </c>
      <c r="AG222">
        <v>0</v>
      </c>
      <c r="AH222">
        <v>0</v>
      </c>
      <c r="AI222">
        <v>0</v>
      </c>
      <c r="AJ222">
        <v>72.395078359999999</v>
      </c>
      <c r="AK222">
        <v>72.395078359999999</v>
      </c>
      <c r="AL222">
        <v>72.000855310000006</v>
      </c>
      <c r="AM222">
        <v>72.964512220000003</v>
      </c>
      <c r="AN222">
        <v>75.839988109999993</v>
      </c>
      <c r="AO222">
        <v>75.839988109999993</v>
      </c>
      <c r="AP222">
        <v>75.087028419999996</v>
      </c>
      <c r="AQ222">
        <v>74.515917290000004</v>
      </c>
      <c r="AR222">
        <f>+IF(E222&gt;2017,J222*N222,'aob Demand'!AR221)</f>
        <v>11085173.560000001</v>
      </c>
      <c r="AS222">
        <f>+IF(F222&gt;2017,K222*O222,'aob Demand'!AS221)</f>
        <v>684.38005269999996</v>
      </c>
      <c r="AT222">
        <f>+IF(G222&gt;2017,L222*P222,'aob Demand'!AT221)</f>
        <v>8026542.4100000001</v>
      </c>
      <c r="AU222">
        <f>+IF(H222&gt;2017,M222*Q222,'aob Demand'!AU221)</f>
        <v>32218830.02</v>
      </c>
      <c r="AV222">
        <v>1.0672980190000001</v>
      </c>
      <c r="AW222">
        <v>1.0672980190000001</v>
      </c>
      <c r="AX222">
        <v>1.0816540649999999</v>
      </c>
      <c r="AY222">
        <v>1.072091992</v>
      </c>
      <c r="AZ222">
        <v>1.1641625709999901</v>
      </c>
      <c r="BA222">
        <v>1.1641625709999901</v>
      </c>
      <c r="BB222">
        <v>1.1347067870000001</v>
      </c>
      <c r="BC222">
        <v>1.202785067</v>
      </c>
      <c r="BD222">
        <v>1.0672742420000001</v>
      </c>
      <c r="BE222">
        <v>1.0672742420000001</v>
      </c>
      <c r="BF222">
        <v>1.0816209379999999</v>
      </c>
      <c r="BG222">
        <v>1.0715523849999999</v>
      </c>
      <c r="BH222">
        <v>0.15866170499999999</v>
      </c>
      <c r="BI222">
        <v>0.15866170499999999</v>
      </c>
      <c r="BJ222">
        <v>0.180514759</v>
      </c>
      <c r="BK222">
        <v>0.21282462199999999</v>
      </c>
      <c r="BL222">
        <v>3.5903582999999899E-2</v>
      </c>
      <c r="BM222">
        <v>3.5903582999999899E-2</v>
      </c>
      <c r="BN222">
        <v>1.6482926999999901E-2</v>
      </c>
      <c r="BO222">
        <v>0.238783778999999</v>
      </c>
      <c r="BP222">
        <v>0.15867292099999999</v>
      </c>
      <c r="BQ222">
        <v>0.15867292099999999</v>
      </c>
      <c r="BR222">
        <v>0.18056576799999999</v>
      </c>
      <c r="BS222">
        <v>0.21254435599999999</v>
      </c>
      <c r="BT222">
        <v>2.4852400000000002E-4</v>
      </c>
      <c r="BU222">
        <v>2.4852400000000002E-4</v>
      </c>
      <c r="BV222">
        <v>6.08156E-4</v>
      </c>
      <c r="BW222">
        <v>4.3591369999999999E-3</v>
      </c>
      <c r="BX222">
        <f>+'aob Demand'!BX221+'aob Cap'!$CG222</f>
        <v>147.0038342</v>
      </c>
      <c r="BY222">
        <f>+'aob Demand'!BY221+'aob Cap'!$CG222</f>
        <v>0</v>
      </c>
      <c r="BZ222">
        <f>+'aob Demand'!BZ221+'aob Cap'!$CG222</f>
        <v>0</v>
      </c>
      <c r="CA222">
        <f>+'aob Demand'!CA221+'aob Cap'!$CG222</f>
        <v>0</v>
      </c>
      <c r="CB222">
        <f t="shared" si="26"/>
        <v>8125339.5466484129</v>
      </c>
      <c r="CC222">
        <f t="shared" si="31"/>
        <v>0</v>
      </c>
      <c r="CD222">
        <f t="shared" si="32"/>
        <v>0</v>
      </c>
      <c r="CE222">
        <f t="shared" si="33"/>
        <v>0</v>
      </c>
      <c r="CG222">
        <f>+IFERROR(VLOOKUP(_xlfn.CONCAT(B222,E222,C222),Reallocation!$A$3:$F$618,6,FALSE),0)</f>
        <v>0</v>
      </c>
      <c r="CH222">
        <f t="shared" si="27"/>
        <v>0</v>
      </c>
      <c r="CI222">
        <f t="shared" si="28"/>
        <v>0</v>
      </c>
      <c r="CJ222">
        <f t="shared" si="29"/>
        <v>0</v>
      </c>
      <c r="CK222">
        <f t="shared" si="30"/>
        <v>0</v>
      </c>
      <c r="CL222">
        <f>+IF($C222=1,SUMPRODUCT($CH222:$CK222,Elast!$L$6:$O$6),SUMPRODUCT($CH222:$CK222,Elast!$L$13:$O$13))</f>
        <v>0</v>
      </c>
      <c r="CM222">
        <f>+IF($C222=1,SUMPRODUCT($CH222:$CK222,Elast!$L$7:$O$7),SUMPRODUCT($CH222:$CK222,Elast!$L$14:$O$14))</f>
        <v>0</v>
      </c>
      <c r="CN222">
        <f>+IF($C222=1,SUMPRODUCT($CH222:$CK222,Elast!$L$8:$O$8),SUMPRODUCT($CH222:$CK222,Elast!$L$15:$O$15))</f>
        <v>0</v>
      </c>
      <c r="CO222">
        <f>+IF($C222=1,SUMPRODUCT($CH222:$CK222,Elast!$L$9:$O$9),SUMPRODUCT($CH222:$CK222,Elast!$L$16:$O$16))</f>
        <v>0</v>
      </c>
    </row>
    <row r="223" spans="2:93" x14ac:dyDescent="0.25">
      <c r="B223" t="s">
        <v>85</v>
      </c>
      <c r="C223">
        <v>2</v>
      </c>
      <c r="D223">
        <v>2018</v>
      </c>
      <c r="E223">
        <v>2016</v>
      </c>
      <c r="F223">
        <v>0.25160597400000001</v>
      </c>
      <c r="G223" s="1">
        <v>7.2800000000000003E-8</v>
      </c>
      <c r="H223">
        <v>0.15117934899999999</v>
      </c>
      <c r="I223">
        <v>0.59721460400000004</v>
      </c>
      <c r="J223">
        <f>+('aob Demand'!J222-'aob Demand'!BX222)+'aob Cap'!BX223</f>
        <v>219.45313289999899</v>
      </c>
      <c r="K223">
        <f>+('aob Demand'!K222-'aob Demand'!BY222)+'aob Cap'!BY223</f>
        <v>87.221658820000002</v>
      </c>
      <c r="L223">
        <f>+('aob Demand'!L222-'aob Demand'!BZ222)+'aob Cap'!BZ223</f>
        <v>67.391849190000002</v>
      </c>
      <c r="M223">
        <f>+('aob Demand'!M222-'aob Demand'!CA222)+'aob Cap'!CA223</f>
        <v>63.799619079999999</v>
      </c>
      <c r="N223">
        <f>+'aob Demand'!N222*(1+CL223)</f>
        <v>53164.932999999997</v>
      </c>
      <c r="O223">
        <f>+'aob Demand'!O222*(1+CM223)</f>
        <v>4.7E-2</v>
      </c>
      <c r="P223">
        <f>+'aob Demand'!P222*(1+CN223)</f>
        <v>104023.43799999999</v>
      </c>
      <c r="Q223">
        <f>+'aob Demand'!Q222*(1+CO223)</f>
        <v>434068.66399999999</v>
      </c>
      <c r="R223">
        <v>46370962.469999999</v>
      </c>
      <c r="S223">
        <f>+IF(E223&gt;2017,SUMPRODUCT(J223:M223,N223:Q223),'aob Demand'!S222)</f>
        <v>46370962.469999999</v>
      </c>
      <c r="T223">
        <v>1</v>
      </c>
      <c r="U223">
        <v>4.0000000000000001E-3</v>
      </c>
      <c r="V223">
        <v>30894.35786</v>
      </c>
      <c r="W223">
        <v>4.0000000000000001E-3</v>
      </c>
      <c r="X223">
        <v>12.16593868</v>
      </c>
      <c r="Y223">
        <v>12.16593868</v>
      </c>
      <c r="Z223">
        <v>5.3288472750000002</v>
      </c>
      <c r="AA223">
        <v>3.6879468750000002</v>
      </c>
      <c r="AB223">
        <v>132.23147399999999</v>
      </c>
      <c r="AC223">
        <v>0</v>
      </c>
      <c r="AD223">
        <v>0</v>
      </c>
      <c r="AE223">
        <v>0</v>
      </c>
      <c r="AF223">
        <v>7030077.4579999996</v>
      </c>
      <c r="AG223">
        <v>0</v>
      </c>
      <c r="AH223">
        <v>0</v>
      </c>
      <c r="AI223">
        <v>0</v>
      </c>
      <c r="AJ223">
        <v>75.055720140000005</v>
      </c>
      <c r="AK223">
        <v>75.055720140000005</v>
      </c>
      <c r="AL223">
        <v>62.063001919999998</v>
      </c>
      <c r="AM223">
        <v>60.111672210000002</v>
      </c>
      <c r="AN223">
        <v>87.221658820000002</v>
      </c>
      <c r="AO223">
        <v>87.221658820000002</v>
      </c>
      <c r="AP223">
        <v>67.391849190000002</v>
      </c>
      <c r="AQ223">
        <v>63.799619079999999</v>
      </c>
      <c r="AR223">
        <f>+IF(E223&gt;2017,J223*N223,'aob Demand'!AR222)</f>
        <v>11667211.109999999</v>
      </c>
      <c r="AS223">
        <f>+IF(F223&gt;2017,K223*O223,'aob Demand'!AS222)</f>
        <v>4.0994179649999998</v>
      </c>
      <c r="AT223">
        <f>+IF(G223&gt;2017,L223*P223,'aob Demand'!AT222)</f>
        <v>7010331.8459999999</v>
      </c>
      <c r="AU223">
        <f>+IF(H223&gt;2017,M223*Q223,'aob Demand'!AU222)</f>
        <v>27693415.420000002</v>
      </c>
      <c r="AV223">
        <v>1.0672980190000001</v>
      </c>
      <c r="AW223">
        <v>1.0672980190000001</v>
      </c>
      <c r="AX223">
        <v>1.0816540649999999</v>
      </c>
      <c r="AY223">
        <v>1.072091992</v>
      </c>
      <c r="AZ223">
        <v>1.1641625709999901</v>
      </c>
      <c r="BA223">
        <v>1.1641625709999901</v>
      </c>
      <c r="BB223">
        <v>1.1347067870000001</v>
      </c>
      <c r="BC223">
        <v>1.202785067</v>
      </c>
      <c r="BD223">
        <v>1.0672742420000001</v>
      </c>
      <c r="BE223">
        <v>1.0672742420000001</v>
      </c>
      <c r="BF223">
        <v>1.0816209379999999</v>
      </c>
      <c r="BG223">
        <v>1.0715523849999999</v>
      </c>
      <c r="BH223">
        <v>0.15866170499999999</v>
      </c>
      <c r="BI223">
        <v>0.15866170499999999</v>
      </c>
      <c r="BJ223">
        <v>0.180514759</v>
      </c>
      <c r="BK223">
        <v>0.21282462199999999</v>
      </c>
      <c r="BL223">
        <v>3.5903582999999899E-2</v>
      </c>
      <c r="BM223">
        <v>3.5903582999999899E-2</v>
      </c>
      <c r="BN223">
        <v>1.6482926999999901E-2</v>
      </c>
      <c r="BO223">
        <v>0.238783778999999</v>
      </c>
      <c r="BP223">
        <v>0.15867292099999999</v>
      </c>
      <c r="BQ223">
        <v>0.15867292099999999</v>
      </c>
      <c r="BR223">
        <v>0.18056576799999999</v>
      </c>
      <c r="BS223">
        <v>0.21254435599999999</v>
      </c>
      <c r="BT223">
        <v>2.4852400000000002E-4</v>
      </c>
      <c r="BU223">
        <v>2.4852400000000002E-4</v>
      </c>
      <c r="BV223">
        <v>6.08156E-4</v>
      </c>
      <c r="BW223">
        <v>4.3591369999999999E-3</v>
      </c>
      <c r="BX223">
        <f>+'aob Demand'!BX222+'aob Cap'!$CG223</f>
        <v>155.41779119999899</v>
      </c>
      <c r="BY223">
        <f>+'aob Demand'!BY222+'aob Cap'!$CG223</f>
        <v>0</v>
      </c>
      <c r="BZ223">
        <f>+'aob Demand'!BZ222+'aob Cap'!$CG223</f>
        <v>0</v>
      </c>
      <c r="CA223">
        <f>+'aob Demand'!CA222+'aob Cap'!$CG223</f>
        <v>0</v>
      </c>
      <c r="CB223">
        <f t="shared" si="26"/>
        <v>8262776.4561559353</v>
      </c>
      <c r="CC223">
        <f t="shared" si="31"/>
        <v>0</v>
      </c>
      <c r="CD223">
        <f t="shared" si="32"/>
        <v>0</v>
      </c>
      <c r="CE223">
        <f t="shared" si="33"/>
        <v>0</v>
      </c>
      <c r="CG223">
        <f>+IFERROR(VLOOKUP(_xlfn.CONCAT(B223,E223,C223),Reallocation!$A$3:$F$618,6,FALSE),0)</f>
        <v>0</v>
      </c>
      <c r="CH223">
        <f t="shared" si="27"/>
        <v>0</v>
      </c>
      <c r="CI223">
        <f t="shared" si="28"/>
        <v>0</v>
      </c>
      <c r="CJ223">
        <f t="shared" si="29"/>
        <v>0</v>
      </c>
      <c r="CK223">
        <f t="shared" si="30"/>
        <v>0</v>
      </c>
      <c r="CL223">
        <f>+IF($C223=1,SUMPRODUCT($CH223:$CK223,Elast!$L$6:$O$6),SUMPRODUCT($CH223:$CK223,Elast!$L$13:$O$13))</f>
        <v>0</v>
      </c>
      <c r="CM223">
        <f>+IF($C223=1,SUMPRODUCT($CH223:$CK223,Elast!$L$7:$O$7),SUMPRODUCT($CH223:$CK223,Elast!$L$14:$O$14))</f>
        <v>0</v>
      </c>
      <c r="CN223">
        <f>+IF($C223=1,SUMPRODUCT($CH223:$CK223,Elast!$L$8:$O$8),SUMPRODUCT($CH223:$CK223,Elast!$L$15:$O$15))</f>
        <v>0</v>
      </c>
      <c r="CO223">
        <f>+IF($C223=1,SUMPRODUCT($CH223:$CK223,Elast!$L$9:$O$9),SUMPRODUCT($CH223:$CK223,Elast!$L$16:$O$16))</f>
        <v>0</v>
      </c>
    </row>
    <row r="224" spans="2:93" x14ac:dyDescent="0.25">
      <c r="B224" t="s">
        <v>85</v>
      </c>
      <c r="C224">
        <v>2</v>
      </c>
      <c r="D224">
        <v>2019</v>
      </c>
      <c r="E224">
        <v>2017</v>
      </c>
      <c r="F224">
        <v>0.296405751</v>
      </c>
      <c r="G224" s="1">
        <v>6.1700000000000003E-8</v>
      </c>
      <c r="H224">
        <v>0.18131076099999999</v>
      </c>
      <c r="I224">
        <v>0.522283426</v>
      </c>
      <c r="J224">
        <f>+('aob Demand'!J223-'aob Demand'!BX223)+'aob Cap'!BX224</f>
        <v>256.94953859999998</v>
      </c>
      <c r="K224">
        <f>+('aob Demand'!K223-'aob Demand'!BY223)+'aob Cap'!BY224</f>
        <v>125.1394375</v>
      </c>
      <c r="L224">
        <f>+('aob Demand'!L223-'aob Demand'!BZ223)+'aob Cap'!BZ224</f>
        <v>79.596265450000004</v>
      </c>
      <c r="M224">
        <f>+('aob Demand'!M223-'aob Demand'!CA223)+'aob Cap'!CA224</f>
        <v>54.554429929999998</v>
      </c>
      <c r="N224">
        <f>+'aob Demand'!N223*(1+CL224)</f>
        <v>51503.92</v>
      </c>
      <c r="O224">
        <f>+'aob Demand'!O223*(1+CM224)</f>
        <v>2.7E-2</v>
      </c>
      <c r="P224">
        <f>+'aob Demand'!P223*(1+CN224)</f>
        <v>101702.671</v>
      </c>
      <c r="Q224">
        <f>+'aob Demand'!Q223*(1+CO224)</f>
        <v>427436.03200000001</v>
      </c>
      <c r="R224">
        <v>44647947.5</v>
      </c>
      <c r="S224">
        <f>+IF(E224&gt;2017,SUMPRODUCT(J224:M224,N224:Q224),'aob Demand'!S223)</f>
        <v>44647593.710000001</v>
      </c>
      <c r="T224">
        <v>1</v>
      </c>
      <c r="U224">
        <v>4.0000000000000001E-3</v>
      </c>
      <c r="V224">
        <v>30665.493579999998</v>
      </c>
      <c r="W224">
        <v>4.0000000000000001E-3</v>
      </c>
      <c r="X224">
        <v>-3.9171511889999899</v>
      </c>
      <c r="Y224">
        <v>-3.9171511889999899</v>
      </c>
      <c r="Z224">
        <v>0.84209474799999995</v>
      </c>
      <c r="AA224">
        <v>1.9199184569999901</v>
      </c>
      <c r="AB224">
        <v>131.8101011</v>
      </c>
      <c r="AC224">
        <v>0</v>
      </c>
      <c r="AD224">
        <v>0</v>
      </c>
      <c r="AE224">
        <v>0</v>
      </c>
      <c r="AF224">
        <v>6788736.9040000001</v>
      </c>
      <c r="AG224">
        <v>0</v>
      </c>
      <c r="AH224">
        <v>0</v>
      </c>
      <c r="AI224">
        <v>0</v>
      </c>
      <c r="AJ224">
        <v>129.0565886</v>
      </c>
      <c r="AK224">
        <v>129.0565886</v>
      </c>
      <c r="AL224">
        <v>78.754170700000003</v>
      </c>
      <c r="AM224">
        <v>52.63451148</v>
      </c>
      <c r="AN224">
        <v>125.1394375</v>
      </c>
      <c r="AO224">
        <v>125.1394375</v>
      </c>
      <c r="AP224">
        <v>79.596265450000004</v>
      </c>
      <c r="AQ224">
        <v>54.554429929999998</v>
      </c>
      <c r="AR224">
        <f>+IF(E224&gt;2017,J224*N224,'aob Demand'!AR223)</f>
        <v>13233908.48</v>
      </c>
      <c r="AS224">
        <f>+IF(F224&gt;2017,K224*O224,'aob Demand'!AS223)</f>
        <v>3.3787648109999999</v>
      </c>
      <c r="AT224">
        <f>+IF(G224&gt;2017,L224*P224,'aob Demand'!AT223)</f>
        <v>8095152.7979999902</v>
      </c>
      <c r="AU224">
        <f>+IF(H224&gt;2017,M224*Q224,'aob Demand'!AU223)</f>
        <v>23318529.059999999</v>
      </c>
      <c r="AV224">
        <v>1.0672980190000001</v>
      </c>
      <c r="AW224">
        <v>1.0672980190000001</v>
      </c>
      <c r="AX224">
        <v>1.0816540649999999</v>
      </c>
      <c r="AY224">
        <v>1.072091992</v>
      </c>
      <c r="AZ224">
        <v>1.1641625709999901</v>
      </c>
      <c r="BA224">
        <v>1.1641625709999901</v>
      </c>
      <c r="BB224">
        <v>1.1347067870000001</v>
      </c>
      <c r="BC224">
        <v>1.202785067</v>
      </c>
      <c r="BD224">
        <v>1.0672742420000001</v>
      </c>
      <c r="BE224">
        <v>1.0672742420000001</v>
      </c>
      <c r="BF224">
        <v>1.0816209379999999</v>
      </c>
      <c r="BG224">
        <v>1.0715523849999999</v>
      </c>
      <c r="BH224">
        <v>0.15866170499999999</v>
      </c>
      <c r="BI224">
        <v>0.15866170499999999</v>
      </c>
      <c r="BJ224">
        <v>0.180514759</v>
      </c>
      <c r="BK224">
        <v>0.21282462199999999</v>
      </c>
      <c r="BL224">
        <v>3.5903582999999899E-2</v>
      </c>
      <c r="BM224">
        <v>3.5903582999999899E-2</v>
      </c>
      <c r="BN224">
        <v>1.6482926999999901E-2</v>
      </c>
      <c r="BO224">
        <v>0.238783778999999</v>
      </c>
      <c r="BP224">
        <v>0.15867292099999999</v>
      </c>
      <c r="BQ224">
        <v>0.15867292099999999</v>
      </c>
      <c r="BR224">
        <v>0.18056576799999999</v>
      </c>
      <c r="BS224">
        <v>0.21254435599999999</v>
      </c>
      <c r="BT224">
        <v>2.4852400000000002E-4</v>
      </c>
      <c r="BU224">
        <v>2.4852400000000002E-4</v>
      </c>
      <c r="BV224">
        <v>6.08156E-4</v>
      </c>
      <c r="BW224">
        <v>4.3591369999999999E-3</v>
      </c>
      <c r="BX224">
        <f>+'aob Demand'!BX223+'aob Cap'!$CG224</f>
        <v>150.64252490000001</v>
      </c>
      <c r="BY224">
        <f>+'aob Demand'!BY223+'aob Cap'!$CG224</f>
        <v>0</v>
      </c>
      <c r="BZ224">
        <f>+'aob Demand'!BZ223+'aob Cap'!$CG224</f>
        <v>0</v>
      </c>
      <c r="CA224">
        <f>+'aob Demand'!CA223+'aob Cap'!$CG224</f>
        <v>0</v>
      </c>
      <c r="CB224">
        <f t="shared" si="26"/>
        <v>7758680.5510476083</v>
      </c>
      <c r="CC224">
        <f t="shared" si="31"/>
        <v>0</v>
      </c>
      <c r="CD224">
        <f t="shared" si="32"/>
        <v>0</v>
      </c>
      <c r="CE224">
        <f t="shared" si="33"/>
        <v>0</v>
      </c>
      <c r="CG224">
        <f>+IFERROR(VLOOKUP(_xlfn.CONCAT(B224,E224,C224),Reallocation!$A$3:$F$618,6,FALSE),0)</f>
        <v>0</v>
      </c>
      <c r="CH224">
        <f t="shared" si="27"/>
        <v>0</v>
      </c>
      <c r="CI224">
        <f t="shared" si="28"/>
        <v>0</v>
      </c>
      <c r="CJ224">
        <f t="shared" si="29"/>
        <v>0</v>
      </c>
      <c r="CK224">
        <f t="shared" si="30"/>
        <v>0</v>
      </c>
      <c r="CL224">
        <f>+IF($C224=1,SUMPRODUCT($CH224:$CK224,Elast!$L$6:$O$6),SUMPRODUCT($CH224:$CK224,Elast!$L$13:$O$13))</f>
        <v>0</v>
      </c>
      <c r="CM224">
        <f>+IF($C224=1,SUMPRODUCT($CH224:$CK224,Elast!$L$7:$O$7),SUMPRODUCT($CH224:$CK224,Elast!$L$14:$O$14))</f>
        <v>0</v>
      </c>
      <c r="CN224">
        <f>+IF($C224=1,SUMPRODUCT($CH224:$CK224,Elast!$L$8:$O$8),SUMPRODUCT($CH224:$CK224,Elast!$L$15:$O$15))</f>
        <v>0</v>
      </c>
      <c r="CO224">
        <f>+IF($C224=1,SUMPRODUCT($CH224:$CK224,Elast!$L$9:$O$9),SUMPRODUCT($CH224:$CK224,Elast!$L$16:$O$16))</f>
        <v>0</v>
      </c>
    </row>
    <row r="225" spans="2:93" x14ac:dyDescent="0.25">
      <c r="B225" t="s">
        <v>85</v>
      </c>
      <c r="C225">
        <v>2</v>
      </c>
      <c r="D225">
        <v>2020</v>
      </c>
      <c r="E225">
        <v>2018</v>
      </c>
      <c r="F225">
        <v>0.21624593601267</v>
      </c>
      <c r="G225" s="1">
        <v>2.24929498649596E-5</v>
      </c>
      <c r="H225">
        <v>0.181667998967151</v>
      </c>
      <c r="I225">
        <v>0.60206357207031302</v>
      </c>
      <c r="J225">
        <f>+('aob Demand'!J224-'aob Demand'!BX224)+'aob Cap'!BX225</f>
        <v>287.72462626534701</v>
      </c>
      <c r="K225">
        <f>+('aob Demand'!K224-'aob Demand'!BY224)+'aob Cap'!BY225</f>
        <v>138.906443796134</v>
      </c>
      <c r="L225">
        <f>+('aob Demand'!L224-'aob Demand'!BZ224)+'aob Cap'!BZ225</f>
        <v>111.180937352043</v>
      </c>
      <c r="M225">
        <f>+('aob Demand'!M224-'aob Demand'!CA224)+'aob Cap'!CA225</f>
        <v>87.712337379612293</v>
      </c>
      <c r="N225">
        <f>+'aob Demand'!N224*(1+CL225)</f>
        <v>51186.125587170201</v>
      </c>
      <c r="O225">
        <f>+'aob Demand'!O224*(1+CM225)</f>
        <v>10.0129487628819</v>
      </c>
      <c r="P225">
        <f>+'aob Demand'!P224*(1+CN225)</f>
        <v>101014.721477283</v>
      </c>
      <c r="Q225">
        <f>+'aob Demand'!Q224*(1+CO225)</f>
        <v>424540.30218989</v>
      </c>
      <c r="R225">
        <v>61835513.479340397</v>
      </c>
      <c r="S225">
        <f>+IF(E225&gt;2017,SUMPRODUCT(J225:M225,N225:Q225),'aob Demand'!S224)</f>
        <v>63197233.354766287</v>
      </c>
      <c r="T225">
        <v>1</v>
      </c>
      <c r="U225">
        <v>4.0000000000000001E-3</v>
      </c>
      <c r="V225">
        <v>31026.4755845699</v>
      </c>
      <c r="W225">
        <v>4.0000000000000001E-3</v>
      </c>
      <c r="X225">
        <v>8.7586862595073391</v>
      </c>
      <c r="Y225">
        <v>8.7586862595073391</v>
      </c>
      <c r="Z225">
        <v>8.3930489229980108</v>
      </c>
      <c r="AA225">
        <v>5.8981478938910996</v>
      </c>
      <c r="AB225">
        <v>148.99426192151199</v>
      </c>
      <c r="AC225">
        <v>0</v>
      </c>
      <c r="AD225">
        <v>0</v>
      </c>
      <c r="AE225">
        <v>0</v>
      </c>
      <c r="AF225">
        <v>6259793.6397568798</v>
      </c>
      <c r="AG225">
        <v>0</v>
      </c>
      <c r="AH225">
        <v>0</v>
      </c>
      <c r="AI225">
        <v>0</v>
      </c>
      <c r="AJ225">
        <v>130.14775753662701</v>
      </c>
      <c r="AK225">
        <v>130.14775753662701</v>
      </c>
      <c r="AL225">
        <v>102.787888429045</v>
      </c>
      <c r="AM225">
        <v>81.814189485721201</v>
      </c>
      <c r="AN225">
        <v>138.906443796134</v>
      </c>
      <c r="AO225">
        <v>138.906443796134</v>
      </c>
      <c r="AP225">
        <v>111.180937352043</v>
      </c>
      <c r="AQ225">
        <v>87.712337379612293</v>
      </c>
      <c r="AR225">
        <f>+IF(E225&gt;2017,J225*N225,'aob Demand'!AR224)</f>
        <v>14727508.854539663</v>
      </c>
      <c r="AS225">
        <f>+IF(F225&gt;2017,K225*O225,'aob Demand'!AS224)</f>
        <v>1390.8631045648399</v>
      </c>
      <c r="AT225">
        <f>+IF(G225&gt;2017,L225*P225,'aob Demand'!AT224)</f>
        <v>11230911.420199901</v>
      </c>
      <c r="AU225">
        <f>+IF(H225&gt;2017,M225*Q225,'aob Demand'!AU224)</f>
        <v>37237422.216922097</v>
      </c>
      <c r="AV225">
        <v>1.0664768495283801</v>
      </c>
      <c r="AW225">
        <v>1.0664768495283801</v>
      </c>
      <c r="AX225">
        <v>1.0807355133097201</v>
      </c>
      <c r="AY225">
        <v>1.0711161525025901</v>
      </c>
      <c r="AZ225">
        <v>1.1632668748155299</v>
      </c>
      <c r="BA225">
        <v>1.1632668748155299</v>
      </c>
      <c r="BB225">
        <v>1.13374318239581</v>
      </c>
      <c r="BC225">
        <v>1.2016902680610699</v>
      </c>
      <c r="BD225">
        <v>1.0664530908221901</v>
      </c>
      <c r="BE225">
        <v>1.0664530908221901</v>
      </c>
      <c r="BF225">
        <v>1.0807024144415001</v>
      </c>
      <c r="BG225">
        <v>1.07057703666363</v>
      </c>
      <c r="BH225">
        <v>0.15866170499999999</v>
      </c>
      <c r="BI225">
        <v>0.15866170499999999</v>
      </c>
      <c r="BJ225">
        <v>0.180514759</v>
      </c>
      <c r="BK225">
        <v>0.21282462199999999</v>
      </c>
      <c r="BL225">
        <v>3.5903582999999899E-2</v>
      </c>
      <c r="BM225">
        <v>3.5903582999999899E-2</v>
      </c>
      <c r="BN225">
        <v>1.6482926999999901E-2</v>
      </c>
      <c r="BO225">
        <v>0.238783778999999</v>
      </c>
      <c r="BP225">
        <v>0.15867292099999999</v>
      </c>
      <c r="BQ225">
        <v>0.15867292099999999</v>
      </c>
      <c r="BR225">
        <v>0.18056576799999999</v>
      </c>
      <c r="BS225">
        <v>0.21254435599999999</v>
      </c>
      <c r="BT225">
        <v>2.4852400000000002E-4</v>
      </c>
      <c r="BU225">
        <v>2.4852400000000002E-4</v>
      </c>
      <c r="BV225">
        <v>6.08156E-4</v>
      </c>
      <c r="BW225">
        <v>4.3591369999999999E-3</v>
      </c>
      <c r="BX225">
        <f>+'aob Demand'!BX224+'aob Cap'!$CG225</f>
        <v>158.48481607982299</v>
      </c>
      <c r="BY225">
        <f>+'aob Demand'!BY224+'aob Cap'!$CG225</f>
        <v>0</v>
      </c>
      <c r="BZ225">
        <f>+'aob Demand'!BZ224+'aob Cap'!$CG225</f>
        <v>0</v>
      </c>
      <c r="CA225">
        <f>+'aob Demand'!CA224+'aob Cap'!$CG225</f>
        <v>0</v>
      </c>
      <c r="CB225">
        <f t="shared" si="26"/>
        <v>8112223.6995213907</v>
      </c>
      <c r="CC225">
        <f t="shared" si="31"/>
        <v>0</v>
      </c>
      <c r="CD225">
        <f t="shared" si="32"/>
        <v>0</v>
      </c>
      <c r="CE225">
        <f t="shared" si="33"/>
        <v>0</v>
      </c>
      <c r="CG225">
        <f>+IFERROR(VLOOKUP(_xlfn.CONCAT(B225,E225,C225),Reallocation!$A$3:$F$618,6,FALSE),0)</f>
        <v>0</v>
      </c>
      <c r="CH225">
        <f t="shared" si="27"/>
        <v>0</v>
      </c>
      <c r="CI225">
        <f t="shared" si="28"/>
        <v>0</v>
      </c>
      <c r="CJ225">
        <f t="shared" si="29"/>
        <v>0</v>
      </c>
      <c r="CK225">
        <f t="shared" si="30"/>
        <v>0</v>
      </c>
      <c r="CL225">
        <f>+IF($C225=1,SUMPRODUCT($CH225:$CK225,Elast!$L$6:$O$6),SUMPRODUCT($CH225:$CK225,Elast!$L$13:$O$13))</f>
        <v>0</v>
      </c>
      <c r="CM225">
        <f>+IF($C225=1,SUMPRODUCT($CH225:$CK225,Elast!$L$7:$O$7),SUMPRODUCT($CH225:$CK225,Elast!$L$14:$O$14))</f>
        <v>0</v>
      </c>
      <c r="CN225">
        <f>+IF($C225=1,SUMPRODUCT($CH225:$CK225,Elast!$L$8:$O$8),SUMPRODUCT($CH225:$CK225,Elast!$L$15:$O$15))</f>
        <v>0</v>
      </c>
      <c r="CO225">
        <f>+IF($C225=1,SUMPRODUCT($CH225:$CK225,Elast!$L$9:$O$9),SUMPRODUCT($CH225:$CK225,Elast!$L$16:$O$16))</f>
        <v>0</v>
      </c>
    </row>
    <row r="226" spans="2:93" x14ac:dyDescent="0.25">
      <c r="B226" t="s">
        <v>85</v>
      </c>
      <c r="C226">
        <v>2</v>
      </c>
      <c r="D226">
        <v>2021</v>
      </c>
      <c r="E226">
        <v>2019</v>
      </c>
      <c r="F226">
        <v>0.23015374640087499</v>
      </c>
      <c r="G226" s="1">
        <v>2.32792318454014E-5</v>
      </c>
      <c r="H226">
        <v>0.17845371224391299</v>
      </c>
      <c r="I226">
        <v>0.59136926212336505</v>
      </c>
      <c r="J226">
        <f>+('aob Demand'!J225-'aob Demand'!BX225)+'aob Cap'!BX226</f>
        <v>280.17928422587403</v>
      </c>
      <c r="K226">
        <f>+('aob Demand'!K225-'aob Demand'!BY225)+'aob Cap'!BY226</f>
        <v>138.79502159901199</v>
      </c>
      <c r="L226">
        <f>+('aob Demand'!L225-'aob Demand'!BZ225)+'aob Cap'!BZ226</f>
        <v>111.083169089278</v>
      </c>
      <c r="M226">
        <f>+('aob Demand'!M225-'aob Demand'!CA225)+'aob Cap'!CA226</f>
        <v>87.635088721482305</v>
      </c>
      <c r="N226">
        <f>+'aob Demand'!N225*(1+CL226)</f>
        <v>51254.507056449896</v>
      </c>
      <c r="O226">
        <f>+'aob Demand'!O225*(1+CM226)</f>
        <v>10.5715502307149</v>
      </c>
      <c r="P226">
        <f>+'aob Demand'!P225*(1+CN226)</f>
        <v>101157.04829835601</v>
      </c>
      <c r="Q226">
        <f>+'aob Demand'!Q225*(1+CO226)</f>
        <v>425132.61543142801</v>
      </c>
      <c r="R226">
        <v>62984325.863531202</v>
      </c>
      <c r="S226">
        <f>+IF(E226&gt;2017,SUMPRODUCT(J226:M226,N226:Q226),'aob Demand'!S225)</f>
        <v>62855298.3513963</v>
      </c>
      <c r="T226">
        <v>1</v>
      </c>
      <c r="U226">
        <v>4.0000000000000001E-3</v>
      </c>
      <c r="V226">
        <v>31391.706925850602</v>
      </c>
      <c r="W226">
        <v>4.0000000000000001E-3</v>
      </c>
      <c r="X226">
        <v>8.6518128942189492</v>
      </c>
      <c r="Y226">
        <v>8.6518128942189492</v>
      </c>
      <c r="Z226">
        <v>8.2986329343413505</v>
      </c>
      <c r="AA226">
        <v>5.8183103763425104</v>
      </c>
      <c r="AB226">
        <v>142.75888645138801</v>
      </c>
      <c r="AC226">
        <v>0</v>
      </c>
      <c r="AD226">
        <v>0</v>
      </c>
      <c r="AE226">
        <v>0</v>
      </c>
      <c r="AF226">
        <v>7380192.3176306598</v>
      </c>
      <c r="AG226">
        <v>0</v>
      </c>
      <c r="AH226">
        <v>0</v>
      </c>
      <c r="AI226">
        <v>0</v>
      </c>
      <c r="AJ226">
        <v>130.14775753662701</v>
      </c>
      <c r="AK226">
        <v>130.14775753662701</v>
      </c>
      <c r="AL226">
        <v>102.787888429045</v>
      </c>
      <c r="AM226">
        <v>81.814189485721201</v>
      </c>
      <c r="AN226">
        <v>138.79957043084599</v>
      </c>
      <c r="AO226">
        <v>138.79957043084599</v>
      </c>
      <c r="AP226">
        <v>111.086521363386</v>
      </c>
      <c r="AQ226">
        <v>87.632499862063696</v>
      </c>
      <c r="AR226">
        <f>+IF(E226&gt;2017,J226*N226,'aob Demand'!AR225)</f>
        <v>14360451.100426141</v>
      </c>
      <c r="AS226">
        <f>+IF(F226&gt;2017,K226*O226,'aob Demand'!AS225)</f>
        <v>1467.27854260712</v>
      </c>
      <c r="AT226">
        <f>+IF(G226&gt;2017,L226*P226,'aob Demand'!AT225)</f>
        <v>11236845.5006986</v>
      </c>
      <c r="AU226">
        <f>+IF(H226&gt;2017,M226*Q226,'aob Demand'!AU225)</f>
        <v>37256534.471729003</v>
      </c>
      <c r="AV226">
        <v>1.06666166641264</v>
      </c>
      <c r="AW226">
        <v>1.06666166641264</v>
      </c>
      <c r="AX226">
        <v>1.08093319360249</v>
      </c>
      <c r="AY226">
        <v>1.0713107124722301</v>
      </c>
      <c r="AZ226">
        <v>1.16346846508865</v>
      </c>
      <c r="BA226">
        <v>1.16346846508865</v>
      </c>
      <c r="BB226">
        <v>1.1339505584665199</v>
      </c>
      <c r="BC226">
        <v>1.2019085458095</v>
      </c>
      <c r="BD226">
        <v>1.06663790358915</v>
      </c>
      <c r="BE226">
        <v>1.06663790358915</v>
      </c>
      <c r="BF226">
        <v>1.0809000886800699</v>
      </c>
      <c r="BG226">
        <v>1.07077149870705</v>
      </c>
      <c r="BH226">
        <v>0.15866170499999999</v>
      </c>
      <c r="BI226">
        <v>0.15866170499999999</v>
      </c>
      <c r="BJ226">
        <v>0.180514759</v>
      </c>
      <c r="BK226">
        <v>0.21282462199999999</v>
      </c>
      <c r="BL226">
        <v>3.5903582999999899E-2</v>
      </c>
      <c r="BM226">
        <v>3.5903582999999899E-2</v>
      </c>
      <c r="BN226">
        <v>1.6482926999999901E-2</v>
      </c>
      <c r="BO226">
        <v>0.238783778999999</v>
      </c>
      <c r="BP226">
        <v>0.15867292099999999</v>
      </c>
      <c r="BQ226">
        <v>0.15867292099999999</v>
      </c>
      <c r="BR226">
        <v>0.18056576799999999</v>
      </c>
      <c r="BS226">
        <v>0.21254435599999999</v>
      </c>
      <c r="BT226">
        <v>2.4852400000000002E-4</v>
      </c>
      <c r="BU226">
        <v>2.4852400000000002E-4</v>
      </c>
      <c r="BV226">
        <v>6.08156E-4</v>
      </c>
      <c r="BW226">
        <v>4.3591369999999999E-3</v>
      </c>
      <c r="BX226">
        <f>+'aob Demand'!BX225+'aob Cap'!$CG226</f>
        <v>148.81818246921199</v>
      </c>
      <c r="BY226">
        <f>+'aob Demand'!BY225+'aob Cap'!$CG226</f>
        <v>0</v>
      </c>
      <c r="BZ226">
        <f>+'aob Demand'!BZ225+'aob Cap'!$CG226</f>
        <v>0</v>
      </c>
      <c r="CA226">
        <f>+'aob Demand'!CA225+'aob Cap'!$CG226</f>
        <v>0</v>
      </c>
      <c r="CB226">
        <f t="shared" si="26"/>
        <v>7627602.5834962744</v>
      </c>
      <c r="CC226">
        <f t="shared" si="31"/>
        <v>0</v>
      </c>
      <c r="CD226">
        <f t="shared" si="32"/>
        <v>0</v>
      </c>
      <c r="CE226">
        <f t="shared" si="33"/>
        <v>0</v>
      </c>
      <c r="CG226">
        <f>+IFERROR(VLOOKUP(_xlfn.CONCAT(B226,E226,C226),Reallocation!$A$3:$F$618,6,FALSE),0)</f>
        <v>0</v>
      </c>
      <c r="CH226">
        <f t="shared" si="27"/>
        <v>0</v>
      </c>
      <c r="CI226">
        <f t="shared" si="28"/>
        <v>0</v>
      </c>
      <c r="CJ226">
        <f t="shared" si="29"/>
        <v>0</v>
      </c>
      <c r="CK226">
        <f t="shared" si="30"/>
        <v>0</v>
      </c>
      <c r="CL226">
        <f>+IF($C226=1,SUMPRODUCT($CH226:$CK226,Elast!$L$6:$O$6),SUMPRODUCT($CH226:$CK226,Elast!$L$13:$O$13))</f>
        <v>0</v>
      </c>
      <c r="CM226">
        <f>+IF($C226=1,SUMPRODUCT($CH226:$CK226,Elast!$L$7:$O$7),SUMPRODUCT($CH226:$CK226,Elast!$L$14:$O$14))</f>
        <v>0</v>
      </c>
      <c r="CN226">
        <f>+IF($C226=1,SUMPRODUCT($CH226:$CK226,Elast!$L$8:$O$8),SUMPRODUCT($CH226:$CK226,Elast!$L$15:$O$15))</f>
        <v>0</v>
      </c>
      <c r="CO226">
        <f>+IF($C226=1,SUMPRODUCT($CH226:$CK226,Elast!$L$9:$O$9),SUMPRODUCT($CH226:$CK226,Elast!$L$16:$O$16))</f>
        <v>0</v>
      </c>
    </row>
    <row r="227" spans="2:93" x14ac:dyDescent="0.25">
      <c r="B227" t="s">
        <v>85</v>
      </c>
      <c r="C227">
        <v>2</v>
      </c>
      <c r="D227">
        <v>2022</v>
      </c>
      <c r="E227">
        <v>2020</v>
      </c>
      <c r="F227">
        <v>0.226944830718389</v>
      </c>
      <c r="G227" s="1">
        <v>2.4353475508736399E-5</v>
      </c>
      <c r="H227">
        <v>0.179198774252114</v>
      </c>
      <c r="I227">
        <v>0.59383204155398694</v>
      </c>
      <c r="J227">
        <f>+('aob Demand'!J226-'aob Demand'!BX226)+'aob Cap'!BX227</f>
        <v>275.34387420966198</v>
      </c>
      <c r="K227">
        <f>+('aob Demand'!K226-'aob Demand'!BY226)+'aob Cap'!BY227</f>
        <v>138.81912639228599</v>
      </c>
      <c r="L227">
        <f>+('aob Demand'!L226-'aob Demand'!BZ226)+'aob Cap'!BZ227</f>
        <v>111.103515775711</v>
      </c>
      <c r="M227">
        <f>+('aob Demand'!M226-'aob Demand'!CA226)+'aob Cap'!CA227</f>
        <v>87.650983478744905</v>
      </c>
      <c r="N227">
        <f>+'aob Demand'!N226*(1+CL227)</f>
        <v>51322.461841291697</v>
      </c>
      <c r="O227">
        <f>+'aob Demand'!O226*(1+CM227)</f>
        <v>11.0307659867795</v>
      </c>
      <c r="P227">
        <f>+'aob Demand'!P226*(1+CN227)</f>
        <v>101295.72615626801</v>
      </c>
      <c r="Q227">
        <f>+'aob Demand'!Q226*(1+CO227)</f>
        <v>425710.46739311598</v>
      </c>
      <c r="R227">
        <v>62819869.088563301</v>
      </c>
      <c r="S227">
        <f>+IF(E227&gt;2017,SUMPRODUCT(J227:M227,N227:Q227),'aob Demand'!S226)</f>
        <v>62701109.211874329</v>
      </c>
      <c r="T227">
        <v>1</v>
      </c>
      <c r="U227">
        <v>4.0000000000000001E-3</v>
      </c>
      <c r="V227">
        <v>31761.237625345198</v>
      </c>
      <c r="W227">
        <v>4.0000000000000001E-3</v>
      </c>
      <c r="X227">
        <v>8.6758663972604602</v>
      </c>
      <c r="Y227">
        <v>8.6758663972604602</v>
      </c>
      <c r="Z227">
        <v>8.3189520742194603</v>
      </c>
      <c r="AA227">
        <v>5.8342281425650304</v>
      </c>
      <c r="AB227">
        <v>137.80716243575401</v>
      </c>
      <c r="AC227">
        <v>0</v>
      </c>
      <c r="AD227">
        <v>0</v>
      </c>
      <c r="AE227">
        <v>0</v>
      </c>
      <c r="AF227">
        <v>7130099.5176415304</v>
      </c>
      <c r="AG227">
        <v>0</v>
      </c>
      <c r="AH227">
        <v>0</v>
      </c>
      <c r="AI227">
        <v>0</v>
      </c>
      <c r="AJ227">
        <v>130.14775753662701</v>
      </c>
      <c r="AK227">
        <v>130.14775753662701</v>
      </c>
      <c r="AL227">
        <v>102.787888429045</v>
      </c>
      <c r="AM227">
        <v>81.814189485721201</v>
      </c>
      <c r="AN227">
        <v>138.82362393388701</v>
      </c>
      <c r="AO227">
        <v>138.82362393388701</v>
      </c>
      <c r="AP227">
        <v>111.106840503264</v>
      </c>
      <c r="AQ227">
        <v>87.648417628286197</v>
      </c>
      <c r="AR227">
        <f>+IF(E227&gt;2017,J227*N227,'aob Demand'!AR226)</f>
        <v>14131325.477358798</v>
      </c>
      <c r="AS227">
        <f>+IF(F227&gt;2017,K227*O227,'aob Demand'!AS226)</f>
        <v>1531.2812977224701</v>
      </c>
      <c r="AT227">
        <f>+IF(G227&gt;2017,L227*P227,'aob Demand'!AT226)</f>
        <v>11254311.309015101</v>
      </c>
      <c r="AU227">
        <f>+IF(H227&gt;2017,M227*Q227,'aob Demand'!AU226)</f>
        <v>37313941.144202799</v>
      </c>
      <c r="AV227">
        <v>1.06684531026296</v>
      </c>
      <c r="AW227">
        <v>1.06684531026296</v>
      </c>
      <c r="AX227">
        <v>1.08112570219422</v>
      </c>
      <c r="AY227">
        <v>1.07150021762072</v>
      </c>
      <c r="AZ227">
        <v>1.1636687758670099</v>
      </c>
      <c r="BA227">
        <v>1.1636687758670099</v>
      </c>
      <c r="BB227">
        <v>1.13415250917577</v>
      </c>
      <c r="BC227">
        <v>1.20212115253021</v>
      </c>
      <c r="BD227">
        <v>1.0668215433482899</v>
      </c>
      <c r="BE227">
        <v>1.0668215433482899</v>
      </c>
      <c r="BF227">
        <v>1.0810925913759899</v>
      </c>
      <c r="BG227">
        <v>1.0709609084735101</v>
      </c>
      <c r="BH227">
        <v>0.15866170499999999</v>
      </c>
      <c r="BI227">
        <v>0.15866170499999999</v>
      </c>
      <c r="BJ227">
        <v>0.180514759</v>
      </c>
      <c r="BK227">
        <v>0.21282462199999999</v>
      </c>
      <c r="BL227">
        <v>3.5903582999999899E-2</v>
      </c>
      <c r="BM227">
        <v>3.5903582999999899E-2</v>
      </c>
      <c r="BN227">
        <v>1.6482926999999901E-2</v>
      </c>
      <c r="BO227">
        <v>0.238783778999999</v>
      </c>
      <c r="BP227">
        <v>0.15867292099999999</v>
      </c>
      <c r="BQ227">
        <v>0.15867292099999999</v>
      </c>
      <c r="BR227">
        <v>0.18056576799999999</v>
      </c>
      <c r="BS227">
        <v>0.21254435599999999</v>
      </c>
      <c r="BT227">
        <v>2.4852400000000002E-4</v>
      </c>
      <c r="BU227">
        <v>2.4852400000000002E-4</v>
      </c>
      <c r="BV227">
        <v>6.08156E-4</v>
      </c>
      <c r="BW227">
        <v>4.3591369999999999E-3</v>
      </c>
      <c r="BX227">
        <f>+'aob Demand'!BX226+'aob Cap'!$CG227</f>
        <v>141.38426262686099</v>
      </c>
      <c r="BY227">
        <f>+'aob Demand'!BY226+'aob Cap'!$CG227</f>
        <v>0</v>
      </c>
      <c r="BZ227">
        <f>+'aob Demand'!BZ226+'aob Cap'!$CG227</f>
        <v>0</v>
      </c>
      <c r="CA227">
        <f>+'aob Demand'!CA226+'aob Cap'!$CG227</f>
        <v>0</v>
      </c>
      <c r="CB227">
        <f t="shared" si="26"/>
        <v>7256188.4236262366</v>
      </c>
      <c r="CC227">
        <f t="shared" si="31"/>
        <v>0</v>
      </c>
      <c r="CD227">
        <f t="shared" si="32"/>
        <v>0</v>
      </c>
      <c r="CE227">
        <f t="shared" si="33"/>
        <v>0</v>
      </c>
      <c r="CG227">
        <f>+IFERROR(VLOOKUP(_xlfn.CONCAT(B227,E227,C227),Reallocation!$A$3:$F$618,6,FALSE),0)</f>
        <v>0</v>
      </c>
      <c r="CH227">
        <f t="shared" si="27"/>
        <v>0</v>
      </c>
      <c r="CI227">
        <f t="shared" si="28"/>
        <v>0</v>
      </c>
      <c r="CJ227">
        <f t="shared" si="29"/>
        <v>0</v>
      </c>
      <c r="CK227">
        <f t="shared" si="30"/>
        <v>0</v>
      </c>
      <c r="CL227">
        <f>+IF($C227=1,SUMPRODUCT($CH227:$CK227,Elast!$L$6:$O$6),SUMPRODUCT($CH227:$CK227,Elast!$L$13:$O$13))</f>
        <v>0</v>
      </c>
      <c r="CM227">
        <f>+IF($C227=1,SUMPRODUCT($CH227:$CK227,Elast!$L$7:$O$7),SUMPRODUCT($CH227:$CK227,Elast!$L$14:$O$14))</f>
        <v>0</v>
      </c>
      <c r="CN227">
        <f>+IF($C227=1,SUMPRODUCT($CH227:$CK227,Elast!$L$8:$O$8),SUMPRODUCT($CH227:$CK227,Elast!$L$15:$O$15))</f>
        <v>0</v>
      </c>
      <c r="CO227">
        <f>+IF($C227=1,SUMPRODUCT($CH227:$CK227,Elast!$L$9:$O$9),SUMPRODUCT($CH227:$CK227,Elast!$L$16:$O$16))</f>
        <v>0</v>
      </c>
    </row>
    <row r="228" spans="2:93" x14ac:dyDescent="0.25">
      <c r="B228" t="s">
        <v>85</v>
      </c>
      <c r="C228">
        <v>2</v>
      </c>
      <c r="D228">
        <v>2023</v>
      </c>
      <c r="E228">
        <v>2021</v>
      </c>
      <c r="F228">
        <v>0.22567031341558599</v>
      </c>
      <c r="G228" s="1">
        <v>2.46296627821023E-5</v>
      </c>
      <c r="H228">
        <v>0.179494657519671</v>
      </c>
      <c r="I228">
        <v>0.59481039940196001</v>
      </c>
      <c r="J228">
        <f>+('aob Demand'!J227-'aob Demand'!BX227)+'aob Cap'!BX228</f>
        <v>273.945853571621</v>
      </c>
      <c r="K228">
        <f>+('aob Demand'!K227-'aob Demand'!BY227)+'aob Cap'!BY228</f>
        <v>138.843052973049</v>
      </c>
      <c r="L228">
        <f>+('aob Demand'!L227-'aob Demand'!BZ227)+'aob Cap'!BZ228</f>
        <v>111.123316548058</v>
      </c>
      <c r="M228">
        <f>+('aob Demand'!M227-'aob Demand'!CA227)+'aob Cap'!CA228</f>
        <v>87.666471370800494</v>
      </c>
      <c r="N228">
        <f>+'aob Demand'!N227*(1+CL228)</f>
        <v>51388.941997159804</v>
      </c>
      <c r="O228">
        <f>+'aob Demand'!O227*(1+CM228)</f>
        <v>11.102831286445401</v>
      </c>
      <c r="P228">
        <f>+'aob Demand'!P227*(1+CN228)</f>
        <v>101427.58552043801</v>
      </c>
      <c r="Q228">
        <f>+'aob Demand'!Q227*(1+CO228)</f>
        <v>426263.956013766</v>
      </c>
      <c r="R228">
        <v>62809682.873352498</v>
      </c>
      <c r="S228">
        <f>+IF(E228&gt;2017,SUMPRODUCT(J228:M228,N228:Q228),'aob Demand'!S227)</f>
        <v>62719355.719324753</v>
      </c>
      <c r="T228">
        <v>1</v>
      </c>
      <c r="U228">
        <v>4.0000000000000001E-3</v>
      </c>
      <c r="V228">
        <v>32135.1182933901</v>
      </c>
      <c r="W228">
        <v>4.0000000000000001E-3</v>
      </c>
      <c r="X228">
        <v>8.6997672325644206</v>
      </c>
      <c r="Y228">
        <v>8.6997672325644206</v>
      </c>
      <c r="Z228">
        <v>8.3387396258678397</v>
      </c>
      <c r="AA228">
        <v>5.8497323526920697</v>
      </c>
      <c r="AB228">
        <v>135.926098075179</v>
      </c>
      <c r="AC228">
        <v>0</v>
      </c>
      <c r="AD228">
        <v>0</v>
      </c>
      <c r="AE228">
        <v>0</v>
      </c>
      <c r="AF228">
        <v>7037252.3964949297</v>
      </c>
      <c r="AG228">
        <v>0</v>
      </c>
      <c r="AH228">
        <v>0</v>
      </c>
      <c r="AI228">
        <v>0</v>
      </c>
      <c r="AJ228">
        <v>130.14775753662701</v>
      </c>
      <c r="AK228">
        <v>130.14775753662701</v>
      </c>
      <c r="AL228">
        <v>102.787888429045</v>
      </c>
      <c r="AM228">
        <v>81.814189485721201</v>
      </c>
      <c r="AN228">
        <v>138.84752476919101</v>
      </c>
      <c r="AO228">
        <v>138.84752476919101</v>
      </c>
      <c r="AP228">
        <v>111.126628054913</v>
      </c>
      <c r="AQ228">
        <v>87.663921838413202</v>
      </c>
      <c r="AR228">
        <f>+IF(E228&gt;2017,J228*N228,'aob Demand'!AR227)</f>
        <v>14077787.579554465</v>
      </c>
      <c r="AS228">
        <f>+IF(F228&gt;2017,K228*O228,'aob Demand'!AS227)</f>
        <v>1541.55099245476</v>
      </c>
      <c r="AT228">
        <f>+IF(G228&gt;2017,L228*P228,'aob Demand'!AT227)</f>
        <v>11270969.6924929</v>
      </c>
      <c r="AU228">
        <f>+IF(H228&gt;2017,M228*Q228,'aob Demand'!AU227)</f>
        <v>37369056.896284997</v>
      </c>
      <c r="AV228">
        <v>1.0670254188824599</v>
      </c>
      <c r="AW228">
        <v>1.0670254188824599</v>
      </c>
      <c r="AX228">
        <v>1.08130987413451</v>
      </c>
      <c r="AY228">
        <v>1.0716824146696</v>
      </c>
      <c r="AZ228">
        <v>1.1638652305683299</v>
      </c>
      <c r="BA228">
        <v>1.1638652305683299</v>
      </c>
      <c r="BB228">
        <v>1.13434571433941</v>
      </c>
      <c r="BC228">
        <v>1.20232556025948</v>
      </c>
      <c r="BD228">
        <v>1.0670016479553801</v>
      </c>
      <c r="BE228">
        <v>1.0670016479553801</v>
      </c>
      <c r="BF228">
        <v>1.08127675767578</v>
      </c>
      <c r="BG228">
        <v>1.0711430138186999</v>
      </c>
      <c r="BH228">
        <v>0.15866170499999999</v>
      </c>
      <c r="BI228">
        <v>0.15866170499999999</v>
      </c>
      <c r="BJ228">
        <v>0.180514759</v>
      </c>
      <c r="BK228">
        <v>0.21282462199999999</v>
      </c>
      <c r="BL228">
        <v>3.5903582999999899E-2</v>
      </c>
      <c r="BM228">
        <v>3.5903582999999899E-2</v>
      </c>
      <c r="BN228">
        <v>1.6482926999999901E-2</v>
      </c>
      <c r="BO228">
        <v>0.238783778999999</v>
      </c>
      <c r="BP228">
        <v>0.15867292099999999</v>
      </c>
      <c r="BQ228">
        <v>0.15867292099999999</v>
      </c>
      <c r="BR228">
        <v>0.18056576799999999</v>
      </c>
      <c r="BS228">
        <v>0.21254435599999999</v>
      </c>
      <c r="BT228">
        <v>2.4852400000000002E-4</v>
      </c>
      <c r="BU228">
        <v>2.4852400000000002E-4</v>
      </c>
      <c r="BV228">
        <v>6.08156E-4</v>
      </c>
      <c r="BW228">
        <v>4.3591369999999999E-3</v>
      </c>
      <c r="BX228">
        <f>+'aob Demand'!BX227+'aob Cap'!$CG228</f>
        <v>136.52474781737601</v>
      </c>
      <c r="BY228">
        <f>+'aob Demand'!BY227+'aob Cap'!$CG228</f>
        <v>0</v>
      </c>
      <c r="BZ228">
        <f>+'aob Demand'!BZ227+'aob Cap'!$CG228</f>
        <v>0</v>
      </c>
      <c r="CA228">
        <f>+'aob Demand'!CA227+'aob Cap'!$CG228</f>
        <v>0</v>
      </c>
      <c r="CB228">
        <f t="shared" si="26"/>
        <v>7015862.3467640057</v>
      </c>
      <c r="CC228">
        <f t="shared" si="31"/>
        <v>0</v>
      </c>
      <c r="CD228">
        <f t="shared" si="32"/>
        <v>0</v>
      </c>
      <c r="CE228">
        <f t="shared" si="33"/>
        <v>0</v>
      </c>
      <c r="CG228">
        <f>+IFERROR(VLOOKUP(_xlfn.CONCAT(B228,E228,C228),Reallocation!$A$3:$F$618,6,FALSE),0)</f>
        <v>0</v>
      </c>
      <c r="CH228">
        <f t="shared" si="27"/>
        <v>0</v>
      </c>
      <c r="CI228">
        <f t="shared" si="28"/>
        <v>0</v>
      </c>
      <c r="CJ228">
        <f t="shared" si="29"/>
        <v>0</v>
      </c>
      <c r="CK228">
        <f t="shared" si="30"/>
        <v>0</v>
      </c>
      <c r="CL228">
        <f>+IF($C228=1,SUMPRODUCT($CH228:$CK228,Elast!$L$6:$O$6),SUMPRODUCT($CH228:$CK228,Elast!$L$13:$O$13))</f>
        <v>0</v>
      </c>
      <c r="CM228">
        <f>+IF($C228=1,SUMPRODUCT($CH228:$CK228,Elast!$L$7:$O$7),SUMPRODUCT($CH228:$CK228,Elast!$L$14:$O$14))</f>
        <v>0</v>
      </c>
      <c r="CN228">
        <f>+IF($C228=1,SUMPRODUCT($CH228:$CK228,Elast!$L$8:$O$8),SUMPRODUCT($CH228:$CK228,Elast!$L$15:$O$15))</f>
        <v>0</v>
      </c>
      <c r="CO228">
        <f>+IF($C228=1,SUMPRODUCT($CH228:$CK228,Elast!$L$9:$O$9),SUMPRODUCT($CH228:$CK228,Elast!$L$16:$O$16))</f>
        <v>0</v>
      </c>
    </row>
    <row r="229" spans="2:93" x14ac:dyDescent="0.25">
      <c r="B229" t="s">
        <v>85</v>
      </c>
      <c r="C229">
        <v>2</v>
      </c>
      <c r="D229">
        <v>2024</v>
      </c>
      <c r="E229">
        <v>2022</v>
      </c>
      <c r="F229">
        <v>0.123430274874285</v>
      </c>
      <c r="G229" s="1">
        <v>6.8209565592840002E-5</v>
      </c>
      <c r="H229">
        <v>0.19926124857775099</v>
      </c>
      <c r="I229">
        <v>0.67724026698237005</v>
      </c>
      <c r="J229">
        <f ca="1">+('aob Demand'!J228-'aob Demand'!BX228)+'aob Cap'!BX229</f>
        <v>149.59012451585497</v>
      </c>
      <c r="K229">
        <f ca="1">+('aob Demand'!K228-'aob Demand'!BY228)+'aob Cap'!BY229</f>
        <v>149.59012451585497</v>
      </c>
      <c r="L229">
        <f ca="1">+('aob Demand'!L228-'aob Demand'!BZ228)+'aob Cap'!BZ229</f>
        <v>121.86581247077093</v>
      </c>
      <c r="M229">
        <f ca="1">+('aob Demand'!M228-'aob Demand'!CA228)+'aob Cap'!CA229</f>
        <v>98.404979881341845</v>
      </c>
      <c r="N229">
        <f ca="1">+'aob Demand'!N228*(1+CL229)</f>
        <v>51399.771633637625</v>
      </c>
      <c r="O229">
        <f ca="1">+'aob Demand'!O228*(1+CM229)</f>
        <v>28.128558983845334</v>
      </c>
      <c r="P229">
        <f ca="1">+'aob Demand'!P228*(1+CN229)</f>
        <v>101653.04270148606</v>
      </c>
      <c r="Q229">
        <f ca="1">+'aob Demand'!Q228*(1+CO229)</f>
        <v>427008.33860614465</v>
      </c>
      <c r="R229">
        <v>62847498.272138797</v>
      </c>
      <c r="S229">
        <f ca="1">+IF(E229&gt;2017,SUMPRODUCT(J229:M229,N229:Q229),'aob Demand'!S228)</f>
        <v>62100883.60204865</v>
      </c>
      <c r="T229">
        <v>1</v>
      </c>
      <c r="U229">
        <v>4.0000000000000001E-3</v>
      </c>
      <c r="V229">
        <v>32513.400136086599</v>
      </c>
      <c r="W229">
        <v>4.0000000000000001E-3</v>
      </c>
      <c r="X229">
        <v>8.7232079655059902</v>
      </c>
      <c r="Y229">
        <v>8.7232079655059902</v>
      </c>
      <c r="Z229">
        <v>8.3576702707184207</v>
      </c>
      <c r="AA229">
        <v>5.8646386565734403</v>
      </c>
      <c r="AB229">
        <v>12.042891527378</v>
      </c>
      <c r="AC229">
        <v>12.042891527378</v>
      </c>
      <c r="AD229">
        <v>12.042891527378</v>
      </c>
      <c r="AE229">
        <v>12.042891527378</v>
      </c>
      <c r="AF229">
        <v>619027.66556120198</v>
      </c>
      <c r="AG229">
        <v>134.176883063481</v>
      </c>
      <c r="AH229">
        <v>1221773.6807037301</v>
      </c>
      <c r="AI229">
        <v>5132335.4280519597</v>
      </c>
      <c r="AJ229">
        <v>130.14775753662701</v>
      </c>
      <c r="AK229">
        <v>130.14775753662701</v>
      </c>
      <c r="AL229">
        <v>102.787888429045</v>
      </c>
      <c r="AM229">
        <v>81.814189485721201</v>
      </c>
      <c r="AN229">
        <v>138.870965502133</v>
      </c>
      <c r="AO229">
        <v>138.870965502133</v>
      </c>
      <c r="AP229">
        <v>111.145558699763</v>
      </c>
      <c r="AQ229">
        <v>87.678828142294606</v>
      </c>
      <c r="AR229">
        <f ca="1">+IF(E229&gt;2017,J229*N229,'aob Demand'!AR228)</f>
        <v>7688898.2387623629</v>
      </c>
      <c r="AS229">
        <f>+IF(F229&gt;2017,K229*O229,'aob Demand'!AS228)</f>
        <v>4204.7743249670602</v>
      </c>
      <c r="AT229">
        <f>+IF(G229&gt;2017,L229*P229,'aob Demand'!AT228)</f>
        <v>12378022.414038399</v>
      </c>
      <c r="AU229">
        <f>+IF(H229&gt;2017,M229*Q229,'aob Demand'!AU228)</f>
        <v>41976720.094825603</v>
      </c>
      <c r="AV229">
        <v>1.06702583015779</v>
      </c>
      <c r="AW229">
        <v>1.06702583015779</v>
      </c>
      <c r="AX229">
        <v>1.08159527573587</v>
      </c>
      <c r="AY229">
        <v>1.07189325500077</v>
      </c>
      <c r="AZ229">
        <v>1.16386567916969</v>
      </c>
      <c r="BA229">
        <v>1.16386567916969</v>
      </c>
      <c r="BB229">
        <v>1.1346451142534399</v>
      </c>
      <c r="BC229">
        <v>1.2025621030223499</v>
      </c>
      <c r="BD229">
        <v>1.0670020592215399</v>
      </c>
      <c r="BE229">
        <v>1.0670020592215399</v>
      </c>
      <c r="BF229">
        <v>1.08156215053636</v>
      </c>
      <c r="BG229">
        <v>1.07135374802938</v>
      </c>
      <c r="BH229">
        <v>0.15866170499999999</v>
      </c>
      <c r="BI229">
        <v>0.15866170499999999</v>
      </c>
      <c r="BJ229">
        <v>0.180514759</v>
      </c>
      <c r="BK229">
        <v>0.21282462199999999</v>
      </c>
      <c r="BL229">
        <v>3.5903582999999899E-2</v>
      </c>
      <c r="BM229">
        <v>3.5903582999999899E-2</v>
      </c>
      <c r="BN229">
        <v>1.6482926999999901E-2</v>
      </c>
      <c r="BO229">
        <v>0.238783778999999</v>
      </c>
      <c r="BP229">
        <v>0.15867292099999999</v>
      </c>
      <c r="BQ229">
        <v>0.15867292099999999</v>
      </c>
      <c r="BR229">
        <v>0.18056576799999999</v>
      </c>
      <c r="BS229">
        <v>0.21254435599999999</v>
      </c>
      <c r="BT229">
        <v>2.4852400000000002E-4</v>
      </c>
      <c r="BU229">
        <v>2.4852400000000002E-4</v>
      </c>
      <c r="BV229">
        <v>6.08156E-4</v>
      </c>
      <c r="BW229">
        <v>4.3591369999999999E-3</v>
      </c>
      <c r="BX229">
        <f ca="1">+'aob Demand'!BX228+'aob Cap'!$CG229</f>
        <v>10.723691136423742</v>
      </c>
      <c r="BY229">
        <f ca="1">+'aob Demand'!BY228+'aob Cap'!$CG229</f>
        <v>10.723691136423742</v>
      </c>
      <c r="BZ229">
        <f ca="1">+'aob Demand'!BZ228+'aob Cap'!$CG229</f>
        <v>10.723691136423742</v>
      </c>
      <c r="CA229">
        <f ca="1">+'aob Demand'!CA228+'aob Cap'!$CG229</f>
        <v>10.723691136423742</v>
      </c>
      <c r="CB229">
        <f t="shared" ca="1" si="26"/>
        <v>551195.27548184432</v>
      </c>
      <c r="CC229">
        <f t="shared" ca="1" si="31"/>
        <v>301.64197865543463</v>
      </c>
      <c r="CD229">
        <f t="shared" ca="1" si="32"/>
        <v>1090095.8330084302</v>
      </c>
      <c r="CE229">
        <f t="shared" ca="1" si="33"/>
        <v>4579105.535889741</v>
      </c>
      <c r="CG229">
        <f ca="1">+IFERROR(VLOOKUP(_xlfn.CONCAT(B229,E229,C229),Reallocation!$A$3:$F$618,6,FALSE),0)</f>
        <v>0.1031162585609412</v>
      </c>
      <c r="CH229">
        <f t="shared" ca="1" si="27"/>
        <v>6.8932530736676156E-4</v>
      </c>
      <c r="CI229">
        <f t="shared" ca="1" si="28"/>
        <v>6.8932530736676156E-4</v>
      </c>
      <c r="CJ229">
        <f t="shared" ca="1" si="29"/>
        <v>8.4614590811238344E-4</v>
      </c>
      <c r="CK229">
        <f t="shared" ca="1" si="30"/>
        <v>1.0478764254133743E-3</v>
      </c>
      <c r="CL229">
        <f ca="1">+IF($C229=1,SUMPRODUCT($CH229:$CK229,Elast!$L$6:$O$6),SUMPRODUCT($CH229:$CK229,Elast!$L$13:$O$13))</f>
        <v>-2.9975917300057114E-5</v>
      </c>
      <c r="CM229">
        <f ca="1">+IF($C229=1,SUMPRODUCT($CH229:$CK229,Elast!$L$7:$O$7),SUMPRODUCT($CH229:$CK229,Elast!$L$14:$O$14))</f>
        <v>1.897940547033021E-5</v>
      </c>
      <c r="CN229">
        <f ca="1">+IF($C229=1,SUMPRODUCT($CH229:$CK229,Elast!$L$8:$O$8),SUMPRODUCT($CH229:$CK229,Elast!$L$15:$O$15))</f>
        <v>-3.8282086964116054E-5</v>
      </c>
      <c r="CO229">
        <f ca="1">+IF($C229=1,SUMPRODUCT($CH229:$CK229,Elast!$L$9:$O$9),SUMPRODUCT($CH229:$CK229,Elast!$L$16:$O$16))</f>
        <v>-2.3932965028468087E-5</v>
      </c>
    </row>
    <row r="230" spans="2:93" x14ac:dyDescent="0.25">
      <c r="B230" t="s">
        <v>85</v>
      </c>
      <c r="C230">
        <v>2</v>
      </c>
      <c r="D230">
        <v>2025</v>
      </c>
      <c r="E230">
        <v>2023</v>
      </c>
      <c r="F230">
        <v>0.123359385434069</v>
      </c>
      <c r="G230" s="1">
        <v>6.8151781755527397E-5</v>
      </c>
      <c r="H230">
        <v>0.19924216091315</v>
      </c>
      <c r="I230">
        <v>0.67733030187102405</v>
      </c>
      <c r="J230">
        <f ca="1">+('aob Demand'!J229-'aob Demand'!BX229)+'aob Cap'!BX230</f>
        <v>149.81132883457354</v>
      </c>
      <c r="K230">
        <f ca="1">+('aob Demand'!K229-'aob Demand'!BY229)+'aob Cap'!BY230</f>
        <v>149.81132883457354</v>
      </c>
      <c r="L230">
        <f ca="1">+('aob Demand'!L229-'aob Demand'!BZ229)+'aob Cap'!BZ230</f>
        <v>122.11534212889455</v>
      </c>
      <c r="M230">
        <f ca="1">+('aob Demand'!M229-'aob Demand'!CA229)+'aob Cap'!CA230</f>
        <v>98.642017082515451</v>
      </c>
      <c r="N230">
        <f ca="1">+'aob Demand'!N229*(1+CL230)</f>
        <v>51463.46780327888</v>
      </c>
      <c r="O230">
        <f ca="1">+'aob Demand'!O229*(1+CM230)</f>
        <v>28.152699018464034</v>
      </c>
      <c r="P230">
        <f ca="1">+'aob Demand'!P229*(1+CN230)</f>
        <v>101780.43297210924</v>
      </c>
      <c r="Q230">
        <f ca="1">+'aob Demand'!Q229*(1+CO230)</f>
        <v>427542.71736562211</v>
      </c>
      <c r="R230">
        <v>63027522.540855303</v>
      </c>
      <c r="S230">
        <f ca="1">+IF(E230&gt;2017,SUMPRODUCT(J230:M230,N230:Q230),'aob Demand'!S229)</f>
        <v>62316656.515595645</v>
      </c>
      <c r="T230">
        <v>1</v>
      </c>
      <c r="U230">
        <v>4.0000000000000001E-3</v>
      </c>
      <c r="V230">
        <v>32896.134962313699</v>
      </c>
      <c r="W230">
        <v>4.0000000000000001E-3</v>
      </c>
      <c r="X230">
        <v>8.7232614920673992</v>
      </c>
      <c r="Y230">
        <v>8.7232614920673992</v>
      </c>
      <c r="Z230">
        <v>8.3870060986757995</v>
      </c>
      <c r="AA230">
        <v>5.8818883873782699</v>
      </c>
      <c r="AB230">
        <v>12.198405609766599</v>
      </c>
      <c r="AC230">
        <v>12.198405609766599</v>
      </c>
      <c r="AD230">
        <v>12.198405609766599</v>
      </c>
      <c r="AE230">
        <v>12.198405609766599</v>
      </c>
      <c r="AF230">
        <v>627023.24600810197</v>
      </c>
      <c r="AG230">
        <v>346.50318384517698</v>
      </c>
      <c r="AH230">
        <v>1240063.4877680901</v>
      </c>
      <c r="AI230">
        <v>5206478.4815874202</v>
      </c>
      <c r="AJ230">
        <v>130.14775753662701</v>
      </c>
      <c r="AK230">
        <v>130.14775753662701</v>
      </c>
      <c r="AL230">
        <v>102.787888429045</v>
      </c>
      <c r="AM230">
        <v>81.814189485721201</v>
      </c>
      <c r="AN230">
        <v>138.87101902869401</v>
      </c>
      <c r="AO230">
        <v>138.87101902869401</v>
      </c>
      <c r="AP230">
        <v>111.17489452772099</v>
      </c>
      <c r="AQ230">
        <v>87.696077873099398</v>
      </c>
      <c r="AR230">
        <f ca="1">+IF(E230&gt;2017,J230*N230,'aob Demand'!AR229)</f>
        <v>7709810.4980445001</v>
      </c>
      <c r="AS230">
        <f>+IF(F230&gt;2017,K230*O230,'aob Demand'!AS229)</f>
        <v>4214.5574332648403</v>
      </c>
      <c r="AT230">
        <f>+IF(G230&gt;2017,L230*P230,'aob Demand'!AT229)</f>
        <v>12418753.9777197</v>
      </c>
      <c r="AU230">
        <f>+IF(H230&gt;2017,M230*Q230,'aob Demand'!AU229)</f>
        <v>42129830.804279603</v>
      </c>
      <c r="AV230">
        <v>1.06720010362456</v>
      </c>
      <c r="AW230">
        <v>1.06720010362456</v>
      </c>
      <c r="AX230">
        <v>1.0817732776581299</v>
      </c>
      <c r="AY230">
        <v>1.0720692685250499</v>
      </c>
      <c r="AZ230">
        <v>1.1640557691384901</v>
      </c>
      <c r="BA230">
        <v>1.1640557691384901</v>
      </c>
      <c r="BB230">
        <v>1.13483184677341</v>
      </c>
      <c r="BC230">
        <v>1.20275957342618</v>
      </c>
      <c r="BD230">
        <v>1.06717632880589</v>
      </c>
      <c r="BE230">
        <v>1.06717632880589</v>
      </c>
      <c r="BF230">
        <v>1.0817401470071</v>
      </c>
      <c r="BG230">
        <v>1.0715296729622601</v>
      </c>
      <c r="BH230">
        <v>0.15866170499999999</v>
      </c>
      <c r="BI230">
        <v>0.15866170499999999</v>
      </c>
      <c r="BJ230">
        <v>0.180514759</v>
      </c>
      <c r="BK230">
        <v>0.21282462199999999</v>
      </c>
      <c r="BL230">
        <v>3.5903582999999899E-2</v>
      </c>
      <c r="BM230">
        <v>3.5903582999999899E-2</v>
      </c>
      <c r="BN230">
        <v>1.6482926999999901E-2</v>
      </c>
      <c r="BO230">
        <v>0.238783778999999</v>
      </c>
      <c r="BP230">
        <v>0.15867292099999999</v>
      </c>
      <c r="BQ230">
        <v>0.15867292099999999</v>
      </c>
      <c r="BR230">
        <v>0.18056576799999999</v>
      </c>
      <c r="BS230">
        <v>0.21254435599999999</v>
      </c>
      <c r="BT230">
        <v>2.4852400000000002E-4</v>
      </c>
      <c r="BU230">
        <v>2.4852400000000002E-4</v>
      </c>
      <c r="BV230">
        <v>6.08156E-4</v>
      </c>
      <c r="BW230">
        <v>4.3591369999999999E-3</v>
      </c>
      <c r="BX230">
        <f ca="1">+'aob Demand'!BX229+'aob Cap'!$CG230</f>
        <v>10.940549792256659</v>
      </c>
      <c r="BY230">
        <f ca="1">+'aob Demand'!BY229+'aob Cap'!$CG230</f>
        <v>10.940549792256659</v>
      </c>
      <c r="BZ230">
        <f ca="1">+'aob Demand'!BZ229+'aob Cap'!$CG230</f>
        <v>10.940549792256659</v>
      </c>
      <c r="CA230">
        <f ca="1">+'aob Demand'!CA229+'aob Cap'!$CG230</f>
        <v>10.940549792256659</v>
      </c>
      <c r="CB230">
        <f t="shared" ca="1" si="26"/>
        <v>563038.63198397006</v>
      </c>
      <c r="CC230">
        <f t="shared" ca="1" si="31"/>
        <v>308.00600539792094</v>
      </c>
      <c r="CD230">
        <f t="shared" ca="1" si="32"/>
        <v>1113533.8948088025</v>
      </c>
      <c r="CE230">
        <f t="shared" ca="1" si="33"/>
        <v>4677552.3876553047</v>
      </c>
      <c r="CG230">
        <f ca="1">+IFERROR(VLOOKUP(_xlfn.CONCAT(B230,E230,C230),Reallocation!$A$3:$F$618,6,FALSE),0)</f>
        <v>0.10494644818055979</v>
      </c>
      <c r="CH230">
        <f t="shared" ca="1" si="27"/>
        <v>7.005241125419559E-4</v>
      </c>
      <c r="CI230">
        <f t="shared" ca="1" si="28"/>
        <v>7.005241125419559E-4</v>
      </c>
      <c r="CJ230">
        <f t="shared" ca="1" si="29"/>
        <v>8.5940428410524738E-4</v>
      </c>
      <c r="CK230">
        <f t="shared" ca="1" si="30"/>
        <v>1.0639122281204116E-3</v>
      </c>
      <c r="CL230">
        <f ca="1">+IF($C230=1,SUMPRODUCT($CH230:$CK230,Elast!$L$6:$O$6),SUMPRODUCT($CH230:$CK230,Elast!$L$13:$O$13))</f>
        <v>-3.0454050111986762E-5</v>
      </c>
      <c r="CM230">
        <f ca="1">+IF($C230=1,SUMPRODUCT($CH230:$CK230,Elast!$L$7:$O$7),SUMPRODUCT($CH230:$CK230,Elast!$L$14:$O$14))</f>
        <v>1.9288194234973702E-5</v>
      </c>
      <c r="CN230">
        <f ca="1">+IF($C230=1,SUMPRODUCT($CH230:$CK230,Elast!$L$8:$O$8),SUMPRODUCT($CH230:$CK230,Elast!$L$15:$O$15))</f>
        <v>-3.8899090770164071E-5</v>
      </c>
      <c r="CO230">
        <f ca="1">+IF($C230=1,SUMPRODUCT($CH230:$CK230,Elast!$L$9:$O$9),SUMPRODUCT($CH230:$CK230,Elast!$L$16:$O$16))</f>
        <v>-2.4302590546391612E-5</v>
      </c>
    </row>
    <row r="231" spans="2:93" x14ac:dyDescent="0.25">
      <c r="B231" t="s">
        <v>85</v>
      </c>
      <c r="C231">
        <v>2</v>
      </c>
      <c r="D231">
        <v>2026</v>
      </c>
      <c r="E231">
        <v>2024</v>
      </c>
      <c r="F231">
        <v>0.123318502738157</v>
      </c>
      <c r="G231" s="1">
        <v>6.8132178736183193E-5</v>
      </c>
      <c r="H231">
        <v>0.19921477484509401</v>
      </c>
      <c r="I231">
        <v>0.67739859023801197</v>
      </c>
      <c r="J231">
        <f ca="1">+('aob Demand'!J230-'aob Demand'!BX230)+'aob Cap'!BX231</f>
        <v>150.06226711582008</v>
      </c>
      <c r="K231">
        <f ca="1">+('aob Demand'!K230-'aob Demand'!BY230)+'aob Cap'!BY231</f>
        <v>150.06226711582008</v>
      </c>
      <c r="L231">
        <f ca="1">+('aob Demand'!L230-'aob Demand'!BZ230)+'aob Cap'!BZ231</f>
        <v>122.36202058132309</v>
      </c>
      <c r="M231">
        <f ca="1">+('aob Demand'!M230-'aob Demand'!CA230)+'aob Cap'!CA231</f>
        <v>98.884846859253386</v>
      </c>
      <c r="N231">
        <f ca="1">+'aob Demand'!N230*(1+CL231)</f>
        <v>51527.315866341123</v>
      </c>
      <c r="O231">
        <f ca="1">+'aob Demand'!O230*(1+CM231)</f>
        <v>28.185933418252272</v>
      </c>
      <c r="P231">
        <f ca="1">+'aob Demand'!P230*(1+CN231)</f>
        <v>101907.8676068561</v>
      </c>
      <c r="Q231">
        <f ca="1">+'aob Demand'!Q230*(1+CO231)</f>
        <v>428077.20778181957</v>
      </c>
      <c r="R231">
        <v>63191378.254349098</v>
      </c>
      <c r="S231">
        <f ca="1">+IF(E231&gt;2017,SUMPRODUCT(J231:M231,N231:Q231),'aob Demand'!S230)</f>
        <v>62536537.211316526</v>
      </c>
      <c r="T231">
        <v>1</v>
      </c>
      <c r="U231">
        <v>4.0000000000000001E-3</v>
      </c>
      <c r="V231">
        <v>33283.375190824001</v>
      </c>
      <c r="W231">
        <v>4.0000000000000001E-3</v>
      </c>
      <c r="X231">
        <v>8.74594279296611</v>
      </c>
      <c r="Y231">
        <v>8.74594279296611</v>
      </c>
      <c r="Z231">
        <v>8.4053025404020492</v>
      </c>
      <c r="AA231">
        <v>5.8962887912060404</v>
      </c>
      <c r="AB231">
        <v>12.326937954493401</v>
      </c>
      <c r="AC231">
        <v>12.326937954493401</v>
      </c>
      <c r="AD231">
        <v>12.326937954493401</v>
      </c>
      <c r="AE231">
        <v>12.326937954493401</v>
      </c>
      <c r="AF231">
        <v>634426.13946549897</v>
      </c>
      <c r="AG231">
        <v>350.498437104836</v>
      </c>
      <c r="AH231">
        <v>1254716.20718066</v>
      </c>
      <c r="AI231">
        <v>5267983.9843114596</v>
      </c>
      <c r="AJ231">
        <v>130.14775753662701</v>
      </c>
      <c r="AK231">
        <v>130.14775753662701</v>
      </c>
      <c r="AL231">
        <v>102.787888429045</v>
      </c>
      <c r="AM231">
        <v>81.814189485721201</v>
      </c>
      <c r="AN231">
        <v>138.893700329593</v>
      </c>
      <c r="AO231">
        <v>138.893700329593</v>
      </c>
      <c r="AP231">
        <v>111.193190969447</v>
      </c>
      <c r="AQ231">
        <v>87.710478276927205</v>
      </c>
      <c r="AR231">
        <f ca="1">+IF(E231&gt;2017,J231*N231,'aob Demand'!AR230)</f>
        <v>7732305.8372961152</v>
      </c>
      <c r="AS231">
        <f>+IF(F231&gt;2017,K231*O231,'aob Demand'!AS230)</f>
        <v>4226.6201737873198</v>
      </c>
      <c r="AT231">
        <f>+IF(G231&gt;2017,L231*P231,'aob Demand'!AT230)</f>
        <v>12459490.263818299</v>
      </c>
      <c r="AU231">
        <f>+IF(H231&gt;2017,M231*Q231,'aob Demand'!AU230)</f>
        <v>42286658.8152683</v>
      </c>
      <c r="AV231">
        <v>1.06737563999983</v>
      </c>
      <c r="AW231">
        <v>1.06737563999983</v>
      </c>
      <c r="AX231">
        <v>1.0819519220586999</v>
      </c>
      <c r="AY231">
        <v>1.07224601334029</v>
      </c>
      <c r="AZ231">
        <v>1.1642472366333301</v>
      </c>
      <c r="BA231">
        <v>1.1642472366333301</v>
      </c>
      <c r="BB231">
        <v>1.1350192532838099</v>
      </c>
      <c r="BC231">
        <v>1.2029578642687899</v>
      </c>
      <c r="BD231">
        <v>1.0673518612706101</v>
      </c>
      <c r="BE231">
        <v>1.0673518612706101</v>
      </c>
      <c r="BF231">
        <v>1.0819187859364601</v>
      </c>
      <c r="BG231">
        <v>1.07170632881803</v>
      </c>
      <c r="BH231">
        <v>0.15866170499999999</v>
      </c>
      <c r="BI231">
        <v>0.15866170499999999</v>
      </c>
      <c r="BJ231">
        <v>0.180514759</v>
      </c>
      <c r="BK231">
        <v>0.21282462199999999</v>
      </c>
      <c r="BL231">
        <v>3.5903582999999899E-2</v>
      </c>
      <c r="BM231">
        <v>3.5903582999999899E-2</v>
      </c>
      <c r="BN231">
        <v>1.6482926999999901E-2</v>
      </c>
      <c r="BO231">
        <v>0.238783778999999</v>
      </c>
      <c r="BP231">
        <v>0.15867292099999999</v>
      </c>
      <c r="BQ231">
        <v>0.15867292099999999</v>
      </c>
      <c r="BR231">
        <v>0.18056576799999999</v>
      </c>
      <c r="BS231">
        <v>0.21254435599999999</v>
      </c>
      <c r="BT231">
        <v>2.4852400000000002E-4</v>
      </c>
      <c r="BU231">
        <v>2.4852400000000002E-4</v>
      </c>
      <c r="BV231">
        <v>6.08156E-4</v>
      </c>
      <c r="BW231">
        <v>4.3591369999999999E-3</v>
      </c>
      <c r="BX231">
        <f ca="1">+'aob Demand'!BX230+'aob Cap'!$CG231</f>
        <v>11.169107351336885</v>
      </c>
      <c r="BY231">
        <f ca="1">+'aob Demand'!BY230+'aob Cap'!$CG231</f>
        <v>11.169107351336885</v>
      </c>
      <c r="BZ231">
        <f ca="1">+'aob Demand'!BZ230+'aob Cap'!$CG231</f>
        <v>11.169107351336885</v>
      </c>
      <c r="CA231">
        <f ca="1">+'aob Demand'!CA230+'aob Cap'!$CG231</f>
        <v>11.169107351336885</v>
      </c>
      <c r="CB231">
        <f t="shared" ca="1" si="26"/>
        <v>575514.12243740831</v>
      </c>
      <c r="CC231">
        <f t="shared" ca="1" si="31"/>
        <v>314.81171614609343</v>
      </c>
      <c r="CD231">
        <f t="shared" ca="1" si="32"/>
        <v>1138219.9132468025</v>
      </c>
      <c r="CE231">
        <f t="shared" ca="1" si="33"/>
        <v>4781240.2883756878</v>
      </c>
      <c r="CG231">
        <f ca="1">+IFERROR(VLOOKUP(_xlfn.CONCAT(B231,E231,C231),Reallocation!$A$3:$F$618,6,FALSE),0)</f>
        <v>0.10444555760708654</v>
      </c>
      <c r="CH231">
        <f t="shared" ca="1" si="27"/>
        <v>6.960147918229076E-4</v>
      </c>
      <c r="CI231">
        <f t="shared" ca="1" si="28"/>
        <v>6.960147918229076E-4</v>
      </c>
      <c r="CJ231">
        <f t="shared" ca="1" si="29"/>
        <v>8.5357823539444766E-4</v>
      </c>
      <c r="CK231">
        <f t="shared" ca="1" si="30"/>
        <v>1.0562342049813545E-3</v>
      </c>
      <c r="CL231">
        <f ca="1">+IF($C231=1,SUMPRODUCT($CH231:$CK231,Elast!$L$6:$O$6),SUMPRODUCT($CH231:$CK231,Elast!$L$13:$O$13))</f>
        <v>-3.0251274021473324E-5</v>
      </c>
      <c r="CM231">
        <f ca="1">+IF($C231=1,SUMPRODUCT($CH231:$CK231,Elast!$L$7:$O$7),SUMPRODUCT($CH231:$CK231,Elast!$L$14:$O$14))</f>
        <v>1.9164295658122257E-5</v>
      </c>
      <c r="CN231">
        <f ca="1">+IF($C231=1,SUMPRODUCT($CH231:$CK231,Elast!$L$8:$O$8),SUMPRODUCT($CH231:$CK231,Elast!$L$15:$O$15))</f>
        <v>-3.864478850639097E-5</v>
      </c>
      <c r="CO231">
        <f ca="1">+IF($C231=1,SUMPRODUCT($CH231:$CK231,Elast!$L$9:$O$9),SUMPRODUCT($CH231:$CK231,Elast!$L$16:$O$16))</f>
        <v>-2.413154693306252E-5</v>
      </c>
    </row>
    <row r="232" spans="2:93" x14ac:dyDescent="0.25">
      <c r="B232" t="s">
        <v>85</v>
      </c>
      <c r="C232">
        <v>2</v>
      </c>
      <c r="D232">
        <v>2027</v>
      </c>
      <c r="E232">
        <v>2025</v>
      </c>
      <c r="F232">
        <v>0.12322133682479899</v>
      </c>
      <c r="G232" s="1">
        <v>6.8084606483487502E-5</v>
      </c>
      <c r="H232">
        <v>0.19914944349258401</v>
      </c>
      <c r="I232">
        <v>0.67756113507613203</v>
      </c>
      <c r="J232">
        <f ca="1">+('aob Demand'!J231-'aob Demand'!BX231)+'aob Cap'!BX232</f>
        <v>150.457141411208</v>
      </c>
      <c r="K232">
        <f ca="1">+('aob Demand'!K231-'aob Demand'!BY231)+'aob Cap'!BY232</f>
        <v>150.457141411208</v>
      </c>
      <c r="L232">
        <f ca="1">+('aob Demand'!L231-'aob Demand'!BZ231)+'aob Cap'!BZ232</f>
        <v>122.75259212346901</v>
      </c>
      <c r="M232">
        <f ca="1">+('aob Demand'!M231-'aob Demand'!CA231)+'aob Cap'!CA232</f>
        <v>99.271577046680932</v>
      </c>
      <c r="N232">
        <f ca="1">+'aob Demand'!N231*(1+CL232)</f>
        <v>51589.568840294036</v>
      </c>
      <c r="O232">
        <f ca="1">+'aob Demand'!O231*(1+CM232)</f>
        <v>28.217314643318829</v>
      </c>
      <c r="P232">
        <f ca="1">+'aob Demand'!P231*(1+CN232)</f>
        <v>102032.8156590867</v>
      </c>
      <c r="Q232">
        <f ca="1">+'aob Demand'!Q231*(1+CO232)</f>
        <v>428601.06912233372</v>
      </c>
      <c r="R232">
        <v>63455920.307593599</v>
      </c>
      <c r="S232">
        <f ca="1">+IF(E232&gt;2017,SUMPRODUCT(J232:M232,N232:Q232),'aob Demand'!S231)</f>
        <v>62838961.210323445</v>
      </c>
      <c r="T232">
        <v>1</v>
      </c>
      <c r="U232">
        <v>4.0000000000000001E-3</v>
      </c>
      <c r="V232">
        <v>33675.173857422698</v>
      </c>
      <c r="W232">
        <v>4.0000000000000001E-3</v>
      </c>
      <c r="X232">
        <v>8.7687884585739297</v>
      </c>
      <c r="Y232">
        <v>8.7687884585739297</v>
      </c>
      <c r="Z232">
        <v>8.4236650211158395</v>
      </c>
      <c r="AA232">
        <v>5.9107490250110803</v>
      </c>
      <c r="AB232">
        <v>12.6313535749398</v>
      </c>
      <c r="AC232">
        <v>12.6313535749398</v>
      </c>
      <c r="AD232">
        <v>12.6313535749398</v>
      </c>
      <c r="AE232">
        <v>12.6313535749398</v>
      </c>
      <c r="AF232">
        <v>650915.92376488505</v>
      </c>
      <c r="AG232">
        <v>359.62421757862103</v>
      </c>
      <c r="AH232">
        <v>1287334.85601317</v>
      </c>
      <c r="AI232">
        <v>5404923.3830658002</v>
      </c>
      <c r="AJ232">
        <v>130.14775753662701</v>
      </c>
      <c r="AK232">
        <v>130.14775753662701</v>
      </c>
      <c r="AL232">
        <v>102.787888429045</v>
      </c>
      <c r="AM232">
        <v>81.814189485721201</v>
      </c>
      <c r="AN232">
        <v>138.91654599520101</v>
      </c>
      <c r="AO232">
        <v>138.91654599520101</v>
      </c>
      <c r="AP232">
        <v>111.21155345016101</v>
      </c>
      <c r="AQ232">
        <v>87.724938510732201</v>
      </c>
      <c r="AR232">
        <f ca="1">+IF(E232&gt;2017,J232*N232,'aob Demand'!AR231)</f>
        <v>7762019.0543473698</v>
      </c>
      <c r="AS232">
        <f>+IF(F232&gt;2017,K232*O232,'aob Demand'!AS231)</f>
        <v>4242.3449510795499</v>
      </c>
      <c r="AT232">
        <f>+IF(G232&gt;2017,L232*P232,'aob Demand'!AT231)</f>
        <v>12514203.765460599</v>
      </c>
      <c r="AU232">
        <f>+IF(H232&gt;2017,M232*Q232,'aob Demand'!AU231)</f>
        <v>42502379.6623611</v>
      </c>
      <c r="AV232">
        <v>1.0675460842261699</v>
      </c>
      <c r="AW232">
        <v>1.0675460842261699</v>
      </c>
      <c r="AX232">
        <v>1.08212642299818</v>
      </c>
      <c r="AY232">
        <v>1.07241827632039</v>
      </c>
      <c r="AZ232">
        <v>1.1644331498320899</v>
      </c>
      <c r="BA232">
        <v>1.1644331498320899</v>
      </c>
      <c r="BB232">
        <v>1.1352023131055899</v>
      </c>
      <c r="BC232">
        <v>1.20315112691938</v>
      </c>
      <c r="BD232">
        <v>1.0675223016998401</v>
      </c>
      <c r="BE232">
        <v>1.0675223016998401</v>
      </c>
      <c r="BF232">
        <v>1.08209328153163</v>
      </c>
      <c r="BG232">
        <v>1.0718785050944599</v>
      </c>
      <c r="BH232">
        <v>0.15866170499999999</v>
      </c>
      <c r="BI232">
        <v>0.15866170499999999</v>
      </c>
      <c r="BJ232">
        <v>0.180514759</v>
      </c>
      <c r="BK232">
        <v>0.21282462199999999</v>
      </c>
      <c r="BL232">
        <v>3.5903582999999899E-2</v>
      </c>
      <c r="BM232">
        <v>3.5903582999999899E-2</v>
      </c>
      <c r="BN232">
        <v>1.6482926999999901E-2</v>
      </c>
      <c r="BO232">
        <v>0.238783778999999</v>
      </c>
      <c r="BP232">
        <v>0.15867292099999999</v>
      </c>
      <c r="BQ232">
        <v>0.15867292099999999</v>
      </c>
      <c r="BR232">
        <v>0.18056576799999999</v>
      </c>
      <c r="BS232">
        <v>0.21254435599999999</v>
      </c>
      <c r="BT232">
        <v>2.4852400000000002E-4</v>
      </c>
      <c r="BU232">
        <v>2.4852400000000002E-4</v>
      </c>
      <c r="BV232">
        <v>6.08156E-4</v>
      </c>
      <c r="BW232">
        <v>4.3591369999999999E-3</v>
      </c>
      <c r="BX232">
        <f ca="1">+'aob Demand'!BX231+'aob Cap'!$CG232</f>
        <v>11.541584029868325</v>
      </c>
      <c r="BY232">
        <f ca="1">+'aob Demand'!BY231+'aob Cap'!$CG232</f>
        <v>11.541584029868325</v>
      </c>
      <c r="BZ232">
        <f ca="1">+'aob Demand'!BZ231+'aob Cap'!$CG232</f>
        <v>11.541584029868325</v>
      </c>
      <c r="CA232">
        <f ca="1">+'aob Demand'!CA231+'aob Cap'!$CG232</f>
        <v>11.541584029868325</v>
      </c>
      <c r="CB232">
        <f t="shared" ca="1" si="26"/>
        <v>595425.34383493022</v>
      </c>
      <c r="CC232">
        <f t="shared" ca="1" si="31"/>
        <v>325.67250805309823</v>
      </c>
      <c r="CD232">
        <f t="shared" ca="1" si="32"/>
        <v>1177620.3157334139</v>
      </c>
      <c r="CE232">
        <f t="shared" ca="1" si="33"/>
        <v>4946735.2545668166</v>
      </c>
      <c r="CG232">
        <f ca="1">+IFERROR(VLOOKUP(_xlfn.CONCAT(B232,E232,C232),Reallocation!$A$3:$F$618,6,FALSE),0)</f>
        <v>0.10869769951002504</v>
      </c>
      <c r="CH232">
        <f t="shared" ca="1" si="27"/>
        <v>7.2244958591194397E-4</v>
      </c>
      <c r="CI232">
        <f t="shared" ca="1" si="28"/>
        <v>7.2244958591194397E-4</v>
      </c>
      <c r="CJ232">
        <f t="shared" ca="1" si="29"/>
        <v>8.8550227436900997E-4</v>
      </c>
      <c r="CK232">
        <f t="shared" ca="1" si="30"/>
        <v>1.094952883229805E-3</v>
      </c>
      <c r="CL232">
        <f ca="1">+IF($C232=1,SUMPRODUCT($CH232:$CK232,Elast!$L$6:$O$6),SUMPRODUCT($CH232:$CK232,Elast!$L$13:$O$13))</f>
        <v>-3.1388869765215381E-5</v>
      </c>
      <c r="CM232">
        <f ca="1">+IF($C232=1,SUMPRODUCT($CH232:$CK232,Elast!$L$7:$O$7),SUMPRODUCT($CH232:$CK232,Elast!$L$14:$O$14))</f>
        <v>1.9892598956632978E-5</v>
      </c>
      <c r="CN232">
        <f ca="1">+IF($C232=1,SUMPRODUCT($CH232:$CK232,Elast!$L$8:$O$8),SUMPRODUCT($CH232:$CK232,Elast!$L$15:$O$15))</f>
        <v>-4.0105946619518601E-5</v>
      </c>
      <c r="CO232">
        <f ca="1">+IF($C232=1,SUMPRODUCT($CH232:$CK232,Elast!$L$9:$O$9),SUMPRODUCT($CH232:$CK232,Elast!$L$16:$O$16))</f>
        <v>-2.5023467462872652E-5</v>
      </c>
    </row>
    <row r="233" spans="2:93" x14ac:dyDescent="0.25">
      <c r="B233" t="s">
        <v>85</v>
      </c>
      <c r="C233">
        <v>2</v>
      </c>
      <c r="D233">
        <v>2028</v>
      </c>
      <c r="E233">
        <v>2026</v>
      </c>
      <c r="F233">
        <v>0.12308220243045701</v>
      </c>
      <c r="G233" s="1">
        <v>6.8016030959603093E-5</v>
      </c>
      <c r="H233">
        <v>0.19905597335620601</v>
      </c>
      <c r="I233">
        <v>0.677793808182376</v>
      </c>
      <c r="J233">
        <f ca="1">+('aob Demand'!J232-'aob Demand'!BX232)+'aob Cap'!BX233</f>
        <v>150.94477706470971</v>
      </c>
      <c r="K233">
        <f ca="1">+('aob Demand'!K232-'aob Demand'!BY232)+'aob Cap'!BY233</f>
        <v>150.94477706470971</v>
      </c>
      <c r="L233">
        <f ca="1">+('aob Demand'!L232-'aob Demand'!BZ232)+'aob Cap'!BZ233</f>
        <v>123.23613635253369</v>
      </c>
      <c r="M233">
        <f ca="1">+('aob Demand'!M232-'aob Demand'!CA232)+'aob Cap'!CA233</f>
        <v>99.751341015915401</v>
      </c>
      <c r="N233">
        <f ca="1">+'aob Demand'!N232*(1+CL233)</f>
        <v>51650.834556920352</v>
      </c>
      <c r="O233">
        <f ca="1">+'aob Demand'!O232*(1+CM233)</f>
        <v>28.247438514538189</v>
      </c>
      <c r="P233">
        <f ca="1">+'aob Demand'!P232*(1+CN233)</f>
        <v>102156.26374311102</v>
      </c>
      <c r="Q233">
        <f ca="1">+'aob Demand'!Q232*(1+CO233)</f>
        <v>429118.40566155635</v>
      </c>
      <c r="R233">
        <v>63796991.8549591</v>
      </c>
      <c r="S233">
        <f ca="1">+IF(E233&gt;2017,SUMPRODUCT(J233:M233,N233:Q233),'aob Demand'!S232)</f>
        <v>63195167.177973032</v>
      </c>
      <c r="T233">
        <v>1</v>
      </c>
      <c r="U233">
        <v>4.0000000000000001E-3</v>
      </c>
      <c r="V233">
        <v>34071.584622231698</v>
      </c>
      <c r="W233">
        <v>4.0000000000000001E-3</v>
      </c>
      <c r="X233">
        <v>8.7909713924171697</v>
      </c>
      <c r="Y233">
        <v>8.7909713924171697</v>
      </c>
      <c r="Z233">
        <v>8.4416016042140605</v>
      </c>
      <c r="AA233">
        <v>5.9248425811061898</v>
      </c>
      <c r="AB233">
        <v>13.069179389669101</v>
      </c>
      <c r="AC233">
        <v>13.069179389669101</v>
      </c>
      <c r="AD233">
        <v>13.069179389669101</v>
      </c>
      <c r="AE233">
        <v>13.069179389669101</v>
      </c>
      <c r="AF233">
        <v>674305.12568171998</v>
      </c>
      <c r="AG233">
        <v>372.57994690574401</v>
      </c>
      <c r="AH233">
        <v>1333608.7171137601</v>
      </c>
      <c r="AI233">
        <v>5599178.9316068897</v>
      </c>
      <c r="AJ233">
        <v>130.14775753662701</v>
      </c>
      <c r="AK233">
        <v>130.14775753662701</v>
      </c>
      <c r="AL233">
        <v>102.787888429045</v>
      </c>
      <c r="AM233">
        <v>81.814189485721201</v>
      </c>
      <c r="AN233">
        <v>138.938728929044</v>
      </c>
      <c r="AO233">
        <v>138.938728929044</v>
      </c>
      <c r="AP233">
        <v>111.229490033259</v>
      </c>
      <c r="AQ233">
        <v>87.739032066827306</v>
      </c>
      <c r="AR233">
        <f ca="1">+IF(E233&gt;2017,J233*N233,'aob Demand'!AR232)</f>
        <v>7796423.7074005473</v>
      </c>
      <c r="AS233">
        <f>+IF(F233&gt;2017,K233*O233,'aob Demand'!AS232)</f>
        <v>4260.4856715366705</v>
      </c>
      <c r="AT233">
        <f>+IF(G233&gt;2017,L233*P233,'aob Demand'!AT232)</f>
        <v>12578195.020522701</v>
      </c>
      <c r="AU233">
        <f>+IF(H233&gt;2017,M233*Q233,'aob Demand'!AU232)</f>
        <v>42757206.516580999</v>
      </c>
      <c r="AV233">
        <v>1.0677127156796899</v>
      </c>
      <c r="AW233">
        <v>1.0677127156796899</v>
      </c>
      <c r="AX233">
        <v>1.0822978256495701</v>
      </c>
      <c r="AY233">
        <v>1.0725871872969299</v>
      </c>
      <c r="AZ233">
        <v>1.1646149042229801</v>
      </c>
      <c r="BA233">
        <v>1.1646149042229801</v>
      </c>
      <c r="BB233">
        <v>1.1353821226751599</v>
      </c>
      <c r="BC233">
        <v>1.20334062894136</v>
      </c>
      <c r="BD233">
        <v>1.06768892944118</v>
      </c>
      <c r="BE233">
        <v>1.06768892944118</v>
      </c>
      <c r="BF233">
        <v>1.0822646789335999</v>
      </c>
      <c r="BG233">
        <v>1.07204733105447</v>
      </c>
      <c r="BH233">
        <v>0.15866170499999999</v>
      </c>
      <c r="BI233">
        <v>0.15866170499999999</v>
      </c>
      <c r="BJ233">
        <v>0.180514759</v>
      </c>
      <c r="BK233">
        <v>0.21282462199999999</v>
      </c>
      <c r="BL233">
        <v>3.5903582999999899E-2</v>
      </c>
      <c r="BM233">
        <v>3.5903582999999899E-2</v>
      </c>
      <c r="BN233">
        <v>1.6482926999999901E-2</v>
      </c>
      <c r="BO233">
        <v>0.238783778999999</v>
      </c>
      <c r="BP233">
        <v>0.15867292099999999</v>
      </c>
      <c r="BQ233">
        <v>0.15867292099999999</v>
      </c>
      <c r="BR233">
        <v>0.18056576799999999</v>
      </c>
      <c r="BS233">
        <v>0.21254435599999999</v>
      </c>
      <c r="BT233">
        <v>2.4852400000000002E-4</v>
      </c>
      <c r="BU233">
        <v>2.4852400000000002E-4</v>
      </c>
      <c r="BV233">
        <v>6.08156E-4</v>
      </c>
      <c r="BW233">
        <v>4.3591369999999999E-3</v>
      </c>
      <c r="BX233">
        <f ca="1">+'aob Demand'!BX232+'aob Cap'!$CG233</f>
        <v>12.007381019384294</v>
      </c>
      <c r="BY233">
        <f ca="1">+'aob Demand'!BY232+'aob Cap'!$CG233</f>
        <v>12.007381019384294</v>
      </c>
      <c r="BZ233">
        <f ca="1">+'aob Demand'!BZ232+'aob Cap'!$CG233</f>
        <v>12.007381019384294</v>
      </c>
      <c r="CA233">
        <f ca="1">+'aob Demand'!CA232+'aob Cap'!$CG233</f>
        <v>12.007381019384294</v>
      </c>
      <c r="CB233">
        <f t="shared" ca="1" si="26"/>
        <v>620191.25049412379</v>
      </c>
      <c r="CC233">
        <f t="shared" ca="1" si="31"/>
        <v>339.17775706569074</v>
      </c>
      <c r="CD233">
        <f t="shared" ca="1" si="32"/>
        <v>1226629.1822802471</v>
      </c>
      <c r="CE233">
        <f t="shared" ca="1" si="33"/>
        <v>5152588.1992090214</v>
      </c>
      <c r="CG233">
        <f ca="1">+IFERROR(VLOOKUP(_xlfn.CONCAT(B233,E233,C233),Reallocation!$A$3:$F$618,6,FALSE),0)</f>
        <v>0.11430415719469272</v>
      </c>
      <c r="CH233">
        <f t="shared" ca="1" si="27"/>
        <v>7.572581139769774E-4</v>
      </c>
      <c r="CI233">
        <f t="shared" ca="1" si="28"/>
        <v>7.572581139769774E-4</v>
      </c>
      <c r="CJ233">
        <f t="shared" ca="1" si="29"/>
        <v>9.2752142819296779E-4</v>
      </c>
      <c r="CK233">
        <f t="shared" ca="1" si="30"/>
        <v>1.1458909326989009E-3</v>
      </c>
      <c r="CL233">
        <f ca="1">+IF($C233=1,SUMPRODUCT($CH233:$CK233,Elast!$L$6:$O$6),SUMPRODUCT($CH233:$CK233,Elast!$L$13:$O$13))</f>
        <v>-3.2886443242729605E-5</v>
      </c>
      <c r="CM233">
        <f ca="1">+IF($C233=1,SUMPRODUCT($CH233:$CK233,Elast!$L$7:$O$7),SUMPRODUCT($CH233:$CK233,Elast!$L$14:$O$14))</f>
        <v>2.085162208025424E-5</v>
      </c>
      <c r="CN233">
        <f ca="1">+IF($C233=1,SUMPRODUCT($CH233:$CK233,Elast!$L$8:$O$8),SUMPRODUCT($CH233:$CK233,Elast!$L$15:$O$15))</f>
        <v>-4.2029737944099477E-5</v>
      </c>
      <c r="CO233">
        <f ca="1">+IF($C233=1,SUMPRODUCT($CH233:$CK233,Elast!$L$9:$O$9),SUMPRODUCT($CH233:$CK233,Elast!$L$16:$O$16))</f>
        <v>-2.6197102577617316E-5</v>
      </c>
    </row>
    <row r="234" spans="2:93" x14ac:dyDescent="0.25">
      <c r="B234" t="s">
        <v>85</v>
      </c>
      <c r="C234">
        <v>2</v>
      </c>
      <c r="D234">
        <v>2029</v>
      </c>
      <c r="E234">
        <v>2027</v>
      </c>
      <c r="F234">
        <v>0.123004549272808</v>
      </c>
      <c r="G234" s="1">
        <v>6.7977978375276197E-5</v>
      </c>
      <c r="H234">
        <v>0.199003966921247</v>
      </c>
      <c r="I234">
        <v>0.677923505827569</v>
      </c>
      <c r="J234">
        <f ca="1">+('aob Demand'!J233-'aob Demand'!BX233)+'aob Cap'!BX234</f>
        <v>151.19555182568342</v>
      </c>
      <c r="K234">
        <f ca="1">+('aob Demand'!K233-'aob Demand'!BY233)+'aob Cap'!BY234</f>
        <v>151.19555182568342</v>
      </c>
      <c r="L234">
        <f ca="1">+('aob Demand'!L233-'aob Demand'!BZ233)+'aob Cap'!BZ234</f>
        <v>123.48295697281242</v>
      </c>
      <c r="M234">
        <f ca="1">+('aob Demand'!M233-'aob Demand'!CA233)+'aob Cap'!CA234</f>
        <v>99.994420856895715</v>
      </c>
      <c r="N234">
        <f ca="1">+'aob Demand'!N233*(1+CL234)</f>
        <v>51715.079135492531</v>
      </c>
      <c r="O234">
        <f ca="1">+'aob Demand'!O233*(1+CM234)</f>
        <v>28.279964134817089</v>
      </c>
      <c r="P234">
        <f ca="1">+'aob Demand'!P233*(1+CN234)</f>
        <v>102285.02976120599</v>
      </c>
      <c r="Q234">
        <f ca="1">+'aob Demand'!Q233*(1+CO234)</f>
        <v>429655.89418634982</v>
      </c>
      <c r="R234">
        <v>64029289.982897297</v>
      </c>
      <c r="S234">
        <f ca="1">+IF(E234&gt;2017,SUMPRODUCT(J234:M234,N234:Q234),'aob Demand'!S233)</f>
        <v>63417015.968264207</v>
      </c>
      <c r="T234">
        <v>1</v>
      </c>
      <c r="U234">
        <v>4.0000000000000001E-3</v>
      </c>
      <c r="V234">
        <v>34472.661777038302</v>
      </c>
      <c r="W234">
        <v>4.0000000000000001E-3</v>
      </c>
      <c r="X234">
        <v>8.8126581024274397</v>
      </c>
      <c r="Y234">
        <v>8.8126581024274397</v>
      </c>
      <c r="Z234">
        <v>8.4592197208218405</v>
      </c>
      <c r="AA234">
        <v>5.9386618957468604</v>
      </c>
      <c r="AB234">
        <v>13.3157574986665</v>
      </c>
      <c r="AC234">
        <v>13.3157574986665</v>
      </c>
      <c r="AD234">
        <v>13.3157574986665</v>
      </c>
      <c r="AE234">
        <v>13.3157574986665</v>
      </c>
      <c r="AF234">
        <v>687852.23805022705</v>
      </c>
      <c r="AG234">
        <v>380.11165054744998</v>
      </c>
      <c r="AH234">
        <v>1360425.6562890999</v>
      </c>
      <c r="AI234">
        <v>5711731.2719379095</v>
      </c>
      <c r="AJ234">
        <v>130.14775753662701</v>
      </c>
      <c r="AK234">
        <v>130.14775753662701</v>
      </c>
      <c r="AL234">
        <v>102.787888429045</v>
      </c>
      <c r="AM234">
        <v>81.814189485721201</v>
      </c>
      <c r="AN234">
        <v>138.96041563905399</v>
      </c>
      <c r="AO234">
        <v>138.96041563905399</v>
      </c>
      <c r="AP234">
        <v>111.247108149867</v>
      </c>
      <c r="AQ234">
        <v>87.752851381468005</v>
      </c>
      <c r="AR234">
        <f ca="1">+IF(E234&gt;2017,J234*N234,'aob Demand'!AR233)</f>
        <v>7819089.9275996806</v>
      </c>
      <c r="AS234">
        <f>+IF(F234&gt;2017,K234*O234,'aob Demand'!AS233)</f>
        <v>4273.7000404570599</v>
      </c>
      <c r="AT234">
        <f>+IF(G234&gt;2017,L234*P234,'aob Demand'!AT233)</f>
        <v>12623384.8588799</v>
      </c>
      <c r="AU234">
        <f>+IF(H234&gt;2017,M234*Q234,'aob Demand'!AU233)</f>
        <v>42932782.6899978</v>
      </c>
      <c r="AV234">
        <v>1.0678849708304701</v>
      </c>
      <c r="AW234">
        <v>1.0678849708304701</v>
      </c>
      <c r="AX234">
        <v>1.08247381689736</v>
      </c>
      <c r="AY234">
        <v>1.0727610559374601</v>
      </c>
      <c r="AZ234">
        <v>1.1648027926998901</v>
      </c>
      <c r="BA234">
        <v>1.1648027926998901</v>
      </c>
      <c r="BB234">
        <v>1.1355667459015499</v>
      </c>
      <c r="BC234">
        <v>1.2035356929899901</v>
      </c>
      <c r="BD234">
        <v>1.0678611807545</v>
      </c>
      <c r="BE234">
        <v>1.0678611807545</v>
      </c>
      <c r="BF234">
        <v>1.08244066479144</v>
      </c>
      <c r="BG234">
        <v>1.07222111218317</v>
      </c>
      <c r="BH234">
        <v>0.15866170499999999</v>
      </c>
      <c r="BI234">
        <v>0.15866170499999999</v>
      </c>
      <c r="BJ234">
        <v>0.180514759</v>
      </c>
      <c r="BK234">
        <v>0.21282462199999999</v>
      </c>
      <c r="BL234">
        <v>3.5903582999999899E-2</v>
      </c>
      <c r="BM234">
        <v>3.5903582999999899E-2</v>
      </c>
      <c r="BN234">
        <v>1.6482926999999901E-2</v>
      </c>
      <c r="BO234">
        <v>0.238783778999999</v>
      </c>
      <c r="BP234">
        <v>0.15867292099999999</v>
      </c>
      <c r="BQ234">
        <v>0.15867292099999999</v>
      </c>
      <c r="BR234">
        <v>0.18056576799999999</v>
      </c>
      <c r="BS234">
        <v>0.21254435599999999</v>
      </c>
      <c r="BT234">
        <v>2.4852400000000002E-4</v>
      </c>
      <c r="BU234">
        <v>2.4852400000000002E-4</v>
      </c>
      <c r="BV234">
        <v>6.08156E-4</v>
      </c>
      <c r="BW234">
        <v>4.3591369999999999E-3</v>
      </c>
      <c r="BX234">
        <f ca="1">+'aob Demand'!BX233+'aob Cap'!$CG234</f>
        <v>12.236679151264511</v>
      </c>
      <c r="BY234">
        <f ca="1">+'aob Demand'!BY233+'aob Cap'!$CG234</f>
        <v>12.236679151264511</v>
      </c>
      <c r="BZ234">
        <f ca="1">+'aob Demand'!BZ233+'aob Cap'!$CG234</f>
        <v>12.236679151264511</v>
      </c>
      <c r="CA234">
        <f ca="1">+'aob Demand'!CA233+'aob Cap'!$CG234</f>
        <v>12.236679151264511</v>
      </c>
      <c r="CB234">
        <f t="shared" ca="1" si="26"/>
        <v>632820.83066327579</v>
      </c>
      <c r="CC234">
        <f t="shared" ca="1" si="31"/>
        <v>346.05284752702437</v>
      </c>
      <c r="CD234">
        <f t="shared" ca="1" si="32"/>
        <v>1251629.0911654194</v>
      </c>
      <c r="CE234">
        <f t="shared" ca="1" si="33"/>
        <v>5257561.3226080174</v>
      </c>
      <c r="CG234">
        <f ca="1">+IFERROR(VLOOKUP(_xlfn.CONCAT(B234,E234,C234),Reallocation!$A$3:$F$618,6,FALSE),0)</f>
        <v>7.2431716642410535E-2</v>
      </c>
      <c r="CH234">
        <f t="shared" ca="1" si="27"/>
        <v>4.7905983851892486E-4</v>
      </c>
      <c r="CI234">
        <f t="shared" ca="1" si="28"/>
        <v>4.7905983851892486E-4</v>
      </c>
      <c r="CJ234">
        <f t="shared" ca="1" si="29"/>
        <v>5.8657257987726474E-4</v>
      </c>
      <c r="CK234">
        <f t="shared" ca="1" si="30"/>
        <v>7.2435757937006073E-4</v>
      </c>
      <c r="CL234">
        <f ca="1">+IF($C234=1,SUMPRODUCT($CH234:$CK234,Elast!$L$6:$O$6),SUMPRODUCT($CH234:$CK234,Elast!$L$13:$O$13))</f>
        <v>-2.0800196595494923E-5</v>
      </c>
      <c r="CM234">
        <f ca="1">+IF($C234=1,SUMPRODUCT($CH234:$CK234,Elast!$L$7:$O$7),SUMPRODUCT($CH234:$CK234,Elast!$L$14:$O$14))</f>
        <v>1.3191419088790682E-5</v>
      </c>
      <c r="CN234">
        <f ca="1">+IF($C234=1,SUMPRODUCT($CH234:$CK234,Elast!$L$8:$O$8),SUMPRODUCT($CH234:$CK234,Elast!$L$15:$O$15))</f>
        <v>-2.6586387887624241E-5</v>
      </c>
      <c r="CO234">
        <f ca="1">+IF($C234=1,SUMPRODUCT($CH234:$CK234,Elast!$L$9:$O$9),SUMPRODUCT($CH234:$CK234,Elast!$L$16:$O$16))</f>
        <v>-1.6563032231696306E-5</v>
      </c>
    </row>
    <row r="235" spans="2:93" x14ac:dyDescent="0.25">
      <c r="B235" t="s">
        <v>85</v>
      </c>
      <c r="C235">
        <v>2</v>
      </c>
      <c r="D235">
        <v>2030</v>
      </c>
      <c r="E235">
        <v>2028</v>
      </c>
      <c r="F235">
        <v>0.122935768746324</v>
      </c>
      <c r="G235" s="1">
        <v>6.7944462570789898E-5</v>
      </c>
      <c r="H235">
        <v>0.198957813720742</v>
      </c>
      <c r="I235">
        <v>0.67803847307036202</v>
      </c>
      <c r="J235">
        <f ca="1">+('aob Demand'!J234-'aob Demand'!BX234)+'aob Cap'!BX235</f>
        <v>151.46772348414123</v>
      </c>
      <c r="K235">
        <f ca="1">+('aob Demand'!K234-'aob Demand'!BY234)+'aob Cap'!BY235</f>
        <v>151.46772348414123</v>
      </c>
      <c r="L235">
        <f ca="1">+('aob Demand'!L234-'aob Demand'!BZ234)+'aob Cap'!BZ235</f>
        <v>123.75088344640022</v>
      </c>
      <c r="M235">
        <f ca="1">+('aob Demand'!M234-'aob Demand'!CA234)+'aob Cap'!CA235</f>
        <v>100.25852144059623</v>
      </c>
      <c r="N235">
        <f ca="1">+'aob Demand'!N234*(1+CL235)</f>
        <v>51779.042026509436</v>
      </c>
      <c r="O235">
        <f ca="1">+'aob Demand'!O234*(1+CM235)</f>
        <v>28.313017896592115</v>
      </c>
      <c r="P235">
        <f ca="1">+'aob Demand'!P234*(1+CN235)</f>
        <v>102412.83296784849</v>
      </c>
      <c r="Q235">
        <f ca="1">+'aob Demand'!Q234*(1+CO235)</f>
        <v>430191.67439608625</v>
      </c>
      <c r="R235">
        <v>64247045.356012397</v>
      </c>
      <c r="S235">
        <f ca="1">+IF(E235&gt;2017,SUMPRODUCT(J235:M235,N235:Q235),'aob Demand'!S234)</f>
        <v>63651201.895336695</v>
      </c>
      <c r="T235">
        <v>1</v>
      </c>
      <c r="U235">
        <v>4.0000000000000001E-3</v>
      </c>
      <c r="V235">
        <v>34878.460252731304</v>
      </c>
      <c r="W235">
        <v>4.0000000000000001E-3</v>
      </c>
      <c r="X235">
        <v>8.8350767240251091</v>
      </c>
      <c r="Y235">
        <v>8.8350767240251091</v>
      </c>
      <c r="Z235">
        <v>8.4773094895642291</v>
      </c>
      <c r="AA235">
        <v>5.9528868176492598</v>
      </c>
      <c r="AB235">
        <v>13.535637679360599</v>
      </c>
      <c r="AC235">
        <v>13.535637679360599</v>
      </c>
      <c r="AD235">
        <v>13.535637679360599</v>
      </c>
      <c r="AE235">
        <v>13.535637679360599</v>
      </c>
      <c r="AF235">
        <v>700078.31674476096</v>
      </c>
      <c r="AG235">
        <v>386.89551693837598</v>
      </c>
      <c r="AH235">
        <v>1384619.83744089</v>
      </c>
      <c r="AI235">
        <v>5813287.6257084701</v>
      </c>
      <c r="AJ235">
        <v>130.14775753662701</v>
      </c>
      <c r="AK235">
        <v>130.14775753662701</v>
      </c>
      <c r="AL235">
        <v>102.787888429045</v>
      </c>
      <c r="AM235">
        <v>81.814189485721201</v>
      </c>
      <c r="AN235">
        <v>138.982834260652</v>
      </c>
      <c r="AO235">
        <v>138.982834260652</v>
      </c>
      <c r="AP235">
        <v>111.265197918609</v>
      </c>
      <c r="AQ235">
        <v>87.767076303370402</v>
      </c>
      <c r="AR235">
        <f ca="1">+IF(E235&gt;2017,J235*N235,'aob Demand'!AR234)</f>
        <v>7842853.6199450595</v>
      </c>
      <c r="AS235">
        <f>+IF(F235&gt;2017,K235*O235,'aob Demand'!AS234)</f>
        <v>4286.5050361940303</v>
      </c>
      <c r="AT235">
        <f>+IF(G235&gt;2017,L235*P235,'aob Demand'!AT234)</f>
        <v>12666945.845444201</v>
      </c>
      <c r="AU235">
        <f>+IF(H235&gt;2017,M235*Q235,'aob Demand'!AU234)</f>
        <v>43101434.747818701</v>
      </c>
      <c r="AV235">
        <v>1.0680580350459801</v>
      </c>
      <c r="AW235">
        <v>1.0680580350459801</v>
      </c>
      <c r="AX235">
        <v>1.08265046792078</v>
      </c>
      <c r="AY235">
        <v>1.07293563577833</v>
      </c>
      <c r="AZ235">
        <v>1.16499156366965</v>
      </c>
      <c r="BA235">
        <v>1.16499156366965</v>
      </c>
      <c r="BB235">
        <v>1.1357520612640899</v>
      </c>
      <c r="BC235">
        <v>1.20373155493761</v>
      </c>
      <c r="BD235">
        <v>1.06803424111453</v>
      </c>
      <c r="BE235">
        <v>1.06803424111453</v>
      </c>
      <c r="BF235">
        <v>1.0826173104047001</v>
      </c>
      <c r="BG235">
        <v>1.07239560415423</v>
      </c>
      <c r="BH235">
        <v>0.15866170499999999</v>
      </c>
      <c r="BI235">
        <v>0.15866170499999999</v>
      </c>
      <c r="BJ235">
        <v>0.180514759</v>
      </c>
      <c r="BK235">
        <v>0.21282462199999999</v>
      </c>
      <c r="BL235">
        <v>3.5903582999999899E-2</v>
      </c>
      <c r="BM235">
        <v>3.5903582999999899E-2</v>
      </c>
      <c r="BN235">
        <v>1.6482926999999901E-2</v>
      </c>
      <c r="BO235">
        <v>0.238783778999999</v>
      </c>
      <c r="BP235">
        <v>0.15867292099999999</v>
      </c>
      <c r="BQ235">
        <v>0.15867292099999999</v>
      </c>
      <c r="BR235">
        <v>0.18056576799999999</v>
      </c>
      <c r="BS235">
        <v>0.21254435599999999</v>
      </c>
      <c r="BT235">
        <v>2.4852400000000002E-4</v>
      </c>
      <c r="BU235">
        <v>2.4852400000000002E-4</v>
      </c>
      <c r="BV235">
        <v>6.08156E-4</v>
      </c>
      <c r="BW235">
        <v>4.3591369999999999E-3</v>
      </c>
      <c r="BX235">
        <f ca="1">+'aob Demand'!BX234+'aob Cap'!$CG235</f>
        <v>12.486600159367828</v>
      </c>
      <c r="BY235">
        <f ca="1">+'aob Demand'!BY234+'aob Cap'!$CG235</f>
        <v>12.486600159367828</v>
      </c>
      <c r="BZ235">
        <f ca="1">+'aob Demand'!BZ234+'aob Cap'!$CG235</f>
        <v>12.486600159367828</v>
      </c>
      <c r="CA235">
        <f ca="1">+'aob Demand'!CA234+'aob Cap'!$CG235</f>
        <v>12.486600159367828</v>
      </c>
      <c r="CB235">
        <f t="shared" ca="1" si="26"/>
        <v>646544.19442012627</v>
      </c>
      <c r="CC235">
        <f t="shared" ca="1" si="31"/>
        <v>353.53333377977128</v>
      </c>
      <c r="CD235">
        <f t="shared" ca="1" si="32"/>
        <v>1278788.0964576476</v>
      </c>
      <c r="CE235">
        <f t="shared" ca="1" si="33"/>
        <v>5371631.4300728831</v>
      </c>
      <c r="CG235">
        <f ca="1">+IFERROR(VLOOKUP(_xlfn.CONCAT(B235,E235,C235),Reallocation!$A$3:$F$618,6,FALSE),0)</f>
        <v>6.8861175875229788E-2</v>
      </c>
      <c r="CH235">
        <f t="shared" ca="1" si="27"/>
        <v>4.5462607010438028E-4</v>
      </c>
      <c r="CI235">
        <f t="shared" ca="1" si="28"/>
        <v>4.5462607010438028E-4</v>
      </c>
      <c r="CJ235">
        <f t="shared" ca="1" si="29"/>
        <v>5.5644997399184604E-4</v>
      </c>
      <c r="CK235">
        <f t="shared" ca="1" si="30"/>
        <v>6.8683614006848082E-4</v>
      </c>
      <c r="CL235">
        <f ca="1">+IF($C235=1,SUMPRODUCT($CH235:$CK235,Elast!$L$6:$O$6),SUMPRODUCT($CH235:$CK235,Elast!$L$13:$O$13))</f>
        <v>-1.9734620577180228E-5</v>
      </c>
      <c r="CM235">
        <f ca="1">+IF($C235=1,SUMPRODUCT($CH235:$CK235,Elast!$L$7:$O$7),SUMPRODUCT($CH235:$CK235,Elast!$L$14:$O$14))</f>
        <v>1.2518791683606608E-5</v>
      </c>
      <c r="CN235">
        <f ca="1">+IF($C235=1,SUMPRODUCT($CH235:$CK235,Elast!$L$8:$O$8),SUMPRODUCT($CH235:$CK235,Elast!$L$15:$O$15))</f>
        <v>-2.5227669803163486E-5</v>
      </c>
      <c r="CO235">
        <f ca="1">+IF($C235=1,SUMPRODUCT($CH235:$CK235,Elast!$L$9:$O$9),SUMPRODUCT($CH235:$CK235,Elast!$L$16:$O$16))</f>
        <v>-1.5708093412679867E-5</v>
      </c>
    </row>
    <row r="236" spans="2:93" x14ac:dyDescent="0.25">
      <c r="B236" t="s">
        <v>85</v>
      </c>
      <c r="C236">
        <v>2</v>
      </c>
      <c r="D236">
        <v>2031</v>
      </c>
      <c r="E236">
        <v>2029</v>
      </c>
      <c r="F236">
        <v>0.12287503213888</v>
      </c>
      <c r="G236" s="1">
        <v>6.7914968734532398E-5</v>
      </c>
      <c r="H236">
        <v>0.19891705786081301</v>
      </c>
      <c r="I236">
        <v>0.67813999503157196</v>
      </c>
      <c r="J236">
        <f ca="1">+('aob Demand'!J235-'aob Demand'!BX235)+'aob Cap'!BX236</f>
        <v>151.97578702827667</v>
      </c>
      <c r="K236">
        <f ca="1">+('aob Demand'!K235-'aob Demand'!BY235)+'aob Cap'!BY236</f>
        <v>151.97578702827667</v>
      </c>
      <c r="L236">
        <f ca="1">+('aob Demand'!L235-'aob Demand'!BZ235)+'aob Cap'!BZ236</f>
        <v>124.25467300056069</v>
      </c>
      <c r="M236">
        <f ca="1">+('aob Demand'!M235-'aob Demand'!CA235)+'aob Cap'!CA236</f>
        <v>100.75847665335668</v>
      </c>
      <c r="N236">
        <f ca="1">+'aob Demand'!N235*(1+CL236)</f>
        <v>51840.38332244019</v>
      </c>
      <c r="O236">
        <f ca="1">+'aob Demand'!O235*(1+CM236)</f>
        <v>28.3428588813176</v>
      </c>
      <c r="P236">
        <f ca="1">+'aob Demand'!P235*(1+CN236)</f>
        <v>102536.62780798653</v>
      </c>
      <c r="Q236">
        <f ca="1">+'aob Demand'!Q235*(1+CO236)</f>
        <v>430709.87253998942</v>
      </c>
      <c r="R236">
        <v>64451156.665723898</v>
      </c>
      <c r="S236">
        <f ca="1">+IF(E236&gt;2017,SUMPRODUCT(J236:M236,N236:Q236),'aob Demand'!S235)</f>
        <v>64021116.279112838</v>
      </c>
      <c r="T236">
        <v>1</v>
      </c>
      <c r="U236">
        <v>4.0000000000000001E-3</v>
      </c>
      <c r="V236">
        <v>35289.035626823897</v>
      </c>
      <c r="W236">
        <v>4.0000000000000001E-3</v>
      </c>
      <c r="X236">
        <v>8.8576006435839503</v>
      </c>
      <c r="Y236">
        <v>8.8576006435839503</v>
      </c>
      <c r="Z236">
        <v>8.4954670752502199</v>
      </c>
      <c r="AA236">
        <v>5.9671699258299702</v>
      </c>
      <c r="AB236">
        <v>13.730866753345</v>
      </c>
      <c r="AC236">
        <v>13.730866753345</v>
      </c>
      <c r="AD236">
        <v>13.730866753345</v>
      </c>
      <c r="AE236">
        <v>13.730866753345</v>
      </c>
      <c r="AF236">
        <v>711061.11302577297</v>
      </c>
      <c r="AG236">
        <v>392.991117818737</v>
      </c>
      <c r="AH236">
        <v>1406353.89167337</v>
      </c>
      <c r="AI236">
        <v>5904516.8872253504</v>
      </c>
      <c r="AJ236">
        <v>130.14775753662701</v>
      </c>
      <c r="AK236">
        <v>130.14775753662701</v>
      </c>
      <c r="AL236">
        <v>102.787888429045</v>
      </c>
      <c r="AM236">
        <v>81.814189485721201</v>
      </c>
      <c r="AN236">
        <v>139.005358180211</v>
      </c>
      <c r="AO236">
        <v>139.005358180211</v>
      </c>
      <c r="AP236">
        <v>111.283355504295</v>
      </c>
      <c r="AQ236">
        <v>87.781359411551094</v>
      </c>
      <c r="AR236">
        <f ca="1">+IF(E236&gt;2017,J236*N236,'aob Demand'!AR235)</f>
        <v>7878483.0552753964</v>
      </c>
      <c r="AS236">
        <f>+IF(F236&gt;2017,K236*O236,'aob Demand'!AS235)</f>
        <v>4305.51135297154</v>
      </c>
      <c r="AT236">
        <f>+IF(G236&gt;2017,L236*P236,'aob Demand'!AT235)</f>
        <v>12734211.984162301</v>
      </c>
      <c r="AU236">
        <f>+IF(H236&gt;2017,M236*Q236,'aob Demand'!AU235)</f>
        <v>43369968.678144202</v>
      </c>
      <c r="AV236">
        <v>1.0682318516006699</v>
      </c>
      <c r="AW236">
        <v>1.0682318516006699</v>
      </c>
      <c r="AX236">
        <v>1.08282773670898</v>
      </c>
      <c r="AY236">
        <v>1.0731108808629199</v>
      </c>
      <c r="AZ236">
        <v>1.1651811552585001</v>
      </c>
      <c r="BA236">
        <v>1.1651811552585001</v>
      </c>
      <c r="BB236">
        <v>1.1359380246914099</v>
      </c>
      <c r="BC236">
        <v>1.20392816322532</v>
      </c>
      <c r="BD236">
        <v>1.06820805379698</v>
      </c>
      <c r="BE236">
        <v>1.06820805379698</v>
      </c>
      <c r="BF236">
        <v>1.08279457376383</v>
      </c>
      <c r="BG236">
        <v>1.0725707610341999</v>
      </c>
      <c r="BH236">
        <v>0.15866170499999999</v>
      </c>
      <c r="BI236">
        <v>0.15866170499999999</v>
      </c>
      <c r="BJ236">
        <v>0.180514759</v>
      </c>
      <c r="BK236">
        <v>0.21282462199999999</v>
      </c>
      <c r="BL236">
        <v>3.5903582999999899E-2</v>
      </c>
      <c r="BM236">
        <v>3.5903582999999899E-2</v>
      </c>
      <c r="BN236">
        <v>1.6482926999999901E-2</v>
      </c>
      <c r="BO236">
        <v>0.238783778999999</v>
      </c>
      <c r="BP236">
        <v>0.15867292099999999</v>
      </c>
      <c r="BQ236">
        <v>0.15867292099999999</v>
      </c>
      <c r="BR236">
        <v>0.18056576799999999</v>
      </c>
      <c r="BS236">
        <v>0.21254435599999999</v>
      </c>
      <c r="BT236">
        <v>2.4852400000000002E-4</v>
      </c>
      <c r="BU236">
        <v>2.4852400000000002E-4</v>
      </c>
      <c r="BV236">
        <v>6.08156E-4</v>
      </c>
      <c r="BW236">
        <v>4.3591369999999999E-3</v>
      </c>
      <c r="BX236">
        <f ca="1">+'aob Demand'!BX235+'aob Cap'!$CG236</f>
        <v>12.972336451771483</v>
      </c>
      <c r="BY236">
        <f ca="1">+'aob Demand'!BY235+'aob Cap'!$CG236</f>
        <v>12.972336451771483</v>
      </c>
      <c r="BZ236">
        <f ca="1">+'aob Demand'!BZ235+'aob Cap'!$CG236</f>
        <v>12.972336451771483</v>
      </c>
      <c r="CA236">
        <f ca="1">+'aob Demand'!CA235+'aob Cap'!$CG236</f>
        <v>12.972336451771483</v>
      </c>
      <c r="CB236">
        <f t="shared" ca="1" si="26"/>
        <v>672490.89424749732</v>
      </c>
      <c r="CC236">
        <f t="shared" ca="1" si="31"/>
        <v>367.67310141353141</v>
      </c>
      <c r="CD236">
        <f t="shared" ca="1" si="32"/>
        <v>1330139.634555269</v>
      </c>
      <c r="CE236">
        <f t="shared" ca="1" si="33"/>
        <v>5587313.3796883542</v>
      </c>
      <c r="CG236">
        <f ca="1">+IFERROR(VLOOKUP(_xlfn.CONCAT(B236,E236,C236),Reallocation!$A$3:$F$618,6,FALSE),0)</f>
        <v>6.5821943016683565E-2</v>
      </c>
      <c r="CH236">
        <f t="shared" ca="1" si="27"/>
        <v>4.3310809112262483E-4</v>
      </c>
      <c r="CI236">
        <f t="shared" ca="1" si="28"/>
        <v>4.3310809112262483E-4</v>
      </c>
      <c r="CJ236">
        <f t="shared" ca="1" si="29"/>
        <v>5.2973414542245578E-4</v>
      </c>
      <c r="CK236">
        <f t="shared" ca="1" si="30"/>
        <v>6.5326457091186008E-4</v>
      </c>
      <c r="CL236">
        <f ca="1">+IF($C236=1,SUMPRODUCT($CH236:$CK236,Elast!$L$6:$O$6),SUMPRODUCT($CH236:$CK236,Elast!$L$13:$O$13))</f>
        <v>-1.8791910758316766E-5</v>
      </c>
      <c r="CM236">
        <f ca="1">+IF($C236=1,SUMPRODUCT($CH236:$CK236,Elast!$L$7:$O$7),SUMPRODUCT($CH236:$CK236,Elast!$L$14:$O$14))</f>
        <v>1.1926598652633351E-5</v>
      </c>
      <c r="CN236">
        <f ca="1">+IF($C236=1,SUMPRODUCT($CH236:$CK236,Elast!$L$8:$O$8),SUMPRODUCT($CH236:$CK236,Elast!$L$15:$O$15))</f>
        <v>-2.4028606857255719E-5</v>
      </c>
      <c r="CO236">
        <f ca="1">+IF($C236=1,SUMPRODUCT($CH236:$CK236,Elast!$L$9:$O$9),SUMPRODUCT($CH236:$CK236,Elast!$L$16:$O$16))</f>
        <v>-1.4945875221223481E-5</v>
      </c>
    </row>
    <row r="237" spans="2:93" x14ac:dyDescent="0.25">
      <c r="B237" t="s">
        <v>85</v>
      </c>
      <c r="C237">
        <v>2</v>
      </c>
      <c r="D237">
        <v>2032</v>
      </c>
      <c r="E237">
        <v>2030</v>
      </c>
      <c r="F237">
        <v>0.12275008461662899</v>
      </c>
      <c r="G237" s="1">
        <v>6.7853518707852403E-5</v>
      </c>
      <c r="H237">
        <v>0.19883306706846901</v>
      </c>
      <c r="I237">
        <v>0.67834899479619304</v>
      </c>
      <c r="J237">
        <f ca="1">+('aob Demand'!J236-'aob Demand'!BX236)+'aob Cap'!BX237</f>
        <v>152.70841863888643</v>
      </c>
      <c r="K237">
        <f ca="1">+('aob Demand'!K236-'aob Demand'!BY236)+'aob Cap'!BY237</f>
        <v>152.70841863888643</v>
      </c>
      <c r="L237">
        <f ca="1">+('aob Demand'!L236-'aob Demand'!BZ236)+'aob Cap'!BZ237</f>
        <v>124.98338380282843</v>
      </c>
      <c r="M237">
        <f ca="1">+('aob Demand'!M236-'aob Demand'!CA236)+'aob Cap'!CA237</f>
        <v>101.48345586487943</v>
      </c>
      <c r="N237">
        <f ca="1">+'aob Demand'!N236*(1+CL237)</f>
        <v>51899.248409115673</v>
      </c>
      <c r="O237">
        <f ca="1">+'aob Demand'!O236*(1+CM237)</f>
        <v>28.369579503549573</v>
      </c>
      <c r="P237">
        <f ca="1">+'aob Demand'!P236*(1+CN237)</f>
        <v>102656.63929432644</v>
      </c>
      <c r="Q237">
        <f ca="1">+'aob Demand'!Q236*(1+CO237)</f>
        <v>431211.47686736728</v>
      </c>
      <c r="R237">
        <v>64774230.985799</v>
      </c>
      <c r="S237">
        <f ca="1">+IF(E237&gt;2017,SUMPRODUCT(J237:M237,N237:Q237),'aob Demand'!S236)</f>
        <v>64520989.456656501</v>
      </c>
      <c r="T237">
        <v>1</v>
      </c>
      <c r="U237">
        <v>4.0000000000000001E-3</v>
      </c>
      <c r="V237">
        <v>35704.444131065902</v>
      </c>
      <c r="W237">
        <v>4.0000000000000001E-3</v>
      </c>
      <c r="X237">
        <v>8.8802224784000092</v>
      </c>
      <c r="Y237">
        <v>8.8802224784000092</v>
      </c>
      <c r="Z237">
        <v>8.5136881596736007</v>
      </c>
      <c r="AA237">
        <v>5.9815074603874097</v>
      </c>
      <c r="AB237">
        <v>14.1325760587528</v>
      </c>
      <c r="AC237">
        <v>14.1325760587528</v>
      </c>
      <c r="AD237">
        <v>14.1325760587528</v>
      </c>
      <c r="AE237">
        <v>14.1325760587528</v>
      </c>
      <c r="AF237">
        <v>732780.05380086903</v>
      </c>
      <c r="AG237">
        <v>405.019096043253</v>
      </c>
      <c r="AH237">
        <v>1449321.2199022199</v>
      </c>
      <c r="AI237">
        <v>6084894.5163519401</v>
      </c>
      <c r="AJ237">
        <v>130.14775753662701</v>
      </c>
      <c r="AK237">
        <v>130.14775753662701</v>
      </c>
      <c r="AL237">
        <v>102.787888429045</v>
      </c>
      <c r="AM237">
        <v>81.814189485721201</v>
      </c>
      <c r="AN237">
        <v>139.027980015027</v>
      </c>
      <c r="AO237">
        <v>139.027980015027</v>
      </c>
      <c r="AP237">
        <v>111.301576588719</v>
      </c>
      <c r="AQ237">
        <v>87.795696946108606</v>
      </c>
      <c r="AR237">
        <f ca="1">+IF(E237&gt;2017,J237*N237,'aob Demand'!AR236)</f>
        <v>7925452.1531027965</v>
      </c>
      <c r="AS237">
        <f>+IF(F237&gt;2017,K237*O237,'aob Demand'!AS236)</f>
        <v>4330.4286867153796</v>
      </c>
      <c r="AT237">
        <f>+IF(G237&gt;2017,L237*P237,'aob Demand'!AT236)</f>
        <v>12824171.787558099</v>
      </c>
      <c r="AU237">
        <f>+IF(H237&gt;2017,M237*Q237,'aob Demand'!AU236)</f>
        <v>43734163.8321537</v>
      </c>
      <c r="AV237">
        <v>1.06839977074462</v>
      </c>
      <c r="AW237">
        <v>1.06839977074462</v>
      </c>
      <c r="AX237">
        <v>1.08300020052487</v>
      </c>
      <c r="AY237">
        <v>1.0732809304342299</v>
      </c>
      <c r="AZ237">
        <v>1.16536431420648</v>
      </c>
      <c r="BA237">
        <v>1.16536431420648</v>
      </c>
      <c r="BB237">
        <v>1.1361189474732201</v>
      </c>
      <c r="BC237">
        <v>1.2041189426421499</v>
      </c>
      <c r="BD237">
        <v>1.0683759692000701</v>
      </c>
      <c r="BE237">
        <v>1.0683759692000701</v>
      </c>
      <c r="BF237">
        <v>1.0829670322978</v>
      </c>
      <c r="BG237">
        <v>1.07274072501589</v>
      </c>
      <c r="BH237">
        <v>0.15866170499999999</v>
      </c>
      <c r="BI237">
        <v>0.15866170499999999</v>
      </c>
      <c r="BJ237">
        <v>0.180514759</v>
      </c>
      <c r="BK237">
        <v>0.21282462199999999</v>
      </c>
      <c r="BL237">
        <v>3.5903582999999899E-2</v>
      </c>
      <c r="BM237">
        <v>3.5903582999999899E-2</v>
      </c>
      <c r="BN237">
        <v>1.6482926999999901E-2</v>
      </c>
      <c r="BO237">
        <v>0.238783778999999</v>
      </c>
      <c r="BP237">
        <v>0.15867292099999999</v>
      </c>
      <c r="BQ237">
        <v>0.15867292099999999</v>
      </c>
      <c r="BR237">
        <v>0.18056576799999999</v>
      </c>
      <c r="BS237">
        <v>0.21254435599999999</v>
      </c>
      <c r="BT237">
        <v>2.4852400000000002E-4</v>
      </c>
      <c r="BU237">
        <v>2.4852400000000002E-4</v>
      </c>
      <c r="BV237">
        <v>6.08156E-4</v>
      </c>
      <c r="BW237">
        <v>4.3591369999999999E-3</v>
      </c>
      <c r="BX237">
        <f ca="1">+'aob Demand'!BX236+'aob Cap'!$CG237</f>
        <v>13.683577523604228</v>
      </c>
      <c r="BY237">
        <f ca="1">+'aob Demand'!BY236+'aob Cap'!$CG237</f>
        <v>13.683577523604228</v>
      </c>
      <c r="BZ237">
        <f ca="1">+'aob Demand'!BZ236+'aob Cap'!$CG237</f>
        <v>13.683577523604228</v>
      </c>
      <c r="CA237">
        <f ca="1">+'aob Demand'!CA236+'aob Cap'!$CG237</f>
        <v>13.683577523604228</v>
      </c>
      <c r="CB237">
        <f t="shared" ca="1" si="26"/>
        <v>710167.38902292773</v>
      </c>
      <c r="CC237">
        <f t="shared" ca="1" si="31"/>
        <v>388.19734044887412</v>
      </c>
      <c r="CD237">
        <f t="shared" ca="1" si="32"/>
        <v>1404710.0820965918</v>
      </c>
      <c r="CE237">
        <f t="shared" ca="1" si="33"/>
        <v>5900515.6727824919</v>
      </c>
      <c r="CG237">
        <f ca="1">+IFERROR(VLOOKUP(_xlfn.CONCAT(B237,E237,C237),Reallocation!$A$3:$F$618,6,FALSE),0)</f>
        <v>6.3290057320427751E-2</v>
      </c>
      <c r="CH237">
        <f t="shared" ca="1" si="27"/>
        <v>4.1445034847797935E-4</v>
      </c>
      <c r="CI237">
        <f t="shared" ca="1" si="28"/>
        <v>4.1445034847797935E-4</v>
      </c>
      <c r="CJ237">
        <f t="shared" ca="1" si="29"/>
        <v>5.0638777247602462E-4</v>
      </c>
      <c r="CK237">
        <f t="shared" ca="1" si="30"/>
        <v>6.2364901531042349E-4</v>
      </c>
      <c r="CL237">
        <f ca="1">+IF($C237=1,SUMPRODUCT($CH237:$CK237,Elast!$L$6:$O$6),SUMPRODUCT($CH237:$CK237,Elast!$L$13:$O$13))</f>
        <v>-1.7970380135624132E-5</v>
      </c>
      <c r="CM237">
        <f ca="1">+IF($C237=1,SUMPRODUCT($CH237:$CK237,Elast!$L$7:$O$7),SUMPRODUCT($CH237:$CK237,Elast!$L$14:$O$14))</f>
        <v>1.1413283189454401E-5</v>
      </c>
      <c r="CN237">
        <f ca="1">+IF($C237=1,SUMPRODUCT($CH237:$CK237,Elast!$L$8:$O$8),SUMPRODUCT($CH237:$CK237,Elast!$L$15:$O$15))</f>
        <v>-2.2986537984658775E-5</v>
      </c>
      <c r="CO237">
        <f ca="1">+IF($C237=1,SUMPRODUCT($CH237:$CK237,Elast!$L$9:$O$9),SUMPRODUCT($CH237:$CK237,Elast!$L$16:$O$16))</f>
        <v>-1.4276027892745846E-5</v>
      </c>
    </row>
    <row r="238" spans="2:93" x14ac:dyDescent="0.25">
      <c r="B238" t="s">
        <v>85</v>
      </c>
      <c r="C238">
        <v>2</v>
      </c>
      <c r="D238">
        <v>2033</v>
      </c>
      <c r="E238">
        <v>2031</v>
      </c>
      <c r="F238">
        <v>0.122598990657275</v>
      </c>
      <c r="G238" s="1">
        <v>6.7778925631639995E-5</v>
      </c>
      <c r="H238">
        <v>0.19873160281685501</v>
      </c>
      <c r="I238">
        <v>0.67860162760023701</v>
      </c>
      <c r="J238">
        <f ca="1">+('aob Demand'!J237-'aob Demand'!BX237)+'aob Cap'!BX238</f>
        <v>153.1974859686145</v>
      </c>
      <c r="K238">
        <f ca="1">+('aob Demand'!K237-'aob Demand'!BY237)+'aob Cap'!BY238</f>
        <v>153.1974859686145</v>
      </c>
      <c r="L238">
        <f ca="1">+('aob Demand'!L237-'aob Demand'!BZ237)+'aob Cap'!BZ238</f>
        <v>125.46886349170252</v>
      </c>
      <c r="M238">
        <f ca="1">+('aob Demand'!M237-'aob Demand'!CA237)+'aob Cap'!CA238</f>
        <v>101.96530085298453</v>
      </c>
      <c r="N238">
        <f ca="1">+'aob Demand'!N237*(1+CL238)</f>
        <v>51961.000772307678</v>
      </c>
      <c r="O238">
        <f ca="1">+'aob Demand'!O237*(1+CM238)</f>
        <v>28.399660768938013</v>
      </c>
      <c r="P238">
        <f ca="1">+'aob Demand'!P237*(1+CN238)</f>
        <v>102781.13771852647</v>
      </c>
      <c r="Q238">
        <f ca="1">+'aob Demand'!Q237*(1+CO238)</f>
        <v>431732.7291142061</v>
      </c>
      <c r="R238">
        <v>65147926.674647003</v>
      </c>
      <c r="S238">
        <f ca="1">+IF(E238&gt;2017,SUMPRODUCT(J238:M238,N238:Q238),'aob Demand'!S237)</f>
        <v>64882235.593500704</v>
      </c>
      <c r="T238">
        <v>1</v>
      </c>
      <c r="U238">
        <v>4.0000000000000001E-3</v>
      </c>
      <c r="V238">
        <v>36124.742659144802</v>
      </c>
      <c r="W238">
        <v>4.0000000000000001E-3</v>
      </c>
      <c r="X238">
        <v>8.9020767784328108</v>
      </c>
      <c r="Y238">
        <v>8.9020767784328108</v>
      </c>
      <c r="Z238">
        <v>8.5314153511392998</v>
      </c>
      <c r="AA238">
        <v>5.9954199282361396</v>
      </c>
      <c r="AB238">
        <v>14.6216096048949</v>
      </c>
      <c r="AC238">
        <v>14.6216096048949</v>
      </c>
      <c r="AD238">
        <v>14.6216096048949</v>
      </c>
      <c r="AE238">
        <v>14.6216096048949</v>
      </c>
      <c r="AF238">
        <v>759053.37475278799</v>
      </c>
      <c r="AG238">
        <v>419.587835926178</v>
      </c>
      <c r="AH238">
        <v>1501309.5981198901</v>
      </c>
      <c r="AI238">
        <v>6303125.7218124801</v>
      </c>
      <c r="AJ238">
        <v>130.14775753662701</v>
      </c>
      <c r="AK238">
        <v>130.14775753662701</v>
      </c>
      <c r="AL238">
        <v>102.787888429045</v>
      </c>
      <c r="AM238">
        <v>81.814189485721201</v>
      </c>
      <c r="AN238">
        <v>139.04983431506</v>
      </c>
      <c r="AO238">
        <v>139.04983431506</v>
      </c>
      <c r="AP238">
        <v>111.319303780184</v>
      </c>
      <c r="AQ238">
        <v>87.809609413957304</v>
      </c>
      <c r="AR238">
        <f ca="1">+IF(E238&gt;2017,J238*N238,'aob Demand'!AR237)</f>
        <v>7960294.6867307732</v>
      </c>
      <c r="AS238">
        <f>+IF(F238&gt;2017,K238*O238,'aob Demand'!AS237)</f>
        <v>4348.98708638268</v>
      </c>
      <c r="AT238">
        <f>+IF(G238&gt;2017,L238*P238,'aob Demand'!AT237)</f>
        <v>12889882.872279</v>
      </c>
      <c r="AU238">
        <f>+IF(H238&gt;2017,M238*Q238,'aob Demand'!AU237)</f>
        <v>43996176.743271403</v>
      </c>
      <c r="AV238">
        <v>1.06856527218343</v>
      </c>
      <c r="AW238">
        <v>1.06856527218343</v>
      </c>
      <c r="AX238">
        <v>1.0831706991977199</v>
      </c>
      <c r="AY238">
        <v>1.0734488538090301</v>
      </c>
      <c r="AZ238">
        <v>1.16554483602614</v>
      </c>
      <c r="BA238">
        <v>1.16554483602614</v>
      </c>
      <c r="BB238">
        <v>1.13629780872611</v>
      </c>
      <c r="BC238">
        <v>1.20430733666908</v>
      </c>
      <c r="BD238">
        <v>1.06854146695188</v>
      </c>
      <c r="BE238">
        <v>1.06854146695188</v>
      </c>
      <c r="BF238">
        <v>1.08313752574892</v>
      </c>
      <c r="BG238">
        <v>1.0729085638712501</v>
      </c>
      <c r="BH238">
        <v>0.15866170499999999</v>
      </c>
      <c r="BI238">
        <v>0.15866170499999999</v>
      </c>
      <c r="BJ238">
        <v>0.180514759</v>
      </c>
      <c r="BK238">
        <v>0.21282462199999999</v>
      </c>
      <c r="BL238">
        <v>3.5903582999999899E-2</v>
      </c>
      <c r="BM238">
        <v>3.5903582999999899E-2</v>
      </c>
      <c r="BN238">
        <v>1.6482926999999901E-2</v>
      </c>
      <c r="BO238">
        <v>0.238783778999999</v>
      </c>
      <c r="BP238">
        <v>0.15867292099999999</v>
      </c>
      <c r="BQ238">
        <v>0.15867292099999999</v>
      </c>
      <c r="BR238">
        <v>0.18056576799999999</v>
      </c>
      <c r="BS238">
        <v>0.21254435599999999</v>
      </c>
      <c r="BT238">
        <v>2.4852400000000002E-4</v>
      </c>
      <c r="BU238">
        <v>2.4852400000000002E-4</v>
      </c>
      <c r="BV238">
        <v>6.08156E-4</v>
      </c>
      <c r="BW238">
        <v>4.3591369999999999E-3</v>
      </c>
      <c r="BX238">
        <f ca="1">+'aob Demand'!BX237+'aob Cap'!$CG238</f>
        <v>14.152137450707821</v>
      </c>
      <c r="BY238">
        <f ca="1">+'aob Demand'!BY237+'aob Cap'!$CG238</f>
        <v>14.152137450707821</v>
      </c>
      <c r="BZ238">
        <f ca="1">+'aob Demand'!BZ237+'aob Cap'!$CG238</f>
        <v>14.152137450707821</v>
      </c>
      <c r="CA238">
        <f ca="1">+'aob Demand'!CA237+'aob Cap'!$CG238</f>
        <v>14.152137450707821</v>
      </c>
      <c r="CB238">
        <f t="shared" ca="1" si="26"/>
        <v>735359.22500603355</v>
      </c>
      <c r="CC238">
        <f t="shared" ca="1" si="31"/>
        <v>401.91590275548532</v>
      </c>
      <c r="CD238">
        <f t="shared" ca="1" si="32"/>
        <v>1454572.7883327168</v>
      </c>
      <c r="CE238">
        <f t="shared" ca="1" si="33"/>
        <v>6109940.9243934508</v>
      </c>
      <c r="CG238">
        <f ca="1">+IFERROR(VLOOKUP(_xlfn.CONCAT(B238,E238,C238),Reallocation!$A$3:$F$618,6,FALSE),0)</f>
        <v>6.063941859052005E-2</v>
      </c>
      <c r="CH238">
        <f t="shared" ca="1" si="27"/>
        <v>3.9582515474778646E-4</v>
      </c>
      <c r="CI238">
        <f t="shared" ca="1" si="28"/>
        <v>3.9582515474778646E-4</v>
      </c>
      <c r="CJ238">
        <f t="shared" ca="1" si="29"/>
        <v>4.8330252544714902E-4</v>
      </c>
      <c r="CK238">
        <f t="shared" ca="1" si="30"/>
        <v>5.9470641564574045E-4</v>
      </c>
      <c r="CL238">
        <f ca="1">+IF($C238=1,SUMPRODUCT($CH238:$CK238,Elast!$L$6:$O$6),SUMPRODUCT($CH238:$CK238,Elast!$L$13:$O$13))</f>
        <v>-1.715533282474757E-5</v>
      </c>
      <c r="CM238">
        <f ca="1">+IF($C238=1,SUMPRODUCT($CH238:$CK238,Elast!$L$7:$O$7),SUMPRODUCT($CH238:$CK238,Elast!$L$14:$O$14))</f>
        <v>1.0900667672440153E-5</v>
      </c>
      <c r="CN238">
        <f ca="1">+IF($C238=1,SUMPRODUCT($CH238:$CK238,Elast!$L$8:$O$8),SUMPRODUCT($CH238:$CK238,Elast!$L$15:$O$15))</f>
        <v>-2.1949212986623221E-5</v>
      </c>
      <c r="CO238">
        <f ca="1">+IF($C238=1,SUMPRODUCT($CH238:$CK238,Elast!$L$9:$O$9),SUMPRODUCT($CH238:$CK238,Elast!$L$16:$O$16))</f>
        <v>-1.3618291079459775E-5</v>
      </c>
    </row>
    <row r="239" spans="2:93" x14ac:dyDescent="0.25">
      <c r="B239" t="s">
        <v>85</v>
      </c>
      <c r="C239">
        <v>2</v>
      </c>
      <c r="D239">
        <v>2034</v>
      </c>
      <c r="E239">
        <v>2032</v>
      </c>
      <c r="F239">
        <v>0.12254291814858601</v>
      </c>
      <c r="G239" s="1">
        <v>6.7751592033268705E-5</v>
      </c>
      <c r="H239">
        <v>0.19869414518271</v>
      </c>
      <c r="I239">
        <v>0.67869518507666904</v>
      </c>
      <c r="J239">
        <f ca="1">+('aob Demand'!J238-'aob Demand'!BX238)+'aob Cap'!BX239</f>
        <v>153.70970196389325</v>
      </c>
      <c r="K239">
        <f ca="1">+('aob Demand'!K238-'aob Demand'!BY238)+'aob Cap'!BY239</f>
        <v>153.70970196389325</v>
      </c>
      <c r="L239">
        <f ca="1">+('aob Demand'!L238-'aob Demand'!BZ238)+'aob Cap'!BZ239</f>
        <v>125.97712172895723</v>
      </c>
      <c r="M239">
        <f ca="1">+('aob Demand'!M238-'aob Demand'!CA238)+'aob Cap'!CA239</f>
        <v>102.46981587492823</v>
      </c>
      <c r="N239">
        <f ca="1">+'aob Demand'!N238*(1+CL239)</f>
        <v>52022.595564919247</v>
      </c>
      <c r="O239">
        <f ca="1">+'aob Demand'!O238*(1+CM239)</f>
        <v>28.429541715043683</v>
      </c>
      <c r="P239">
        <f ca="1">+'aob Demand'!P238*(1+CN239)</f>
        <v>102905.41914611383</v>
      </c>
      <c r="Q239">
        <f ca="1">+'aob Demand'!Q238*(1+CO239)</f>
        <v>432253.02190564387</v>
      </c>
      <c r="R239">
        <v>65346696.4530757</v>
      </c>
      <c r="S239">
        <f ca="1">+IF(E239&gt;2017,SUMPRODUCT(J239:M239,N239:Q239),'aob Demand'!S238)</f>
        <v>65257363.636447877</v>
      </c>
      <c r="T239">
        <v>1</v>
      </c>
      <c r="U239">
        <v>4.0000000000000001E-3</v>
      </c>
      <c r="V239">
        <v>36549.988774477999</v>
      </c>
      <c r="W239">
        <v>4.0000000000000001E-3</v>
      </c>
      <c r="X239">
        <v>8.9236164195628795</v>
      </c>
      <c r="Y239">
        <v>8.9236164195628795</v>
      </c>
      <c r="Z239">
        <v>8.5489405497018591</v>
      </c>
      <c r="AA239">
        <v>6.0091584430415601</v>
      </c>
      <c r="AB239">
        <v>14.805352468718199</v>
      </c>
      <c r="AC239">
        <v>14.805352468718199</v>
      </c>
      <c r="AD239">
        <v>14.805352468718199</v>
      </c>
      <c r="AE239">
        <v>14.805352468718199</v>
      </c>
      <c r="AF239">
        <v>769507.88201971899</v>
      </c>
      <c r="AG239">
        <v>425.42289482772401</v>
      </c>
      <c r="AH239">
        <v>1522016.8009655699</v>
      </c>
      <c r="AI239">
        <v>6390015.4123379998</v>
      </c>
      <c r="AJ239">
        <v>130.14775753662701</v>
      </c>
      <c r="AK239">
        <v>130.14775753662701</v>
      </c>
      <c r="AL239">
        <v>102.787888429045</v>
      </c>
      <c r="AM239">
        <v>81.814189485721201</v>
      </c>
      <c r="AN239">
        <v>139.07137395619</v>
      </c>
      <c r="AO239">
        <v>139.07137395619</v>
      </c>
      <c r="AP239">
        <v>111.33682897874699</v>
      </c>
      <c r="AQ239">
        <v>87.823347928762701</v>
      </c>
      <c r="AR239">
        <f ca="1">+IF(E239&gt;2017,J239*N239,'aob Demand'!AR238)</f>
        <v>7996377.6596718924</v>
      </c>
      <c r="AS239">
        <f>+IF(F239&gt;2017,K239*O239,'aob Demand'!AS238)</f>
        <v>4368.19442265007</v>
      </c>
      <c r="AT239">
        <f>+IF(G239&gt;2017,L239*P239,'aob Demand'!AT238)</f>
        <v>12958005.335863</v>
      </c>
      <c r="AU239">
        <f>+IF(H239&gt;2017,M239*Q239,'aob Demand'!AU238)</f>
        <v>44268280.205348298</v>
      </c>
      <c r="AV239">
        <v>1.06873957567466</v>
      </c>
      <c r="AW239">
        <v>1.06873957567466</v>
      </c>
      <c r="AX239">
        <v>1.08334838486567</v>
      </c>
      <c r="AY239">
        <v>1.0736245414383001</v>
      </c>
      <c r="AZ239">
        <v>1.16573495874432</v>
      </c>
      <c r="BA239">
        <v>1.16573495874432</v>
      </c>
      <c r="BB239">
        <v>1.1364842094801899</v>
      </c>
      <c r="BC239">
        <v>1.2045044414497501</v>
      </c>
      <c r="BD239">
        <v>1.06871576656002</v>
      </c>
      <c r="BE239">
        <v>1.06871576656002</v>
      </c>
      <c r="BF239">
        <v>1.08331520597502</v>
      </c>
      <c r="BG239">
        <v>1.07308416307314</v>
      </c>
      <c r="BH239">
        <v>0.15866170499999999</v>
      </c>
      <c r="BI239">
        <v>0.15866170499999999</v>
      </c>
      <c r="BJ239">
        <v>0.180514759</v>
      </c>
      <c r="BK239">
        <v>0.21282462199999999</v>
      </c>
      <c r="BL239">
        <v>3.5903582999999899E-2</v>
      </c>
      <c r="BM239">
        <v>3.5903582999999899E-2</v>
      </c>
      <c r="BN239">
        <v>1.6482926999999901E-2</v>
      </c>
      <c r="BO239">
        <v>0.238783778999999</v>
      </c>
      <c r="BP239">
        <v>0.15867292099999999</v>
      </c>
      <c r="BQ239">
        <v>0.15867292099999999</v>
      </c>
      <c r="BR239">
        <v>0.18056576799999999</v>
      </c>
      <c r="BS239">
        <v>0.21254435599999999</v>
      </c>
      <c r="BT239">
        <v>2.4852400000000002E-4</v>
      </c>
      <c r="BU239">
        <v>2.4852400000000002E-4</v>
      </c>
      <c r="BV239">
        <v>6.08156E-4</v>
      </c>
      <c r="BW239">
        <v>4.3591369999999999E-3</v>
      </c>
      <c r="BX239">
        <f ca="1">+'aob Demand'!BX238+'aob Cap'!$CG239</f>
        <v>14.642860577655341</v>
      </c>
      <c r="BY239">
        <f ca="1">+'aob Demand'!BY238+'aob Cap'!$CG239</f>
        <v>14.642860577655341</v>
      </c>
      <c r="BZ239">
        <f ca="1">+'aob Demand'!BZ238+'aob Cap'!$CG239</f>
        <v>14.642860577655341</v>
      </c>
      <c r="CA239">
        <f ca="1">+'aob Demand'!CA238+'aob Cap'!$CG239</f>
        <v>14.642860577655341</v>
      </c>
      <c r="CB239">
        <f t="shared" ca="1" si="26"/>
        <v>761759.61374486366</v>
      </c>
      <c r="CC239">
        <f t="shared" ca="1" si="31"/>
        <v>416.28981562002116</v>
      </c>
      <c r="CD239">
        <f t="shared" ca="1" si="32"/>
        <v>1506829.7052417293</v>
      </c>
      <c r="CE239">
        <f t="shared" ca="1" si="33"/>
        <v>6329420.7340345429</v>
      </c>
      <c r="CG239">
        <f ca="1">+IFERROR(VLOOKUP(_xlfn.CONCAT(B239,E239,C239),Reallocation!$A$3:$F$618,6,FALSE),0)</f>
        <v>5.8262039923241464E-2</v>
      </c>
      <c r="CH239">
        <f t="shared" ca="1" si="27"/>
        <v>3.7903944369710452E-4</v>
      </c>
      <c r="CI239">
        <f t="shared" ca="1" si="28"/>
        <v>3.7903944369710452E-4</v>
      </c>
      <c r="CJ239">
        <f t="shared" ca="1" si="29"/>
        <v>4.6248111659985547E-4</v>
      </c>
      <c r="CK239">
        <f t="shared" ca="1" si="30"/>
        <v>5.6857757990269597E-4</v>
      </c>
      <c r="CL239">
        <f ca="1">+IF($C239=1,SUMPRODUCT($CH239:$CK239,Elast!$L$6:$O$6),SUMPRODUCT($CH239:$CK239,Elast!$L$13:$O$13))</f>
        <v>-1.6420417158837129E-5</v>
      </c>
      <c r="CM239">
        <f ca="1">+IF($C239=1,SUMPRODUCT($CH239:$CK239,Elast!$L$7:$O$7),SUMPRODUCT($CH239:$CK239,Elast!$L$14:$O$14))</f>
        <v>1.0438694020703151E-5</v>
      </c>
      <c r="CN239">
        <f ca="1">+IF($C239=1,SUMPRODUCT($CH239:$CK239,Elast!$L$8:$O$8),SUMPRODUCT($CH239:$CK239,Elast!$L$15:$O$15))</f>
        <v>-2.1014126406574406E-5</v>
      </c>
      <c r="CO239">
        <f ca="1">+IF($C239=1,SUMPRODUCT($CH239:$CK239,Elast!$L$9:$O$9),SUMPRODUCT($CH239:$CK239,Elast!$L$16:$O$16))</f>
        <v>-1.3024723610836062E-5</v>
      </c>
    </row>
    <row r="240" spans="2:93" x14ac:dyDescent="0.25">
      <c r="B240" t="s">
        <v>85</v>
      </c>
      <c r="C240">
        <v>2</v>
      </c>
      <c r="D240">
        <v>2035</v>
      </c>
      <c r="E240">
        <v>2033</v>
      </c>
      <c r="F240">
        <v>0.122494082726624</v>
      </c>
      <c r="G240" s="1">
        <v>6.7728047555318501E-5</v>
      </c>
      <c r="H240">
        <v>0.19866137591077801</v>
      </c>
      <c r="I240">
        <v>0.67877681331504003</v>
      </c>
      <c r="J240">
        <f ca="1">+('aob Demand'!J239-'aob Demand'!BX239)+'aob Cap'!BX240</f>
        <v>154.34030794780708</v>
      </c>
      <c r="K240">
        <f ca="1">+('aob Demand'!K239-'aob Demand'!BY239)+'aob Cap'!BY240</f>
        <v>154.34030794780708</v>
      </c>
      <c r="L240">
        <f ca="1">+('aob Demand'!L239-'aob Demand'!BZ239)+'aob Cap'!BZ240</f>
        <v>126.60379799472307</v>
      </c>
      <c r="M240">
        <f ca="1">+('aob Demand'!M239-'aob Demand'!CA239)+'aob Cap'!CA240</f>
        <v>103.09275736324606</v>
      </c>
      <c r="N240">
        <f ca="1">+'aob Demand'!N239*(1+CL240)</f>
        <v>52082.952325448154</v>
      </c>
      <c r="O240">
        <f ca="1">+'aob Demand'!O239*(1+CM240)</f>
        <v>28.457838088520958</v>
      </c>
      <c r="P240">
        <f ca="1">+'aob Demand'!P239*(1+CN240)</f>
        <v>103027.82025526938</v>
      </c>
      <c r="Q240">
        <f ca="1">+'aob Demand'!Q239*(1+CO240)</f>
        <v>432765.06442837231</v>
      </c>
      <c r="R240">
        <v>65533330.261473298</v>
      </c>
      <c r="S240">
        <f ca="1">+IF(E240&gt;2017,SUMPRODUCT(J240:M240,N240:Q240),'aob Demand'!S239)</f>
        <v>65701548.218073234</v>
      </c>
      <c r="T240">
        <v>1</v>
      </c>
      <c r="U240">
        <v>4.0000000000000001E-3</v>
      </c>
      <c r="V240">
        <v>36980.240718096597</v>
      </c>
      <c r="W240">
        <v>4.0000000000000001E-3</v>
      </c>
      <c r="X240">
        <v>8.9463016280766592</v>
      </c>
      <c r="Y240">
        <v>8.9463016280766592</v>
      </c>
      <c r="Z240">
        <v>8.5672044843138497</v>
      </c>
      <c r="AA240">
        <v>6.0235321840324296</v>
      </c>
      <c r="AB240">
        <v>14.966634441247001</v>
      </c>
      <c r="AC240">
        <v>14.966634441247001</v>
      </c>
      <c r="AD240">
        <v>14.966634441247001</v>
      </c>
      <c r="AE240">
        <v>14.966634441247001</v>
      </c>
      <c r="AF240">
        <v>778866.57730771299</v>
      </c>
      <c r="AG240">
        <v>430.62015652439499</v>
      </c>
      <c r="AH240">
        <v>1540538.3753412999</v>
      </c>
      <c r="AI240">
        <v>6467757.4816646799</v>
      </c>
      <c r="AJ240">
        <v>130.14775753662701</v>
      </c>
      <c r="AK240">
        <v>130.14775753662701</v>
      </c>
      <c r="AL240">
        <v>102.787888429045</v>
      </c>
      <c r="AM240">
        <v>81.814189485721201</v>
      </c>
      <c r="AN240">
        <v>139.094059164703</v>
      </c>
      <c r="AO240">
        <v>139.094059164703</v>
      </c>
      <c r="AP240">
        <v>111.355092913359</v>
      </c>
      <c r="AQ240">
        <v>87.837721669753606</v>
      </c>
      <c r="AR240">
        <f ca="1">+IF(E240&gt;2017,J240*N240,'aob Demand'!AR239)</f>
        <v>8038498.9007406225</v>
      </c>
      <c r="AS240">
        <f>+IF(F240&gt;2017,K240*O240,'aob Demand'!AS239)</f>
        <v>4390.5469171280702</v>
      </c>
      <c r="AT240">
        <f>+IF(G240&gt;2017,L240*P240,'aob Demand'!AT239)</f>
        <v>13038182.2329001</v>
      </c>
      <c r="AU240">
        <f>+IF(H240&gt;2017,M240*Q240,'aob Demand'!AU239)</f>
        <v>44591161.897060797</v>
      </c>
      <c r="AV240">
        <v>1.06891454434982</v>
      </c>
      <c r="AW240">
        <v>1.06891454434982</v>
      </c>
      <c r="AX240">
        <v>1.08352661177194</v>
      </c>
      <c r="AY240">
        <v>1.07380081213951</v>
      </c>
      <c r="AZ240">
        <v>1.1659258070164</v>
      </c>
      <c r="BA240">
        <v>1.1659258070164</v>
      </c>
      <c r="BB240">
        <v>1.1366711780191401</v>
      </c>
      <c r="BC240">
        <v>1.2047022003815899</v>
      </c>
      <c r="BD240">
        <v>1.06889073133727</v>
      </c>
      <c r="BE240">
        <v>1.06889073133727</v>
      </c>
      <c r="BF240">
        <v>1.08349342742287</v>
      </c>
      <c r="BG240">
        <v>1.0732603450535201</v>
      </c>
      <c r="BH240">
        <v>0.15866170499999999</v>
      </c>
      <c r="BI240">
        <v>0.15866170499999999</v>
      </c>
      <c r="BJ240">
        <v>0.180514759</v>
      </c>
      <c r="BK240">
        <v>0.21282462199999999</v>
      </c>
      <c r="BL240">
        <v>3.5903582999999899E-2</v>
      </c>
      <c r="BM240">
        <v>3.5903582999999899E-2</v>
      </c>
      <c r="BN240">
        <v>1.6482926999999901E-2</v>
      </c>
      <c r="BO240">
        <v>0.238783778999999</v>
      </c>
      <c r="BP240">
        <v>0.15867292099999999</v>
      </c>
      <c r="BQ240">
        <v>0.15867292099999999</v>
      </c>
      <c r="BR240">
        <v>0.18056576799999999</v>
      </c>
      <c r="BS240">
        <v>0.21254435599999999</v>
      </c>
      <c r="BT240">
        <v>2.4852400000000002E-4</v>
      </c>
      <c r="BU240">
        <v>2.4852400000000002E-4</v>
      </c>
      <c r="BV240">
        <v>6.08156E-4</v>
      </c>
      <c r="BW240">
        <v>4.3591369999999999E-3</v>
      </c>
      <c r="BX240">
        <f ca="1">+'aob Demand'!BX239+'aob Cap'!$CG240</f>
        <v>15.252049308114067</v>
      </c>
      <c r="BY240">
        <f ca="1">+'aob Demand'!BY239+'aob Cap'!$CG240</f>
        <v>15.252049308114067</v>
      </c>
      <c r="BZ240">
        <f ca="1">+'aob Demand'!BZ239+'aob Cap'!$CG240</f>
        <v>15.252049308114067</v>
      </c>
      <c r="CA240">
        <f ca="1">+'aob Demand'!CA239+'aob Cap'!$CG240</f>
        <v>15.252049308114067</v>
      </c>
      <c r="CB240">
        <f t="shared" ca="1" si="26"/>
        <v>794371.75697988947</v>
      </c>
      <c r="CC240">
        <f t="shared" ca="1" si="31"/>
        <v>434.04034972844823</v>
      </c>
      <c r="CD240">
        <f t="shared" ca="1" si="32"/>
        <v>1571385.3946408818</v>
      </c>
      <c r="CE240">
        <f t="shared" ca="1" si="33"/>
        <v>6600554.101490696</v>
      </c>
      <c r="CG240">
        <f ca="1">+IFERROR(VLOOKUP(_xlfn.CONCAT(B240,E240,C240),Reallocation!$A$3:$F$618,6,FALSE),0)</f>
        <v>5.6241589436068329E-2</v>
      </c>
      <c r="CH240">
        <f t="shared" ca="1" si="27"/>
        <v>3.6439987832004306E-4</v>
      </c>
      <c r="CI240">
        <f t="shared" ca="1" si="28"/>
        <v>3.6439987832004306E-4</v>
      </c>
      <c r="CJ240">
        <f t="shared" ca="1" si="29"/>
        <v>4.4423303508178691E-4</v>
      </c>
      <c r="CK240">
        <f t="shared" ca="1" si="30"/>
        <v>5.4554355586700076E-4</v>
      </c>
      <c r="CL240">
        <f ca="1">+IF($C240=1,SUMPRODUCT($CH240:$CK240,Elast!$L$6:$O$6),SUMPRODUCT($CH240:$CK240,Elast!$L$13:$O$13))</f>
        <v>-1.5777456260333888E-5</v>
      </c>
      <c r="CM240">
        <f ca="1">+IF($C240=1,SUMPRODUCT($CH240:$CK240,Elast!$L$7:$O$7),SUMPRODUCT($CH240:$CK240,Elast!$L$14:$O$14))</f>
        <v>1.0035865214938128E-5</v>
      </c>
      <c r="CN240">
        <f ca="1">+IF($C240=1,SUMPRODUCT($CH240:$CK240,Elast!$L$8:$O$8),SUMPRODUCT($CH240:$CK240,Elast!$L$15:$O$15))</f>
        <v>-2.01974345746736E-5</v>
      </c>
      <c r="CO240">
        <f ca="1">+IF($C240=1,SUMPRODUCT($CH240:$CK240,Elast!$L$9:$O$9),SUMPRODUCT($CH240:$CK240,Elast!$L$16:$O$16))</f>
        <v>-1.2502695804014196E-5</v>
      </c>
    </row>
    <row r="241" spans="2:93" x14ac:dyDescent="0.25">
      <c r="B241" t="s">
        <v>85</v>
      </c>
      <c r="C241">
        <v>2</v>
      </c>
      <c r="D241">
        <v>2036</v>
      </c>
      <c r="E241">
        <v>2034</v>
      </c>
      <c r="F241">
        <v>0.122451626516543</v>
      </c>
      <c r="G241" s="1">
        <v>6.7707693955008496E-5</v>
      </c>
      <c r="H241">
        <v>0.198632886630453</v>
      </c>
      <c r="I241">
        <v>0.67884777915904804</v>
      </c>
      <c r="J241">
        <f ca="1">+('aob Demand'!J240-'aob Demand'!BX240)+'aob Cap'!BX241</f>
        <v>154.78792909998813</v>
      </c>
      <c r="K241">
        <f ca="1">+('aob Demand'!K240-'aob Demand'!BY240)+'aob Cap'!BY241</f>
        <v>154.78792909998813</v>
      </c>
      <c r="L241">
        <f ca="1">+('aob Demand'!L240-'aob Demand'!BZ240)+'aob Cap'!BZ241</f>
        <v>127.04765896381214</v>
      </c>
      <c r="M241">
        <f ca="1">+('aob Demand'!M240-'aob Demand'!CA240)+'aob Cap'!CA241</f>
        <v>103.53293318724114</v>
      </c>
      <c r="N241">
        <f ca="1">+'aob Demand'!N240*(1+CL241)</f>
        <v>52145.473844493274</v>
      </c>
      <c r="O241">
        <f ca="1">+'aob Demand'!O240*(1+CM241)</f>
        <v>28.488673695080351</v>
      </c>
      <c r="P241">
        <f ca="1">+'aob Demand'!P240*(1+CN241)</f>
        <v>103153.59936436359</v>
      </c>
      <c r="Q241">
        <f ca="1">+'aob Demand'!Q240*(1+CO241)</f>
        <v>433291.88152161235</v>
      </c>
      <c r="R241">
        <v>65708651.2012586</v>
      </c>
      <c r="S241">
        <f ca="1">+IF(E241&gt;2017,SUMPRODUCT(J241:M241,N241:Q241),'aob Demand'!S240)</f>
        <v>66041302.344215244</v>
      </c>
      <c r="T241">
        <v>1</v>
      </c>
      <c r="U241">
        <v>4.0000000000000001E-3</v>
      </c>
      <c r="V241">
        <v>37415.557416622003</v>
      </c>
      <c r="W241">
        <v>4.0000000000000001E-3</v>
      </c>
      <c r="X241">
        <v>8.9690734087884998</v>
      </c>
      <c r="Y241">
        <v>8.9690734087884998</v>
      </c>
      <c r="Z241">
        <v>8.5855240516711806</v>
      </c>
      <c r="AA241">
        <v>6.03795362858272</v>
      </c>
      <c r="AB241">
        <v>15.1076097439335</v>
      </c>
      <c r="AC241">
        <v>15.1076097439335</v>
      </c>
      <c r="AD241">
        <v>15.1076097439335</v>
      </c>
      <c r="AE241">
        <v>15.1076097439335</v>
      </c>
      <c r="AF241">
        <v>787193.06110799999</v>
      </c>
      <c r="AG241">
        <v>435.24591466940399</v>
      </c>
      <c r="AH241">
        <v>1557017.0900338001</v>
      </c>
      <c r="AI241">
        <v>6536924.6266932497</v>
      </c>
      <c r="AJ241">
        <v>130.14775753662701</v>
      </c>
      <c r="AK241">
        <v>130.14775753662701</v>
      </c>
      <c r="AL241">
        <v>102.787888429045</v>
      </c>
      <c r="AM241">
        <v>81.814189485721201</v>
      </c>
      <c r="AN241">
        <v>139.11683094541499</v>
      </c>
      <c r="AO241">
        <v>139.11683094541499</v>
      </c>
      <c r="AP241">
        <v>111.373412480716</v>
      </c>
      <c r="AQ241">
        <v>87.8521431143039</v>
      </c>
      <c r="AR241">
        <f ca="1">+IF(E241&gt;2017,J241*N241,'aob Demand'!AR240)</f>
        <v>8071489.9083267106</v>
      </c>
      <c r="AS241">
        <f>+IF(F241&gt;2017,K241*O241,'aob Demand'!AS240)</f>
        <v>4408.1202868701303</v>
      </c>
      <c r="AT241">
        <f>+IF(G241&gt;2017,L241*P241,'aob Demand'!AT240)</f>
        <v>13100100.3137624</v>
      </c>
      <c r="AU241">
        <f>+IF(H241&gt;2017,M241*Q241,'aob Demand'!AU240)</f>
        <v>44837092.114086397</v>
      </c>
      <c r="AV241">
        <v>1.06909012614377</v>
      </c>
      <c r="AW241">
        <v>1.06909012614377</v>
      </c>
      <c r="AX241">
        <v>1.0837053441319999</v>
      </c>
      <c r="AY241">
        <v>1.0739776264243199</v>
      </c>
      <c r="AZ241">
        <v>1.16611732405197</v>
      </c>
      <c r="BA241">
        <v>1.16611732405197</v>
      </c>
      <c r="BB241">
        <v>1.13685867680324</v>
      </c>
      <c r="BC241">
        <v>1.2049005691624199</v>
      </c>
      <c r="BD241">
        <v>1.0690663092196599</v>
      </c>
      <c r="BE241">
        <v>1.0690663092196599</v>
      </c>
      <c r="BF241">
        <v>1.08367215430902</v>
      </c>
      <c r="BG241">
        <v>1.07343707034388</v>
      </c>
      <c r="BH241">
        <v>0.15866170499999999</v>
      </c>
      <c r="BI241">
        <v>0.15866170499999999</v>
      </c>
      <c r="BJ241">
        <v>0.180514759</v>
      </c>
      <c r="BK241">
        <v>0.21282462199999999</v>
      </c>
      <c r="BL241">
        <v>3.5903582999999899E-2</v>
      </c>
      <c r="BM241">
        <v>3.5903582999999899E-2</v>
      </c>
      <c r="BN241">
        <v>1.6482926999999901E-2</v>
      </c>
      <c r="BO241">
        <v>0.238783778999999</v>
      </c>
      <c r="BP241">
        <v>0.15867292099999999</v>
      </c>
      <c r="BQ241">
        <v>0.15867292099999999</v>
      </c>
      <c r="BR241">
        <v>0.18056576799999999</v>
      </c>
      <c r="BS241">
        <v>0.21254435599999999</v>
      </c>
      <c r="BT241">
        <v>2.4852400000000002E-4</v>
      </c>
      <c r="BU241">
        <v>2.4852400000000002E-4</v>
      </c>
      <c r="BV241">
        <v>6.08156E-4</v>
      </c>
      <c r="BW241">
        <v>4.3591369999999999E-3</v>
      </c>
      <c r="BX241">
        <f ca="1">+'aob Demand'!BX240+'aob Cap'!$CG241</f>
        <v>15.678703923499038</v>
      </c>
      <c r="BY241">
        <f ca="1">+'aob Demand'!BY240+'aob Cap'!$CG241</f>
        <v>15.678703923499038</v>
      </c>
      <c r="BZ241">
        <f ca="1">+'aob Demand'!BZ240+'aob Cap'!$CG241</f>
        <v>15.678703923499038</v>
      </c>
      <c r="CA241">
        <f ca="1">+'aob Demand'!CA240+'aob Cap'!$CG241</f>
        <v>15.678703923499038</v>
      </c>
      <c r="CB241">
        <f t="shared" ca="1" si="26"/>
        <v>817573.44535837311</v>
      </c>
      <c r="CC241">
        <f t="shared" ca="1" si="31"/>
        <v>446.66548003834015</v>
      </c>
      <c r="CD241">
        <f t="shared" ca="1" si="32"/>
        <v>1617314.7430770951</v>
      </c>
      <c r="CE241">
        <f t="shared" ca="1" si="33"/>
        <v>6793455.122833184</v>
      </c>
      <c r="CG241">
        <f ca="1">+IFERROR(VLOOKUP(_xlfn.CONCAT(B241,E241,C241),Reallocation!$A$3:$F$618,6,FALSE),0)</f>
        <v>5.4060621194137008E-2</v>
      </c>
      <c r="CH241">
        <f t="shared" ca="1" si="27"/>
        <v>3.4925605315905273E-4</v>
      </c>
      <c r="CI241">
        <f t="shared" ca="1" si="28"/>
        <v>3.4925605315905273E-4</v>
      </c>
      <c r="CJ241">
        <f t="shared" ca="1" si="29"/>
        <v>4.2551450089711729E-4</v>
      </c>
      <c r="CK241">
        <f t="shared" ca="1" si="30"/>
        <v>5.2215869414595772E-4</v>
      </c>
      <c r="CL241">
        <f ca="1">+IF($C241=1,SUMPRODUCT($CH241:$CK241,Elast!$L$6:$O$6),SUMPRODUCT($CH241:$CK241,Elast!$L$13:$O$13))</f>
        <v>-1.5115952605552874E-5</v>
      </c>
      <c r="CM241">
        <f ca="1">+IF($C241=1,SUMPRODUCT($CH241:$CK241,Elast!$L$7:$O$7),SUMPRODUCT($CH241:$CK241,Elast!$L$14:$O$14))</f>
        <v>9.6190205725335336E-6</v>
      </c>
      <c r="CN241">
        <f ca="1">+IF($C241=1,SUMPRODUCT($CH241:$CK241,Elast!$L$8:$O$8),SUMPRODUCT($CH241:$CK241,Elast!$L$15:$O$15))</f>
        <v>-1.9354698276853539E-5</v>
      </c>
      <c r="CO241">
        <f ca="1">+IF($C241=1,SUMPRODUCT($CH241:$CK241,Elast!$L$9:$O$9),SUMPRODUCT($CH241:$CK241,Elast!$L$16:$O$16))</f>
        <v>-1.1970495482400923E-5</v>
      </c>
    </row>
    <row r="242" spans="2:93" x14ac:dyDescent="0.25">
      <c r="B242" t="s">
        <v>85</v>
      </c>
      <c r="C242">
        <v>2</v>
      </c>
      <c r="D242">
        <v>2037</v>
      </c>
      <c r="E242">
        <v>2035</v>
      </c>
      <c r="F242">
        <v>0.12241512187381901</v>
      </c>
      <c r="G242" s="1">
        <v>6.7690316821784896E-5</v>
      </c>
      <c r="H242">
        <v>0.198608391189775</v>
      </c>
      <c r="I242">
        <v>0.67890879661958303</v>
      </c>
      <c r="J242">
        <f ca="1">+('aob Demand'!J241-'aob Demand'!BX241)+'aob Cap'!BX242</f>
        <v>155.11920183843529</v>
      </c>
      <c r="K242">
        <f ca="1">+('aob Demand'!K241-'aob Demand'!BY241)+'aob Cap'!BY242</f>
        <v>155.11920183843529</v>
      </c>
      <c r="L242">
        <f ca="1">+('aob Demand'!L241-'aob Demand'!BZ241)+'aob Cap'!BZ242</f>
        <v>127.37489787816232</v>
      </c>
      <c r="M242">
        <f ca="1">+('aob Demand'!M241-'aob Demand'!CA241)+'aob Cap'!CA242</f>
        <v>103.85640631290632</v>
      </c>
      <c r="N242">
        <f ca="1">+'aob Demand'!N241*(1+CL242)</f>
        <v>52209.39980873531</v>
      </c>
      <c r="O242">
        <f ca="1">+'aob Demand'!O241*(1+CM242)</f>
        <v>28.521205761160925</v>
      </c>
      <c r="P242">
        <f ca="1">+'aob Demand'!P241*(1+CN242)</f>
        <v>103281.57941248173</v>
      </c>
      <c r="Q242">
        <f ca="1">+'aob Demand'!Q241*(1+CO242)</f>
        <v>433828.31736881979</v>
      </c>
      <c r="R242">
        <v>65873325.123830304</v>
      </c>
      <c r="S242">
        <f ca="1">+IF(E242&gt;2017,SUMPRODUCT(J242:M242,N242:Q242),'aob Demand'!S241)</f>
        <v>66314435.242528707</v>
      </c>
      <c r="T242">
        <v>1</v>
      </c>
      <c r="U242">
        <v>4.0000000000000001E-3</v>
      </c>
      <c r="V242">
        <v>37855.9984903363</v>
      </c>
      <c r="W242">
        <v>4.0000000000000001E-3</v>
      </c>
      <c r="X242">
        <v>8.9919249855354</v>
      </c>
      <c r="Y242">
        <v>8.9919249855354</v>
      </c>
      <c r="Z242">
        <v>8.6038955735551799</v>
      </c>
      <c r="AA242">
        <v>6.0524195459834704</v>
      </c>
      <c r="AB242">
        <v>15.2295106679766</v>
      </c>
      <c r="AC242">
        <v>15.2295106679766</v>
      </c>
      <c r="AD242">
        <v>15.2295106679766</v>
      </c>
      <c r="AE242">
        <v>15.2295106679766</v>
      </c>
      <c r="AF242">
        <v>794547.48313095805</v>
      </c>
      <c r="AG242">
        <v>439.33248868102999</v>
      </c>
      <c r="AH242">
        <v>1571572.0235889801</v>
      </c>
      <c r="AI242">
        <v>6598016.72548432</v>
      </c>
      <c r="AJ242">
        <v>130.14775753662701</v>
      </c>
      <c r="AK242">
        <v>130.14775753662701</v>
      </c>
      <c r="AL242">
        <v>102.787888429045</v>
      </c>
      <c r="AM242">
        <v>81.814189485721201</v>
      </c>
      <c r="AN242">
        <v>139.13968252216199</v>
      </c>
      <c r="AO242">
        <v>139.13968252216199</v>
      </c>
      <c r="AP242">
        <v>111.39178400260001</v>
      </c>
      <c r="AQ242">
        <v>87.866609031704598</v>
      </c>
      <c r="AR242">
        <f ca="1">+IF(E242&gt;2017,J242*N242,'aob Demand'!AR241)</f>
        <v>8098680.4267947776</v>
      </c>
      <c r="AS242">
        <f>+IF(F242&gt;2017,K242*O242,'aob Demand'!AS241)</f>
        <v>4422.6680283585602</v>
      </c>
      <c r="AT242">
        <f>+IF(G242&gt;2017,L242*P242,'aob Demand'!AT241)</f>
        <v>13150372.054558201</v>
      </c>
      <c r="AU242">
        <f>+IF(H242&gt;2017,M242*Q242,'aob Demand'!AU241)</f>
        <v>45033884.491289496</v>
      </c>
      <c r="AV242">
        <v>1.0692662837228</v>
      </c>
      <c r="AW242">
        <v>1.0692662837228</v>
      </c>
      <c r="AX242">
        <v>1.08388455170003</v>
      </c>
      <c r="AY242">
        <v>1.0741549515634199</v>
      </c>
      <c r="AZ242">
        <v>1.1663094691290199</v>
      </c>
      <c r="BA242">
        <v>1.1663094691290199</v>
      </c>
      <c r="BB242">
        <v>1.1370466741032099</v>
      </c>
      <c r="BC242">
        <v>1.2050995110731</v>
      </c>
      <c r="BD242">
        <v>1.06924246287429</v>
      </c>
      <c r="BE242">
        <v>1.06924246287429</v>
      </c>
      <c r="BF242">
        <v>1.0838513563886001</v>
      </c>
      <c r="BG242">
        <v>1.0736143062314201</v>
      </c>
      <c r="BH242">
        <v>0.15866170499999999</v>
      </c>
      <c r="BI242">
        <v>0.15866170499999999</v>
      </c>
      <c r="BJ242">
        <v>0.180514759</v>
      </c>
      <c r="BK242">
        <v>0.21282462199999999</v>
      </c>
      <c r="BL242">
        <v>3.5903582999999899E-2</v>
      </c>
      <c r="BM242">
        <v>3.5903582999999899E-2</v>
      </c>
      <c r="BN242">
        <v>1.6482926999999901E-2</v>
      </c>
      <c r="BO242">
        <v>0.238783778999999</v>
      </c>
      <c r="BP242">
        <v>0.15867292099999999</v>
      </c>
      <c r="BQ242">
        <v>0.15867292099999999</v>
      </c>
      <c r="BR242">
        <v>0.18056576799999999</v>
      </c>
      <c r="BS242">
        <v>0.21254435599999999</v>
      </c>
      <c r="BT242">
        <v>2.4852400000000002E-4</v>
      </c>
      <c r="BU242">
        <v>2.4852400000000002E-4</v>
      </c>
      <c r="BV242">
        <v>6.08156E-4</v>
      </c>
      <c r="BW242">
        <v>4.3591369999999999E-3</v>
      </c>
      <c r="BX242">
        <f ca="1">+'aob Demand'!BX241+'aob Cap'!$CG242</f>
        <v>15.988279969547317</v>
      </c>
      <c r="BY242">
        <f ca="1">+'aob Demand'!BY241+'aob Cap'!$CG242</f>
        <v>15.988279969547317</v>
      </c>
      <c r="BZ242">
        <f ca="1">+'aob Demand'!BZ241+'aob Cap'!$CG242</f>
        <v>15.988279969547317</v>
      </c>
      <c r="CA242">
        <f ca="1">+'aob Demand'!CA241+'aob Cap'!$CG242</f>
        <v>15.988279969547317</v>
      </c>
      <c r="CB242">
        <f t="shared" ca="1" si="26"/>
        <v>834738.50118409027</v>
      </c>
      <c r="CC242">
        <f t="shared" ca="1" si="31"/>
        <v>456.00502277850677</v>
      </c>
      <c r="CD242">
        <f t="shared" ca="1" si="32"/>
        <v>1651294.8073437924</v>
      </c>
      <c r="CE242">
        <f t="shared" ca="1" si="33"/>
        <v>6936168.5968103176</v>
      </c>
      <c r="CG242">
        <f ca="1">+IFERROR(VLOOKUP(_xlfn.CONCAT(B242,E242,C242),Reallocation!$A$3:$F$618,6,FALSE),0)</f>
        <v>5.181944588231812E-2</v>
      </c>
      <c r="CH242">
        <f t="shared" ca="1" si="27"/>
        <v>3.3406209720121538E-4</v>
      </c>
      <c r="CI242">
        <f t="shared" ca="1" si="28"/>
        <v>3.3406209720121538E-4</v>
      </c>
      <c r="CJ242">
        <f t="shared" ca="1" si="29"/>
        <v>4.0682620159504523E-4</v>
      </c>
      <c r="CK242">
        <f t="shared" ca="1" si="30"/>
        <v>4.989528111167818E-4</v>
      </c>
      <c r="CL242">
        <f ca="1">+IF($C242=1,SUMPRODUCT($CH242:$CK242,Elast!$L$6:$O$6),SUMPRODUCT($CH242:$CK242,Elast!$L$13:$O$13))</f>
        <v>-1.4454350700703775E-5</v>
      </c>
      <c r="CM242">
        <f ca="1">+IF($C242=1,SUMPRODUCT($CH242:$CK242,Elast!$L$7:$O$7),SUMPRODUCT($CH242:$CK242,Elast!$L$14:$O$14))</f>
        <v>9.200714100524508E-6</v>
      </c>
      <c r="CN242">
        <f ca="1">+IF($C242=1,SUMPRODUCT($CH242:$CK242,Elast!$L$8:$O$8),SUMPRODUCT($CH242:$CK242,Elast!$L$15:$O$15))</f>
        <v>-1.851038221611434E-5</v>
      </c>
      <c r="CO242">
        <f ca="1">+IF($C242=1,SUMPRODUCT($CH242:$CK242,Elast!$L$9:$O$9),SUMPRODUCT($CH242:$CK242,Elast!$L$16:$O$16))</f>
        <v>-1.1441065068052535E-5</v>
      </c>
    </row>
    <row r="243" spans="2:93" x14ac:dyDescent="0.25">
      <c r="B243" t="s">
        <v>85</v>
      </c>
      <c r="C243">
        <v>2</v>
      </c>
      <c r="D243">
        <v>2038</v>
      </c>
      <c r="E243">
        <v>2036</v>
      </c>
      <c r="F243">
        <v>0.122384143720714</v>
      </c>
      <c r="G243" s="1">
        <v>6.76757037538912E-5</v>
      </c>
      <c r="H243">
        <v>0.19858760430302499</v>
      </c>
      <c r="I243">
        <v>0.67896057627250594</v>
      </c>
      <c r="J243">
        <f ca="1">+('aob Demand'!J242-'aob Demand'!BX242)+'aob Cap'!BX243</f>
        <v>155.36459680754618</v>
      </c>
      <c r="K243">
        <f ca="1">+('aob Demand'!K242-'aob Demand'!BY242)+'aob Cap'!BY243</f>
        <v>155.36459680754618</v>
      </c>
      <c r="L243">
        <f ca="1">+('aob Demand'!L242-'aob Demand'!BZ242)+'aob Cap'!BZ243</f>
        <v>127.61608471327716</v>
      </c>
      <c r="M243">
        <f ca="1">+('aob Demand'!M242-'aob Demand'!CA242)+'aob Cap'!CA243</f>
        <v>104.09377607996916</v>
      </c>
      <c r="N243">
        <f ca="1">+'aob Demand'!N242*(1+CL243)</f>
        <v>52274.378792049429</v>
      </c>
      <c r="O243">
        <f ca="1">+'aob Demand'!O242*(1+CM243)</f>
        <v>28.554996066251025</v>
      </c>
      <c r="P243">
        <f ca="1">+'aob Demand'!P242*(1+CN243)</f>
        <v>103411.2195408331</v>
      </c>
      <c r="Q243">
        <f ca="1">+'aob Demand'!Q242*(1+CO243)</f>
        <v>434372.00350223534</v>
      </c>
      <c r="R243">
        <v>66028037.412882999</v>
      </c>
      <c r="S243">
        <f ca="1">+IF(E243&gt;2017,SUMPRODUCT(J243:M243,N243:Q243),'aob Demand'!S242)</f>
        <v>66538381.241037898</v>
      </c>
      <c r="T243">
        <v>1</v>
      </c>
      <c r="U243">
        <v>4.0000000000000001E-3</v>
      </c>
      <c r="V243">
        <v>38301.624261347897</v>
      </c>
      <c r="W243">
        <v>4.0000000000000001E-3</v>
      </c>
      <c r="X243">
        <v>9.0148514994185103</v>
      </c>
      <c r="Y243">
        <v>9.0148514994185103</v>
      </c>
      <c r="Z243">
        <v>8.6223159410633308</v>
      </c>
      <c r="AA243">
        <v>6.0669272585145304</v>
      </c>
      <c r="AB243">
        <v>15.3335967540356</v>
      </c>
      <c r="AC243">
        <v>15.3335967540356</v>
      </c>
      <c r="AD243">
        <v>15.3335967540356</v>
      </c>
      <c r="AE243">
        <v>15.3335967540356</v>
      </c>
      <c r="AF243">
        <v>800991.77949534694</v>
      </c>
      <c r="AG243">
        <v>442.91413099741499</v>
      </c>
      <c r="AH243">
        <v>1584325.7021357</v>
      </c>
      <c r="AI243">
        <v>6651548.1635963302</v>
      </c>
      <c r="AJ243">
        <v>130.14775753662701</v>
      </c>
      <c r="AK243">
        <v>130.14775753662701</v>
      </c>
      <c r="AL243">
        <v>102.787888429045</v>
      </c>
      <c r="AM243">
        <v>81.814189485721201</v>
      </c>
      <c r="AN243">
        <v>139.16260903604501</v>
      </c>
      <c r="AO243">
        <v>139.16260903604501</v>
      </c>
      <c r="AP243">
        <v>111.410204370108</v>
      </c>
      <c r="AQ243">
        <v>87.881116744235698</v>
      </c>
      <c r="AR243">
        <f ca="1">+IF(E243&gt;2017,J243*N243,'aob Demand'!AR242)</f>
        <v>8121587.7843917022</v>
      </c>
      <c r="AS243">
        <f>+IF(F243&gt;2017,K243*O243,'aob Demand'!AS242)</f>
        <v>4434.9801154267097</v>
      </c>
      <c r="AT243">
        <f>+IF(G243&gt;2017,L243*P243,'aob Demand'!AT242)</f>
        <v>13192039.0594326</v>
      </c>
      <c r="AU243">
        <f>+IF(H243&gt;2017,M243*Q243,'aob Demand'!AU242)</f>
        <v>45194370.928168699</v>
      </c>
      <c r="AV243">
        <v>1.0694429794808999</v>
      </c>
      <c r="AW243">
        <v>1.0694429794808999</v>
      </c>
      <c r="AX243">
        <v>1.08406420394965</v>
      </c>
      <c r="AY243">
        <v>1.07433275453566</v>
      </c>
      <c r="AZ243">
        <v>1.16650220122857</v>
      </c>
      <c r="BA243">
        <v>1.16650220122857</v>
      </c>
      <c r="BB243">
        <v>1.13723513789543</v>
      </c>
      <c r="BC243">
        <v>1.20529898906704</v>
      </c>
      <c r="BD243">
        <v>1.0694191546960099</v>
      </c>
      <c r="BE243">
        <v>1.0694191546960099</v>
      </c>
      <c r="BF243">
        <v>1.08403100313615</v>
      </c>
      <c r="BG243">
        <v>1.07379201971159</v>
      </c>
      <c r="BH243">
        <v>0.15866170499999999</v>
      </c>
      <c r="BI243">
        <v>0.15866170499999999</v>
      </c>
      <c r="BJ243">
        <v>0.180514759</v>
      </c>
      <c r="BK243">
        <v>0.21282462199999999</v>
      </c>
      <c r="BL243">
        <v>3.5903582999999899E-2</v>
      </c>
      <c r="BM243">
        <v>3.5903582999999899E-2</v>
      </c>
      <c r="BN243">
        <v>1.6482926999999901E-2</v>
      </c>
      <c r="BO243">
        <v>0.238783778999999</v>
      </c>
      <c r="BP243">
        <v>0.15867292099999999</v>
      </c>
      <c r="BQ243">
        <v>0.15867292099999999</v>
      </c>
      <c r="BR243">
        <v>0.18056576799999999</v>
      </c>
      <c r="BS243">
        <v>0.21254435599999999</v>
      </c>
      <c r="BT243">
        <v>2.4852400000000002E-4</v>
      </c>
      <c r="BU243">
        <v>2.4852400000000002E-4</v>
      </c>
      <c r="BV243">
        <v>6.08156E-4</v>
      </c>
      <c r="BW243">
        <v>4.3591369999999999E-3</v>
      </c>
      <c r="BX243">
        <f ca="1">+'aob Demand'!BX242+'aob Cap'!$CG243</f>
        <v>16.211513755135165</v>
      </c>
      <c r="BY243">
        <f ca="1">+'aob Demand'!BY242+'aob Cap'!$CG243</f>
        <v>16.211513755135165</v>
      </c>
      <c r="BZ243">
        <f ca="1">+'aob Demand'!BZ242+'aob Cap'!$CG243</f>
        <v>16.211513755135165</v>
      </c>
      <c r="CA243">
        <f ca="1">+'aob Demand'!CA242+'aob Cap'!$CG243</f>
        <v>16.211513755135165</v>
      </c>
      <c r="CB243">
        <f t="shared" ca="1" si="26"/>
        <v>847446.81082845526</v>
      </c>
      <c r="CC243">
        <f t="shared" ca="1" si="31"/>
        <v>462.91971150585903</v>
      </c>
      <c r="CD243">
        <f t="shared" ca="1" si="32"/>
        <v>1676452.4080215183</v>
      </c>
      <c r="CE243">
        <f t="shared" ca="1" si="33"/>
        <v>7041827.7096221084</v>
      </c>
      <c r="CG243">
        <f ca="1">+IFERROR(VLOOKUP(_xlfn.CONCAT(B243,E243,C243),Reallocation!$A$3:$F$618,6,FALSE),0)</f>
        <v>4.9600387315165785E-2</v>
      </c>
      <c r="CH243">
        <f t="shared" ca="1" si="27"/>
        <v>3.192515433654286E-4</v>
      </c>
      <c r="CI243">
        <f t="shared" ca="1" si="28"/>
        <v>3.192515433654286E-4</v>
      </c>
      <c r="CJ243">
        <f t="shared" ca="1" si="29"/>
        <v>3.8866877499499353E-4</v>
      </c>
      <c r="CK243">
        <f t="shared" ca="1" si="30"/>
        <v>4.7649714692887812E-4</v>
      </c>
      <c r="CL243">
        <f ca="1">+IF($C243=1,SUMPRODUCT($CH243:$CK243,Elast!$L$6:$O$6),SUMPRODUCT($CH243:$CK243,Elast!$L$13:$O$13))</f>
        <v>-1.3810787202409801E-5</v>
      </c>
      <c r="CM243">
        <f ca="1">+IF($C243=1,SUMPRODUCT($CH243:$CK243,Elast!$L$7:$O$7),SUMPRODUCT($CH243:$CK243,Elast!$L$14:$O$14))</f>
        <v>8.7929104054699632E-6</v>
      </c>
      <c r="CN243">
        <f ca="1">+IF($C243=1,SUMPRODUCT($CH243:$CK243,Elast!$L$8:$O$8),SUMPRODUCT($CH243:$CK243,Elast!$L$15:$O$15))</f>
        <v>-1.7688148675880642E-5</v>
      </c>
      <c r="CO243">
        <f ca="1">+IF($C243=1,SUMPRODUCT($CH243:$CK243,Elast!$L$9:$O$9),SUMPRODUCT($CH243:$CK243,Elast!$L$16:$O$16))</f>
        <v>-1.0927905441644903E-5</v>
      </c>
    </row>
    <row r="244" spans="2:93" x14ac:dyDescent="0.25">
      <c r="B244" t="s">
        <v>85</v>
      </c>
      <c r="C244">
        <v>2</v>
      </c>
      <c r="D244">
        <v>2039</v>
      </c>
      <c r="E244">
        <v>2037</v>
      </c>
      <c r="F244">
        <v>0.122358326831617</v>
      </c>
      <c r="G244" s="1">
        <v>6.7663672138488102E-5</v>
      </c>
      <c r="H244">
        <v>0.198570280963311</v>
      </c>
      <c r="I244">
        <v>0.679003728532932</v>
      </c>
      <c r="J244">
        <f ca="1">+('aob Demand'!J243-'aob Demand'!BX243)+'aob Cap'!BX244</f>
        <v>155.50383637909331</v>
      </c>
      <c r="K244">
        <f ca="1">+('aob Demand'!K243-'aob Demand'!BY243)+'aob Cap'!BY244</f>
        <v>155.50383637909331</v>
      </c>
      <c r="L244">
        <f ca="1">+('aob Demand'!L243-'aob Demand'!BZ243)+'aob Cap'!BZ244</f>
        <v>127.7509883223623</v>
      </c>
      <c r="M244">
        <f ca="1">+('aob Demand'!M243-'aob Demand'!CA243)+'aob Cap'!CA244</f>
        <v>104.2248247925513</v>
      </c>
      <c r="N244">
        <f ca="1">+'aob Demand'!N243*(1+CL244)</f>
        <v>52340.633058672334</v>
      </c>
      <c r="O244">
        <f ca="1">+'aob Demand'!O243*(1+CM244)</f>
        <v>28.590314357487063</v>
      </c>
      <c r="P244">
        <f ca="1">+'aob Demand'!P243*(1+CN244)</f>
        <v>103542.86504954708</v>
      </c>
      <c r="Q244">
        <f ca="1">+'aob Demand'!Q243*(1+CO244)</f>
        <v>434924.45028279175</v>
      </c>
      <c r="R244">
        <v>66173379.6551916</v>
      </c>
      <c r="S244">
        <f ca="1">+IF(E244&gt;2017,SUMPRODUCT(J244:M244,N244:Q244),'aob Demand'!S243)</f>
        <v>66701243.1152291</v>
      </c>
      <c r="T244">
        <v>1</v>
      </c>
      <c r="U244">
        <v>4.0000000000000001E-3</v>
      </c>
      <c r="V244">
        <v>38752.495761853002</v>
      </c>
      <c r="W244">
        <v>4.0000000000000001E-3</v>
      </c>
      <c r="X244">
        <v>9.0378480561023196</v>
      </c>
      <c r="Y244">
        <v>9.0378480561023196</v>
      </c>
      <c r="Z244">
        <v>8.6407820164540095</v>
      </c>
      <c r="AA244">
        <v>6.0814740645763399</v>
      </c>
      <c r="AB244">
        <v>15.4209595431344</v>
      </c>
      <c r="AC244">
        <v>15.4209595431344</v>
      </c>
      <c r="AD244">
        <v>15.4209595431344</v>
      </c>
      <c r="AE244">
        <v>15.4209595431344</v>
      </c>
      <c r="AF244">
        <v>806579.39237987995</v>
      </c>
      <c r="AG244">
        <v>446.020426774089</v>
      </c>
      <c r="AH244">
        <v>1595383.8647221599</v>
      </c>
      <c r="AI244">
        <v>6697962.8262631297</v>
      </c>
      <c r="AJ244">
        <v>130.14775753662701</v>
      </c>
      <c r="AK244">
        <v>130.14775753662701</v>
      </c>
      <c r="AL244">
        <v>102.787888429045</v>
      </c>
      <c r="AM244">
        <v>81.814189485721201</v>
      </c>
      <c r="AN244">
        <v>139.18560559272899</v>
      </c>
      <c r="AO244">
        <v>139.18560559272899</v>
      </c>
      <c r="AP244">
        <v>111.42867044549899</v>
      </c>
      <c r="AQ244">
        <v>87.895663550297499</v>
      </c>
      <c r="AR244">
        <f ca="1">+IF(E244&gt;2017,J244*N244,'aob Demand'!AR243)</f>
        <v>8139169.2391339447</v>
      </c>
      <c r="AS244">
        <f>+IF(F244&gt;2017,K244*O244,'aob Demand'!AS243)</f>
        <v>4444.5118296432602</v>
      </c>
      <c r="AT244">
        <f>+IF(G244&gt;2017,L244*P244,'aob Demand'!AT243)</f>
        <v>13223021.2663773</v>
      </c>
      <c r="AU244">
        <f>+IF(H244&gt;2017,M244*Q244,'aob Demand'!AU243)</f>
        <v>45309792.793683603</v>
      </c>
      <c r="AV244">
        <v>1.0696201810058099</v>
      </c>
      <c r="AW244">
        <v>1.0696201810058099</v>
      </c>
      <c r="AX244">
        <v>1.0842442745626499</v>
      </c>
      <c r="AY244">
        <v>1.07451100687431</v>
      </c>
      <c r="AZ244">
        <v>1.16669548499668</v>
      </c>
      <c r="BA244">
        <v>1.16669548499668</v>
      </c>
      <c r="BB244">
        <v>1.1374240405708</v>
      </c>
      <c r="BC244">
        <v>1.2054989712072699</v>
      </c>
      <c r="BD244">
        <v>1.0695963522732601</v>
      </c>
      <c r="BE244">
        <v>1.0695963522732601</v>
      </c>
      <c r="BF244">
        <v>1.0842110682342601</v>
      </c>
      <c r="BG244">
        <v>1.073970182332</v>
      </c>
      <c r="BH244">
        <v>0.15866170499999999</v>
      </c>
      <c r="BI244">
        <v>0.15866170499999999</v>
      </c>
      <c r="BJ244">
        <v>0.180514759</v>
      </c>
      <c r="BK244">
        <v>0.21282462199999999</v>
      </c>
      <c r="BL244">
        <v>3.5903582999999899E-2</v>
      </c>
      <c r="BM244">
        <v>3.5903582999999899E-2</v>
      </c>
      <c r="BN244">
        <v>1.6482926999999901E-2</v>
      </c>
      <c r="BO244">
        <v>0.238783778999999</v>
      </c>
      <c r="BP244">
        <v>0.15867292099999999</v>
      </c>
      <c r="BQ244">
        <v>0.15867292099999999</v>
      </c>
      <c r="BR244">
        <v>0.18056576799999999</v>
      </c>
      <c r="BS244">
        <v>0.21254435599999999</v>
      </c>
      <c r="BT244">
        <v>2.4852400000000002E-4</v>
      </c>
      <c r="BU244">
        <v>2.4852400000000002E-4</v>
      </c>
      <c r="BV244">
        <v>6.08156E-4</v>
      </c>
      <c r="BW244">
        <v>4.3591369999999999E-3</v>
      </c>
      <c r="BX244">
        <f ca="1">+'aob Demand'!BX243+'aob Cap'!$CG244</f>
        <v>16.328250582355505</v>
      </c>
      <c r="BY244">
        <f ca="1">+'aob Demand'!BY243+'aob Cap'!$CG244</f>
        <v>16.328250582355505</v>
      </c>
      <c r="BZ244">
        <f ca="1">+'aob Demand'!BZ243+'aob Cap'!$CG244</f>
        <v>16.328250582355505</v>
      </c>
      <c r="CA244">
        <f ca="1">+'aob Demand'!CA243+'aob Cap'!$CG244</f>
        <v>16.328250582355505</v>
      </c>
      <c r="CB244">
        <f t="shared" ca="1" si="26"/>
        <v>854630.97222112236</v>
      </c>
      <c r="CC244">
        <f t="shared" ca="1" si="31"/>
        <v>466.82981705736512</v>
      </c>
      <c r="CD244">
        <f t="shared" ca="1" si="32"/>
        <v>1690673.8465440245</v>
      </c>
      <c r="CE244">
        <f t="shared" ca="1" si="33"/>
        <v>7101555.408610642</v>
      </c>
      <c r="CG244">
        <f ca="1">+IFERROR(VLOOKUP(_xlfn.CONCAT(B244,E244,C244),Reallocation!$A$3:$F$618,6,FALSE),0)</f>
        <v>4.7374198885303705E-2</v>
      </c>
      <c r="CH244">
        <f t="shared" ca="1" si="27"/>
        <v>3.0464971146959563E-4</v>
      </c>
      <c r="CI244">
        <f t="shared" ca="1" si="28"/>
        <v>3.0464971146959563E-4</v>
      </c>
      <c r="CJ244">
        <f t="shared" ca="1" si="29"/>
        <v>3.7083234742385507E-4</v>
      </c>
      <c r="CK244">
        <f t="shared" ca="1" si="30"/>
        <v>4.5453853225074781E-4</v>
      </c>
      <c r="CL244">
        <f ca="1">+IF($C244=1,SUMPRODUCT($CH244:$CK244,Elast!$L$6:$O$6),SUMPRODUCT($CH244:$CK244,Elast!$L$13:$O$13))</f>
        <v>-1.31777674877267E-5</v>
      </c>
      <c r="CM244">
        <f ca="1">+IF($C244=1,SUMPRODUCT($CH244:$CK244,Elast!$L$7:$O$7),SUMPRODUCT($CH244:$CK244,Elast!$L$14:$O$14))</f>
        <v>8.3907959130435689E-6</v>
      </c>
      <c r="CN244">
        <f ca="1">+IF($C244=1,SUMPRODUCT($CH244:$CK244,Elast!$L$8:$O$8),SUMPRODUCT($CH244:$CK244,Elast!$L$15:$O$15))</f>
        <v>-1.6878355262921694E-5</v>
      </c>
      <c r="CO244">
        <f ca="1">+IF($C244=1,SUMPRODUCT($CH244:$CK244,Elast!$L$9:$O$9),SUMPRODUCT($CH244:$CK244,Elast!$L$16:$O$16))</f>
        <v>-1.0425171724300242E-5</v>
      </c>
    </row>
    <row r="245" spans="2:93" x14ac:dyDescent="0.25">
      <c r="B245" t="s">
        <v>85</v>
      </c>
      <c r="C245">
        <v>2</v>
      </c>
      <c r="D245">
        <v>2040</v>
      </c>
      <c r="E245">
        <v>2038</v>
      </c>
      <c r="F245">
        <v>0.122337303513675</v>
      </c>
      <c r="G245" s="1">
        <v>6.7654038227871999E-5</v>
      </c>
      <c r="H245">
        <v>0.19855617438506401</v>
      </c>
      <c r="I245">
        <v>0.67903886806303104</v>
      </c>
      <c r="J245">
        <f ca="1">+('aob Demand'!J244-'aob Demand'!BX244)+'aob Cap'!BX245</f>
        <v>155.62780970324016</v>
      </c>
      <c r="K245">
        <f ca="1">+('aob Demand'!K244-'aob Demand'!BY244)+'aob Cap'!BY245</f>
        <v>155.62780970324016</v>
      </c>
      <c r="L245">
        <f ca="1">+('aob Demand'!L244-'aob Demand'!BZ244)+'aob Cap'!BZ245</f>
        <v>127.87046969928318</v>
      </c>
      <c r="M245">
        <f ca="1">+('aob Demand'!M244-'aob Demand'!CA244)+'aob Cap'!CA245</f>
        <v>104.34040500993018</v>
      </c>
      <c r="N245">
        <f ca="1">+'aob Demand'!N244*(1+CL245)</f>
        <v>52407.146259026449</v>
      </c>
      <c r="O245">
        <f ca="1">+'aob Demand'!O244*(1+CM245)</f>
        <v>28.62591840239649</v>
      </c>
      <c r="P245">
        <f ca="1">+'aob Demand'!P244*(1+CN245)</f>
        <v>103674.94466011161</v>
      </c>
      <c r="Q245">
        <f ca="1">+'aob Demand'!Q244*(1+CO245)</f>
        <v>435478.77653744613</v>
      </c>
      <c r="R245">
        <v>66309965.297259301</v>
      </c>
      <c r="S245">
        <f ca="1">+IF(E245&gt;2017,SUMPRODUCT(J245:M245,N245:Q245),'aob Demand'!S244)</f>
        <v>66855460.16095303</v>
      </c>
      <c r="T245">
        <v>1</v>
      </c>
      <c r="U245">
        <v>4.0000000000000001E-3</v>
      </c>
      <c r="V245">
        <v>39208.674742494797</v>
      </c>
      <c r="W245">
        <v>4.0000000000000001E-3</v>
      </c>
      <c r="X245">
        <v>9.0609104372003006</v>
      </c>
      <c r="Y245">
        <v>9.0609104372003006</v>
      </c>
      <c r="Z245">
        <v>8.65929109453187</v>
      </c>
      <c r="AA245">
        <v>6.09605763518723</v>
      </c>
      <c r="AB245">
        <v>15.4927226364421</v>
      </c>
      <c r="AC245">
        <v>15.4927226364421</v>
      </c>
      <c r="AD245">
        <v>15.4927226364421</v>
      </c>
      <c r="AE245">
        <v>15.4927226364421</v>
      </c>
      <c r="AF245">
        <v>811365.72890929796</v>
      </c>
      <c r="AG245">
        <v>448.68204794001701</v>
      </c>
      <c r="AH245">
        <v>1604856.1365772199</v>
      </c>
      <c r="AI245">
        <v>6737720.9141712897</v>
      </c>
      <c r="AJ245">
        <v>130.14775753662701</v>
      </c>
      <c r="AK245">
        <v>130.14775753662701</v>
      </c>
      <c r="AL245">
        <v>102.787888429045</v>
      </c>
      <c r="AM245">
        <v>81.814189485721201</v>
      </c>
      <c r="AN245">
        <v>139.208667973827</v>
      </c>
      <c r="AO245">
        <v>139.208667973827</v>
      </c>
      <c r="AP245">
        <v>111.44717952357701</v>
      </c>
      <c r="AQ245">
        <v>87.910247120908394</v>
      </c>
      <c r="AR245">
        <f ca="1">+IF(E245&gt;2017,J245*N245,'aob Demand'!AR244)</f>
        <v>8156009.3850896424</v>
      </c>
      <c r="AS245">
        <f>+IF(F245&gt;2017,K245*O245,'aob Demand'!AS244)</f>
        <v>4453.6577861350797</v>
      </c>
      <c r="AT245">
        <f>+IF(G245&gt;2017,L245*P245,'aob Demand'!AT244)</f>
        <v>13252485.3544464</v>
      </c>
      <c r="AU245">
        <f>+IF(H245&gt;2017,M245*Q245,'aob Demand'!AU244)</f>
        <v>45418775.3084011</v>
      </c>
      <c r="AV245">
        <v>1.0697978553282601</v>
      </c>
      <c r="AW245">
        <v>1.0697978553282601</v>
      </c>
      <c r="AX245">
        <v>1.0844247367340101</v>
      </c>
      <c r="AY245">
        <v>1.07468967959368</v>
      </c>
      <c r="AZ245">
        <v>1.1668892844719401</v>
      </c>
      <c r="BA245">
        <v>1.1668892844719401</v>
      </c>
      <c r="BB245">
        <v>1.1376133540096001</v>
      </c>
      <c r="BC245">
        <v>1.20569942497462</v>
      </c>
      <c r="BD245">
        <v>1.0697740226375301</v>
      </c>
      <c r="BE245">
        <v>1.0697740226375301</v>
      </c>
      <c r="BF245">
        <v>1.0843915248787399</v>
      </c>
      <c r="BG245">
        <v>1.07414876512154</v>
      </c>
      <c r="BH245">
        <v>0.15866170499999999</v>
      </c>
      <c r="BI245">
        <v>0.15866170499999999</v>
      </c>
      <c r="BJ245">
        <v>0.180514759</v>
      </c>
      <c r="BK245">
        <v>0.21282462199999999</v>
      </c>
      <c r="BL245">
        <v>3.5903582999999899E-2</v>
      </c>
      <c r="BM245">
        <v>3.5903582999999899E-2</v>
      </c>
      <c r="BN245">
        <v>1.6482926999999901E-2</v>
      </c>
      <c r="BO245">
        <v>0.238783778999999</v>
      </c>
      <c r="BP245">
        <v>0.15867292099999999</v>
      </c>
      <c r="BQ245">
        <v>0.15867292099999999</v>
      </c>
      <c r="BR245">
        <v>0.18056576799999999</v>
      </c>
      <c r="BS245">
        <v>0.21254435599999999</v>
      </c>
      <c r="BT245">
        <v>2.4852400000000002E-4</v>
      </c>
      <c r="BU245">
        <v>2.4852400000000002E-4</v>
      </c>
      <c r="BV245">
        <v>6.08156E-4</v>
      </c>
      <c r="BW245">
        <v>4.3591369999999999E-3</v>
      </c>
      <c r="BX245">
        <f ca="1">+'aob Demand'!BX244+'aob Cap'!$CG245</f>
        <v>16.429303931471285</v>
      </c>
      <c r="BY245">
        <f ca="1">+'aob Demand'!BY244+'aob Cap'!$CG245</f>
        <v>16.429303931471285</v>
      </c>
      <c r="BZ245">
        <f ca="1">+'aob Demand'!BZ244+'aob Cap'!$CG245</f>
        <v>16.429303931471285</v>
      </c>
      <c r="CA245">
        <f ca="1">+'aob Demand'!CA244+'aob Cap'!$CG245</f>
        <v>16.429303931471285</v>
      </c>
      <c r="CB245">
        <f t="shared" ca="1" si="26"/>
        <v>861012.93407061393</v>
      </c>
      <c r="CC245">
        <f t="shared" ca="1" si="31"/>
        <v>470.30391375046884</v>
      </c>
      <c r="CD245">
        <f t="shared" ca="1" si="32"/>
        <v>1703307.1758994395</v>
      </c>
      <c r="CE245">
        <f t="shared" ca="1" si="33"/>
        <v>7154613.1754389685</v>
      </c>
      <c r="CG245">
        <f ca="1">+IFERROR(VLOOKUP(_xlfn.CONCAT(B245,E245,C245),Reallocation!$A$3:$F$618,6,FALSE),0)</f>
        <v>4.5257033507182638E-2</v>
      </c>
      <c r="CH245">
        <f t="shared" ca="1" si="27"/>
        <v>2.9080299718575731E-4</v>
      </c>
      <c r="CI245">
        <f t="shared" ca="1" si="28"/>
        <v>2.9080299718575731E-4</v>
      </c>
      <c r="CJ245">
        <f t="shared" ca="1" si="29"/>
        <v>3.5392873439521466E-4</v>
      </c>
      <c r="CK245">
        <f t="shared" ca="1" si="30"/>
        <v>4.3374408507301787E-4</v>
      </c>
      <c r="CL245">
        <f ca="1">+IF($C245=1,SUMPRODUCT($CH245:$CK245,Elast!$L$6:$O$6),SUMPRODUCT($CH245:$CK245,Elast!$L$13:$O$13))</f>
        <v>-1.2577717840824844E-5</v>
      </c>
      <c r="CM245">
        <f ca="1">+IF($C245=1,SUMPRODUCT($CH245:$CK245,Elast!$L$7:$O$7),SUMPRODUCT($CH245:$CK245,Elast!$L$14:$O$14))</f>
        <v>8.0094670482389413E-6</v>
      </c>
      <c r="CN245">
        <f ca="1">+IF($C245=1,SUMPRODUCT($CH245:$CK245,Elast!$L$8:$O$8),SUMPRODUCT($CH245:$CK245,Elast!$L$15:$O$15))</f>
        <v>-1.6110574676813094E-5</v>
      </c>
      <c r="CO245">
        <f ca="1">+IF($C245=1,SUMPRODUCT($CH245:$CK245,Elast!$L$9:$O$9),SUMPRODUCT($CH245:$CK245,Elast!$L$16:$O$16))</f>
        <v>-9.9489436559012636E-6</v>
      </c>
    </row>
    <row r="246" spans="2:93" x14ac:dyDescent="0.25">
      <c r="B246" t="s">
        <v>85</v>
      </c>
      <c r="C246">
        <v>2</v>
      </c>
      <c r="D246">
        <v>2041</v>
      </c>
      <c r="E246">
        <v>2039</v>
      </c>
      <c r="F246">
        <v>0.12232076008701299</v>
      </c>
      <c r="G246" s="1">
        <v>6.7646645156666503E-5</v>
      </c>
      <c r="H246">
        <v>0.19854507414189199</v>
      </c>
      <c r="I246">
        <v>0.67906651912593696</v>
      </c>
      <c r="J246">
        <f ca="1">+('aob Demand'!J245-'aob Demand'!BX245)+'aob Cap'!BX246</f>
        <v>155.73749277634471</v>
      </c>
      <c r="K246">
        <f ca="1">+('aob Demand'!K245-'aob Demand'!BY245)+'aob Cap'!BY246</f>
        <v>155.73749277634471</v>
      </c>
      <c r="L246">
        <f ca="1">+('aob Demand'!L245-'aob Demand'!BZ245)+'aob Cap'!BZ246</f>
        <v>127.97563691055875</v>
      </c>
      <c r="M246">
        <f ca="1">+('aob Demand'!M245-'aob Demand'!CA245)+'aob Cap'!CA246</f>
        <v>104.44166374312675</v>
      </c>
      <c r="N246">
        <f ca="1">+'aob Demand'!N245*(1+CL246)</f>
        <v>52473.905196133848</v>
      </c>
      <c r="O246">
        <f ca="1">+'aob Demand'!O245*(1+CM246)</f>
        <v>28.661770980492427</v>
      </c>
      <c r="P246">
        <f ca="1">+'aob Demand'!P245*(1+CN246)</f>
        <v>103807.43989831</v>
      </c>
      <c r="Q246">
        <f ca="1">+'aob Demand'!Q245*(1+CO246)</f>
        <v>436034.89975423785</v>
      </c>
      <c r="R246">
        <v>66438319.4044016</v>
      </c>
      <c r="S246">
        <f ca="1">+IF(E246&gt;2017,SUMPRODUCT(J246:M246,N246:Q246),'aob Demand'!S245)</f>
        <v>67001651.761221386</v>
      </c>
      <c r="T246">
        <v>1</v>
      </c>
      <c r="U246">
        <v>4.0000000000000001E-3</v>
      </c>
      <c r="V246">
        <v>39670.223680820302</v>
      </c>
      <c r="W246">
        <v>4.0000000000000001E-3</v>
      </c>
      <c r="X246">
        <v>9.0840343518395805</v>
      </c>
      <c r="Y246">
        <v>9.0840343518395805</v>
      </c>
      <c r="Z246">
        <v>8.6778404200673496</v>
      </c>
      <c r="AA246">
        <v>6.1106755989053898</v>
      </c>
      <c r="AB246">
        <v>15.5498520025579</v>
      </c>
      <c r="AC246">
        <v>15.5498520025579</v>
      </c>
      <c r="AD246">
        <v>15.5498520025579</v>
      </c>
      <c r="AE246">
        <v>15.5498520025579</v>
      </c>
      <c r="AF246">
        <v>815398.19694726204</v>
      </c>
      <c r="AG246">
        <v>450.92526320920001</v>
      </c>
      <c r="AH246">
        <v>1612836.33127244</v>
      </c>
      <c r="AI246">
        <v>6771216.2279689899</v>
      </c>
      <c r="AJ246">
        <v>130.14775753662701</v>
      </c>
      <c r="AK246">
        <v>130.14775753662701</v>
      </c>
      <c r="AL246">
        <v>102.787888429045</v>
      </c>
      <c r="AM246">
        <v>81.814189485721201</v>
      </c>
      <c r="AN246">
        <v>139.23179188846601</v>
      </c>
      <c r="AO246">
        <v>139.23179188846601</v>
      </c>
      <c r="AP246">
        <v>111.465728849112</v>
      </c>
      <c r="AQ246">
        <v>87.924865084626504</v>
      </c>
      <c r="AR246">
        <f ca="1">+IF(E246&gt;2017,J246*N246,'aob Demand'!AR245)</f>
        <v>8172154.4314294923</v>
      </c>
      <c r="AS246">
        <f>+IF(F246&gt;2017,K246*O246,'aob Demand'!AS245)</f>
        <v>4462.4388909159097</v>
      </c>
      <c r="AT246">
        <f>+IF(G246&gt;2017,L246*P246,'aob Demand'!AT245)</f>
        <v>13280538.8730988</v>
      </c>
      <c r="AU246">
        <f>+IF(H246&gt;2017,M246*Q246,'aob Demand'!AU245)</f>
        <v>45521788.543704197</v>
      </c>
      <c r="AV246">
        <v>1.06997597424597</v>
      </c>
      <c r="AW246">
        <v>1.06997597424597</v>
      </c>
      <c r="AX246">
        <v>1.0846055675289099</v>
      </c>
      <c r="AY246">
        <v>1.07486874789486</v>
      </c>
      <c r="AZ246">
        <v>1.1670835688925101</v>
      </c>
      <c r="BA246">
        <v>1.1670835688925101</v>
      </c>
      <c r="BB246">
        <v>1.13780305415211</v>
      </c>
      <c r="BC246">
        <v>1.2059003225470699</v>
      </c>
      <c r="BD246">
        <v>1.0699521375871499</v>
      </c>
      <c r="BE246">
        <v>1.0699521375871499</v>
      </c>
      <c r="BF246">
        <v>1.08457235013548</v>
      </c>
      <c r="BG246">
        <v>1.0743277432937901</v>
      </c>
      <c r="BH246">
        <v>0.15866170499999999</v>
      </c>
      <c r="BI246">
        <v>0.15866170499999999</v>
      </c>
      <c r="BJ246">
        <v>0.180514759</v>
      </c>
      <c r="BK246">
        <v>0.21282462199999999</v>
      </c>
      <c r="BL246">
        <v>3.5903582999999899E-2</v>
      </c>
      <c r="BM246">
        <v>3.5903582999999899E-2</v>
      </c>
      <c r="BN246">
        <v>1.6482926999999901E-2</v>
      </c>
      <c r="BO246">
        <v>0.238783778999999</v>
      </c>
      <c r="BP246">
        <v>0.15867292099999999</v>
      </c>
      <c r="BQ246">
        <v>0.15867292099999999</v>
      </c>
      <c r="BR246">
        <v>0.18056576799999999</v>
      </c>
      <c r="BS246">
        <v>0.21254435599999999</v>
      </c>
      <c r="BT246">
        <v>2.4852400000000002E-4</v>
      </c>
      <c r="BU246">
        <v>2.4852400000000002E-4</v>
      </c>
      <c r="BV246">
        <v>6.08156E-4</v>
      </c>
      <c r="BW246">
        <v>4.3591369999999999E-3</v>
      </c>
      <c r="BX246">
        <f ca="1">+'aob Demand'!BX245+'aob Cap'!$CG246</f>
        <v>16.516002168146244</v>
      </c>
      <c r="BY246">
        <f ca="1">+'aob Demand'!BY245+'aob Cap'!$CG246</f>
        <v>16.516002168146244</v>
      </c>
      <c r="BZ246">
        <f ca="1">+'aob Demand'!BZ245+'aob Cap'!$CG246</f>
        <v>16.516002168146244</v>
      </c>
      <c r="CA246">
        <f ca="1">+'aob Demand'!CA245+'aob Cap'!$CG246</f>
        <v>16.516002168146244</v>
      </c>
      <c r="CB246">
        <f t="shared" ca="1" si="26"/>
        <v>866659.13199044706</v>
      </c>
      <c r="CC246">
        <f t="shared" ca="1" si="31"/>
        <v>473.37787165672404</v>
      </c>
      <c r="CD246">
        <f t="shared" ca="1" si="32"/>
        <v>1714483.9024301989</v>
      </c>
      <c r="CE246">
        <f t="shared" ca="1" si="33"/>
        <v>7201553.3497284222</v>
      </c>
      <c r="CG246">
        <f ca="1">+IFERROR(VLOOKUP(_xlfn.CONCAT(B246,E246,C246),Reallocation!$A$3:$F$618,6,FALSE),0)</f>
        <v>4.3240007705743502E-2</v>
      </c>
      <c r="CH246">
        <f t="shared" ca="1" si="27"/>
        <v>2.776467434713048E-4</v>
      </c>
      <c r="CI246">
        <f t="shared" ca="1" si="28"/>
        <v>2.776467434713048E-4</v>
      </c>
      <c r="CJ246">
        <f t="shared" ca="1" si="29"/>
        <v>3.3787687054798177E-4</v>
      </c>
      <c r="CK246">
        <f t="shared" ca="1" si="30"/>
        <v>4.1401109630068156E-4</v>
      </c>
      <c r="CL246">
        <f ca="1">+IF($C246=1,SUMPRODUCT($CH246:$CK246,Elast!$L$6:$O$6),SUMPRODUCT($CH246:$CK246,Elast!$L$13:$O$13))</f>
        <v>-1.2007789874817211E-5</v>
      </c>
      <c r="CM246">
        <f ca="1">+IF($C246=1,SUMPRODUCT($CH246:$CK246,Elast!$L$7:$O$7),SUMPRODUCT($CH246:$CK246,Elast!$L$14:$O$14))</f>
        <v>7.647145110930494E-6</v>
      </c>
      <c r="CN246">
        <f ca="1">+IF($C246=1,SUMPRODUCT($CH246:$CK246,Elast!$L$8:$O$8),SUMPRODUCT($CH246:$CK246,Elast!$L$15:$O$15))</f>
        <v>-1.5381195069450014E-5</v>
      </c>
      <c r="CO246">
        <f ca="1">+IF($C246=1,SUMPRODUCT($CH246:$CK246,Elast!$L$9:$O$9),SUMPRODUCT($CH246:$CK246,Elast!$L$16:$O$16))</f>
        <v>-9.4968968255613189E-6</v>
      </c>
    </row>
    <row r="247" spans="2:93" x14ac:dyDescent="0.25">
      <c r="B247" t="s">
        <v>85</v>
      </c>
      <c r="C247">
        <v>2</v>
      </c>
      <c r="D247">
        <v>2042</v>
      </c>
      <c r="E247">
        <v>2040</v>
      </c>
      <c r="F247">
        <v>0.12230837701897</v>
      </c>
      <c r="G247" s="1">
        <v>6.7641333233802597E-5</v>
      </c>
      <c r="H247">
        <v>0.19853676576177501</v>
      </c>
      <c r="I247">
        <v>0.67908721588601995</v>
      </c>
      <c r="J247">
        <f ca="1">+('aob Demand'!J246-'aob Demand'!BX246)+'aob Cap'!BX247</f>
        <v>155.83389283358269</v>
      </c>
      <c r="K247">
        <f ca="1">+('aob Demand'!K246-'aob Demand'!BY246)+'aob Cap'!BY247</f>
        <v>155.83389283358269</v>
      </c>
      <c r="L247">
        <f ca="1">+('aob Demand'!L246-'aob Demand'!BZ246)+'aob Cap'!BZ247</f>
        <v>128.06749924929068</v>
      </c>
      <c r="M247">
        <f ca="1">+('aob Demand'!M246-'aob Demand'!CA246)+'aob Cap'!CA247</f>
        <v>104.52961075462068</v>
      </c>
      <c r="N247">
        <f ca="1">+'aob Demand'!N246*(1+CL247)</f>
        <v>52540.898837054017</v>
      </c>
      <c r="O247">
        <f ca="1">+'aob Demand'!O246*(1+CM247)</f>
        <v>28.697858165784705</v>
      </c>
      <c r="P247">
        <f ca="1">+'aob Demand'!P246*(1+CN247)</f>
        <v>103940.33393479337</v>
      </c>
      <c r="Q247">
        <f ca="1">+'aob Demand'!Q246*(1+CO247)</f>
        <v>436592.74565161165</v>
      </c>
      <c r="R247">
        <v>66558991.042630598</v>
      </c>
      <c r="S247">
        <f ca="1">+IF(E247&gt;2017,SUMPRODUCT(J247:M247,N247:Q247),'aob Demand'!S246)</f>
        <v>67140373.2971268</v>
      </c>
      <c r="T247">
        <v>1</v>
      </c>
      <c r="U247">
        <v>4.0000000000000001E-3</v>
      </c>
      <c r="V247">
        <v>40137.205789837397</v>
      </c>
      <c r="W247">
        <v>4.0000000000000001E-3</v>
      </c>
      <c r="X247">
        <v>9.1072161295546898</v>
      </c>
      <c r="Y247">
        <v>9.1072161295546898</v>
      </c>
      <c r="Z247">
        <v>8.6964276356384609</v>
      </c>
      <c r="AA247">
        <v>6.1253259268291398</v>
      </c>
      <c r="AB247">
        <v>15.5933498522768</v>
      </c>
      <c r="AC247">
        <v>15.5933498522768</v>
      </c>
      <c r="AD247">
        <v>15.5933498522768</v>
      </c>
      <c r="AE247">
        <v>15.5933498522768</v>
      </c>
      <c r="AF247">
        <v>818726.36736844096</v>
      </c>
      <c r="AG247">
        <v>452.77753354689497</v>
      </c>
      <c r="AH247">
        <v>1619422.53797938</v>
      </c>
      <c r="AI247">
        <v>6798860.5224451097</v>
      </c>
      <c r="AJ247">
        <v>130.14775753662701</v>
      </c>
      <c r="AK247">
        <v>130.14775753662701</v>
      </c>
      <c r="AL247">
        <v>102.787888429045</v>
      </c>
      <c r="AM247">
        <v>81.814189485721201</v>
      </c>
      <c r="AN247">
        <v>139.254973666181</v>
      </c>
      <c r="AO247">
        <v>139.254973666181</v>
      </c>
      <c r="AP247">
        <v>111.484316064683</v>
      </c>
      <c r="AQ247">
        <v>87.939515412550307</v>
      </c>
      <c r="AR247">
        <f ca="1">+IF(E247&gt;2017,J247*N247,'aob Demand'!AR246)</f>
        <v>8187652.7987535857</v>
      </c>
      <c r="AS247">
        <f>+IF(F247&gt;2017,K247*O247,'aob Demand'!AS246)</f>
        <v>4470.8805894550096</v>
      </c>
      <c r="AT247">
        <f>+IF(G247&gt;2017,L247*P247,'aob Demand'!AT246)</f>
        <v>13307279.5670281</v>
      </c>
      <c r="AU247">
        <f>+IF(H247&gt;2017,M247*Q247,'aob Demand'!AU246)</f>
        <v>45619244.6154228</v>
      </c>
      <c r="AV247">
        <v>1.07015450877717</v>
      </c>
      <c r="AW247">
        <v>1.07015450877717</v>
      </c>
      <c r="AX247">
        <v>1.0847867433524701</v>
      </c>
      <c r="AY247">
        <v>1.0750481862707799</v>
      </c>
      <c r="AZ247">
        <v>1.1672783066462999</v>
      </c>
      <c r="BA247">
        <v>1.1672783066462999</v>
      </c>
      <c r="BB247">
        <v>1.1379931162461601</v>
      </c>
      <c r="BC247">
        <v>1.20610163530812</v>
      </c>
      <c r="BD247">
        <v>1.0701306681410001</v>
      </c>
      <c r="BE247">
        <v>1.0701306681410001</v>
      </c>
      <c r="BF247">
        <v>1.0847535204103</v>
      </c>
      <c r="BG247">
        <v>1.0745070913545101</v>
      </c>
      <c r="BH247">
        <v>0.15866170499999999</v>
      </c>
      <c r="BI247">
        <v>0.15866170499999999</v>
      </c>
      <c r="BJ247">
        <v>0.180514759</v>
      </c>
      <c r="BK247">
        <v>0.21282462199999999</v>
      </c>
      <c r="BL247">
        <v>3.5903582999999899E-2</v>
      </c>
      <c r="BM247">
        <v>3.5903582999999899E-2</v>
      </c>
      <c r="BN247">
        <v>1.6482926999999901E-2</v>
      </c>
      <c r="BO247">
        <v>0.238783778999999</v>
      </c>
      <c r="BP247">
        <v>0.15867292099999999</v>
      </c>
      <c r="BQ247">
        <v>0.15867292099999999</v>
      </c>
      <c r="BR247">
        <v>0.18056576799999999</v>
      </c>
      <c r="BS247">
        <v>0.21254435599999999</v>
      </c>
      <c r="BT247">
        <v>2.4852400000000002E-4</v>
      </c>
      <c r="BU247">
        <v>2.4852400000000002E-4</v>
      </c>
      <c r="BV247">
        <v>6.08156E-4</v>
      </c>
      <c r="BW247">
        <v>4.3591369999999999E-3</v>
      </c>
      <c r="BX247">
        <f ca="1">+'aob Demand'!BX246+'aob Cap'!$CG247</f>
        <v>16.589357372791383</v>
      </c>
      <c r="BY247">
        <f ca="1">+'aob Demand'!BY246+'aob Cap'!$CG247</f>
        <v>16.589357372791383</v>
      </c>
      <c r="BZ247">
        <f ca="1">+'aob Demand'!BZ246+'aob Cap'!$CG247</f>
        <v>16.589357372791383</v>
      </c>
      <c r="CA247">
        <f ca="1">+'aob Demand'!CA246+'aob Cap'!$CG247</f>
        <v>16.589357372791383</v>
      </c>
      <c r="CB247">
        <f t="shared" ca="1" si="26"/>
        <v>871619.74749556824</v>
      </c>
      <c r="CC247">
        <f t="shared" ca="1" si="31"/>
        <v>476.07902494588188</v>
      </c>
      <c r="CD247">
        <f t="shared" ca="1" si="32"/>
        <v>1724303.3450915627</v>
      </c>
      <c r="CE247">
        <f t="shared" ca="1" si="33"/>
        <v>7242793.0839827964</v>
      </c>
      <c r="CG247">
        <f ca="1">+IFERROR(VLOOKUP(_xlfn.CONCAT(B247,E247,C247),Reallocation!$A$3:$F$618,6,FALSE),0)</f>
        <v>4.1317210719682425E-2</v>
      </c>
      <c r="CH247">
        <f t="shared" ca="1" si="27"/>
        <v>2.6513622915014246E-4</v>
      </c>
      <c r="CI247">
        <f t="shared" ca="1" si="28"/>
        <v>2.6513622915014246E-4</v>
      </c>
      <c r="CJ247">
        <f t="shared" ca="1" si="29"/>
        <v>3.226205786939218E-4</v>
      </c>
      <c r="CK247">
        <f t="shared" ca="1" si="30"/>
        <v>3.9526800512712512E-4</v>
      </c>
      <c r="CL247">
        <f ca="1">+IF($C247=1,SUMPRODUCT($CH247:$CK247,Elast!$L$6:$O$6),SUMPRODUCT($CH247:$CK247,Elast!$L$13:$O$13))</f>
        <v>-1.1466009689980128E-5</v>
      </c>
      <c r="CM247">
        <f ca="1">+IF($C247=1,SUMPRODUCT($CH247:$CK247,Elast!$L$7:$O$7),SUMPRODUCT($CH247:$CK247,Elast!$L$14:$O$14))</f>
        <v>7.3025999181202525E-6</v>
      </c>
      <c r="CN247">
        <f ca="1">+IF($C247=1,SUMPRODUCT($CH247:$CK247,Elast!$L$8:$O$8),SUMPRODUCT($CH247:$CK247,Elast!$L$15:$O$15))</f>
        <v>-1.4687715947953038E-5</v>
      </c>
      <c r="CO247">
        <f ca="1">+IF($C247=1,SUMPRODUCT($CH247:$CK247,Elast!$L$9:$O$9),SUMPRODUCT($CH247:$CK247,Elast!$L$16:$O$16))</f>
        <v>-9.0674153605234685E-6</v>
      </c>
    </row>
    <row r="248" spans="2:93" x14ac:dyDescent="0.25">
      <c r="B248" t="s">
        <v>85</v>
      </c>
      <c r="C248">
        <v>2</v>
      </c>
      <c r="D248">
        <v>2043</v>
      </c>
      <c r="E248">
        <v>2041</v>
      </c>
      <c r="F248">
        <v>0.122299883929108</v>
      </c>
      <c r="G248" s="1">
        <v>6.7637967229699494E-5</v>
      </c>
      <c r="H248">
        <v>0.19853106786732</v>
      </c>
      <c r="I248">
        <v>0.67910141023634196</v>
      </c>
      <c r="J248">
        <f ca="1">+('aob Demand'!J247-'aob Demand'!BX247)+'aob Cap'!BX248</f>
        <v>155.91796051383943</v>
      </c>
      <c r="K248">
        <f ca="1">+('aob Demand'!K247-'aob Demand'!BY247)+'aob Cap'!BY248</f>
        <v>155.91796051383943</v>
      </c>
      <c r="L248">
        <f ca="1">+('aob Demand'!L247-'aob Demand'!BZ247)+'aob Cap'!BZ248</f>
        <v>128.14700888704442</v>
      </c>
      <c r="M248">
        <f ca="1">+('aob Demand'!M247-'aob Demand'!CA247)+'aob Cap'!CA248</f>
        <v>104.60519866161641</v>
      </c>
      <c r="N248">
        <f ca="1">+'aob Demand'!N247*(1+CL248)</f>
        <v>52608.116832070009</v>
      </c>
      <c r="O248">
        <f ca="1">+'aob Demand'!O247*(1+CM248)</f>
        <v>28.734166944217279</v>
      </c>
      <c r="P248">
        <f ca="1">+'aob Demand'!P247*(1+CN248)</f>
        <v>104073.610966835</v>
      </c>
      <c r="Q248">
        <f ca="1">+'aob Demand'!Q247*(1+CO248)</f>
        <v>437152.24451354548</v>
      </c>
      <c r="R248">
        <v>66672445.898043104</v>
      </c>
      <c r="S248">
        <f ca="1">+IF(E248&gt;2017,SUMPRODUCT(J248:M248,N248:Q248),'aob Demand'!S247)</f>
        <v>67272149.787821889</v>
      </c>
      <c r="T248">
        <v>1</v>
      </c>
      <c r="U248">
        <v>4.0000000000000001E-3</v>
      </c>
      <c r="V248">
        <v>40609.685026672501</v>
      </c>
      <c r="W248">
        <v>4.0000000000000001E-3</v>
      </c>
      <c r="X248">
        <v>9.1304519984326191</v>
      </c>
      <c r="Y248">
        <v>9.1304519984326191</v>
      </c>
      <c r="Z248">
        <v>8.7150503159763204</v>
      </c>
      <c r="AA248">
        <v>6.1400065321180799</v>
      </c>
      <c r="AB248">
        <v>15.6240703138297</v>
      </c>
      <c r="AC248">
        <v>15.6240703138297</v>
      </c>
      <c r="AD248">
        <v>15.6240703138297</v>
      </c>
      <c r="AE248">
        <v>15.6240703138297</v>
      </c>
      <c r="AF248">
        <v>821392.26764836698</v>
      </c>
      <c r="AG248">
        <v>454.262164586278</v>
      </c>
      <c r="AH248">
        <v>1624697.9335609199</v>
      </c>
      <c r="AI248">
        <v>6821002.9319019299</v>
      </c>
      <c r="AJ248">
        <v>130.14775753662701</v>
      </c>
      <c r="AK248">
        <v>130.14775753662701</v>
      </c>
      <c r="AL248">
        <v>102.787888429045</v>
      </c>
      <c r="AM248">
        <v>81.814189485721201</v>
      </c>
      <c r="AN248">
        <v>139.27820953505901</v>
      </c>
      <c r="AO248">
        <v>139.27820953505901</v>
      </c>
      <c r="AP248">
        <v>111.502938745021</v>
      </c>
      <c r="AQ248">
        <v>87.954196017839294</v>
      </c>
      <c r="AR248">
        <f ca="1">+IF(E248&gt;2017,J248*N248,'aob Demand'!AR247)</f>
        <v>8202550.2829301432</v>
      </c>
      <c r="AS248">
        <f>+IF(F248&gt;2017,K248*O248,'aob Demand'!AS247)</f>
        <v>4479.0069434560401</v>
      </c>
      <c r="AT248">
        <f>+IF(G248&gt;2017,L248*P248,'aob Demand'!AT247)</f>
        <v>13332799.797554201</v>
      </c>
      <c r="AU248">
        <f>+IF(H248&gt;2017,M248*Q248,'aob Demand'!AU247)</f>
        <v>45711532.930450402</v>
      </c>
      <c r="AV248">
        <v>1.0703334343390001</v>
      </c>
      <c r="AW248">
        <v>1.0703334343390001</v>
      </c>
      <c r="AX248">
        <v>1.08496824418716</v>
      </c>
      <c r="AY248">
        <v>1.0752279730830301</v>
      </c>
      <c r="AZ248">
        <v>1.1674734709194201</v>
      </c>
      <c r="BA248">
        <v>1.1674734709194201</v>
      </c>
      <c r="BB248">
        <v>1.1381835192924099</v>
      </c>
      <c r="BC248">
        <v>1.2063033389815101</v>
      </c>
      <c r="BD248">
        <v>1.07030958971677</v>
      </c>
      <c r="BE248">
        <v>1.07030958971677</v>
      </c>
      <c r="BF248">
        <v>1.0849350156863</v>
      </c>
      <c r="BG248">
        <v>1.0746867876761801</v>
      </c>
      <c r="BH248">
        <v>0.15866170499999999</v>
      </c>
      <c r="BI248">
        <v>0.15866170499999999</v>
      </c>
      <c r="BJ248">
        <v>0.180514759</v>
      </c>
      <c r="BK248">
        <v>0.21282462199999999</v>
      </c>
      <c r="BL248">
        <v>3.5903582999999899E-2</v>
      </c>
      <c r="BM248">
        <v>3.5903582999999899E-2</v>
      </c>
      <c r="BN248">
        <v>1.6482926999999901E-2</v>
      </c>
      <c r="BO248">
        <v>0.238783778999999</v>
      </c>
      <c r="BP248">
        <v>0.15867292099999999</v>
      </c>
      <c r="BQ248">
        <v>0.15867292099999999</v>
      </c>
      <c r="BR248">
        <v>0.18056576799999999</v>
      </c>
      <c r="BS248">
        <v>0.21254435599999999</v>
      </c>
      <c r="BT248">
        <v>2.4852400000000002E-4</v>
      </c>
      <c r="BU248">
        <v>2.4852400000000002E-4</v>
      </c>
      <c r="BV248">
        <v>6.08156E-4</v>
      </c>
      <c r="BW248">
        <v>4.3591369999999999E-3</v>
      </c>
      <c r="BX248">
        <f ca="1">+'aob Demand'!BX247+'aob Cap'!$CG248</f>
        <v>16.650324246960821</v>
      </c>
      <c r="BY248">
        <f ca="1">+'aob Demand'!BY247+'aob Cap'!$CG248</f>
        <v>16.650324246960821</v>
      </c>
      <c r="BZ248">
        <f ca="1">+'aob Demand'!BZ247+'aob Cap'!$CG248</f>
        <v>16.650324246960821</v>
      </c>
      <c r="CA248">
        <f ca="1">+'aob Demand'!CA247+'aob Cap'!$CG248</f>
        <v>16.650324246960821</v>
      </c>
      <c r="CB248">
        <f t="shared" ca="1" si="26"/>
        <v>875942.20327596297</v>
      </c>
      <c r="CC248">
        <f t="shared" ca="1" si="31"/>
        <v>478.43319658752108</v>
      </c>
      <c r="CD248">
        <f t="shared" ca="1" si="32"/>
        <v>1732859.3681498603</v>
      </c>
      <c r="CE248">
        <f t="shared" ca="1" si="33"/>
        <v>7278726.6164372321</v>
      </c>
      <c r="CG248">
        <f ca="1">+IFERROR(VLOOKUP(_xlfn.CONCAT(B248,E248,C248),Reallocation!$A$3:$F$618,6,FALSE),0)</f>
        <v>3.9483434561421518E-2</v>
      </c>
      <c r="CH248">
        <f t="shared" ca="1" si="27"/>
        <v>2.532321127810544E-4</v>
      </c>
      <c r="CI248">
        <f t="shared" ca="1" si="28"/>
        <v>2.532321127810544E-4</v>
      </c>
      <c r="CJ248">
        <f t="shared" ca="1" si="29"/>
        <v>3.0811046550627275E-4</v>
      </c>
      <c r="CK248">
        <f t="shared" ca="1" si="30"/>
        <v>3.7745193419258527E-4</v>
      </c>
      <c r="CL248">
        <f ca="1">+IF($C248=1,SUMPRODUCT($CH248:$CK248,Elast!$L$6:$O$6),SUMPRODUCT($CH248:$CK248,Elast!$L$13:$O$13))</f>
        <v>-1.0950641443281617E-5</v>
      </c>
      <c r="CM248">
        <f ca="1">+IF($C248=1,SUMPRODUCT($CH248:$CK248,Elast!$L$7:$O$7),SUMPRODUCT($CH248:$CK248,Elast!$L$14:$O$14))</f>
        <v>6.9747492486776918E-6</v>
      </c>
      <c r="CN248">
        <f ca="1">+IF($C248=1,SUMPRODUCT($CH248:$CK248,Elast!$L$8:$O$8),SUMPRODUCT($CH248:$CK248,Elast!$L$15:$O$15))</f>
        <v>-1.4027937968492443E-5</v>
      </c>
      <c r="CO248">
        <f ca="1">+IF($C248=1,SUMPRODUCT($CH248:$CK248,Elast!$L$9:$O$9),SUMPRODUCT($CH248:$CK248,Elast!$L$16:$O$16))</f>
        <v>-8.6590790833040987E-6</v>
      </c>
    </row>
    <row r="249" spans="2:93" x14ac:dyDescent="0.25">
      <c r="B249" t="s">
        <v>85</v>
      </c>
      <c r="C249">
        <v>2</v>
      </c>
      <c r="D249">
        <v>2044</v>
      </c>
      <c r="E249">
        <v>2042</v>
      </c>
      <c r="F249">
        <v>0.12229500199376001</v>
      </c>
      <c r="G249" s="1">
        <v>6.7636407792952903E-5</v>
      </c>
      <c r="H249">
        <v>0.198527793301674</v>
      </c>
      <c r="I249">
        <v>0.67910956829677205</v>
      </c>
      <c r="J249">
        <f ca="1">+('aob Demand'!J248-'aob Demand'!BX248)+'aob Cap'!BX249</f>
        <v>155.99057986525906</v>
      </c>
      <c r="K249">
        <f ca="1">+('aob Demand'!K248-'aob Demand'!BY248)+'aob Cap'!BY249</f>
        <v>155.99057986525906</v>
      </c>
      <c r="L249">
        <f ca="1">+('aob Demand'!L248-'aob Demand'!BZ248)+'aob Cap'!BZ249</f>
        <v>128.21505130604604</v>
      </c>
      <c r="M249">
        <f ca="1">+('aob Demand'!M248-'aob Demand'!CA248)+'aob Cap'!CA249</f>
        <v>104.66931336443704</v>
      </c>
      <c r="N249">
        <f ca="1">+'aob Demand'!N248*(1+CL249)</f>
        <v>52675.549623879939</v>
      </c>
      <c r="O249">
        <f ca="1">+'aob Demand'!O248*(1+CM249)</f>
        <v>28.770685154116769</v>
      </c>
      <c r="P249">
        <f ca="1">+'aob Demand'!P248*(1+CN249)</f>
        <v>104207.25646239027</v>
      </c>
      <c r="Q249">
        <f ca="1">+'aob Demand'!Q248*(1+CO249)</f>
        <v>437713.33193909348</v>
      </c>
      <c r="R249">
        <v>66779175.388494201</v>
      </c>
      <c r="S249">
        <f ca="1">+IF(E249&gt;2017,SUMPRODUCT(J249:M249,N249:Q249),'aob Demand'!S248)</f>
        <v>67397470.124723062</v>
      </c>
      <c r="T249">
        <v>1</v>
      </c>
      <c r="U249">
        <v>4.0000000000000001E-3</v>
      </c>
      <c r="V249">
        <v>41087.726101329899</v>
      </c>
      <c r="W249">
        <v>4.0000000000000001E-3</v>
      </c>
      <c r="X249">
        <v>9.1537387590710999</v>
      </c>
      <c r="Y249">
        <v>9.1537387590710999</v>
      </c>
      <c r="Z249">
        <v>8.7337064035221594</v>
      </c>
      <c r="AA249">
        <v>6.1547156444418301</v>
      </c>
      <c r="AB249">
        <v>15.642907160402</v>
      </c>
      <c r="AC249">
        <v>15.642907160402</v>
      </c>
      <c r="AD249">
        <v>15.642907160402</v>
      </c>
      <c r="AE249">
        <v>15.642907160402</v>
      </c>
      <c r="AF249">
        <v>823440.24798134505</v>
      </c>
      <c r="AG249">
        <v>455.40373971950999</v>
      </c>
      <c r="AH249">
        <v>1628750.2847624</v>
      </c>
      <c r="AI249">
        <v>6838011.8668648703</v>
      </c>
      <c r="AJ249">
        <v>130.14775753662701</v>
      </c>
      <c r="AK249">
        <v>130.14775753662701</v>
      </c>
      <c r="AL249">
        <v>102.787888429045</v>
      </c>
      <c r="AM249">
        <v>81.814189485721201</v>
      </c>
      <c r="AN249">
        <v>139.301496295698</v>
      </c>
      <c r="AO249">
        <v>139.301496295698</v>
      </c>
      <c r="AP249">
        <v>111.521594832567</v>
      </c>
      <c r="AQ249">
        <v>87.968905130162995</v>
      </c>
      <c r="AR249">
        <f ca="1">+IF(E249&gt;2017,J249*N249,'aob Demand'!AR248)</f>
        <v>8216889.530550261</v>
      </c>
      <c r="AS249">
        <f>+IF(F249&gt;2017,K249*O249,'aob Demand'!AS248)</f>
        <v>4486.8404687979701</v>
      </c>
      <c r="AT249">
        <f>+IF(G249&gt;2017,L249*P249,'aob Demand'!AT248)</f>
        <v>13357186.018488601</v>
      </c>
      <c r="AU249">
        <f>+IF(H249&gt;2017,M249*Q249,'aob Demand'!AU248)</f>
        <v>45799017.978476398</v>
      </c>
      <c r="AV249">
        <v>1.07051272539579</v>
      </c>
      <c r="AW249">
        <v>1.07051272539579</v>
      </c>
      <c r="AX249">
        <v>1.08515004922011</v>
      </c>
      <c r="AY249">
        <v>1.07540808583738</v>
      </c>
      <c r="AZ249">
        <v>1.16766903385865</v>
      </c>
      <c r="BA249">
        <v>1.16766903385865</v>
      </c>
      <c r="BB249">
        <v>1.13837424145717</v>
      </c>
      <c r="BC249">
        <v>1.2065054083309099</v>
      </c>
      <c r="BD249">
        <v>1.0704888767793601</v>
      </c>
      <c r="BE249">
        <v>1.0704888767793601</v>
      </c>
      <c r="BF249">
        <v>1.08511681515124</v>
      </c>
      <c r="BG249">
        <v>1.0748668097759</v>
      </c>
      <c r="BH249">
        <v>0.15866170499999999</v>
      </c>
      <c r="BI249">
        <v>0.15866170499999999</v>
      </c>
      <c r="BJ249">
        <v>0.180514759</v>
      </c>
      <c r="BK249">
        <v>0.21282462199999999</v>
      </c>
      <c r="BL249">
        <v>3.5903582999999899E-2</v>
      </c>
      <c r="BM249">
        <v>3.5903582999999899E-2</v>
      </c>
      <c r="BN249">
        <v>1.6482926999999901E-2</v>
      </c>
      <c r="BO249">
        <v>0.238783778999999</v>
      </c>
      <c r="BP249">
        <v>0.15867292099999999</v>
      </c>
      <c r="BQ249">
        <v>0.15867292099999999</v>
      </c>
      <c r="BR249">
        <v>0.18056576799999999</v>
      </c>
      <c r="BS249">
        <v>0.21254435599999999</v>
      </c>
      <c r="BT249">
        <v>2.4852400000000002E-4</v>
      </c>
      <c r="BU249">
        <v>2.4852400000000002E-4</v>
      </c>
      <c r="BV249">
        <v>6.08156E-4</v>
      </c>
      <c r="BW249">
        <v>4.3591369999999999E-3</v>
      </c>
      <c r="BX249">
        <f ca="1">+'aob Demand'!BX248+'aob Cap'!$CG249</f>
        <v>16.699790644759549</v>
      </c>
      <c r="BY249">
        <f ca="1">+'aob Demand'!BY248+'aob Cap'!$CG249</f>
        <v>16.699790644759549</v>
      </c>
      <c r="BZ249">
        <f ca="1">+'aob Demand'!BZ248+'aob Cap'!$CG249</f>
        <v>16.699790644759549</v>
      </c>
      <c r="CA249">
        <f ca="1">+'aob Demand'!CA248+'aob Cap'!$CG249</f>
        <v>16.699790644759549</v>
      </c>
      <c r="CB249">
        <f t="shared" ca="1" si="26"/>
        <v>879670.65081643756</v>
      </c>
      <c r="CC249">
        <f t="shared" ca="1" si="31"/>
        <v>480.46441878004168</v>
      </c>
      <c r="CD249">
        <f t="shared" ca="1" si="32"/>
        <v>1740239.366586684</v>
      </c>
      <c r="CE249">
        <f t="shared" ca="1" si="33"/>
        <v>7309721.0058030039</v>
      </c>
      <c r="CG249">
        <f ca="1">+IFERROR(VLOOKUP(_xlfn.CONCAT(B249,E249,C249),Reallocation!$A$3:$F$618,6,FALSE),0)</f>
        <v>3.7729411211049439E-2</v>
      </c>
      <c r="CH249">
        <f t="shared" ca="1" si="27"/>
        <v>2.4186980549489867E-4</v>
      </c>
      <c r="CI249">
        <f t="shared" ca="1" si="28"/>
        <v>2.4186980549489867E-4</v>
      </c>
      <c r="CJ249">
        <f t="shared" ca="1" si="29"/>
        <v>2.9426663115383889E-4</v>
      </c>
      <c r="CK249">
        <f t="shared" ca="1" si="30"/>
        <v>3.6046296663561073E-4</v>
      </c>
      <c r="CL249">
        <f ca="1">+IF($C249=1,SUMPRODUCT($CH249:$CK249,Elast!$L$6:$O$6),SUMPRODUCT($CH249:$CK249,Elast!$L$13:$O$13))</f>
        <v>-1.0458862335098962E-5</v>
      </c>
      <c r="CM249">
        <f ca="1">+IF($C249=1,SUMPRODUCT($CH249:$CK249,Elast!$L$7:$O$7),SUMPRODUCT($CH249:$CK249,Elast!$L$14:$O$14))</f>
        <v>6.6618153052151788E-6</v>
      </c>
      <c r="CN249">
        <f ca="1">+IF($C249=1,SUMPRODUCT($CH249:$CK249,Elast!$L$8:$O$8),SUMPRODUCT($CH249:$CK249,Elast!$L$15:$O$15))</f>
        <v>-1.3398265987110358E-5</v>
      </c>
      <c r="CO249">
        <f ca="1">+IF($C249=1,SUMPRODUCT($CH249:$CK249,Elast!$L$9:$O$9),SUMPRODUCT($CH249:$CK249,Elast!$L$16:$O$16))</f>
        <v>-8.2696149657679467E-6</v>
      </c>
    </row>
    <row r="250" spans="2:93" x14ac:dyDescent="0.25">
      <c r="B250" t="s">
        <v>85</v>
      </c>
      <c r="C250">
        <v>2</v>
      </c>
      <c r="D250">
        <v>2045</v>
      </c>
      <c r="E250">
        <v>2043</v>
      </c>
      <c r="F250">
        <v>0.122293497421195</v>
      </c>
      <c r="G250" s="1">
        <v>6.7636537980493501E-5</v>
      </c>
      <c r="H250">
        <v>0.19852678523477599</v>
      </c>
      <c r="I250">
        <v>0.67911208080604701</v>
      </c>
      <c r="J250">
        <f ca="1">+('aob Demand'!J249-'aob Demand'!BX249)+'aob Cap'!BX250</f>
        <v>156.05258427709674</v>
      </c>
      <c r="K250">
        <f ca="1">+('aob Demand'!K249-'aob Demand'!BY249)+'aob Cap'!BY250</f>
        <v>156.05258427709674</v>
      </c>
      <c r="L250">
        <f ca="1">+('aob Demand'!L249-'aob Demand'!BZ249)+'aob Cap'!BZ250</f>
        <v>128.27246122732274</v>
      </c>
      <c r="M250">
        <f ca="1">+('aob Demand'!M249-'aob Demand'!CA249)+'aob Cap'!CA250</f>
        <v>104.72278997302674</v>
      </c>
      <c r="N250">
        <f ca="1">+'aob Demand'!N249*(1+CL250)</f>
        <v>52743.188218728792</v>
      </c>
      <c r="O250">
        <f ca="1">+'aob Demand'!O249*(1+CM250)</f>
        <v>28.807401488963464</v>
      </c>
      <c r="P250">
        <f ca="1">+'aob Demand'!P249*(1+CN250)</f>
        <v>104341.25663572439</v>
      </c>
      <c r="Q250">
        <f ca="1">+'aob Demand'!Q249*(1+CO250)</f>
        <v>438275.9473336013</v>
      </c>
      <c r="R250">
        <v>66879592.228966802</v>
      </c>
      <c r="S250">
        <f ca="1">+IF(E250&gt;2017,SUMPRODUCT(J250:M250,N250:Q250),'aob Demand'!S249)</f>
        <v>67516796.073056757</v>
      </c>
      <c r="T250">
        <v>1</v>
      </c>
      <c r="U250">
        <v>4.0000000000000001E-3</v>
      </c>
      <c r="V250">
        <v>41571.394485554098</v>
      </c>
      <c r="W250">
        <v>4.0000000000000001E-3</v>
      </c>
      <c r="X250">
        <v>9.1770730880587106</v>
      </c>
      <c r="Y250">
        <v>9.1770730880587106</v>
      </c>
      <c r="Z250">
        <v>8.7523937589644607</v>
      </c>
      <c r="AA250">
        <v>6.1694514234552402</v>
      </c>
      <c r="AB250">
        <v>15.650614978858799</v>
      </c>
      <c r="AC250">
        <v>15.650614978858799</v>
      </c>
      <c r="AD250">
        <v>15.650614978858799</v>
      </c>
      <c r="AE250">
        <v>15.650614978858799</v>
      </c>
      <c r="AF250">
        <v>824907.54066813097</v>
      </c>
      <c r="AG250">
        <v>456.22291919140002</v>
      </c>
      <c r="AH250">
        <v>1631653.28596671</v>
      </c>
      <c r="AI250">
        <v>6850196.6465185396</v>
      </c>
      <c r="AJ250">
        <v>130.14775753662701</v>
      </c>
      <c r="AK250">
        <v>130.14775753662701</v>
      </c>
      <c r="AL250">
        <v>102.787888429045</v>
      </c>
      <c r="AM250">
        <v>81.814189485721201</v>
      </c>
      <c r="AN250">
        <v>139.32483062468501</v>
      </c>
      <c r="AO250">
        <v>139.32483062468501</v>
      </c>
      <c r="AP250">
        <v>111.540282188009</v>
      </c>
      <c r="AQ250">
        <v>87.983640909176401</v>
      </c>
      <c r="AR250">
        <f ca="1">+IF(E250&gt;2017,J250*N250,'aob Demand'!AR249)</f>
        <v>8230710.8245459506</v>
      </c>
      <c r="AS250">
        <f>+IF(F250&gt;2017,K250*O250,'aob Demand'!AS249)</f>
        <v>4494.4022332046497</v>
      </c>
      <c r="AT250">
        <f>+IF(G250&gt;2017,L250*P250,'aob Demand'!AT249)</f>
        <v>13380519.143091301</v>
      </c>
      <c r="AU250">
        <f>+IF(H250&gt;2017,M250*Q250,'aob Demand'!AU249)</f>
        <v>45882040.879681997</v>
      </c>
      <c r="AV250">
        <v>1.0706923604880201</v>
      </c>
      <c r="AW250">
        <v>1.0706923604880201</v>
      </c>
      <c r="AX250">
        <v>1.08533214095783</v>
      </c>
      <c r="AY250">
        <v>1.0755885056282799</v>
      </c>
      <c r="AZ250">
        <v>1.1678649720568799</v>
      </c>
      <c r="BA250">
        <v>1.1678649720568799</v>
      </c>
      <c r="BB250">
        <v>1.1385652643889399</v>
      </c>
      <c r="BC250">
        <v>1.2067078221460501</v>
      </c>
      <c r="BD250">
        <v>1.07066850786973</v>
      </c>
      <c r="BE250">
        <v>1.07066850786973</v>
      </c>
      <c r="BF250">
        <v>1.0852989013121901</v>
      </c>
      <c r="BG250">
        <v>1.0750471387576299</v>
      </c>
      <c r="BH250">
        <v>0.15866170499999999</v>
      </c>
      <c r="BI250">
        <v>0.15866170499999999</v>
      </c>
      <c r="BJ250">
        <v>0.180514759</v>
      </c>
      <c r="BK250">
        <v>0.21282462199999999</v>
      </c>
      <c r="BL250">
        <v>3.5903582999999899E-2</v>
      </c>
      <c r="BM250">
        <v>3.5903582999999899E-2</v>
      </c>
      <c r="BN250">
        <v>1.6482926999999901E-2</v>
      </c>
      <c r="BO250">
        <v>0.238783778999999</v>
      </c>
      <c r="BP250">
        <v>0.15867292099999999</v>
      </c>
      <c r="BQ250">
        <v>0.15867292099999999</v>
      </c>
      <c r="BR250">
        <v>0.18056576799999999</v>
      </c>
      <c r="BS250">
        <v>0.21254435599999999</v>
      </c>
      <c r="BT250">
        <v>2.4852400000000002E-4</v>
      </c>
      <c r="BU250">
        <v>2.4852400000000002E-4</v>
      </c>
      <c r="BV250">
        <v>6.08156E-4</v>
      </c>
      <c r="BW250">
        <v>4.3591369999999999E-3</v>
      </c>
      <c r="BX250">
        <f ca="1">+'aob Demand'!BX249+'aob Cap'!$CG250</f>
        <v>16.738593492399037</v>
      </c>
      <c r="BY250">
        <f ca="1">+'aob Demand'!BY249+'aob Cap'!$CG250</f>
        <v>16.738593492399037</v>
      </c>
      <c r="BZ250">
        <f ca="1">+'aob Demand'!BZ249+'aob Cap'!$CG250</f>
        <v>16.738593492399037</v>
      </c>
      <c r="CA250">
        <f ca="1">+'aob Demand'!CA249+'aob Cap'!$CG250</f>
        <v>16.738593492399037</v>
      </c>
      <c r="CB250">
        <f t="shared" ca="1" si="26"/>
        <v>882846.78708639136</v>
      </c>
      <c r="CC250">
        <f t="shared" ca="1" si="31"/>
        <v>482.19538309609015</v>
      </c>
      <c r="CD250">
        <f t="shared" ca="1" si="32"/>
        <v>1746525.879311474</v>
      </c>
      <c r="CE250">
        <f t="shared" ca="1" si="33"/>
        <v>7336122.9199132416</v>
      </c>
      <c r="CG250">
        <f ca="1">+IFERROR(VLOOKUP(_xlfn.CONCAT(B250,E250,C250),Reallocation!$A$3:$F$618,6,FALSE),0)</f>
        <v>3.6053776714737973E-2</v>
      </c>
      <c r="CH250">
        <f t="shared" ca="1" si="27"/>
        <v>2.3103607595964526E-4</v>
      </c>
      <c r="CI250">
        <f t="shared" ca="1" si="28"/>
        <v>2.3103607595964526E-4</v>
      </c>
      <c r="CJ250">
        <f t="shared" ca="1" si="29"/>
        <v>2.8107184012671205E-4</v>
      </c>
      <c r="CK250">
        <f t="shared" ca="1" si="30"/>
        <v>3.4427822944760322E-4</v>
      </c>
      <c r="CL250">
        <f ca="1">+IF($C250=1,SUMPRODUCT($CH250:$CK250,Elast!$L$6:$O$6),SUMPRODUCT($CH250:$CK250,Elast!$L$13:$O$13))</f>
        <v>-9.9900744683563141E-6</v>
      </c>
      <c r="CM250">
        <f ca="1">+IF($C250=1,SUMPRODUCT($CH250:$CK250,Elast!$L$7:$O$7),SUMPRODUCT($CH250:$CK250,Elast!$L$14:$O$14))</f>
        <v>6.3634346690930112E-6</v>
      </c>
      <c r="CN250">
        <f ca="1">+IF($C250=1,SUMPRODUCT($CH250:$CK250,Elast!$L$8:$O$8),SUMPRODUCT($CH250:$CK250,Elast!$L$15:$O$15))</f>
        <v>-1.2797952168147162E-5</v>
      </c>
      <c r="CO250">
        <f ca="1">+IF($C250=1,SUMPRODUCT($CH250:$CK250,Elast!$L$9:$O$9),SUMPRODUCT($CH250:$CK250,Elast!$L$16:$O$16))</f>
        <v>-7.8985148285064536E-6</v>
      </c>
    </row>
    <row r="251" spans="2:93" x14ac:dyDescent="0.25">
      <c r="B251" t="s">
        <v>85</v>
      </c>
      <c r="C251">
        <v>2</v>
      </c>
      <c r="D251">
        <v>2046</v>
      </c>
      <c r="E251">
        <v>2044</v>
      </c>
      <c r="F251">
        <v>0.122295126013721</v>
      </c>
      <c r="G251" s="1">
        <v>6.76382357435983E-5</v>
      </c>
      <c r="H251">
        <v>0.198527879744228</v>
      </c>
      <c r="I251">
        <v>0.67910935600630595</v>
      </c>
      <c r="J251">
        <f ca="1">+('aob Demand'!J250-'aob Demand'!BX250)+'aob Cap'!BX251</f>
        <v>156.10475058958042</v>
      </c>
      <c r="K251">
        <f ca="1">+('aob Demand'!K250-'aob Demand'!BY250)+'aob Cap'!BY251</f>
        <v>156.10475058958042</v>
      </c>
      <c r="L251">
        <f ca="1">+('aob Demand'!L250-'aob Demand'!BZ250)+'aob Cap'!BZ251</f>
        <v>128.32001672833442</v>
      </c>
      <c r="M251">
        <f ca="1">+('aob Demand'!M250-'aob Demand'!CA250)+'aob Cap'!CA251</f>
        <v>104.76640692671644</v>
      </c>
      <c r="N251">
        <f ca="1">+'aob Demand'!N250*(1+CL251)</f>
        <v>52811.024276704164</v>
      </c>
      <c r="O251">
        <f ca="1">+'aob Demand'!O250*(1+CM251)</f>
        <v>28.844305391928447</v>
      </c>
      <c r="P251">
        <f ca="1">+'aob Demand'!P250*(1+CN251)</f>
        <v>104475.59872800132</v>
      </c>
      <c r="Q251">
        <f ca="1">+'aob Demand'!Q250*(1+CO251)</f>
        <v>438840.03449737164</v>
      </c>
      <c r="R251">
        <v>66974136.219845504</v>
      </c>
      <c r="S251">
        <f ca="1">+IF(E251&gt;2017,SUMPRODUCT(J251:M251,N251:Q251),'aob Demand'!S250)</f>
        <v>67630558.712560117</v>
      </c>
      <c r="T251">
        <v>1</v>
      </c>
      <c r="U251">
        <v>4.0000000000000001E-3</v>
      </c>
      <c r="V251">
        <v>42060.7564217974</v>
      </c>
      <c r="W251">
        <v>4.0000000000000001E-3</v>
      </c>
      <c r="X251">
        <v>9.2004521924875196</v>
      </c>
      <c r="Y251">
        <v>9.2004521924875196</v>
      </c>
      <c r="Z251">
        <v>8.7711105841859691</v>
      </c>
      <c r="AA251">
        <v>6.1842123224146297</v>
      </c>
      <c r="AB251">
        <v>15.6479906899197</v>
      </c>
      <c r="AC251">
        <v>15.6479906899197</v>
      </c>
      <c r="AD251">
        <v>15.6479906899197</v>
      </c>
      <c r="AE251">
        <v>15.6479906899197</v>
      </c>
      <c r="AF251">
        <v>825833.82534651598</v>
      </c>
      <c r="AG251">
        <v>456.74170803414103</v>
      </c>
      <c r="AH251">
        <v>1633485.46685993</v>
      </c>
      <c r="AI251">
        <v>6857886.8983833399</v>
      </c>
      <c r="AJ251">
        <v>130.14775753662701</v>
      </c>
      <c r="AK251">
        <v>130.14775753662701</v>
      </c>
      <c r="AL251">
        <v>102.787888429045</v>
      </c>
      <c r="AM251">
        <v>81.814189485721201</v>
      </c>
      <c r="AN251">
        <v>139.34820972911399</v>
      </c>
      <c r="AO251">
        <v>139.34820972911399</v>
      </c>
      <c r="AP251">
        <v>111.558999013231</v>
      </c>
      <c r="AQ251">
        <v>87.998401808135796</v>
      </c>
      <c r="AR251">
        <f ca="1">+IF(E251&gt;2017,J251*N251,'aob Demand'!AR250)</f>
        <v>8244051.7730951803</v>
      </c>
      <c r="AS251">
        <f>+IF(F251&gt;2017,K251*O251,'aob Demand'!AS250)</f>
        <v>4501.7119488696198</v>
      </c>
      <c r="AT251">
        <f>+IF(G251&gt;2017,L251*P251,'aob Demand'!AT250)</f>
        <v>13402874.895109899</v>
      </c>
      <c r="AU251">
        <f>+IF(H251&gt;2017,M251*Q251,'aob Demand'!AU250)</f>
        <v>45960920.866669796</v>
      </c>
      <c r="AV251">
        <v>1.07087231707036</v>
      </c>
      <c r="AW251">
        <v>1.07087231707036</v>
      </c>
      <c r="AX251">
        <v>1.0855145010075999</v>
      </c>
      <c r="AY251">
        <v>1.0757692125810401</v>
      </c>
      <c r="AZ251">
        <v>1.16806126092263</v>
      </c>
      <c r="BA251">
        <v>1.16806126092263</v>
      </c>
      <c r="BB251">
        <v>1.13875656879286</v>
      </c>
      <c r="BC251">
        <v>1.2069105581294399</v>
      </c>
      <c r="BD251">
        <v>1.0708484604430399</v>
      </c>
      <c r="BE251">
        <v>1.0708484604430399</v>
      </c>
      <c r="BF251">
        <v>1.08548125577695</v>
      </c>
      <c r="BG251">
        <v>1.07522775475669</v>
      </c>
      <c r="BH251">
        <v>0.15866170499999999</v>
      </c>
      <c r="BI251">
        <v>0.15866170499999999</v>
      </c>
      <c r="BJ251">
        <v>0.180514759</v>
      </c>
      <c r="BK251">
        <v>0.21282462199999999</v>
      </c>
      <c r="BL251">
        <v>3.5903582999999899E-2</v>
      </c>
      <c r="BM251">
        <v>3.5903582999999899E-2</v>
      </c>
      <c r="BN251">
        <v>1.6482926999999901E-2</v>
      </c>
      <c r="BO251">
        <v>0.238783778999999</v>
      </c>
      <c r="BP251">
        <v>0.15867292099999999</v>
      </c>
      <c r="BQ251">
        <v>0.15867292099999999</v>
      </c>
      <c r="BR251">
        <v>0.18056576799999999</v>
      </c>
      <c r="BS251">
        <v>0.21254435599999999</v>
      </c>
      <c r="BT251">
        <v>2.4852400000000002E-4</v>
      </c>
      <c r="BU251">
        <v>2.4852400000000002E-4</v>
      </c>
      <c r="BV251">
        <v>6.08156E-4</v>
      </c>
      <c r="BW251">
        <v>4.3591369999999999E-3</v>
      </c>
      <c r="BX251">
        <f ca="1">+'aob Demand'!BX250+'aob Cap'!$CG251</f>
        <v>16.767512918178152</v>
      </c>
      <c r="BY251">
        <f ca="1">+'aob Demand'!BY250+'aob Cap'!$CG251</f>
        <v>16.767512918178152</v>
      </c>
      <c r="BZ251">
        <f ca="1">+'aob Demand'!BZ250+'aob Cap'!$CG251</f>
        <v>16.767512918178152</v>
      </c>
      <c r="CA251">
        <f ca="1">+'aob Demand'!CA250+'aob Cap'!$CG251</f>
        <v>16.767512918178152</v>
      </c>
      <c r="CB251">
        <f t="shared" ca="1" si="26"/>
        <v>885509.53178185702</v>
      </c>
      <c r="CC251">
        <f t="shared" ca="1" si="31"/>
        <v>483.64726327503598</v>
      </c>
      <c r="CD251">
        <f t="shared" ca="1" si="32"/>
        <v>1751795.9513061591</v>
      </c>
      <c r="CE251">
        <f t="shared" ca="1" si="33"/>
        <v>7358255.947448425</v>
      </c>
      <c r="CG251">
        <f ca="1">+IFERROR(VLOOKUP(_xlfn.CONCAT(B251,E251,C251),Reallocation!$A$3:$F$618,6,FALSE),0)</f>
        <v>3.4453406950452563E-2</v>
      </c>
      <c r="CH251">
        <f t="shared" ca="1" si="27"/>
        <v>2.2070697285214713E-4</v>
      </c>
      <c r="CI251">
        <f t="shared" ca="1" si="28"/>
        <v>2.2070697285214713E-4</v>
      </c>
      <c r="CJ251">
        <f t="shared" ca="1" si="29"/>
        <v>2.684959667937914E-4</v>
      </c>
      <c r="CK251">
        <f t="shared" ca="1" si="30"/>
        <v>3.2885929718440288E-4</v>
      </c>
      <c r="CL251">
        <f ca="1">+IF($C251=1,SUMPRODUCT($CH251:$CK251,Elast!$L$6:$O$6),SUMPRODUCT($CH251:$CK251,Elast!$L$13:$O$13))</f>
        <v>-9.5432198508771375E-6</v>
      </c>
      <c r="CM251">
        <f ca="1">+IF($C251=1,SUMPRODUCT($CH251:$CK251,Elast!$L$7:$O$7),SUMPRODUCT($CH251:$CK251,Elast!$L$14:$O$14))</f>
        <v>6.0789485259502084E-6</v>
      </c>
      <c r="CN251">
        <f ca="1">+IF($C251=1,SUMPRODUCT($CH251:$CK251,Elast!$L$8:$O$8),SUMPRODUCT($CH251:$CK251,Elast!$L$15:$O$15))</f>
        <v>-1.2225656846376107E-5</v>
      </c>
      <c r="CO251">
        <f ca="1">+IF($C251=1,SUMPRODUCT($CH251:$CK251,Elast!$L$9:$O$9),SUMPRODUCT($CH251:$CK251,Elast!$L$16:$O$16))</f>
        <v>-7.5449114588643779E-6</v>
      </c>
    </row>
    <row r="252" spans="2:93" x14ac:dyDescent="0.25">
      <c r="B252" t="s">
        <v>85</v>
      </c>
      <c r="C252">
        <v>2</v>
      </c>
      <c r="D252">
        <v>2047</v>
      </c>
      <c r="E252">
        <v>2045</v>
      </c>
      <c r="F252">
        <v>0.122299685080451</v>
      </c>
      <c r="G252" s="1">
        <v>6.7641399684860795E-5</v>
      </c>
      <c r="H252">
        <v>0.19853094086586001</v>
      </c>
      <c r="I252">
        <v>0.67910173265400298</v>
      </c>
      <c r="J252">
        <f ca="1">+('aob Demand'!J251-'aob Demand'!BX251)+'aob Cap'!BX252</f>
        <v>156.14780386501141</v>
      </c>
      <c r="K252">
        <f ca="1">+('aob Demand'!K251-'aob Demand'!BY251)+'aob Cap'!BY252</f>
        <v>156.14780386501141</v>
      </c>
      <c r="L252">
        <f ca="1">+('aob Demand'!L251-'aob Demand'!BZ251)+'aob Cap'!BZ252</f>
        <v>128.35844402130343</v>
      </c>
      <c r="M252">
        <f ca="1">+('aob Demand'!M251-'aob Demand'!CA251)+'aob Cap'!CA252</f>
        <v>104.80089077453943</v>
      </c>
      <c r="N252">
        <f ca="1">+'aob Demand'!N251*(1+CL252)</f>
        <v>52879.050047463141</v>
      </c>
      <c r="O252">
        <f ca="1">+'aob Demand'!O251*(1+CM252)</f>
        <v>28.88138700954735</v>
      </c>
      <c r="P252">
        <f ca="1">+'aob Demand'!P251*(1+CN252)</f>
        <v>104610.27089186315</v>
      </c>
      <c r="Q252">
        <f ca="1">+'aob Demand'!Q251*(1+CO252)</f>
        <v>439405.54119864554</v>
      </c>
      <c r="R252">
        <v>67063172.820054598</v>
      </c>
      <c r="S252">
        <f ca="1">+IF(E252&gt;2017,SUMPRODUCT(J252:M252,N252:Q252),'aob Demand'!S251)</f>
        <v>67739161.029746741</v>
      </c>
      <c r="T252">
        <v>1</v>
      </c>
      <c r="U252">
        <v>4.0000000000000001E-3</v>
      </c>
      <c r="V252">
        <v>42555.878932291402</v>
      </c>
      <c r="W252">
        <v>4.0000000000000001E-3</v>
      </c>
      <c r="X252">
        <v>9.2238731381331007</v>
      </c>
      <c r="Y252">
        <v>9.2238731381331007</v>
      </c>
      <c r="Z252">
        <v>8.7898549886354491</v>
      </c>
      <c r="AA252">
        <v>6.1989967152896597</v>
      </c>
      <c r="AB252">
        <v>15.6357002934003</v>
      </c>
      <c r="AC252">
        <v>15.6357002934003</v>
      </c>
      <c r="AD252">
        <v>15.6357002934003</v>
      </c>
      <c r="AE252">
        <v>15.6357002934003</v>
      </c>
      <c r="AF252">
        <v>826252.05996273295</v>
      </c>
      <c r="AG252">
        <v>456.97840492124402</v>
      </c>
      <c r="AH252">
        <v>1634312.0672217601</v>
      </c>
      <c r="AI252">
        <v>6861356.4456702303</v>
      </c>
      <c r="AJ252">
        <v>130.14775753662701</v>
      </c>
      <c r="AK252">
        <v>130.14775753662701</v>
      </c>
      <c r="AL252">
        <v>102.787888429045</v>
      </c>
      <c r="AM252">
        <v>81.814189485721201</v>
      </c>
      <c r="AN252">
        <v>139.37163067476001</v>
      </c>
      <c r="AO252">
        <v>139.37163067476001</v>
      </c>
      <c r="AP252">
        <v>111.57774341768</v>
      </c>
      <c r="AQ252">
        <v>88.013186201010797</v>
      </c>
      <c r="AR252">
        <f ca="1">+IF(E252&gt;2017,J252*N252,'aob Demand'!AR251)</f>
        <v>8256947.5353793968</v>
      </c>
      <c r="AS252">
        <f>+IF(F252&gt;2017,K252*O252,'aob Demand'!AS251)</f>
        <v>4508.7880594970002</v>
      </c>
      <c r="AT252">
        <f>+IF(G252&gt;2017,L252*P252,'aob Demand'!AT251)</f>
        <v>13424324.1391865</v>
      </c>
      <c r="AU252">
        <f>+IF(H252&gt;2017,M252*Q252,'aob Demand'!AU251)</f>
        <v>46035956.679109201</v>
      </c>
      <c r="AV252">
        <v>1.0710525763888401</v>
      </c>
      <c r="AW252">
        <v>1.0710525763888401</v>
      </c>
      <c r="AX252">
        <v>1.08569711406752</v>
      </c>
      <c r="AY252">
        <v>1.0759501901617901</v>
      </c>
      <c r="AZ252">
        <v>1.16825787999987</v>
      </c>
      <c r="BA252">
        <v>1.16825787999987</v>
      </c>
      <c r="BB252">
        <v>1.1389481386164999</v>
      </c>
      <c r="BC252">
        <v>1.2071135977316501</v>
      </c>
      <c r="BD252">
        <v>1.0710287157457401</v>
      </c>
      <c r="BE252">
        <v>1.0710287157457401</v>
      </c>
      <c r="BF252">
        <v>1.08566386324411</v>
      </c>
      <c r="BG252">
        <v>1.0754086412475199</v>
      </c>
      <c r="BH252">
        <v>0.15866170499999999</v>
      </c>
      <c r="BI252">
        <v>0.15866170499999999</v>
      </c>
      <c r="BJ252">
        <v>0.180514759</v>
      </c>
      <c r="BK252">
        <v>0.21282462199999999</v>
      </c>
      <c r="BL252">
        <v>3.5903582999999899E-2</v>
      </c>
      <c r="BM252">
        <v>3.5903582999999899E-2</v>
      </c>
      <c r="BN252">
        <v>1.6482926999999901E-2</v>
      </c>
      <c r="BO252">
        <v>0.238783778999999</v>
      </c>
      <c r="BP252">
        <v>0.15867292099999999</v>
      </c>
      <c r="BQ252">
        <v>0.15867292099999999</v>
      </c>
      <c r="BR252">
        <v>0.18056576799999999</v>
      </c>
      <c r="BS252">
        <v>0.21254435599999999</v>
      </c>
      <c r="BT252">
        <v>2.4852400000000002E-4</v>
      </c>
      <c r="BU252">
        <v>2.4852400000000002E-4</v>
      </c>
      <c r="BV252">
        <v>6.08156E-4</v>
      </c>
      <c r="BW252">
        <v>4.3591369999999999E-3</v>
      </c>
      <c r="BX252">
        <f ca="1">+'aob Demand'!BX251+'aob Cap'!$CG252</f>
        <v>16.787277042292121</v>
      </c>
      <c r="BY252">
        <f ca="1">+'aob Demand'!BY251+'aob Cap'!$CG252</f>
        <v>16.787277042292121</v>
      </c>
      <c r="BZ252">
        <f ca="1">+'aob Demand'!BZ251+'aob Cap'!$CG252</f>
        <v>16.787277042292121</v>
      </c>
      <c r="CA252">
        <f ca="1">+'aob Demand'!CA251+'aob Cap'!$CG252</f>
        <v>16.787277042292121</v>
      </c>
      <c r="CB252">
        <f t="shared" ca="1" si="26"/>
        <v>887695.26287999412</v>
      </c>
      <c r="CC252">
        <f t="shared" ca="1" si="31"/>
        <v>484.83984509492814</v>
      </c>
      <c r="CD252">
        <f t="shared" ca="1" si="32"/>
        <v>1756121.598930934</v>
      </c>
      <c r="CE252">
        <f t="shared" ca="1" si="33"/>
        <v>7376422.5540199671</v>
      </c>
      <c r="CG252">
        <f ca="1">+IFERROR(VLOOKUP(_xlfn.CONCAT(B252,E252,C252),Reallocation!$A$3:$F$618,6,FALSE),0)</f>
        <v>3.2924641179419144E-2</v>
      </c>
      <c r="CH252">
        <f t="shared" ca="1" si="27"/>
        <v>2.1085561477307557E-4</v>
      </c>
      <c r="CI252">
        <f t="shared" ca="1" si="28"/>
        <v>2.1085561477307557E-4</v>
      </c>
      <c r="CJ252">
        <f t="shared" ca="1" si="29"/>
        <v>2.5650545572175609E-4</v>
      </c>
      <c r="CK252">
        <f t="shared" ca="1" si="30"/>
        <v>3.1416375315207468E-4</v>
      </c>
      <c r="CL252">
        <f ca="1">+IF($C252=1,SUMPRODUCT($CH252:$CK252,Elast!$L$6:$O$6),SUMPRODUCT($CH252:$CK252,Elast!$L$13:$O$13))</f>
        <v>-9.1171168521160241E-6</v>
      </c>
      <c r="CM252">
        <f ca="1">+IF($C252=1,SUMPRODUCT($CH252:$CK252,Elast!$L$7:$O$7),SUMPRODUCT($CH252:$CK252,Elast!$L$14:$O$14))</f>
        <v>5.807617238391597E-6</v>
      </c>
      <c r="CN252">
        <f ca="1">+IF($C252=1,SUMPRODUCT($CH252:$CK252,Elast!$L$8:$O$8),SUMPRODUCT($CH252:$CK252,Elast!$L$15:$O$15))</f>
        <v>-1.1679879818386361E-5</v>
      </c>
      <c r="CO252">
        <f ca="1">+IF($C252=1,SUMPRODUCT($CH252:$CK252,Elast!$L$9:$O$9),SUMPRODUCT($CH252:$CK252,Elast!$L$16:$O$16))</f>
        <v>-7.2078441005867238E-6</v>
      </c>
    </row>
    <row r="253" spans="2:93" x14ac:dyDescent="0.25">
      <c r="B253" t="s">
        <v>85</v>
      </c>
      <c r="C253">
        <v>2</v>
      </c>
      <c r="D253">
        <v>2048</v>
      </c>
      <c r="E253">
        <v>2046</v>
      </c>
      <c r="F253">
        <v>0.122306960043818</v>
      </c>
      <c r="G253" s="1">
        <v>6.76459225576757E-5</v>
      </c>
      <c r="H253">
        <v>0.19853582455348101</v>
      </c>
      <c r="I253">
        <v>0.67908956948014099</v>
      </c>
      <c r="J253">
        <f ca="1">+('aob Demand'!J252-'aob Demand'!BX252)+'aob Cap'!BX253</f>
        <v>156.1824211657563</v>
      </c>
      <c r="K253">
        <f ca="1">+('aob Demand'!K252-'aob Demand'!BY252)+'aob Cap'!BY253</f>
        <v>156.1824211657563</v>
      </c>
      <c r="L253">
        <f ca="1">+('aob Demand'!L252-'aob Demand'!BZ252)+'aob Cap'!BZ253</f>
        <v>128.38842123782928</v>
      </c>
      <c r="M253">
        <f ca="1">+('aob Demand'!M252-'aob Demand'!CA252)+'aob Cap'!CA253</f>
        <v>104.82691996167627</v>
      </c>
      <c r="N253">
        <f ca="1">+'aob Demand'!N252*(1+CL253)</f>
        <v>52947.258320895548</v>
      </c>
      <c r="O253">
        <f ca="1">+'aob Demand'!O252*(1+CM253)</f>
        <v>28.918637145678513</v>
      </c>
      <c r="P253">
        <f ca="1">+'aob Demand'!P252*(1+CN253)</f>
        <v>104745.26210964432</v>
      </c>
      <c r="Q253">
        <f ca="1">+'aob Demand'!Q252*(1+CO253)</f>
        <v>439972.41884488659</v>
      </c>
      <c r="R253">
        <v>67147095.617406696</v>
      </c>
      <c r="S253">
        <f ca="1">+IF(E253&gt;2017,SUMPRODUCT(J253:M253,N253:Q253),'aob Demand'!S252)</f>
        <v>67842979.951410323</v>
      </c>
      <c r="T253">
        <v>1</v>
      </c>
      <c r="U253">
        <v>4.0000000000000001E-3</v>
      </c>
      <c r="V253">
        <v>43056.829828227099</v>
      </c>
      <c r="W253">
        <v>4.0000000000000001E-3</v>
      </c>
      <c r="X253">
        <v>9.24733348420793</v>
      </c>
      <c r="Y253">
        <v>9.24733348420793</v>
      </c>
      <c r="Z253">
        <v>8.8086253994634909</v>
      </c>
      <c r="AA253">
        <v>6.2138032493736102</v>
      </c>
      <c r="AB253">
        <v>15.614454222226</v>
      </c>
      <c r="AC253">
        <v>15.614454222226</v>
      </c>
      <c r="AD253">
        <v>15.614454222226</v>
      </c>
      <c r="AE253">
        <v>15.614454222226</v>
      </c>
      <c r="AF253">
        <v>826197.74565942399</v>
      </c>
      <c r="AG253">
        <v>456.95270512035501</v>
      </c>
      <c r="AH253">
        <v>1634203.3510692001</v>
      </c>
      <c r="AI253">
        <v>6860900.2142521096</v>
      </c>
      <c r="AJ253">
        <v>130.14775753662701</v>
      </c>
      <c r="AK253">
        <v>130.14775753662701</v>
      </c>
      <c r="AL253">
        <v>102.787888429045</v>
      </c>
      <c r="AM253">
        <v>81.814189485721201</v>
      </c>
      <c r="AN253">
        <v>139.395091020835</v>
      </c>
      <c r="AO253">
        <v>139.395091020835</v>
      </c>
      <c r="AP253">
        <v>111.59651382850799</v>
      </c>
      <c r="AQ253">
        <v>88.027992735094799</v>
      </c>
      <c r="AR253">
        <f ca="1">+IF(E253&gt;2017,J253*N253,'aob Demand'!AR252)</f>
        <v>8269430.9986462025</v>
      </c>
      <c r="AS253">
        <f>+IF(F253&gt;2017,K253*O253,'aob Demand'!AS252)</f>
        <v>4515.6478213050896</v>
      </c>
      <c r="AT253">
        <f>+IF(G253&gt;2017,L253*P253,'aob Demand'!AT252)</f>
        <v>13444933.1887489</v>
      </c>
      <c r="AU253">
        <f>+IF(H253&gt;2017,M253*Q253,'aob Demand'!AU252)</f>
        <v>46107427.863200396</v>
      </c>
      <c r="AV253">
        <v>1.07123311850236</v>
      </c>
      <c r="AW253">
        <v>1.07123311850236</v>
      </c>
      <c r="AX253">
        <v>1.0858799638571801</v>
      </c>
      <c r="AY253">
        <v>1.0761314207811401</v>
      </c>
      <c r="AZ253">
        <v>1.1684548075377399</v>
      </c>
      <c r="BA253">
        <v>1.1684548075377399</v>
      </c>
      <c r="BB253">
        <v>1.1391399567809599</v>
      </c>
      <c r="BC253">
        <v>1.20731692121906</v>
      </c>
      <c r="BD253">
        <v>1.0712092538372</v>
      </c>
      <c r="BE253">
        <v>1.0712092538372</v>
      </c>
      <c r="BF253">
        <v>1.0858467074337701</v>
      </c>
      <c r="BG253">
        <v>1.0755897806496</v>
      </c>
      <c r="BH253">
        <v>0.15866170499999999</v>
      </c>
      <c r="BI253">
        <v>0.15866170499999999</v>
      </c>
      <c r="BJ253">
        <v>0.180514759</v>
      </c>
      <c r="BK253">
        <v>0.21282462199999999</v>
      </c>
      <c r="BL253">
        <v>3.5903582999999899E-2</v>
      </c>
      <c r="BM253">
        <v>3.5903582999999899E-2</v>
      </c>
      <c r="BN253">
        <v>1.6482926999999901E-2</v>
      </c>
      <c r="BO253">
        <v>0.238783778999999</v>
      </c>
      <c r="BP253">
        <v>0.15867292099999999</v>
      </c>
      <c r="BQ253">
        <v>0.15867292099999999</v>
      </c>
      <c r="BR253">
        <v>0.18056576799999999</v>
      </c>
      <c r="BS253">
        <v>0.21254435599999999</v>
      </c>
      <c r="BT253">
        <v>2.4852400000000002E-4</v>
      </c>
      <c r="BU253">
        <v>2.4852400000000002E-4</v>
      </c>
      <c r="BV253">
        <v>6.08156E-4</v>
      </c>
      <c r="BW253">
        <v>4.3591369999999999E-3</v>
      </c>
      <c r="BX253">
        <f ca="1">+'aob Demand'!BX252+'aob Cap'!$CG253</f>
        <v>16.798565772006768</v>
      </c>
      <c r="BY253">
        <f ca="1">+'aob Demand'!BY252+'aob Cap'!$CG253</f>
        <v>16.798565772006768</v>
      </c>
      <c r="BZ253">
        <f ca="1">+'aob Demand'!BZ252+'aob Cap'!$CG253</f>
        <v>16.798565772006768</v>
      </c>
      <c r="CA253">
        <f ca="1">+'aob Demand'!CA252+'aob Cap'!$CG253</f>
        <v>16.798565772006768</v>
      </c>
      <c r="CB253">
        <f t="shared" ca="1" si="26"/>
        <v>889438.00135099643</v>
      </c>
      <c r="CC253">
        <f t="shared" ca="1" si="31"/>
        <v>485.79162812847858</v>
      </c>
      <c r="CD253">
        <f t="shared" ca="1" si="32"/>
        <v>1759570.1748549484</v>
      </c>
      <c r="CE253">
        <f t="shared" ca="1" si="33"/>
        <v>7390905.6158347372</v>
      </c>
      <c r="CG253">
        <f ca="1">+IFERROR(VLOOKUP(_xlfn.CONCAT(B253,E253,C253),Reallocation!$A$3:$F$618,6,FALSE),0)</f>
        <v>3.1463755733265743E-2</v>
      </c>
      <c r="CH253">
        <f t="shared" ca="1" si="27"/>
        <v>2.014551669669018E-4</v>
      </c>
      <c r="CI253">
        <f t="shared" ca="1" si="28"/>
        <v>2.014551669669018E-4</v>
      </c>
      <c r="CJ253">
        <f t="shared" ca="1" si="29"/>
        <v>2.4506692605075209E-4</v>
      </c>
      <c r="CK253">
        <f t="shared" ca="1" si="30"/>
        <v>3.001495774632712E-4</v>
      </c>
      <c r="CL253">
        <f ca="1">+IF($C253=1,SUMPRODUCT($CH253:$CK253,Elast!$L$6:$O$6),SUMPRODUCT($CH253:$CK253,Elast!$L$13:$O$13))</f>
        <v>-8.7105885291904895E-6</v>
      </c>
      <c r="CM253">
        <f ca="1">+IF($C253=1,SUMPRODUCT($CH253:$CK253,Elast!$L$7:$O$7),SUMPRODUCT($CH253:$CK253,Elast!$L$14:$O$14))</f>
        <v>5.5487023489978611E-6</v>
      </c>
      <c r="CN253">
        <f ca="1">+IF($C253=1,SUMPRODUCT($CH253:$CK253,Elast!$L$8:$O$8),SUMPRODUCT($CH253:$CK253,Elast!$L$15:$O$15))</f>
        <v>-1.1159125009398972E-5</v>
      </c>
      <c r="CO253">
        <f ca="1">+IF($C253=1,SUMPRODUCT($CH253:$CK253,Elast!$L$9:$O$9),SUMPRODUCT($CH253:$CK253,Elast!$L$16:$O$16))</f>
        <v>-6.8863593787154003E-6</v>
      </c>
    </row>
    <row r="254" spans="2:93" x14ac:dyDescent="0.25">
      <c r="B254" t="s">
        <v>85</v>
      </c>
      <c r="C254">
        <v>2</v>
      </c>
      <c r="D254">
        <v>2049</v>
      </c>
      <c r="E254">
        <v>2047</v>
      </c>
      <c r="F254">
        <v>0.12231677478591101</v>
      </c>
      <c r="G254" s="1">
        <v>6.7651716247889307E-5</v>
      </c>
      <c r="H254">
        <v>0.19854241267127701</v>
      </c>
      <c r="I254">
        <v>0.67907316082656299</v>
      </c>
      <c r="J254">
        <f ca="1">+('aob Demand'!J253-'aob Demand'!BX253)+'aob Cap'!BX254</f>
        <v>156.209234816921</v>
      </c>
      <c r="K254">
        <f ca="1">+('aob Demand'!K253-'aob Demand'!BY253)+'aob Cap'!BY254</f>
        <v>156.209234816921</v>
      </c>
      <c r="L254">
        <f ca="1">+('aob Demand'!L253-'aob Demand'!BZ253)+'aob Cap'!BZ254</f>
        <v>128.41058169760299</v>
      </c>
      <c r="M254">
        <f ca="1">+('aob Demand'!M253-'aob Demand'!CA253)+'aob Cap'!CA254</f>
        <v>104.84512809984298</v>
      </c>
      <c r="N254">
        <f ca="1">+'aob Demand'!N253*(1+CL254)</f>
        <v>53015.642385658459</v>
      </c>
      <c r="O254">
        <f ca="1">+'aob Demand'!O253*(1+CM254)</f>
        <v>28.956047217570944</v>
      </c>
      <c r="P254">
        <f ca="1">+'aob Demand'!P253*(1+CN254)</f>
        <v>104880.56212784414</v>
      </c>
      <c r="Q254">
        <f ca="1">+'aob Demand'!Q253*(1+CO254)</f>
        <v>440540.6222058768</v>
      </c>
      <c r="R254">
        <v>67226227.926582903</v>
      </c>
      <c r="S254">
        <f ca="1">+IF(E254&gt;2017,SUMPRODUCT(J254:M254,N254:Q254),'aob Demand'!S253)</f>
        <v>67942368.092338145</v>
      </c>
      <c r="T254">
        <v>1</v>
      </c>
      <c r="U254">
        <v>4.0000000000000001E-3</v>
      </c>
      <c r="V254">
        <v>43563.677719042003</v>
      </c>
      <c r="W254">
        <v>4.0000000000000001E-3</v>
      </c>
      <c r="X254">
        <v>9.27083063542422</v>
      </c>
      <c r="Y254">
        <v>9.27083063542422</v>
      </c>
      <c r="Z254">
        <v>8.8274201432424597</v>
      </c>
      <c r="AA254">
        <v>6.2286304856058496</v>
      </c>
      <c r="AB254">
        <v>15.584839669670901</v>
      </c>
      <c r="AC254">
        <v>15.584839669670901</v>
      </c>
      <c r="AD254">
        <v>15.584839669670901</v>
      </c>
      <c r="AE254">
        <v>15.584839669670901</v>
      </c>
      <c r="AF254">
        <v>825700.03102515696</v>
      </c>
      <c r="AG254">
        <v>456.68079996908699</v>
      </c>
      <c r="AH254">
        <v>1633217.02178534</v>
      </c>
      <c r="AI254">
        <v>6856760.3888802296</v>
      </c>
      <c r="AJ254">
        <v>130.14775753662701</v>
      </c>
      <c r="AK254">
        <v>130.14775753662701</v>
      </c>
      <c r="AL254">
        <v>102.787888429045</v>
      </c>
      <c r="AM254">
        <v>81.814189485721201</v>
      </c>
      <c r="AN254">
        <v>139.41858817205099</v>
      </c>
      <c r="AO254">
        <v>139.41858817205099</v>
      </c>
      <c r="AP254">
        <v>111.61530857228701</v>
      </c>
      <c r="AQ254">
        <v>88.042819971327006</v>
      </c>
      <c r="AR254">
        <f ca="1">+IF(E254&gt;2017,J254*N254,'aob Demand'!AR253)</f>
        <v>8281532.9303912316</v>
      </c>
      <c r="AS254">
        <f>+IF(F254&gt;2017,K254*O254,'aob Demand'!AS253)</f>
        <v>4522.3073786758396</v>
      </c>
      <c r="AT254">
        <f>+IF(G254&gt;2017,L254*P254,'aob Demand'!AT253)</f>
        <v>13464764.0938922</v>
      </c>
      <c r="AU254">
        <f>+IF(H254&gt;2017,M254*Q254,'aob Demand'!AU253)</f>
        <v>46175595.986555502</v>
      </c>
      <c r="AV254">
        <v>1.0714139270080301</v>
      </c>
      <c r="AW254">
        <v>1.0714139270080301</v>
      </c>
      <c r="AX254">
        <v>1.0860630369831199</v>
      </c>
      <c r="AY254">
        <v>1.07631288996955</v>
      </c>
      <c r="AZ254">
        <v>1.16865202564466</v>
      </c>
      <c r="BA254">
        <v>1.16865202564466</v>
      </c>
      <c r="BB254">
        <v>1.1393320092358501</v>
      </c>
      <c r="BC254">
        <v>1.20752051235822</v>
      </c>
      <c r="BD254">
        <v>1.0713900583148599</v>
      </c>
      <c r="BE254">
        <v>1.0713900583148599</v>
      </c>
      <c r="BF254">
        <v>1.08602977495287</v>
      </c>
      <c r="BG254">
        <v>1.07577115850065</v>
      </c>
      <c r="BH254">
        <v>0.15866170499999999</v>
      </c>
      <c r="BI254">
        <v>0.15866170499999999</v>
      </c>
      <c r="BJ254">
        <v>0.180514759</v>
      </c>
      <c r="BK254">
        <v>0.21282462199999999</v>
      </c>
      <c r="BL254">
        <v>3.5903582999999899E-2</v>
      </c>
      <c r="BM254">
        <v>3.5903582999999899E-2</v>
      </c>
      <c r="BN254">
        <v>1.6482926999999901E-2</v>
      </c>
      <c r="BO254">
        <v>0.238783778999999</v>
      </c>
      <c r="BP254">
        <v>0.15867292099999999</v>
      </c>
      <c r="BQ254">
        <v>0.15867292099999999</v>
      </c>
      <c r="BR254">
        <v>0.18056576799999999</v>
      </c>
      <c r="BS254">
        <v>0.21254435599999999</v>
      </c>
      <c r="BT254">
        <v>2.4852400000000002E-4</v>
      </c>
      <c r="BU254">
        <v>2.4852400000000002E-4</v>
      </c>
      <c r="BV254">
        <v>6.08156E-4</v>
      </c>
      <c r="BW254">
        <v>4.3591369999999999E-3</v>
      </c>
      <c r="BX254">
        <f ca="1">+'aob Demand'!BX253+'aob Cap'!$CG254</f>
        <v>16.802014080029377</v>
      </c>
      <c r="BY254">
        <f ca="1">+'aob Demand'!BY253+'aob Cap'!$CG254</f>
        <v>16.802014080029377</v>
      </c>
      <c r="BZ254">
        <f ca="1">+'aob Demand'!BZ253+'aob Cap'!$CG254</f>
        <v>16.802014080029377</v>
      </c>
      <c r="CA254">
        <f ca="1">+'aob Demand'!CA253+'aob Cap'!$CG254</f>
        <v>16.802014080029377</v>
      </c>
      <c r="CB254">
        <f t="shared" ca="1" si="26"/>
        <v>890769.56982563564</v>
      </c>
      <c r="CC254">
        <f t="shared" ca="1" si="31"/>
        <v>486.51991305162244</v>
      </c>
      <c r="CD254">
        <f t="shared" ca="1" si="32"/>
        <v>1762204.681593433</v>
      </c>
      <c r="CE254">
        <f t="shared" ca="1" si="33"/>
        <v>7401969.7371280445</v>
      </c>
      <c r="CG254">
        <f ca="1">+IFERROR(VLOOKUP(_xlfn.CONCAT(B254,E254,C254),Reallocation!$A$3:$F$618,6,FALSE),0)</f>
        <v>3.0067139427976407E-2</v>
      </c>
      <c r="CH254">
        <f t="shared" ca="1" si="27"/>
        <v>1.924799098032004E-4</v>
      </c>
      <c r="CI254">
        <f t="shared" ca="1" si="28"/>
        <v>1.924799098032004E-4</v>
      </c>
      <c r="CJ254">
        <f t="shared" ca="1" si="29"/>
        <v>2.3414845591762656E-4</v>
      </c>
      <c r="CK254">
        <f t="shared" ca="1" si="30"/>
        <v>2.8677669599819211E-4</v>
      </c>
      <c r="CL254">
        <f ca="1">+IF($C254=1,SUMPRODUCT($CH254:$CK254,Elast!$L$6:$O$6),SUMPRODUCT($CH254:$CK254,Elast!$L$13:$O$13))</f>
        <v>-8.322508476181322E-6</v>
      </c>
      <c r="CM254">
        <f ca="1">+IF($C254=1,SUMPRODUCT($CH254:$CK254,Elast!$L$7:$O$7),SUMPRODUCT($CH254:$CK254,Elast!$L$14:$O$14))</f>
        <v>5.3014960232741537E-6</v>
      </c>
      <c r="CN254">
        <f ca="1">+IF($C254=1,SUMPRODUCT($CH254:$CK254,Elast!$L$8:$O$8),SUMPRODUCT($CH254:$CK254,Elast!$L$15:$O$15))</f>
        <v>-1.066195945657844E-5</v>
      </c>
      <c r="CO254">
        <f ca="1">+IF($C254=1,SUMPRODUCT($CH254:$CK254,Elast!$L$9:$O$9),SUMPRODUCT($CH254:$CK254,Elast!$L$16:$O$16))</f>
        <v>-6.5795470651024421E-6</v>
      </c>
    </row>
    <row r="255" spans="2:93" x14ac:dyDescent="0.25">
      <c r="B255" t="s">
        <v>85</v>
      </c>
      <c r="C255">
        <v>2</v>
      </c>
      <c r="D255">
        <v>2050</v>
      </c>
      <c r="E255">
        <v>2048</v>
      </c>
      <c r="F255">
        <v>0.122328940208441</v>
      </c>
      <c r="G255" s="1">
        <v>6.7658686241836395E-5</v>
      </c>
      <c r="H255">
        <v>0.19855057827124001</v>
      </c>
      <c r="I255">
        <v>0.67905282283407498</v>
      </c>
      <c r="J255">
        <f ca="1">+('aob Demand'!J254-'aob Demand'!BX254)+'aob Cap'!BX255</f>
        <v>156.22883535188726</v>
      </c>
      <c r="K255">
        <f ca="1">+('aob Demand'!K254-'aob Demand'!BY254)+'aob Cap'!BY255</f>
        <v>156.22883535188726</v>
      </c>
      <c r="L255">
        <f ca="1">+('aob Demand'!L254-'aob Demand'!BZ254)+'aob Cap'!BZ255</f>
        <v>128.42551685946026</v>
      </c>
      <c r="M255">
        <f ca="1">+('aob Demand'!M254-'aob Demand'!CA254)+'aob Cap'!CA255</f>
        <v>104.85610691988923</v>
      </c>
      <c r="N255">
        <f ca="1">+'aob Demand'!N254*(1+CL255)</f>
        <v>53084.195992580571</v>
      </c>
      <c r="O255">
        <f ca="1">+'aob Demand'!O254*(1+CM255)</f>
        <v>28.993609214609432</v>
      </c>
      <c r="P255">
        <f ca="1">+'aob Demand'!P254*(1+CN255)</f>
        <v>105016.16140066138</v>
      </c>
      <c r="Q255">
        <f ca="1">+'aob Demand'!Q254*(1+CO255)</f>
        <v>441110.10916894046</v>
      </c>
      <c r="R255">
        <v>67300921.949692801</v>
      </c>
      <c r="S255">
        <f ca="1">+IF(E255&gt;2017,SUMPRODUCT(J255:M255,N255:Q255),'aob Demand'!S254)</f>
        <v>68037655.330251306</v>
      </c>
      <c r="T255">
        <v>1</v>
      </c>
      <c r="U255">
        <v>4.0000000000000001E-3</v>
      </c>
      <c r="V255">
        <v>44076.492021816302</v>
      </c>
      <c r="W255">
        <v>4.0000000000000001E-3</v>
      </c>
      <c r="X255">
        <v>9.2943624569807302</v>
      </c>
      <c r="Y255">
        <v>9.2943624569807302</v>
      </c>
      <c r="Z255">
        <v>8.8462378432863105</v>
      </c>
      <c r="AA255">
        <v>6.2434772401717904</v>
      </c>
      <c r="AB255">
        <v>15.547489822909199</v>
      </c>
      <c r="AC255">
        <v>15.547489822909199</v>
      </c>
      <c r="AD255">
        <v>15.547489822909199</v>
      </c>
      <c r="AE255">
        <v>15.547489822909199</v>
      </c>
      <c r="AF255">
        <v>824790.67741343705</v>
      </c>
      <c r="AG255">
        <v>456.18031516888402</v>
      </c>
      <c r="AH255">
        <v>1631415.9442119801</v>
      </c>
      <c r="AI255">
        <v>6849200.8337195097</v>
      </c>
      <c r="AJ255">
        <v>130.14775753662701</v>
      </c>
      <c r="AK255">
        <v>130.14775753662701</v>
      </c>
      <c r="AL255">
        <v>102.787888429045</v>
      </c>
      <c r="AM255">
        <v>81.814189485721201</v>
      </c>
      <c r="AN255">
        <v>139.44211999360701</v>
      </c>
      <c r="AO255">
        <v>139.44211999360701</v>
      </c>
      <c r="AP255">
        <v>111.634126272331</v>
      </c>
      <c r="AQ255">
        <v>88.057666725893</v>
      </c>
      <c r="AR255">
        <f ca="1">+IF(E255&gt;2017,J255*N255,'aob Demand'!AR254)</f>
        <v>8293282.1155121829</v>
      </c>
      <c r="AS255">
        <f>+IF(F255&gt;2017,K255*O255,'aob Demand'!AS254)</f>
        <v>4528.7818349057497</v>
      </c>
      <c r="AT255">
        <f>+IF(G255&gt;2017,L255*P255,'aob Demand'!AT254)</f>
        <v>13483874.910918901</v>
      </c>
      <c r="AU255">
        <f>+IF(H255&gt;2017,M255*Q255,'aob Demand'!AU254)</f>
        <v>46240705.775556102</v>
      </c>
      <c r="AV255">
        <v>1.07159498424091</v>
      </c>
      <c r="AW255">
        <v>1.07159498424091</v>
      </c>
      <c r="AX255">
        <v>1.0862463190148</v>
      </c>
      <c r="AY255">
        <v>1.0764945821381</v>
      </c>
      <c r="AZ255">
        <v>1.16884951505246</v>
      </c>
      <c r="BA255">
        <v>1.16884951505246</v>
      </c>
      <c r="BB255">
        <v>1.1395242808428401</v>
      </c>
      <c r="BC255">
        <v>1.2077243536598601</v>
      </c>
      <c r="BD255">
        <v>1.0715711115141899</v>
      </c>
      <c r="BE255">
        <v>1.0715711115141899</v>
      </c>
      <c r="BF255">
        <v>1.08621305137131</v>
      </c>
      <c r="BG255">
        <v>1.0759527592196201</v>
      </c>
      <c r="BH255">
        <v>0.15866170499999999</v>
      </c>
      <c r="BI255">
        <v>0.15866170499999999</v>
      </c>
      <c r="BJ255">
        <v>0.180514759</v>
      </c>
      <c r="BK255">
        <v>0.21282462199999999</v>
      </c>
      <c r="BL255">
        <v>3.5903582999999899E-2</v>
      </c>
      <c r="BM255">
        <v>3.5903582999999899E-2</v>
      </c>
      <c r="BN255">
        <v>1.6482926999999901E-2</v>
      </c>
      <c r="BO255">
        <v>0.238783778999999</v>
      </c>
      <c r="BP255">
        <v>0.15867292099999999</v>
      </c>
      <c r="BQ255">
        <v>0.15867292099999999</v>
      </c>
      <c r="BR255">
        <v>0.18056576799999999</v>
      </c>
      <c r="BS255">
        <v>0.21254435599999999</v>
      </c>
      <c r="BT255">
        <v>2.4852400000000002E-4</v>
      </c>
      <c r="BU255">
        <v>2.4852400000000002E-4</v>
      </c>
      <c r="BV255">
        <v>6.08156E-4</v>
      </c>
      <c r="BW255">
        <v>4.3591369999999999E-3</v>
      </c>
      <c r="BX255">
        <f ca="1">+'aob Demand'!BX254+'aob Cap'!$CG255</f>
        <v>16.798214964426339</v>
      </c>
      <c r="BY255">
        <f ca="1">+'aob Demand'!BY254+'aob Cap'!$CG255</f>
        <v>16.798214964426339</v>
      </c>
      <c r="BZ255">
        <f ca="1">+'aob Demand'!BZ254+'aob Cap'!$CG255</f>
        <v>16.798214964426339</v>
      </c>
      <c r="CA255">
        <f ca="1">+'aob Demand'!CA254+'aob Cap'!$CG255</f>
        <v>16.798214964426339</v>
      </c>
      <c r="CB255">
        <f t="shared" ca="1" si="26"/>
        <v>891719.73549710773</v>
      </c>
      <c r="CC255">
        <f t="shared" ca="1" si="31"/>
        <v>487.04088018158154</v>
      </c>
      <c r="CD255">
        <f t="shared" ca="1" si="32"/>
        <v>1764084.0539472017</v>
      </c>
      <c r="CE255">
        <f t="shared" ca="1" si="33"/>
        <v>7409862.4368014317</v>
      </c>
      <c r="CG255">
        <f ca="1">+IFERROR(VLOOKUP(_xlfn.CONCAT(B255,E255,C255),Reallocation!$A$3:$F$618,6,FALSE),0)</f>
        <v>2.8731351122241035E-2</v>
      </c>
      <c r="CH255">
        <f t="shared" ca="1" si="27"/>
        <v>1.8390555787939356E-4</v>
      </c>
      <c r="CI255">
        <f t="shared" ca="1" si="28"/>
        <v>1.8390555787939356E-4</v>
      </c>
      <c r="CJ255">
        <f t="shared" ca="1" si="29"/>
        <v>2.2371995709913328E-4</v>
      </c>
      <c r="CK255">
        <f t="shared" ca="1" si="30"/>
        <v>2.740074180342944E-4</v>
      </c>
      <c r="CL255">
        <f ca="1">+IF($C255=1,SUMPRODUCT($CH255:$CK255,Elast!$L$6:$O$6),SUMPRODUCT($CH255:$CK255,Elast!$L$13:$O$13))</f>
        <v>-7.9518143135441928E-6</v>
      </c>
      <c r="CM255">
        <f ca="1">+IF($C255=1,SUMPRODUCT($CH255:$CK255,Elast!$L$7:$O$7),SUMPRODUCT($CH255:$CK255,Elast!$L$14:$O$14))</f>
        <v>5.0653298507608339E-6</v>
      </c>
      <c r="CN255">
        <f ca="1">+IF($C255=1,SUMPRODUCT($CH255:$CK255,Elast!$L$8:$O$8),SUMPRODUCT($CH255:$CK255,Elast!$L$15:$O$15))</f>
        <v>-1.0187030806666943E-5</v>
      </c>
      <c r="CO255">
        <f ca="1">+IF($C255=1,SUMPRODUCT($CH255:$CK255,Elast!$L$9:$O$9),SUMPRODUCT($CH255:$CK255,Elast!$L$16:$O$16))</f>
        <v>-6.2865503188551658E-6</v>
      </c>
    </row>
    <row r="256" spans="2:93" x14ac:dyDescent="0.25">
      <c r="B256" t="s">
        <v>85</v>
      </c>
      <c r="C256">
        <v>2</v>
      </c>
      <c r="D256">
        <v>2051</v>
      </c>
      <c r="E256">
        <v>2049</v>
      </c>
      <c r="F256">
        <v>0.122343303008175</v>
      </c>
      <c r="G256" s="1">
        <v>6.7666755830252497E-5</v>
      </c>
      <c r="H256">
        <v>0.19856021852455799</v>
      </c>
      <c r="I256">
        <v>0.67902881171143603</v>
      </c>
      <c r="J256">
        <f ca="1">+('aob Demand'!J255-'aob Demand'!BX255)+'aob Cap'!BX256</f>
        <v>156.24177423356807</v>
      </c>
      <c r="K256">
        <f ca="1">+('aob Demand'!K255-'aob Demand'!BY255)+'aob Cap'!BY256</f>
        <v>156.24177423356807</v>
      </c>
      <c r="L256">
        <f ca="1">+('aob Demand'!L255-'aob Demand'!BZ255)+'aob Cap'!BZ256</f>
        <v>128.43377904770506</v>
      </c>
      <c r="M256">
        <f ca="1">+('aob Demand'!M255-'aob Demand'!CA255)+'aob Cap'!CA256</f>
        <v>104.86040899953208</v>
      </c>
      <c r="N256">
        <f ca="1">+'aob Demand'!N255*(1+CL256)</f>
        <v>53152.913321499946</v>
      </c>
      <c r="O256">
        <f ca="1">+'aob Demand'!O255*(1+CM256)</f>
        <v>29.031315659754348</v>
      </c>
      <c r="P256">
        <f ca="1">+'aob Demand'!P255*(1+CN256)</f>
        <v>105152.05103932899</v>
      </c>
      <c r="Q256">
        <f ca="1">+'aob Demand'!Q255*(1+CO256)</f>
        <v>441680.84051682422</v>
      </c>
      <c r="R256">
        <v>67371463.422050998</v>
      </c>
      <c r="S256">
        <f ca="1">+IF(E256&gt;2017,SUMPRODUCT(J256:M256,N256:Q256),'aob Demand'!S255)</f>
        <v>68129150.260750681</v>
      </c>
      <c r="T256">
        <v>1</v>
      </c>
      <c r="U256">
        <v>4.0000000000000001E-3</v>
      </c>
      <c r="V256">
        <v>44595.342970780701</v>
      </c>
      <c r="W256">
        <v>4.0000000000000001E-3</v>
      </c>
      <c r="X256">
        <v>9.3179266498252407</v>
      </c>
      <c r="Y256">
        <v>9.3179266498252407</v>
      </c>
      <c r="Z256">
        <v>8.8650770163094794</v>
      </c>
      <c r="AA256">
        <v>6.2583422376779696</v>
      </c>
      <c r="AB256">
        <v>15.502921787242901</v>
      </c>
      <c r="AC256">
        <v>15.502921787242901</v>
      </c>
      <c r="AD256">
        <v>15.502921787242901</v>
      </c>
      <c r="AE256">
        <v>15.502921787242901</v>
      </c>
      <c r="AF256">
        <v>823495.43865856295</v>
      </c>
      <c r="AG256">
        <v>455.465562039899</v>
      </c>
      <c r="AH256">
        <v>1628851.1044099201</v>
      </c>
      <c r="AI256">
        <v>6838435.5355055304</v>
      </c>
      <c r="AJ256">
        <v>130.14775753662701</v>
      </c>
      <c r="AK256">
        <v>130.14775753662701</v>
      </c>
      <c r="AL256">
        <v>102.787888429045</v>
      </c>
      <c r="AM256">
        <v>81.814189485721201</v>
      </c>
      <c r="AN256">
        <v>139.46568418645199</v>
      </c>
      <c r="AO256">
        <v>139.46568418645199</v>
      </c>
      <c r="AP256">
        <v>111.652965445354</v>
      </c>
      <c r="AQ256">
        <v>88.072531723399095</v>
      </c>
      <c r="AR256">
        <f ca="1">+IF(E256&gt;2017,J256*N256,'aob Demand'!AR255)</f>
        <v>8304705.4830342066</v>
      </c>
      <c r="AS256">
        <f>+IF(F256&gt;2017,K256*O256,'aob Demand'!AS255)</f>
        <v>4535.0853185686301</v>
      </c>
      <c r="AT256">
        <f>+IF(G256&gt;2017,L256*P256,'aob Demand'!AT255)</f>
        <v>13502319.9554203</v>
      </c>
      <c r="AU256">
        <f>+IF(H256&gt;2017,M256*Q256,'aob Demand'!AU255)</f>
        <v>46302986.183160298</v>
      </c>
      <c r="AV256">
        <v>1.0717762758471601</v>
      </c>
      <c r="AW256">
        <v>1.0717762758471601</v>
      </c>
      <c r="AX256">
        <v>1.0864297982251001</v>
      </c>
      <c r="AY256">
        <v>1.07667648461904</v>
      </c>
      <c r="AZ256">
        <v>1.16904726010462</v>
      </c>
      <c r="BA256">
        <v>1.16904726010462</v>
      </c>
      <c r="BB256">
        <v>1.13971675929963</v>
      </c>
      <c r="BC256">
        <v>1.20792843091196</v>
      </c>
      <c r="BD256">
        <v>1.07175239908167</v>
      </c>
      <c r="BE256">
        <v>1.07175239908167</v>
      </c>
      <c r="BF256">
        <v>1.08639652496234</v>
      </c>
      <c r="BG256">
        <v>1.0761345701451199</v>
      </c>
      <c r="BH256">
        <v>0.15866170499999999</v>
      </c>
      <c r="BI256">
        <v>0.15866170499999999</v>
      </c>
      <c r="BJ256">
        <v>0.180514759</v>
      </c>
      <c r="BK256">
        <v>0.21282462199999999</v>
      </c>
      <c r="BL256">
        <v>3.5903582999999899E-2</v>
      </c>
      <c r="BM256">
        <v>3.5903582999999899E-2</v>
      </c>
      <c r="BN256">
        <v>1.6482926999999901E-2</v>
      </c>
      <c r="BO256">
        <v>0.238783778999999</v>
      </c>
      <c r="BP256">
        <v>0.15867292099999999</v>
      </c>
      <c r="BQ256">
        <v>0.15867292099999999</v>
      </c>
      <c r="BR256">
        <v>0.18056576799999999</v>
      </c>
      <c r="BS256">
        <v>0.21254435599999999</v>
      </c>
      <c r="BT256">
        <v>2.4852400000000002E-4</v>
      </c>
      <c r="BU256">
        <v>2.4852400000000002E-4</v>
      </c>
      <c r="BV256">
        <v>6.08156E-4</v>
      </c>
      <c r="BW256">
        <v>4.3591369999999999E-3</v>
      </c>
      <c r="BX256">
        <f ca="1">+'aob Demand'!BX255+'aob Cap'!$CG256</f>
        <v>16.787722183096076</v>
      </c>
      <c r="BY256">
        <f ca="1">+'aob Demand'!BY255+'aob Cap'!$CG256</f>
        <v>16.787722183096076</v>
      </c>
      <c r="BZ256">
        <f ca="1">+'aob Demand'!BZ255+'aob Cap'!$CG256</f>
        <v>16.787722183096076</v>
      </c>
      <c r="CA256">
        <f ca="1">+'aob Demand'!CA255+'aob Cap'!$CG256</f>
        <v>16.787722183096076</v>
      </c>
      <c r="CB256">
        <f t="shared" ca="1" si="26"/>
        <v>892316.34206352755</v>
      </c>
      <c r="CC256">
        <f t="shared" ca="1" si="31"/>
        <v>487.36966190572258</v>
      </c>
      <c r="CD256">
        <f t="shared" ca="1" si="32"/>
        <v>1765263.419830994</v>
      </c>
      <c r="CE256">
        <f t="shared" ca="1" si="33"/>
        <v>7414815.2441928098</v>
      </c>
      <c r="CG256">
        <f ca="1">+IFERROR(VLOOKUP(_xlfn.CONCAT(B256,E256,C256),Reallocation!$A$3:$F$618,6,FALSE),0)</f>
        <v>2.745313253607528E-2</v>
      </c>
      <c r="CH256">
        <f t="shared" ca="1" si="27"/>
        <v>1.7570929843024885E-4</v>
      </c>
      <c r="CI256">
        <f t="shared" ca="1" si="28"/>
        <v>1.7570929843024885E-4</v>
      </c>
      <c r="CJ256">
        <f t="shared" ca="1" si="29"/>
        <v>2.1375320993910485E-4</v>
      </c>
      <c r="CK256">
        <f t="shared" ca="1" si="30"/>
        <v>2.6180646058904244E-4</v>
      </c>
      <c r="CL256">
        <f ca="1">+IF($C256=1,SUMPRODUCT($CH256:$CK256,Elast!$L$6:$O$6),SUMPRODUCT($CH256:$CK256,Elast!$L$13:$O$13))</f>
        <v>-7.5975090807856023E-6</v>
      </c>
      <c r="CM256">
        <f ca="1">+IF($C256=1,SUMPRODUCT($CH256:$CK256,Elast!$L$7:$O$7),SUMPRODUCT($CH256:$CK256,Elast!$L$14:$O$14))</f>
        <v>4.8395759134325988E-6</v>
      </c>
      <c r="CN256">
        <f ca="1">+IF($C256=1,SUMPRODUCT($CH256:$CK256,Elast!$L$8:$O$8),SUMPRODUCT($CH256:$CK256,Elast!$L$15:$O$15))</f>
        <v>-9.7330692884560743E-6</v>
      </c>
      <c r="CO256">
        <f ca="1">+IF($C256=1,SUMPRODUCT($CH256:$CK256,Elast!$L$9:$O$9),SUMPRODUCT($CH256:$CK256,Elast!$L$16:$O$16))</f>
        <v>-6.0065664184356665E-6</v>
      </c>
    </row>
    <row r="257" spans="2:93" x14ac:dyDescent="0.25">
      <c r="B257" t="s">
        <v>86</v>
      </c>
      <c r="C257">
        <v>1</v>
      </c>
      <c r="D257">
        <v>2010</v>
      </c>
      <c r="E257">
        <v>2008</v>
      </c>
      <c r="F257">
        <v>0.260338026</v>
      </c>
      <c r="G257">
        <v>5.9035919999999896E-3</v>
      </c>
      <c r="H257">
        <v>0.20577068899999901</v>
      </c>
      <c r="I257">
        <v>0.52798769299999904</v>
      </c>
      <c r="J257">
        <f>+('aob Demand'!J256-'aob Demand'!BX256)+'aob Cap'!BX257</f>
        <v>441.19050419999905</v>
      </c>
      <c r="K257">
        <f>+('aob Demand'!K256-'aob Demand'!BY256)+'aob Cap'!BY257</f>
        <v>337.67225989999997</v>
      </c>
      <c r="L257">
        <f>+('aob Demand'!L256-'aob Demand'!BZ256)+'aob Cap'!BZ257</f>
        <v>191.2157253</v>
      </c>
      <c r="M257">
        <f>+('aob Demand'!M256-'aob Demand'!CA256)+'aob Cap'!CA257</f>
        <v>156.4776899</v>
      </c>
      <c r="N257">
        <f>+'aob Demand'!N256*(1+CL257)</f>
        <v>620893.13600000006</v>
      </c>
      <c r="O257">
        <f>+'aob Demand'!O256*(1+CM257)</f>
        <v>20198.537</v>
      </c>
      <c r="P257">
        <f>+'aob Demand'!P256*(1+CN257)</f>
        <v>1133777.179</v>
      </c>
      <c r="Q257">
        <f>+'aob Demand'!Q256*(1+CO257)</f>
        <v>3558987.3019999899</v>
      </c>
      <c r="R257">
        <v>3786.858604</v>
      </c>
      <c r="S257">
        <f>+IF(E257&gt;2017,SUMPRODUCT(J257:M257,N257:Q257),'aob Demand'!S256)</f>
        <v>1054450778</v>
      </c>
      <c r="T257">
        <v>278450</v>
      </c>
      <c r="U257">
        <v>90.753999999999905</v>
      </c>
      <c r="V257">
        <v>45128.193869999901</v>
      </c>
      <c r="W257">
        <v>3.2592599999999998E-4</v>
      </c>
      <c r="X257">
        <v>72.796027420000001</v>
      </c>
      <c r="Y257">
        <v>72.796027420000001</v>
      </c>
      <c r="Z257">
        <v>24.308781490000001</v>
      </c>
      <c r="AA257">
        <v>27.093767029999999</v>
      </c>
      <c r="AB257">
        <v>103.518244299999</v>
      </c>
      <c r="AC257">
        <v>0</v>
      </c>
      <c r="AD257">
        <v>0</v>
      </c>
      <c r="AE257">
        <v>0</v>
      </c>
      <c r="AF257">
        <v>64273767.329999998</v>
      </c>
      <c r="AG257">
        <v>0</v>
      </c>
      <c r="AH257">
        <v>0</v>
      </c>
      <c r="AI257">
        <v>0</v>
      </c>
      <c r="AJ257">
        <v>264.87623250000001</v>
      </c>
      <c r="AK257">
        <v>264.87623250000001</v>
      </c>
      <c r="AL257">
        <v>166.90694379999999</v>
      </c>
      <c r="AM257">
        <v>129.38392279999999</v>
      </c>
      <c r="AN257">
        <v>337.67225989999997</v>
      </c>
      <c r="AO257">
        <v>337.67225989999997</v>
      </c>
      <c r="AP257">
        <v>191.2157253</v>
      </c>
      <c r="AQ257">
        <v>156.4776899</v>
      </c>
      <c r="AR257">
        <f>+IF(E257&gt;2017,J257*N257,'aob Demand'!AR256)</f>
        <v>273932155.69999999</v>
      </c>
      <c r="AS257">
        <f>+IF(F257&gt;2017,K257*O257,'aob Demand'!AS256)</f>
        <v>6820485.6349999998</v>
      </c>
      <c r="AT257">
        <f>+IF(G257&gt;2017,L257*P257,'aob Demand'!AT256)</f>
        <v>216796025.59999999</v>
      </c>
      <c r="AU257">
        <f>+IF(H257&gt;2017,M257*Q257,'aob Demand'!AU256)</f>
        <v>556902111.29999995</v>
      </c>
      <c r="AV257">
        <v>1.060801015</v>
      </c>
      <c r="AW257">
        <v>1.060801015</v>
      </c>
      <c r="AX257">
        <v>1.0185846439999999</v>
      </c>
      <c r="AY257">
        <v>1.014750652</v>
      </c>
      <c r="AZ257">
        <v>1.060801015</v>
      </c>
      <c r="BA257">
        <v>1.060801015</v>
      </c>
      <c r="BB257">
        <v>1.0185846439999999</v>
      </c>
      <c r="BC257">
        <v>1.014750652</v>
      </c>
      <c r="BD257">
        <v>1.0418025550000001</v>
      </c>
      <c r="BE257">
        <v>1.0418025550000001</v>
      </c>
      <c r="BF257">
        <v>1.0519227659999999</v>
      </c>
      <c r="BG257">
        <v>1.0194016829999999</v>
      </c>
      <c r="BH257">
        <v>0.27568398799999999</v>
      </c>
      <c r="BI257">
        <v>0.27568398799999999</v>
      </c>
      <c r="BJ257">
        <v>0.27386289199999903</v>
      </c>
      <c r="BK257">
        <v>0.60498158099999999</v>
      </c>
      <c r="BL257">
        <v>0.27568398799999999</v>
      </c>
      <c r="BM257">
        <v>0.27568398799999999</v>
      </c>
      <c r="BN257">
        <v>0.27386289199999903</v>
      </c>
      <c r="BO257">
        <v>0.60498158099999999</v>
      </c>
      <c r="BP257">
        <v>0.145164612</v>
      </c>
      <c r="BQ257">
        <v>0.145164612</v>
      </c>
      <c r="BR257">
        <v>0.152841594</v>
      </c>
      <c r="BS257">
        <v>0.14127632900000001</v>
      </c>
      <c r="BT257">
        <v>1</v>
      </c>
      <c r="BU257">
        <v>1</v>
      </c>
      <c r="BV257">
        <v>1</v>
      </c>
      <c r="BW257">
        <v>1</v>
      </c>
      <c r="BX257">
        <f>+'aob Demand'!BX256+'aob Cap'!$CG257</f>
        <v>102.0409693</v>
      </c>
      <c r="BY257">
        <f>+'aob Demand'!BY256+'aob Cap'!$CG257</f>
        <v>0</v>
      </c>
      <c r="BZ257">
        <f>+'aob Demand'!BZ256+'aob Cap'!$CG257</f>
        <v>0</v>
      </c>
      <c r="CA257">
        <f>+'aob Demand'!CA256+'aob Cap'!$CG257</f>
        <v>0</v>
      </c>
      <c r="CB257">
        <f t="shared" si="26"/>
        <v>63356537.429156728</v>
      </c>
      <c r="CC257">
        <f t="shared" si="31"/>
        <v>0</v>
      </c>
      <c r="CD257">
        <f t="shared" si="32"/>
        <v>0</v>
      </c>
      <c r="CE257">
        <f t="shared" si="33"/>
        <v>0</v>
      </c>
      <c r="CG257">
        <f>+IFERROR(VLOOKUP(_xlfn.CONCAT(B257,E257,C257),Reallocation!$A$3:$F$618,6,FALSE),0)</f>
        <v>0</v>
      </c>
      <c r="CH257">
        <f t="shared" si="27"/>
        <v>0</v>
      </c>
      <c r="CI257">
        <f t="shared" si="28"/>
        <v>0</v>
      </c>
      <c r="CJ257">
        <f t="shared" si="29"/>
        <v>0</v>
      </c>
      <c r="CK257">
        <f t="shared" si="30"/>
        <v>0</v>
      </c>
      <c r="CL257">
        <f>+IF($C257=1,SUMPRODUCT($CH257:$CK257,Elast!$L$6:$O$6),SUMPRODUCT($CH257:$CK257,Elast!$L$13:$O$13))</f>
        <v>0</v>
      </c>
      <c r="CM257">
        <f>+IF($C257=1,SUMPRODUCT($CH257:$CK257,Elast!$L$7:$O$7),SUMPRODUCT($CH257:$CK257,Elast!$L$14:$O$14))</f>
        <v>0</v>
      </c>
      <c r="CN257">
        <f>+IF($C257=1,SUMPRODUCT($CH257:$CK257,Elast!$L$8:$O$8),SUMPRODUCT($CH257:$CK257,Elast!$L$15:$O$15))</f>
        <v>0</v>
      </c>
      <c r="CO257">
        <f>+IF($C257=1,SUMPRODUCT($CH257:$CK257,Elast!$L$9:$O$9),SUMPRODUCT($CH257:$CK257,Elast!$L$16:$O$16))</f>
        <v>0</v>
      </c>
    </row>
    <row r="258" spans="2:93" x14ac:dyDescent="0.25">
      <c r="B258" t="s">
        <v>86</v>
      </c>
      <c r="C258">
        <v>1</v>
      </c>
      <c r="D258">
        <v>2011</v>
      </c>
      <c r="E258">
        <v>2009</v>
      </c>
      <c r="F258">
        <v>0.35597181999999999</v>
      </c>
      <c r="G258">
        <v>4.0168299999999999E-3</v>
      </c>
      <c r="H258">
        <v>0.21178285299999999</v>
      </c>
      <c r="I258">
        <v>0.42822849699999999</v>
      </c>
      <c r="J258">
        <f>+('aob Demand'!J257-'aob Demand'!BX257)+'aob Cap'!BX258</f>
        <v>155.7337153</v>
      </c>
      <c r="K258">
        <f>+('aob Demand'!K257-'aob Demand'!BY257)+'aob Cap'!BY258</f>
        <v>61.998361250000002</v>
      </c>
      <c r="L258">
        <f>+('aob Demand'!L257-'aob Demand'!BZ257)+'aob Cap'!BZ258</f>
        <v>51.729418959999997</v>
      </c>
      <c r="M258">
        <f>+('aob Demand'!M257-'aob Demand'!CA257)+'aob Cap'!CA258</f>
        <v>33.421959630000003</v>
      </c>
      <c r="N258">
        <f>+'aob Demand'!N257*(1+CL258)</f>
        <v>632869.91200000001</v>
      </c>
      <c r="O258">
        <f>+'aob Demand'!O257*(1+CM258)</f>
        <v>18603.394</v>
      </c>
      <c r="P258">
        <f>+'aob Demand'!P257*(1+CN258)</f>
        <v>1132923.237</v>
      </c>
      <c r="Q258">
        <f>+'aob Demand'!Q257*(1+CO258)</f>
        <v>3550714.4610000001</v>
      </c>
      <c r="R258">
        <v>982.54015019999997</v>
      </c>
      <c r="S258">
        <f>+IF(E258&gt;2017,SUMPRODUCT(J258:M258,N258:Q258),'aob Demand'!S257)</f>
        <v>276989858.80000001</v>
      </c>
      <c r="T258">
        <v>281912</v>
      </c>
      <c r="U258">
        <v>35.125999999999998</v>
      </c>
      <c r="V258">
        <v>43111.43894</v>
      </c>
      <c r="W258">
        <v>1.24599E-4</v>
      </c>
      <c r="X258">
        <v>-35.409136179999997</v>
      </c>
      <c r="Y258">
        <v>-35.409136179999997</v>
      </c>
      <c r="Z258">
        <v>-10.73289125</v>
      </c>
      <c r="AA258">
        <v>-2.6688988519999999</v>
      </c>
      <c r="AB258">
        <v>93.735354079999993</v>
      </c>
      <c r="AC258">
        <v>0</v>
      </c>
      <c r="AD258">
        <v>0</v>
      </c>
      <c r="AE258">
        <v>0</v>
      </c>
      <c r="AF258">
        <v>59322285.289999999</v>
      </c>
      <c r="AG258">
        <v>0</v>
      </c>
      <c r="AH258">
        <v>0</v>
      </c>
      <c r="AI258">
        <v>0</v>
      </c>
      <c r="AJ258">
        <v>97.407497430000006</v>
      </c>
      <c r="AK258">
        <v>97.407497430000006</v>
      </c>
      <c r="AL258">
        <v>62.462310209999998</v>
      </c>
      <c r="AM258">
        <v>36.090858480000001</v>
      </c>
      <c r="AN258">
        <v>61.998361250000002</v>
      </c>
      <c r="AO258">
        <v>61.998361250000002</v>
      </c>
      <c r="AP258">
        <v>51.729418959999997</v>
      </c>
      <c r="AQ258">
        <v>33.421959630000003</v>
      </c>
      <c r="AR258">
        <f>+IF(E258&gt;2017,J258*N258,'aob Demand'!AR257)</f>
        <v>98559182.719999999</v>
      </c>
      <c r="AS258">
        <f>+IF(F258&gt;2017,K258*O258,'aob Demand'!AS257)</f>
        <v>1153379.942</v>
      </c>
      <c r="AT258">
        <f>+IF(G258&gt;2017,L258*P258,'aob Demand'!AT257)</f>
        <v>58605460.770000003</v>
      </c>
      <c r="AU258">
        <f>+IF(H258&gt;2017,M258*Q258,'aob Demand'!AU257)</f>
        <v>118671835.40000001</v>
      </c>
      <c r="AV258">
        <v>1.060801015</v>
      </c>
      <c r="AW258">
        <v>1.060801015</v>
      </c>
      <c r="AX258">
        <v>1.0185846439999999</v>
      </c>
      <c r="AY258">
        <v>1.014750652</v>
      </c>
      <c r="AZ258">
        <v>1.060801015</v>
      </c>
      <c r="BA258">
        <v>1.060801015</v>
      </c>
      <c r="BB258">
        <v>1.0185846439999999</v>
      </c>
      <c r="BC258">
        <v>1.014750652</v>
      </c>
      <c r="BD258">
        <v>1.0418025550000001</v>
      </c>
      <c r="BE258">
        <v>1.0418025550000001</v>
      </c>
      <c r="BF258">
        <v>1.0519227659999999</v>
      </c>
      <c r="BG258">
        <v>1.0194016829999999</v>
      </c>
      <c r="BH258">
        <v>0.27568398799999999</v>
      </c>
      <c r="BI258">
        <v>0.27568398799999999</v>
      </c>
      <c r="BJ258">
        <v>0.27386289199999903</v>
      </c>
      <c r="BK258">
        <v>0.60498158099999999</v>
      </c>
      <c r="BL258">
        <v>0.27568398799999999</v>
      </c>
      <c r="BM258">
        <v>0.27568398799999999</v>
      </c>
      <c r="BN258">
        <v>0.27386289199999903</v>
      </c>
      <c r="BO258">
        <v>0.60498158099999999</v>
      </c>
      <c r="BP258">
        <v>0.145164612</v>
      </c>
      <c r="BQ258">
        <v>0.145164612</v>
      </c>
      <c r="BR258">
        <v>0.152841594</v>
      </c>
      <c r="BS258">
        <v>0.14127632900000001</v>
      </c>
      <c r="BT258">
        <v>1</v>
      </c>
      <c r="BU258">
        <v>1</v>
      </c>
      <c r="BV258">
        <v>1</v>
      </c>
      <c r="BW258">
        <v>1</v>
      </c>
      <c r="BX258">
        <f>+'aob Demand'!BX257+'aob Cap'!$CG258</f>
        <v>103.0185638</v>
      </c>
      <c r="BY258">
        <f>+'aob Demand'!BY257+'aob Cap'!$CG258</f>
        <v>0</v>
      </c>
      <c r="BZ258">
        <f>+'aob Demand'!BZ257+'aob Cap'!$CG258</f>
        <v>0</v>
      </c>
      <c r="CA258">
        <f>+'aob Demand'!CA257+'aob Cap'!$CG258</f>
        <v>0</v>
      </c>
      <c r="CB258">
        <f t="shared" si="26"/>
        <v>65197349.406472385</v>
      </c>
      <c r="CC258">
        <f t="shared" si="31"/>
        <v>0</v>
      </c>
      <c r="CD258">
        <f t="shared" si="32"/>
        <v>0</v>
      </c>
      <c r="CE258">
        <f t="shared" si="33"/>
        <v>0</v>
      </c>
      <c r="CG258">
        <f>+IFERROR(VLOOKUP(_xlfn.CONCAT(B258,E258,C258),Reallocation!$A$3:$F$618,6,FALSE),0)</f>
        <v>0</v>
      </c>
      <c r="CH258">
        <f t="shared" si="27"/>
        <v>0</v>
      </c>
      <c r="CI258">
        <f t="shared" si="28"/>
        <v>0</v>
      </c>
      <c r="CJ258">
        <f t="shared" si="29"/>
        <v>0</v>
      </c>
      <c r="CK258">
        <f t="shared" si="30"/>
        <v>0</v>
      </c>
      <c r="CL258">
        <f>+IF($C258=1,SUMPRODUCT($CH258:$CK258,Elast!$L$6:$O$6),SUMPRODUCT($CH258:$CK258,Elast!$L$13:$O$13))</f>
        <v>0</v>
      </c>
      <c r="CM258">
        <f>+IF($C258=1,SUMPRODUCT($CH258:$CK258,Elast!$L$7:$O$7),SUMPRODUCT($CH258:$CK258,Elast!$L$14:$O$14))</f>
        <v>0</v>
      </c>
      <c r="CN258">
        <f>+IF($C258=1,SUMPRODUCT($CH258:$CK258,Elast!$L$8:$O$8),SUMPRODUCT($CH258:$CK258,Elast!$L$15:$O$15))</f>
        <v>0</v>
      </c>
      <c r="CO258">
        <f>+IF($C258=1,SUMPRODUCT($CH258:$CK258,Elast!$L$9:$O$9),SUMPRODUCT($CH258:$CK258,Elast!$L$16:$O$16))</f>
        <v>0</v>
      </c>
    </row>
    <row r="259" spans="2:93" x14ac:dyDescent="0.25">
      <c r="B259" t="s">
        <v>86</v>
      </c>
      <c r="C259">
        <v>1</v>
      </c>
      <c r="D259">
        <v>2012</v>
      </c>
      <c r="E259">
        <v>2010</v>
      </c>
      <c r="F259">
        <v>0.25848163600000001</v>
      </c>
      <c r="G259">
        <v>3.3433820000000002E-3</v>
      </c>
      <c r="H259">
        <v>0.23651150600000001</v>
      </c>
      <c r="I259">
        <v>0.50166347600000005</v>
      </c>
      <c r="J259">
        <f>+('aob Demand'!J258-'aob Demand'!BX258)+'aob Cap'!BX259</f>
        <v>178.55750950000001</v>
      </c>
      <c r="K259">
        <f>+('aob Demand'!K258-'aob Demand'!BY258)+'aob Cap'!BY259</f>
        <v>80.097536439999999</v>
      </c>
      <c r="L259">
        <f>+('aob Demand'!L258-'aob Demand'!BZ258)+'aob Cap'!BZ259</f>
        <v>90.40058913</v>
      </c>
      <c r="M259">
        <f>+('aob Demand'!M258-'aob Demand'!CA258)+'aob Cap'!CA259</f>
        <v>60.631714029999998</v>
      </c>
      <c r="N259">
        <f>+'aob Demand'!N258*(1+CL259)</f>
        <v>629943.14899999998</v>
      </c>
      <c r="O259">
        <f>+'aob Demand'!O258*(1+CM259)</f>
        <v>18736.815999999999</v>
      </c>
      <c r="P259">
        <f>+'aob Demand'!P258*(1+CN259)</f>
        <v>1141417.737</v>
      </c>
      <c r="Q259">
        <f>+'aob Demand'!Q258*(1+CO259)</f>
        <v>3612763.4369999999</v>
      </c>
      <c r="R259">
        <v>1533.2625479999999</v>
      </c>
      <c r="S259">
        <f>+IF(E259&gt;2017,SUMPRODUCT(J259:M259,N259:Q259),'aob Demand'!S258)</f>
        <v>436214728</v>
      </c>
      <c r="T259">
        <v>284501</v>
      </c>
      <c r="U259">
        <v>37.725999999999999</v>
      </c>
      <c r="V259">
        <v>41928.078719999998</v>
      </c>
      <c r="W259">
        <v>1.3260400000000001E-4</v>
      </c>
      <c r="X259">
        <v>-9.6134672959999996</v>
      </c>
      <c r="Y259">
        <v>-9.6134672959999996</v>
      </c>
      <c r="Z259">
        <v>-1.057674684</v>
      </c>
      <c r="AA259">
        <v>1.3906068039999999</v>
      </c>
      <c r="AB259">
        <v>98.459973050000002</v>
      </c>
      <c r="AC259">
        <v>0</v>
      </c>
      <c r="AD259">
        <v>0</v>
      </c>
      <c r="AE259">
        <v>0</v>
      </c>
      <c r="AF259">
        <v>62024185.469999999</v>
      </c>
      <c r="AG259">
        <v>0</v>
      </c>
      <c r="AH259">
        <v>0</v>
      </c>
      <c r="AI259">
        <v>0</v>
      </c>
      <c r="AJ259">
        <v>89.711003739999995</v>
      </c>
      <c r="AK259">
        <v>89.711003739999995</v>
      </c>
      <c r="AL259">
        <v>91.458263810000005</v>
      </c>
      <c r="AM259">
        <v>59.241107229999997</v>
      </c>
      <c r="AN259">
        <v>80.097536439999999</v>
      </c>
      <c r="AO259">
        <v>80.097536439999999</v>
      </c>
      <c r="AP259">
        <v>90.40058913</v>
      </c>
      <c r="AQ259">
        <v>60.631714029999998</v>
      </c>
      <c r="AR259">
        <f>+IF(E259&gt;2017,J259*N259,'aob Demand'!AR258)</f>
        <v>112481079.8</v>
      </c>
      <c r="AS259">
        <f>+IF(F259&gt;2017,K259*O259,'aob Demand'!AS258)</f>
        <v>1500772.8019999999</v>
      </c>
      <c r="AT259">
        <f>+IF(G259&gt;2017,L259*P259,'aob Demand'!AT258)</f>
        <v>103184835.90000001</v>
      </c>
      <c r="AU259">
        <f>+IF(H259&gt;2017,M259*Q259,'aob Demand'!AU258)</f>
        <v>219048039.59999999</v>
      </c>
      <c r="AV259">
        <v>1.060801015</v>
      </c>
      <c r="AW259">
        <v>1.060801015</v>
      </c>
      <c r="AX259">
        <v>1.0185846439999999</v>
      </c>
      <c r="AY259">
        <v>1.014750652</v>
      </c>
      <c r="AZ259">
        <v>1.060801015</v>
      </c>
      <c r="BA259">
        <v>1.060801015</v>
      </c>
      <c r="BB259">
        <v>1.0185846439999999</v>
      </c>
      <c r="BC259">
        <v>1.014750652</v>
      </c>
      <c r="BD259">
        <v>1.0418025550000001</v>
      </c>
      <c r="BE259">
        <v>1.0418025550000001</v>
      </c>
      <c r="BF259">
        <v>1.0519227659999999</v>
      </c>
      <c r="BG259">
        <v>1.0194016829999999</v>
      </c>
      <c r="BH259">
        <v>0.27568398799999999</v>
      </c>
      <c r="BI259">
        <v>0.27568398799999999</v>
      </c>
      <c r="BJ259">
        <v>0.27386289199999903</v>
      </c>
      <c r="BK259">
        <v>0.60498158099999999</v>
      </c>
      <c r="BL259">
        <v>0.27568398799999999</v>
      </c>
      <c r="BM259">
        <v>0.27568398799999999</v>
      </c>
      <c r="BN259">
        <v>0.27386289199999903</v>
      </c>
      <c r="BO259">
        <v>0.60498158099999999</v>
      </c>
      <c r="BP259">
        <v>0.145164612</v>
      </c>
      <c r="BQ259">
        <v>0.145164612</v>
      </c>
      <c r="BR259">
        <v>0.152841594</v>
      </c>
      <c r="BS259">
        <v>0.14127632900000001</v>
      </c>
      <c r="BT259">
        <v>1</v>
      </c>
      <c r="BU259">
        <v>1</v>
      </c>
      <c r="BV259">
        <v>1</v>
      </c>
      <c r="BW259">
        <v>1</v>
      </c>
      <c r="BX259">
        <f>+'aob Demand'!BX258+'aob Cap'!$CG259</f>
        <v>103.8912108</v>
      </c>
      <c r="BY259">
        <f>+'aob Demand'!BY258+'aob Cap'!$CG259</f>
        <v>0</v>
      </c>
      <c r="BZ259">
        <f>+'aob Demand'!BZ258+'aob Cap'!$CG259</f>
        <v>0</v>
      </c>
      <c r="CA259">
        <f>+'aob Demand'!CA258+'aob Cap'!$CG259</f>
        <v>0</v>
      </c>
      <c r="CB259">
        <f t="shared" si="26"/>
        <v>65445556.484774806</v>
      </c>
      <c r="CC259">
        <f t="shared" si="31"/>
        <v>0</v>
      </c>
      <c r="CD259">
        <f t="shared" si="32"/>
        <v>0</v>
      </c>
      <c r="CE259">
        <f t="shared" si="33"/>
        <v>0</v>
      </c>
      <c r="CG259">
        <f>+IFERROR(VLOOKUP(_xlfn.CONCAT(B259,E259,C259),Reallocation!$A$3:$F$618,6,FALSE),0)</f>
        <v>0</v>
      </c>
      <c r="CH259">
        <f t="shared" si="27"/>
        <v>0</v>
      </c>
      <c r="CI259">
        <f t="shared" si="28"/>
        <v>0</v>
      </c>
      <c r="CJ259">
        <f t="shared" si="29"/>
        <v>0</v>
      </c>
      <c r="CK259">
        <f t="shared" si="30"/>
        <v>0</v>
      </c>
      <c r="CL259">
        <f>+IF($C259=1,SUMPRODUCT($CH259:$CK259,Elast!$L$6:$O$6),SUMPRODUCT($CH259:$CK259,Elast!$L$13:$O$13))</f>
        <v>0</v>
      </c>
      <c r="CM259">
        <f>+IF($C259=1,SUMPRODUCT($CH259:$CK259,Elast!$L$7:$O$7),SUMPRODUCT($CH259:$CK259,Elast!$L$14:$O$14))</f>
        <v>0</v>
      </c>
      <c r="CN259">
        <f>+IF($C259=1,SUMPRODUCT($CH259:$CK259,Elast!$L$8:$O$8),SUMPRODUCT($CH259:$CK259,Elast!$L$15:$O$15))</f>
        <v>0</v>
      </c>
      <c r="CO259">
        <f>+IF($C259=1,SUMPRODUCT($CH259:$CK259,Elast!$L$9:$O$9),SUMPRODUCT($CH259:$CK259,Elast!$L$16:$O$16))</f>
        <v>0</v>
      </c>
    </row>
    <row r="260" spans="2:93" x14ac:dyDescent="0.25">
      <c r="B260" t="s">
        <v>86</v>
      </c>
      <c r="C260">
        <v>1</v>
      </c>
      <c r="D260">
        <v>2013</v>
      </c>
      <c r="E260">
        <v>2011</v>
      </c>
      <c r="F260">
        <v>0.36623665899999902</v>
      </c>
      <c r="G260">
        <v>5.4701089999999999E-3</v>
      </c>
      <c r="H260">
        <v>0.214644258999999</v>
      </c>
      <c r="I260">
        <v>0.41364897299999998</v>
      </c>
      <c r="J260">
        <f>+('aob Demand'!J259-'aob Demand'!BX259)+'aob Cap'!BX260</f>
        <v>208.1300865</v>
      </c>
      <c r="K260">
        <f>+('aob Demand'!K259-'aob Demand'!BY259)+'aob Cap'!BY260</f>
        <v>114.3537042</v>
      </c>
      <c r="L260">
        <f>+('aob Demand'!L259-'aob Demand'!BZ259)+'aob Cap'!BZ260</f>
        <v>67.592374699999993</v>
      </c>
      <c r="M260">
        <f>+('aob Demand'!M259-'aob Demand'!CA259)+'aob Cap'!CA260</f>
        <v>42.197672019999999</v>
      </c>
      <c r="N260">
        <f>+'aob Demand'!N259*(1+CL260)</f>
        <v>606972.09199999995</v>
      </c>
      <c r="O260">
        <f>+'aob Demand'!O259*(1+CM260)</f>
        <v>17313.734</v>
      </c>
      <c r="P260">
        <f>+'aob Demand'!P259*(1+CN260)</f>
        <v>1096553.4990000001</v>
      </c>
      <c r="Q260">
        <f>+'aob Demand'!Q259*(1+CO260)</f>
        <v>3390543.398</v>
      </c>
      <c r="R260">
        <v>1217.9175399999999</v>
      </c>
      <c r="S260">
        <f>+IF(E260&gt;2017,SUMPRODUCT(J260:M260,N260:Q260),'aob Demand'!S259)</f>
        <v>345500736.89999998</v>
      </c>
      <c r="T260">
        <v>283682</v>
      </c>
      <c r="U260">
        <v>38.875999999999998</v>
      </c>
      <c r="V260">
        <v>40740.308590000001</v>
      </c>
      <c r="W260">
        <v>1.3704099999999999E-4</v>
      </c>
      <c r="X260">
        <v>5.7802657450000003</v>
      </c>
      <c r="Y260">
        <v>5.7802657450000003</v>
      </c>
      <c r="Z260">
        <v>-1.1115319379999999</v>
      </c>
      <c r="AA260">
        <v>-3.9549816489999898</v>
      </c>
      <c r="AB260">
        <v>93.776382269999999</v>
      </c>
      <c r="AC260">
        <v>0</v>
      </c>
      <c r="AD260">
        <v>0</v>
      </c>
      <c r="AE260">
        <v>0</v>
      </c>
      <c r="AF260">
        <v>56919646.93</v>
      </c>
      <c r="AG260">
        <v>0</v>
      </c>
      <c r="AH260">
        <v>0</v>
      </c>
      <c r="AI260">
        <v>0</v>
      </c>
      <c r="AJ260">
        <v>108.57343849999999</v>
      </c>
      <c r="AK260">
        <v>108.57343849999999</v>
      </c>
      <c r="AL260">
        <v>68.70390664</v>
      </c>
      <c r="AM260">
        <v>46.152653669999999</v>
      </c>
      <c r="AN260">
        <v>114.3537042</v>
      </c>
      <c r="AO260">
        <v>114.3537042</v>
      </c>
      <c r="AP260">
        <v>67.592374699999993</v>
      </c>
      <c r="AQ260">
        <v>42.197672019999999</v>
      </c>
      <c r="AR260">
        <f>+IF(E260&gt;2017,J260*N260,'aob Demand'!AR259)</f>
        <v>126329154</v>
      </c>
      <c r="AS260">
        <f>+IF(F260&gt;2017,K260*O260,'aob Demand'!AS259)</f>
        <v>1979889.6169999901</v>
      </c>
      <c r="AT260">
        <f>+IF(G260&gt;2017,L260*P260,'aob Demand'!AT259)</f>
        <v>74118654.980000004</v>
      </c>
      <c r="AU260">
        <f>+IF(H260&gt;2017,M260*Q260,'aob Demand'!AU259)</f>
        <v>143073038.30000001</v>
      </c>
      <c r="AV260">
        <v>1.060801015</v>
      </c>
      <c r="AW260">
        <v>1.060801015</v>
      </c>
      <c r="AX260">
        <v>1.0185846439999999</v>
      </c>
      <c r="AY260">
        <v>1.014750652</v>
      </c>
      <c r="AZ260">
        <v>1.060801015</v>
      </c>
      <c r="BA260">
        <v>1.060801015</v>
      </c>
      <c r="BB260">
        <v>1.0185846439999999</v>
      </c>
      <c r="BC260">
        <v>1.014750652</v>
      </c>
      <c r="BD260">
        <v>1.0418025550000001</v>
      </c>
      <c r="BE260">
        <v>1.0418025550000001</v>
      </c>
      <c r="BF260">
        <v>1.0519227659999999</v>
      </c>
      <c r="BG260">
        <v>1.0194016829999999</v>
      </c>
      <c r="BH260">
        <v>0.27568398799999999</v>
      </c>
      <c r="BI260">
        <v>0.27568398799999999</v>
      </c>
      <c r="BJ260">
        <v>0.27386289199999903</v>
      </c>
      <c r="BK260">
        <v>0.60498158099999999</v>
      </c>
      <c r="BL260">
        <v>0.27568398799999999</v>
      </c>
      <c r="BM260">
        <v>0.27568398799999999</v>
      </c>
      <c r="BN260">
        <v>0.27386289199999903</v>
      </c>
      <c r="BO260">
        <v>0.60498158099999999</v>
      </c>
      <c r="BP260">
        <v>0.145164612</v>
      </c>
      <c r="BQ260">
        <v>0.145164612</v>
      </c>
      <c r="BR260">
        <v>0.152841594</v>
      </c>
      <c r="BS260">
        <v>0.14127632900000001</v>
      </c>
      <c r="BT260">
        <v>1</v>
      </c>
      <c r="BU260">
        <v>1</v>
      </c>
      <c r="BV260">
        <v>1</v>
      </c>
      <c r="BW260">
        <v>1</v>
      </c>
      <c r="BX260">
        <f>+'aob Demand'!BX259+'aob Cap'!$CG260</f>
        <v>103.6997411</v>
      </c>
      <c r="BY260">
        <f>+'aob Demand'!BY259+'aob Cap'!$CG260</f>
        <v>0</v>
      </c>
      <c r="BZ260">
        <f>+'aob Demand'!BZ259+'aob Cap'!$CG260</f>
        <v>0</v>
      </c>
      <c r="CA260">
        <f>+'aob Demand'!CA259+'aob Cap'!$CG260</f>
        <v>0</v>
      </c>
      <c r="CB260">
        <f t="shared" si="26"/>
        <v>62942848.795325376</v>
      </c>
      <c r="CC260">
        <f t="shared" si="31"/>
        <v>0</v>
      </c>
      <c r="CD260">
        <f t="shared" si="32"/>
        <v>0</v>
      </c>
      <c r="CE260">
        <f t="shared" si="33"/>
        <v>0</v>
      </c>
      <c r="CG260">
        <f>+IFERROR(VLOOKUP(_xlfn.CONCAT(B260,E260,C260),Reallocation!$A$3:$F$618,6,FALSE),0)</f>
        <v>0</v>
      </c>
      <c r="CH260">
        <f t="shared" si="27"/>
        <v>0</v>
      </c>
      <c r="CI260">
        <f t="shared" si="28"/>
        <v>0</v>
      </c>
      <c r="CJ260">
        <f t="shared" si="29"/>
        <v>0</v>
      </c>
      <c r="CK260">
        <f t="shared" si="30"/>
        <v>0</v>
      </c>
      <c r="CL260">
        <f>+IF($C260=1,SUMPRODUCT($CH260:$CK260,Elast!$L$6:$O$6),SUMPRODUCT($CH260:$CK260,Elast!$L$13:$O$13))</f>
        <v>0</v>
      </c>
      <c r="CM260">
        <f>+IF($C260=1,SUMPRODUCT($CH260:$CK260,Elast!$L$7:$O$7),SUMPRODUCT($CH260:$CK260,Elast!$L$14:$O$14))</f>
        <v>0</v>
      </c>
      <c r="CN260">
        <f>+IF($C260=1,SUMPRODUCT($CH260:$CK260,Elast!$L$8:$O$8),SUMPRODUCT($CH260:$CK260,Elast!$L$15:$O$15))</f>
        <v>0</v>
      </c>
      <c r="CO260">
        <f>+IF($C260=1,SUMPRODUCT($CH260:$CK260,Elast!$L$9:$O$9),SUMPRODUCT($CH260:$CK260,Elast!$L$16:$O$16))</f>
        <v>0</v>
      </c>
    </row>
    <row r="261" spans="2:93" x14ac:dyDescent="0.25">
      <c r="B261" t="s">
        <v>86</v>
      </c>
      <c r="C261">
        <v>1</v>
      </c>
      <c r="D261">
        <v>2014</v>
      </c>
      <c r="E261">
        <v>2012</v>
      </c>
      <c r="F261">
        <v>0.24231456300000001</v>
      </c>
      <c r="G261">
        <v>5.5392660000000002E-3</v>
      </c>
      <c r="H261">
        <v>0.22232809000000001</v>
      </c>
      <c r="I261">
        <v>0.52981808100000005</v>
      </c>
      <c r="J261">
        <f>+('aob Demand'!J260-'aob Demand'!BX260)+'aob Cap'!BX261</f>
        <v>277.48463320000002</v>
      </c>
      <c r="K261">
        <f>+('aob Demand'!K260-'aob Demand'!BY260)+'aob Cap'!BY261</f>
        <v>175.5146671</v>
      </c>
      <c r="L261">
        <f>+('aob Demand'!L260-'aob Demand'!BZ260)+'aob Cap'!BZ261</f>
        <v>144.9890359</v>
      </c>
      <c r="M261">
        <f>+('aob Demand'!M260-'aob Demand'!CA260)+'aob Cap'!CA261</f>
        <v>109.6289993</v>
      </c>
      <c r="N261">
        <f>+'aob Demand'!N260*(1+CL261)</f>
        <v>601512.80799999996</v>
      </c>
      <c r="O261">
        <f>+'aob Demand'!O260*(1+CM261)</f>
        <v>21916.04</v>
      </c>
      <c r="P261">
        <f>+'aob Demand'!P260*(1+CN261)</f>
        <v>1056830.135</v>
      </c>
      <c r="Q261">
        <f>+'aob Demand'!Q260*(1+CO261)</f>
        <v>3333537.3659999999</v>
      </c>
      <c r="R261">
        <v>2462.7897750000002</v>
      </c>
      <c r="S261">
        <f>+IF(E261&gt;2017,SUMPRODUCT(J261:M261,N261:Q261),'aob Demand'!S260)</f>
        <v>689438295.10000002</v>
      </c>
      <c r="T261">
        <v>279942</v>
      </c>
      <c r="U261">
        <v>42.263999999999903</v>
      </c>
      <c r="V261">
        <v>42104.986270000001</v>
      </c>
      <c r="W261">
        <v>1.5097400000000001E-4</v>
      </c>
      <c r="X261">
        <v>40.639162640000002</v>
      </c>
      <c r="Y261">
        <v>40.639162640000002</v>
      </c>
      <c r="Z261">
        <v>25.997842970000001</v>
      </c>
      <c r="AA261">
        <v>17.328145370000001</v>
      </c>
      <c r="AB261">
        <v>101.96996609999999</v>
      </c>
      <c r="AC261">
        <v>0</v>
      </c>
      <c r="AD261">
        <v>0</v>
      </c>
      <c r="AE261">
        <v>0</v>
      </c>
      <c r="AF261">
        <v>61336240.649999999</v>
      </c>
      <c r="AG261">
        <v>0</v>
      </c>
      <c r="AH261">
        <v>0</v>
      </c>
      <c r="AI261">
        <v>0</v>
      </c>
      <c r="AJ261">
        <v>134.87550450000001</v>
      </c>
      <c r="AK261">
        <v>134.87550450000001</v>
      </c>
      <c r="AL261">
        <v>118.9911929</v>
      </c>
      <c r="AM261">
        <v>92.300853880000005</v>
      </c>
      <c r="AN261">
        <v>175.5146671</v>
      </c>
      <c r="AO261">
        <v>175.5146671</v>
      </c>
      <c r="AP261">
        <v>144.9890359</v>
      </c>
      <c r="AQ261">
        <v>109.6289993</v>
      </c>
      <c r="AR261">
        <f>+IF(E261&gt;2017,J261*N261,'aob Demand'!AR260)</f>
        <v>166910560.90000001</v>
      </c>
      <c r="AS261">
        <f>+IF(F261&gt;2017,K261*O261,'aob Demand'!AS260)</f>
        <v>3846586.4649999999</v>
      </c>
      <c r="AT261">
        <f>+IF(G261&gt;2017,L261*P261,'aob Demand'!AT260)</f>
        <v>153228782.40000001</v>
      </c>
      <c r="AU261">
        <f>+IF(H261&gt;2017,M261*Q261,'aob Demand'!AU260)</f>
        <v>365452365.39999998</v>
      </c>
      <c r="AV261">
        <v>1.060801015</v>
      </c>
      <c r="AW261">
        <v>1.060801015</v>
      </c>
      <c r="AX261">
        <v>1.0185846439999999</v>
      </c>
      <c r="AY261">
        <v>1.014750652</v>
      </c>
      <c r="AZ261">
        <v>1.060801015</v>
      </c>
      <c r="BA261">
        <v>1.060801015</v>
      </c>
      <c r="BB261">
        <v>1.0185846439999999</v>
      </c>
      <c r="BC261">
        <v>1.014750652</v>
      </c>
      <c r="BD261">
        <v>1.0418025550000001</v>
      </c>
      <c r="BE261">
        <v>1.0418025550000001</v>
      </c>
      <c r="BF261">
        <v>1.0519227659999999</v>
      </c>
      <c r="BG261">
        <v>1.0194016829999999</v>
      </c>
      <c r="BH261">
        <v>0.27568398799999999</v>
      </c>
      <c r="BI261">
        <v>0.27568398799999999</v>
      </c>
      <c r="BJ261">
        <v>0.27386289199999903</v>
      </c>
      <c r="BK261">
        <v>0.60498158099999999</v>
      </c>
      <c r="BL261">
        <v>0.27568398799999999</v>
      </c>
      <c r="BM261">
        <v>0.27568398799999999</v>
      </c>
      <c r="BN261">
        <v>0.27386289199999903</v>
      </c>
      <c r="BO261">
        <v>0.60498158099999999</v>
      </c>
      <c r="BP261">
        <v>0.145164612</v>
      </c>
      <c r="BQ261">
        <v>0.145164612</v>
      </c>
      <c r="BR261">
        <v>0.152841594</v>
      </c>
      <c r="BS261">
        <v>0.14127632900000001</v>
      </c>
      <c r="BT261">
        <v>1</v>
      </c>
      <c r="BU261">
        <v>1</v>
      </c>
      <c r="BV261">
        <v>1</v>
      </c>
      <c r="BW261">
        <v>1</v>
      </c>
      <c r="BX261">
        <f>+'aob Demand'!BX260+'aob Cap'!$CG261</f>
        <v>108.0149625</v>
      </c>
      <c r="BY261">
        <f>+'aob Demand'!BY260+'aob Cap'!$CG261</f>
        <v>0</v>
      </c>
      <c r="BZ261">
        <f>+'aob Demand'!BZ260+'aob Cap'!$CG261</f>
        <v>0</v>
      </c>
      <c r="CA261">
        <f>+'aob Demand'!CA260+'aob Cap'!$CG261</f>
        <v>0</v>
      </c>
      <c r="CB261">
        <f t="shared" si="26"/>
        <v>64972383.399389692</v>
      </c>
      <c r="CC261">
        <f t="shared" si="31"/>
        <v>0</v>
      </c>
      <c r="CD261">
        <f t="shared" si="32"/>
        <v>0</v>
      </c>
      <c r="CE261">
        <f t="shared" si="33"/>
        <v>0</v>
      </c>
      <c r="CG261">
        <f>+IFERROR(VLOOKUP(_xlfn.CONCAT(B261,E261,C261),Reallocation!$A$3:$F$618,6,FALSE),0)</f>
        <v>0</v>
      </c>
      <c r="CH261">
        <f t="shared" si="27"/>
        <v>0</v>
      </c>
      <c r="CI261">
        <f t="shared" si="28"/>
        <v>0</v>
      </c>
      <c r="CJ261">
        <f t="shared" si="29"/>
        <v>0</v>
      </c>
      <c r="CK261">
        <f t="shared" si="30"/>
        <v>0</v>
      </c>
      <c r="CL261">
        <f>+IF($C261=1,SUMPRODUCT($CH261:$CK261,Elast!$L$6:$O$6),SUMPRODUCT($CH261:$CK261,Elast!$L$13:$O$13))</f>
        <v>0</v>
      </c>
      <c r="CM261">
        <f>+IF($C261=1,SUMPRODUCT($CH261:$CK261,Elast!$L$7:$O$7),SUMPRODUCT($CH261:$CK261,Elast!$L$14:$O$14))</f>
        <v>0</v>
      </c>
      <c r="CN261">
        <f>+IF($C261=1,SUMPRODUCT($CH261:$CK261,Elast!$L$8:$O$8),SUMPRODUCT($CH261:$CK261,Elast!$L$15:$O$15))</f>
        <v>0</v>
      </c>
      <c r="CO261">
        <f>+IF($C261=1,SUMPRODUCT($CH261:$CK261,Elast!$L$9:$O$9),SUMPRODUCT($CH261:$CK261,Elast!$L$16:$O$16))</f>
        <v>0</v>
      </c>
    </row>
    <row r="262" spans="2:93" x14ac:dyDescent="0.25">
      <c r="B262" t="s">
        <v>86</v>
      </c>
      <c r="C262">
        <v>1</v>
      </c>
      <c r="D262">
        <v>2015</v>
      </c>
      <c r="E262">
        <v>2013</v>
      </c>
      <c r="F262">
        <v>0.29362758699999902</v>
      </c>
      <c r="G262">
        <v>4.1533439999999998E-3</v>
      </c>
      <c r="H262">
        <v>0.23249312499999999</v>
      </c>
      <c r="I262">
        <v>0.46972594400000001</v>
      </c>
      <c r="J262">
        <f>+('aob Demand'!J261-'aob Demand'!BX261)+'aob Cap'!BX262</f>
        <v>219.48554229999999</v>
      </c>
      <c r="K262">
        <f>+('aob Demand'!K261-'aob Demand'!BY261)+'aob Cap'!BY262</f>
        <v>92.561088740000002</v>
      </c>
      <c r="L262">
        <f>+('aob Demand'!L261-'aob Demand'!BZ261)+'aob Cap'!BZ262</f>
        <v>96.565689449999994</v>
      </c>
      <c r="M262">
        <f>+('aob Demand'!M261-'aob Demand'!CA261)+'aob Cap'!CA262</f>
        <v>61.850533299999903</v>
      </c>
      <c r="N262">
        <f>+'aob Demand'!N261*(1+CL262)</f>
        <v>606453.41599999997</v>
      </c>
      <c r="O262">
        <f>+'aob Demand'!O261*(1+CM262)</f>
        <v>21696.296999999999</v>
      </c>
      <c r="P262">
        <f>+'aob Demand'!P261*(1+CN262)</f>
        <v>1097043.3149999999</v>
      </c>
      <c r="Q262">
        <f>+'aob Demand'!Q261*(1+CO262)</f>
        <v>3462201.9580000001</v>
      </c>
      <c r="R262">
        <v>1620.868602</v>
      </c>
      <c r="S262">
        <f>+IF(E262&gt;2017,SUMPRODUCT(J262:M262,N262:Q262),'aob Demand'!S261)</f>
        <v>455191771.30000001</v>
      </c>
      <c r="T262">
        <v>280832</v>
      </c>
      <c r="U262">
        <v>46.24</v>
      </c>
      <c r="V262">
        <v>44316.794950000003</v>
      </c>
      <c r="W262">
        <v>1.64654E-4</v>
      </c>
      <c r="X262">
        <v>-2.4481981479999999</v>
      </c>
      <c r="Y262">
        <v>-2.4481981479999999</v>
      </c>
      <c r="Z262">
        <v>-2.028562923</v>
      </c>
      <c r="AA262">
        <v>-3.8881713069999999</v>
      </c>
      <c r="AB262">
        <v>126.924453599999</v>
      </c>
      <c r="AC262">
        <v>0</v>
      </c>
      <c r="AD262">
        <v>0</v>
      </c>
      <c r="AE262">
        <v>0</v>
      </c>
      <c r="AF262">
        <v>76973768.439999998</v>
      </c>
      <c r="AG262">
        <v>0</v>
      </c>
      <c r="AH262">
        <v>0</v>
      </c>
      <c r="AI262">
        <v>0</v>
      </c>
      <c r="AJ262">
        <v>95.009286889999998</v>
      </c>
      <c r="AK262">
        <v>95.009286889999998</v>
      </c>
      <c r="AL262">
        <v>98.594252370000007</v>
      </c>
      <c r="AM262">
        <v>65.738704599999906</v>
      </c>
      <c r="AN262">
        <v>92.561088740000002</v>
      </c>
      <c r="AO262">
        <v>92.561088740000002</v>
      </c>
      <c r="AP262">
        <v>96.565689449999994</v>
      </c>
      <c r="AQ262">
        <v>61.850533299999903</v>
      </c>
      <c r="AR262">
        <f>+IF(E262&gt;2017,J262*N262,'aob Demand'!AR261)</f>
        <v>133107756.90000001</v>
      </c>
      <c r="AS262">
        <f>+IF(F262&gt;2017,K262*O262,'aob Demand'!AS261)</f>
        <v>2008232.872</v>
      </c>
      <c r="AT262">
        <f>+IF(G262&gt;2017,L262*P262,'aob Demand'!AT261)</f>
        <v>105936744.09999999</v>
      </c>
      <c r="AU262">
        <f>+IF(H262&gt;2017,M262*Q262,'aob Demand'!AU261)</f>
        <v>214139037.5</v>
      </c>
      <c r="AV262">
        <v>1.060801015</v>
      </c>
      <c r="AW262">
        <v>1.060801015</v>
      </c>
      <c r="AX262">
        <v>1.0185846439999999</v>
      </c>
      <c r="AY262">
        <v>1.014750652</v>
      </c>
      <c r="AZ262">
        <v>1.060801015</v>
      </c>
      <c r="BA262">
        <v>1.060801015</v>
      </c>
      <c r="BB262">
        <v>1.0185846439999999</v>
      </c>
      <c r="BC262">
        <v>1.014750652</v>
      </c>
      <c r="BD262">
        <v>1.0418025550000001</v>
      </c>
      <c r="BE262">
        <v>1.0418025550000001</v>
      </c>
      <c r="BF262">
        <v>1.0519227659999999</v>
      </c>
      <c r="BG262">
        <v>1.0194016829999999</v>
      </c>
      <c r="BH262">
        <v>0.27568398799999999</v>
      </c>
      <c r="BI262">
        <v>0.27568398799999999</v>
      </c>
      <c r="BJ262">
        <v>0.27386289199999903</v>
      </c>
      <c r="BK262">
        <v>0.60498158099999999</v>
      </c>
      <c r="BL262">
        <v>0.27568398799999999</v>
      </c>
      <c r="BM262">
        <v>0.27568398799999999</v>
      </c>
      <c r="BN262">
        <v>0.27386289199999903</v>
      </c>
      <c r="BO262">
        <v>0.60498158099999999</v>
      </c>
      <c r="BP262">
        <v>0.145164612</v>
      </c>
      <c r="BQ262">
        <v>0.145164612</v>
      </c>
      <c r="BR262">
        <v>0.152841594</v>
      </c>
      <c r="BS262">
        <v>0.14127632900000001</v>
      </c>
      <c r="BT262">
        <v>1</v>
      </c>
      <c r="BU262">
        <v>1</v>
      </c>
      <c r="BV262">
        <v>1</v>
      </c>
      <c r="BW262">
        <v>1</v>
      </c>
      <c r="BX262">
        <f>+'aob Demand'!BX261+'aob Cap'!$CG262</f>
        <v>124.87115249999999</v>
      </c>
      <c r="BY262">
        <f>+'aob Demand'!BY261+'aob Cap'!$CG262</f>
        <v>0</v>
      </c>
      <c r="BZ262">
        <f>+'aob Demand'!BZ261+'aob Cap'!$CG262</f>
        <v>0</v>
      </c>
      <c r="CA262">
        <f>+'aob Demand'!CA261+'aob Cap'!$CG262</f>
        <v>0</v>
      </c>
      <c r="CB262">
        <f t="shared" ref="CB262:CB325" si="34">+BX262*N262</f>
        <v>75728536.993481934</v>
      </c>
      <c r="CC262">
        <f t="shared" si="31"/>
        <v>0</v>
      </c>
      <c r="CD262">
        <f t="shared" si="32"/>
        <v>0</v>
      </c>
      <c r="CE262">
        <f t="shared" si="33"/>
        <v>0</v>
      </c>
      <c r="CG262">
        <f>+IFERROR(VLOOKUP(_xlfn.CONCAT(B262,E262,C262),Reallocation!$A$3:$F$618,6,FALSE),0)</f>
        <v>0</v>
      </c>
      <c r="CH262">
        <f t="shared" ref="CH262:CH325" si="35">+(J262+$CG262)/J262-1</f>
        <v>0</v>
      </c>
      <c r="CI262">
        <f t="shared" ref="CI262:CI325" si="36">+(K262+$CG262)/K262-1</f>
        <v>0</v>
      </c>
      <c r="CJ262">
        <f t="shared" ref="CJ262:CJ325" si="37">+(L262+$CG262)/L262-1</f>
        <v>0</v>
      </c>
      <c r="CK262">
        <f t="shared" ref="CK262:CK325" si="38">+(M262+$CG262)/M262-1</f>
        <v>0</v>
      </c>
      <c r="CL262">
        <f>+IF($C262=1,SUMPRODUCT($CH262:$CK262,Elast!$L$6:$O$6),SUMPRODUCT($CH262:$CK262,Elast!$L$13:$O$13))</f>
        <v>0</v>
      </c>
      <c r="CM262">
        <f>+IF($C262=1,SUMPRODUCT($CH262:$CK262,Elast!$L$7:$O$7),SUMPRODUCT($CH262:$CK262,Elast!$L$14:$O$14))</f>
        <v>0</v>
      </c>
      <c r="CN262">
        <f>+IF($C262=1,SUMPRODUCT($CH262:$CK262,Elast!$L$8:$O$8),SUMPRODUCT($CH262:$CK262,Elast!$L$15:$O$15))</f>
        <v>0</v>
      </c>
      <c r="CO262">
        <f>+IF($C262=1,SUMPRODUCT($CH262:$CK262,Elast!$L$9:$O$9),SUMPRODUCT($CH262:$CK262,Elast!$L$16:$O$16))</f>
        <v>0</v>
      </c>
    </row>
    <row r="263" spans="2:93" x14ac:dyDescent="0.25">
      <c r="B263" t="s">
        <v>86</v>
      </c>
      <c r="C263">
        <v>1</v>
      </c>
      <c r="D263">
        <v>2016</v>
      </c>
      <c r="E263">
        <v>2014</v>
      </c>
      <c r="F263">
        <v>0.30807937200000002</v>
      </c>
      <c r="G263">
        <v>7.1187439999999998E-3</v>
      </c>
      <c r="H263">
        <v>0.217886423</v>
      </c>
      <c r="I263">
        <v>0.466915462</v>
      </c>
      <c r="J263">
        <f>+('aob Demand'!J262-'aob Demand'!BX262)+'aob Cap'!BX263</f>
        <v>224.33661069999999</v>
      </c>
      <c r="K263">
        <f>+('aob Demand'!K262-'aob Demand'!BY262)+'aob Cap'!BY263</f>
        <v>101.3139639</v>
      </c>
      <c r="L263">
        <f>+('aob Demand'!L262-'aob Demand'!BZ262)+'aob Cap'!BZ263</f>
        <v>85.628437570000003</v>
      </c>
      <c r="M263">
        <f>+('aob Demand'!M262-'aob Demand'!CA262)+'aob Cap'!CA263</f>
        <v>59.797520550000002</v>
      </c>
      <c r="N263">
        <f>+'aob Demand'!N262*(1+CL263)</f>
        <v>603320.31900000002</v>
      </c>
      <c r="O263">
        <f>+'aob Demand'!O262*(1+CM263)</f>
        <v>31311.065999999999</v>
      </c>
      <c r="P263">
        <f>+'aob Demand'!P262*(1+CN263)</f>
        <v>1121546.9639999999</v>
      </c>
      <c r="Q263">
        <f>+'aob Demand'!Q262*(1+CO263)</f>
        <v>3444519.3029999998</v>
      </c>
      <c r="R263">
        <v>1548.3565369999999</v>
      </c>
      <c r="S263">
        <f>+IF(E263&gt;2017,SUMPRODUCT(J263:M263,N263:Q263),'aob Demand'!S262)</f>
        <v>440529111.69999999</v>
      </c>
      <c r="T263">
        <v>284514</v>
      </c>
      <c r="U263">
        <v>66.823999999999998</v>
      </c>
      <c r="V263">
        <v>44387.552770000002</v>
      </c>
      <c r="W263">
        <v>2.3487099999999999E-4</v>
      </c>
      <c r="X263">
        <v>3.9260486999999997E-2</v>
      </c>
      <c r="Y263">
        <v>3.9260486999999997E-2</v>
      </c>
      <c r="Z263">
        <v>-0.58426155400000002</v>
      </c>
      <c r="AA263">
        <v>-1.8016749269999901</v>
      </c>
      <c r="AB263">
        <v>123.02264679999899</v>
      </c>
      <c r="AC263">
        <v>0</v>
      </c>
      <c r="AD263">
        <v>0</v>
      </c>
      <c r="AE263">
        <v>0</v>
      </c>
      <c r="AF263">
        <v>74222062.510000005</v>
      </c>
      <c r="AG263">
        <v>0</v>
      </c>
      <c r="AH263">
        <v>0</v>
      </c>
      <c r="AI263">
        <v>0</v>
      </c>
      <c r="AJ263">
        <v>101.27470340000001</v>
      </c>
      <c r="AK263">
        <v>101.27470340000001</v>
      </c>
      <c r="AL263">
        <v>86.212699119999996</v>
      </c>
      <c r="AM263">
        <v>61.599195469999998</v>
      </c>
      <c r="AN263">
        <v>101.3139639</v>
      </c>
      <c r="AO263">
        <v>101.3139639</v>
      </c>
      <c r="AP263">
        <v>85.628437570000003</v>
      </c>
      <c r="AQ263">
        <v>59.797520550000002</v>
      </c>
      <c r="AR263">
        <f>+IF(E263&gt;2017,J263*N263,'aob Demand'!AR262)</f>
        <v>135346835.5</v>
      </c>
      <c r="AS263">
        <f>+IF(F263&gt;2017,K263*O263,'aob Demand'!AS262)</f>
        <v>3172248.2119999998</v>
      </c>
      <c r="AT263">
        <f>+IF(G263&gt;2017,L263*P263,'aob Demand'!AT262)</f>
        <v>96036314.189999998</v>
      </c>
      <c r="AU263">
        <f>+IF(H263&gt;2017,M263*Q263,'aob Demand'!AU262)</f>
        <v>205973713.80000001</v>
      </c>
      <c r="AV263">
        <v>1.060801015</v>
      </c>
      <c r="AW263">
        <v>1.060801015</v>
      </c>
      <c r="AX263">
        <v>1.0185846439999999</v>
      </c>
      <c r="AY263">
        <v>1.014750652</v>
      </c>
      <c r="AZ263">
        <v>1.060801015</v>
      </c>
      <c r="BA263">
        <v>1.060801015</v>
      </c>
      <c r="BB263">
        <v>1.0185846439999999</v>
      </c>
      <c r="BC263">
        <v>1.014750652</v>
      </c>
      <c r="BD263">
        <v>1.0418025550000001</v>
      </c>
      <c r="BE263">
        <v>1.0418025550000001</v>
      </c>
      <c r="BF263">
        <v>1.0519227659999999</v>
      </c>
      <c r="BG263">
        <v>1.0194016829999999</v>
      </c>
      <c r="BH263">
        <v>0.27568398799999999</v>
      </c>
      <c r="BI263">
        <v>0.27568398799999999</v>
      </c>
      <c r="BJ263">
        <v>0.27386289199999903</v>
      </c>
      <c r="BK263">
        <v>0.60498158099999999</v>
      </c>
      <c r="BL263">
        <v>0.27568398799999999</v>
      </c>
      <c r="BM263">
        <v>0.27568398799999999</v>
      </c>
      <c r="BN263">
        <v>0.27386289199999903</v>
      </c>
      <c r="BO263">
        <v>0.60498158099999999</v>
      </c>
      <c r="BP263">
        <v>0.145164612</v>
      </c>
      <c r="BQ263">
        <v>0.145164612</v>
      </c>
      <c r="BR263">
        <v>0.152841594</v>
      </c>
      <c r="BS263">
        <v>0.14127632900000001</v>
      </c>
      <c r="BT263">
        <v>1</v>
      </c>
      <c r="BU263">
        <v>1</v>
      </c>
      <c r="BV263">
        <v>1</v>
      </c>
      <c r="BW263">
        <v>1</v>
      </c>
      <c r="BX263">
        <f>+'aob Demand'!BX262+'aob Cap'!$CG263</f>
        <v>138.7734476</v>
      </c>
      <c r="BY263">
        <f>+'aob Demand'!BY262+'aob Cap'!$CG263</f>
        <v>0</v>
      </c>
      <c r="BZ263">
        <f>+'aob Demand'!BZ262+'aob Cap'!$CG263</f>
        <v>0</v>
      </c>
      <c r="CA263">
        <f>+'aob Demand'!CA262+'aob Cap'!$CG263</f>
        <v>0</v>
      </c>
      <c r="CB263">
        <f t="shared" si="34"/>
        <v>83724840.674761787</v>
      </c>
      <c r="CC263">
        <f t="shared" si="31"/>
        <v>0</v>
      </c>
      <c r="CD263">
        <f t="shared" si="32"/>
        <v>0</v>
      </c>
      <c r="CE263">
        <f t="shared" si="33"/>
        <v>0</v>
      </c>
      <c r="CG263">
        <f>+IFERROR(VLOOKUP(_xlfn.CONCAT(B263,E263,C263),Reallocation!$A$3:$F$618,6,FALSE),0)</f>
        <v>0</v>
      </c>
      <c r="CH263">
        <f t="shared" si="35"/>
        <v>0</v>
      </c>
      <c r="CI263">
        <f t="shared" si="36"/>
        <v>0</v>
      </c>
      <c r="CJ263">
        <f t="shared" si="37"/>
        <v>0</v>
      </c>
      <c r="CK263">
        <f t="shared" si="38"/>
        <v>0</v>
      </c>
      <c r="CL263">
        <f>+IF($C263=1,SUMPRODUCT($CH263:$CK263,Elast!$L$6:$O$6),SUMPRODUCT($CH263:$CK263,Elast!$L$13:$O$13))</f>
        <v>0</v>
      </c>
      <c r="CM263">
        <f>+IF($C263=1,SUMPRODUCT($CH263:$CK263,Elast!$L$7:$O$7),SUMPRODUCT($CH263:$CK263,Elast!$L$14:$O$14))</f>
        <v>0</v>
      </c>
      <c r="CN263">
        <f>+IF($C263=1,SUMPRODUCT($CH263:$CK263,Elast!$L$8:$O$8),SUMPRODUCT($CH263:$CK263,Elast!$L$15:$O$15))</f>
        <v>0</v>
      </c>
      <c r="CO263">
        <f>+IF($C263=1,SUMPRODUCT($CH263:$CK263,Elast!$L$9:$O$9),SUMPRODUCT($CH263:$CK263,Elast!$L$16:$O$16))</f>
        <v>0</v>
      </c>
    </row>
    <row r="264" spans="2:93" x14ac:dyDescent="0.25">
      <c r="B264" t="s">
        <v>86</v>
      </c>
      <c r="C264">
        <v>1</v>
      </c>
      <c r="D264">
        <v>2017</v>
      </c>
      <c r="E264">
        <v>2015</v>
      </c>
      <c r="F264">
        <v>0.279728168</v>
      </c>
      <c r="G264">
        <v>5.3378760000000001E-3</v>
      </c>
      <c r="H264">
        <v>0.205670353999999</v>
      </c>
      <c r="I264">
        <v>0.50926360299999995</v>
      </c>
      <c r="J264">
        <f>+('aob Demand'!J263-'aob Demand'!BX263)+'aob Cap'!BX264</f>
        <v>229.8213432</v>
      </c>
      <c r="K264">
        <f>+('aob Demand'!K263-'aob Demand'!BY263)+'aob Cap'!BY264</f>
        <v>89.287633639999996</v>
      </c>
      <c r="L264">
        <f>+('aob Demand'!L263-'aob Demand'!BZ263)+'aob Cap'!BZ264</f>
        <v>89.745658270000007</v>
      </c>
      <c r="M264">
        <f>+('aob Demand'!M263-'aob Demand'!CA263)+'aob Cap'!CA264</f>
        <v>70.551560159999994</v>
      </c>
      <c r="N264">
        <f>+'aob Demand'!N263*(1+CL264)</f>
        <v>622912.24399999995</v>
      </c>
      <c r="O264">
        <f>+'aob Demand'!O263*(1+CM264)</f>
        <v>32298.383999999998</v>
      </c>
      <c r="P264">
        <f>+'aob Demand'!P263*(1+CN264)</f>
        <v>1177539.2509999999</v>
      </c>
      <c r="Q264">
        <f>+'aob Demand'!Q263*(1+CO264)</f>
        <v>3713881.0589999999</v>
      </c>
      <c r="R264">
        <v>1771.6385319999999</v>
      </c>
      <c r="S264">
        <f>+IF(E264&gt;2017,SUMPRODUCT(J264:M264,N264:Q264),'aob Demand'!S263)</f>
        <v>513741513.10000002</v>
      </c>
      <c r="T264">
        <v>289981</v>
      </c>
      <c r="U264">
        <v>64.103999999999999</v>
      </c>
      <c r="V264">
        <v>45852.656459999998</v>
      </c>
      <c r="W264">
        <v>2.2106299999999999E-4</v>
      </c>
      <c r="X264">
        <v>3.2213460489999899</v>
      </c>
      <c r="Y264">
        <v>3.2213460489999899</v>
      </c>
      <c r="Z264">
        <v>2.71728567399999</v>
      </c>
      <c r="AA264">
        <v>2.586362389</v>
      </c>
      <c r="AB264">
        <v>140.53370949999999</v>
      </c>
      <c r="AC264">
        <v>0</v>
      </c>
      <c r="AD264">
        <v>0</v>
      </c>
      <c r="AE264">
        <v>0</v>
      </c>
      <c r="AF264">
        <v>87540168.359999999</v>
      </c>
      <c r="AG264">
        <v>0</v>
      </c>
      <c r="AH264">
        <v>0</v>
      </c>
      <c r="AI264">
        <v>0</v>
      </c>
      <c r="AJ264">
        <v>86.066287590000002</v>
      </c>
      <c r="AK264">
        <v>86.066287590000002</v>
      </c>
      <c r="AL264">
        <v>87.028372599999997</v>
      </c>
      <c r="AM264">
        <v>67.965197770000003</v>
      </c>
      <c r="AN264">
        <v>89.287633639999996</v>
      </c>
      <c r="AO264">
        <v>89.287633639999996</v>
      </c>
      <c r="AP264">
        <v>89.745658270000007</v>
      </c>
      <c r="AQ264">
        <v>70.551560159999994</v>
      </c>
      <c r="AR264">
        <f>+IF(E264&gt;2017,J264*N264,'aob Demand'!AR263)</f>
        <v>143158528.59999999</v>
      </c>
      <c r="AS264">
        <f>+IF(F264&gt;2017,K264*O264,'aob Demand'!AS263)</f>
        <v>2883846.2779999999</v>
      </c>
      <c r="AT264">
        <f>+IF(G264&gt;2017,L264*P264,'aob Demand'!AT263)</f>
        <v>105679035.2</v>
      </c>
      <c r="AU264">
        <f>+IF(H264&gt;2017,M264*Q264,'aob Demand'!AU263)</f>
        <v>262020103</v>
      </c>
      <c r="AV264">
        <v>1.060801015</v>
      </c>
      <c r="AW264">
        <v>1.060801015</v>
      </c>
      <c r="AX264">
        <v>1.0185846439999999</v>
      </c>
      <c r="AY264">
        <v>1.014750652</v>
      </c>
      <c r="AZ264">
        <v>1.060801015</v>
      </c>
      <c r="BA264">
        <v>1.060801015</v>
      </c>
      <c r="BB264">
        <v>1.0185846439999999</v>
      </c>
      <c r="BC264">
        <v>1.014750652</v>
      </c>
      <c r="BD264">
        <v>1.0418025550000001</v>
      </c>
      <c r="BE264">
        <v>1.0418025550000001</v>
      </c>
      <c r="BF264">
        <v>1.0519227659999999</v>
      </c>
      <c r="BG264">
        <v>1.0194016829999999</v>
      </c>
      <c r="BH264">
        <v>0.27568398799999999</v>
      </c>
      <c r="BI264">
        <v>0.27568398799999999</v>
      </c>
      <c r="BJ264">
        <v>0.27386289199999903</v>
      </c>
      <c r="BK264">
        <v>0.60498158099999999</v>
      </c>
      <c r="BL264">
        <v>0.27568398799999999</v>
      </c>
      <c r="BM264">
        <v>0.27568398799999999</v>
      </c>
      <c r="BN264">
        <v>0.27386289199999903</v>
      </c>
      <c r="BO264">
        <v>0.60498158099999999</v>
      </c>
      <c r="BP264">
        <v>0.145164612</v>
      </c>
      <c r="BQ264">
        <v>0.145164612</v>
      </c>
      <c r="BR264">
        <v>0.152841594</v>
      </c>
      <c r="BS264">
        <v>0.14127632900000001</v>
      </c>
      <c r="BT264">
        <v>1</v>
      </c>
      <c r="BU264">
        <v>1</v>
      </c>
      <c r="BV264">
        <v>1</v>
      </c>
      <c r="BW264">
        <v>1</v>
      </c>
      <c r="BX264">
        <f>+'aob Demand'!BX263+'aob Cap'!$CG264</f>
        <v>147.0038342</v>
      </c>
      <c r="BY264">
        <f>+'aob Demand'!BY263+'aob Cap'!$CG264</f>
        <v>0</v>
      </c>
      <c r="BZ264">
        <f>+'aob Demand'!BZ263+'aob Cap'!$CG264</f>
        <v>0</v>
      </c>
      <c r="CA264">
        <f>+'aob Demand'!CA263+'aob Cap'!$CG264</f>
        <v>0</v>
      </c>
      <c r="CB264">
        <f t="shared" si="34"/>
        <v>91570488.238125935</v>
      </c>
      <c r="CC264">
        <f t="shared" si="31"/>
        <v>0</v>
      </c>
      <c r="CD264">
        <f t="shared" si="32"/>
        <v>0</v>
      </c>
      <c r="CE264">
        <f t="shared" si="33"/>
        <v>0</v>
      </c>
      <c r="CG264">
        <f>+IFERROR(VLOOKUP(_xlfn.CONCAT(B264,E264,C264),Reallocation!$A$3:$F$618,6,FALSE),0)</f>
        <v>0</v>
      </c>
      <c r="CH264">
        <f t="shared" si="35"/>
        <v>0</v>
      </c>
      <c r="CI264">
        <f t="shared" si="36"/>
        <v>0</v>
      </c>
      <c r="CJ264">
        <f t="shared" si="37"/>
        <v>0</v>
      </c>
      <c r="CK264">
        <f t="shared" si="38"/>
        <v>0</v>
      </c>
      <c r="CL264">
        <f>+IF($C264=1,SUMPRODUCT($CH264:$CK264,Elast!$L$6:$O$6),SUMPRODUCT($CH264:$CK264,Elast!$L$13:$O$13))</f>
        <v>0</v>
      </c>
      <c r="CM264">
        <f>+IF($C264=1,SUMPRODUCT($CH264:$CK264,Elast!$L$7:$O$7),SUMPRODUCT($CH264:$CK264,Elast!$L$14:$O$14))</f>
        <v>0</v>
      </c>
      <c r="CN264">
        <f>+IF($C264=1,SUMPRODUCT($CH264:$CK264,Elast!$L$8:$O$8),SUMPRODUCT($CH264:$CK264,Elast!$L$15:$O$15))</f>
        <v>0</v>
      </c>
      <c r="CO264">
        <f>+IF($C264=1,SUMPRODUCT($CH264:$CK264,Elast!$L$9:$O$9),SUMPRODUCT($CH264:$CK264,Elast!$L$16:$O$16))</f>
        <v>0</v>
      </c>
    </row>
    <row r="265" spans="2:93" x14ac:dyDescent="0.25">
      <c r="B265" t="s">
        <v>86</v>
      </c>
      <c r="C265">
        <v>1</v>
      </c>
      <c r="D265">
        <v>2018</v>
      </c>
      <c r="E265">
        <v>2016</v>
      </c>
      <c r="F265">
        <v>0.300491589</v>
      </c>
      <c r="G265">
        <v>5.39465E-3</v>
      </c>
      <c r="H265">
        <v>0.186097858</v>
      </c>
      <c r="I265">
        <v>0.50801590299999999</v>
      </c>
      <c r="J265">
        <f>+('aob Demand'!J264-'aob Demand'!BX264)+'aob Cap'!BX265</f>
        <v>209.36813859999901</v>
      </c>
      <c r="K265">
        <f>+('aob Demand'!K264-'aob Demand'!BY264)+'aob Cap'!BY265</f>
        <v>79.482954570000004</v>
      </c>
      <c r="L265">
        <f>+('aob Demand'!L264-'aob Demand'!BZ264)+'aob Cap'!BZ265</f>
        <v>69.752335220000006</v>
      </c>
      <c r="M265">
        <f>+('aob Demand'!M264-'aob Demand'!CA264)+'aob Cap'!CA265</f>
        <v>60.629616579999997</v>
      </c>
      <c r="N265">
        <f>+'aob Demand'!N264*(1+CL265)</f>
        <v>625983.22199999995</v>
      </c>
      <c r="O265">
        <f>+'aob Demand'!O264*(1+CM265)</f>
        <v>29670.569</v>
      </c>
      <c r="P265">
        <f>+'aob Demand'!P264*(1+CN265)</f>
        <v>1165820.69</v>
      </c>
      <c r="Q265">
        <f>+'aob Demand'!Q264*(1+CO265)</f>
        <v>3664575.4389999998</v>
      </c>
      <c r="R265">
        <v>1484.1528779999901</v>
      </c>
      <c r="S265">
        <f>+IF(E265&gt;2017,SUMPRODUCT(J265:M265,N265:Q265),'aob Demand'!S264)</f>
        <v>436919765.80000001</v>
      </c>
      <c r="T265">
        <v>294390</v>
      </c>
      <c r="U265">
        <v>60.863999999999997</v>
      </c>
      <c r="V265">
        <v>46189.211210000001</v>
      </c>
      <c r="W265">
        <v>2.06745999999999E-4</v>
      </c>
      <c r="X265">
        <v>-2.5839527489999998</v>
      </c>
      <c r="Y265">
        <v>-2.5839527489999998</v>
      </c>
      <c r="Z265">
        <v>1.8754153899999999</v>
      </c>
      <c r="AA265">
        <v>2.047418494</v>
      </c>
      <c r="AB265">
        <v>129.88518400000001</v>
      </c>
      <c r="AC265">
        <v>0</v>
      </c>
      <c r="AD265">
        <v>0</v>
      </c>
      <c r="AE265">
        <v>0</v>
      </c>
      <c r="AF265">
        <v>81305945.969999999</v>
      </c>
      <c r="AG265">
        <v>0</v>
      </c>
      <c r="AH265">
        <v>0</v>
      </c>
      <c r="AI265">
        <v>0</v>
      </c>
      <c r="AJ265">
        <v>82.066907319999999</v>
      </c>
      <c r="AK265">
        <v>82.066907319999999</v>
      </c>
      <c r="AL265">
        <v>67.876919830000006</v>
      </c>
      <c r="AM265">
        <v>58.582198079999998</v>
      </c>
      <c r="AN265">
        <v>79.482954570000004</v>
      </c>
      <c r="AO265">
        <v>79.482954570000004</v>
      </c>
      <c r="AP265">
        <v>69.752335220000006</v>
      </c>
      <c r="AQ265">
        <v>60.629616579999997</v>
      </c>
      <c r="AR265">
        <f>+IF(E265&gt;2017,J265*N265,'aob Demand'!AR264)</f>
        <v>131060942</v>
      </c>
      <c r="AS265">
        <f>+IF(F265&gt;2017,K265*O265,'aob Demand'!AS264)</f>
        <v>2358304.4879999999</v>
      </c>
      <c r="AT265">
        <f>+IF(G265&gt;2017,L265*P265,'aob Demand'!AT264)</f>
        <v>81318715.579999998</v>
      </c>
      <c r="AU265">
        <f>+IF(H265&gt;2017,M265*Q265,'aob Demand'!AU264)</f>
        <v>222181803.80000001</v>
      </c>
      <c r="AV265">
        <v>1.060801015</v>
      </c>
      <c r="AW265">
        <v>1.060801015</v>
      </c>
      <c r="AX265">
        <v>1.0185846439999999</v>
      </c>
      <c r="AY265">
        <v>1.014750652</v>
      </c>
      <c r="AZ265">
        <v>1.060801015</v>
      </c>
      <c r="BA265">
        <v>1.060801015</v>
      </c>
      <c r="BB265">
        <v>1.0185846439999999</v>
      </c>
      <c r="BC265">
        <v>1.014750652</v>
      </c>
      <c r="BD265">
        <v>1.0418025550000001</v>
      </c>
      <c r="BE265">
        <v>1.0418025550000001</v>
      </c>
      <c r="BF265">
        <v>1.0519227659999999</v>
      </c>
      <c r="BG265">
        <v>1.0194016829999999</v>
      </c>
      <c r="BH265">
        <v>0.27568398799999999</v>
      </c>
      <c r="BI265">
        <v>0.27568398799999999</v>
      </c>
      <c r="BJ265">
        <v>0.27386289199999903</v>
      </c>
      <c r="BK265">
        <v>0.60498158099999999</v>
      </c>
      <c r="BL265">
        <v>0.27568398799999999</v>
      </c>
      <c r="BM265">
        <v>0.27568398799999999</v>
      </c>
      <c r="BN265">
        <v>0.27386289199999903</v>
      </c>
      <c r="BO265">
        <v>0.60498158099999999</v>
      </c>
      <c r="BP265">
        <v>0.145164612</v>
      </c>
      <c r="BQ265">
        <v>0.145164612</v>
      </c>
      <c r="BR265">
        <v>0.152841594</v>
      </c>
      <c r="BS265">
        <v>0.14127632900000001</v>
      </c>
      <c r="BT265">
        <v>1</v>
      </c>
      <c r="BU265">
        <v>1</v>
      </c>
      <c r="BV265">
        <v>1</v>
      </c>
      <c r="BW265">
        <v>1</v>
      </c>
      <c r="BX265">
        <f>+'aob Demand'!BX264+'aob Cap'!$CG265</f>
        <v>155.41779119999899</v>
      </c>
      <c r="BY265">
        <f>+'aob Demand'!BY264+'aob Cap'!$CG265</f>
        <v>0</v>
      </c>
      <c r="BZ265">
        <f>+'aob Demand'!BZ264+'aob Cap'!$CG265</f>
        <v>0</v>
      </c>
      <c r="CA265">
        <f>+'aob Demand'!CA264+'aob Cap'!$CG265</f>
        <v>0</v>
      </c>
      <c r="CB265">
        <f t="shared" si="34"/>
        <v>97288929.691498607</v>
      </c>
      <c r="CC265">
        <f t="shared" si="31"/>
        <v>0</v>
      </c>
      <c r="CD265">
        <f t="shared" si="32"/>
        <v>0</v>
      </c>
      <c r="CE265">
        <f t="shared" si="33"/>
        <v>0</v>
      </c>
      <c r="CG265">
        <f>+IFERROR(VLOOKUP(_xlfn.CONCAT(B265,E265,C265),Reallocation!$A$3:$F$618,6,FALSE),0)</f>
        <v>0</v>
      </c>
      <c r="CH265">
        <f t="shared" si="35"/>
        <v>0</v>
      </c>
      <c r="CI265">
        <f t="shared" si="36"/>
        <v>0</v>
      </c>
      <c r="CJ265">
        <f t="shared" si="37"/>
        <v>0</v>
      </c>
      <c r="CK265">
        <f t="shared" si="38"/>
        <v>0</v>
      </c>
      <c r="CL265">
        <f>+IF($C265=1,SUMPRODUCT($CH265:$CK265,Elast!$L$6:$O$6),SUMPRODUCT($CH265:$CK265,Elast!$L$13:$O$13))</f>
        <v>0</v>
      </c>
      <c r="CM265">
        <f>+IF($C265=1,SUMPRODUCT($CH265:$CK265,Elast!$L$7:$O$7),SUMPRODUCT($CH265:$CK265,Elast!$L$14:$O$14))</f>
        <v>0</v>
      </c>
      <c r="CN265">
        <f>+IF($C265=1,SUMPRODUCT($CH265:$CK265,Elast!$L$8:$O$8),SUMPRODUCT($CH265:$CK265,Elast!$L$15:$O$15))</f>
        <v>0</v>
      </c>
      <c r="CO265">
        <f>+IF($C265=1,SUMPRODUCT($CH265:$CK265,Elast!$L$9:$O$9),SUMPRODUCT($CH265:$CK265,Elast!$L$16:$O$16))</f>
        <v>0</v>
      </c>
    </row>
    <row r="266" spans="2:93" x14ac:dyDescent="0.25">
      <c r="B266" t="s">
        <v>86</v>
      </c>
      <c r="C266">
        <v>1</v>
      </c>
      <c r="D266">
        <v>2019</v>
      </c>
      <c r="E266">
        <v>2017</v>
      </c>
      <c r="F266">
        <v>0.35304969200000003</v>
      </c>
      <c r="G266">
        <v>9.3741959999999996E-3</v>
      </c>
      <c r="H266">
        <v>0.194116289</v>
      </c>
      <c r="I266">
        <v>0.44345982299999998</v>
      </c>
      <c r="J266">
        <f>+('aob Demand'!J265-'aob Demand'!BX265)+'aob Cap'!BX266</f>
        <v>273.182302399999</v>
      </c>
      <c r="K266">
        <f>+('aob Demand'!K265-'aob Demand'!BY265)+'aob Cap'!BY266</f>
        <v>140.35391039999999</v>
      </c>
      <c r="L266">
        <f>+('aob Demand'!L265-'aob Demand'!BZ265)+'aob Cap'!BZ266</f>
        <v>80.791627610000006</v>
      </c>
      <c r="M266">
        <f>+('aob Demand'!M265-'aob Demand'!CA265)+'aob Cap'!CA266</f>
        <v>58.675038360000002</v>
      </c>
      <c r="N266">
        <f>+'aob Demand'!N265*(1+CL266)</f>
        <v>616204.76500000001</v>
      </c>
      <c r="O266">
        <f>+'aob Demand'!O265*(1+CM266)</f>
        <v>29456.8639999999</v>
      </c>
      <c r="P266">
        <f>+'aob Demand'!P265*(1+CN266)</f>
        <v>1141041.18</v>
      </c>
      <c r="Q266">
        <f>+'aob Demand'!Q265*(1+CO266)</f>
        <v>3589383.6639999999</v>
      </c>
      <c r="R266">
        <v>1588.864814</v>
      </c>
      <c r="S266">
        <f>+IF(E266&gt;2017,SUMPRODUCT(J266:M266,N266:Q266),'aob Demand'!S265)</f>
        <v>475264420.80000001</v>
      </c>
      <c r="T266">
        <v>299122</v>
      </c>
      <c r="U266">
        <v>60.405999999999999</v>
      </c>
      <c r="V266">
        <v>45613.727639999997</v>
      </c>
      <c r="W266">
        <v>2.0194399999999999E-4</v>
      </c>
      <c r="X266">
        <v>17.211533880000001</v>
      </c>
      <c r="Y266">
        <v>17.211533880000001</v>
      </c>
      <c r="Z266">
        <v>6.0223685279999897</v>
      </c>
      <c r="AA266">
        <v>3.8369018009999998</v>
      </c>
      <c r="AB266">
        <v>132.82839199999901</v>
      </c>
      <c r="AC266">
        <v>0</v>
      </c>
      <c r="AD266">
        <v>0</v>
      </c>
      <c r="AE266">
        <v>0</v>
      </c>
      <c r="AF266">
        <v>81849488.069999993</v>
      </c>
      <c r="AG266">
        <v>0</v>
      </c>
      <c r="AH266">
        <v>0</v>
      </c>
      <c r="AI266">
        <v>0</v>
      </c>
      <c r="AJ266">
        <v>123.142376499999</v>
      </c>
      <c r="AK266">
        <v>123.142376499999</v>
      </c>
      <c r="AL266">
        <v>74.769259079999998</v>
      </c>
      <c r="AM266">
        <v>54.838136560000002</v>
      </c>
      <c r="AN266">
        <v>140.35391039999999</v>
      </c>
      <c r="AO266">
        <v>140.35391039999999</v>
      </c>
      <c r="AP266">
        <v>80.791627610000006</v>
      </c>
      <c r="AQ266">
        <v>58.675038360000002</v>
      </c>
      <c r="AR266">
        <f>+IF(E266&gt;2017,J266*N266,'aob Demand'!AR265)</f>
        <v>168336236.40000001</v>
      </c>
      <c r="AS266">
        <f>+IF(F266&gt;2017,K266*O266,'aob Demand'!AS265)</f>
        <v>4134386.05</v>
      </c>
      <c r="AT266">
        <f>+IF(G266&gt;2017,L266*P266,'aob Demand'!AT265)</f>
        <v>92186574.099999994</v>
      </c>
      <c r="AU266">
        <f>+IF(H266&gt;2017,M266*Q266,'aob Demand'!AU265)</f>
        <v>210607224.19999999</v>
      </c>
      <c r="AV266">
        <v>1.060801015</v>
      </c>
      <c r="AW266">
        <v>1.060801015</v>
      </c>
      <c r="AX266">
        <v>1.0185846439999999</v>
      </c>
      <c r="AY266">
        <v>1.014750652</v>
      </c>
      <c r="AZ266">
        <v>1.060801015</v>
      </c>
      <c r="BA266">
        <v>1.060801015</v>
      </c>
      <c r="BB266">
        <v>1.0185846439999999</v>
      </c>
      <c r="BC266">
        <v>1.014750652</v>
      </c>
      <c r="BD266">
        <v>1.0418025550000001</v>
      </c>
      <c r="BE266">
        <v>1.0418025550000001</v>
      </c>
      <c r="BF266">
        <v>1.0519227659999999</v>
      </c>
      <c r="BG266">
        <v>1.0194016829999999</v>
      </c>
      <c r="BH266">
        <v>0.27568398799999999</v>
      </c>
      <c r="BI266">
        <v>0.27568398799999999</v>
      </c>
      <c r="BJ266">
        <v>0.27386289199999903</v>
      </c>
      <c r="BK266">
        <v>0.60498158099999999</v>
      </c>
      <c r="BL266">
        <v>0.27568398799999999</v>
      </c>
      <c r="BM266">
        <v>0.27568398799999999</v>
      </c>
      <c r="BN266">
        <v>0.27386289199999903</v>
      </c>
      <c r="BO266">
        <v>0.60498158099999999</v>
      </c>
      <c r="BP266">
        <v>0.145164612</v>
      </c>
      <c r="BQ266">
        <v>0.145164612</v>
      </c>
      <c r="BR266">
        <v>0.152841594</v>
      </c>
      <c r="BS266">
        <v>0.14127632900000001</v>
      </c>
      <c r="BT266">
        <v>1</v>
      </c>
      <c r="BU266">
        <v>1</v>
      </c>
      <c r="BV266">
        <v>1</v>
      </c>
      <c r="BW266">
        <v>1</v>
      </c>
      <c r="BX266">
        <f>+'aob Demand'!BX265+'aob Cap'!$CG266</f>
        <v>150.64252490000001</v>
      </c>
      <c r="BY266">
        <f>+'aob Demand'!BY265+'aob Cap'!$CG266</f>
        <v>0</v>
      </c>
      <c r="BZ266">
        <f>+'aob Demand'!BZ265+'aob Cap'!$CG266</f>
        <v>0</v>
      </c>
      <c r="CA266">
        <f>+'aob Demand'!CA265+'aob Cap'!$CG266</f>
        <v>0</v>
      </c>
      <c r="CB266">
        <f t="shared" si="34"/>
        <v>92826641.655011162</v>
      </c>
      <c r="CC266">
        <f t="shared" si="31"/>
        <v>0</v>
      </c>
      <c r="CD266">
        <f t="shared" si="32"/>
        <v>0</v>
      </c>
      <c r="CE266">
        <f t="shared" si="33"/>
        <v>0</v>
      </c>
      <c r="CG266">
        <f>+IFERROR(VLOOKUP(_xlfn.CONCAT(B266,E266,C266),Reallocation!$A$3:$F$618,6,FALSE),0)</f>
        <v>0</v>
      </c>
      <c r="CH266">
        <f t="shared" si="35"/>
        <v>0</v>
      </c>
      <c r="CI266">
        <f t="shared" si="36"/>
        <v>0</v>
      </c>
      <c r="CJ266">
        <f t="shared" si="37"/>
        <v>0</v>
      </c>
      <c r="CK266">
        <f t="shared" si="38"/>
        <v>0</v>
      </c>
      <c r="CL266">
        <f>+IF($C266=1,SUMPRODUCT($CH266:$CK266,Elast!$L$6:$O$6),SUMPRODUCT($CH266:$CK266,Elast!$L$13:$O$13))</f>
        <v>0</v>
      </c>
      <c r="CM266">
        <f>+IF($C266=1,SUMPRODUCT($CH266:$CK266,Elast!$L$7:$O$7),SUMPRODUCT($CH266:$CK266,Elast!$L$14:$O$14))</f>
        <v>0</v>
      </c>
      <c r="CN266">
        <f>+IF($C266=1,SUMPRODUCT($CH266:$CK266,Elast!$L$8:$O$8),SUMPRODUCT($CH266:$CK266,Elast!$L$15:$O$15))</f>
        <v>0</v>
      </c>
      <c r="CO266">
        <f>+IF($C266=1,SUMPRODUCT($CH266:$CK266,Elast!$L$9:$O$9),SUMPRODUCT($CH266:$CK266,Elast!$L$16:$O$16))</f>
        <v>0</v>
      </c>
    </row>
    <row r="267" spans="2:93" x14ac:dyDescent="0.25">
      <c r="B267" t="s">
        <v>86</v>
      </c>
      <c r="C267">
        <v>1</v>
      </c>
      <c r="D267">
        <v>2020</v>
      </c>
      <c r="E267">
        <v>2018</v>
      </c>
      <c r="F267">
        <v>0.27792426066757397</v>
      </c>
      <c r="G267">
        <v>5.9271507845583401E-3</v>
      </c>
      <c r="H267">
        <v>0.20914315807352901</v>
      </c>
      <c r="I267">
        <v>0.50700543047433699</v>
      </c>
      <c r="J267">
        <f>+('aob Demand'!J266-'aob Demand'!BX266)+'aob Cap'!BX267</f>
        <v>286.87905576404</v>
      </c>
      <c r="K267">
        <f>+('aob Demand'!K266-'aob Demand'!BY266)+'aob Cap'!BY267</f>
        <v>138.06087329482801</v>
      </c>
      <c r="L267">
        <f>+('aob Demand'!L266-'aob Demand'!BZ266)+'aob Cap'!BZ267</f>
        <v>104.69816474301</v>
      </c>
      <c r="M267">
        <f>+('aob Demand'!M266-'aob Demand'!CA266)+'aob Cap'!CA267</f>
        <v>83.021002123487094</v>
      </c>
      <c r="N267">
        <f>+'aob Demand'!N266*(1+CL267)</f>
        <v>611557.59662402805</v>
      </c>
      <c r="O267">
        <f>+'aob Demand'!O266*(1+CM267)</f>
        <v>28331.667619744101</v>
      </c>
      <c r="P267">
        <f>+'aob Demand'!P266*(1+CN267)</f>
        <v>1119161.43659235</v>
      </c>
      <c r="Q267">
        <f>+'aob Demand'!Q266*(1+CO267)</f>
        <v>3518321.84570128</v>
      </c>
      <c r="R267">
        <v>1904.48161105248</v>
      </c>
      <c r="S267">
        <f>+IF(E267&gt;2017,SUMPRODUCT(J267:M267,N267:Q267),'aob Demand'!S266)</f>
        <v>588623314.52375412</v>
      </c>
      <c r="T267">
        <v>301480.79592730402</v>
      </c>
      <c r="U267">
        <v>60.405999999999999</v>
      </c>
      <c r="V267">
        <v>46285.623039435501</v>
      </c>
      <c r="W267">
        <v>2.0035152373699199E-4</v>
      </c>
      <c r="X267">
        <v>7.9131157582008296</v>
      </c>
      <c r="Y267">
        <v>7.9131157582008296</v>
      </c>
      <c r="Z267">
        <v>1.9102763139655401</v>
      </c>
      <c r="AA267">
        <v>1.2068126377659301</v>
      </c>
      <c r="AB267">
        <v>148.99426192151199</v>
      </c>
      <c r="AC267">
        <v>0</v>
      </c>
      <c r="AD267">
        <v>0</v>
      </c>
      <c r="AE267">
        <v>0</v>
      </c>
      <c r="AF267">
        <v>75251413.762509897</v>
      </c>
      <c r="AG267">
        <v>0</v>
      </c>
      <c r="AH267">
        <v>0</v>
      </c>
      <c r="AI267">
        <v>0</v>
      </c>
      <c r="AJ267">
        <v>130.14775753662701</v>
      </c>
      <c r="AK267">
        <v>130.14775753662701</v>
      </c>
      <c r="AL267">
        <v>102.787888429045</v>
      </c>
      <c r="AM267">
        <v>81.814189485721201</v>
      </c>
      <c r="AN267">
        <v>138.06087329482801</v>
      </c>
      <c r="AO267">
        <v>138.06087329482801</v>
      </c>
      <c r="AP267">
        <v>104.69816474301</v>
      </c>
      <c r="AQ267">
        <v>83.021002123487094</v>
      </c>
      <c r="AR267">
        <f>+IF(E267&gt;2017,J267*N267,'aob Demand'!AR266)</f>
        <v>175443065.86482683</v>
      </c>
      <c r="AS267">
        <f>+IF(F267&gt;2017,K267*O267,'aob Demand'!AS266)</f>
        <v>3911494.7734806798</v>
      </c>
      <c r="AT267">
        <f>+IF(G267&gt;2017,L267*P267,'aob Demand'!AT266)</f>
        <v>117174148.46236999</v>
      </c>
      <c r="AU267">
        <f>+IF(H267&gt;2017,M267*Q267,'aob Demand'!AU266)</f>
        <v>292094605.42307699</v>
      </c>
      <c r="AV267">
        <v>1.05958380855053</v>
      </c>
      <c r="AW267">
        <v>1.05958380855053</v>
      </c>
      <c r="AX267">
        <v>1.01926929382894</v>
      </c>
      <c r="AY267">
        <v>1.0117007104251201</v>
      </c>
      <c r="AZ267">
        <v>1.05958380855053</v>
      </c>
      <c r="BA267">
        <v>1.05958380855053</v>
      </c>
      <c r="BB267">
        <v>1.01926929382894</v>
      </c>
      <c r="BC267">
        <v>1.0117007104251201</v>
      </c>
      <c r="BD267">
        <v>1.04060714816018</v>
      </c>
      <c r="BE267">
        <v>1.04060714816018</v>
      </c>
      <c r="BF267">
        <v>1.0526298243147401</v>
      </c>
      <c r="BG267">
        <v>1.01633776225419</v>
      </c>
      <c r="BH267">
        <v>0.27568398799999999</v>
      </c>
      <c r="BI267">
        <v>0.27568398799999999</v>
      </c>
      <c r="BJ267">
        <v>0.27386289199999903</v>
      </c>
      <c r="BK267">
        <v>0.60498158099999999</v>
      </c>
      <c r="BL267">
        <v>0.27568398799999999</v>
      </c>
      <c r="BM267">
        <v>0.27568398799999999</v>
      </c>
      <c r="BN267">
        <v>0.27386289199999903</v>
      </c>
      <c r="BO267">
        <v>0.60498158099999999</v>
      </c>
      <c r="BP267">
        <v>0.145164612</v>
      </c>
      <c r="BQ267">
        <v>0.145164612</v>
      </c>
      <c r="BR267">
        <v>0.152841594</v>
      </c>
      <c r="BS267">
        <v>0.14127632900000001</v>
      </c>
      <c r="BT267">
        <v>1</v>
      </c>
      <c r="BU267">
        <v>1</v>
      </c>
      <c r="BV267">
        <v>1</v>
      </c>
      <c r="BW267">
        <v>1</v>
      </c>
      <c r="BX267">
        <f>+'aob Demand'!BX266+'aob Cap'!$CG267</f>
        <v>158.48481607982299</v>
      </c>
      <c r="BY267">
        <f>+'aob Demand'!BY266+'aob Cap'!$CG267</f>
        <v>0</v>
      </c>
      <c r="BZ267">
        <f>+'aob Demand'!BZ266+'aob Cap'!$CG267</f>
        <v>0</v>
      </c>
      <c r="CA267">
        <f>+'aob Demand'!CA266+'aob Cap'!$CG267</f>
        <v>0</v>
      </c>
      <c r="CB267">
        <f t="shared" si="34"/>
        <v>96922593.223177671</v>
      </c>
      <c r="CC267">
        <f t="shared" si="31"/>
        <v>0</v>
      </c>
      <c r="CD267">
        <f t="shared" si="32"/>
        <v>0</v>
      </c>
      <c r="CE267">
        <f t="shared" si="33"/>
        <v>0</v>
      </c>
      <c r="CG267">
        <f>+IFERROR(VLOOKUP(_xlfn.CONCAT(B267,E267,C267),Reallocation!$A$3:$F$618,6,FALSE),0)</f>
        <v>0</v>
      </c>
      <c r="CH267">
        <f t="shared" si="35"/>
        <v>0</v>
      </c>
      <c r="CI267">
        <f t="shared" si="36"/>
        <v>0</v>
      </c>
      <c r="CJ267">
        <f t="shared" si="37"/>
        <v>0</v>
      </c>
      <c r="CK267">
        <f t="shared" si="38"/>
        <v>0</v>
      </c>
      <c r="CL267">
        <f>+IF($C267=1,SUMPRODUCT($CH267:$CK267,Elast!$L$6:$O$6),SUMPRODUCT($CH267:$CK267,Elast!$L$13:$O$13))</f>
        <v>0</v>
      </c>
      <c r="CM267">
        <f>+IF($C267=1,SUMPRODUCT($CH267:$CK267,Elast!$L$7:$O$7),SUMPRODUCT($CH267:$CK267,Elast!$L$14:$O$14))</f>
        <v>0</v>
      </c>
      <c r="CN267">
        <f>+IF($C267=1,SUMPRODUCT($CH267:$CK267,Elast!$L$8:$O$8),SUMPRODUCT($CH267:$CK267,Elast!$L$15:$O$15))</f>
        <v>0</v>
      </c>
      <c r="CO267">
        <f>+IF($C267=1,SUMPRODUCT($CH267:$CK267,Elast!$L$9:$O$9),SUMPRODUCT($CH267:$CK267,Elast!$L$16:$O$16))</f>
        <v>0</v>
      </c>
    </row>
    <row r="268" spans="2:93" x14ac:dyDescent="0.25">
      <c r="B268" t="s">
        <v>86</v>
      </c>
      <c r="C268">
        <v>1</v>
      </c>
      <c r="D268">
        <v>2021</v>
      </c>
      <c r="E268">
        <v>2019</v>
      </c>
      <c r="F268">
        <v>0.29400794601644098</v>
      </c>
      <c r="G268">
        <v>5.6422334908103697E-3</v>
      </c>
      <c r="H268">
        <v>0.20520710258584801</v>
      </c>
      <c r="I268">
        <v>0.49514271790689901</v>
      </c>
      <c r="J268">
        <f>+('aob Demand'!J267-'aob Demand'!BX267)+'aob Cap'!BX268</f>
        <v>279.30977998012401</v>
      </c>
      <c r="K268">
        <f>+('aob Demand'!K267-'aob Demand'!BY267)+'aob Cap'!BY268</f>
        <v>137.92551735326199</v>
      </c>
      <c r="L268">
        <f>+('aob Demand'!L267-'aob Demand'!BZ267)+'aob Cap'!BZ268</f>
        <v>104.43717506744299</v>
      </c>
      <c r="M268">
        <f>+('aob Demand'!M267-'aob Demand'!CA267)+'aob Cap'!CA268</f>
        <v>82.807330053399895</v>
      </c>
      <c r="N268">
        <f>+'aob Demand'!N267*(1+CL268)</f>
        <v>618038.35143567703</v>
      </c>
      <c r="O268">
        <f>+'aob Demand'!O267*(1+CM268)</f>
        <v>28519.851524761001</v>
      </c>
      <c r="P268">
        <f>+'aob Demand'!P267*(1+CN268)</f>
        <v>1130463.1845364401</v>
      </c>
      <c r="Q268">
        <f>+'aob Demand'!Q267*(1+CO268)</f>
        <v>3554304.2905235598</v>
      </c>
      <c r="R268">
        <v>1948.2078589791399</v>
      </c>
      <c r="S268">
        <f>+IF(E268&gt;2017,SUMPRODUCT(J268:M268,N268:Q268),'aob Demand'!S267)</f>
        <v>588942601.24149942</v>
      </c>
      <c r="T268">
        <v>303858.19268713298</v>
      </c>
      <c r="U268">
        <v>60.405999999999999</v>
      </c>
      <c r="V268">
        <v>46967.415534573098</v>
      </c>
      <c r="W268">
        <v>1.9877160531500999E-4</v>
      </c>
      <c r="X268">
        <v>7.7546990683440296</v>
      </c>
      <c r="Y268">
        <v>7.7546990683440296</v>
      </c>
      <c r="Z268">
        <v>1.98065002419645</v>
      </c>
      <c r="AA268">
        <v>0.95728413983836602</v>
      </c>
      <c r="AB268">
        <v>142.75888645138801</v>
      </c>
      <c r="AC268">
        <v>0</v>
      </c>
      <c r="AD268">
        <v>0</v>
      </c>
      <c r="AE268">
        <v>0</v>
      </c>
      <c r="AF268">
        <v>88891975.777251795</v>
      </c>
      <c r="AG268">
        <v>0</v>
      </c>
      <c r="AH268">
        <v>0</v>
      </c>
      <c r="AI268">
        <v>0</v>
      </c>
      <c r="AJ268">
        <v>130.14775753662701</v>
      </c>
      <c r="AK268">
        <v>130.14775753662701</v>
      </c>
      <c r="AL268">
        <v>102.787888429045</v>
      </c>
      <c r="AM268">
        <v>81.814189485721201</v>
      </c>
      <c r="AN268">
        <v>137.90245660497101</v>
      </c>
      <c r="AO268">
        <v>137.90245660497101</v>
      </c>
      <c r="AP268">
        <v>104.76853845324101</v>
      </c>
      <c r="AQ268">
        <v>82.771473625559494</v>
      </c>
      <c r="AR268">
        <f>+IF(E268&gt;2017,J268*N268,'aob Demand'!AR267)</f>
        <v>172624155.95877752</v>
      </c>
      <c r="AS268">
        <f>+IF(F268&gt;2017,K268*O268,'aob Demand'!AS267)</f>
        <v>3933615.2763909101</v>
      </c>
      <c r="AT268">
        <f>+IF(G268&gt;2017,L268*P268,'aob Demand'!AT267)</f>
        <v>118062381.510732</v>
      </c>
      <c r="AU268">
        <f>+IF(H268&gt;2017,M268*Q268,'aob Demand'!AU267)</f>
        <v>294322448.49559999</v>
      </c>
      <c r="AV268">
        <v>1.06110217222148</v>
      </c>
      <c r="AW268">
        <v>1.06110217222148</v>
      </c>
      <c r="AX268">
        <v>1.0207193101412999</v>
      </c>
      <c r="AY268">
        <v>1.0130078161264999</v>
      </c>
      <c r="AZ268">
        <v>1.06110217222148</v>
      </c>
      <c r="BA268">
        <v>1.06110217222148</v>
      </c>
      <c r="BB268">
        <v>1.0207193101412999</v>
      </c>
      <c r="BC268">
        <v>1.0130078161264999</v>
      </c>
      <c r="BD268">
        <v>1.0420983186336701</v>
      </c>
      <c r="BE268">
        <v>1.0420983186336701</v>
      </c>
      <c r="BF268">
        <v>1.0541272994426301</v>
      </c>
      <c r="BG268">
        <v>1.01765085897329</v>
      </c>
      <c r="BH268">
        <v>0.27568398799999999</v>
      </c>
      <c r="BI268">
        <v>0.27568398799999999</v>
      </c>
      <c r="BJ268">
        <v>0.27386289199999903</v>
      </c>
      <c r="BK268">
        <v>0.60498158099999999</v>
      </c>
      <c r="BL268">
        <v>0.27568398799999999</v>
      </c>
      <c r="BM268">
        <v>0.27568398799999999</v>
      </c>
      <c r="BN268">
        <v>0.27386289199999903</v>
      </c>
      <c r="BO268">
        <v>0.60498158099999999</v>
      </c>
      <c r="BP268">
        <v>0.145164612</v>
      </c>
      <c r="BQ268">
        <v>0.145164612</v>
      </c>
      <c r="BR268">
        <v>0.152841594</v>
      </c>
      <c r="BS268">
        <v>0.14127632900000001</v>
      </c>
      <c r="BT268">
        <v>1</v>
      </c>
      <c r="BU268">
        <v>1</v>
      </c>
      <c r="BV268">
        <v>1</v>
      </c>
      <c r="BW268">
        <v>1</v>
      </c>
      <c r="BX268">
        <f>+'aob Demand'!BX267+'aob Cap'!$CG268</f>
        <v>148.81818246921199</v>
      </c>
      <c r="BY268">
        <f>+'aob Demand'!BY267+'aob Cap'!$CG268</f>
        <v>0</v>
      </c>
      <c r="BZ268">
        <f>+'aob Demand'!BZ267+'aob Cap'!$CG268</f>
        <v>0</v>
      </c>
      <c r="CA268">
        <f>+'aob Demand'!CA267+'aob Cap'!$CG268</f>
        <v>0</v>
      </c>
      <c r="CB268">
        <f t="shared" si="34"/>
        <v>91975344.156925544</v>
      </c>
      <c r="CC268">
        <f t="shared" si="31"/>
        <v>0</v>
      </c>
      <c r="CD268">
        <f t="shared" si="32"/>
        <v>0</v>
      </c>
      <c r="CE268">
        <f t="shared" si="33"/>
        <v>0</v>
      </c>
      <c r="CG268">
        <f>+IFERROR(VLOOKUP(_xlfn.CONCAT(B268,E268,C268),Reallocation!$A$3:$F$618,6,FALSE),0)</f>
        <v>0</v>
      </c>
      <c r="CH268">
        <f t="shared" si="35"/>
        <v>0</v>
      </c>
      <c r="CI268">
        <f t="shared" si="36"/>
        <v>0</v>
      </c>
      <c r="CJ268">
        <f t="shared" si="37"/>
        <v>0</v>
      </c>
      <c r="CK268">
        <f t="shared" si="38"/>
        <v>0</v>
      </c>
      <c r="CL268">
        <f>+IF($C268=1,SUMPRODUCT($CH268:$CK268,Elast!$L$6:$O$6),SUMPRODUCT($CH268:$CK268,Elast!$L$13:$O$13))</f>
        <v>0</v>
      </c>
      <c r="CM268">
        <f>+IF($C268=1,SUMPRODUCT($CH268:$CK268,Elast!$L$7:$O$7),SUMPRODUCT($CH268:$CK268,Elast!$L$14:$O$14))</f>
        <v>0</v>
      </c>
      <c r="CN268">
        <f>+IF($C268=1,SUMPRODUCT($CH268:$CK268,Elast!$L$8:$O$8),SUMPRODUCT($CH268:$CK268,Elast!$L$15:$O$15))</f>
        <v>0</v>
      </c>
      <c r="CO268">
        <f>+IF($C268=1,SUMPRODUCT($CH268:$CK268,Elast!$L$9:$O$9),SUMPRODUCT($CH268:$CK268,Elast!$L$16:$O$16))</f>
        <v>0</v>
      </c>
    </row>
    <row r="269" spans="2:93" x14ac:dyDescent="0.25">
      <c r="B269" t="s">
        <v>86</v>
      </c>
      <c r="C269">
        <v>1</v>
      </c>
      <c r="D269">
        <v>2022</v>
      </c>
      <c r="E269">
        <v>2020</v>
      </c>
      <c r="F269">
        <v>0.29029025487819399</v>
      </c>
      <c r="G269">
        <v>5.5486770759467403E-3</v>
      </c>
      <c r="H269">
        <v>0.206479079391505</v>
      </c>
      <c r="I269">
        <v>0.49768198865435298</v>
      </c>
      <c r="J269">
        <f>+('aob Demand'!J268-'aob Demand'!BX268)+'aob Cap'!BX269</f>
        <v>274.64027505764301</v>
      </c>
      <c r="K269">
        <f>+('aob Demand'!K268-'aob Demand'!BY268)+'aob Cap'!BY269</f>
        <v>138.115527240266</v>
      </c>
      <c r="L269">
        <f>+('aob Demand'!L268-'aob Demand'!BZ268)+'aob Cap'!BZ269</f>
        <v>104.57427945355001</v>
      </c>
      <c r="M269">
        <f>+('aob Demand'!M268-'aob Demand'!CA268)+'aob Cap'!CA269</f>
        <v>82.917424962557206</v>
      </c>
      <c r="N269">
        <f>+'aob Demand'!N268*(1+CL269)</f>
        <v>624309.479613662</v>
      </c>
      <c r="O269">
        <f>+'aob Demand'!O268*(1+CM269)</f>
        <v>28715.6283461739</v>
      </c>
      <c r="P269">
        <f>+'aob Demand'!P268*(1+CN269)</f>
        <v>1141396.3821523499</v>
      </c>
      <c r="Q269">
        <f>+'aob Demand'!Q268*(1+CO269)</f>
        <v>3589028.1127522001</v>
      </c>
      <c r="R269">
        <v>1944.0057383057199</v>
      </c>
      <c r="S269">
        <f>+IF(E269&gt;2017,SUMPRODUCT(J269:M269,N269:Q269),'aob Demand'!S268)</f>
        <v>592380274.81336713</v>
      </c>
      <c r="T269">
        <v>306254.33696066798</v>
      </c>
      <c r="U269">
        <v>60.405999999999999</v>
      </c>
      <c r="V269">
        <v>47659.250910759001</v>
      </c>
      <c r="W269">
        <v>1.9720414570628599E-4</v>
      </c>
      <c r="X269">
        <v>7.9523106952433302</v>
      </c>
      <c r="Y269">
        <v>7.9523106952433302</v>
      </c>
      <c r="Z269">
        <v>2.1296941391312698</v>
      </c>
      <c r="AA269">
        <v>1.06422393336901</v>
      </c>
      <c r="AB269">
        <v>137.80716243575401</v>
      </c>
      <c r="AC269">
        <v>0</v>
      </c>
      <c r="AD269">
        <v>0</v>
      </c>
      <c r="AE269">
        <v>0</v>
      </c>
      <c r="AF269">
        <v>86660959.475355402</v>
      </c>
      <c r="AG269">
        <v>0</v>
      </c>
      <c r="AH269">
        <v>0</v>
      </c>
      <c r="AI269">
        <v>0</v>
      </c>
      <c r="AJ269">
        <v>130.14775753662701</v>
      </c>
      <c r="AK269">
        <v>130.14775753662701</v>
      </c>
      <c r="AL269">
        <v>102.787888429045</v>
      </c>
      <c r="AM269">
        <v>81.814189485721201</v>
      </c>
      <c r="AN269">
        <v>138.10006823187001</v>
      </c>
      <c r="AO269">
        <v>138.10006823187001</v>
      </c>
      <c r="AP269">
        <v>104.917582568176</v>
      </c>
      <c r="AQ269">
        <v>82.878413419090194</v>
      </c>
      <c r="AR269">
        <f>+IF(E269&gt;2017,J269*N269,'aob Demand'!AR268)</f>
        <v>171460527.2021901</v>
      </c>
      <c r="AS269">
        <f>+IF(F269&gt;2017,K269*O269,'aob Demand'!AS268)</f>
        <v>3966074.1490673502</v>
      </c>
      <c r="AT269">
        <f>+IF(G269&gt;2017,L269*P269,'aob Demand'!AT268)</f>
        <v>119360704.23447201</v>
      </c>
      <c r="AU269">
        <f>+IF(H269&gt;2017,M269*Q269,'aob Demand'!AU268)</f>
        <v>297592969.22763902</v>
      </c>
      <c r="AV269">
        <v>1.0625414249809</v>
      </c>
      <c r="AW269">
        <v>1.0625414249809</v>
      </c>
      <c r="AX269">
        <v>1.0221136750362001</v>
      </c>
      <c r="AY269">
        <v>1.01426745572384</v>
      </c>
      <c r="AZ269">
        <v>1.0625414249809</v>
      </c>
      <c r="BA269">
        <v>1.0625414249809</v>
      </c>
      <c r="BB269">
        <v>1.0221136750362001</v>
      </c>
      <c r="BC269">
        <v>1.01426745572384</v>
      </c>
      <c r="BD269">
        <v>1.0435117950357899</v>
      </c>
      <c r="BE269">
        <v>1.0435117950357899</v>
      </c>
      <c r="BF269">
        <v>1.05556730169055</v>
      </c>
      <c r="BG269">
        <v>1.01891627203114</v>
      </c>
      <c r="BH269">
        <v>0.27568398799999999</v>
      </c>
      <c r="BI269">
        <v>0.27568398799999999</v>
      </c>
      <c r="BJ269">
        <v>0.27386289199999903</v>
      </c>
      <c r="BK269">
        <v>0.60498158099999999</v>
      </c>
      <c r="BL269">
        <v>0.27568398799999999</v>
      </c>
      <c r="BM269">
        <v>0.27568398799999999</v>
      </c>
      <c r="BN269">
        <v>0.27386289199999903</v>
      </c>
      <c r="BO269">
        <v>0.60498158099999999</v>
      </c>
      <c r="BP269">
        <v>0.145164612</v>
      </c>
      <c r="BQ269">
        <v>0.145164612</v>
      </c>
      <c r="BR269">
        <v>0.152841594</v>
      </c>
      <c r="BS269">
        <v>0.14127632900000001</v>
      </c>
      <c r="BT269">
        <v>1</v>
      </c>
      <c r="BU269">
        <v>1</v>
      </c>
      <c r="BV269">
        <v>1</v>
      </c>
      <c r="BW269">
        <v>1</v>
      </c>
      <c r="BX269">
        <f>+'aob Demand'!BX268+'aob Cap'!$CG269</f>
        <v>141.38426262686099</v>
      </c>
      <c r="BY269">
        <f>+'aob Demand'!BY268+'aob Cap'!$CG269</f>
        <v>0</v>
      </c>
      <c r="BZ269">
        <f>+'aob Demand'!BZ268+'aob Cap'!$CG269</f>
        <v>0</v>
      </c>
      <c r="CA269">
        <f>+'aob Demand'!CA268+'aob Cap'!$CG269</f>
        <v>0</v>
      </c>
      <c r="CB269">
        <f t="shared" si="34"/>
        <v>88267535.426136911</v>
      </c>
      <c r="CC269">
        <f t="shared" si="31"/>
        <v>0</v>
      </c>
      <c r="CD269">
        <f t="shared" si="32"/>
        <v>0</v>
      </c>
      <c r="CE269">
        <f t="shared" si="33"/>
        <v>0</v>
      </c>
      <c r="CG269">
        <f>+IFERROR(VLOOKUP(_xlfn.CONCAT(B269,E269,C269),Reallocation!$A$3:$F$618,6,FALSE),0)</f>
        <v>0</v>
      </c>
      <c r="CH269">
        <f t="shared" si="35"/>
        <v>0</v>
      </c>
      <c r="CI269">
        <f t="shared" si="36"/>
        <v>0</v>
      </c>
      <c r="CJ269">
        <f t="shared" si="37"/>
        <v>0</v>
      </c>
      <c r="CK269">
        <f t="shared" si="38"/>
        <v>0</v>
      </c>
      <c r="CL269">
        <f>+IF($C269=1,SUMPRODUCT($CH269:$CK269,Elast!$L$6:$O$6),SUMPRODUCT($CH269:$CK269,Elast!$L$13:$O$13))</f>
        <v>0</v>
      </c>
      <c r="CM269">
        <f>+IF($C269=1,SUMPRODUCT($CH269:$CK269,Elast!$L$7:$O$7),SUMPRODUCT($CH269:$CK269,Elast!$L$14:$O$14))</f>
        <v>0</v>
      </c>
      <c r="CN269">
        <f>+IF($C269=1,SUMPRODUCT($CH269:$CK269,Elast!$L$8:$O$8),SUMPRODUCT($CH269:$CK269,Elast!$L$15:$O$15))</f>
        <v>0</v>
      </c>
      <c r="CO269">
        <f>+IF($C269=1,SUMPRODUCT($CH269:$CK269,Elast!$L$9:$O$9),SUMPRODUCT($CH269:$CK269,Elast!$L$16:$O$16))</f>
        <v>0</v>
      </c>
    </row>
    <row r="270" spans="2:93" x14ac:dyDescent="0.25">
      <c r="B270" t="s">
        <v>86</v>
      </c>
      <c r="C270">
        <v>1</v>
      </c>
      <c r="D270">
        <v>2023</v>
      </c>
      <c r="E270">
        <v>2021</v>
      </c>
      <c r="F270">
        <v>0.28872020174725799</v>
      </c>
      <c r="G270">
        <v>5.5333381160654798E-3</v>
      </c>
      <c r="H270">
        <v>0.20699843355848399</v>
      </c>
      <c r="I270">
        <v>0.49874802657819101</v>
      </c>
      <c r="J270">
        <f>+('aob Demand'!J269-'aob Demand'!BX269)+'aob Cap'!BX270</f>
        <v>273.40051430420698</v>
      </c>
      <c r="K270">
        <f>+('aob Demand'!K269-'aob Demand'!BY269)+'aob Cap'!BY270</f>
        <v>138.29771370563401</v>
      </c>
      <c r="L270">
        <f>+('aob Demand'!L269-'aob Demand'!BZ269)+'aob Cap'!BZ270</f>
        <v>104.705759245371</v>
      </c>
      <c r="M270">
        <f>+('aob Demand'!M269-'aob Demand'!CA269)+'aob Cap'!CA270</f>
        <v>83.022733135277605</v>
      </c>
      <c r="N270">
        <f>+'aob Demand'!N269*(1+CL270)</f>
        <v>630240.47525473498</v>
      </c>
      <c r="O270">
        <f>+'aob Demand'!O269*(1+CM270)</f>
        <v>28978.001026140199</v>
      </c>
      <c r="P270">
        <f>+'aob Demand'!P269*(1+CN270)</f>
        <v>1152156.3319774801</v>
      </c>
      <c r="Q270">
        <f>+'aob Demand'!Q269*(1+CO270)</f>
        <v>3622909.6660912801</v>
      </c>
      <c r="R270">
        <v>1945.2442150147699</v>
      </c>
      <c r="S270">
        <f>+IF(E270&gt;2017,SUMPRODUCT(J270:M270,N270:Q270),'aob Demand'!S269)</f>
        <v>597736927.249825</v>
      </c>
      <c r="T270">
        <v>308669.37658577802</v>
      </c>
      <c r="U270">
        <v>60.405999999999999</v>
      </c>
      <c r="V270">
        <v>48361.277100773797</v>
      </c>
      <c r="W270">
        <v>1.9564904666395701E-4</v>
      </c>
      <c r="X270">
        <v>8.1396262144097307</v>
      </c>
      <c r="Y270">
        <v>8.1396262144097307</v>
      </c>
      <c r="Z270">
        <v>2.27301796237778</v>
      </c>
      <c r="AA270">
        <v>1.1672803260698299</v>
      </c>
      <c r="AB270">
        <v>135.926098075179</v>
      </c>
      <c r="AC270">
        <v>0</v>
      </c>
      <c r="AD270">
        <v>0</v>
      </c>
      <c r="AE270">
        <v>0</v>
      </c>
      <c r="AF270">
        <v>86244225.694699794</v>
      </c>
      <c r="AG270">
        <v>0</v>
      </c>
      <c r="AH270">
        <v>0</v>
      </c>
      <c r="AI270">
        <v>0</v>
      </c>
      <c r="AJ270">
        <v>130.14775753662701</v>
      </c>
      <c r="AK270">
        <v>130.14775753662701</v>
      </c>
      <c r="AL270">
        <v>102.787888429045</v>
      </c>
      <c r="AM270">
        <v>81.814189485721201</v>
      </c>
      <c r="AN270">
        <v>138.287383751036</v>
      </c>
      <c r="AO270">
        <v>138.287383751036</v>
      </c>
      <c r="AP270">
        <v>105.060906391423</v>
      </c>
      <c r="AQ270">
        <v>82.981469811791001</v>
      </c>
      <c r="AR270">
        <f>+IF(E270&gt;2017,J270*N270,'aob Demand'!AR269)</f>
        <v>172308070.06997237</v>
      </c>
      <c r="AS270">
        <f>+IF(F270&gt;2017,K270*O270,'aob Demand'!AS269)</f>
        <v>4007591.28967473</v>
      </c>
      <c r="AT270">
        <f>+IF(G270&gt;2017,L270*P270,'aob Demand'!AT269)</f>
        <v>120637403.509065</v>
      </c>
      <c r="AU270">
        <f>+IF(H270&gt;2017,M270*Q270,'aob Demand'!AU269)</f>
        <v>300783862.38111401</v>
      </c>
      <c r="AV270">
        <v>1.0638717423241599</v>
      </c>
      <c r="AW270">
        <v>1.0638717423241599</v>
      </c>
      <c r="AX270">
        <v>1.02340060389735</v>
      </c>
      <c r="AY270">
        <v>1.0155112297623701</v>
      </c>
      <c r="AZ270">
        <v>1.0638717423241599</v>
      </c>
      <c r="BA270">
        <v>1.0638717423241599</v>
      </c>
      <c r="BB270">
        <v>1.02340060389735</v>
      </c>
      <c r="BC270">
        <v>1.0155112297623701</v>
      </c>
      <c r="BD270">
        <v>1.0448182870051399</v>
      </c>
      <c r="BE270">
        <v>1.0448182870051399</v>
      </c>
      <c r="BF270">
        <v>1.05689635153951</v>
      </c>
      <c r="BG270">
        <v>1.0201657468116201</v>
      </c>
      <c r="BH270">
        <v>0.27568398799999999</v>
      </c>
      <c r="BI270">
        <v>0.27568398799999999</v>
      </c>
      <c r="BJ270">
        <v>0.27386289199999903</v>
      </c>
      <c r="BK270">
        <v>0.60498158099999999</v>
      </c>
      <c r="BL270">
        <v>0.27568398799999999</v>
      </c>
      <c r="BM270">
        <v>0.27568398799999999</v>
      </c>
      <c r="BN270">
        <v>0.27386289199999903</v>
      </c>
      <c r="BO270">
        <v>0.60498158099999999</v>
      </c>
      <c r="BP270">
        <v>0.145164612</v>
      </c>
      <c r="BQ270">
        <v>0.145164612</v>
      </c>
      <c r="BR270">
        <v>0.152841594</v>
      </c>
      <c r="BS270">
        <v>0.14127632900000001</v>
      </c>
      <c r="BT270">
        <v>1</v>
      </c>
      <c r="BU270">
        <v>1</v>
      </c>
      <c r="BV270">
        <v>1</v>
      </c>
      <c r="BW270">
        <v>1</v>
      </c>
      <c r="BX270">
        <f>+'aob Demand'!BX269+'aob Cap'!$CG270</f>
        <v>136.52474781737601</v>
      </c>
      <c r="BY270">
        <f>+'aob Demand'!BY269+'aob Cap'!$CG270</f>
        <v>0</v>
      </c>
      <c r="BZ270">
        <f>+'aob Demand'!BZ269+'aob Cap'!$CG270</f>
        <v>0</v>
      </c>
      <c r="CA270">
        <f>+'aob Demand'!CA269+'aob Cap'!$CG270</f>
        <v>0</v>
      </c>
      <c r="CB270">
        <f t="shared" si="34"/>
        <v>86043421.9484559</v>
      </c>
      <c r="CC270">
        <f t="shared" si="31"/>
        <v>0</v>
      </c>
      <c r="CD270">
        <f t="shared" si="32"/>
        <v>0</v>
      </c>
      <c r="CE270">
        <f t="shared" si="33"/>
        <v>0</v>
      </c>
      <c r="CG270">
        <f>+IFERROR(VLOOKUP(_xlfn.CONCAT(B270,E270,C270),Reallocation!$A$3:$F$618,6,FALSE),0)</f>
        <v>0</v>
      </c>
      <c r="CH270">
        <f t="shared" si="35"/>
        <v>0</v>
      </c>
      <c r="CI270">
        <f t="shared" si="36"/>
        <v>0</v>
      </c>
      <c r="CJ270">
        <f t="shared" si="37"/>
        <v>0</v>
      </c>
      <c r="CK270">
        <f t="shared" si="38"/>
        <v>0</v>
      </c>
      <c r="CL270">
        <f>+IF($C270=1,SUMPRODUCT($CH270:$CK270,Elast!$L$6:$O$6),SUMPRODUCT($CH270:$CK270,Elast!$L$13:$O$13))</f>
        <v>0</v>
      </c>
      <c r="CM270">
        <f>+IF($C270=1,SUMPRODUCT($CH270:$CK270,Elast!$L$7:$O$7),SUMPRODUCT($CH270:$CK270,Elast!$L$14:$O$14))</f>
        <v>0</v>
      </c>
      <c r="CN270">
        <f>+IF($C270=1,SUMPRODUCT($CH270:$CK270,Elast!$L$8:$O$8),SUMPRODUCT($CH270:$CK270,Elast!$L$15:$O$15))</f>
        <v>0</v>
      </c>
      <c r="CO270">
        <f>+IF($C270=1,SUMPRODUCT($CH270:$CK270,Elast!$L$9:$O$9),SUMPRODUCT($CH270:$CK270,Elast!$L$16:$O$16))</f>
        <v>0</v>
      </c>
    </row>
    <row r="271" spans="2:93" x14ac:dyDescent="0.25">
      <c r="B271" t="s">
        <v>86</v>
      </c>
      <c r="C271">
        <v>1</v>
      </c>
      <c r="D271">
        <v>2024</v>
      </c>
      <c r="E271">
        <v>2022</v>
      </c>
      <c r="F271">
        <v>0.17030804713190201</v>
      </c>
      <c r="G271">
        <v>1.20010742714887E-3</v>
      </c>
      <c r="H271">
        <v>0.246668197869753</v>
      </c>
      <c r="I271">
        <v>0.58182364757119598</v>
      </c>
      <c r="J271">
        <f ca="1">+('aob Demand'!J270-'aob Demand'!BX270)+'aob Cap'!BX271</f>
        <v>153.32866968738392</v>
      </c>
      <c r="K271">
        <f ca="1">+('aob Demand'!K270-'aob Demand'!BY270)+'aob Cap'!BY271</f>
        <v>153.32866968738392</v>
      </c>
      <c r="L271">
        <f ca="1">+('aob Demand'!L270-'aob Demand'!BZ270)+'aob Cap'!BZ271</f>
        <v>119.69423397810294</v>
      </c>
      <c r="M271">
        <f ca="1">+('aob Demand'!M270-'aob Demand'!CA270)+'aob Cap'!CA271</f>
        <v>97.984778729983944</v>
      </c>
      <c r="N271">
        <f ca="1">+'aob Demand'!N270*(1+CL271)</f>
        <v>644383.70811542741</v>
      </c>
      <c r="O271">
        <f ca="1">+'aob Demand'!O270*(1+CM271)</f>
        <v>26252.423025407512</v>
      </c>
      <c r="P271">
        <f ca="1">+'aob Demand'!P270*(1+CN271)</f>
        <v>1156904.7137654738</v>
      </c>
      <c r="Q271">
        <f ca="1">+'aob Demand'!Q270*(1+CO271)</f>
        <v>3648837.3303235867</v>
      </c>
      <c r="R271">
        <v>1780.7005004345301</v>
      </c>
      <c r="S271">
        <f ca="1">+IF(E271&gt;2017,SUMPRODUCT(J271:M271,N271:Q271),'aob Demand'!S270)</f>
        <v>598833087.76539493</v>
      </c>
      <c r="T271">
        <v>311103.46056614001</v>
      </c>
      <c r="U271">
        <v>60.405999999999999</v>
      </c>
      <c r="V271">
        <v>49073.644216465102</v>
      </c>
      <c r="W271">
        <v>1.9410621071591001E-4</v>
      </c>
      <c r="X271">
        <v>8.3127640334479302</v>
      </c>
      <c r="Y271">
        <v>8.3127640334479302</v>
      </c>
      <c r="Z271">
        <v>2.4052986625734598</v>
      </c>
      <c r="AA271">
        <v>1.2690386909357501</v>
      </c>
      <c r="AB271">
        <v>5.3523264945501996</v>
      </c>
      <c r="AC271">
        <v>5.3523264945501996</v>
      </c>
      <c r="AD271">
        <v>5.3523264945501996</v>
      </c>
      <c r="AE271">
        <v>5.3523264945501996</v>
      </c>
      <c r="AF271">
        <v>3371698.8816301702</v>
      </c>
      <c r="AG271">
        <v>128592.287918538</v>
      </c>
      <c r="AH271">
        <v>6331931.2487114696</v>
      </c>
      <c r="AI271">
        <v>19315695.138684399</v>
      </c>
      <c r="AJ271">
        <v>130.14775753662701</v>
      </c>
      <c r="AK271">
        <v>130.14775753662701</v>
      </c>
      <c r="AL271">
        <v>102.787888429045</v>
      </c>
      <c r="AM271">
        <v>81.814189485721201</v>
      </c>
      <c r="AN271">
        <v>138.460521570075</v>
      </c>
      <c r="AO271">
        <v>138.460521570075</v>
      </c>
      <c r="AP271">
        <v>105.193187091618</v>
      </c>
      <c r="AQ271">
        <v>83.083228176656903</v>
      </c>
      <c r="AR271">
        <f ca="1">+IF(E271&gt;2017,J271*N271,'aob Demand'!AR270)</f>
        <v>98802496.733561978</v>
      </c>
      <c r="AS271">
        <f>+IF(F271&gt;2017,K271*O271,'aob Demand'!AS270)</f>
        <v>4022695.73704676</v>
      </c>
      <c r="AT271">
        <f>+IF(G271&gt;2017,L271*P271,'aob Demand'!AT270)</f>
        <v>138373315.27887899</v>
      </c>
      <c r="AU271">
        <f>+IF(H271&gt;2017,M271*Q271,'aob Demand'!AU270)</f>
        <v>357202416.29320902</v>
      </c>
      <c r="AV271">
        <v>1.0696006331478001</v>
      </c>
      <c r="AW271">
        <v>1.0696006331478001</v>
      </c>
      <c r="AX271">
        <v>1.0293740139136101</v>
      </c>
      <c r="AY271">
        <v>1.0168225123128201</v>
      </c>
      <c r="AZ271">
        <v>1.0696006331478001</v>
      </c>
      <c r="BA271">
        <v>1.0696006331478001</v>
      </c>
      <c r="BB271">
        <v>1.0293740139136101</v>
      </c>
      <c r="BC271">
        <v>1.0168225123128201</v>
      </c>
      <c r="BD271">
        <v>1.0504445760197501</v>
      </c>
      <c r="BE271">
        <v>1.0504445760197501</v>
      </c>
      <c r="BF271">
        <v>1.06306527036601</v>
      </c>
      <c r="BG271">
        <v>1.0214830395240599</v>
      </c>
      <c r="BH271">
        <v>0.27568398799999999</v>
      </c>
      <c r="BI271">
        <v>0.27568398799999999</v>
      </c>
      <c r="BJ271">
        <v>0.27386289199999903</v>
      </c>
      <c r="BK271">
        <v>0.60498158099999999</v>
      </c>
      <c r="BL271">
        <v>0.27568398799999999</v>
      </c>
      <c r="BM271">
        <v>0.27568398799999999</v>
      </c>
      <c r="BN271">
        <v>0.27386289199999903</v>
      </c>
      <c r="BO271">
        <v>0.60498158099999999</v>
      </c>
      <c r="BP271">
        <v>0.145164612</v>
      </c>
      <c r="BQ271">
        <v>0.145164612</v>
      </c>
      <c r="BR271">
        <v>0.152841594</v>
      </c>
      <c r="BS271">
        <v>0.14127632900000001</v>
      </c>
      <c r="BT271">
        <v>1</v>
      </c>
      <c r="BU271">
        <v>1</v>
      </c>
      <c r="BV271">
        <v>1</v>
      </c>
      <c r="BW271">
        <v>1</v>
      </c>
      <c r="BX271">
        <f ca="1">+'aob Demand'!BX270+'aob Cap'!$CG271</f>
        <v>14.860156704607942</v>
      </c>
      <c r="BY271">
        <f ca="1">+'aob Demand'!BY270+'aob Cap'!$CG271</f>
        <v>14.860156704607942</v>
      </c>
      <c r="BZ271">
        <f ca="1">+'aob Demand'!BZ270+'aob Cap'!$CG271</f>
        <v>14.860156704607942</v>
      </c>
      <c r="CA271">
        <f ca="1">+'aob Demand'!CA270+'aob Cap'!$CG271</f>
        <v>14.860156704607942</v>
      </c>
      <c r="CB271">
        <f t="shared" ca="1" si="34"/>
        <v>9575642.8804915957</v>
      </c>
      <c r="CC271">
        <f t="shared" ca="1" si="31"/>
        <v>390115.12003321334</v>
      </c>
      <c r="CD271">
        <f t="shared" ca="1" si="32"/>
        <v>17191785.338854536</v>
      </c>
      <c r="CE271">
        <f t="shared" ca="1" si="33"/>
        <v>54222294.518231787</v>
      </c>
      <c r="CG271">
        <f ca="1">+IFERROR(VLOOKUP(_xlfn.CONCAT(B271,E271,C271),Reallocation!$A$3:$F$618,6,FALSE),0)</f>
        <v>0.1031162585609412</v>
      </c>
      <c r="CH271">
        <f t="shared" ca="1" si="35"/>
        <v>6.7251779312482718E-4</v>
      </c>
      <c r="CI271">
        <f t="shared" ca="1" si="36"/>
        <v>6.7251779312482718E-4</v>
      </c>
      <c r="CJ271">
        <f t="shared" ca="1" si="37"/>
        <v>8.6149729300921685E-4</v>
      </c>
      <c r="CK271">
        <f t="shared" ca="1" si="38"/>
        <v>1.0523701731786073E-3</v>
      </c>
      <c r="CL271">
        <f ca="1">+IF($C271=1,SUMPRODUCT($CH271:$CK271,Elast!$L$6:$O$6),SUMPRODUCT($CH271:$CK271,Elast!$L$13:$O$13))</f>
        <v>-4.0436278744688583E-5</v>
      </c>
      <c r="CM271">
        <f ca="1">+IF($C271=1,SUMPRODUCT($CH271:$CK271,Elast!$L$7:$O$7),SUMPRODUCT($CH271:$CK271,Elast!$L$14:$O$14))</f>
        <v>-3.8205755827584566E-5</v>
      </c>
      <c r="CN271">
        <f ca="1">+IF($C271=1,SUMPRODUCT($CH271:$CK271,Elast!$L$8:$O$8),SUMPRODUCT($CH271:$CK271,Elast!$L$15:$O$15))</f>
        <v>-1.2854692844938988E-4</v>
      </c>
      <c r="CO271">
        <f ca="1">+IF($C271=1,SUMPRODUCT($CH271:$CK271,Elast!$L$9:$O$9),SUMPRODUCT($CH271:$CK271,Elast!$L$16:$O$16))</f>
        <v>-1.3480399669921095E-4</v>
      </c>
    </row>
    <row r="272" spans="2:93" x14ac:dyDescent="0.25">
      <c r="B272" t="s">
        <v>86</v>
      </c>
      <c r="C272">
        <v>1</v>
      </c>
      <c r="D272">
        <v>2025</v>
      </c>
      <c r="E272">
        <v>2023</v>
      </c>
      <c r="F272">
        <v>0.17068155032381499</v>
      </c>
      <c r="G272">
        <v>1.2366716420610299E-3</v>
      </c>
      <c r="H272">
        <v>0.24726967000563799</v>
      </c>
      <c r="I272">
        <v>0.58081210802848404</v>
      </c>
      <c r="J272">
        <f ca="1">+('aob Demand'!J271-'aob Demand'!BX271)+'aob Cap'!BX272</f>
        <v>153.53981882107956</v>
      </c>
      <c r="K272">
        <f ca="1">+('aob Demand'!K271-'aob Demand'!BY271)+'aob Cap'!BY272</f>
        <v>153.53981882107956</v>
      </c>
      <c r="L272">
        <f ca="1">+('aob Demand'!L271-'aob Demand'!BZ271)+'aob Cap'!BZ272</f>
        <v>119.55860651552156</v>
      </c>
      <c r="M272">
        <f ca="1">+('aob Demand'!M271-'aob Demand'!CA271)+'aob Cap'!CA272</f>
        <v>97.870027927550765</v>
      </c>
      <c r="N272">
        <f ca="1">+'aob Demand'!N271*(1+CL272)</f>
        <v>650597.69896069856</v>
      </c>
      <c r="O272">
        <f ca="1">+'aob Demand'!O271*(1+CM272)</f>
        <v>26517.100292961917</v>
      </c>
      <c r="P272">
        <f ca="1">+'aob Demand'!P271*(1+CN272)</f>
        <v>1167985.6253649094</v>
      </c>
      <c r="Q272">
        <f ca="1">+'aob Demand'!Q271*(1+CO272)</f>
        <v>3683827.2346603866</v>
      </c>
      <c r="R272">
        <v>1787.5909529553901</v>
      </c>
      <c r="S272">
        <f ca="1">+IF(E272&gt;2017,SUMPRODUCT(J272:M272,N272:Q272),'aob Demand'!S271)</f>
        <v>604143091.73375142</v>
      </c>
      <c r="T272">
        <v>313556.73908043699</v>
      </c>
      <c r="U272">
        <v>60.405999999999999</v>
      </c>
      <c r="V272">
        <v>49796.504580845103</v>
      </c>
      <c r="W272">
        <v>1.9257554115866899E-4</v>
      </c>
      <c r="X272">
        <v>9.0583663273160493</v>
      </c>
      <c r="Y272">
        <v>9.0583663273160493</v>
      </c>
      <c r="Z272">
        <v>3.0192928648660602</v>
      </c>
      <c r="AA272">
        <v>1.3763202099874401</v>
      </c>
      <c r="AB272">
        <v>5.3093687098576003</v>
      </c>
      <c r="AC272">
        <v>5.3093687098576003</v>
      </c>
      <c r="AD272">
        <v>5.3093687098576003</v>
      </c>
      <c r="AE272">
        <v>5.3093687098576003</v>
      </c>
      <c r="AF272">
        <v>3483181.3851115601</v>
      </c>
      <c r="AG272">
        <v>24544.887459965699</v>
      </c>
      <c r="AH272">
        <v>6563124.5794105697</v>
      </c>
      <c r="AI272">
        <v>19350984.871641401</v>
      </c>
      <c r="AJ272">
        <v>130.14775753662701</v>
      </c>
      <c r="AK272">
        <v>130.14775753662701</v>
      </c>
      <c r="AL272">
        <v>102.787888429045</v>
      </c>
      <c r="AM272">
        <v>81.814189485721201</v>
      </c>
      <c r="AN272">
        <v>139.20612386394299</v>
      </c>
      <c r="AO272">
        <v>139.20612386394299</v>
      </c>
      <c r="AP272">
        <v>105.807181293911</v>
      </c>
      <c r="AQ272">
        <v>83.190509695708599</v>
      </c>
      <c r="AR272">
        <f ca="1">+IF(E272&gt;2017,J272*N272,'aob Demand'!AR271)</f>
        <v>99892652.823836923</v>
      </c>
      <c r="AS272">
        <f>+IF(F272&gt;2017,K272*O272,'aob Demand'!AS271)</f>
        <v>4068805.9819975002</v>
      </c>
      <c r="AT272">
        <f>+IF(G272&gt;2017,L272*P272,'aob Demand'!AT271)</f>
        <v>139538405.776703</v>
      </c>
      <c r="AU272">
        <f>+IF(H272&gt;2017,M272*Q272,'aob Demand'!AU271)</f>
        <v>360199128.76379597</v>
      </c>
      <c r="AV272">
        <v>1.0708624322759299</v>
      </c>
      <c r="AW272">
        <v>1.0708624322759299</v>
      </c>
      <c r="AX272">
        <v>1.0305838098206099</v>
      </c>
      <c r="AY272">
        <v>1.0180508719944401</v>
      </c>
      <c r="AZ272">
        <v>1.0708624322759299</v>
      </c>
      <c r="BA272">
        <v>1.0708624322759299</v>
      </c>
      <c r="BB272">
        <v>1.0305838098206099</v>
      </c>
      <c r="BC272">
        <v>1.0180508719944401</v>
      </c>
      <c r="BD272">
        <v>1.0516837769037899</v>
      </c>
      <c r="BE272">
        <v>1.0516837769037899</v>
      </c>
      <c r="BF272">
        <v>1.06431466271085</v>
      </c>
      <c r="BG272">
        <v>1.0227170292971099</v>
      </c>
      <c r="BH272">
        <v>0.27568398799999999</v>
      </c>
      <c r="BI272">
        <v>0.27568398799999999</v>
      </c>
      <c r="BJ272">
        <v>0.27386289199999903</v>
      </c>
      <c r="BK272">
        <v>0.60498158099999999</v>
      </c>
      <c r="BL272">
        <v>0.27568398799999999</v>
      </c>
      <c r="BM272">
        <v>0.27568398799999999</v>
      </c>
      <c r="BN272">
        <v>0.27386289199999903</v>
      </c>
      <c r="BO272">
        <v>0.60498158099999999</v>
      </c>
      <c r="BP272">
        <v>0.145164612</v>
      </c>
      <c r="BQ272">
        <v>0.145164612</v>
      </c>
      <c r="BR272">
        <v>0.152841594</v>
      </c>
      <c r="BS272">
        <v>0.14127632900000001</v>
      </c>
      <c r="BT272">
        <v>1</v>
      </c>
      <c r="BU272">
        <v>1</v>
      </c>
      <c r="BV272">
        <v>1</v>
      </c>
      <c r="BW272">
        <v>1</v>
      </c>
      <c r="BX272">
        <f ca="1">+'aob Demand'!BX271+'aob Cap'!$CG272</f>
        <v>14.66660305544276</v>
      </c>
      <c r="BY272">
        <f ca="1">+'aob Demand'!BY271+'aob Cap'!$CG272</f>
        <v>14.66660305544276</v>
      </c>
      <c r="BZ272">
        <f ca="1">+'aob Demand'!BZ271+'aob Cap'!$CG272</f>
        <v>14.66660305544276</v>
      </c>
      <c r="CA272">
        <f ca="1">+'aob Demand'!CA271+'aob Cap'!$CG272</f>
        <v>14.66660305544276</v>
      </c>
      <c r="CB272">
        <f t="shared" ca="1" si="34"/>
        <v>9542058.1994410101</v>
      </c>
      <c r="CC272">
        <f t="shared" ca="1" si="31"/>
        <v>388915.78417823737</v>
      </c>
      <c r="CD272">
        <f t="shared" ca="1" si="32"/>
        <v>17130381.541690204</v>
      </c>
      <c r="CE272">
        <f t="shared" ca="1" si="33"/>
        <v>54029231.775593281</v>
      </c>
      <c r="CG272">
        <f ca="1">+IFERROR(VLOOKUP(_xlfn.CONCAT(B272,E272,C272),Reallocation!$A$3:$F$618,6,FALSE),0)</f>
        <v>0.10494644818055979</v>
      </c>
      <c r="CH272">
        <f t="shared" ca="1" si="35"/>
        <v>6.8351290881007998E-4</v>
      </c>
      <c r="CI272">
        <f t="shared" ca="1" si="36"/>
        <v>6.8351290881007998E-4</v>
      </c>
      <c r="CJ272">
        <f t="shared" ca="1" si="37"/>
        <v>8.7778246367342661E-4</v>
      </c>
      <c r="CK272">
        <f t="shared" ca="1" si="38"/>
        <v>1.0723042631421986E-3</v>
      </c>
      <c r="CL272">
        <f ca="1">+IF($C272=1,SUMPRODUCT($CH272:$CK272,Elast!$L$6:$O$6),SUMPRODUCT($CH272:$CK272,Elast!$L$13:$O$13))</f>
        <v>-4.1227648462930139E-5</v>
      </c>
      <c r="CM272">
        <f ca="1">+IF($C272=1,SUMPRODUCT($CH272:$CK272,Elast!$L$7:$O$7),SUMPRODUCT($CH272:$CK272,Elast!$L$14:$O$14))</f>
        <v>-3.8852392624377786E-5</v>
      </c>
      <c r="CN272">
        <f ca="1">+IF($C272=1,SUMPRODUCT($CH272:$CK272,Elast!$L$8:$O$8),SUMPRODUCT($CH272:$CK272,Elast!$L$15:$O$15))</f>
        <v>-1.3077346498299481E-4</v>
      </c>
      <c r="CO272">
        <f ca="1">+IF($C272=1,SUMPRODUCT($CH272:$CK272,Elast!$L$9:$O$9),SUMPRODUCT($CH272:$CK272,Elast!$L$16:$O$16))</f>
        <v>-1.3731019136322152E-4</v>
      </c>
    </row>
    <row r="273" spans="2:93" x14ac:dyDescent="0.25">
      <c r="B273" t="s">
        <v>86</v>
      </c>
      <c r="C273">
        <v>1</v>
      </c>
      <c r="D273">
        <v>2026</v>
      </c>
      <c r="E273">
        <v>2024</v>
      </c>
      <c r="F273">
        <v>0.17066928629545899</v>
      </c>
      <c r="G273">
        <v>1.2432774567502601E-3</v>
      </c>
      <c r="H273">
        <v>0.247267261133469</v>
      </c>
      <c r="I273">
        <v>0.58082017511432105</v>
      </c>
      <c r="J273">
        <f ca="1">+('aob Demand'!J272-'aob Demand'!BX272)+'aob Cap'!BX273</f>
        <v>153.52839730994108</v>
      </c>
      <c r="K273">
        <f ca="1">+('aob Demand'!K272-'aob Demand'!BY272)+'aob Cap'!BY273</f>
        <v>153.52839730994108</v>
      </c>
      <c r="L273">
        <f ca="1">+('aob Demand'!L272-'aob Demand'!BZ272)+'aob Cap'!BZ273</f>
        <v>119.50371174346309</v>
      </c>
      <c r="M273">
        <f ca="1">+('aob Demand'!M272-'aob Demand'!CA272)+'aob Cap'!CA273</f>
        <v>97.788246180027485</v>
      </c>
      <c r="N273">
        <f ca="1">+'aob Demand'!N272*(1+CL273)</f>
        <v>656843.82064684236</v>
      </c>
      <c r="O273">
        <f ca="1">+'aob Demand'!O272*(1+CM273)</f>
        <v>26770.910325932276</v>
      </c>
      <c r="P273">
        <f ca="1">+'aob Demand'!P272*(1+CN273)</f>
        <v>1179171.4209804772</v>
      </c>
      <c r="Q273">
        <f ca="1">+'aob Demand'!Q272*(1+CO273)</f>
        <v>3719147.4770760043</v>
      </c>
      <c r="R273">
        <v>1792.3578650560901</v>
      </c>
      <c r="S273">
        <f ca="1">+IF(E273&gt;2017,SUMPRODUCT(J273:M273,N273:Q273),'aob Demand'!S272)</f>
        <v>609558544.68083382</v>
      </c>
      <c r="T273">
        <v>316029.36349162</v>
      </c>
      <c r="U273">
        <v>60.405999999999999</v>
      </c>
      <c r="V273">
        <v>50530.012760661099</v>
      </c>
      <c r="W273">
        <v>1.91056942051336E-4</v>
      </c>
      <c r="X273">
        <v>9.2225866543035604</v>
      </c>
      <c r="Y273">
        <v>9.2225866543035604</v>
      </c>
      <c r="Z273">
        <v>3.1436452315762402</v>
      </c>
      <c r="AA273">
        <v>1.4768174617358201</v>
      </c>
      <c r="AB273">
        <v>5.3136062603367096</v>
      </c>
      <c r="AC273">
        <v>5.3136062603367096</v>
      </c>
      <c r="AD273">
        <v>5.3136062603367096</v>
      </c>
      <c r="AE273">
        <v>5.3136062603367096</v>
      </c>
      <c r="AF273">
        <v>3517594.9461174598</v>
      </c>
      <c r="AG273">
        <v>25486.702633457899</v>
      </c>
      <c r="AH273">
        <v>6627744.49495822</v>
      </c>
      <c r="AI273">
        <v>19546393.8160282</v>
      </c>
      <c r="AJ273">
        <v>130.14775753662701</v>
      </c>
      <c r="AK273">
        <v>130.14775753662701</v>
      </c>
      <c r="AL273">
        <v>102.787888429045</v>
      </c>
      <c r="AM273">
        <v>81.814189485721201</v>
      </c>
      <c r="AN273">
        <v>139.37034419093001</v>
      </c>
      <c r="AO273">
        <v>139.37034419093001</v>
      </c>
      <c r="AP273">
        <v>105.931533660621</v>
      </c>
      <c r="AQ273">
        <v>83.291006947457007</v>
      </c>
      <c r="AR273">
        <f ca="1">+IF(E273&gt;2017,J273*N273,'aob Demand'!AR272)</f>
        <v>100844179.0668481</v>
      </c>
      <c r="AS273">
        <f>+IF(F273&gt;2017,K273*O273,'aob Demand'!AS272)</f>
        <v>4107457.7027315702</v>
      </c>
      <c r="AT273">
        <f>+IF(G273&gt;2017,L273*P273,'aob Demand'!AT272)</f>
        <v>140810534.15561199</v>
      </c>
      <c r="AU273">
        <f>+IF(H273&gt;2017,M273*Q273,'aob Demand'!AU272)</f>
        <v>363350143.87947202</v>
      </c>
      <c r="AV273">
        <v>1.07216048410313</v>
      </c>
      <c r="AW273">
        <v>1.07216048410313</v>
      </c>
      <c r="AX273">
        <v>1.031842574785</v>
      </c>
      <c r="AY273">
        <v>1.01929399094704</v>
      </c>
      <c r="AZ273">
        <v>1.07216048410313</v>
      </c>
      <c r="BA273">
        <v>1.07216048410313</v>
      </c>
      <c r="BB273">
        <v>1.031842574785</v>
      </c>
      <c r="BC273">
        <v>1.01929399094704</v>
      </c>
      <c r="BD273">
        <v>1.05295858121768</v>
      </c>
      <c r="BE273">
        <v>1.05295858121768</v>
      </c>
      <c r="BF273">
        <v>1.06561462686296</v>
      </c>
      <c r="BG273">
        <v>1.0239658459891301</v>
      </c>
      <c r="BH273">
        <v>0.27568398799999999</v>
      </c>
      <c r="BI273">
        <v>0.27568398799999999</v>
      </c>
      <c r="BJ273">
        <v>0.27386289199999903</v>
      </c>
      <c r="BK273">
        <v>0.60498158099999999</v>
      </c>
      <c r="BL273">
        <v>0.27568398799999999</v>
      </c>
      <c r="BM273">
        <v>0.27568398799999999</v>
      </c>
      <c r="BN273">
        <v>0.27386289199999903</v>
      </c>
      <c r="BO273">
        <v>0.60498158099999999</v>
      </c>
      <c r="BP273">
        <v>0.145164612</v>
      </c>
      <c r="BQ273">
        <v>0.145164612</v>
      </c>
      <c r="BR273">
        <v>0.152841594</v>
      </c>
      <c r="BS273">
        <v>0.14127632900000001</v>
      </c>
      <c r="BT273">
        <v>1</v>
      </c>
      <c r="BU273">
        <v>1</v>
      </c>
      <c r="BV273">
        <v>1</v>
      </c>
      <c r="BW273">
        <v>1</v>
      </c>
      <c r="BX273">
        <f ca="1">+'aob Demand'!BX272+'aob Cap'!$CG273</f>
        <v>14.481071476111685</v>
      </c>
      <c r="BY273">
        <f ca="1">+'aob Demand'!BY272+'aob Cap'!$CG273</f>
        <v>14.481071476111685</v>
      </c>
      <c r="BZ273">
        <f ca="1">+'aob Demand'!BZ272+'aob Cap'!$CG273</f>
        <v>14.481071476111685</v>
      </c>
      <c r="CA273">
        <f ca="1">+'aob Demand'!CA272+'aob Cap'!$CG273</f>
        <v>14.481071476111685</v>
      </c>
      <c r="CB273">
        <f t="shared" ca="1" si="34"/>
        <v>9511802.3154292088</v>
      </c>
      <c r="CC273">
        <f t="shared" ca="1" si="31"/>
        <v>387671.46591040166</v>
      </c>
      <c r="CD273">
        <f t="shared" ca="1" si="32"/>
        <v>17075665.629806474</v>
      </c>
      <c r="CE273">
        <f t="shared" ca="1" si="33"/>
        <v>53857240.445738062</v>
      </c>
      <c r="CG273">
        <f ca="1">+IFERROR(VLOOKUP(_xlfn.CONCAT(B273,E273,C273),Reallocation!$A$3:$F$618,6,FALSE),0)</f>
        <v>0.10444555760708654</v>
      </c>
      <c r="CH273">
        <f t="shared" ca="1" si="35"/>
        <v>6.803012305027778E-4</v>
      </c>
      <c r="CI273">
        <f t="shared" ca="1" si="36"/>
        <v>6.803012305027778E-4</v>
      </c>
      <c r="CJ273">
        <f t="shared" ca="1" si="37"/>
        <v>8.7399425577094902E-4</v>
      </c>
      <c r="CK273">
        <f t="shared" ca="1" si="38"/>
        <v>1.0680788508550254E-3</v>
      </c>
      <c r="CL273">
        <f ca="1">+IF($C273=1,SUMPRODUCT($CH273:$CK273,Elast!$L$6:$O$6),SUMPRODUCT($CH273:$CK273,Elast!$L$13:$O$13))</f>
        <v>-4.1065720695069975E-5</v>
      </c>
      <c r="CM273">
        <f ca="1">+IF($C273=1,SUMPRODUCT($CH273:$CK273,Elast!$L$7:$O$7),SUMPRODUCT($CH273:$CK273,Elast!$L$14:$O$14))</f>
        <v>-3.8673196699831709E-5</v>
      </c>
      <c r="CN273">
        <f ca="1">+IF($C273=1,SUMPRODUCT($CH273:$CK273,Elast!$L$8:$O$8),SUMPRODUCT($CH273:$CK273,Elast!$L$15:$O$15))</f>
        <v>-1.3018758375616678E-4</v>
      </c>
      <c r="CO273">
        <f ca="1">+IF($C273=1,SUMPRODUCT($CH273:$CK273,Elast!$L$9:$O$9),SUMPRODUCT($CH273:$CK273,Elast!$L$16:$O$16))</f>
        <v>-1.3673654528250891E-4</v>
      </c>
    </row>
    <row r="274" spans="2:93" x14ac:dyDescent="0.25">
      <c r="B274" t="s">
        <v>86</v>
      </c>
      <c r="C274">
        <v>1</v>
      </c>
      <c r="D274">
        <v>2027</v>
      </c>
      <c r="E274">
        <v>2025</v>
      </c>
      <c r="F274">
        <v>0.170603118030727</v>
      </c>
      <c r="G274">
        <v>1.2523437860066399E-3</v>
      </c>
      <c r="H274">
        <v>0.24725338165410901</v>
      </c>
      <c r="I274">
        <v>0.58089115652915602</v>
      </c>
      <c r="J274">
        <f ca="1">+('aob Demand'!J273-'aob Demand'!BX273)+'aob Cap'!BX274</f>
        <v>153.65772936628002</v>
      </c>
      <c r="K274">
        <f ca="1">+('aob Demand'!K273-'aob Demand'!BY273)+'aob Cap'!BY274</f>
        <v>153.65772936628002</v>
      </c>
      <c r="L274">
        <f ca="1">+('aob Demand'!L273-'aob Demand'!BZ273)+'aob Cap'!BZ274</f>
        <v>119.59025115853103</v>
      </c>
      <c r="M274">
        <f ca="1">+('aob Demand'!M273-'aob Demand'!CA273)+'aob Cap'!CA274</f>
        <v>97.847869726338729</v>
      </c>
      <c r="N274">
        <f ca="1">+'aob Demand'!N273*(1+CL274)</f>
        <v>663050.35359295888</v>
      </c>
      <c r="O274">
        <f ca="1">+'aob Demand'!O273*(1+CM274)</f>
        <v>27026.993448304391</v>
      </c>
      <c r="P274">
        <f ca="1">+'aob Demand'!P273*(1+CN274)</f>
        <v>1190302.9216970042</v>
      </c>
      <c r="Q274">
        <f ca="1">+'aob Demand'!Q273*(1+CO274)</f>
        <v>3754261.7742904071</v>
      </c>
      <c r="R274">
        <v>1798.62508953112</v>
      </c>
      <c r="S274">
        <f ca="1">+IF(E274&gt;2017,SUMPRODUCT(J274:M274,N274:Q274),'aob Demand'!S273)</f>
        <v>615730860.60328603</v>
      </c>
      <c r="T274">
        <v>318521.486356245</v>
      </c>
      <c r="U274">
        <v>60.405999999999999</v>
      </c>
      <c r="V274">
        <v>51274.325599446398</v>
      </c>
      <c r="W274">
        <v>1.8955031820958E-4</v>
      </c>
      <c r="X274">
        <v>9.39152518878047</v>
      </c>
      <c r="Y274">
        <v>9.39152518878047</v>
      </c>
      <c r="Z274">
        <v>3.2730310242943799</v>
      </c>
      <c r="AA274">
        <v>1.5785222312774401</v>
      </c>
      <c r="AB274">
        <v>5.4088182556760698</v>
      </c>
      <c r="AC274">
        <v>5.4088182556760698</v>
      </c>
      <c r="AD274">
        <v>5.4088182556760698</v>
      </c>
      <c r="AE274">
        <v>5.4088182556760698</v>
      </c>
      <c r="AF274">
        <v>3614011.7917985301</v>
      </c>
      <c r="AG274">
        <v>26327.0532542929</v>
      </c>
      <c r="AH274">
        <v>6809890.4087998997</v>
      </c>
      <c r="AI274">
        <v>20083523.577706899</v>
      </c>
      <c r="AJ274">
        <v>130.14775753662701</v>
      </c>
      <c r="AK274">
        <v>130.14775753662701</v>
      </c>
      <c r="AL274">
        <v>102.787888429045</v>
      </c>
      <c r="AM274">
        <v>81.814189485721201</v>
      </c>
      <c r="AN274">
        <v>139.53928272540699</v>
      </c>
      <c r="AO274">
        <v>139.53928272540699</v>
      </c>
      <c r="AP274">
        <v>106.060919453339</v>
      </c>
      <c r="AQ274">
        <v>83.392711716998605</v>
      </c>
      <c r="AR274">
        <f ca="1">+IF(E274&gt;2017,J274*N274,'aob Demand'!AR273)</f>
        <v>101882811.78860316</v>
      </c>
      <c r="AS274">
        <f>+IF(F274&gt;2017,K274*O274,'aob Demand'!AS273)</f>
        <v>4150135.56989248</v>
      </c>
      <c r="AT274">
        <f>+IF(G274&gt;2017,L274*P274,'aob Demand'!AT273)</f>
        <v>142238498.814955</v>
      </c>
      <c r="AU274">
        <f>+IF(H274&gt;2017,M274*Q274,'aob Demand'!AU273)</f>
        <v>366990625.76477301</v>
      </c>
      <c r="AV274">
        <v>1.0734393538756399</v>
      </c>
      <c r="AW274">
        <v>1.0734393538756399</v>
      </c>
      <c r="AX274">
        <v>1.0330921406698199</v>
      </c>
      <c r="AY274">
        <v>1.02052505553142</v>
      </c>
      <c r="AZ274">
        <v>1.0734393538756399</v>
      </c>
      <c r="BA274">
        <v>1.0734393538756399</v>
      </c>
      <c r="BB274">
        <v>1.0330921406698199</v>
      </c>
      <c r="BC274">
        <v>1.02052505553142</v>
      </c>
      <c r="BD274">
        <v>1.0542145470186901</v>
      </c>
      <c r="BE274">
        <v>1.0542145470186901</v>
      </c>
      <c r="BF274">
        <v>1.066905090851</v>
      </c>
      <c r="BG274">
        <v>1.0252025530626601</v>
      </c>
      <c r="BH274">
        <v>0.27568398799999999</v>
      </c>
      <c r="BI274">
        <v>0.27568398799999999</v>
      </c>
      <c r="BJ274">
        <v>0.27386289199999903</v>
      </c>
      <c r="BK274">
        <v>0.60498158099999999</v>
      </c>
      <c r="BL274">
        <v>0.27568398799999999</v>
      </c>
      <c r="BM274">
        <v>0.27568398799999999</v>
      </c>
      <c r="BN274">
        <v>0.27386289199999903</v>
      </c>
      <c r="BO274">
        <v>0.60498158099999999</v>
      </c>
      <c r="BP274">
        <v>0.145164612</v>
      </c>
      <c r="BQ274">
        <v>0.145164612</v>
      </c>
      <c r="BR274">
        <v>0.152841594</v>
      </c>
      <c r="BS274">
        <v>0.14127632900000001</v>
      </c>
      <c r="BT274">
        <v>1</v>
      </c>
      <c r="BU274">
        <v>1</v>
      </c>
      <c r="BV274">
        <v>1</v>
      </c>
      <c r="BW274">
        <v>1</v>
      </c>
      <c r="BX274">
        <f ca="1">+'aob Demand'!BX273+'aob Cap'!$CG274</f>
        <v>14.436864762259525</v>
      </c>
      <c r="BY274">
        <f ca="1">+'aob Demand'!BY273+'aob Cap'!$CG274</f>
        <v>14.436864762259525</v>
      </c>
      <c r="BZ274">
        <f ca="1">+'aob Demand'!BZ273+'aob Cap'!$CG274</f>
        <v>14.436864762259525</v>
      </c>
      <c r="CA274">
        <f ca="1">+'aob Demand'!CA273+'aob Cap'!$CG274</f>
        <v>14.436864762259525</v>
      </c>
      <c r="CB274">
        <f t="shared" ca="1" si="34"/>
        <v>9572368.2853899058</v>
      </c>
      <c r="CC274">
        <f t="shared" ca="1" si="31"/>
        <v>390185.0493436447</v>
      </c>
      <c r="CD274">
        <f t="shared" ca="1" si="32"/>
        <v>17184242.306662038</v>
      </c>
      <c r="CE274">
        <f t="shared" ca="1" si="33"/>
        <v>54199769.517551102</v>
      </c>
      <c r="CG274">
        <f ca="1">+IFERROR(VLOOKUP(_xlfn.CONCAT(B274,E274,C274),Reallocation!$A$3:$F$618,6,FALSE),0)</f>
        <v>0.10869769951002504</v>
      </c>
      <c r="CH274">
        <f t="shared" ca="1" si="35"/>
        <v>7.0740144318359732E-4</v>
      </c>
      <c r="CI274">
        <f t="shared" ca="1" si="36"/>
        <v>7.0740144318359732E-4</v>
      </c>
      <c r="CJ274">
        <f t="shared" ca="1" si="37"/>
        <v>9.0891772913770374E-4</v>
      </c>
      <c r="CK274">
        <f t="shared" ca="1" si="38"/>
        <v>1.1108846806173744E-3</v>
      </c>
      <c r="CL274">
        <f ca="1">+IF($C274=1,SUMPRODUCT($CH274:$CK274,Elast!$L$6:$O$6),SUMPRODUCT($CH274:$CK274,Elast!$L$13:$O$13))</f>
        <v>-4.2711708811796751E-5</v>
      </c>
      <c r="CM274">
        <f ca="1">+IF($C274=1,SUMPRODUCT($CH274:$CK274,Elast!$L$7:$O$7),SUMPRODUCT($CH274:$CK274,Elast!$L$14:$O$14))</f>
        <v>-4.0214840791455317E-5</v>
      </c>
      <c r="CN274">
        <f ca="1">+IF($C274=1,SUMPRODUCT($CH274:$CK274,Elast!$L$8:$O$8),SUMPRODUCT($CH274:$CK274,Elast!$L$15:$O$15))</f>
        <v>-1.3538278276038307E-4</v>
      </c>
      <c r="CO274">
        <f ca="1">+IF($C274=1,SUMPRODUCT($CH274:$CK274,Elast!$L$9:$O$9),SUMPRODUCT($CH274:$CK274,Elast!$L$16:$O$16))</f>
        <v>-1.4220628537227231E-4</v>
      </c>
    </row>
    <row r="275" spans="2:93" x14ac:dyDescent="0.25">
      <c r="B275" t="s">
        <v>86</v>
      </c>
      <c r="C275">
        <v>1</v>
      </c>
      <c r="D275">
        <v>2028</v>
      </c>
      <c r="E275">
        <v>2026</v>
      </c>
      <c r="F275">
        <v>0.17048975601496499</v>
      </c>
      <c r="G275">
        <v>1.2631859757258699E-3</v>
      </c>
      <c r="H275">
        <v>0.24722653693635699</v>
      </c>
      <c r="I275">
        <v>0.58102052107295099</v>
      </c>
      <c r="J275">
        <f ca="1">+('aob Demand'!J274-'aob Demand'!BX274)+'aob Cap'!BX275</f>
        <v>153.88683067104972</v>
      </c>
      <c r="K275">
        <f ca="1">+('aob Demand'!K274-'aob Demand'!BY274)+'aob Cap'!BY275</f>
        <v>153.88683067104972</v>
      </c>
      <c r="L275">
        <f ca="1">+('aob Demand'!L274-'aob Demand'!BZ274)+'aob Cap'!BZ275</f>
        <v>119.77742457874869</v>
      </c>
      <c r="M275">
        <f ca="1">+('aob Demand'!M274-'aob Demand'!CA274)+'aob Cap'!CA275</f>
        <v>98.008363823891202</v>
      </c>
      <c r="N275">
        <f ca="1">+'aob Demand'!N274*(1+CL275)</f>
        <v>669243.01284046168</v>
      </c>
      <c r="O275">
        <f ca="1">+'aob Demand'!O274*(1+CM275)</f>
        <v>27285.418454389332</v>
      </c>
      <c r="P275">
        <f ca="1">+'aob Demand'!P274*(1+CN275)</f>
        <v>1201424.3372531105</v>
      </c>
      <c r="Q275">
        <f ca="1">+'aob Demand'!Q274*(1+CO275)</f>
        <v>3789318.575827037</v>
      </c>
      <c r="R275">
        <v>1806.1230913397301</v>
      </c>
      <c r="S275">
        <f ca="1">+IF(E275&gt;2017,SUMPRODUCT(J275:M275,N275:Q275),'aob Demand'!S274)</f>
        <v>622474979.33093572</v>
      </c>
      <c r="T275">
        <v>321033.26143389201</v>
      </c>
      <c r="U275">
        <v>60.405999999999999</v>
      </c>
      <c r="V275">
        <v>52029.602251057302</v>
      </c>
      <c r="W275">
        <v>1.8805557519966401E-4</v>
      </c>
      <c r="X275">
        <v>9.5579672218534899</v>
      </c>
      <c r="Y275">
        <v>9.5579672218534899</v>
      </c>
      <c r="Z275">
        <v>3.4014712630477901</v>
      </c>
      <c r="AA275">
        <v>1.67924078245278</v>
      </c>
      <c r="AB275">
        <v>5.5813613045209696</v>
      </c>
      <c r="AC275">
        <v>5.5813613045209696</v>
      </c>
      <c r="AD275">
        <v>5.5813613045209696</v>
      </c>
      <c r="AE275">
        <v>5.5813613045209696</v>
      </c>
      <c r="AF275">
        <v>3763517.6091217599</v>
      </c>
      <c r="AG275">
        <v>27626.798066265899</v>
      </c>
      <c r="AH275">
        <v>7092588.7499748804</v>
      </c>
      <c r="AI275">
        <v>20916732.1206786</v>
      </c>
      <c r="AJ275">
        <v>130.14775753662701</v>
      </c>
      <c r="AK275">
        <v>130.14775753662701</v>
      </c>
      <c r="AL275">
        <v>102.787888429045</v>
      </c>
      <c r="AM275">
        <v>81.814189485721201</v>
      </c>
      <c r="AN275">
        <v>139.70572475847999</v>
      </c>
      <c r="AO275">
        <v>139.70572475847999</v>
      </c>
      <c r="AP275">
        <v>106.18935969209301</v>
      </c>
      <c r="AQ275">
        <v>83.493430268173896</v>
      </c>
      <c r="AR275">
        <f ca="1">+IF(E275&gt;2017,J275*N275,'aob Demand'!AR274)</f>
        <v>102987686.19476329</v>
      </c>
      <c r="AS275">
        <f>+IF(F275&gt;2017,K275*O275,'aob Demand'!AS274)</f>
        <v>4195924.9073041296</v>
      </c>
      <c r="AT275">
        <f>+IF(G275&gt;2017,L275*P275,'aob Demand'!AT274)</f>
        <v>143786624.06783301</v>
      </c>
      <c r="AU275">
        <f>+IF(H275&gt;2017,M275*Q275,'aob Demand'!AU274)</f>
        <v>371007171.31997299</v>
      </c>
      <c r="AV275">
        <v>1.0747029522860301</v>
      </c>
      <c r="AW275">
        <v>1.0747029522860301</v>
      </c>
      <c r="AX275">
        <v>1.0343347489395101</v>
      </c>
      <c r="AY275">
        <v>1.02174655719769</v>
      </c>
      <c r="AZ275">
        <v>1.0747029522860301</v>
      </c>
      <c r="BA275">
        <v>1.0747029522860301</v>
      </c>
      <c r="BB275">
        <v>1.0343347489395101</v>
      </c>
      <c r="BC275">
        <v>1.02174655719769</v>
      </c>
      <c r="BD275">
        <v>1.0554555149606699</v>
      </c>
      <c r="BE275">
        <v>1.0554555149606699</v>
      </c>
      <c r="BF275">
        <v>1.0681883695022201</v>
      </c>
      <c r="BG275">
        <v>1.02642965338718</v>
      </c>
      <c r="BH275">
        <v>0.27568398799999999</v>
      </c>
      <c r="BI275">
        <v>0.27568398799999999</v>
      </c>
      <c r="BJ275">
        <v>0.27386289199999903</v>
      </c>
      <c r="BK275">
        <v>0.60498158099999999</v>
      </c>
      <c r="BL275">
        <v>0.27568398799999999</v>
      </c>
      <c r="BM275">
        <v>0.27568398799999999</v>
      </c>
      <c r="BN275">
        <v>0.27386289199999903</v>
      </c>
      <c r="BO275">
        <v>0.60498158099999999</v>
      </c>
      <c r="BP275">
        <v>0.145164612</v>
      </c>
      <c r="BQ275">
        <v>0.145164612</v>
      </c>
      <c r="BR275">
        <v>0.152841594</v>
      </c>
      <c r="BS275">
        <v>0.14127632900000001</v>
      </c>
      <c r="BT275">
        <v>1</v>
      </c>
      <c r="BU275">
        <v>1</v>
      </c>
      <c r="BV275">
        <v>1</v>
      </c>
      <c r="BW275">
        <v>1</v>
      </c>
      <c r="BX275">
        <f ca="1">+'aob Demand'!BX274+'aob Cap'!$CG275</f>
        <v>14.494920828356493</v>
      </c>
      <c r="BY275">
        <f ca="1">+'aob Demand'!BY274+'aob Cap'!$CG275</f>
        <v>14.494920828356493</v>
      </c>
      <c r="BZ275">
        <f ca="1">+'aob Demand'!BZ274+'aob Cap'!$CG275</f>
        <v>14.494920828356493</v>
      </c>
      <c r="CA275">
        <f ca="1">+'aob Demand'!CA274+'aob Cap'!$CG275</f>
        <v>14.494920828356493</v>
      </c>
      <c r="CB275">
        <f t="shared" ca="1" si="34"/>
        <v>9700624.48605326</v>
      </c>
      <c r="CC275">
        <f t="shared" ca="1" si="31"/>
        <v>395499.98026495054</v>
      </c>
      <c r="CD275">
        <f t="shared" ca="1" si="32"/>
        <v>17414550.649744507</v>
      </c>
      <c r="CE275">
        <f t="shared" ca="1" si="33"/>
        <v>54925872.750033483</v>
      </c>
      <c r="CG275">
        <f ca="1">+IFERROR(VLOOKUP(_xlfn.CONCAT(B275,E275,C275),Reallocation!$A$3:$F$618,6,FALSE),0)</f>
        <v>0.11430415719469272</v>
      </c>
      <c r="CH275">
        <f t="shared" ca="1" si="35"/>
        <v>7.4278063104049608E-4</v>
      </c>
      <c r="CI275">
        <f t="shared" ca="1" si="36"/>
        <v>7.4278063104049608E-4</v>
      </c>
      <c r="CJ275">
        <f t="shared" ca="1" si="37"/>
        <v>9.5430468301271887E-4</v>
      </c>
      <c r="CK275">
        <f t="shared" ca="1" si="38"/>
        <v>1.1662694155376574E-3</v>
      </c>
      <c r="CL275">
        <f ca="1">+IF($C275=1,SUMPRODUCT($CH275:$CK275,Elast!$L$6:$O$6),SUMPRODUCT($CH275:$CK275,Elast!$L$13:$O$13))</f>
        <v>-4.4841076026802102E-5</v>
      </c>
      <c r="CM275">
        <f ca="1">+IF($C275=1,SUMPRODUCT($CH275:$CK275,Elast!$L$7:$O$7),SUMPRODUCT($CH275:$CK275,Elast!$L$14:$O$14))</f>
        <v>-4.2225394595909018E-5</v>
      </c>
      <c r="CN275">
        <f ca="1">+IF($C275=1,SUMPRODUCT($CH275:$CK275,Elast!$L$8:$O$8),SUMPRODUCT($CH275:$CK275,Elast!$L$15:$O$15))</f>
        <v>-1.4214758750806622E-4</v>
      </c>
      <c r="CO275">
        <f ca="1">+IF($C275=1,SUMPRODUCT($CH275:$CK275,Elast!$L$9:$O$9),SUMPRODUCT($CH275:$CK275,Elast!$L$16:$O$16))</f>
        <v>-1.4930321061620069E-4</v>
      </c>
    </row>
    <row r="276" spans="2:93" x14ac:dyDescent="0.25">
      <c r="B276" t="s">
        <v>86</v>
      </c>
      <c r="C276">
        <v>1</v>
      </c>
      <c r="D276">
        <v>2029</v>
      </c>
      <c r="E276">
        <v>2027</v>
      </c>
      <c r="F276">
        <v>0.17041916207770799</v>
      </c>
      <c r="G276">
        <v>1.2721275422340401E-3</v>
      </c>
      <c r="H276">
        <v>0.247213262624013</v>
      </c>
      <c r="I276">
        <v>0.58109544775604405</v>
      </c>
      <c r="J276">
        <f ca="1">+('aob Demand'!J275-'aob Demand'!BX275)+'aob Cap'!BX276</f>
        <v>153.94078570713242</v>
      </c>
      <c r="K276">
        <f ca="1">+('aob Demand'!K275-'aob Demand'!BY275)+'aob Cap'!BY276</f>
        <v>153.94078570713242</v>
      </c>
      <c r="L276">
        <f ca="1">+('aob Demand'!L275-'aob Demand'!BZ275)+'aob Cap'!BZ276</f>
        <v>119.79007064291341</v>
      </c>
      <c r="M276">
        <f ca="1">+('aob Demand'!M275-'aob Demand'!CA275)+'aob Cap'!CA276</f>
        <v>97.99449322781922</v>
      </c>
      <c r="N276">
        <f ca="1">+'aob Demand'!N275*(1+CL276)</f>
        <v>675599.12921487121</v>
      </c>
      <c r="O276">
        <f ca="1">+'aob Demand'!O275*(1+CM276)</f>
        <v>27546.847495636976</v>
      </c>
      <c r="P276">
        <f ca="1">+'aob Demand'!P275*(1+CN276)</f>
        <v>1212867.6281807884</v>
      </c>
      <c r="Q276">
        <f ca="1">+'aob Demand'!Q275*(1+CO276)</f>
        <v>3825433.8676026422</v>
      </c>
      <c r="R276">
        <v>1812.48218602305</v>
      </c>
      <c r="S276">
        <f ca="1">+IF(E276&gt;2017,SUMPRODUCT(J276:M276,N276:Q276),'aob Demand'!S275)</f>
        <v>628403796.21416163</v>
      </c>
      <c r="T276">
        <v>323564.84369664598</v>
      </c>
      <c r="U276">
        <v>60.405999999999999</v>
      </c>
      <c r="V276">
        <v>52796.0042137044</v>
      </c>
      <c r="W276">
        <v>1.8657261933253399E-4</v>
      </c>
      <c r="X276">
        <v>9.7224217213925499</v>
      </c>
      <c r="Y276">
        <v>9.7224217213925499</v>
      </c>
      <c r="Z276">
        <v>3.5291963432337501</v>
      </c>
      <c r="AA276">
        <v>1.7791769512340101</v>
      </c>
      <c r="AB276">
        <v>5.68241651672448</v>
      </c>
      <c r="AC276">
        <v>5.68241651672448</v>
      </c>
      <c r="AD276">
        <v>5.68241651672448</v>
      </c>
      <c r="AE276">
        <v>5.68241651672448</v>
      </c>
      <c r="AF276">
        <v>3866354.8961034799</v>
      </c>
      <c r="AG276">
        <v>28646.4441975521</v>
      </c>
      <c r="AH276">
        <v>7287817.2388875401</v>
      </c>
      <c r="AI276">
        <v>21491518.238600299</v>
      </c>
      <c r="AJ276">
        <v>130.14775753662701</v>
      </c>
      <c r="AK276">
        <v>130.14775753662701</v>
      </c>
      <c r="AL276">
        <v>102.787888429045</v>
      </c>
      <c r="AM276">
        <v>81.814189485721201</v>
      </c>
      <c r="AN276">
        <v>139.87017925801899</v>
      </c>
      <c r="AO276">
        <v>139.87017925801899</v>
      </c>
      <c r="AP276">
        <v>106.317084772279</v>
      </c>
      <c r="AQ276">
        <v>83.593366436955193</v>
      </c>
      <c r="AR276">
        <f ca="1">+IF(E276&gt;2017,J276*N276,'aob Demand'!AR275)</f>
        <v>104002260.77439176</v>
      </c>
      <c r="AS276">
        <f>+IF(F276&gt;2017,K276*O276,'aob Demand'!AS275)</f>
        <v>4238701.4640390398</v>
      </c>
      <c r="AT276">
        <f>+IF(G276&gt;2017,L276*P276,'aob Demand'!AT275)</f>
        <v>145214726.315359</v>
      </c>
      <c r="AU276">
        <f>+IF(H276&gt;2017,M276*Q276,'aob Demand'!AU275)</f>
        <v>374629813.637766</v>
      </c>
      <c r="AV276">
        <v>1.0759842881628601</v>
      </c>
      <c r="AW276">
        <v>1.0759842881628601</v>
      </c>
      <c r="AX276">
        <v>1.0355871565147201</v>
      </c>
      <c r="AY276">
        <v>1.0229801739967499</v>
      </c>
      <c r="AZ276">
        <v>1.0759842881628601</v>
      </c>
      <c r="BA276">
        <v>1.0759842881628601</v>
      </c>
      <c r="BB276">
        <v>1.0355871565147201</v>
      </c>
      <c r="BC276">
        <v>1.0229801739967499</v>
      </c>
      <c r="BD276">
        <v>1.0567139026992001</v>
      </c>
      <c r="BE276">
        <v>1.0567139026992001</v>
      </c>
      <c r="BF276">
        <v>1.0694817681887601</v>
      </c>
      <c r="BG276">
        <v>1.02766892437327</v>
      </c>
      <c r="BH276">
        <v>0.27568398799999999</v>
      </c>
      <c r="BI276">
        <v>0.27568398799999999</v>
      </c>
      <c r="BJ276">
        <v>0.27386289199999903</v>
      </c>
      <c r="BK276">
        <v>0.60498158099999999</v>
      </c>
      <c r="BL276">
        <v>0.27568398799999999</v>
      </c>
      <c r="BM276">
        <v>0.27568398799999999</v>
      </c>
      <c r="BN276">
        <v>0.27386289199999903</v>
      </c>
      <c r="BO276">
        <v>0.60498158099999999</v>
      </c>
      <c r="BP276">
        <v>0.145164612</v>
      </c>
      <c r="BQ276">
        <v>0.145164612</v>
      </c>
      <c r="BR276">
        <v>0.152841594</v>
      </c>
      <c r="BS276">
        <v>0.14127632900000001</v>
      </c>
      <c r="BT276">
        <v>1</v>
      </c>
      <c r="BU276">
        <v>1</v>
      </c>
      <c r="BV276">
        <v>1</v>
      </c>
      <c r="BW276">
        <v>1</v>
      </c>
      <c r="BX276">
        <f ca="1">+'aob Demand'!BX275+'aob Cap'!$CG276</f>
        <v>14.379593573885812</v>
      </c>
      <c r="BY276">
        <f ca="1">+'aob Demand'!BY275+'aob Cap'!$CG276</f>
        <v>14.379593573885812</v>
      </c>
      <c r="BZ276">
        <f ca="1">+'aob Demand'!BZ275+'aob Cap'!$CG276</f>
        <v>14.379593573885812</v>
      </c>
      <c r="CA276">
        <f ca="1">+'aob Demand'!CA275+'aob Cap'!$CG276</f>
        <v>14.379593573885812</v>
      </c>
      <c r="CB276">
        <f t="shared" ca="1" si="34"/>
        <v>9714840.8969810121</v>
      </c>
      <c r="CC276">
        <f t="shared" ca="1" si="31"/>
        <v>396112.47122907394</v>
      </c>
      <c r="CD276">
        <f t="shared" ca="1" si="32"/>
        <v>17440543.552162591</v>
      </c>
      <c r="CE276">
        <f t="shared" ca="1" si="33"/>
        <v>55008184.259904101</v>
      </c>
      <c r="CG276">
        <f ca="1">+IFERROR(VLOOKUP(_xlfn.CONCAT(B276,E276,C276),Reallocation!$A$3:$F$618,6,FALSE),0)</f>
        <v>7.2431716642410535E-2</v>
      </c>
      <c r="CH276">
        <f t="shared" ca="1" si="35"/>
        <v>4.7051673998987908E-4</v>
      </c>
      <c r="CI276">
        <f t="shared" ca="1" si="36"/>
        <v>4.7051673998987908E-4</v>
      </c>
      <c r="CJ276">
        <f t="shared" ca="1" si="37"/>
        <v>6.0465542973364705E-4</v>
      </c>
      <c r="CK276">
        <f t="shared" ca="1" si="38"/>
        <v>7.3914068287517232E-4</v>
      </c>
      <c r="CL276">
        <f ca="1">+IF($C276=1,SUMPRODUCT($CH276:$CK276,Elast!$L$6:$O$6),SUMPRODUCT($CH276:$CK276,Elast!$L$13:$O$13))</f>
        <v>-2.8418888840547223E-5</v>
      </c>
      <c r="CM276">
        <f ca="1">+IF($C276=1,SUMPRODUCT($CH276:$CK276,Elast!$L$7:$O$7),SUMPRODUCT($CH276:$CK276,Elast!$L$14:$O$14))</f>
        <v>-2.6749290856891151E-5</v>
      </c>
      <c r="CN276">
        <f ca="1">+IF($C276=1,SUMPRODUCT($CH276:$CK276,Elast!$L$8:$O$8),SUMPRODUCT($CH276:$CK276,Elast!$L$15:$O$15))</f>
        <v>-9.0056565050608225E-5</v>
      </c>
      <c r="CO276">
        <f ca="1">+IF($C276=1,SUMPRODUCT($CH276:$CK276,Elast!$L$9:$O$9),SUMPRODUCT($CH276:$CK276,Elast!$L$16:$O$16))</f>
        <v>-9.4608453868299429E-5</v>
      </c>
    </row>
    <row r="277" spans="2:93" x14ac:dyDescent="0.25">
      <c r="B277" t="s">
        <v>86</v>
      </c>
      <c r="C277">
        <v>1</v>
      </c>
      <c r="D277">
        <v>2030</v>
      </c>
      <c r="E277">
        <v>2028</v>
      </c>
      <c r="F277">
        <v>0.17034837824971499</v>
      </c>
      <c r="G277">
        <v>1.28121441850855E-3</v>
      </c>
      <c r="H277">
        <v>0.24719910110078699</v>
      </c>
      <c r="I277">
        <v>0.58117130623098801</v>
      </c>
      <c r="J277">
        <f ca="1">+('aob Demand'!J276-'aob Demand'!BX276)+'aob Cap'!BX277</f>
        <v>154.04278053102723</v>
      </c>
      <c r="K277">
        <f ca="1">+('aob Demand'!K276-'aob Demand'!BY276)+'aob Cap'!BY277</f>
        <v>154.04278053102723</v>
      </c>
      <c r="L277">
        <f ca="1">+('aob Demand'!L276-'aob Demand'!BZ276)+'aob Cap'!BZ277</f>
        <v>119.84985474656324</v>
      </c>
      <c r="M277">
        <f ca="1">+('aob Demand'!M276-'aob Demand'!CA276)+'aob Cap'!CA277</f>
        <v>98.027475740178431</v>
      </c>
      <c r="N277">
        <f ca="1">+'aob Demand'!N276*(1+CL277)</f>
        <v>681999.00204433443</v>
      </c>
      <c r="O277">
        <f ca="1">+'aob Demand'!O276*(1+CM277)</f>
        <v>27810.414264390765</v>
      </c>
      <c r="P277">
        <f ca="1">+'aob Demand'!P276*(1+CN277)</f>
        <v>1224351.3620026673</v>
      </c>
      <c r="Q277">
        <f ca="1">+'aob Demand'!Q276*(1+CO277)</f>
        <v>3861665.9497337593</v>
      </c>
      <c r="R277">
        <v>1818.9038335018699</v>
      </c>
      <c r="S277">
        <f ca="1">+IF(E277&gt;2017,SUMPRODUCT(J277:M277,N277:Q277),'aob Demand'!S276)</f>
        <v>634628714.23427725</v>
      </c>
      <c r="T277">
        <v>326116.38933866</v>
      </c>
      <c r="U277">
        <v>60.405999999999999</v>
      </c>
      <c r="V277">
        <v>53573.695364485502</v>
      </c>
      <c r="W277">
        <v>1.8510135765794001E-4</v>
      </c>
      <c r="X277">
        <v>9.8891847124138703</v>
      </c>
      <c r="Y277">
        <v>9.8891847124138703</v>
      </c>
      <c r="Z277">
        <v>3.6579286733420702</v>
      </c>
      <c r="AA277">
        <v>1.8801043097850301</v>
      </c>
      <c r="AB277">
        <v>5.7852911537719196</v>
      </c>
      <c r="AC277">
        <v>5.7852911537719196</v>
      </c>
      <c r="AD277">
        <v>5.7852911537719196</v>
      </c>
      <c r="AE277">
        <v>5.7852911537719196</v>
      </c>
      <c r="AF277">
        <v>3972452.9845562298</v>
      </c>
      <c r="AG277">
        <v>29653.161007677802</v>
      </c>
      <c r="AH277">
        <v>7488864.4996833503</v>
      </c>
      <c r="AI277">
        <v>22083815.026163101</v>
      </c>
      <c r="AJ277">
        <v>130.14775753662701</v>
      </c>
      <c r="AK277">
        <v>130.14775753662701</v>
      </c>
      <c r="AL277">
        <v>102.787888429045</v>
      </c>
      <c r="AM277">
        <v>81.814189485721201</v>
      </c>
      <c r="AN277">
        <v>140.036942249041</v>
      </c>
      <c r="AO277">
        <v>140.036942249041</v>
      </c>
      <c r="AP277">
        <v>106.445817102387</v>
      </c>
      <c r="AQ277">
        <v>83.694293795506198</v>
      </c>
      <c r="AR277">
        <f ca="1">+IF(E277&gt;2017,J277*N277,'aob Demand'!AR276)</f>
        <v>105057022.594295</v>
      </c>
      <c r="AS277">
        <f>+IF(F277&gt;2017,K277*O277,'aob Demand'!AS276)</f>
        <v>4282187.3140185298</v>
      </c>
      <c r="AT277">
        <f>+IF(G277&gt;2017,L277*P277,'aob Demand'!AT276)</f>
        <v>146666572.66486701</v>
      </c>
      <c r="AU277">
        <f>+IF(H277&gt;2017,M277*Q277,'aob Demand'!AU276)</f>
        <v>378317459.06841397</v>
      </c>
      <c r="AV277">
        <v>1.0772665608777801</v>
      </c>
      <c r="AW277">
        <v>1.0772665608777801</v>
      </c>
      <c r="AX277">
        <v>1.0368407375138999</v>
      </c>
      <c r="AY277">
        <v>1.0242149212293501</v>
      </c>
      <c r="AZ277">
        <v>1.0772665608777801</v>
      </c>
      <c r="BA277">
        <v>1.0772665608777801</v>
      </c>
      <c r="BB277">
        <v>1.0368407375138999</v>
      </c>
      <c r="BC277">
        <v>1.0242149212293501</v>
      </c>
      <c r="BD277">
        <v>1.05797321049747</v>
      </c>
      <c r="BE277">
        <v>1.05797321049747</v>
      </c>
      <c r="BF277">
        <v>1.07077637870525</v>
      </c>
      <c r="BG277">
        <v>1.0289093309741599</v>
      </c>
      <c r="BH277">
        <v>0.27568398799999999</v>
      </c>
      <c r="BI277">
        <v>0.27568398799999999</v>
      </c>
      <c r="BJ277">
        <v>0.27386289199999903</v>
      </c>
      <c r="BK277">
        <v>0.60498158099999999</v>
      </c>
      <c r="BL277">
        <v>0.27568398799999999</v>
      </c>
      <c r="BM277">
        <v>0.27568398799999999</v>
      </c>
      <c r="BN277">
        <v>0.27386289199999903</v>
      </c>
      <c r="BO277">
        <v>0.60498158099999999</v>
      </c>
      <c r="BP277">
        <v>0.145164612</v>
      </c>
      <c r="BQ277">
        <v>0.145164612</v>
      </c>
      <c r="BR277">
        <v>0.152841594</v>
      </c>
      <c r="BS277">
        <v>0.14127632900000001</v>
      </c>
      <c r="BT277">
        <v>1</v>
      </c>
      <c r="BU277">
        <v>1</v>
      </c>
      <c r="BV277">
        <v>1</v>
      </c>
      <c r="BW277">
        <v>1</v>
      </c>
      <c r="BX277">
        <f ca="1">+'aob Demand'!BX276+'aob Cap'!$CG277</f>
        <v>14.309576987058129</v>
      </c>
      <c r="BY277">
        <f ca="1">+'aob Demand'!BY276+'aob Cap'!$CG277</f>
        <v>14.309576987058129</v>
      </c>
      <c r="BZ277">
        <f ca="1">+'aob Demand'!BZ276+'aob Cap'!$CG277</f>
        <v>14.309576987058129</v>
      </c>
      <c r="CA277">
        <f ca="1">+'aob Demand'!CA276+'aob Cap'!$CG277</f>
        <v>14.309576987058129</v>
      </c>
      <c r="CB277">
        <f t="shared" ca="1" si="34"/>
        <v>9759117.2248502187</v>
      </c>
      <c r="CC277">
        <f t="shared" ref="CC277:CC340" ca="1" si="39">+BY277*O277</f>
        <v>397955.26395827922</v>
      </c>
      <c r="CD277">
        <f t="shared" ref="CD277:CD340" ca="1" si="40">+BZ277*P277</f>
        <v>17519950.073786646</v>
      </c>
      <c r="CE277">
        <f t="shared" ref="CE277:CE340" ca="1" si="41">+CA277*Q277</f>
        <v>55258806.206016175</v>
      </c>
      <c r="CG277">
        <f ca="1">+IFERROR(VLOOKUP(_xlfn.CONCAT(B277,E277,C277),Reallocation!$A$3:$F$618,6,FALSE),0)</f>
        <v>6.8861175875229788E-2</v>
      </c>
      <c r="CH277">
        <f t="shared" ca="1" si="35"/>
        <v>4.4702631072901511E-4</v>
      </c>
      <c r="CI277">
        <f t="shared" ca="1" si="36"/>
        <v>4.4702631072901511E-4</v>
      </c>
      <c r="CJ277">
        <f t="shared" ca="1" si="37"/>
        <v>5.7456203030725739E-4</v>
      </c>
      <c r="CK277">
        <f t="shared" ca="1" si="38"/>
        <v>7.0246811269258913E-4</v>
      </c>
      <c r="CL277">
        <f ca="1">+IF($C277=1,SUMPRODUCT($CH277:$CK277,Elast!$L$6:$O$6),SUMPRODUCT($CH277:$CK277,Elast!$L$13:$O$13))</f>
        <v>-2.7009013386602114E-5</v>
      </c>
      <c r="CM277">
        <f ca="1">+IF($C277=1,SUMPRODUCT($CH277:$CK277,Elast!$L$7:$O$7),SUMPRODUCT($CH277:$CK277,Elast!$L$14:$O$14))</f>
        <v>-2.5414777975149238E-5</v>
      </c>
      <c r="CN277">
        <f ca="1">+IF($C277=1,SUMPRODUCT($CH277:$CK277,Elast!$L$8:$O$8),SUMPRODUCT($CH277:$CK277,Elast!$L$15:$O$15))</f>
        <v>-8.5568540499670877E-5</v>
      </c>
      <c r="CO277">
        <f ca="1">+IF($C277=1,SUMPRODUCT($CH277:$CK277,Elast!$L$9:$O$9),SUMPRODUCT($CH277:$CK277,Elast!$L$16:$O$16))</f>
        <v>-8.9905241049101036E-5</v>
      </c>
    </row>
    <row r="278" spans="2:93" x14ac:dyDescent="0.25">
      <c r="B278" t="s">
        <v>86</v>
      </c>
      <c r="C278">
        <v>1</v>
      </c>
      <c r="D278">
        <v>2031</v>
      </c>
      <c r="E278">
        <v>2029</v>
      </c>
      <c r="F278">
        <v>0.17027675250993601</v>
      </c>
      <c r="G278">
        <v>1.29033323076632E-3</v>
      </c>
      <c r="H278">
        <v>0.247184708510444</v>
      </c>
      <c r="I278">
        <v>0.58124820574885205</v>
      </c>
      <c r="J278">
        <f ca="1">+('aob Demand'!J277-'aob Demand'!BX277)+'aob Cap'!BX278</f>
        <v>154.3622759908657</v>
      </c>
      <c r="K278">
        <f ca="1">+('aob Demand'!K277-'aob Demand'!BY277)+'aob Cap'!BY278</f>
        <v>154.3622759908657</v>
      </c>
      <c r="L278">
        <f ca="1">+('aob Demand'!L277-'aob Demand'!BZ277)+'aob Cap'!BZ278</f>
        <v>120.12714256678569</v>
      </c>
      <c r="M278">
        <f ca="1">+('aob Demand'!M277-'aob Demand'!CA277)+'aob Cap'!CA278</f>
        <v>98.277947390722787</v>
      </c>
      <c r="N278">
        <f ca="1">+'aob Demand'!N277*(1+CL278)</f>
        <v>688297.7321029983</v>
      </c>
      <c r="O278">
        <f ca="1">+'aob Demand'!O277*(1+CM278)</f>
        <v>28076.356810635018</v>
      </c>
      <c r="P278">
        <f ca="1">+'aob Demand'!P277*(1+CN278)</f>
        <v>1235688.9443715324</v>
      </c>
      <c r="Q278">
        <f ca="1">+'aob Demand'!Q277*(1+CO278)</f>
        <v>3897380.5696593835</v>
      </c>
      <c r="R278">
        <v>1825.37107330558</v>
      </c>
      <c r="S278">
        <f ca="1">+IF(E278&gt;2017,SUMPRODUCT(J278:M278,N278:Q278),'aob Demand'!S277)</f>
        <v>642047479.40092134</v>
      </c>
      <c r="T278">
        <v>328688.05578579201</v>
      </c>
      <c r="U278">
        <v>60.405999999999999</v>
      </c>
      <c r="V278">
        <v>54362.841994426599</v>
      </c>
      <c r="W278">
        <v>1.8364169795861301E-4</v>
      </c>
      <c r="X278">
        <v>10.0560696308104</v>
      </c>
      <c r="Y278">
        <v>10.0560696308104</v>
      </c>
      <c r="Z278">
        <v>3.7867816172228799</v>
      </c>
      <c r="AA278">
        <v>1.9811241538402</v>
      </c>
      <c r="AB278">
        <v>5.8899578921270903</v>
      </c>
      <c r="AC278">
        <v>5.8899578921270903</v>
      </c>
      <c r="AD278">
        <v>5.8899578921270903</v>
      </c>
      <c r="AE278">
        <v>5.8899578921270903</v>
      </c>
      <c r="AF278">
        <v>4081396.72200329</v>
      </c>
      <c r="AG278">
        <v>30696.7661307505</v>
      </c>
      <c r="AH278">
        <v>7695346.6694374997</v>
      </c>
      <c r="AI278">
        <v>22692103.546836399</v>
      </c>
      <c r="AJ278">
        <v>130.14775753662701</v>
      </c>
      <c r="AK278">
        <v>130.14775753662701</v>
      </c>
      <c r="AL278">
        <v>102.787888429045</v>
      </c>
      <c r="AM278">
        <v>81.814189485721201</v>
      </c>
      <c r="AN278">
        <v>140.203827167437</v>
      </c>
      <c r="AO278">
        <v>140.203827167437</v>
      </c>
      <c r="AP278">
        <v>106.574670046268</v>
      </c>
      <c r="AQ278">
        <v>83.7953136395614</v>
      </c>
      <c r="AR278">
        <f ca="1">+IF(E278&gt;2017,J278*N278,'aob Demand'!AR277)</f>
        <v>106247204.48676996</v>
      </c>
      <c r="AS278">
        <f>+IF(F278&gt;2017,K278*O278,'aob Demand'!AS277)</f>
        <v>4332187.31713452</v>
      </c>
      <c r="AT278">
        <f>+IF(G278&gt;2017,L278*P278,'aob Demand'!AT277)</f>
        <v>148370555.266179</v>
      </c>
      <c r="AU278">
        <f>+IF(H278&gt;2017,M278*Q278,'aob Demand'!AU277)</f>
        <v>382802847.56059802</v>
      </c>
      <c r="AV278">
        <v>1.0785500385472599</v>
      </c>
      <c r="AW278">
        <v>1.0785500385472599</v>
      </c>
      <c r="AX278">
        <v>1.0380956762625699</v>
      </c>
      <c r="AY278">
        <v>1.02545095198212</v>
      </c>
      <c r="AZ278">
        <v>1.0785500385472599</v>
      </c>
      <c r="BA278">
        <v>1.0785500385472599</v>
      </c>
      <c r="BB278">
        <v>1.0380956762625699</v>
      </c>
      <c r="BC278">
        <v>1.02545095198212</v>
      </c>
      <c r="BD278">
        <v>1.0592337016701301</v>
      </c>
      <c r="BE278">
        <v>1.0592337016701301</v>
      </c>
      <c r="BF278">
        <v>1.07207239141018</v>
      </c>
      <c r="BG278">
        <v>1.03015102697813</v>
      </c>
      <c r="BH278">
        <v>0.27568398799999999</v>
      </c>
      <c r="BI278">
        <v>0.27568398799999999</v>
      </c>
      <c r="BJ278">
        <v>0.27386289199999903</v>
      </c>
      <c r="BK278">
        <v>0.60498158099999999</v>
      </c>
      <c r="BL278">
        <v>0.27568398799999999</v>
      </c>
      <c r="BM278">
        <v>0.27568398799999999</v>
      </c>
      <c r="BN278">
        <v>0.27386289199999903</v>
      </c>
      <c r="BO278">
        <v>0.60498158099999999</v>
      </c>
      <c r="BP278">
        <v>0.145164612</v>
      </c>
      <c r="BQ278">
        <v>0.145164612</v>
      </c>
      <c r="BR278">
        <v>0.152841594</v>
      </c>
      <c r="BS278">
        <v>0.14127632900000001</v>
      </c>
      <c r="BT278">
        <v>1</v>
      </c>
      <c r="BU278">
        <v>1</v>
      </c>
      <c r="BV278">
        <v>1</v>
      </c>
      <c r="BW278">
        <v>1</v>
      </c>
      <c r="BX278">
        <f ca="1">+'aob Demand'!BX277+'aob Cap'!$CG278</f>
        <v>14.457020347960183</v>
      </c>
      <c r="BY278">
        <f ca="1">+'aob Demand'!BY277+'aob Cap'!$CG278</f>
        <v>14.457020347960183</v>
      </c>
      <c r="BZ278">
        <f ca="1">+'aob Demand'!BZ277+'aob Cap'!$CG278</f>
        <v>14.457020347960183</v>
      </c>
      <c r="CA278">
        <f ca="1">+'aob Demand'!CA277+'aob Cap'!$CG278</f>
        <v>14.457020347960183</v>
      </c>
      <c r="CB278">
        <f t="shared" ca="1" si="34"/>
        <v>9950734.3184678927</v>
      </c>
      <c r="CC278">
        <f t="shared" ca="1" si="39"/>
        <v>405900.46170794091</v>
      </c>
      <c r="CD278">
        <f t="shared" ca="1" si="40"/>
        <v>17864380.212528683</v>
      </c>
      <c r="CE278">
        <f t="shared" ca="1" si="41"/>
        <v>56344510.199310355</v>
      </c>
      <c r="CG278">
        <f ca="1">+IFERROR(VLOOKUP(_xlfn.CONCAT(B278,E278,C278),Reallocation!$A$3:$F$618,6,FALSE),0)</f>
        <v>6.5821943016683565E-2</v>
      </c>
      <c r="CH278">
        <f t="shared" ca="1" si="35"/>
        <v>4.2641210486293879E-4</v>
      </c>
      <c r="CI278">
        <f t="shared" ca="1" si="36"/>
        <v>4.2641210486293879E-4</v>
      </c>
      <c r="CJ278">
        <f t="shared" ca="1" si="37"/>
        <v>5.4793564227240132E-4</v>
      </c>
      <c r="CK278">
        <f t="shared" ca="1" si="38"/>
        <v>6.6975292793802765E-4</v>
      </c>
      <c r="CL278">
        <f ca="1">+IF($C278=1,SUMPRODUCT($CH278:$CK278,Elast!$L$6:$O$6),SUMPRODUCT($CH278:$CK278,Elast!$L$13:$O$13))</f>
        <v>-2.5750990395189582E-5</v>
      </c>
      <c r="CM278">
        <f ca="1">+IF($C278=1,SUMPRODUCT($CH278:$CK278,Elast!$L$7:$O$7),SUMPRODUCT($CH278:$CK278,Elast!$L$14:$O$14))</f>
        <v>-2.424148903669332E-5</v>
      </c>
      <c r="CN278">
        <f ca="1">+IF($C278=1,SUMPRODUCT($CH278:$CK278,Elast!$L$8:$O$8),SUMPRODUCT($CH278:$CK278,Elast!$L$15:$O$15))</f>
        <v>-8.1611373090557216E-5</v>
      </c>
      <c r="CO278">
        <f ca="1">+IF($C278=1,SUMPRODUCT($CH278:$CK278,Elast!$L$9:$O$9),SUMPRODUCT($CH278:$CK278,Elast!$L$16:$O$16))</f>
        <v>-8.5731169366269459E-5</v>
      </c>
    </row>
    <row r="279" spans="2:93" x14ac:dyDescent="0.25">
      <c r="B279" t="s">
        <v>86</v>
      </c>
      <c r="C279">
        <v>1</v>
      </c>
      <c r="D279">
        <v>2032</v>
      </c>
      <c r="E279">
        <v>2030</v>
      </c>
      <c r="F279">
        <v>0.17013412827405799</v>
      </c>
      <c r="G279">
        <v>1.3023953998671401E-3</v>
      </c>
      <c r="H279">
        <v>0.24714927785444399</v>
      </c>
      <c r="I279">
        <v>0.58141419847163001</v>
      </c>
      <c r="J279">
        <f ca="1">+('aob Demand'!J278-'aob Demand'!BX278)+'aob Cap'!BX279</f>
        <v>154.89166131158746</v>
      </c>
      <c r="K279">
        <f ca="1">+('aob Demand'!K278-'aob Demand'!BY278)+'aob Cap'!BY279</f>
        <v>154.89166131158746</v>
      </c>
      <c r="L279">
        <f ca="1">+('aob Demand'!L278-'aob Demand'!BZ278)+'aob Cap'!BZ279</f>
        <v>120.61572703161544</v>
      </c>
      <c r="M279">
        <f ca="1">+('aob Demand'!M278-'aob Demand'!CA278)+'aob Cap'!CA279</f>
        <v>98.740112452652724</v>
      </c>
      <c r="N279">
        <f ca="1">+'aob Demand'!N278*(1+CL279)</f>
        <v>694496.65525102592</v>
      </c>
      <c r="O279">
        <f ca="1">+'aob Demand'!O278*(1+CM279)</f>
        <v>28344.649026167881</v>
      </c>
      <c r="P279">
        <f ca="1">+'aob Demand'!P278*(1+CN279)</f>
        <v>1246882.9956415338</v>
      </c>
      <c r="Q279">
        <f ca="1">+'aob Demand'!Q278*(1+CO279)</f>
        <v>3932585.9047235642</v>
      </c>
      <c r="R279">
        <v>1833.78014202602</v>
      </c>
      <c r="S279">
        <f ca="1">+IF(E279&gt;2017,SUMPRODUCT(J279:M279,N279:Q279),'aob Demand'!S278)</f>
        <v>650659763.98891318</v>
      </c>
      <c r="T279">
        <v>331280.00170532003</v>
      </c>
      <c r="U279">
        <v>60.405999999999999</v>
      </c>
      <c r="V279">
        <v>55163.612844039599</v>
      </c>
      <c r="W279">
        <v>1.82193548744486E-4</v>
      </c>
      <c r="X279">
        <v>10.223111371342</v>
      </c>
      <c r="Y279">
        <v>10.223111371342</v>
      </c>
      <c r="Z279">
        <v>3.9157741213064798</v>
      </c>
      <c r="AA279">
        <v>2.08224900805752</v>
      </c>
      <c r="AB279">
        <v>6.1145502438609904</v>
      </c>
      <c r="AC279">
        <v>6.1145502438609904</v>
      </c>
      <c r="AD279">
        <v>6.1145502438609904</v>
      </c>
      <c r="AE279">
        <v>6.1145502438609904</v>
      </c>
      <c r="AF279">
        <v>4275857.4897788102</v>
      </c>
      <c r="AG279">
        <v>32401.845394371801</v>
      </c>
      <c r="AH279">
        <v>8063159.5650140597</v>
      </c>
      <c r="AI279">
        <v>23776071.735649198</v>
      </c>
      <c r="AJ279">
        <v>130.14775753662701</v>
      </c>
      <c r="AK279">
        <v>130.14775753662701</v>
      </c>
      <c r="AL279">
        <v>102.787888429045</v>
      </c>
      <c r="AM279">
        <v>81.814189485721201</v>
      </c>
      <c r="AN279">
        <v>140.370868907969</v>
      </c>
      <c r="AO279">
        <v>140.370868907969</v>
      </c>
      <c r="AP279">
        <v>106.703662550351</v>
      </c>
      <c r="AQ279">
        <v>83.896438493778703</v>
      </c>
      <c r="AR279">
        <f ca="1">+IF(E279&gt;2017,J279*N279,'aob Demand'!AR278)</f>
        <v>107571740.70717221</v>
      </c>
      <c r="AS279">
        <f>+IF(F279&gt;2017,K279*O279,'aob Demand'!AS278)</f>
        <v>4388657.7735651499</v>
      </c>
      <c r="AT279">
        <f>+IF(G279&gt;2017,L279*P279,'aob Demand'!AT278)</f>
        <v>150326535.58547801</v>
      </c>
      <c r="AU279">
        <f>+IF(H279&gt;2017,M279*Q279,'aob Demand'!AU278)</f>
        <v>388086935.17912602</v>
      </c>
      <c r="AV279">
        <v>1.0798085728187199</v>
      </c>
      <c r="AW279">
        <v>1.0798085728187199</v>
      </c>
      <c r="AX279">
        <v>1.0393386929381301</v>
      </c>
      <c r="AY279">
        <v>1.02667112152356</v>
      </c>
      <c r="AZ279">
        <v>1.0798085728187199</v>
      </c>
      <c r="BA279">
        <v>1.0798085728187199</v>
      </c>
      <c r="BB279">
        <v>1.0393386929381301</v>
      </c>
      <c r="BC279">
        <v>1.02667112152356</v>
      </c>
      <c r="BD279">
        <v>1.0604696961695901</v>
      </c>
      <c r="BE279">
        <v>1.0604696961695901</v>
      </c>
      <c r="BF279">
        <v>1.0733560918343299</v>
      </c>
      <c r="BG279">
        <v>1.0313767890721299</v>
      </c>
      <c r="BH279">
        <v>0.27568398799999999</v>
      </c>
      <c r="BI279">
        <v>0.27568398799999999</v>
      </c>
      <c r="BJ279">
        <v>0.27386289199999903</v>
      </c>
      <c r="BK279">
        <v>0.60498158099999999</v>
      </c>
      <c r="BL279">
        <v>0.27568398799999999</v>
      </c>
      <c r="BM279">
        <v>0.27568398799999999</v>
      </c>
      <c r="BN279">
        <v>0.27386289199999903</v>
      </c>
      <c r="BO279">
        <v>0.60498158099999999</v>
      </c>
      <c r="BP279">
        <v>0.145164612</v>
      </c>
      <c r="BQ279">
        <v>0.145164612</v>
      </c>
      <c r="BR279">
        <v>0.152841594</v>
      </c>
      <c r="BS279">
        <v>0.14127632900000001</v>
      </c>
      <c r="BT279">
        <v>1</v>
      </c>
      <c r="BU279">
        <v>1</v>
      </c>
      <c r="BV279">
        <v>1</v>
      </c>
      <c r="BW279">
        <v>1</v>
      </c>
      <c r="BX279">
        <f ca="1">+'aob Demand'!BX278+'aob Cap'!$CG279</f>
        <v>14.818452991743628</v>
      </c>
      <c r="BY279">
        <f ca="1">+'aob Demand'!BY278+'aob Cap'!$CG279</f>
        <v>14.818452991743628</v>
      </c>
      <c r="BZ279">
        <f ca="1">+'aob Demand'!BZ278+'aob Cap'!$CG279</f>
        <v>14.818452991743628</v>
      </c>
      <c r="CA279">
        <f ca="1">+'aob Demand'!CA278+'aob Cap'!$CG279</f>
        <v>14.818452991743628</v>
      </c>
      <c r="CB279">
        <f t="shared" ca="1" si="34"/>
        <v>10291366.038760507</v>
      </c>
      <c r="CC279">
        <f t="shared" ca="1" si="39"/>
        <v>420023.84916174057</v>
      </c>
      <c r="CD279">
        <f t="shared" ca="1" si="40"/>
        <v>18476877.057118542</v>
      </c>
      <c r="CE279">
        <f t="shared" ca="1" si="41"/>
        <v>58274839.365139723</v>
      </c>
      <c r="CG279">
        <f ca="1">+IFERROR(VLOOKUP(_xlfn.CONCAT(B279,E279,C279),Reallocation!$A$3:$F$618,6,FALSE),0)</f>
        <v>6.3290057320427751E-2</v>
      </c>
      <c r="CH279">
        <f t="shared" ca="1" si="35"/>
        <v>4.0860855119317918E-4</v>
      </c>
      <c r="CI279">
        <f t="shared" ca="1" si="36"/>
        <v>4.0860855119317918E-4</v>
      </c>
      <c r="CJ279">
        <f t="shared" ca="1" si="37"/>
        <v>5.2472475089282433E-4</v>
      </c>
      <c r="CK279">
        <f t="shared" ca="1" si="38"/>
        <v>6.409761519239332E-4</v>
      </c>
      <c r="CL279">
        <f ca="1">+IF($C279=1,SUMPRODUCT($CH279:$CK279,Elast!$L$6:$O$6),SUMPRODUCT($CH279:$CK279,Elast!$L$13:$O$13))</f>
        <v>-2.4644100809462445E-5</v>
      </c>
      <c r="CM279">
        <f ca="1">+IF($C279=1,SUMPRODUCT($CH279:$CK279,Elast!$L$7:$O$7),SUMPRODUCT($CH279:$CK279,Elast!$L$14:$O$14))</f>
        <v>-2.3226023761428125E-5</v>
      </c>
      <c r="CN279">
        <f ca="1">+IF($C279=1,SUMPRODUCT($CH279:$CK279,Elast!$L$8:$O$8),SUMPRODUCT($CH279:$CK279,Elast!$L$15:$O$15))</f>
        <v>-7.8175413512268971E-5</v>
      </c>
      <c r="CO279">
        <f ca="1">+IF($C279=1,SUMPRODUCT($CH279:$CK279,Elast!$L$9:$O$9),SUMPRODUCT($CH279:$CK279,Elast!$L$16:$O$16))</f>
        <v>-8.2080331605938211E-5</v>
      </c>
    </row>
    <row r="280" spans="2:93" x14ac:dyDescent="0.25">
      <c r="B280" t="s">
        <v>86</v>
      </c>
      <c r="C280">
        <v>1</v>
      </c>
      <c r="D280">
        <v>2033</v>
      </c>
      <c r="E280">
        <v>2031</v>
      </c>
      <c r="F280">
        <v>0.169954658916179</v>
      </c>
      <c r="G280">
        <v>1.3157858056107299E-3</v>
      </c>
      <c r="H280">
        <v>0.24710429180358701</v>
      </c>
      <c r="I280">
        <v>0.58162526347462196</v>
      </c>
      <c r="J280">
        <f ca="1">+('aob Demand'!J279-'aob Demand'!BX279)+'aob Cap'!BX280</f>
        <v>155.23473915585052</v>
      </c>
      <c r="K280">
        <f ca="1">+('aob Demand'!K279-'aob Demand'!BY279)+'aob Cap'!BY280</f>
        <v>155.23473915585052</v>
      </c>
      <c r="L280">
        <f ca="1">+('aob Demand'!L279-'aob Demand'!BZ279)+'aob Cap'!BZ280</f>
        <v>120.91937326915952</v>
      </c>
      <c r="M280">
        <f ca="1">+('aob Demand'!M279-'aob Demand'!CA279)+'aob Cap'!CA280</f>
        <v>99.017721716154625</v>
      </c>
      <c r="N280">
        <f ca="1">+'aob Demand'!N279*(1+CL280)</f>
        <v>700892.05127555248</v>
      </c>
      <c r="O280">
        <f ca="1">+'aob Demand'!O279*(1+CM280)</f>
        <v>28615.575604681158</v>
      </c>
      <c r="P280">
        <f ca="1">+'aob Demand'!P279*(1+CN280)</f>
        <v>1258400.0997166231</v>
      </c>
      <c r="Q280">
        <f ca="1">+'aob Demand'!Q279*(1+CO280)</f>
        <v>3968857.1867676829</v>
      </c>
      <c r="R280">
        <v>1843.18288213652</v>
      </c>
      <c r="S280">
        <f ca="1">+IF(E280&gt;2017,SUMPRODUCT(J280:M280,N280:Q280),'aob Demand'!S279)</f>
        <v>658397074.0010612</v>
      </c>
      <c r="T280">
        <v>333892.38701572799</v>
      </c>
      <c r="U280">
        <v>60.405999999999999</v>
      </c>
      <c r="V280">
        <v>55976.179139403102</v>
      </c>
      <c r="W280">
        <v>1.8075681924695799E-4</v>
      </c>
      <c r="X280">
        <v>10.386906784555499</v>
      </c>
      <c r="Y280">
        <v>10.386906784555499</v>
      </c>
      <c r="Z280">
        <v>4.0435411806698101</v>
      </c>
      <c r="AA280">
        <v>2.1820761901255898</v>
      </c>
      <c r="AB280">
        <v>6.4012293990222497</v>
      </c>
      <c r="AC280">
        <v>6.4012293990222497</v>
      </c>
      <c r="AD280">
        <v>6.4012293990222497</v>
      </c>
      <c r="AE280">
        <v>6.4012293990222497</v>
      </c>
      <c r="AF280">
        <v>4516509.4001939604</v>
      </c>
      <c r="AG280">
        <v>34574.374500534897</v>
      </c>
      <c r="AH280">
        <v>8518948.7707339209</v>
      </c>
      <c r="AI280">
        <v>25118631.652095601</v>
      </c>
      <c r="AJ280">
        <v>130.14775753662701</v>
      </c>
      <c r="AK280">
        <v>130.14775753662701</v>
      </c>
      <c r="AL280">
        <v>102.787888429045</v>
      </c>
      <c r="AM280">
        <v>81.814189485721201</v>
      </c>
      <c r="AN280">
        <v>140.53466432118199</v>
      </c>
      <c r="AO280">
        <v>140.53466432118199</v>
      </c>
      <c r="AP280">
        <v>106.831429609715</v>
      </c>
      <c r="AQ280">
        <v>83.9962656758468</v>
      </c>
      <c r="AR280">
        <f ca="1">+IF(E280&gt;2017,J280*N280,'aob Demand'!AR279)</f>
        <v>108802794.75616939</v>
      </c>
      <c r="AS280">
        <f>+IF(F280&gt;2017,K280*O280,'aob Demand'!AS279)</f>
        <v>4440494.7734683296</v>
      </c>
      <c r="AT280">
        <f>+IF(G280&gt;2017,L280*P280,'aob Demand'!AT279)</f>
        <v>152100008.09684601</v>
      </c>
      <c r="AU280">
        <f>+IF(H280&gt;2017,M280*Q280,'aob Demand'!AU279)</f>
        <v>392777335.46589899</v>
      </c>
      <c r="AV280">
        <v>1.08105545627509</v>
      </c>
      <c r="AW280">
        <v>1.08105545627509</v>
      </c>
      <c r="AX280">
        <v>1.0405766151404601</v>
      </c>
      <c r="AY280">
        <v>1.0278841287782901</v>
      </c>
      <c r="AZ280">
        <v>1.08105545627509</v>
      </c>
      <c r="BA280">
        <v>1.08105545627509</v>
      </c>
      <c r="BB280">
        <v>1.0405766151404601</v>
      </c>
      <c r="BC280">
        <v>1.0278841287782901</v>
      </c>
      <c r="BD280">
        <v>1.0616942485147201</v>
      </c>
      <c r="BE280">
        <v>1.0616942485147201</v>
      </c>
      <c r="BF280">
        <v>1.07463453104392</v>
      </c>
      <c r="BG280">
        <v>1.0325953560516401</v>
      </c>
      <c r="BH280">
        <v>0.27568398799999999</v>
      </c>
      <c r="BI280">
        <v>0.27568398799999999</v>
      </c>
      <c r="BJ280">
        <v>0.27386289199999903</v>
      </c>
      <c r="BK280">
        <v>0.60498158099999999</v>
      </c>
      <c r="BL280">
        <v>0.27568398799999999</v>
      </c>
      <c r="BM280">
        <v>0.27568398799999999</v>
      </c>
      <c r="BN280">
        <v>0.27386289199999903</v>
      </c>
      <c r="BO280">
        <v>0.60498158099999999</v>
      </c>
      <c r="BP280">
        <v>0.145164612</v>
      </c>
      <c r="BQ280">
        <v>0.145164612</v>
      </c>
      <c r="BR280">
        <v>0.152841594</v>
      </c>
      <c r="BS280">
        <v>0.14127632900000001</v>
      </c>
      <c r="BT280">
        <v>1</v>
      </c>
      <c r="BU280">
        <v>1</v>
      </c>
      <c r="BV280">
        <v>1</v>
      </c>
      <c r="BW280">
        <v>1</v>
      </c>
      <c r="BX280">
        <f ca="1">+'aob Demand'!BX279+'aob Cap'!$CG280</f>
        <v>14.99755325316762</v>
      </c>
      <c r="BY280">
        <f ca="1">+'aob Demand'!BY279+'aob Cap'!$CG280</f>
        <v>14.99755325316762</v>
      </c>
      <c r="BZ280">
        <f ca="1">+'aob Demand'!BZ279+'aob Cap'!$CG280</f>
        <v>14.99755325316762</v>
      </c>
      <c r="CA280">
        <f ca="1">+'aob Demand'!CA279+'aob Cap'!$CG280</f>
        <v>14.99755325316762</v>
      </c>
      <c r="CB280">
        <f t="shared" ca="1" si="34"/>
        <v>10511665.863726988</v>
      </c>
      <c r="CC280">
        <f t="shared" ca="1" si="39"/>
        <v>429163.6190012499</v>
      </c>
      <c r="CD280">
        <f t="shared" ca="1" si="40"/>
        <v>18872922.5092915</v>
      </c>
      <c r="CE280">
        <f t="shared" ca="1" si="41"/>
        <v>59523147.012765348</v>
      </c>
      <c r="CG280">
        <f ca="1">+IFERROR(VLOOKUP(_xlfn.CONCAT(B280,E280,C280),Reallocation!$A$3:$F$618,6,FALSE),0)</f>
        <v>6.063941859052005E-2</v>
      </c>
      <c r="CH280">
        <f t="shared" ca="1" si="35"/>
        <v>3.9063046660992029E-4</v>
      </c>
      <c r="CI280">
        <f t="shared" ca="1" si="36"/>
        <v>3.9063046660992029E-4</v>
      </c>
      <c r="CJ280">
        <f t="shared" ca="1" si="37"/>
        <v>5.0148637849400934E-4</v>
      </c>
      <c r="CK280">
        <f t="shared" ca="1" si="38"/>
        <v>6.1240975392617969E-4</v>
      </c>
      <c r="CL280">
        <f ca="1">+IF($C280=1,SUMPRODUCT($CH280:$CK280,Elast!$L$6:$O$6),SUMPRODUCT($CH280:$CK280,Elast!$L$13:$O$13))</f>
        <v>-2.3545535945504792E-5</v>
      </c>
      <c r="CM280">
        <f ca="1">+IF($C280=1,SUMPRODUCT($CH280:$CK280,Elast!$L$7:$O$7),SUMPRODUCT($CH280:$CK280,Elast!$L$14:$O$14))</f>
        <v>-2.2202604315776587E-5</v>
      </c>
      <c r="CN280">
        <f ca="1">+IF($C280=1,SUMPRODUCT($CH280:$CK280,Elast!$L$8:$O$8),SUMPRODUCT($CH280:$CK280,Elast!$L$15:$O$15))</f>
        <v>-7.4722991840147076E-5</v>
      </c>
      <c r="CO280">
        <f ca="1">+IF($C280=1,SUMPRODUCT($CH280:$CK280,Elast!$L$9:$O$9),SUMPRODUCT($CH280:$CK280,Elast!$L$16:$O$16))</f>
        <v>-7.8436826335785963E-5</v>
      </c>
    </row>
    <row r="281" spans="2:93" x14ac:dyDescent="0.25">
      <c r="B281" t="s">
        <v>86</v>
      </c>
      <c r="C281">
        <v>1</v>
      </c>
      <c r="D281">
        <v>2034</v>
      </c>
      <c r="E281">
        <v>2032</v>
      </c>
      <c r="F281">
        <v>0.16986463379525801</v>
      </c>
      <c r="G281">
        <v>1.3253577157848601E-3</v>
      </c>
      <c r="H281">
        <v>0.247086495204865</v>
      </c>
      <c r="I281">
        <v>0.58172351328409</v>
      </c>
      <c r="J281">
        <f ca="1">+('aob Demand'!J280-'aob Demand'!BX280)+'aob Cap'!BX281</f>
        <v>155.61878909060124</v>
      </c>
      <c r="K281">
        <f ca="1">+('aob Demand'!K280-'aob Demand'!BY280)+'aob Cap'!BY281</f>
        <v>155.61878909060124</v>
      </c>
      <c r="L281">
        <f ca="1">+('aob Demand'!L280-'aob Demand'!BZ280)+'aob Cap'!BZ281</f>
        <v>121.26270162388624</v>
      </c>
      <c r="M281">
        <f ca="1">+('aob Demand'!M280-'aob Demand'!CA280)+'aob Cap'!CA281</f>
        <v>99.334612052995752</v>
      </c>
      <c r="N281">
        <f ca="1">+'aob Demand'!N280*(1+CL281)</f>
        <v>707317.1649291428</v>
      </c>
      <c r="O281">
        <f ca="1">+'aob Demand'!O280*(1+CM281)</f>
        <v>28889.116369947893</v>
      </c>
      <c r="P281">
        <f ca="1">+'aob Demand'!P280*(1+CN281)</f>
        <v>1269977.0351871063</v>
      </c>
      <c r="Q281">
        <f ca="1">+'aob Demand'!Q280*(1+CO281)</f>
        <v>4005306.3760182513</v>
      </c>
      <c r="R281">
        <v>1850.16540326112</v>
      </c>
      <c r="S281">
        <f ca="1">+IF(E281&gt;2017,SUMPRODUCT(J281:M281,N281:Q281),'aob Demand'!S280)</f>
        <v>666433931.31890416</v>
      </c>
      <c r="T281">
        <v>336525.37289657397</v>
      </c>
      <c r="U281">
        <v>60.405999999999999</v>
      </c>
      <c r="V281">
        <v>56800.7146287754</v>
      </c>
      <c r="W281">
        <v>1.79331419413204E-4</v>
      </c>
      <c r="X281">
        <v>10.5491858703112</v>
      </c>
      <c r="Y281">
        <v>10.5491858703112</v>
      </c>
      <c r="Z281">
        <v>4.1707845898868801</v>
      </c>
      <c r="AA281">
        <v>2.2813173955116102</v>
      </c>
      <c r="AB281">
        <v>6.5367072118859397</v>
      </c>
      <c r="AC281">
        <v>6.5367072118859397</v>
      </c>
      <c r="AD281">
        <v>6.5367072118859397</v>
      </c>
      <c r="AE281">
        <v>6.5367072118859397</v>
      </c>
      <c r="AF281">
        <v>4653065.3660353301</v>
      </c>
      <c r="AG281">
        <v>36023.945446695398</v>
      </c>
      <c r="AH281">
        <v>8778949.7008707896</v>
      </c>
      <c r="AI281">
        <v>25883371.402136501</v>
      </c>
      <c r="AJ281">
        <v>130.14775753662701</v>
      </c>
      <c r="AK281">
        <v>130.14775753662701</v>
      </c>
      <c r="AL281">
        <v>102.787888429045</v>
      </c>
      <c r="AM281">
        <v>81.814189485721201</v>
      </c>
      <c r="AN281">
        <v>140.696943406938</v>
      </c>
      <c r="AO281">
        <v>140.696943406938</v>
      </c>
      <c r="AP281">
        <v>106.958673018932</v>
      </c>
      <c r="AQ281">
        <v>84.095506881232794</v>
      </c>
      <c r="AR281">
        <f ca="1">+IF(E281&gt;2017,J281*N281,'aob Demand'!AR280)</f>
        <v>110071840.70927028</v>
      </c>
      <c r="AS281">
        <f>+IF(F281&gt;2017,K281*O281,'aob Demand'!AS280)</f>
        <v>4494101.7929172199</v>
      </c>
      <c r="AT281">
        <f>+IF(G281&gt;2017,L281*P281,'aob Demand'!AT280)</f>
        <v>153937876.99560699</v>
      </c>
      <c r="AU281">
        <f>+IF(H281&gt;2017,M281*Q281,'aob Demand'!AU280)</f>
        <v>397662077.37146598</v>
      </c>
      <c r="AV281">
        <v>1.0823375873851899</v>
      </c>
      <c r="AW281">
        <v>1.0823375873851899</v>
      </c>
      <c r="AX281">
        <v>1.0418332241386301</v>
      </c>
      <c r="AY281">
        <v>1.0291207274329</v>
      </c>
      <c r="AZ281">
        <v>1.0823375873851899</v>
      </c>
      <c r="BA281">
        <v>1.0823375873851899</v>
      </c>
      <c r="BB281">
        <v>1.0418332241386301</v>
      </c>
      <c r="BC281">
        <v>1.0291207274329</v>
      </c>
      <c r="BD281">
        <v>1.0629534172442601</v>
      </c>
      <c r="BE281">
        <v>1.0629534172442601</v>
      </c>
      <c r="BF281">
        <v>1.0759322686653501</v>
      </c>
      <c r="BG281">
        <v>1.03383762256039</v>
      </c>
      <c r="BH281">
        <v>0.27568398799999999</v>
      </c>
      <c r="BI281">
        <v>0.27568398799999999</v>
      </c>
      <c r="BJ281">
        <v>0.27386289199999903</v>
      </c>
      <c r="BK281">
        <v>0.60498158099999999</v>
      </c>
      <c r="BL281">
        <v>0.27568398799999999</v>
      </c>
      <c r="BM281">
        <v>0.27568398799999999</v>
      </c>
      <c r="BN281">
        <v>0.27386289199999903</v>
      </c>
      <c r="BO281">
        <v>0.60498158099999999</v>
      </c>
      <c r="BP281">
        <v>0.145164612</v>
      </c>
      <c r="BQ281">
        <v>0.145164612</v>
      </c>
      <c r="BR281">
        <v>0.152841594</v>
      </c>
      <c r="BS281">
        <v>0.14127632900000001</v>
      </c>
      <c r="BT281">
        <v>1</v>
      </c>
      <c r="BU281">
        <v>1</v>
      </c>
      <c r="BV281">
        <v>1</v>
      </c>
      <c r="BW281">
        <v>1</v>
      </c>
      <c r="BX281">
        <f ca="1">+'aob Demand'!BX280+'aob Cap'!$CG281</f>
        <v>15.21374152026004</v>
      </c>
      <c r="BY281">
        <f ca="1">+'aob Demand'!BY280+'aob Cap'!$CG281</f>
        <v>15.21374152026004</v>
      </c>
      <c r="BZ281">
        <f ca="1">+'aob Demand'!BZ280+'aob Cap'!$CG281</f>
        <v>15.21374152026004</v>
      </c>
      <c r="CA281">
        <f ca="1">+'aob Demand'!CA280+'aob Cap'!$CG281</f>
        <v>15.21374152026004</v>
      </c>
      <c r="CB281">
        <f t="shared" ca="1" si="34"/>
        <v>10760940.520075118</v>
      </c>
      <c r="CC281">
        <f t="shared" ca="1" si="39"/>
        <v>439511.54920110025</v>
      </c>
      <c r="CD281">
        <f t="shared" ca="1" si="40"/>
        <v>19321102.350002825</v>
      </c>
      <c r="CE281">
        <f t="shared" ca="1" si="41"/>
        <v>60935695.914191142</v>
      </c>
      <c r="CG281">
        <f ca="1">+IFERROR(VLOOKUP(_xlfn.CONCAT(B281,E281,C281),Reallocation!$A$3:$F$618,6,FALSE),0)</f>
        <v>5.8262039923241464E-2</v>
      </c>
      <c r="CH281">
        <f t="shared" ca="1" si="35"/>
        <v>3.7438949540558042E-4</v>
      </c>
      <c r="CI281">
        <f t="shared" ca="1" si="36"/>
        <v>3.7438949540558042E-4</v>
      </c>
      <c r="CJ281">
        <f t="shared" ca="1" si="37"/>
        <v>4.804613384248313E-4</v>
      </c>
      <c r="CK281">
        <f t="shared" ca="1" si="38"/>
        <v>5.8652305293294127E-4</v>
      </c>
      <c r="CL281">
        <f ca="1">+IF($C281=1,SUMPRODUCT($CH281:$CK281,Elast!$L$6:$O$6),SUMPRODUCT($CH281:$CK281,Elast!$L$13:$O$13))</f>
        <v>-2.2549998602250821E-5</v>
      </c>
      <c r="CM281">
        <f ca="1">+IF($C281=1,SUMPRODUCT($CH281:$CK281,Elast!$L$7:$O$7),SUMPRODUCT($CH281:$CK281,Elast!$L$14:$O$14))</f>
        <v>-2.127775118209385E-5</v>
      </c>
      <c r="CN281">
        <f ca="1">+IF($C281=1,SUMPRODUCT($CH281:$CK281,Elast!$L$8:$O$8),SUMPRODUCT($CH281:$CK281,Elast!$L$15:$O$15))</f>
        <v>-7.1601359361125107E-5</v>
      </c>
      <c r="CO281">
        <f ca="1">+IF($C281=1,SUMPRODUCT($CH281:$CK281,Elast!$L$9:$O$9),SUMPRODUCT($CH281:$CK281,Elast!$L$16:$O$16))</f>
        <v>-7.5138359896893548E-5</v>
      </c>
    </row>
    <row r="282" spans="2:93" x14ac:dyDescent="0.25">
      <c r="B282" t="s">
        <v>86</v>
      </c>
      <c r="C282">
        <v>1</v>
      </c>
      <c r="D282">
        <v>2035</v>
      </c>
      <c r="E282">
        <v>2033</v>
      </c>
      <c r="F282">
        <v>0.16977699392982101</v>
      </c>
      <c r="G282">
        <v>1.33511469483825E-3</v>
      </c>
      <c r="H282">
        <v>0.24706769153559699</v>
      </c>
      <c r="I282">
        <v>0.58182019983974298</v>
      </c>
      <c r="J282">
        <f ca="1">+('aob Demand'!J281-'aob Demand'!BX281)+'aob Cap'!BX282</f>
        <v>156.12580819649207</v>
      </c>
      <c r="K282">
        <f ca="1">+('aob Demand'!K281-'aob Demand'!BY281)+'aob Cap'!BY282</f>
        <v>156.12580819649207</v>
      </c>
      <c r="L282">
        <f ca="1">+('aob Demand'!L281-'aob Demand'!BZ281)+'aob Cap'!BZ282</f>
        <v>121.72920336225407</v>
      </c>
      <c r="M282">
        <f ca="1">+('aob Demand'!M281-'aob Demand'!CA281)+'aob Cap'!CA282</f>
        <v>99.774721448316569</v>
      </c>
      <c r="N282">
        <f ca="1">+'aob Demand'!N281*(1+CL282)</f>
        <v>713708.05551776174</v>
      </c>
      <c r="O282">
        <f ca="1">+'aob Demand'!O281*(1+CM282)</f>
        <v>29165.188910969453</v>
      </c>
      <c r="P282">
        <f ca="1">+'aob Demand'!P281*(1+CN282)</f>
        <v>1281513.7275011151</v>
      </c>
      <c r="Q282">
        <f ca="1">+'aob Demand'!Q281*(1+CO282)</f>
        <v>4041594.9305864465</v>
      </c>
      <c r="R282">
        <v>1857.182332485</v>
      </c>
      <c r="S282">
        <f ca="1">+IF(E282&gt;2017,SUMPRODUCT(J282:M282,N282:Q282),'aob Demand'!S281)</f>
        <v>675228339.2266804</v>
      </c>
      <c r="T282">
        <v>339179.12179843598</v>
      </c>
      <c r="U282">
        <v>60.405999999999999</v>
      </c>
      <c r="V282">
        <v>57637.395619746603</v>
      </c>
      <c r="W282">
        <v>1.7791725990053199E-4</v>
      </c>
      <c r="X282">
        <v>10.716052359159301</v>
      </c>
      <c r="Y282">
        <v>10.716052359159301</v>
      </c>
      <c r="Z282">
        <v>4.2999487753889598</v>
      </c>
      <c r="AA282">
        <v>2.3824887121575999</v>
      </c>
      <c r="AB282">
        <v>6.6710467825856599</v>
      </c>
      <c r="AC282">
        <v>6.6710467825856599</v>
      </c>
      <c r="AD282">
        <v>6.6710467825856599</v>
      </c>
      <c r="AE282">
        <v>6.6710467825856599</v>
      </c>
      <c r="AF282">
        <v>4792015.8172535896</v>
      </c>
      <c r="AG282">
        <v>37389.390573292098</v>
      </c>
      <c r="AH282">
        <v>9042597.1046757195</v>
      </c>
      <c r="AI282">
        <v>26659769.169268999</v>
      </c>
      <c r="AJ282">
        <v>130.14775753662701</v>
      </c>
      <c r="AK282">
        <v>130.14775753662701</v>
      </c>
      <c r="AL282">
        <v>102.787888429045</v>
      </c>
      <c r="AM282">
        <v>81.814189485721201</v>
      </c>
      <c r="AN282">
        <v>140.86380989578601</v>
      </c>
      <c r="AO282">
        <v>140.86380989578601</v>
      </c>
      <c r="AP282">
        <v>107.087837204434</v>
      </c>
      <c r="AQ282">
        <v>84.196678197878796</v>
      </c>
      <c r="AR282">
        <f ca="1">+IF(E282&gt;2017,J282*N282,'aob Demand'!AR281)</f>
        <v>111428246.98405738</v>
      </c>
      <c r="AS282">
        <f>+IF(F282&gt;2017,K282*O282,'aob Demand'!AS281)</f>
        <v>4551891.5726230796</v>
      </c>
      <c r="AT282">
        <f>+IF(G282&gt;2017,L282*P282,'aob Demand'!AT281)</f>
        <v>155936310.224076</v>
      </c>
      <c r="AU282">
        <f>+IF(H282&gt;2017,M282*Q282,'aob Demand'!AU281)</f>
        <v>403050818.75964701</v>
      </c>
      <c r="AV282">
        <v>1.08362106354899</v>
      </c>
      <c r="AW282">
        <v>1.08362106354899</v>
      </c>
      <c r="AX282">
        <v>1.0430911704997601</v>
      </c>
      <c r="AY282">
        <v>1.03035875453268</v>
      </c>
      <c r="AZ282">
        <v>1.08362106354899</v>
      </c>
      <c r="BA282">
        <v>1.08362106354899</v>
      </c>
      <c r="BB282">
        <v>1.0430911704997601</v>
      </c>
      <c r="BC282">
        <v>1.03035875453268</v>
      </c>
      <c r="BD282">
        <v>1.06421390693819</v>
      </c>
      <c r="BE282">
        <v>1.06421390693819</v>
      </c>
      <c r="BF282">
        <v>1.0772313874214301</v>
      </c>
      <c r="BG282">
        <v>1.03508132406147</v>
      </c>
      <c r="BH282">
        <v>0.27568398799999999</v>
      </c>
      <c r="BI282">
        <v>0.27568398799999999</v>
      </c>
      <c r="BJ282">
        <v>0.27386289199999903</v>
      </c>
      <c r="BK282">
        <v>0.60498158099999999</v>
      </c>
      <c r="BL282">
        <v>0.27568398799999999</v>
      </c>
      <c r="BM282">
        <v>0.27568398799999999</v>
      </c>
      <c r="BN282">
        <v>0.27386289199999903</v>
      </c>
      <c r="BO282">
        <v>0.60498158099999999</v>
      </c>
      <c r="BP282">
        <v>0.145164612</v>
      </c>
      <c r="BQ282">
        <v>0.145164612</v>
      </c>
      <c r="BR282">
        <v>0.152841594</v>
      </c>
      <c r="BS282">
        <v>0.14127632900000001</v>
      </c>
      <c r="BT282">
        <v>1</v>
      </c>
      <c r="BU282">
        <v>1</v>
      </c>
      <c r="BV282">
        <v>1</v>
      </c>
      <c r="BW282">
        <v>1</v>
      </c>
      <c r="BX282">
        <f ca="1">+'aob Demand'!BX281+'aob Cap'!$CG282</f>
        <v>15.553455921870867</v>
      </c>
      <c r="BY282">
        <f ca="1">+'aob Demand'!BY281+'aob Cap'!$CG282</f>
        <v>15.553455921870867</v>
      </c>
      <c r="BZ282">
        <f ca="1">+'aob Demand'!BZ281+'aob Cap'!$CG282</f>
        <v>15.553455921870867</v>
      </c>
      <c r="CA282">
        <f ca="1">+'aob Demand'!CA281+'aob Cap'!$CG282</f>
        <v>15.553455921870867</v>
      </c>
      <c r="CB282">
        <f t="shared" ca="1" si="34"/>
        <v>11100626.782579673</v>
      </c>
      <c r="CC282">
        <f t="shared" ca="1" si="39"/>
        <v>453619.48017980036</v>
      </c>
      <c r="CD282">
        <f t="shared" ca="1" si="40"/>
        <v>19931967.273961026</v>
      </c>
      <c r="CE282">
        <f t="shared" ca="1" si="41"/>
        <v>62860768.606933042</v>
      </c>
      <c r="CG282">
        <f ca="1">+IFERROR(VLOOKUP(_xlfn.CONCAT(B282,E282,C282),Reallocation!$A$3:$F$618,6,FALSE),0)</f>
        <v>5.6241589436068329E-2</v>
      </c>
      <c r="CH282">
        <f t="shared" ca="1" si="35"/>
        <v>3.6023249509953281E-4</v>
      </c>
      <c r="CI282">
        <f t="shared" ca="1" si="36"/>
        <v>3.6023249509953281E-4</v>
      </c>
      <c r="CJ282">
        <f t="shared" ca="1" si="37"/>
        <v>4.6202215970070348E-4</v>
      </c>
      <c r="CK282">
        <f t="shared" ca="1" si="38"/>
        <v>5.6368575747112182E-4</v>
      </c>
      <c r="CL282">
        <f ca="1">+IF($C282=1,SUMPRODUCT($CH282:$CK282,Elast!$L$6:$O$6),SUMPRODUCT($CH282:$CK282,Elast!$L$13:$O$13))</f>
        <v>-2.1671572811056139E-5</v>
      </c>
      <c r="CM282">
        <f ca="1">+IF($C282=1,SUMPRODUCT($CH282:$CK282,Elast!$L$7:$O$7),SUMPRODUCT($CH282:$CK282,Elast!$L$14:$O$14))</f>
        <v>-2.0470451381386477E-5</v>
      </c>
      <c r="CN282">
        <f ca="1">+IF($C282=1,SUMPRODUCT($CH282:$CK282,Elast!$L$8:$O$8),SUMPRODUCT($CH282:$CK282,Elast!$L$15:$O$15))</f>
        <v>-6.8870723408070327E-5</v>
      </c>
      <c r="CO282">
        <f ca="1">+IF($C282=1,SUMPRODUCT($CH282:$CK282,Elast!$L$9:$O$9),SUMPRODUCT($CH282:$CK282,Elast!$L$16:$O$16))</f>
        <v>-7.2239218613380447E-5</v>
      </c>
    </row>
    <row r="283" spans="2:93" x14ac:dyDescent="0.25">
      <c r="B283" t="s">
        <v>86</v>
      </c>
      <c r="C283">
        <v>1</v>
      </c>
      <c r="D283">
        <v>2036</v>
      </c>
      <c r="E283">
        <v>2034</v>
      </c>
      <c r="F283">
        <v>0.169689922109172</v>
      </c>
      <c r="G283">
        <v>1.3448505281988101E-3</v>
      </c>
      <c r="H283">
        <v>0.24704904280054099</v>
      </c>
      <c r="I283">
        <v>0.58191618456208705</v>
      </c>
      <c r="J283">
        <f ca="1">+('aob Demand'!J282-'aob Demand'!BX282)+'aob Cap'!BX283</f>
        <v>156.48982645960314</v>
      </c>
      <c r="K283">
        <f ca="1">+('aob Demand'!K282-'aob Demand'!BY282)+'aob Cap'!BY283</f>
        <v>156.48982645960314</v>
      </c>
      <c r="L283">
        <f ca="1">+('aob Demand'!L282-'aob Demand'!BZ282)+'aob Cap'!BZ283</f>
        <v>122.05347076213614</v>
      </c>
      <c r="M283">
        <f ca="1">+('aob Demand'!M282-'aob Demand'!CA282)+'aob Cap'!CA283</f>
        <v>100.07280450238913</v>
      </c>
      <c r="N283">
        <f ca="1">+'aob Demand'!N282*(1+CL283)</f>
        <v>720267.01039099297</v>
      </c>
      <c r="O283">
        <f ca="1">+'aob Demand'!O282*(1+CM283)</f>
        <v>29443.961207226264</v>
      </c>
      <c r="P283">
        <f ca="1">+'aob Demand'!P282*(1+CN283)</f>
        <v>1293329.0957612984</v>
      </c>
      <c r="Q283">
        <f ca="1">+'aob Demand'!Q282*(1+CO283)</f>
        <v>4078798.9441351127</v>
      </c>
      <c r="R283">
        <v>1864.21222488324</v>
      </c>
      <c r="S283">
        <f ca="1">+IF(E283&gt;2017,SUMPRODUCT(J283:M283,N283:Q283),'aob Demand'!S282)</f>
        <v>683354294.15657175</v>
      </c>
      <c r="T283">
        <v>341853.79745293403</v>
      </c>
      <c r="U283">
        <v>60.405999999999999</v>
      </c>
      <c r="V283">
        <v>58486.401016937503</v>
      </c>
      <c r="W283">
        <v>1.7651425207078201E-4</v>
      </c>
      <c r="X283">
        <v>10.883093903729099</v>
      </c>
      <c r="Y283">
        <v>10.883093903729099</v>
      </c>
      <c r="Z283">
        <v>4.4292504256065097</v>
      </c>
      <c r="AA283">
        <v>2.4837768958875199</v>
      </c>
      <c r="AB283">
        <v>6.8050195253309003</v>
      </c>
      <c r="AC283">
        <v>6.8050195253309003</v>
      </c>
      <c r="AD283">
        <v>6.8050195253309003</v>
      </c>
      <c r="AE283">
        <v>6.8050195253309003</v>
      </c>
      <c r="AF283">
        <v>4932842.2951641101</v>
      </c>
      <c r="AG283">
        <v>38791.535196550802</v>
      </c>
      <c r="AH283">
        <v>9309871.0393477101</v>
      </c>
      <c r="AI283">
        <v>27446828.634475298</v>
      </c>
      <c r="AJ283">
        <v>130.14775753662701</v>
      </c>
      <c r="AK283">
        <v>130.14775753662701</v>
      </c>
      <c r="AL283">
        <v>102.787888429045</v>
      </c>
      <c r="AM283">
        <v>81.814189485721201</v>
      </c>
      <c r="AN283">
        <v>141.030851440356</v>
      </c>
      <c r="AO283">
        <v>141.030851440356</v>
      </c>
      <c r="AP283">
        <v>107.217138854651</v>
      </c>
      <c r="AQ283">
        <v>84.297966381608703</v>
      </c>
      <c r="AR283">
        <f ca="1">+IF(E283&gt;2017,J283*N283,'aob Demand'!AR282)</f>
        <v>112714459.46066366</v>
      </c>
      <c r="AS283">
        <f>+IF(F283&gt;2017,K283*O283,'aob Demand'!AS282)</f>
        <v>4606179.0372884898</v>
      </c>
      <c r="AT283">
        <f>+IF(G283&gt;2017,L283*P283,'aob Demand'!AT282)</f>
        <v>157795806.62221301</v>
      </c>
      <c r="AU283">
        <f>+IF(H283&gt;2017,M283*Q283,'aob Demand'!AU282)</f>
        <v>407984597.919254</v>
      </c>
      <c r="AV283">
        <v>1.0849062358070001</v>
      </c>
      <c r="AW283">
        <v>1.0849062358070001</v>
      </c>
      <c r="AX283">
        <v>1.0443507283592799</v>
      </c>
      <c r="AY283">
        <v>1.0315983934244399</v>
      </c>
      <c r="AZ283">
        <v>1.0849062358070001</v>
      </c>
      <c r="BA283">
        <v>1.0849062358070001</v>
      </c>
      <c r="BB283">
        <v>1.0443507283592799</v>
      </c>
      <c r="BC283">
        <v>1.0315983934244399</v>
      </c>
      <c r="BD283">
        <v>1.0654760623500801</v>
      </c>
      <c r="BE283">
        <v>1.0654760623500801</v>
      </c>
      <c r="BF283">
        <v>1.0785321704200099</v>
      </c>
      <c r="BG283">
        <v>1.0363266447420501</v>
      </c>
      <c r="BH283">
        <v>0.27568398799999999</v>
      </c>
      <c r="BI283">
        <v>0.27568398799999999</v>
      </c>
      <c r="BJ283">
        <v>0.27386289199999903</v>
      </c>
      <c r="BK283">
        <v>0.60498158099999999</v>
      </c>
      <c r="BL283">
        <v>0.27568398799999999</v>
      </c>
      <c r="BM283">
        <v>0.27568398799999999</v>
      </c>
      <c r="BN283">
        <v>0.27386289199999903</v>
      </c>
      <c r="BO283">
        <v>0.60498158099999999</v>
      </c>
      <c r="BP283">
        <v>0.145164612</v>
      </c>
      <c r="BQ283">
        <v>0.145164612</v>
      </c>
      <c r="BR283">
        <v>0.152841594</v>
      </c>
      <c r="BS283">
        <v>0.14127632900000001</v>
      </c>
      <c r="BT283">
        <v>1</v>
      </c>
      <c r="BU283">
        <v>1</v>
      </c>
      <c r="BV283">
        <v>1</v>
      </c>
      <c r="BW283">
        <v>1</v>
      </c>
      <c r="BX283">
        <f ca="1">+'aob Demand'!BX282+'aob Cap'!$CG283</f>
        <v>15.752373892487137</v>
      </c>
      <c r="BY283">
        <f ca="1">+'aob Demand'!BY282+'aob Cap'!$CG283</f>
        <v>15.752373892487137</v>
      </c>
      <c r="BZ283">
        <f ca="1">+'aob Demand'!BZ282+'aob Cap'!$CG283</f>
        <v>15.752373892487137</v>
      </c>
      <c r="CA283">
        <f ca="1">+'aob Demand'!CA282+'aob Cap'!$CG283</f>
        <v>15.752373892487137</v>
      </c>
      <c r="CB283">
        <f t="shared" ca="1" si="34"/>
        <v>11345915.250102839</v>
      </c>
      <c r="CC283">
        <f t="shared" ca="1" si="39"/>
        <v>463812.28581211506</v>
      </c>
      <c r="CD283">
        <f t="shared" ca="1" si="40"/>
        <v>20373003.482464273</v>
      </c>
      <c r="CE283">
        <f t="shared" ca="1" si="41"/>
        <v>64250766.000298053</v>
      </c>
      <c r="CG283">
        <f ca="1">+IFERROR(VLOOKUP(_xlfn.CONCAT(B283,E283,C283),Reallocation!$A$3:$F$618,6,FALSE),0)</f>
        <v>5.4060621194137008E-2</v>
      </c>
      <c r="CH283">
        <f t="shared" ca="1" si="35"/>
        <v>3.454577362451694E-4</v>
      </c>
      <c r="CI283">
        <f t="shared" ca="1" si="36"/>
        <v>3.454577362451694E-4</v>
      </c>
      <c r="CJ283">
        <f t="shared" ca="1" si="37"/>
        <v>4.4292571818371762E-4</v>
      </c>
      <c r="CK283">
        <f t="shared" ca="1" si="38"/>
        <v>5.4021291261863169E-4</v>
      </c>
      <c r="CL283">
        <f ca="1">+IF($C283=1,SUMPRODUCT($CH283:$CK283,Elast!$L$6:$O$6),SUMPRODUCT($CH283:$CK283,Elast!$L$13:$O$13))</f>
        <v>-2.0768887134923199E-5</v>
      </c>
      <c r="CM283">
        <f ca="1">+IF($C283=1,SUMPRODUCT($CH283:$CK283,Elast!$L$7:$O$7),SUMPRODUCT($CH283:$CK283,Elast!$L$14:$O$14))</f>
        <v>-1.9629397576624629E-5</v>
      </c>
      <c r="CN283">
        <f ca="1">+IF($C283=1,SUMPRODUCT($CH283:$CK283,Elast!$L$8:$O$8),SUMPRODUCT($CH283:$CK283,Elast!$L$15:$O$15))</f>
        <v>-6.603357490698268E-5</v>
      </c>
      <c r="CO283">
        <f ca="1">+IF($C283=1,SUMPRODUCT($CH283:$CK283,Elast!$L$9:$O$9),SUMPRODUCT($CH283:$CK283,Elast!$L$16:$O$16))</f>
        <v>-6.9245219204622463E-5</v>
      </c>
    </row>
    <row r="284" spans="2:93" x14ac:dyDescent="0.25">
      <c r="B284" t="s">
        <v>86</v>
      </c>
      <c r="C284">
        <v>1</v>
      </c>
      <c r="D284">
        <v>2037</v>
      </c>
      <c r="E284">
        <v>2035</v>
      </c>
      <c r="F284">
        <v>0.16960360454017401</v>
      </c>
      <c r="G284">
        <v>1.35456016950814E-3</v>
      </c>
      <c r="H284">
        <v>0.24703060774261801</v>
      </c>
      <c r="I284">
        <v>0.58201122754769896</v>
      </c>
      <c r="J284">
        <f ca="1">+('aob Demand'!J283-'aob Demand'!BX283)+'aob Cap'!BX284</f>
        <v>156.7681854455823</v>
      </c>
      <c r="K284">
        <f ca="1">+('aob Demand'!K283-'aob Demand'!BY283)+'aob Cap'!BY284</f>
        <v>156.7681854455823</v>
      </c>
      <c r="L284">
        <f ca="1">+('aob Demand'!L283-'aob Demand'!BZ283)+'aob Cap'!BZ284</f>
        <v>122.29107884211632</v>
      </c>
      <c r="M284">
        <f ca="1">+('aob Demand'!M283-'aob Demand'!CA283)+'aob Cap'!CA284</f>
        <v>100.28391367981331</v>
      </c>
      <c r="N284">
        <f ca="1">+'aob Demand'!N283*(1+CL284)</f>
        <v>726953.95633859234</v>
      </c>
      <c r="O284">
        <f ca="1">+'aob Demand'!O283*(1+CM284)</f>
        <v>29725.48946092444</v>
      </c>
      <c r="P284">
        <f ca="1">+'aob Demand'!P283*(1+CN284)</f>
        <v>1305359.6468229324</v>
      </c>
      <c r="Q284">
        <f ca="1">+'aob Demand'!Q283*(1+CO284)</f>
        <v>4116704.3991819029</v>
      </c>
      <c r="R284">
        <v>1871.25055664664</v>
      </c>
      <c r="S284">
        <f ca="1">+IF(E284&gt;2017,SUMPRODUCT(J284:M284,N284:Q284),'aob Demand'!S283)</f>
        <v>691096331.7817651</v>
      </c>
      <c r="T284">
        <v>344549.56488283002</v>
      </c>
      <c r="U284">
        <v>60.405999999999999</v>
      </c>
      <c r="V284">
        <v>59347.912360254297</v>
      </c>
      <c r="W284">
        <v>1.7512230798477201E-4</v>
      </c>
      <c r="X284">
        <v>11.050356191157499</v>
      </c>
      <c r="Y284">
        <v>11.050356191157499</v>
      </c>
      <c r="Z284">
        <v>4.5587177183411498</v>
      </c>
      <c r="AA284">
        <v>2.5851969470715099</v>
      </c>
      <c r="AB284">
        <v>6.9383225604087899</v>
      </c>
      <c r="AC284">
        <v>6.9383225604087899</v>
      </c>
      <c r="AD284">
        <v>6.9383225604087899</v>
      </c>
      <c r="AE284">
        <v>6.9383225604087899</v>
      </c>
      <c r="AF284">
        <v>5075355.5573351597</v>
      </c>
      <c r="AG284">
        <v>40223.924421909003</v>
      </c>
      <c r="AH284">
        <v>9580411.5179178808</v>
      </c>
      <c r="AI284">
        <v>28243471.179737199</v>
      </c>
      <c r="AJ284">
        <v>130.14775753662701</v>
      </c>
      <c r="AK284">
        <v>130.14775753662701</v>
      </c>
      <c r="AL284">
        <v>102.787888429045</v>
      </c>
      <c r="AM284">
        <v>81.814189485721201</v>
      </c>
      <c r="AN284">
        <v>141.198113727784</v>
      </c>
      <c r="AO284">
        <v>141.198113727784</v>
      </c>
      <c r="AP284">
        <v>107.346606147386</v>
      </c>
      <c r="AQ284">
        <v>84.399386432792696</v>
      </c>
      <c r="AR284">
        <f ca="1">+IF(E284&gt;2017,J284*N284,'aob Demand'!AR283)</f>
        <v>113963252.63768819</v>
      </c>
      <c r="AS284">
        <f>+IF(F284&gt;2017,K284*O284,'aob Demand'!AS283)</f>
        <v>4658558.1806245605</v>
      </c>
      <c r="AT284">
        <f>+IF(G284&gt;2017,L284*P284,'aob Demand'!AT283)</f>
        <v>159576278.12567699</v>
      </c>
      <c r="AU284">
        <f>+IF(H284&gt;2017,M284*Q284,'aob Demand'!AU283)</f>
        <v>412653238.10095698</v>
      </c>
      <c r="AV284">
        <v>1.0861931671357301</v>
      </c>
      <c r="AW284">
        <v>1.0861931671357301</v>
      </c>
      <c r="AX284">
        <v>1.04561192924937</v>
      </c>
      <c r="AY284">
        <v>1.0328396863637099</v>
      </c>
      <c r="AZ284">
        <v>1.0861931671357301</v>
      </c>
      <c r="BA284">
        <v>1.0861931671357301</v>
      </c>
      <c r="BB284">
        <v>1.04561192924937</v>
      </c>
      <c r="BC284">
        <v>1.0328396863637099</v>
      </c>
      <c r="BD284">
        <v>1.06673994532853</v>
      </c>
      <c r="BE284">
        <v>1.06673994532853</v>
      </c>
      <c r="BF284">
        <v>1.0798346502253</v>
      </c>
      <c r="BG284">
        <v>1.03757362705134</v>
      </c>
      <c r="BH284">
        <v>0.27568398799999999</v>
      </c>
      <c r="BI284">
        <v>0.27568398799999999</v>
      </c>
      <c r="BJ284">
        <v>0.27386289199999903</v>
      </c>
      <c r="BK284">
        <v>0.60498158099999999</v>
      </c>
      <c r="BL284">
        <v>0.27568398799999999</v>
      </c>
      <c r="BM284">
        <v>0.27568398799999999</v>
      </c>
      <c r="BN284">
        <v>0.27386289199999903</v>
      </c>
      <c r="BO284">
        <v>0.60498158099999999</v>
      </c>
      <c r="BP284">
        <v>0.145164612</v>
      </c>
      <c r="BQ284">
        <v>0.145164612</v>
      </c>
      <c r="BR284">
        <v>0.152841594</v>
      </c>
      <c r="BS284">
        <v>0.14127632900000001</v>
      </c>
      <c r="BT284">
        <v>1</v>
      </c>
      <c r="BU284">
        <v>1</v>
      </c>
      <c r="BV284">
        <v>1</v>
      </c>
      <c r="BW284">
        <v>1</v>
      </c>
      <c r="BX284">
        <f ca="1">+'aob Demand'!BX283+'aob Cap'!$CG284</f>
        <v>15.862611079418718</v>
      </c>
      <c r="BY284">
        <f ca="1">+'aob Demand'!BY283+'aob Cap'!$CG284</f>
        <v>15.862611079418718</v>
      </c>
      <c r="BZ284">
        <f ca="1">+'aob Demand'!BZ283+'aob Cap'!$CG284</f>
        <v>15.862611079418718</v>
      </c>
      <c r="CA284">
        <f ca="1">+'aob Demand'!CA283+'aob Cap'!$CG284</f>
        <v>15.862611079418718</v>
      </c>
      <c r="CB284">
        <f t="shared" ca="1" si="34"/>
        <v>11531387.882043825</v>
      </c>
      <c r="CC284">
        <f t="shared" ca="1" si="39"/>
        <v>471523.87846400437</v>
      </c>
      <c r="CD284">
        <f t="shared" ca="1" si="40"/>
        <v>20706412.396319553</v>
      </c>
      <c r="CE284">
        <f t="shared" ca="1" si="41"/>
        <v>65301680.81315463</v>
      </c>
      <c r="CG284">
        <f ca="1">+IFERROR(VLOOKUP(_xlfn.CONCAT(B284,E284,C284),Reallocation!$A$3:$F$618,6,FALSE),0)</f>
        <v>5.181944588231812E-2</v>
      </c>
      <c r="CH284">
        <f t="shared" ca="1" si="35"/>
        <v>3.3054822785016924E-4</v>
      </c>
      <c r="CI284">
        <f t="shared" ca="1" si="36"/>
        <v>3.3054822785016924E-4</v>
      </c>
      <c r="CJ284">
        <f t="shared" ca="1" si="37"/>
        <v>4.2373856190458525E-4</v>
      </c>
      <c r="CK284">
        <f t="shared" ca="1" si="38"/>
        <v>5.1672739904984333E-4</v>
      </c>
      <c r="CL284">
        <f ca="1">+IF($C284=1,SUMPRODUCT($CH284:$CK284,Elast!$L$6:$O$6),SUMPRODUCT($CH284:$CK284,Elast!$L$13:$O$13))</f>
        <v>-1.9865846915643634E-5</v>
      </c>
      <c r="CM284">
        <f ca="1">+IF($C284=1,SUMPRODUCT($CH284:$CK284,Elast!$L$7:$O$7),SUMPRODUCT($CH284:$CK284,Elast!$L$14:$O$14))</f>
        <v>-1.8781507644453301E-5</v>
      </c>
      <c r="CN284">
        <f ca="1">+IF($C284=1,SUMPRODUCT($CH284:$CK284,Elast!$L$8:$O$8),SUMPRODUCT($CH284:$CK284,Elast!$L$15:$O$15))</f>
        <v>-6.3177637862790184E-5</v>
      </c>
      <c r="CO284">
        <f ca="1">+IF($C284=1,SUMPRODUCT($CH284:$CK284,Elast!$L$9:$O$9),SUMPRODUCT($CH284:$CK284,Elast!$L$16:$O$16))</f>
        <v>-6.624164405376032E-5</v>
      </c>
    </row>
    <row r="285" spans="2:93" x14ac:dyDescent="0.25">
      <c r="B285" t="s">
        <v>86</v>
      </c>
      <c r="C285">
        <v>1</v>
      </c>
      <c r="D285">
        <v>2038</v>
      </c>
      <c r="E285">
        <v>2036</v>
      </c>
      <c r="F285">
        <v>0.16951815928378999</v>
      </c>
      <c r="G285">
        <v>1.3642390492442399E-3</v>
      </c>
      <c r="H285">
        <v>0.24701241800014201</v>
      </c>
      <c r="I285">
        <v>0.58210518366682296</v>
      </c>
      <c r="J285">
        <f ca="1">+('aob Demand'!J284-'aob Demand'!BX284)+'aob Cap'!BX285</f>
        <v>156.98599989561316</v>
      </c>
      <c r="K285">
        <f ca="1">+('aob Demand'!K284-'aob Demand'!BY284)+'aob Cap'!BY285</f>
        <v>156.98599989561316</v>
      </c>
      <c r="L285">
        <f ca="1">+('aob Demand'!L284-'aob Demand'!BZ284)+'aob Cap'!BZ285</f>
        <v>122.46750840765216</v>
      </c>
      <c r="M285">
        <f ca="1">+('aob Demand'!M284-'aob Demand'!CA284)+'aob Cap'!CA285</f>
        <v>100.43364182445417</v>
      </c>
      <c r="N285">
        <f ca="1">+'aob Demand'!N284*(1+CL285)</f>
        <v>733751.03179334151</v>
      </c>
      <c r="O285">
        <f ca="1">+'aob Demand'!O284*(1+CM285)</f>
        <v>30009.768299326068</v>
      </c>
      <c r="P285">
        <f ca="1">+'aob Demand'!P284*(1+CN285)</f>
        <v>1317577.4464260642</v>
      </c>
      <c r="Q285">
        <f ca="1">+'aob Demand'!Q284*(1+CO285)</f>
        <v>4155216.6119464869</v>
      </c>
      <c r="R285">
        <v>1878.2939872107299</v>
      </c>
      <c r="S285">
        <f ca="1">+IF(E285&gt;2017,SUMPRODUCT(J285:M285,N285:Q285),'aob Demand'!S284)</f>
        <v>698583716.78879321</v>
      </c>
      <c r="T285">
        <v>347266.590412213</v>
      </c>
      <c r="U285">
        <v>60.405999999999999</v>
      </c>
      <c r="V285">
        <v>60222.113863706698</v>
      </c>
      <c r="W285">
        <v>1.7374134039678201E-4</v>
      </c>
      <c r="X285">
        <v>11.217847417695801</v>
      </c>
      <c r="Y285">
        <v>11.217847417695801</v>
      </c>
      <c r="Z285">
        <v>4.68835389471875</v>
      </c>
      <c r="AA285">
        <v>2.6867523228124099</v>
      </c>
      <c r="AB285">
        <v>7.0707452343052504</v>
      </c>
      <c r="AC285">
        <v>7.0707452343052504</v>
      </c>
      <c r="AD285">
        <v>7.0707452343052504</v>
      </c>
      <c r="AE285">
        <v>7.0707452343052504</v>
      </c>
      <c r="AF285">
        <v>5219417.3291970799</v>
      </c>
      <c r="AG285">
        <v>41685.522199478</v>
      </c>
      <c r="AH285">
        <v>9853956.5492694899</v>
      </c>
      <c r="AI285">
        <v>29048926.413630899</v>
      </c>
      <c r="AJ285">
        <v>130.14775753662701</v>
      </c>
      <c r="AK285">
        <v>130.14775753662701</v>
      </c>
      <c r="AL285">
        <v>102.787888429045</v>
      </c>
      <c r="AM285">
        <v>81.814189485721201</v>
      </c>
      <c r="AN285">
        <v>141.365604954323</v>
      </c>
      <c r="AO285">
        <v>141.365604954323</v>
      </c>
      <c r="AP285">
        <v>107.476242323764</v>
      </c>
      <c r="AQ285">
        <v>84.500941808533597</v>
      </c>
      <c r="AR285">
        <f ca="1">+IF(E285&gt;2017,J285*N285,'aob Demand'!AR284)</f>
        <v>115188639.40051556</v>
      </c>
      <c r="AS285">
        <f>+IF(F285&gt;2017,K285*O285,'aob Demand'!AS284)</f>
        <v>4709709.5360126598</v>
      </c>
      <c r="AT285">
        <f>+IF(G285&gt;2017,L285*P285,'aob Demand'!AT284)</f>
        <v>161304815.275646</v>
      </c>
      <c r="AU285">
        <f>+IF(H285&gt;2017,M285*Q285,'aob Demand'!AU284)</f>
        <v>417143846.96994102</v>
      </c>
      <c r="AV285">
        <v>1.08748190422402</v>
      </c>
      <c r="AW285">
        <v>1.08748190422402</v>
      </c>
      <c r="AX285">
        <v>1.04687479761151</v>
      </c>
      <c r="AY285">
        <v>1.0340826644602801</v>
      </c>
      <c r="AZ285">
        <v>1.08748190422402</v>
      </c>
      <c r="BA285">
        <v>1.08748190422402</v>
      </c>
      <c r="BB285">
        <v>1.04687479761151</v>
      </c>
      <c r="BC285">
        <v>1.0340826644602801</v>
      </c>
      <c r="BD285">
        <v>1.0680056017262101</v>
      </c>
      <c r="BE285">
        <v>1.0680056017262101</v>
      </c>
      <c r="BF285">
        <v>1.0811388520787399</v>
      </c>
      <c r="BG285">
        <v>1.03882230224173</v>
      </c>
      <c r="BH285">
        <v>0.27568398799999999</v>
      </c>
      <c r="BI285">
        <v>0.27568398799999999</v>
      </c>
      <c r="BJ285">
        <v>0.27386289199999903</v>
      </c>
      <c r="BK285">
        <v>0.60498158099999999</v>
      </c>
      <c r="BL285">
        <v>0.27568398799999999</v>
      </c>
      <c r="BM285">
        <v>0.27568398799999999</v>
      </c>
      <c r="BN285">
        <v>0.27386289199999903</v>
      </c>
      <c r="BO285">
        <v>0.60498158099999999</v>
      </c>
      <c r="BP285">
        <v>0.145164612</v>
      </c>
      <c r="BQ285">
        <v>0.145164612</v>
      </c>
      <c r="BR285">
        <v>0.152841594</v>
      </c>
      <c r="BS285">
        <v>0.14127632900000001</v>
      </c>
      <c r="BT285">
        <v>1</v>
      </c>
      <c r="BU285">
        <v>1</v>
      </c>
      <c r="BV285">
        <v>1</v>
      </c>
      <c r="BW285">
        <v>1</v>
      </c>
      <c r="BX285">
        <f ca="1">+'aob Demand'!BX284+'aob Cap'!$CG285</f>
        <v>15.910380799207266</v>
      </c>
      <c r="BY285">
        <f ca="1">+'aob Demand'!BY284+'aob Cap'!$CG285</f>
        <v>15.910380799207266</v>
      </c>
      <c r="BZ285">
        <f ca="1">+'aob Demand'!BZ284+'aob Cap'!$CG285</f>
        <v>15.910380799207266</v>
      </c>
      <c r="CA285">
        <f ca="1">+'aob Demand'!CA284+'aob Cap'!$CG285</f>
        <v>15.910380799207266</v>
      </c>
      <c r="CB285">
        <f t="shared" ca="1" si="34"/>
        <v>11674258.327643301</v>
      </c>
      <c r="CC285">
        <f t="shared" ca="1" si="39"/>
        <v>477466.84133825637</v>
      </c>
      <c r="CD285">
        <f t="shared" ca="1" si="40"/>
        <v>20963158.905085791</v>
      </c>
      <c r="CE285">
        <f t="shared" ca="1" si="41"/>
        <v>66111078.599260449</v>
      </c>
      <c r="CG285">
        <f ca="1">+IFERROR(VLOOKUP(_xlfn.CONCAT(B285,E285,C285),Reallocation!$A$3:$F$618,6,FALSE),0)</f>
        <v>4.9600387315165785E-2</v>
      </c>
      <c r="CH285">
        <f t="shared" ca="1" si="35"/>
        <v>3.1595420832530863E-4</v>
      </c>
      <c r="CI285">
        <f t="shared" ca="1" si="36"/>
        <v>3.1595420832530863E-4</v>
      </c>
      <c r="CJ285">
        <f t="shared" ca="1" si="37"/>
        <v>4.0500854438918488E-4</v>
      </c>
      <c r="CK285">
        <f t="shared" ca="1" si="38"/>
        <v>4.938622797514558E-4</v>
      </c>
      <c r="CL285">
        <f ca="1">+IF($C285=1,SUMPRODUCT($CH285:$CK285,Elast!$L$6:$O$6),SUMPRODUCT($CH285:$CK285,Elast!$L$13:$O$13))</f>
        <v>-1.8986743244226114E-5</v>
      </c>
      <c r="CM285">
        <f ca="1">+IF($C285=1,SUMPRODUCT($CH285:$CK285,Elast!$L$7:$O$7),SUMPRODUCT($CH285:$CK285,Elast!$L$14:$O$14))</f>
        <v>-1.7952070610205427E-5</v>
      </c>
      <c r="CN285">
        <f ca="1">+IF($C285=1,SUMPRODUCT($CH285:$CK285,Elast!$L$8:$O$8),SUMPRODUCT($CH285:$CK285,Elast!$L$15:$O$15))</f>
        <v>-6.0386476203254659E-5</v>
      </c>
      <c r="CO285">
        <f ca="1">+IF($C285=1,SUMPRODUCT($CH285:$CK285,Elast!$L$9:$O$9),SUMPRODUCT($CH285:$CK285,Elast!$L$16:$O$16))</f>
        <v>-6.3312490895123914E-5</v>
      </c>
    </row>
    <row r="286" spans="2:93" x14ac:dyDescent="0.25">
      <c r="B286" t="s">
        <v>86</v>
      </c>
      <c r="C286">
        <v>1</v>
      </c>
      <c r="D286">
        <v>2039</v>
      </c>
      <c r="E286">
        <v>2037</v>
      </c>
      <c r="F286">
        <v>0.16943372315532301</v>
      </c>
      <c r="G286">
        <v>1.37388164634424E-3</v>
      </c>
      <c r="H286">
        <v>0.246994511859812</v>
      </c>
      <c r="I286">
        <v>0.58219788333851896</v>
      </c>
      <c r="J286">
        <f ca="1">+('aob Demand'!J285-'aob Demand'!BX285)+'aob Cap'!BX286</f>
        <v>157.1226733504933</v>
      </c>
      <c r="K286">
        <f ca="1">+('aob Demand'!K285-'aob Demand'!BY285)+'aob Cap'!BY286</f>
        <v>157.1226733504933</v>
      </c>
      <c r="L286">
        <f ca="1">+('aob Demand'!L285-'aob Demand'!BZ285)+'aob Cap'!BZ286</f>
        <v>122.5623351022933</v>
      </c>
      <c r="M286">
        <f ca="1">+('aob Demand'!M285-'aob Demand'!CA285)+'aob Cap'!CA286</f>
        <v>100.50161438399331</v>
      </c>
      <c r="N286">
        <f ca="1">+'aob Demand'!N285*(1+CL286)</f>
        <v>740675.88537632057</v>
      </c>
      <c r="O286">
        <f ca="1">+'aob Demand'!O285*(1+CM286)</f>
        <v>30296.828983983756</v>
      </c>
      <c r="P286">
        <f ca="1">+'aob Demand'!P285*(1+CN286)</f>
        <v>1330010.4648807612</v>
      </c>
      <c r="Q286">
        <f ca="1">+'aob Demand'!Q285*(1+CO286)</f>
        <v>4194429.6615155516</v>
      </c>
      <c r="R286">
        <v>1885.33855085754</v>
      </c>
      <c r="S286">
        <f ca="1">+IF(E286&gt;2017,SUMPRODUCT(J286:M286,N286:Q286),'aob Demand'!S285)</f>
        <v>705693434.64926958</v>
      </c>
      <c r="T286">
        <v>350005.04167675797</v>
      </c>
      <c r="U286">
        <v>60.405999999999999</v>
      </c>
      <c r="V286">
        <v>61109.1924547979</v>
      </c>
      <c r="W286">
        <v>1.7237126274909201E-4</v>
      </c>
      <c r="X286">
        <v>11.385573659791399</v>
      </c>
      <c r="Y286">
        <v>11.385573659791399</v>
      </c>
      <c r="Z286">
        <v>4.8181614670261803</v>
      </c>
      <c r="AA286">
        <v>2.7884455683319702</v>
      </c>
      <c r="AB286">
        <v>7.2020404381232597</v>
      </c>
      <c r="AC286">
        <v>7.2020404381232597</v>
      </c>
      <c r="AD286">
        <v>7.2020404381232597</v>
      </c>
      <c r="AE286">
        <v>7.2020404381232597</v>
      </c>
      <c r="AF286">
        <v>5364856.2236515796</v>
      </c>
      <c r="AG286">
        <v>43174.998978332798</v>
      </c>
      <c r="AH286">
        <v>10130181.8481532</v>
      </c>
      <c r="AI286">
        <v>29862239.767261799</v>
      </c>
      <c r="AJ286">
        <v>130.14775753662701</v>
      </c>
      <c r="AK286">
        <v>130.14775753662701</v>
      </c>
      <c r="AL286">
        <v>102.787888429045</v>
      </c>
      <c r="AM286">
        <v>81.814189485721201</v>
      </c>
      <c r="AN286">
        <v>141.533331196418</v>
      </c>
      <c r="AO286">
        <v>141.533331196418</v>
      </c>
      <c r="AP286">
        <v>107.606049896071</v>
      </c>
      <c r="AQ286">
        <v>84.602635054053096</v>
      </c>
      <c r="AR286">
        <f ca="1">+IF(E286&gt;2017,J286*N286,'aob Demand'!AR285)</f>
        <v>116376975.19657104</v>
      </c>
      <c r="AS286">
        <f>+IF(F286&gt;2017,K286*O286,'aob Demand'!AS285)</f>
        <v>4758965.0056139901</v>
      </c>
      <c r="AT286">
        <f>+IF(G286&gt;2017,L286*P286,'aob Demand'!AT285)</f>
        <v>162955571.10626799</v>
      </c>
      <c r="AU286">
        <f>+IF(H286&gt;2017,M286*Q286,'aob Demand'!AU285)</f>
        <v>421373706.69788998</v>
      </c>
      <c r="AV286">
        <v>1.08877250184982</v>
      </c>
      <c r="AW286">
        <v>1.08877250184982</v>
      </c>
      <c r="AX286">
        <v>1.04813936203073</v>
      </c>
      <c r="AY286">
        <v>1.03532736405749</v>
      </c>
      <c r="AZ286">
        <v>1.08877250184982</v>
      </c>
      <c r="BA286">
        <v>1.08877250184982</v>
      </c>
      <c r="BB286">
        <v>1.04813936203073</v>
      </c>
      <c r="BC286">
        <v>1.03532736405749</v>
      </c>
      <c r="BD286">
        <v>1.0692730853400301</v>
      </c>
      <c r="BE286">
        <v>1.0692730853400301</v>
      </c>
      <c r="BF286">
        <v>1.0824448055009599</v>
      </c>
      <c r="BG286">
        <v>1.0400727068231099</v>
      </c>
      <c r="BH286">
        <v>0.27568398799999999</v>
      </c>
      <c r="BI286">
        <v>0.27568398799999999</v>
      </c>
      <c r="BJ286">
        <v>0.27386289199999903</v>
      </c>
      <c r="BK286">
        <v>0.60498158099999999</v>
      </c>
      <c r="BL286">
        <v>0.27568398799999999</v>
      </c>
      <c r="BM286">
        <v>0.27568398799999999</v>
      </c>
      <c r="BN286">
        <v>0.27386289199999903</v>
      </c>
      <c r="BO286">
        <v>0.60498158099999999</v>
      </c>
      <c r="BP286">
        <v>0.145164612</v>
      </c>
      <c r="BQ286">
        <v>0.145164612</v>
      </c>
      <c r="BR286">
        <v>0.152841594</v>
      </c>
      <c r="BS286">
        <v>0.14127632900000001</v>
      </c>
      <c r="BT286">
        <v>1</v>
      </c>
      <c r="BU286">
        <v>1</v>
      </c>
      <c r="BV286">
        <v>1</v>
      </c>
      <c r="BW286">
        <v>1</v>
      </c>
      <c r="BX286">
        <f ca="1">+'aob Demand'!BX285+'aob Cap'!$CG286</f>
        <v>15.875591700892805</v>
      </c>
      <c r="BY286">
        <f ca="1">+'aob Demand'!BY285+'aob Cap'!$CG286</f>
        <v>15.875591700892805</v>
      </c>
      <c r="BZ286">
        <f ca="1">+'aob Demand'!BZ285+'aob Cap'!$CG286</f>
        <v>15.875591700892805</v>
      </c>
      <c r="CA286">
        <f ca="1">+'aob Demand'!CA285+'aob Cap'!$CG286</f>
        <v>15.875591700892805</v>
      </c>
      <c r="CB286">
        <f t="shared" ca="1" si="34"/>
        <v>11758667.938931745</v>
      </c>
      <c r="CC286">
        <f t="shared" ca="1" si="39"/>
        <v>480980.08678150113</v>
      </c>
      <c r="CD286">
        <f t="shared" ca="1" si="40"/>
        <v>21114703.098361593</v>
      </c>
      <c r="CE286">
        <f t="shared" ca="1" si="41"/>
        <v>66589052.724334911</v>
      </c>
      <c r="CG286">
        <f ca="1">+IFERROR(VLOOKUP(_xlfn.CONCAT(B286,E286,C286),Reallocation!$A$3:$F$618,6,FALSE),0)</f>
        <v>4.7374198885303705E-2</v>
      </c>
      <c r="CH286">
        <f t="shared" ca="1" si="35"/>
        <v>3.0151090148278215E-4</v>
      </c>
      <c r="CI286">
        <f t="shared" ca="1" si="36"/>
        <v>3.0151090148278215E-4</v>
      </c>
      <c r="CJ286">
        <f t="shared" ca="1" si="37"/>
        <v>3.8653146454636911E-4</v>
      </c>
      <c r="CK286">
        <f t="shared" ca="1" si="38"/>
        <v>4.7137749155257147E-4</v>
      </c>
      <c r="CL286">
        <f ca="1">+IF($C286=1,SUMPRODUCT($CH286:$CK286,Elast!$L$6:$O$6),SUMPRODUCT($CH286:$CK286,Elast!$L$13:$O$13))</f>
        <v>-1.8122353444355533E-5</v>
      </c>
      <c r="CM286">
        <f ca="1">+IF($C286=1,SUMPRODUCT($CH286:$CK286,Elast!$L$7:$O$7),SUMPRODUCT($CH286:$CK286,Elast!$L$14:$O$14))</f>
        <v>-1.7131794310706106E-5</v>
      </c>
      <c r="CN286">
        <f ca="1">+IF($C286=1,SUMPRODUCT($CH286:$CK286,Elast!$L$8:$O$8),SUMPRODUCT($CH286:$CK286,Elast!$L$15:$O$15))</f>
        <v>-5.7629206616464755E-5</v>
      </c>
      <c r="CO286">
        <f ca="1">+IF($C286=1,SUMPRODUCT($CH286:$CK286,Elast!$L$9:$O$9),SUMPRODUCT($CH286:$CK286,Elast!$L$16:$O$16))</f>
        <v>-6.0426267841606323E-5</v>
      </c>
    </row>
    <row r="287" spans="2:93" x14ac:dyDescent="0.25">
      <c r="B287" t="s">
        <v>86</v>
      </c>
      <c r="C287">
        <v>1</v>
      </c>
      <c r="D287">
        <v>2040</v>
      </c>
      <c r="E287">
        <v>2038</v>
      </c>
      <c r="F287">
        <v>0.16935038446849701</v>
      </c>
      <c r="G287">
        <v>1.3834845130563499E-3</v>
      </c>
      <c r="H287">
        <v>0.24697691285123399</v>
      </c>
      <c r="I287">
        <v>0.58228921816721102</v>
      </c>
      <c r="J287">
        <f ca="1">+('aob Demand'!J286-'aob Demand'!BX286)+'aob Cap'!BX287</f>
        <v>157.26034905573721</v>
      </c>
      <c r="K287">
        <f ca="1">+('aob Demand'!K286-'aob Demand'!BY286)+'aob Cap'!BY287</f>
        <v>157.26034905573721</v>
      </c>
      <c r="L287">
        <f ca="1">+('aob Demand'!L286-'aob Demand'!BZ286)+'aob Cap'!BZ287</f>
        <v>122.65756801382719</v>
      </c>
      <c r="M287">
        <f ca="1">+('aob Demand'!M286-'aob Demand'!CA286)+'aob Cap'!CA287</f>
        <v>100.56980035336119</v>
      </c>
      <c r="N287">
        <f ca="1">+'aob Demand'!N286*(1+CL287)</f>
        <v>747665.97901200759</v>
      </c>
      <c r="O287">
        <f ca="1">+'aob Demand'!O286*(1+CM287)</f>
        <v>30586.655567483438</v>
      </c>
      <c r="P287">
        <f ca="1">+'aob Demand'!P286*(1+CN287)</f>
        <v>1342560.3256781206</v>
      </c>
      <c r="Q287">
        <f ca="1">+'aob Demand'!Q286*(1+CO287)</f>
        <v>4234011.3744390476</v>
      </c>
      <c r="R287">
        <v>1892.38159241068</v>
      </c>
      <c r="S287">
        <f ca="1">+IF(E287&gt;2017,SUMPRODUCT(J287:M287,N287:Q287),'aob Demand'!S286)</f>
        <v>712877144.04824328</v>
      </c>
      <c r="T287">
        <v>352765.08763406897</v>
      </c>
      <c r="U287">
        <v>60.405999999999999</v>
      </c>
      <c r="V287">
        <v>62009.337814494298</v>
      </c>
      <c r="W287">
        <v>1.7101198916655099E-4</v>
      </c>
      <c r="X287">
        <v>11.5535420466706</v>
      </c>
      <c r="Y287">
        <v>11.5535420466706</v>
      </c>
      <c r="Z287">
        <v>4.9481433734611002</v>
      </c>
      <c r="AA287">
        <v>2.8902796570307401</v>
      </c>
      <c r="AB287">
        <v>7.3320426967002996</v>
      </c>
      <c r="AC287">
        <v>7.3320426967002996</v>
      </c>
      <c r="AD287">
        <v>7.3320426967002996</v>
      </c>
      <c r="AE287">
        <v>7.3320426967002996</v>
      </c>
      <c r="AF287">
        <v>5511556.0042815702</v>
      </c>
      <c r="AG287">
        <v>44691.372508761</v>
      </c>
      <c r="AH287">
        <v>10408866.6282063</v>
      </c>
      <c r="AI287">
        <v>30682762.318324801</v>
      </c>
      <c r="AJ287">
        <v>130.14775753662701</v>
      </c>
      <c r="AK287">
        <v>130.14775753662701</v>
      </c>
      <c r="AL287">
        <v>102.787888429045</v>
      </c>
      <c r="AM287">
        <v>81.814189485721201</v>
      </c>
      <c r="AN287">
        <v>141.70129958329699</v>
      </c>
      <c r="AO287">
        <v>141.70129958329699</v>
      </c>
      <c r="AP287">
        <v>107.73603180250601</v>
      </c>
      <c r="AQ287">
        <v>84.704469142751904</v>
      </c>
      <c r="AR287">
        <f ca="1">+IF(E287&gt;2017,J287*N287,'aob Demand'!AR286)</f>
        <v>117578212.83652781</v>
      </c>
      <c r="AS287">
        <f>+IF(F287&gt;2017,K287*O287,'aob Demand'!AS286)</f>
        <v>4808762.5035773898</v>
      </c>
      <c r="AT287">
        <f>+IF(G287&gt;2017,L287*P287,'aob Demand'!AT286)</f>
        <v>164623479.87996501</v>
      </c>
      <c r="AU287">
        <f>+IF(H287&gt;2017,M287*Q287,'aob Demand'!AU286)</f>
        <v>425646612.43312502</v>
      </c>
      <c r="AV287">
        <v>1.09006499659311</v>
      </c>
      <c r="AW287">
        <v>1.09006499659311</v>
      </c>
      <c r="AX287">
        <v>1.0494056418243201</v>
      </c>
      <c r="AY287">
        <v>1.03657380957041</v>
      </c>
      <c r="AZ287">
        <v>1.09006499659311</v>
      </c>
      <c r="BA287">
        <v>1.09006499659311</v>
      </c>
      <c r="BB287">
        <v>1.0494056418243201</v>
      </c>
      <c r="BC287">
        <v>1.03657380957041</v>
      </c>
      <c r="BD287">
        <v>1.07054243209484</v>
      </c>
      <c r="BE287">
        <v>1.07054243209484</v>
      </c>
      <c r="BF287">
        <v>1.0837525304414899</v>
      </c>
      <c r="BG287">
        <v>1.04132486532248</v>
      </c>
      <c r="BH287">
        <v>0.27568398799999999</v>
      </c>
      <c r="BI287">
        <v>0.27568398799999999</v>
      </c>
      <c r="BJ287">
        <v>0.27386289199999903</v>
      </c>
      <c r="BK287">
        <v>0.60498158099999999</v>
      </c>
      <c r="BL287">
        <v>0.27568398799999999</v>
      </c>
      <c r="BM287">
        <v>0.27568398799999999</v>
      </c>
      <c r="BN287">
        <v>0.27386289199999903</v>
      </c>
      <c r="BO287">
        <v>0.60498158099999999</v>
      </c>
      <c r="BP287">
        <v>0.145164612</v>
      </c>
      <c r="BQ287">
        <v>0.145164612</v>
      </c>
      <c r="BR287">
        <v>0.152841594</v>
      </c>
      <c r="BS287">
        <v>0.14127632900000001</v>
      </c>
      <c r="BT287">
        <v>1</v>
      </c>
      <c r="BU287">
        <v>1</v>
      </c>
      <c r="BV287">
        <v>1</v>
      </c>
      <c r="BW287">
        <v>1</v>
      </c>
      <c r="BX287">
        <f ca="1">+'aob Demand'!BX286+'aob Cap'!$CG287</f>
        <v>15.839988957485382</v>
      </c>
      <c r="BY287">
        <f ca="1">+'aob Demand'!BY286+'aob Cap'!$CG287</f>
        <v>15.839988957485382</v>
      </c>
      <c r="BZ287">
        <f ca="1">+'aob Demand'!BZ286+'aob Cap'!$CG287</f>
        <v>15.839988957485382</v>
      </c>
      <c r="CA287">
        <f ca="1">+'aob Demand'!CA286+'aob Cap'!$CG287</f>
        <v>15.839988957485382</v>
      </c>
      <c r="CB287">
        <f t="shared" ca="1" si="34"/>
        <v>11843020.851437697</v>
      </c>
      <c r="CC287">
        <f t="shared" ca="1" si="39"/>
        <v>484492.28643534641</v>
      </c>
      <c r="CD287">
        <f t="shared" ca="1" si="40"/>
        <v>21266140.733499408</v>
      </c>
      <c r="CE287">
        <f t="shared" ca="1" si="41"/>
        <v>67066693.416982017</v>
      </c>
      <c r="CG287">
        <f ca="1">+IFERROR(VLOOKUP(_xlfn.CONCAT(B287,E287,C287),Reallocation!$A$3:$F$618,6,FALSE),0)</f>
        <v>4.5257033507182638E-2</v>
      </c>
      <c r="CH287">
        <f t="shared" ca="1" si="35"/>
        <v>2.8778413490049282E-4</v>
      </c>
      <c r="CI287">
        <f t="shared" ca="1" si="36"/>
        <v>2.8778413490049282E-4</v>
      </c>
      <c r="CJ287">
        <f t="shared" ca="1" si="37"/>
        <v>3.6897057588891613E-4</v>
      </c>
      <c r="CK287">
        <f t="shared" ca="1" si="38"/>
        <v>4.5000619816448761E-4</v>
      </c>
      <c r="CL287">
        <f ca="1">+IF($C287=1,SUMPRODUCT($CH287:$CK287,Elast!$L$6:$O$6),SUMPRODUCT($CH287:$CK287,Elast!$L$13:$O$13))</f>
        <v>-1.7300776590983391E-5</v>
      </c>
      <c r="CM287">
        <f ca="1">+IF($C287=1,SUMPRODUCT($CH287:$CK287,Elast!$L$7:$O$7),SUMPRODUCT($CH287:$CK287,Elast!$L$14:$O$14))</f>
        <v>-1.6352207694510846E-5</v>
      </c>
      <c r="CN287">
        <f ca="1">+IF($C287=1,SUMPRODUCT($CH287:$CK287,Elast!$L$8:$O$8),SUMPRODUCT($CH287:$CK287,Elast!$L$15:$O$15))</f>
        <v>-5.5008666358107086E-5</v>
      </c>
      <c r="CO287">
        <f ca="1">+IF($C287=1,SUMPRODUCT($CH287:$CK287,Elast!$L$9:$O$9),SUMPRODUCT($CH287:$CK287,Elast!$L$16:$O$16))</f>
        <v>-5.7683077591497161E-5</v>
      </c>
    </row>
    <row r="288" spans="2:93" x14ac:dyDescent="0.25">
      <c r="B288" t="s">
        <v>86</v>
      </c>
      <c r="C288">
        <v>1</v>
      </c>
      <c r="D288">
        <v>2041</v>
      </c>
      <c r="E288">
        <v>2039</v>
      </c>
      <c r="F288">
        <v>0.169268253133702</v>
      </c>
      <c r="G288">
        <v>1.39304312402335E-3</v>
      </c>
      <c r="H288">
        <v>0.24695965182723401</v>
      </c>
      <c r="I288">
        <v>0.58237905191503903</v>
      </c>
      <c r="J288">
        <f ca="1">+('aob Demand'!J287-'aob Demand'!BX287)+'aob Cap'!BX288</f>
        <v>157.39866368822575</v>
      </c>
      <c r="K288">
        <f ca="1">+('aob Demand'!K287-'aob Demand'!BY287)+'aob Cap'!BY288</f>
        <v>157.39866368822575</v>
      </c>
      <c r="L288">
        <f ca="1">+('aob Demand'!L287-'aob Demand'!BZ287)+'aob Cap'!BZ288</f>
        <v>122.75338668023073</v>
      </c>
      <c r="M288">
        <f ca="1">+('aob Demand'!M287-'aob Demand'!CA287)+'aob Cap'!CA288</f>
        <v>100.63853993478875</v>
      </c>
      <c r="N288">
        <f ca="1">+'aob Demand'!N287*(1+CL288)</f>
        <v>754721.68677119887</v>
      </c>
      <c r="O288">
        <f ca="1">+'aob Demand'!O287*(1+CM288)</f>
        <v>30879.252332682208</v>
      </c>
      <c r="P288">
        <f ca="1">+'aob Demand'!P287*(1+CN288)</f>
        <v>1355227.9243671813</v>
      </c>
      <c r="Q288">
        <f ca="1">+'aob Demand'!Q287*(1+CO288)</f>
        <v>4273964.3258085297</v>
      </c>
      <c r="R288">
        <v>1899.4197578943399</v>
      </c>
      <c r="S288">
        <f ca="1">+IF(E288&gt;2017,SUMPRODUCT(J288:M288,N288:Q288),'aob Demand'!S287)</f>
        <v>720136884.92960143</v>
      </c>
      <c r="T288">
        <v>355546.89857410803</v>
      </c>
      <c r="U288">
        <v>60.405999999999999</v>
      </c>
      <c r="V288">
        <v>62922.742417784502</v>
      </c>
      <c r="W288">
        <v>1.6966343445119699E-4</v>
      </c>
      <c r="X288">
        <v>11.7217573391383</v>
      </c>
      <c r="Y288">
        <v>11.7217573391383</v>
      </c>
      <c r="Z288">
        <v>5.0783015996036101</v>
      </c>
      <c r="AA288">
        <v>2.9922565864084798</v>
      </c>
      <c r="AB288">
        <v>7.4605455403775602</v>
      </c>
      <c r="AC288">
        <v>7.4605455403775602</v>
      </c>
      <c r="AD288">
        <v>7.4605455403775602</v>
      </c>
      <c r="AE288">
        <v>7.4605455403775602</v>
      </c>
      <c r="AF288">
        <v>5659364.2077054502</v>
      </c>
      <c r="AG288">
        <v>46233.392145397702</v>
      </c>
      <c r="AH288">
        <v>10689721.9757687</v>
      </c>
      <c r="AI288">
        <v>31509643.971039802</v>
      </c>
      <c r="AJ288">
        <v>130.14775753662701</v>
      </c>
      <c r="AK288">
        <v>130.14775753662701</v>
      </c>
      <c r="AL288">
        <v>102.787888429045</v>
      </c>
      <c r="AM288">
        <v>81.814189485721201</v>
      </c>
      <c r="AN288">
        <v>141.86951487576499</v>
      </c>
      <c r="AO288">
        <v>141.86951487576499</v>
      </c>
      <c r="AP288">
        <v>107.866190028649</v>
      </c>
      <c r="AQ288">
        <v>84.806446072129603</v>
      </c>
      <c r="AR288">
        <f ca="1">+IF(E288&gt;2017,J288*N288,'aob Demand'!AR287)</f>
        <v>118792184.95431039</v>
      </c>
      <c r="AS288">
        <f>+IF(F288&gt;2017,K288*O288,'aob Demand'!AS287)</f>
        <v>4859093.6843729196</v>
      </c>
      <c r="AT288">
        <f>+IF(G288&gt;2017,L288*P288,'aob Demand'!AT287)</f>
        <v>166308950.88827199</v>
      </c>
      <c r="AU288">
        <f>+IF(H288&gt;2017,M288*Q288,'aob Demand'!AU287)</f>
        <v>429964401.89130402</v>
      </c>
      <c r="AV288">
        <v>1.09135943417626</v>
      </c>
      <c r="AW288">
        <v>1.09135943417626</v>
      </c>
      <c r="AX288">
        <v>1.0506736609984699</v>
      </c>
      <c r="AY288">
        <v>1.0378220313405999</v>
      </c>
      <c r="AZ288">
        <v>1.09135943417626</v>
      </c>
      <c r="BA288">
        <v>1.09135943417626</v>
      </c>
      <c r="BB288">
        <v>1.0506736609984699</v>
      </c>
      <c r="BC288">
        <v>1.0378220313405999</v>
      </c>
      <c r="BD288">
        <v>1.0718136868941199</v>
      </c>
      <c r="BE288">
        <v>1.0718136868941199</v>
      </c>
      <c r="BF288">
        <v>1.08506205169224</v>
      </c>
      <c r="BG288">
        <v>1.0425788082204599</v>
      </c>
      <c r="BH288">
        <v>0.27568398799999999</v>
      </c>
      <c r="BI288">
        <v>0.27568398799999999</v>
      </c>
      <c r="BJ288">
        <v>0.27386289199999903</v>
      </c>
      <c r="BK288">
        <v>0.60498158099999999</v>
      </c>
      <c r="BL288">
        <v>0.27568398799999999</v>
      </c>
      <c r="BM288">
        <v>0.27568398799999999</v>
      </c>
      <c r="BN288">
        <v>0.27386289199999903</v>
      </c>
      <c r="BO288">
        <v>0.60498158099999999</v>
      </c>
      <c r="BP288">
        <v>0.145164612</v>
      </c>
      <c r="BQ288">
        <v>0.145164612</v>
      </c>
      <c r="BR288">
        <v>0.152841594</v>
      </c>
      <c r="BS288">
        <v>0.14127632900000001</v>
      </c>
      <c r="BT288">
        <v>1</v>
      </c>
      <c r="BU288">
        <v>1</v>
      </c>
      <c r="BV288">
        <v>1</v>
      </c>
      <c r="BW288">
        <v>1</v>
      </c>
      <c r="BX288">
        <f ca="1">+'aob Demand'!BX287+'aob Cap'!$CG288</f>
        <v>15.804814602447642</v>
      </c>
      <c r="BY288">
        <f ca="1">+'aob Demand'!BY287+'aob Cap'!$CG288</f>
        <v>15.804814602447642</v>
      </c>
      <c r="BZ288">
        <f ca="1">+'aob Demand'!BZ287+'aob Cap'!$CG288</f>
        <v>15.804814602447642</v>
      </c>
      <c r="CA288">
        <f ca="1">+'aob Demand'!CA287+'aob Cap'!$CG288</f>
        <v>15.804814602447642</v>
      </c>
      <c r="CB288">
        <f t="shared" ca="1" si="34"/>
        <v>11928236.33586536</v>
      </c>
      <c r="CC288">
        <f t="shared" ca="1" si="39"/>
        <v>488040.85818024119</v>
      </c>
      <c r="CD288">
        <f t="shared" ca="1" si="40"/>
        <v>21419126.088683236</v>
      </c>
      <c r="CE288">
        <f t="shared" ca="1" si="41"/>
        <v>67549213.786878943</v>
      </c>
      <c r="CG288">
        <f ca="1">+IFERROR(VLOOKUP(_xlfn.CONCAT(B288,E288,C288),Reallocation!$A$3:$F$618,6,FALSE),0)</f>
        <v>4.3240007705743502E-2</v>
      </c>
      <c r="CH288">
        <f t="shared" ca="1" si="35"/>
        <v>2.7471648546772975E-4</v>
      </c>
      <c r="CI288">
        <f t="shared" ca="1" si="36"/>
        <v>2.7471648546772975E-4</v>
      </c>
      <c r="CJ288">
        <f t="shared" ca="1" si="37"/>
        <v>3.5225103661207235E-4</v>
      </c>
      <c r="CK288">
        <f t="shared" ca="1" si="38"/>
        <v>4.2965654841342626E-4</v>
      </c>
      <c r="CL288">
        <f ca="1">+IF($C288=1,SUMPRODUCT($CH288:$CK288,Elast!$L$6:$O$6),SUMPRODUCT($CH288:$CK288,Elast!$L$13:$O$13))</f>
        <v>-1.6518471975852434E-5</v>
      </c>
      <c r="CM288">
        <f ca="1">+IF($C288=1,SUMPRODUCT($CH288:$CK288,Elast!$L$7:$O$7),SUMPRODUCT($CH288:$CK288,Elast!$L$14:$O$14))</f>
        <v>-1.5610035726700835E-5</v>
      </c>
      <c r="CN288">
        <f ca="1">+IF($C288=1,SUMPRODUCT($CH288:$CK288,Elast!$L$8:$O$8),SUMPRODUCT($CH288:$CK288,Elast!$L$15:$O$15))</f>
        <v>-5.2513796921108019E-5</v>
      </c>
      <c r="CO288">
        <f ca="1">+IF($C288=1,SUMPRODUCT($CH288:$CK288,Elast!$L$9:$O$9),SUMPRODUCT($CH288:$CK288,Elast!$L$16:$O$16))</f>
        <v>-5.5071207844120456E-5</v>
      </c>
    </row>
    <row r="289" spans="2:93" x14ac:dyDescent="0.25">
      <c r="B289" t="s">
        <v>86</v>
      </c>
      <c r="C289">
        <v>1</v>
      </c>
      <c r="D289">
        <v>2042</v>
      </c>
      <c r="E289">
        <v>2040</v>
      </c>
      <c r="F289">
        <v>0.16918739248693501</v>
      </c>
      <c r="G289">
        <v>1.4025549678925301E-3</v>
      </c>
      <c r="H289">
        <v>0.246942745405862</v>
      </c>
      <c r="I289">
        <v>0.58246730713930905</v>
      </c>
      <c r="J289">
        <f ca="1">+('aob Demand'!J288-'aob Demand'!BX288)+'aob Cap'!BX289</f>
        <v>157.53758425375869</v>
      </c>
      <c r="K289">
        <f ca="1">+('aob Demand'!K288-'aob Demand'!BY288)+'aob Cap'!BY289</f>
        <v>157.53758425375869</v>
      </c>
      <c r="L289">
        <f ca="1">+('aob Demand'!L288-'aob Demand'!BZ288)+'aob Cap'!BZ289</f>
        <v>122.84976179596369</v>
      </c>
      <c r="M289">
        <f ca="1">+('aob Demand'!M288-'aob Demand'!CA288)+'aob Cap'!CA289</f>
        <v>100.70780357454268</v>
      </c>
      <c r="N289">
        <f ca="1">+'aob Demand'!N288*(1+CL289)</f>
        <v>761843.64277613722</v>
      </c>
      <c r="O289">
        <f ca="1">+'aob Demand'!O288*(1+CM289)</f>
        <v>31174.645632211283</v>
      </c>
      <c r="P289">
        <f ca="1">+'aob Demand'!P288*(1+CN289)</f>
        <v>1368014.4010948094</v>
      </c>
      <c r="Q289">
        <f ca="1">+'aob Demand'!Q288*(1+CO289)</f>
        <v>4314292.1164281182</v>
      </c>
      <c r="R289">
        <v>1906.45097934348</v>
      </c>
      <c r="S289">
        <f ca="1">+IF(E289&gt;2017,SUMPRODUCT(J289:M289,N289:Q289),'aob Demand'!S288)</f>
        <v>727473311.75728798</v>
      </c>
      <c r="T289">
        <v>358350.646129695</v>
      </c>
      <c r="U289">
        <v>60.405999999999999</v>
      </c>
      <c r="V289">
        <v>63849.601574835797</v>
      </c>
      <c r="W289">
        <v>1.68325514076915E-4</v>
      </c>
      <c r="X289">
        <v>11.8902254878554</v>
      </c>
      <c r="Y289">
        <v>11.8902254878554</v>
      </c>
      <c r="Z289">
        <v>5.2086386130021998</v>
      </c>
      <c r="AA289">
        <v>3.0943788388354099</v>
      </c>
      <c r="AB289">
        <v>7.5874221328117297</v>
      </c>
      <c r="AC289">
        <v>7.5874221328117297</v>
      </c>
      <c r="AD289">
        <v>7.5874221328117297</v>
      </c>
      <c r="AE289">
        <v>7.5874221328117297</v>
      </c>
      <c r="AF289">
        <v>5808183.9777515596</v>
      </c>
      <c r="AG289">
        <v>47800.166915401896</v>
      </c>
      <c r="AH289">
        <v>10972563.379611</v>
      </c>
      <c r="AI289">
        <v>32342342.9169087</v>
      </c>
      <c r="AJ289">
        <v>130.14775753662701</v>
      </c>
      <c r="AK289">
        <v>130.14775753662701</v>
      </c>
      <c r="AL289">
        <v>102.787888429045</v>
      </c>
      <c r="AM289">
        <v>81.814189485721201</v>
      </c>
      <c r="AN289">
        <v>142.037983024482</v>
      </c>
      <c r="AO289">
        <v>142.037983024482</v>
      </c>
      <c r="AP289">
        <v>107.99652704204701</v>
      </c>
      <c r="AQ289">
        <v>84.908568324556597</v>
      </c>
      <c r="AR289">
        <f ca="1">+IF(E289&gt;2017,J289*N289,'aob Demand'!AR288)</f>
        <v>120019007.06203616</v>
      </c>
      <c r="AS289">
        <f>+IF(F289&gt;2017,K289*O289,'aob Demand'!AS288)</f>
        <v>4909963.4869577195</v>
      </c>
      <c r="AT289">
        <f>+IF(G289&gt;2017,L289*P289,'aob Demand'!AT288)</f>
        <v>168012144.420578</v>
      </c>
      <c r="AU289">
        <f>+IF(H289&gt;2017,M289*Q289,'aob Demand'!AU288)</f>
        <v>434327466.70408601</v>
      </c>
      <c r="AV289">
        <v>1.09265584262265</v>
      </c>
      <c r="AW289">
        <v>1.09265584262265</v>
      </c>
      <c r="AX289">
        <v>1.05194343454392</v>
      </c>
      <c r="AY289">
        <v>1.03907204812497</v>
      </c>
      <c r="AZ289">
        <v>1.09265584262265</v>
      </c>
      <c r="BA289">
        <v>1.09265584262265</v>
      </c>
      <c r="BB289">
        <v>1.05194343454392</v>
      </c>
      <c r="BC289">
        <v>1.03907204812497</v>
      </c>
      <c r="BD289">
        <v>1.07308687725941</v>
      </c>
      <c r="BE289">
        <v>1.07308687725941</v>
      </c>
      <c r="BF289">
        <v>1.08637338473461</v>
      </c>
      <c r="BG289">
        <v>1.0438345543599199</v>
      </c>
      <c r="BH289">
        <v>0.27568398799999999</v>
      </c>
      <c r="BI289">
        <v>0.27568398799999999</v>
      </c>
      <c r="BJ289">
        <v>0.27386289199999903</v>
      </c>
      <c r="BK289">
        <v>0.60498158099999999</v>
      </c>
      <c r="BL289">
        <v>0.27568398799999999</v>
      </c>
      <c r="BM289">
        <v>0.27568398799999999</v>
      </c>
      <c r="BN289">
        <v>0.27386289199999903</v>
      </c>
      <c r="BO289">
        <v>0.60498158099999999</v>
      </c>
      <c r="BP289">
        <v>0.145164612</v>
      </c>
      <c r="BQ289">
        <v>0.145164612</v>
      </c>
      <c r="BR289">
        <v>0.152841594</v>
      </c>
      <c r="BS289">
        <v>0.14127632900000001</v>
      </c>
      <c r="BT289">
        <v>1</v>
      </c>
      <c r="BU289">
        <v>1</v>
      </c>
      <c r="BV289">
        <v>1</v>
      </c>
      <c r="BW289">
        <v>1</v>
      </c>
      <c r="BX289">
        <f ca="1">+'aob Demand'!BX288+'aob Cap'!$CG289</f>
        <v>15.770041350153383</v>
      </c>
      <c r="BY289">
        <f ca="1">+'aob Demand'!BY288+'aob Cap'!$CG289</f>
        <v>15.770041350153383</v>
      </c>
      <c r="BZ289">
        <f ca="1">+'aob Demand'!BZ288+'aob Cap'!$CG289</f>
        <v>15.770041350153383</v>
      </c>
      <c r="CA289">
        <f ca="1">+'aob Demand'!CA288+'aob Cap'!$CG289</f>
        <v>15.770041350153383</v>
      </c>
      <c r="CB289">
        <f t="shared" ca="1" si="34"/>
        <v>12014305.748931166</v>
      </c>
      <c r="CC289">
        <f t="shared" ca="1" si="39"/>
        <v>491625.45069635048</v>
      </c>
      <c r="CD289">
        <f t="shared" ca="1" si="40"/>
        <v>21573643.672870461</v>
      </c>
      <c r="CE289">
        <f t="shared" ca="1" si="41"/>
        <v>68036565.072712183</v>
      </c>
      <c r="CG289">
        <f ca="1">+IFERROR(VLOOKUP(_xlfn.CONCAT(B289,E289,C289),Reallocation!$A$3:$F$618,6,FALSE),0)</f>
        <v>4.1317210719682425E-2</v>
      </c>
      <c r="CH289">
        <f t="shared" ca="1" si="35"/>
        <v>2.6226891135472385E-4</v>
      </c>
      <c r="CI289">
        <f t="shared" ca="1" si="36"/>
        <v>2.6226891135472385E-4</v>
      </c>
      <c r="CJ289">
        <f t="shared" ca="1" si="37"/>
        <v>3.3632308370523667E-4</v>
      </c>
      <c r="CK289">
        <f t="shared" ca="1" si="38"/>
        <v>4.1026821411205283E-4</v>
      </c>
      <c r="CL289">
        <f ca="1">+IF($C289=1,SUMPRODUCT($CH289:$CK289,Elast!$L$6:$O$6),SUMPRODUCT($CH289:$CK289,Elast!$L$13:$O$13))</f>
        <v>-1.5773120594555934E-5</v>
      </c>
      <c r="CM289">
        <f ca="1">+IF($C289=1,SUMPRODUCT($CH289:$CK289,Elast!$L$7:$O$7),SUMPRODUCT($CH289:$CK289,Elast!$L$14:$O$14))</f>
        <v>-1.4903062936660216E-5</v>
      </c>
      <c r="CN289">
        <f ca="1">+IF($C289=1,SUMPRODUCT($CH289:$CK289,Elast!$L$8:$O$8),SUMPRODUCT($CH289:$CK289,Elast!$L$15:$O$15))</f>
        <v>-5.0137160849942799E-5</v>
      </c>
      <c r="CO289">
        <f ca="1">+IF($C289=1,SUMPRODUCT($CH289:$CK289,Elast!$L$9:$O$9),SUMPRODUCT($CH289:$CK289,Elast!$L$16:$O$16))</f>
        <v>-5.2582896253297929E-5</v>
      </c>
    </row>
    <row r="290" spans="2:93" x14ac:dyDescent="0.25">
      <c r="B290" t="s">
        <v>86</v>
      </c>
      <c r="C290">
        <v>1</v>
      </c>
      <c r="D290">
        <v>2043</v>
      </c>
      <c r="E290">
        <v>2041</v>
      </c>
      <c r="F290">
        <v>0.16910788995852399</v>
      </c>
      <c r="G290">
        <v>1.4120163606824001E-3</v>
      </c>
      <c r="H290">
        <v>0.24692621823559299</v>
      </c>
      <c r="I290">
        <v>0.58255387544519999</v>
      </c>
      <c r="J290">
        <f ca="1">+('aob Demand'!J289-'aob Demand'!BX289)+'aob Cap'!BX290</f>
        <v>157.67708283999042</v>
      </c>
      <c r="K290">
        <f ca="1">+('aob Demand'!K289-'aob Demand'!BY289)+'aob Cap'!BY290</f>
        <v>157.67708283999042</v>
      </c>
      <c r="L290">
        <f ca="1">+('aob Demand'!L289-'aob Demand'!BZ289)+'aob Cap'!BZ290</f>
        <v>122.94666523794942</v>
      </c>
      <c r="M290">
        <f ca="1">+('aob Demand'!M289-'aob Demand'!CA289)+'aob Cap'!CA290</f>
        <v>100.77756306126642</v>
      </c>
      <c r="N290">
        <f ca="1">+'aob Demand'!N289*(1+CL290)</f>
        <v>769032.48683312116</v>
      </c>
      <c r="O290">
        <f ca="1">+'aob Demand'!O289*(1+CM290)</f>
        <v>31472.862249207024</v>
      </c>
      <c r="P290">
        <f ca="1">+'aob Demand'!P289*(1+CN290)</f>
        <v>1380920.9048631836</v>
      </c>
      <c r="Q290">
        <f ca="1">+'aob Demand'!Q289*(1+CO290)</f>
        <v>4354998.3751372686</v>
      </c>
      <c r="R290">
        <v>1913.4724274348</v>
      </c>
      <c r="S290">
        <f ca="1">+IF(E290&gt;2017,SUMPRODUCT(J290:M290,N290:Q290),'aob Demand'!S289)</f>
        <v>734887091.83351862</v>
      </c>
      <c r="T290">
        <v>361176.5032871</v>
      </c>
      <c r="U290">
        <v>60.405999999999999</v>
      </c>
      <c r="V290">
        <v>64790.113472756297</v>
      </c>
      <c r="W290">
        <v>1.6699814418414299E-4</v>
      </c>
      <c r="X290">
        <v>12.058950140005701</v>
      </c>
      <c r="Y290">
        <v>12.058950140005701</v>
      </c>
      <c r="Z290">
        <v>5.3391559545224396</v>
      </c>
      <c r="AA290">
        <v>3.1966479488920201</v>
      </c>
      <c r="AB290">
        <v>7.7125006905766602</v>
      </c>
      <c r="AC290">
        <v>7.7125006905766602</v>
      </c>
      <c r="AD290">
        <v>7.7125006905766602</v>
      </c>
      <c r="AE290">
        <v>7.7125006905766602</v>
      </c>
      <c r="AF290">
        <v>5957879.4042866798</v>
      </c>
      <c r="AG290">
        <v>49390.520379538</v>
      </c>
      <c r="AH290">
        <v>11257132.908567499</v>
      </c>
      <c r="AI290">
        <v>33180100.527152501</v>
      </c>
      <c r="AJ290">
        <v>130.14775753662701</v>
      </c>
      <c r="AK290">
        <v>130.14775753662701</v>
      </c>
      <c r="AL290">
        <v>102.787888429045</v>
      </c>
      <c r="AM290">
        <v>81.814189485721201</v>
      </c>
      <c r="AN290">
        <v>142.20670767663199</v>
      </c>
      <c r="AO290">
        <v>142.20670767663199</v>
      </c>
      <c r="AP290">
        <v>108.127044383567</v>
      </c>
      <c r="AQ290">
        <v>85.010837434613194</v>
      </c>
      <c r="AR290">
        <f ca="1">+IF(E290&gt;2017,J290*N290,'aob Demand'!AR289)</f>
        <v>121258799.13302989</v>
      </c>
      <c r="AS290">
        <f>+IF(F290&gt;2017,K290*O290,'aob Demand'!AS289)</f>
        <v>4961377.0484682601</v>
      </c>
      <c r="AT290">
        <f>+IF(G290&gt;2017,L290*P290,'aob Demand'!AT289)</f>
        <v>169733222.211328</v>
      </c>
      <c r="AU290">
        <f>+IF(H290&gt;2017,M290*Q290,'aob Demand'!AU289)</f>
        <v>438736202.599639</v>
      </c>
      <c r="AV290">
        <v>1.09395425997755</v>
      </c>
      <c r="AW290">
        <v>1.09395425997755</v>
      </c>
      <c r="AX290">
        <v>1.0532149825863699</v>
      </c>
      <c r="AY290">
        <v>1.0403238851877199</v>
      </c>
      <c r="AZ290">
        <v>1.09395425997755</v>
      </c>
      <c r="BA290">
        <v>1.09395425997755</v>
      </c>
      <c r="BB290">
        <v>1.0532149825863699</v>
      </c>
      <c r="BC290">
        <v>1.0403238851877199</v>
      </c>
      <c r="BD290">
        <v>1.07436204055455</v>
      </c>
      <c r="BE290">
        <v>1.07436204055455</v>
      </c>
      <c r="BF290">
        <v>1.087686550353</v>
      </c>
      <c r="BG290">
        <v>1.0450921291208599</v>
      </c>
      <c r="BH290">
        <v>0.27568398799999999</v>
      </c>
      <c r="BI290">
        <v>0.27568398799999999</v>
      </c>
      <c r="BJ290">
        <v>0.27386289199999903</v>
      </c>
      <c r="BK290">
        <v>0.60498158099999999</v>
      </c>
      <c r="BL290">
        <v>0.27568398799999999</v>
      </c>
      <c r="BM290">
        <v>0.27568398799999999</v>
      </c>
      <c r="BN290">
        <v>0.27386289199999903</v>
      </c>
      <c r="BO290">
        <v>0.60498158099999999</v>
      </c>
      <c r="BP290">
        <v>0.145164612</v>
      </c>
      <c r="BQ290">
        <v>0.145164612</v>
      </c>
      <c r="BR290">
        <v>0.152841594</v>
      </c>
      <c r="BS290">
        <v>0.14127632900000001</v>
      </c>
      <c r="BT290">
        <v>1</v>
      </c>
      <c r="BU290">
        <v>1</v>
      </c>
      <c r="BV290">
        <v>1</v>
      </c>
      <c r="BW290">
        <v>1</v>
      </c>
      <c r="BX290">
        <f ca="1">+'aob Demand'!BX289+'aob Cap'!$CG290</f>
        <v>15.735640572686721</v>
      </c>
      <c r="BY290">
        <f ca="1">+'aob Demand'!BY289+'aob Cap'!$CG290</f>
        <v>15.735640572686721</v>
      </c>
      <c r="BZ290">
        <f ca="1">+'aob Demand'!BZ289+'aob Cap'!$CG290</f>
        <v>15.735640572686721</v>
      </c>
      <c r="CA290">
        <f ca="1">+'aob Demand'!CA289+'aob Cap'!$CG290</f>
        <v>15.735640572686721</v>
      </c>
      <c r="CB290">
        <f t="shared" ca="1" si="34"/>
        <v>12101218.801525429</v>
      </c>
      <c r="CC290">
        <f t="shared" ca="1" si="39"/>
        <v>495245.64814720233</v>
      </c>
      <c r="CD290">
        <f t="shared" ca="1" si="40"/>
        <v>21729675.018236373</v>
      </c>
      <c r="CE290">
        <f t="shared" ca="1" si="41"/>
        <v>68528689.125794753</v>
      </c>
      <c r="CG290">
        <f ca="1">+IFERROR(VLOOKUP(_xlfn.CONCAT(B290,E290,C290),Reallocation!$A$3:$F$618,6,FALSE),0)</f>
        <v>3.9483434561421518E-2</v>
      </c>
      <c r="CH290">
        <f t="shared" ca="1" si="35"/>
        <v>2.5040693200484299E-4</v>
      </c>
      <c r="CI290">
        <f t="shared" ca="1" si="36"/>
        <v>2.5040693200484299E-4</v>
      </c>
      <c r="CJ290">
        <f t="shared" ca="1" si="37"/>
        <v>3.2114278565420484E-4</v>
      </c>
      <c r="CK290">
        <f t="shared" ca="1" si="38"/>
        <v>3.9178794725791555E-4</v>
      </c>
      <c r="CL290">
        <f ca="1">+IF($C290=1,SUMPRODUCT($CH290:$CK290,Elast!$L$6:$O$6),SUMPRODUCT($CH290:$CK290,Elast!$L$13:$O$13))</f>
        <v>-1.5062675722057329E-5</v>
      </c>
      <c r="CM290">
        <f ca="1">+IF($C290=1,SUMPRODUCT($CH290:$CK290,Elast!$L$7:$O$7),SUMPRODUCT($CH290:$CK290,Elast!$L$14:$O$14))</f>
        <v>-1.4229332864755142E-5</v>
      </c>
      <c r="CN290">
        <f ca="1">+IF($C290=1,SUMPRODUCT($CH290:$CK290,Elast!$L$8:$O$8),SUMPRODUCT($CH290:$CK290,Elast!$L$15:$O$15))</f>
        <v>-4.7872190855429813E-5</v>
      </c>
      <c r="CO290">
        <f ca="1">+IF($C290=1,SUMPRODUCT($CH290:$CK290,Elast!$L$9:$O$9),SUMPRODUCT($CH290:$CK290,Elast!$L$16:$O$16))</f>
        <v>-5.0211290424576394E-5</v>
      </c>
    </row>
    <row r="291" spans="2:93" x14ac:dyDescent="0.25">
      <c r="B291" t="s">
        <v>86</v>
      </c>
      <c r="C291">
        <v>1</v>
      </c>
      <c r="D291">
        <v>2044</v>
      </c>
      <c r="E291">
        <v>2042</v>
      </c>
      <c r="F291">
        <v>0.169029788107568</v>
      </c>
      <c r="G291">
        <v>1.42142557914672E-3</v>
      </c>
      <c r="H291">
        <v>0.24691008119278501</v>
      </c>
      <c r="I291">
        <v>0.58263870512049898</v>
      </c>
      <c r="J291">
        <f ca="1">+('aob Demand'!J290-'aob Demand'!BX290)+'aob Cap'!BX291</f>
        <v>157.81712818857903</v>
      </c>
      <c r="K291">
        <f ca="1">+('aob Demand'!K290-'aob Demand'!BY290)+'aob Cap'!BY291</f>
        <v>157.81712818857903</v>
      </c>
      <c r="L291">
        <f ca="1">+('aob Demand'!L290-'aob Demand'!BZ290)+'aob Cap'!BZ291</f>
        <v>123.04406553358804</v>
      </c>
      <c r="M291">
        <f ca="1">+('aob Demand'!M290-'aob Demand'!CA290)+'aob Cap'!CA291</f>
        <v>100.84778683748705</v>
      </c>
      <c r="N291">
        <f ca="1">+'aob Demand'!N290*(1+CL291)</f>
        <v>776288.86584834685</v>
      </c>
      <c r="O291">
        <f ca="1">+'aob Demand'!O290*(1+CM291)</f>
        <v>31773.929271088931</v>
      </c>
      <c r="P291">
        <f ca="1">+'aob Demand'!P290*(1+CN291)</f>
        <v>1393948.6022875167</v>
      </c>
      <c r="Q291">
        <f ca="1">+'aob Demand'!Q290*(1+CO291)</f>
        <v>4396086.787413992</v>
      </c>
      <c r="R291">
        <v>1920.4825371274001</v>
      </c>
      <c r="S291">
        <f ca="1">+IF(E291&gt;2017,SUMPRODUCT(J291:M291,N291:Q291),'aob Demand'!S290)</f>
        <v>742378876.14832366</v>
      </c>
      <c r="T291">
        <v>364024.64439671999</v>
      </c>
      <c r="U291">
        <v>60.405999999999999</v>
      </c>
      <c r="V291">
        <v>65744.479217972796</v>
      </c>
      <c r="W291">
        <v>1.6568124157460899E-4</v>
      </c>
      <c r="X291">
        <v>12.2279362470917</v>
      </c>
      <c r="Y291">
        <v>12.2279362470917</v>
      </c>
      <c r="Z291">
        <v>5.4698556928417297</v>
      </c>
      <c r="AA291">
        <v>3.2990659835492702</v>
      </c>
      <c r="AB291">
        <v>7.8356872840595999</v>
      </c>
      <c r="AC291">
        <v>7.8356872840595999</v>
      </c>
      <c r="AD291">
        <v>7.8356872840595999</v>
      </c>
      <c r="AE291">
        <v>7.8356872840595999</v>
      </c>
      <c r="AF291">
        <v>6108370.6721702795</v>
      </c>
      <c r="AG291">
        <v>51003.648193661502</v>
      </c>
      <c r="AH291">
        <v>11543277.992820499</v>
      </c>
      <c r="AI291">
        <v>34022469.2695392</v>
      </c>
      <c r="AJ291">
        <v>130.14775753662701</v>
      </c>
      <c r="AK291">
        <v>130.14775753662701</v>
      </c>
      <c r="AL291">
        <v>102.787888429045</v>
      </c>
      <c r="AM291">
        <v>81.814189485721201</v>
      </c>
      <c r="AN291">
        <v>142.37569378371899</v>
      </c>
      <c r="AO291">
        <v>142.37569378371899</v>
      </c>
      <c r="AP291">
        <v>108.257744121887</v>
      </c>
      <c r="AQ291">
        <v>85.113255469270399</v>
      </c>
      <c r="AR291">
        <f ca="1">+IF(E291&gt;2017,J291*N291,'aob Demand'!AR290)</f>
        <v>122511679.45295519</v>
      </c>
      <c r="AS291">
        <f>+IF(F291&gt;2017,K291*O291,'aob Demand'!AS290)</f>
        <v>5013339.5655752802</v>
      </c>
      <c r="AT291">
        <f>+IF(G291&gt;2017,L291*P291,'aob Demand'!AT290)</f>
        <v>171472347.868808</v>
      </c>
      <c r="AU291">
        <f>+IF(H291&gt;2017,M291*Q291,'aob Demand'!AU290)</f>
        <v>443191010.01498997</v>
      </c>
      <c r="AV291">
        <v>1.09525470703167</v>
      </c>
      <c r="AW291">
        <v>1.09525470703167</v>
      </c>
      <c r="AX291">
        <v>1.0544883164609</v>
      </c>
      <c r="AY291">
        <v>1.0415775565141101</v>
      </c>
      <c r="AZ291">
        <v>1.09525470703167</v>
      </c>
      <c r="BA291">
        <v>1.09525470703167</v>
      </c>
      <c r="BB291">
        <v>1.0544883164609</v>
      </c>
      <c r="BC291">
        <v>1.0415775565141101</v>
      </c>
      <c r="BD291">
        <v>1.07563919719795</v>
      </c>
      <c r="BE291">
        <v>1.07563919719795</v>
      </c>
      <c r="BF291">
        <v>1.0890015602534699</v>
      </c>
      <c r="BG291">
        <v>1.0463515465526501</v>
      </c>
      <c r="BH291">
        <v>0.27568398799999999</v>
      </c>
      <c r="BI291">
        <v>0.27568398799999999</v>
      </c>
      <c r="BJ291">
        <v>0.27386289199999903</v>
      </c>
      <c r="BK291">
        <v>0.60498158099999999</v>
      </c>
      <c r="BL291">
        <v>0.27568398799999999</v>
      </c>
      <c r="BM291">
        <v>0.27568398799999999</v>
      </c>
      <c r="BN291">
        <v>0.27386289199999903</v>
      </c>
      <c r="BO291">
        <v>0.60498158099999999</v>
      </c>
      <c r="BP291">
        <v>0.145164612</v>
      </c>
      <c r="BQ291">
        <v>0.145164612</v>
      </c>
      <c r="BR291">
        <v>0.152841594</v>
      </c>
      <c r="BS291">
        <v>0.14127632900000001</v>
      </c>
      <c r="BT291">
        <v>1</v>
      </c>
      <c r="BU291">
        <v>1</v>
      </c>
      <c r="BV291">
        <v>1</v>
      </c>
      <c r="BW291">
        <v>1</v>
      </c>
      <c r="BX291">
        <f ca="1">+'aob Demand'!BX290+'aob Cap'!$CG291</f>
        <v>15.70158030823095</v>
      </c>
      <c r="BY291">
        <f ca="1">+'aob Demand'!BY290+'aob Cap'!$CG291</f>
        <v>15.70158030823095</v>
      </c>
      <c r="BZ291">
        <f ca="1">+'aob Demand'!BZ290+'aob Cap'!$CG291</f>
        <v>15.70158030823095</v>
      </c>
      <c r="CA291">
        <f ca="1">+'aob Demand'!CA290+'aob Cap'!$CG291</f>
        <v>15.70158030823095</v>
      </c>
      <c r="CB291">
        <f t="shared" ca="1" si="34"/>
        <v>12188961.969503341</v>
      </c>
      <c r="CC291">
        <f t="shared" ca="1" si="39"/>
        <v>498900.90215805295</v>
      </c>
      <c r="CD291">
        <f t="shared" ca="1" si="40"/>
        <v>21887195.924363729</v>
      </c>
      <c r="CE291">
        <f t="shared" ca="1" si="41"/>
        <v>69025509.734533802</v>
      </c>
      <c r="CG291">
        <f ca="1">+IFERROR(VLOOKUP(_xlfn.CONCAT(B291,E291,C291),Reallocation!$A$3:$F$618,6,FALSE),0)</f>
        <v>3.7729411211049439E-2</v>
      </c>
      <c r="CH291">
        <f t="shared" ca="1" si="35"/>
        <v>2.3907044592763604E-4</v>
      </c>
      <c r="CI291">
        <f t="shared" ca="1" si="36"/>
        <v>2.3907044592763604E-4</v>
      </c>
      <c r="CJ291">
        <f t="shared" ca="1" si="37"/>
        <v>3.0663332723457337E-4</v>
      </c>
      <c r="CK291">
        <f t="shared" ca="1" si="38"/>
        <v>3.7412235205369626E-4</v>
      </c>
      <c r="CL291">
        <f ca="1">+IF($C291=1,SUMPRODUCT($CH291:$CK291,Elast!$L$6:$O$6),SUMPRODUCT($CH291:$CK291,Elast!$L$13:$O$13))</f>
        <v>-1.4383547071856963E-5</v>
      </c>
      <c r="CM291">
        <f ca="1">+IF($C291=1,SUMPRODUCT($CH291:$CK291,Elast!$L$7:$O$7),SUMPRODUCT($CH291:$CK291,Elast!$L$14:$O$14))</f>
        <v>-1.3585432893161719E-5</v>
      </c>
      <c r="CN291">
        <f ca="1">+IF($C291=1,SUMPRODUCT($CH291:$CK291,Elast!$L$8:$O$8),SUMPRODUCT($CH291:$CK291,Elast!$L$15:$O$15))</f>
        <v>-4.5707419350010881E-5</v>
      </c>
      <c r="CO291">
        <f ca="1">+IF($C291=1,SUMPRODUCT($CH291:$CK291,Elast!$L$9:$O$9),SUMPRODUCT($CH291:$CK291,Elast!$L$16:$O$16))</f>
        <v>-4.7944395105160354E-5</v>
      </c>
    </row>
    <row r="292" spans="2:93" x14ac:dyDescent="0.25">
      <c r="B292" t="s">
        <v>86</v>
      </c>
      <c r="C292">
        <v>1</v>
      </c>
      <c r="D292">
        <v>2045</v>
      </c>
      <c r="E292">
        <v>2043</v>
      </c>
      <c r="F292">
        <v>0.16895315562697699</v>
      </c>
      <c r="G292">
        <v>1.4307796495277899E-3</v>
      </c>
      <c r="H292">
        <v>0.24689435375899099</v>
      </c>
      <c r="I292">
        <v>0.58272171096450298</v>
      </c>
      <c r="J292">
        <f ca="1">+('aob Demand'!J291-'aob Demand'!BX291)+'aob Cap'!BX292</f>
        <v>157.95769758992773</v>
      </c>
      <c r="K292">
        <f ca="1">+('aob Demand'!K291-'aob Demand'!BY291)+'aob Cap'!BY292</f>
        <v>157.95769758992773</v>
      </c>
      <c r="L292">
        <f ca="1">+('aob Demand'!L291-'aob Demand'!BZ291)+'aob Cap'!BZ292</f>
        <v>123.14193976340374</v>
      </c>
      <c r="M292">
        <f ca="1">+('aob Demand'!M291-'aob Demand'!CA291)+'aob Cap'!CA292</f>
        <v>100.91845190013174</v>
      </c>
      <c r="N292">
        <f ca="1">+'aob Demand'!N291*(1+CL292)</f>
        <v>783613.43040532537</v>
      </c>
      <c r="O292">
        <f ca="1">+'aob Demand'!O291*(1+CM292)</f>
        <v>32077.873955624236</v>
      </c>
      <c r="P292">
        <f ca="1">+'aob Demand'!P291*(1+CN292)</f>
        <v>1407098.657684654</v>
      </c>
      <c r="Q292">
        <f ca="1">+'aob Demand'!Q291*(1+CO292)</f>
        <v>4437561.029503582</v>
      </c>
      <c r="R292">
        <v>1927.47892910118</v>
      </c>
      <c r="S292">
        <f ca="1">+IF(E292&gt;2017,SUMPRODUCT(J292:M292,N292:Q292),'aob Demand'!S291)</f>
        <v>749949367.83660686</v>
      </c>
      <c r="T292">
        <v>366895.24518382701</v>
      </c>
      <c r="U292">
        <v>60.405999999999999</v>
      </c>
      <c r="V292">
        <v>66712.902879232701</v>
      </c>
      <c r="W292">
        <v>1.6437472370612401E-4</v>
      </c>
      <c r="X292">
        <v>12.397186514981399</v>
      </c>
      <c r="Y292">
        <v>12.397186514981399</v>
      </c>
      <c r="Z292">
        <v>5.6007389930695801</v>
      </c>
      <c r="AA292">
        <v>3.40163408699875</v>
      </c>
      <c r="AB292">
        <v>7.9568397274628504</v>
      </c>
      <c r="AC292">
        <v>7.9568397274628504</v>
      </c>
      <c r="AD292">
        <v>7.9568397274628504</v>
      </c>
      <c r="AE292">
        <v>7.9568397274628504</v>
      </c>
      <c r="AF292">
        <v>6259536.3674538396</v>
      </c>
      <c r="AG292">
        <v>52638.444418068</v>
      </c>
      <c r="AH292">
        <v>11830767.875107899</v>
      </c>
      <c r="AI292">
        <v>34868770.698471799</v>
      </c>
      <c r="AJ292">
        <v>130.14775753662701</v>
      </c>
      <c r="AK292">
        <v>130.14775753662701</v>
      </c>
      <c r="AL292">
        <v>102.787888429045</v>
      </c>
      <c r="AM292">
        <v>81.814189485721201</v>
      </c>
      <c r="AN292">
        <v>142.54494405160801</v>
      </c>
      <c r="AO292">
        <v>142.54494405160801</v>
      </c>
      <c r="AP292">
        <v>108.38862742211499</v>
      </c>
      <c r="AQ292">
        <v>85.215823572719898</v>
      </c>
      <c r="AR292">
        <f ca="1">+IF(E292&gt;2017,J292*N292,'aob Demand'!AR291)</f>
        <v>123777773.26737027</v>
      </c>
      <c r="AS292">
        <f>+IF(F292&gt;2017,K292*O292,'aob Demand'!AS291)</f>
        <v>5065856.2933334503</v>
      </c>
      <c r="AT292">
        <f>+IF(G292&gt;2017,L292*P292,'aob Demand'!AT291)</f>
        <v>173229686.83775699</v>
      </c>
      <c r="AU292">
        <f>+IF(H292&gt;2017,M292*Q292,'aob Demand'!AU291)</f>
        <v>447692293.95344102</v>
      </c>
      <c r="AV292">
        <v>1.0965572153285299</v>
      </c>
      <c r="AW292">
        <v>1.0965572153285299</v>
      </c>
      <c r="AX292">
        <v>1.05576345300803</v>
      </c>
      <c r="AY292">
        <v>1.04283308307843</v>
      </c>
      <c r="AZ292">
        <v>1.0965572153285299</v>
      </c>
      <c r="BA292">
        <v>1.0965572153285299</v>
      </c>
      <c r="BB292">
        <v>1.05576345300803</v>
      </c>
      <c r="BC292">
        <v>1.04283308307843</v>
      </c>
      <c r="BD292">
        <v>1.0769183781681599</v>
      </c>
      <c r="BE292">
        <v>1.0769183781681599</v>
      </c>
      <c r="BF292">
        <v>1.0903184318277599</v>
      </c>
      <c r="BG292">
        <v>1.04761282772572</v>
      </c>
      <c r="BH292">
        <v>0.27568398799999999</v>
      </c>
      <c r="BI292">
        <v>0.27568398799999999</v>
      </c>
      <c r="BJ292">
        <v>0.27386289199999903</v>
      </c>
      <c r="BK292">
        <v>0.60498158099999999</v>
      </c>
      <c r="BL292">
        <v>0.27568398799999999</v>
      </c>
      <c r="BM292">
        <v>0.27568398799999999</v>
      </c>
      <c r="BN292">
        <v>0.27386289199999903</v>
      </c>
      <c r="BO292">
        <v>0.60498158099999999</v>
      </c>
      <c r="BP292">
        <v>0.145164612</v>
      </c>
      <c r="BQ292">
        <v>0.145164612</v>
      </c>
      <c r="BR292">
        <v>0.152841594</v>
      </c>
      <c r="BS292">
        <v>0.14127632900000001</v>
      </c>
      <c r="BT292">
        <v>1</v>
      </c>
      <c r="BU292">
        <v>1</v>
      </c>
      <c r="BV292">
        <v>1</v>
      </c>
      <c r="BW292">
        <v>1</v>
      </c>
      <c r="BX292">
        <f ca="1">+'aob Demand'!BX291+'aob Cap'!$CG292</f>
        <v>15.667837156543538</v>
      </c>
      <c r="BY292">
        <f ca="1">+'aob Demand'!BY291+'aob Cap'!$CG292</f>
        <v>15.667837156543538</v>
      </c>
      <c r="BZ292">
        <f ca="1">+'aob Demand'!BZ291+'aob Cap'!$CG292</f>
        <v>15.667837156543538</v>
      </c>
      <c r="CA292">
        <f ca="1">+'aob Demand'!CA291+'aob Cap'!$CG292</f>
        <v>15.667837156543538</v>
      </c>
      <c r="CB292">
        <f t="shared" ca="1" si="34"/>
        <v>12277527.6212711</v>
      </c>
      <c r="CC292">
        <f t="shared" ca="1" si="39"/>
        <v>502590.90546484961</v>
      </c>
      <c r="CD292">
        <f t="shared" ca="1" si="40"/>
        <v>22046192.631794158</v>
      </c>
      <c r="CE292">
        <f t="shared" ca="1" si="41"/>
        <v>69526983.58248581</v>
      </c>
      <c r="CG292">
        <f ca="1">+IFERROR(VLOOKUP(_xlfn.CONCAT(B292,E292,C292),Reallocation!$A$3:$F$618,6,FALSE),0)</f>
        <v>3.6053776714737973E-2</v>
      </c>
      <c r="CH292">
        <f t="shared" ca="1" si="35"/>
        <v>2.282495710232979E-4</v>
      </c>
      <c r="CI292">
        <f t="shared" ca="1" si="36"/>
        <v>2.282495710232979E-4</v>
      </c>
      <c r="CJ292">
        <f t="shared" ca="1" si="37"/>
        <v>2.9278227047591088E-4</v>
      </c>
      <c r="CK292">
        <f t="shared" ca="1" si="38"/>
        <v>3.5725653768858834E-4</v>
      </c>
      <c r="CL292">
        <f ca="1">+IF($C292=1,SUMPRODUCT($CH292:$CK292,Elast!$L$6:$O$6),SUMPRODUCT($CH292:$CK292,Elast!$L$13:$O$13))</f>
        <v>-1.3735162515778222E-5</v>
      </c>
      <c r="CM292">
        <f ca="1">+IF($C292=1,SUMPRODUCT($CH292:$CK292,Elast!$L$7:$O$7),SUMPRODUCT($CH292:$CK292,Elast!$L$14:$O$14))</f>
        <v>-1.2970803829784215E-5</v>
      </c>
      <c r="CN292">
        <f ca="1">+IF($C292=1,SUMPRODUCT($CH292:$CK292,Elast!$L$8:$O$8),SUMPRODUCT($CH292:$CK292,Elast!$L$15:$O$15))</f>
        <v>-4.3640977159148161E-5</v>
      </c>
      <c r="CO292">
        <f ca="1">+IF($C292=1,SUMPRODUCT($CH292:$CK292,Elast!$L$9:$O$9),SUMPRODUCT($CH292:$CK292,Elast!$L$16:$O$16))</f>
        <v>-4.5780278946278225E-5</v>
      </c>
    </row>
    <row r="293" spans="2:93" x14ac:dyDescent="0.25">
      <c r="B293" t="s">
        <v>86</v>
      </c>
      <c r="C293">
        <v>1</v>
      </c>
      <c r="D293">
        <v>2046</v>
      </c>
      <c r="E293">
        <v>2044</v>
      </c>
      <c r="F293">
        <v>0.16887801786682899</v>
      </c>
      <c r="G293">
        <v>1.4400775098051999E-3</v>
      </c>
      <c r="H293">
        <v>0.24687904206212999</v>
      </c>
      <c r="I293">
        <v>0.58280286256123404</v>
      </c>
      <c r="J293">
        <f ca="1">+('aob Demand'!J292-'aob Demand'!BX292)+'aob Cap'!BX293</f>
        <v>158.09876721259243</v>
      </c>
      <c r="K293">
        <f ca="1">+('aob Demand'!K292-'aob Demand'!BY292)+'aob Cap'!BY293</f>
        <v>158.09876721259243</v>
      </c>
      <c r="L293">
        <f ca="1">+('aob Demand'!L292-'aob Demand'!BZ292)+'aob Cap'!BZ293</f>
        <v>123.24026389005046</v>
      </c>
      <c r="M293">
        <f ca="1">+('aob Demand'!M292-'aob Demand'!CA292)+'aob Cap'!CA293</f>
        <v>100.98953412941445</v>
      </c>
      <c r="N293">
        <f ca="1">+'aob Demand'!N292*(1+CL293)</f>
        <v>791006.83762305207</v>
      </c>
      <c r="O293">
        <f ca="1">+'aob Demand'!O292*(1+CM293)</f>
        <v>32384.723841969233</v>
      </c>
      <c r="P293">
        <f ca="1">+'aob Demand'!P292*(1+CN293)</f>
        <v>1420372.2491938286</v>
      </c>
      <c r="Q293">
        <f ca="1">+'aob Demand'!Q292*(1+CO293)</f>
        <v>4479424.8217191109</v>
      </c>
      <c r="R293">
        <v>1934.4604683725399</v>
      </c>
      <c r="S293">
        <f ca="1">+IF(E293&gt;2017,SUMPRODUCT(J293:M293,N293:Q293),'aob Demand'!S292)</f>
        <v>757599267.52677178</v>
      </c>
      <c r="T293">
        <v>369788.48275942099</v>
      </c>
      <c r="U293">
        <v>60.405999999999999</v>
      </c>
      <c r="V293">
        <v>67695.591531239304</v>
      </c>
      <c r="W293">
        <v>1.6307850868740401E-4</v>
      </c>
      <c r="X293">
        <v>12.566705048989499</v>
      </c>
      <c r="Y293">
        <v>12.566705048989499</v>
      </c>
      <c r="Z293">
        <v>5.7318075862084097</v>
      </c>
      <c r="AA293">
        <v>3.5043539752369601</v>
      </c>
      <c r="AB293">
        <v>8.0758920600023796</v>
      </c>
      <c r="AC293">
        <v>8.0758920600023796</v>
      </c>
      <c r="AD293">
        <v>8.0758920600023796</v>
      </c>
      <c r="AE293">
        <v>8.0758920600023796</v>
      </c>
      <c r="AF293">
        <v>6411311.65751216</v>
      </c>
      <c r="AG293">
        <v>54294.187121320603</v>
      </c>
      <c r="AH293">
        <v>12119478.1124117</v>
      </c>
      <c r="AI293">
        <v>35718640.259258002</v>
      </c>
      <c r="AJ293">
        <v>130.14775753662701</v>
      </c>
      <c r="AK293">
        <v>130.14775753662701</v>
      </c>
      <c r="AL293">
        <v>102.787888429045</v>
      </c>
      <c r="AM293">
        <v>81.814189485721201</v>
      </c>
      <c r="AN293">
        <v>142.71446258561599</v>
      </c>
      <c r="AO293">
        <v>142.71446258561599</v>
      </c>
      <c r="AP293">
        <v>108.519696015253</v>
      </c>
      <c r="AQ293">
        <v>85.318543460958097</v>
      </c>
      <c r="AR293">
        <f ca="1">+IF(E293&gt;2017,J293*N293,'aob Demand'!AR292)</f>
        <v>125057205.88493581</v>
      </c>
      <c r="AS293">
        <f>+IF(F293&gt;2017,K293*O293,'aob Demand'!AS292)</f>
        <v>5118932.5460312199</v>
      </c>
      <c r="AT293">
        <f>+IF(G293&gt;2017,L293*P293,'aob Demand'!AT292)</f>
        <v>175005406.427044</v>
      </c>
      <c r="AU293">
        <f>+IF(H293&gt;2017,M293*Q293,'aob Demand'!AU292)</f>
        <v>452240464.05893803</v>
      </c>
      <c r="AV293">
        <v>1.0978617995622399</v>
      </c>
      <c r="AW293">
        <v>1.0978617995622399</v>
      </c>
      <c r="AX293">
        <v>1.05704040048284</v>
      </c>
      <c r="AY293">
        <v>1.0440904748540101</v>
      </c>
      <c r="AZ293">
        <v>1.0978617995622399</v>
      </c>
      <c r="BA293">
        <v>1.0978617995622399</v>
      </c>
      <c r="BB293">
        <v>1.05704040048284</v>
      </c>
      <c r="BC293">
        <v>1.0440904748540101</v>
      </c>
      <c r="BD293">
        <v>1.07819959789616</v>
      </c>
      <c r="BE293">
        <v>1.07819959789616</v>
      </c>
      <c r="BF293">
        <v>1.0916371736011099</v>
      </c>
      <c r="BG293">
        <v>1.0488759826590901</v>
      </c>
      <c r="BH293">
        <v>0.27568398799999999</v>
      </c>
      <c r="BI293">
        <v>0.27568398799999999</v>
      </c>
      <c r="BJ293">
        <v>0.27386289199999903</v>
      </c>
      <c r="BK293">
        <v>0.60498158099999999</v>
      </c>
      <c r="BL293">
        <v>0.27568398799999999</v>
      </c>
      <c r="BM293">
        <v>0.27568398799999999</v>
      </c>
      <c r="BN293">
        <v>0.27386289199999903</v>
      </c>
      <c r="BO293">
        <v>0.60498158099999999</v>
      </c>
      <c r="BP293">
        <v>0.145164612</v>
      </c>
      <c r="BQ293">
        <v>0.145164612</v>
      </c>
      <c r="BR293">
        <v>0.152841594</v>
      </c>
      <c r="BS293">
        <v>0.14127632900000001</v>
      </c>
      <c r="BT293">
        <v>1</v>
      </c>
      <c r="BU293">
        <v>1</v>
      </c>
      <c r="BV293">
        <v>1</v>
      </c>
      <c r="BW293">
        <v>1</v>
      </c>
      <c r="BX293">
        <f ca="1">+'aob Demand'!BX292+'aob Cap'!$CG293</f>
        <v>15.634386607159753</v>
      </c>
      <c r="BY293">
        <f ca="1">+'aob Demand'!BY292+'aob Cap'!$CG293</f>
        <v>15.634386607159753</v>
      </c>
      <c r="BZ293">
        <f ca="1">+'aob Demand'!BZ292+'aob Cap'!$CG293</f>
        <v>15.634386607159753</v>
      </c>
      <c r="CA293">
        <f ca="1">+'aob Demand'!CA292+'aob Cap'!$CG293</f>
        <v>15.634386607159753</v>
      </c>
      <c r="CB293">
        <f t="shared" ca="1" si="34"/>
        <v>12366906.708305635</v>
      </c>
      <c r="CC293">
        <f t="shared" ca="1" si="39"/>
        <v>506315.29271145089</v>
      </c>
      <c r="CD293">
        <f t="shared" ca="1" si="40"/>
        <v>22206648.86997737</v>
      </c>
      <c r="CE293">
        <f t="shared" ca="1" si="41"/>
        <v>70033059.440464228</v>
      </c>
      <c r="CG293">
        <f ca="1">+IFERROR(VLOOKUP(_xlfn.CONCAT(B293,E293,C293),Reallocation!$A$3:$F$618,6,FALSE),0)</f>
        <v>3.4453406950452563E-2</v>
      </c>
      <c r="CH293">
        <f t="shared" ca="1" si="35"/>
        <v>2.1792331185066516E-4</v>
      </c>
      <c r="CI293">
        <f t="shared" ca="1" si="36"/>
        <v>2.1792331185066516E-4</v>
      </c>
      <c r="CJ293">
        <f t="shared" ca="1" si="37"/>
        <v>2.7956291120223575E-4</v>
      </c>
      <c r="CK293">
        <f t="shared" ca="1" si="38"/>
        <v>3.411581927519336E-4</v>
      </c>
      <c r="CL293">
        <f ca="1">+IF($C293=1,SUMPRODUCT($CH293:$CK293,Elast!$L$6:$O$6),SUMPRODUCT($CH293:$CK293,Elast!$L$13:$O$13))</f>
        <v>-1.3116280151247217E-5</v>
      </c>
      <c r="CM293">
        <f ca="1">+IF($C293=1,SUMPRODUCT($CH293:$CK293,Elast!$L$7:$O$7),SUMPRODUCT($CH293:$CK293,Elast!$L$14:$O$14))</f>
        <v>-1.2384254833451625E-5</v>
      </c>
      <c r="CN293">
        <f ca="1">+IF($C293=1,SUMPRODUCT($CH293:$CK293,Elast!$L$8:$O$8),SUMPRODUCT($CH293:$CK293,Elast!$L$15:$O$15))</f>
        <v>-4.1668869338735928E-5</v>
      </c>
      <c r="CO293">
        <f ca="1">+IF($C293=1,SUMPRODUCT($CH293:$CK293,Elast!$L$9:$O$9),SUMPRODUCT($CH293:$CK293,Elast!$L$16:$O$16))</f>
        <v>-4.3714779293970719E-5</v>
      </c>
    </row>
    <row r="294" spans="2:93" x14ac:dyDescent="0.25">
      <c r="B294" t="s">
        <v>86</v>
      </c>
      <c r="C294">
        <v>1</v>
      </c>
      <c r="D294">
        <v>2047</v>
      </c>
      <c r="E294">
        <v>2045</v>
      </c>
      <c r="F294">
        <v>0.16880442796043299</v>
      </c>
      <c r="G294">
        <v>1.4493167842198199E-3</v>
      </c>
      <c r="H294">
        <v>0.246864161297046</v>
      </c>
      <c r="I294">
        <v>0.58288209395830004</v>
      </c>
      <c r="J294">
        <f ca="1">+('aob Demand'!J293-'aob Demand'!BX293)+'aob Cap'!BX294</f>
        <v>158.24031334141341</v>
      </c>
      <c r="K294">
        <f ca="1">+('aob Demand'!K293-'aob Demand'!BY293)+'aob Cap'!BY294</f>
        <v>158.24031334141341</v>
      </c>
      <c r="L294">
        <f ca="1">+('aob Demand'!L293-'aob Demand'!BZ293)+'aob Cap'!BZ294</f>
        <v>123.33901399641542</v>
      </c>
      <c r="M294">
        <f ca="1">+('aob Demand'!M293-'aob Demand'!CA293)+'aob Cap'!CA294</f>
        <v>101.06100952692242</v>
      </c>
      <c r="N294">
        <f ca="1">+'aob Demand'!N293*(1+CL294)</f>
        <v>798469.75084048673</v>
      </c>
      <c r="O294">
        <f ca="1">+'aob Demand'!O293*(1+CM294)</f>
        <v>32694.506739658715</v>
      </c>
      <c r="P294">
        <f ca="1">+'aob Demand'!P293*(1+CN294)</f>
        <v>1433770.5668519416</v>
      </c>
      <c r="Q294">
        <f ca="1">+'aob Demand'!Q293*(1+CO294)</f>
        <v>4521681.9220585264</v>
      </c>
      <c r="R294">
        <v>1941.4251610521001</v>
      </c>
      <c r="S294">
        <f ca="1">+IF(E294&gt;2017,SUMPRODUCT(J294:M294,N294:Q294),'aob Demand'!S293)</f>
        <v>765329280.37313509</v>
      </c>
      <c r="T294">
        <v>372704.53563114902</v>
      </c>
      <c r="U294">
        <v>60.405999999999999</v>
      </c>
      <c r="V294">
        <v>68692.755298929696</v>
      </c>
      <c r="W294">
        <v>1.6179251527293501E-4</v>
      </c>
      <c r="X294">
        <v>12.7364937615255</v>
      </c>
      <c r="Y294">
        <v>12.7364937615255</v>
      </c>
      <c r="Z294">
        <v>5.8630623207782202</v>
      </c>
      <c r="AA294">
        <v>3.6072264642217999</v>
      </c>
      <c r="AB294">
        <v>8.1927273070370497</v>
      </c>
      <c r="AC294">
        <v>8.1927273070370497</v>
      </c>
      <c r="AD294">
        <v>8.1927273070370497</v>
      </c>
      <c r="AE294">
        <v>8.1927273070370497</v>
      </c>
      <c r="AF294">
        <v>6563587.8123406004</v>
      </c>
      <c r="AG294">
        <v>55969.837351103801</v>
      </c>
      <c r="AH294">
        <v>12409201.764196699</v>
      </c>
      <c r="AI294">
        <v>36571469.745085999</v>
      </c>
      <c r="AJ294">
        <v>130.14775753662701</v>
      </c>
      <c r="AK294">
        <v>130.14775753662701</v>
      </c>
      <c r="AL294">
        <v>102.787888429045</v>
      </c>
      <c r="AM294">
        <v>81.814189485721201</v>
      </c>
      <c r="AN294">
        <v>142.88425129815201</v>
      </c>
      <c r="AO294">
        <v>142.88425129815201</v>
      </c>
      <c r="AP294">
        <v>108.650950749823</v>
      </c>
      <c r="AQ294">
        <v>85.421415949942997</v>
      </c>
      <c r="AR294">
        <f ca="1">+IF(E294&gt;2017,J294*N294,'aob Demand'!AR293)</f>
        <v>126350103.56663892</v>
      </c>
      <c r="AS294">
        <f>+IF(F294&gt;2017,K294*O294,'aob Demand'!AS293)</f>
        <v>5172573.6987327002</v>
      </c>
      <c r="AT294">
        <f>+IF(G294&gt;2017,L294*P294,'aob Demand'!AT293)</f>
        <v>176799675.86481899</v>
      </c>
      <c r="AU294">
        <f>+IF(H294&gt;2017,M294*Q294,'aob Demand'!AU293)</f>
        <v>456835934.77868599</v>
      </c>
      <c r="AV294">
        <v>1.09916848578326</v>
      </c>
      <c r="AW294">
        <v>1.09916848578326</v>
      </c>
      <c r="AX294">
        <v>1.05831917295152</v>
      </c>
      <c r="AY294">
        <v>1.0453497492000501</v>
      </c>
      <c r="AZ294">
        <v>1.09916848578326</v>
      </c>
      <c r="BA294">
        <v>1.09916848578326</v>
      </c>
      <c r="BB294">
        <v>1.05831917295152</v>
      </c>
      <c r="BC294">
        <v>1.0453497492000501</v>
      </c>
      <c r="BD294">
        <v>1.07948288196583</v>
      </c>
      <c r="BE294">
        <v>1.07948288196583</v>
      </c>
      <c r="BF294">
        <v>1.0929578001001099</v>
      </c>
      <c r="BG294">
        <v>1.05014102879153</v>
      </c>
      <c r="BH294">
        <v>0.27568398799999999</v>
      </c>
      <c r="BI294">
        <v>0.27568398799999999</v>
      </c>
      <c r="BJ294">
        <v>0.27386289199999903</v>
      </c>
      <c r="BK294">
        <v>0.60498158099999999</v>
      </c>
      <c r="BL294">
        <v>0.27568398799999999</v>
      </c>
      <c r="BM294">
        <v>0.27568398799999999</v>
      </c>
      <c r="BN294">
        <v>0.27386289199999903</v>
      </c>
      <c r="BO294">
        <v>0.60498158099999999</v>
      </c>
      <c r="BP294">
        <v>0.145164612</v>
      </c>
      <c r="BQ294">
        <v>0.145164612</v>
      </c>
      <c r="BR294">
        <v>0.152841594</v>
      </c>
      <c r="BS294">
        <v>0.14127632900000001</v>
      </c>
      <c r="BT294">
        <v>1</v>
      </c>
      <c r="BU294">
        <v>1</v>
      </c>
      <c r="BV294">
        <v>1</v>
      </c>
      <c r="BW294">
        <v>1</v>
      </c>
      <c r="BX294">
        <f ca="1">+'aob Demand'!BX293+'aob Cap'!$CG294</f>
        <v>15.601204277429618</v>
      </c>
      <c r="BY294">
        <f ca="1">+'aob Demand'!BY293+'aob Cap'!$CG294</f>
        <v>15.601204277429618</v>
      </c>
      <c r="BZ294">
        <f ca="1">+'aob Demand'!BZ293+'aob Cap'!$CG294</f>
        <v>15.601204277429618</v>
      </c>
      <c r="CA294">
        <f ca="1">+'aob Demand'!CA293+'aob Cap'!$CG294</f>
        <v>15.601204277429618</v>
      </c>
      <c r="CB294">
        <f t="shared" ca="1" si="34"/>
        <v>12457089.692210764</v>
      </c>
      <c r="CC294">
        <f t="shared" ca="1" si="39"/>
        <v>510073.67839521501</v>
      </c>
      <c r="CD294">
        <f t="shared" ca="1" si="40"/>
        <v>22368547.5004232</v>
      </c>
      <c r="CE294">
        <f t="shared" ca="1" si="41"/>
        <v>70543683.343595654</v>
      </c>
      <c r="CG294">
        <f ca="1">+IFERROR(VLOOKUP(_xlfn.CONCAT(B294,E294,C294),Reallocation!$A$3:$F$618,6,FALSE),0)</f>
        <v>3.2924641179419144E-2</v>
      </c>
      <c r="CH294">
        <f t="shared" ca="1" si="35"/>
        <v>2.0806734064282573E-4</v>
      </c>
      <c r="CI294">
        <f t="shared" ca="1" si="36"/>
        <v>2.0806734064282573E-4</v>
      </c>
      <c r="CJ294">
        <f t="shared" ca="1" si="37"/>
        <v>2.6694425480311423E-4</v>
      </c>
      <c r="CK294">
        <f t="shared" ca="1" si="38"/>
        <v>3.2578975149322176E-4</v>
      </c>
      <c r="CL294">
        <f ca="1">+IF($C294=1,SUMPRODUCT($CH294:$CK294,Elast!$L$6:$O$6),SUMPRODUCT($CH294:$CK294,Elast!$L$13:$O$13))</f>
        <v>-1.252545604082278E-5</v>
      </c>
      <c r="CM294">
        <f ca="1">+IF($C294=1,SUMPRODUCT($CH294:$CK294,Elast!$L$7:$O$7),SUMPRODUCT($CH294:$CK294,Elast!$L$14:$O$14))</f>
        <v>-1.1824405536315474E-5</v>
      </c>
      <c r="CN294">
        <f ca="1">+IF($C294=1,SUMPRODUCT($CH294:$CK294,Elast!$L$8:$O$8),SUMPRODUCT($CH294:$CK294,Elast!$L$15:$O$15))</f>
        <v>-3.9786462452017667E-5</v>
      </c>
      <c r="CO294">
        <f ca="1">+IF($C294=1,SUMPRODUCT($CH294:$CK294,Elast!$L$9:$O$9),SUMPRODUCT($CH294:$CK294,Elast!$L$16:$O$16))</f>
        <v>-4.1743061730860288E-5</v>
      </c>
    </row>
    <row r="295" spans="2:93" x14ac:dyDescent="0.25">
      <c r="B295" t="s">
        <v>86</v>
      </c>
      <c r="C295">
        <v>1</v>
      </c>
      <c r="D295">
        <v>2048</v>
      </c>
      <c r="E295">
        <v>2046</v>
      </c>
      <c r="F295">
        <v>0.16873239706958201</v>
      </c>
      <c r="G295">
        <v>1.45849696361773E-3</v>
      </c>
      <c r="H295">
        <v>0.24684971368332301</v>
      </c>
      <c r="I295">
        <v>0.58295939228347504</v>
      </c>
      <c r="J295">
        <f ca="1">+('aob Demand'!J294-'aob Demand'!BX294)+'aob Cap'!BX295</f>
        <v>158.38231285367627</v>
      </c>
      <c r="K295">
        <f ca="1">+('aob Demand'!K294-'aob Demand'!BY294)+'aob Cap'!BY295</f>
        <v>158.38231285367627</v>
      </c>
      <c r="L295">
        <f ca="1">+('aob Demand'!L294-'aob Demand'!BZ294)+'aob Cap'!BZ295</f>
        <v>123.43816676188428</v>
      </c>
      <c r="M295">
        <f ca="1">+('aob Demand'!M294-'aob Demand'!CA294)+'aob Cap'!CA295</f>
        <v>101.13285469191926</v>
      </c>
      <c r="N295">
        <f ca="1">+'aob Demand'!N294*(1+CL295)</f>
        <v>806002.83952150098</v>
      </c>
      <c r="O295">
        <f ca="1">+'aob Demand'!O294*(1+CM295)</f>
        <v>33007.250725772676</v>
      </c>
      <c r="P295">
        <f ca="1">+'aob Demand'!P294*(1+CN295)</f>
        <v>1447294.8118881844</v>
      </c>
      <c r="Q295">
        <f ca="1">+'aob Demand'!Q294*(1+CO295)</f>
        <v>4564336.1238542302</v>
      </c>
      <c r="R295">
        <v>1948.37223928451</v>
      </c>
      <c r="S295">
        <f ca="1">+IF(E295&gt;2017,SUMPRODUCT(J295:M295,N295:Q295),'aob Demand'!S294)</f>
        <v>773140118.92322636</v>
      </c>
      <c r="T295">
        <v>375643.58371432102</v>
      </c>
      <c r="U295">
        <v>60.405999999999999</v>
      </c>
      <c r="V295">
        <v>69704.607402405396</v>
      </c>
      <c r="W295">
        <v>1.6051666285788699E-4</v>
      </c>
      <c r="X295">
        <v>12.906556042995</v>
      </c>
      <c r="Y295">
        <v>12.906556042995</v>
      </c>
      <c r="Z295">
        <v>5.9945046426152402</v>
      </c>
      <c r="AA295">
        <v>3.7102529741832799</v>
      </c>
      <c r="AB295">
        <v>8.3073032264094309</v>
      </c>
      <c r="AC295">
        <v>8.3073032264094309</v>
      </c>
      <c r="AD295">
        <v>8.3073032264094309</v>
      </c>
      <c r="AE295">
        <v>8.3073032264094309</v>
      </c>
      <c r="AF295">
        <v>6716313.1734460304</v>
      </c>
      <c r="AG295">
        <v>57664.751617970702</v>
      </c>
      <c r="AH295">
        <v>12699839.1609971</v>
      </c>
      <c r="AI295">
        <v>37426967.648972899</v>
      </c>
      <c r="AJ295">
        <v>130.14775753662701</v>
      </c>
      <c r="AK295">
        <v>130.14775753662701</v>
      </c>
      <c r="AL295">
        <v>102.787888429045</v>
      </c>
      <c r="AM295">
        <v>81.814189485721201</v>
      </c>
      <c r="AN295">
        <v>143.054313579622</v>
      </c>
      <c r="AO295">
        <v>143.054313579622</v>
      </c>
      <c r="AP295">
        <v>108.78239307166</v>
      </c>
      <c r="AQ295">
        <v>85.524442459904407</v>
      </c>
      <c r="AR295">
        <f ca="1">+IF(E295&gt;2017,J295*N295,'aob Demand'!AR294)</f>
        <v>127656593.89004579</v>
      </c>
      <c r="AS295">
        <f>+IF(F295&gt;2017,K295*O295,'aob Demand'!AS294)</f>
        <v>5226785.1884715902</v>
      </c>
      <c r="AT295">
        <f>+IF(G295&gt;2017,L295*P295,'aob Demand'!AT294)</f>
        <v>178612666.340213</v>
      </c>
      <c r="AU295">
        <f>+IF(H295&gt;2017,M295*Q295,'aob Demand'!AU294)</f>
        <v>461479125.482777</v>
      </c>
      <c r="AV295">
        <v>1.1004772835619201</v>
      </c>
      <c r="AW295">
        <v>1.1004772835619201</v>
      </c>
      <c r="AX295">
        <v>1.0595997760819</v>
      </c>
      <c r="AY295">
        <v>1.0466109127273899</v>
      </c>
      <c r="AZ295">
        <v>1.1004772835619201</v>
      </c>
      <c r="BA295">
        <v>1.1004772835619201</v>
      </c>
      <c r="BB295">
        <v>1.0595997760819</v>
      </c>
      <c r="BC295">
        <v>1.0466109127273899</v>
      </c>
      <c r="BD295">
        <v>1.08076823977611</v>
      </c>
      <c r="BE295">
        <v>1.08076823977611</v>
      </c>
      <c r="BF295">
        <v>1.0942803171780899</v>
      </c>
      <c r="BG295">
        <v>1.0514079727641901</v>
      </c>
      <c r="BH295">
        <v>0.27568398799999999</v>
      </c>
      <c r="BI295">
        <v>0.27568398799999999</v>
      </c>
      <c r="BJ295">
        <v>0.27386289199999903</v>
      </c>
      <c r="BK295">
        <v>0.60498158099999999</v>
      </c>
      <c r="BL295">
        <v>0.27568398799999999</v>
      </c>
      <c r="BM295">
        <v>0.27568398799999999</v>
      </c>
      <c r="BN295">
        <v>0.27386289199999903</v>
      </c>
      <c r="BO295">
        <v>0.60498158099999999</v>
      </c>
      <c r="BP295">
        <v>0.145164612</v>
      </c>
      <c r="BQ295">
        <v>0.145164612</v>
      </c>
      <c r="BR295">
        <v>0.152841594</v>
      </c>
      <c r="BS295">
        <v>0.14127632900000001</v>
      </c>
      <c r="BT295">
        <v>1</v>
      </c>
      <c r="BU295">
        <v>1</v>
      </c>
      <c r="BV295">
        <v>1</v>
      </c>
      <c r="BW295">
        <v>1</v>
      </c>
      <c r="BX295">
        <f ca="1">+'aob Demand'!BX294+'aob Cap'!$CG295</f>
        <v>15.568266389003565</v>
      </c>
      <c r="BY295">
        <f ca="1">+'aob Demand'!BY294+'aob Cap'!$CG295</f>
        <v>15.568266389003565</v>
      </c>
      <c r="BZ295">
        <f ca="1">+'aob Demand'!BZ294+'aob Cap'!$CG295</f>
        <v>15.568266389003565</v>
      </c>
      <c r="CA295">
        <f ca="1">+'aob Demand'!CA294+'aob Cap'!$CG295</f>
        <v>15.568266389003565</v>
      </c>
      <c r="CB295">
        <f t="shared" ca="1" si="34"/>
        <v>12548066.915964019</v>
      </c>
      <c r="CC295">
        <f t="shared" ca="1" si="39"/>
        <v>513865.67206746025</v>
      </c>
      <c r="CD295">
        <f t="shared" ca="1" si="40"/>
        <v>22531871.174898058</v>
      </c>
      <c r="CE295">
        <f t="shared" ca="1" si="41"/>
        <v>71058800.665114626</v>
      </c>
      <c r="CG295">
        <f ca="1">+IFERROR(VLOOKUP(_xlfn.CONCAT(B295,E295,C295),Reallocation!$A$3:$F$618,6,FALSE),0)</f>
        <v>3.1463755733265743E-2</v>
      </c>
      <c r="CH295">
        <f t="shared" ca="1" si="35"/>
        <v>1.9865700384302798E-4</v>
      </c>
      <c r="CI295">
        <f t="shared" ca="1" si="36"/>
        <v>1.9865700384302798E-4</v>
      </c>
      <c r="CJ295">
        <f t="shared" ca="1" si="37"/>
        <v>2.5489487213437023E-4</v>
      </c>
      <c r="CK295">
        <f t="shared" ca="1" si="38"/>
        <v>3.1111309800468945E-4</v>
      </c>
      <c r="CL295">
        <f ca="1">+IF($C295=1,SUMPRODUCT($CH295:$CK295,Elast!$L$6:$O$6),SUMPRODUCT($CH295:$CK295,Elast!$L$13:$O$13))</f>
        <v>-1.1961225069451409E-5</v>
      </c>
      <c r="CM295">
        <f ca="1">+IF($C295=1,SUMPRODUCT($CH295:$CK295,Elast!$L$7:$O$7),SUMPRODUCT($CH295:$CK295,Elast!$L$14:$O$14))</f>
        <v>-1.1289856890436933E-5</v>
      </c>
      <c r="CN295">
        <f ca="1">+IF($C295=1,SUMPRODUCT($CH295:$CK295,Elast!$L$8:$O$8),SUMPRODUCT($CH295:$CK295,Elast!$L$15:$O$15))</f>
        <v>-3.7989059357060864E-5</v>
      </c>
      <c r="CO295">
        <f ca="1">+IF($C295=1,SUMPRODUCT($CH295:$CK295,Elast!$L$9:$O$9),SUMPRODUCT($CH295:$CK295,Elast!$L$16:$O$16))</f>
        <v>-3.9860222956012323E-5</v>
      </c>
    </row>
    <row r="296" spans="2:93" x14ac:dyDescent="0.25">
      <c r="B296" t="s">
        <v>86</v>
      </c>
      <c r="C296">
        <v>1</v>
      </c>
      <c r="D296">
        <v>2049</v>
      </c>
      <c r="E296">
        <v>2047</v>
      </c>
      <c r="F296">
        <v>0.16866196545019499</v>
      </c>
      <c r="G296">
        <v>1.4676161746595201E-3</v>
      </c>
      <c r="H296">
        <v>0.24683571087125999</v>
      </c>
      <c r="I296">
        <v>0.58303470750388398</v>
      </c>
      <c r="J296">
        <f ca="1">+('aob Demand'!J295-'aob Demand'!BX295)+'aob Cap'!BX296</f>
        <v>158.52474339496899</v>
      </c>
      <c r="K296">
        <f ca="1">+('aob Demand'!K295-'aob Demand'!BY295)+'aob Cap'!BY296</f>
        <v>158.52474339496899</v>
      </c>
      <c r="L296">
        <f ca="1">+('aob Demand'!L295-'aob Demand'!BZ295)+'aob Cap'!BZ296</f>
        <v>123.53769963823098</v>
      </c>
      <c r="M296">
        <f ca="1">+('aob Demand'!M295-'aob Demand'!CA295)+'aob Cap'!CA296</f>
        <v>101.20504699724398</v>
      </c>
      <c r="N296">
        <f ca="1">+'aob Demand'!N295*(1+CL296)</f>
        <v>813606.77924643457</v>
      </c>
      <c r="O296">
        <f ca="1">+'aob Demand'!O295*(1+CM296)</f>
        <v>33322.984145408394</v>
      </c>
      <c r="P296">
        <f ca="1">+'aob Demand'!P295*(1+CN296)</f>
        <v>1460946.1965057736</v>
      </c>
      <c r="Q296">
        <f ca="1">+'aob Demand'!Q295*(1+CO296)</f>
        <v>4607391.2550332285</v>
      </c>
      <c r="R296">
        <v>1955.3000390319601</v>
      </c>
      <c r="S296">
        <f ca="1">+IF(E296&gt;2017,SUMPRODUCT(J296:M296,N296:Q296),'aob Demand'!S295)</f>
        <v>781032504.32712877</v>
      </c>
      <c r="T296">
        <v>378605.80834301101</v>
      </c>
      <c r="U296">
        <v>60.405999999999999</v>
      </c>
      <c r="V296">
        <v>70731.364202524201</v>
      </c>
      <c r="W296">
        <v>1.5925087147305501E-4</v>
      </c>
      <c r="X296">
        <v>13.0768931389562</v>
      </c>
      <c r="Y296">
        <v>13.0768931389562</v>
      </c>
      <c r="Z296">
        <v>6.1261351343027002</v>
      </c>
      <c r="AA296">
        <v>3.8134340459811802</v>
      </c>
      <c r="AB296">
        <v>8.4195242904323706</v>
      </c>
      <c r="AC296">
        <v>8.4195242904323706</v>
      </c>
      <c r="AD296">
        <v>8.4195242904323706</v>
      </c>
      <c r="AE296">
        <v>8.4195242904323706</v>
      </c>
      <c r="AF296">
        <v>6869390.1118247202</v>
      </c>
      <c r="AG296">
        <v>59377.9546429982</v>
      </c>
      <c r="AH296">
        <v>12991204.244506</v>
      </c>
      <c r="AI296">
        <v>38284587.312873401</v>
      </c>
      <c r="AJ296">
        <v>130.14775753662701</v>
      </c>
      <c r="AK296">
        <v>130.14775753662701</v>
      </c>
      <c r="AL296">
        <v>102.787888429045</v>
      </c>
      <c r="AM296">
        <v>81.814189485721201</v>
      </c>
      <c r="AN296">
        <v>143.22465067558301</v>
      </c>
      <c r="AO296">
        <v>143.22465067558301</v>
      </c>
      <c r="AP296">
        <v>108.914023563348</v>
      </c>
      <c r="AQ296">
        <v>85.627623531702298</v>
      </c>
      <c r="AR296">
        <f ca="1">+IF(E296&gt;2017,J296*N296,'aob Demand'!AR295)</f>
        <v>128976805.90444823</v>
      </c>
      <c r="AS296">
        <f>+IF(F296&gt;2017,K296*O296,'aob Demand'!AS295)</f>
        <v>5281572.5154078603</v>
      </c>
      <c r="AT296">
        <f>+IF(G296&gt;2017,L296*P296,'aob Demand'!AT295)</f>
        <v>180444551.04341301</v>
      </c>
      <c r="AU296">
        <f>+IF(H296&gt;2017,M296*Q296,'aob Demand'!AU295)</f>
        <v>466170460.57832199</v>
      </c>
      <c r="AV296">
        <v>1.10178821431657</v>
      </c>
      <c r="AW296">
        <v>1.10178821431657</v>
      </c>
      <c r="AX296">
        <v>1.0608822216018301</v>
      </c>
      <c r="AY296">
        <v>1.0478739797551599</v>
      </c>
      <c r="AZ296">
        <v>1.10178821431657</v>
      </c>
      <c r="BA296">
        <v>1.10178821431657</v>
      </c>
      <c r="BB296">
        <v>1.0608822216018301</v>
      </c>
      <c r="BC296">
        <v>1.0478739797551599</v>
      </c>
      <c r="BD296">
        <v>1.0820556923617699</v>
      </c>
      <c r="BE296">
        <v>1.0820556923617699</v>
      </c>
      <c r="BF296">
        <v>1.0956047369467501</v>
      </c>
      <c r="BG296">
        <v>1.05267682896184</v>
      </c>
      <c r="BH296">
        <v>0.27568398799999999</v>
      </c>
      <c r="BI296">
        <v>0.27568398799999999</v>
      </c>
      <c r="BJ296">
        <v>0.27386289199999903</v>
      </c>
      <c r="BK296">
        <v>0.60498158099999999</v>
      </c>
      <c r="BL296">
        <v>0.27568398799999999</v>
      </c>
      <c r="BM296">
        <v>0.27568398799999999</v>
      </c>
      <c r="BN296">
        <v>0.27386289199999903</v>
      </c>
      <c r="BO296">
        <v>0.60498158099999999</v>
      </c>
      <c r="BP296">
        <v>0.145164612</v>
      </c>
      <c r="BQ296">
        <v>0.145164612</v>
      </c>
      <c r="BR296">
        <v>0.152841594</v>
      </c>
      <c r="BS296">
        <v>0.14127632900000001</v>
      </c>
      <c r="BT296">
        <v>1</v>
      </c>
      <c r="BU296">
        <v>1</v>
      </c>
      <c r="BV296">
        <v>1</v>
      </c>
      <c r="BW296">
        <v>1</v>
      </c>
      <c r="BX296">
        <f ca="1">+'aob Demand'!BX295+'aob Cap'!$CG296</f>
        <v>15.535549943780175</v>
      </c>
      <c r="BY296">
        <f ca="1">+'aob Demand'!BY295+'aob Cap'!$CG296</f>
        <v>15.535549943780175</v>
      </c>
      <c r="BZ296">
        <f ca="1">+'aob Demand'!BZ295+'aob Cap'!$CG296</f>
        <v>15.535549943780175</v>
      </c>
      <c r="CA296">
        <f ca="1">+'aob Demand'!CA295+'aob Cap'!$CG296</f>
        <v>15.535549943780175</v>
      </c>
      <c r="CB296">
        <f t="shared" ca="1" si="34"/>
        <v>12639828.753581116</v>
      </c>
      <c r="CC296">
        <f t="shared" ca="1" si="39"/>
        <v>517690.88446678704</v>
      </c>
      <c r="CD296">
        <f t="shared" ca="1" si="40"/>
        <v>22696602.600991134</v>
      </c>
      <c r="CE296">
        <f t="shared" ca="1" si="41"/>
        <v>71578356.953104749</v>
      </c>
      <c r="CG296">
        <f ca="1">+IFERROR(VLOOKUP(_xlfn.CONCAT(B296,E296,C296),Reallocation!$A$3:$F$618,6,FALSE),0)</f>
        <v>3.0067139427976407E-2</v>
      </c>
      <c r="CH296">
        <f t="shared" ca="1" si="35"/>
        <v>1.8966843146417389E-4</v>
      </c>
      <c r="CI296">
        <f t="shared" ca="1" si="36"/>
        <v>1.8966843146417389E-4</v>
      </c>
      <c r="CJ296">
        <f t="shared" ca="1" si="37"/>
        <v>2.4338432329584769E-4</v>
      </c>
      <c r="CK296">
        <f t="shared" ca="1" si="38"/>
        <v>2.970913044364476E-4</v>
      </c>
      <c r="CL296">
        <f ca="1">+IF($C296=1,SUMPRODUCT($CH296:$CK296,Elast!$L$6:$O$6),SUMPRODUCT($CH296:$CK296,Elast!$L$13:$O$13))</f>
        <v>-1.142216777363947E-5</v>
      </c>
      <c r="CM296">
        <f ca="1">+IF($C296=1,SUMPRODUCT($CH296:$CK296,Elast!$L$7:$O$7),SUMPRODUCT($CH296:$CK296,Elast!$L$14:$O$14))</f>
        <v>-1.0779254217382128E-5</v>
      </c>
      <c r="CN296">
        <f ca="1">+IF($C296=1,SUMPRODUCT($CH296:$CK296,Elast!$L$8:$O$8),SUMPRODUCT($CH296:$CK296,Elast!$L$15:$O$15))</f>
        <v>-3.6272111379699328E-5</v>
      </c>
      <c r="CO296">
        <f ca="1">+IF($C296=1,SUMPRODUCT($CH296:$CK296,Elast!$L$9:$O$9),SUMPRODUCT($CH296:$CK296,Elast!$L$16:$O$16))</f>
        <v>-3.8061513453160333E-5</v>
      </c>
    </row>
    <row r="297" spans="2:93" x14ac:dyDescent="0.25">
      <c r="B297" t="s">
        <v>86</v>
      </c>
      <c r="C297">
        <v>1</v>
      </c>
      <c r="D297">
        <v>2050</v>
      </c>
      <c r="E297">
        <v>2048</v>
      </c>
      <c r="F297">
        <v>0.16859313263922601</v>
      </c>
      <c r="G297">
        <v>1.4766743680448E-3</v>
      </c>
      <c r="H297">
        <v>0.24682215188464299</v>
      </c>
      <c r="I297">
        <v>0.58310804110808501</v>
      </c>
      <c r="J297">
        <f ca="1">+('aob Demand'!J296-'aob Demand'!BX296)+'aob Cap'!BX297</f>
        <v>158.66758343822323</v>
      </c>
      <c r="K297">
        <f ca="1">+('aob Demand'!K296-'aob Demand'!BY296)+'aob Cap'!BY297</f>
        <v>158.66758343822323</v>
      </c>
      <c r="L297">
        <f ca="1">+('aob Demand'!L296-'aob Demand'!BZ296)+'aob Cap'!BZ297</f>
        <v>123.63759090867724</v>
      </c>
      <c r="M297">
        <f ca="1">+('aob Demand'!M296-'aob Demand'!CA296)+'aob Cap'!CA297</f>
        <v>101.27756464836524</v>
      </c>
      <c r="N297">
        <f ca="1">+'aob Demand'!N296*(1+CL297)</f>
        <v>821282.25173685281</v>
      </c>
      <c r="O297">
        <f ca="1">+'aob Demand'!O296*(1+CM297)</f>
        <v>33641.735613488017</v>
      </c>
      <c r="P297">
        <f ca="1">+'aob Demand'!P296*(1+CN297)</f>
        <v>1474725.9438562414</v>
      </c>
      <c r="Q297">
        <f ca="1">+'aob Demand'!Q296*(1+CO297)</f>
        <v>4650851.1780141341</v>
      </c>
      <c r="R297">
        <v>1962.2081048683899</v>
      </c>
      <c r="S297">
        <f ca="1">+IF(E297&gt;2017,SUMPRODUCT(J297:M297,N297:Q297),'aob Demand'!S296)</f>
        <v>789007166.89641166</v>
      </c>
      <c r="T297">
        <v>381591.392281248</v>
      </c>
      <c r="U297">
        <v>60.405999999999999</v>
      </c>
      <c r="V297">
        <v>71773.245247163999</v>
      </c>
      <c r="W297">
        <v>1.5799506177985201E-4</v>
      </c>
      <c r="X297">
        <v>13.2475078369601</v>
      </c>
      <c r="Y297">
        <v>13.2475078369601</v>
      </c>
      <c r="Z297">
        <v>6.2579550013215099</v>
      </c>
      <c r="AA297">
        <v>3.91677085112459</v>
      </c>
      <c r="AB297">
        <v>8.5293682962351607</v>
      </c>
      <c r="AC297">
        <v>8.5293682962351607</v>
      </c>
      <c r="AD297">
        <v>8.5293682962351607</v>
      </c>
      <c r="AE297">
        <v>8.5293682962351607</v>
      </c>
      <c r="AF297">
        <v>7022778.5369879799</v>
      </c>
      <c r="AG297">
        <v>61108.877418951</v>
      </c>
      <c r="AH297">
        <v>13283219.137369599</v>
      </c>
      <c r="AI297">
        <v>39144101.451926298</v>
      </c>
      <c r="AJ297">
        <v>130.14775753662701</v>
      </c>
      <c r="AK297">
        <v>130.14775753662701</v>
      </c>
      <c r="AL297">
        <v>102.787888429045</v>
      </c>
      <c r="AM297">
        <v>81.814189485721201</v>
      </c>
      <c r="AN297">
        <v>143.39526537358699</v>
      </c>
      <c r="AO297">
        <v>143.39526537358699</v>
      </c>
      <c r="AP297">
        <v>109.04584343036601</v>
      </c>
      <c r="AQ297">
        <v>85.730960336845797</v>
      </c>
      <c r="AR297">
        <f ca="1">+IF(E297&gt;2017,J297*N297,'aob Demand'!AR296)</f>
        <v>130310870.20378895</v>
      </c>
      <c r="AS297">
        <f>+IF(F297&gt;2017,K297*O297,'aob Demand'!AS296)</f>
        <v>5336941.24404612</v>
      </c>
      <c r="AT297">
        <f>+IF(G297&gt;2017,L297*P297,'aob Demand'!AT296)</f>
        <v>182295505.20803699</v>
      </c>
      <c r="AU297">
        <f>+IF(H297&gt;2017,M297*Q297,'aob Demand'!AU296)</f>
        <v>470910369.630804</v>
      </c>
      <c r="AV297">
        <v>1.1031012833305101</v>
      </c>
      <c r="AW297">
        <v>1.1031012833305101</v>
      </c>
      <c r="AX297">
        <v>1.0621665130156901</v>
      </c>
      <c r="AY297">
        <v>1.04913895408925</v>
      </c>
      <c r="AZ297">
        <v>1.1031012833305101</v>
      </c>
      <c r="BA297">
        <v>1.1031012833305101</v>
      </c>
      <c r="BB297">
        <v>1.0621665130156901</v>
      </c>
      <c r="BC297">
        <v>1.04913895408925</v>
      </c>
      <c r="BD297">
        <v>1.08334524491147</v>
      </c>
      <c r="BE297">
        <v>1.08334524491147</v>
      </c>
      <c r="BF297">
        <v>1.0969310630251801</v>
      </c>
      <c r="BG297">
        <v>1.05394760120779</v>
      </c>
      <c r="BH297">
        <v>0.27568398799999999</v>
      </c>
      <c r="BI297">
        <v>0.27568398799999999</v>
      </c>
      <c r="BJ297">
        <v>0.27386289199999903</v>
      </c>
      <c r="BK297">
        <v>0.60498158099999999</v>
      </c>
      <c r="BL297">
        <v>0.27568398799999999</v>
      </c>
      <c r="BM297">
        <v>0.27568398799999999</v>
      </c>
      <c r="BN297">
        <v>0.27386289199999903</v>
      </c>
      <c r="BO297">
        <v>0.60498158099999999</v>
      </c>
      <c r="BP297">
        <v>0.145164612</v>
      </c>
      <c r="BQ297">
        <v>0.145164612</v>
      </c>
      <c r="BR297">
        <v>0.152841594</v>
      </c>
      <c r="BS297">
        <v>0.14127632900000001</v>
      </c>
      <c r="BT297">
        <v>1</v>
      </c>
      <c r="BU297">
        <v>1</v>
      </c>
      <c r="BV297">
        <v>1</v>
      </c>
      <c r="BW297">
        <v>1</v>
      </c>
      <c r="BX297">
        <f ca="1">+'aob Demand'!BX296+'aob Cap'!$CG297</f>
        <v>15.503032782990742</v>
      </c>
      <c r="BY297">
        <f ca="1">+'aob Demand'!BY296+'aob Cap'!$CG297</f>
        <v>15.503032782990742</v>
      </c>
      <c r="BZ297">
        <f ca="1">+'aob Demand'!BZ296+'aob Cap'!$CG297</f>
        <v>15.503032782990742</v>
      </c>
      <c r="CA297">
        <f ca="1">+'aob Demand'!CA296+'aob Cap'!$CG297</f>
        <v>15.503032782990742</v>
      </c>
      <c r="CB297">
        <f t="shared" ca="1" si="34"/>
        <v>12732365.672764884</v>
      </c>
      <c r="CC297">
        <f t="shared" ca="1" si="39"/>
        <v>521548.93009261187</v>
      </c>
      <c r="CD297">
        <f t="shared" ca="1" si="40"/>
        <v>22862724.653530274</v>
      </c>
      <c r="CE297">
        <f t="shared" ca="1" si="41"/>
        <v>72102298.281564236</v>
      </c>
      <c r="CG297">
        <f ca="1">+IFERROR(VLOOKUP(_xlfn.CONCAT(B297,E297,C297),Reallocation!$A$3:$F$618,6,FALSE),0)</f>
        <v>2.8731351122241035E-2</v>
      </c>
      <c r="CH297">
        <f t="shared" ca="1" si="35"/>
        <v>1.8107889777896347E-4</v>
      </c>
      <c r="CI297">
        <f t="shared" ca="1" si="36"/>
        <v>1.8107889777896347E-4</v>
      </c>
      <c r="CJ297">
        <f t="shared" ca="1" si="37"/>
        <v>2.3238362144617497E-4</v>
      </c>
      <c r="CK297">
        <f t="shared" ca="1" si="38"/>
        <v>2.8368919831356365E-4</v>
      </c>
      <c r="CL297">
        <f ca="1">+IF($C297=1,SUMPRODUCT($CH297:$CK297,Elast!$L$6:$O$6),SUMPRODUCT($CH297:$CK297,Elast!$L$13:$O$13))</f>
        <v>-1.0906932154538308E-5</v>
      </c>
      <c r="CM297">
        <f ca="1">+IF($C297=1,SUMPRODUCT($CH297:$CK297,Elast!$L$7:$O$7),SUMPRODUCT($CH297:$CK297,Elast!$L$14:$O$14))</f>
        <v>-1.0291307716736142E-5</v>
      </c>
      <c r="CN297">
        <f ca="1">+IF($C297=1,SUMPRODUCT($CH297:$CK297,Elast!$L$8:$O$8),SUMPRODUCT($CH297:$CK297,Elast!$L$15:$O$15))</f>
        <v>-3.46312873742689E-5</v>
      </c>
      <c r="CO297">
        <f ca="1">+IF($C297=1,SUMPRODUCT($CH297:$CK297,Elast!$L$9:$O$9),SUMPRODUCT($CH297:$CK297,Elast!$L$16:$O$16))</f>
        <v>-3.6342410078199275E-5</v>
      </c>
    </row>
    <row r="298" spans="2:93" x14ac:dyDescent="0.25">
      <c r="B298" t="s">
        <v>86</v>
      </c>
      <c r="C298">
        <v>1</v>
      </c>
      <c r="D298">
        <v>2051</v>
      </c>
      <c r="E298">
        <v>2049</v>
      </c>
      <c r="F298">
        <v>0.16852592827926699</v>
      </c>
      <c r="G298">
        <v>1.4856700913236699E-3</v>
      </c>
      <c r="H298">
        <v>0.24680904545484</v>
      </c>
      <c r="I298">
        <v>0.58317935617456795</v>
      </c>
      <c r="J298">
        <f ca="1">+('aob Demand'!J297-'aob Demand'!BX297)+'aob Cap'!BX298</f>
        <v>158.8108123055051</v>
      </c>
      <c r="K298">
        <f ca="1">+('aob Demand'!K297-'aob Demand'!BY297)+'aob Cap'!BY298</f>
        <v>158.8108123055051</v>
      </c>
      <c r="L298">
        <f ca="1">+('aob Demand'!L297-'aob Demand'!BZ297)+'aob Cap'!BZ298</f>
        <v>123.73781970969907</v>
      </c>
      <c r="M298">
        <f ca="1">+('aob Demand'!M297-'aob Demand'!CA297)+'aob Cap'!CA298</f>
        <v>101.35038670520507</v>
      </c>
      <c r="N298">
        <f ca="1">+'aob Demand'!N297*(1+CL298)</f>
        <v>829029.94488696347</v>
      </c>
      <c r="O298">
        <f ca="1">+'aob Demand'!O297*(1+CM298)</f>
        <v>33963.534017090722</v>
      </c>
      <c r="P298">
        <f ca="1">+'aob Demand'!P297*(1+CN298)</f>
        <v>1488635.2880787188</v>
      </c>
      <c r="Q298">
        <f ca="1">+'aob Demand'!Q297*(1+CO298)</f>
        <v>4694719.7898177179</v>
      </c>
      <c r="R298">
        <v>1969.0950546295201</v>
      </c>
      <c r="S298">
        <f ca="1">+IF(E298&gt;2017,SUMPRODUCT(J298:M298,N298:Q298),'aob Demand'!S297)</f>
        <v>797064846.45949173</v>
      </c>
      <c r="T298">
        <v>384600.51973428502</v>
      </c>
      <c r="U298">
        <v>60.405999999999999</v>
      </c>
      <c r="V298">
        <v>72830.4733181677</v>
      </c>
      <c r="W298">
        <v>1.56749155065333E-4</v>
      </c>
      <c r="X298">
        <v>13.4184008246155</v>
      </c>
      <c r="Y298">
        <v>13.4184008246155</v>
      </c>
      <c r="Z298">
        <v>6.3899646038803297</v>
      </c>
      <c r="AA298">
        <v>4.0202637009887203</v>
      </c>
      <c r="AB298">
        <v>8.63675792429067</v>
      </c>
      <c r="AC298">
        <v>8.63675792429067</v>
      </c>
      <c r="AD298">
        <v>8.63675792429067</v>
      </c>
      <c r="AE298">
        <v>8.63675792429067</v>
      </c>
      <c r="AF298">
        <v>7176390.5311025605</v>
      </c>
      <c r="AG298">
        <v>62856.605049480699</v>
      </c>
      <c r="AH298">
        <v>13575716.083968701</v>
      </c>
      <c r="AI298">
        <v>40005017.321149603</v>
      </c>
      <c r="AJ298">
        <v>130.14775753662701</v>
      </c>
      <c r="AK298">
        <v>130.14775753662701</v>
      </c>
      <c r="AL298">
        <v>102.787888429045</v>
      </c>
      <c r="AM298">
        <v>81.814189485721201</v>
      </c>
      <c r="AN298">
        <v>143.566158361242</v>
      </c>
      <c r="AO298">
        <v>143.566158361242</v>
      </c>
      <c r="AP298">
        <v>109.177853032925</v>
      </c>
      <c r="AQ298">
        <v>85.834453186709894</v>
      </c>
      <c r="AR298">
        <f ca="1">+IF(E298&gt;2017,J298*N298,'aob Demand'!AR297)</f>
        <v>131658918.97308679</v>
      </c>
      <c r="AS298">
        <f>+IF(F298&gt;2017,K298*O298,'aob Demand'!AS297)</f>
        <v>5392897.0047365902</v>
      </c>
      <c r="AT298">
        <f>+IF(G298&gt;2017,L298*P298,'aob Demand'!AT297)</f>
        <v>184165706.16446799</v>
      </c>
      <c r="AU298">
        <f>+IF(H298&gt;2017,M298*Q298,'aob Demand'!AU297)</f>
        <v>475699287.52039701</v>
      </c>
      <c r="AV298">
        <v>1.10441650812601</v>
      </c>
      <c r="AW298">
        <v>1.10441650812601</v>
      </c>
      <c r="AX298">
        <v>1.0634526600855501</v>
      </c>
      <c r="AY298">
        <v>1.0504058474993301</v>
      </c>
      <c r="AZ298">
        <v>1.10441650812601</v>
      </c>
      <c r="BA298">
        <v>1.10441650812601</v>
      </c>
      <c r="BB298">
        <v>1.0634526600855501</v>
      </c>
      <c r="BC298">
        <v>1.0504058474993301</v>
      </c>
      <c r="BD298">
        <v>1.0846369146336601</v>
      </c>
      <c r="BE298">
        <v>1.0846369146336601</v>
      </c>
      <c r="BF298">
        <v>1.0982593054949401</v>
      </c>
      <c r="BG298">
        <v>1.05522030132567</v>
      </c>
      <c r="BH298">
        <v>0.27568398799999999</v>
      </c>
      <c r="BI298">
        <v>0.27568398799999999</v>
      </c>
      <c r="BJ298">
        <v>0.27386289199999903</v>
      </c>
      <c r="BK298">
        <v>0.60498158099999999</v>
      </c>
      <c r="BL298">
        <v>0.27568398799999999</v>
      </c>
      <c r="BM298">
        <v>0.27568398799999999</v>
      </c>
      <c r="BN298">
        <v>0.27386289199999903</v>
      </c>
      <c r="BO298">
        <v>0.60498158099999999</v>
      </c>
      <c r="BP298">
        <v>0.145164612</v>
      </c>
      <c r="BQ298">
        <v>0.145164612</v>
      </c>
      <c r="BR298">
        <v>0.152841594</v>
      </c>
      <c r="BS298">
        <v>0.14127632900000001</v>
      </c>
      <c r="BT298">
        <v>1</v>
      </c>
      <c r="BU298">
        <v>1</v>
      </c>
      <c r="BV298">
        <v>1</v>
      </c>
      <c r="BW298">
        <v>1</v>
      </c>
      <c r="BX298">
        <f ca="1">+'aob Demand'!BX297+'aob Cap'!$CG298</f>
        <v>15.470693609056376</v>
      </c>
      <c r="BY298">
        <f ca="1">+'aob Demand'!BY297+'aob Cap'!$CG298</f>
        <v>15.470693609056376</v>
      </c>
      <c r="BZ298">
        <f ca="1">+'aob Demand'!BZ297+'aob Cap'!$CG298</f>
        <v>15.470693609056376</v>
      </c>
      <c r="CA298">
        <f ca="1">+'aob Demand'!CA297+'aob Cap'!$CG298</f>
        <v>15.470693609056376</v>
      </c>
      <c r="CB298">
        <f t="shared" ca="1" si="34"/>
        <v>12825668.270079104</v>
      </c>
      <c r="CC298">
        <f t="shared" ca="1" si="39"/>
        <v>525439.42865917424</v>
      </c>
      <c r="CD298">
        <f t="shared" ca="1" si="40"/>
        <v>23030220.437495232</v>
      </c>
      <c r="CE298">
        <f t="shared" ca="1" si="41"/>
        <v>72630571.448643461</v>
      </c>
      <c r="CG298">
        <f ca="1">+IFERROR(VLOOKUP(_xlfn.CONCAT(B298,E298,C298),Reallocation!$A$3:$F$618,6,FALSE),0)</f>
        <v>2.745313253607528E-2</v>
      </c>
      <c r="CH298">
        <f t="shared" ca="1" si="35"/>
        <v>1.7286689827678003E-4</v>
      </c>
      <c r="CI298">
        <f t="shared" ca="1" si="36"/>
        <v>1.7286689827678003E-4</v>
      </c>
      <c r="CJ298">
        <f t="shared" ca="1" si="37"/>
        <v>2.2186533268886421E-4</v>
      </c>
      <c r="CK298">
        <f t="shared" ca="1" si="38"/>
        <v>2.7087348582033322E-4</v>
      </c>
      <c r="CL298">
        <f ca="1">+IF($C298=1,SUMPRODUCT($CH298:$CK298,Elast!$L$6:$O$6),SUMPRODUCT($CH298:$CK298,Elast!$L$13:$O$13))</f>
        <v>-1.0414238419613308E-5</v>
      </c>
      <c r="CM298">
        <f ca="1">+IF($C298=1,SUMPRODUCT($CH298:$CK298,Elast!$L$7:$O$7),SUMPRODUCT($CH298:$CK298,Elast!$L$14:$O$14))</f>
        <v>-9.8247968510669639E-6</v>
      </c>
      <c r="CN298">
        <f ca="1">+IF($C298=1,SUMPRODUCT($CH298:$CK298,Elast!$L$8:$O$8),SUMPRODUCT($CH298:$CK298,Elast!$L$15:$O$15))</f>
        <v>-3.3062488537224153E-5</v>
      </c>
      <c r="CO298">
        <f ca="1">+IF($C298=1,SUMPRODUCT($CH298:$CK298,Elast!$L$9:$O$9),SUMPRODUCT($CH298:$CK298,Elast!$L$16:$O$16))</f>
        <v>-3.4698631743651734E-5</v>
      </c>
    </row>
    <row r="299" spans="2:93" x14ac:dyDescent="0.25">
      <c r="B299" t="s">
        <v>86</v>
      </c>
      <c r="C299">
        <v>2</v>
      </c>
      <c r="D299">
        <v>2010</v>
      </c>
      <c r="E299">
        <v>2008</v>
      </c>
      <c r="F299">
        <v>0.22003482199999999</v>
      </c>
      <c r="G299" s="1">
        <v>1.3599999999999999E-6</v>
      </c>
      <c r="H299">
        <v>0.193646178999999</v>
      </c>
      <c r="I299">
        <v>0.586317635</v>
      </c>
      <c r="J299">
        <f>+('aob Demand'!J298-'aob Demand'!BX298)+'aob Cap'!BX299</f>
        <v>450.01810939999905</v>
      </c>
      <c r="K299">
        <f>+('aob Demand'!K298-'aob Demand'!BY298)+'aob Cap'!BY299</f>
        <v>342.93025829999999</v>
      </c>
      <c r="L299">
        <f>+('aob Demand'!L298-'aob Demand'!BZ298)+'aob Cap'!BZ299</f>
        <v>188.6745134</v>
      </c>
      <c r="M299">
        <f>+('aob Demand'!M298-'aob Demand'!CA298)+'aob Cap'!CA299</f>
        <v>144.6511663</v>
      </c>
      <c r="N299">
        <f>+'aob Demand'!N298*(1+CL299)</f>
        <v>5864.2869999999903</v>
      </c>
      <c r="O299">
        <f>+'aob Demand'!O298*(1+CM299)</f>
        <v>5.5500000000000001E-2</v>
      </c>
      <c r="P299">
        <f>+'aob Demand'!P298*(1+CN299)</f>
        <v>12309.715</v>
      </c>
      <c r="Q299">
        <f>+'aob Demand'!Q298*(1+CO299)</f>
        <v>48614.250999999997</v>
      </c>
      <c r="R299">
        <v>11993712.710000001</v>
      </c>
      <c r="S299">
        <f>+IF(E299&gt;2017,SUMPRODUCT(J299:M299,N299:Q299),'aob Demand'!S298)</f>
        <v>11993691.970000001</v>
      </c>
      <c r="T299">
        <v>1</v>
      </c>
      <c r="U299">
        <v>2E-3</v>
      </c>
      <c r="V299">
        <v>45128.193869999901</v>
      </c>
      <c r="W299">
        <v>2E-3</v>
      </c>
      <c r="X299">
        <v>84.46875928</v>
      </c>
      <c r="Y299">
        <v>84.46875928</v>
      </c>
      <c r="Z299">
        <v>27.547176780000001</v>
      </c>
      <c r="AA299">
        <v>26.20511166</v>
      </c>
      <c r="AB299">
        <v>107.08785109999999</v>
      </c>
      <c r="AC299">
        <v>0</v>
      </c>
      <c r="AD299">
        <v>0</v>
      </c>
      <c r="AE299">
        <v>0</v>
      </c>
      <c r="AF299">
        <v>627993.89299999899</v>
      </c>
      <c r="AG299">
        <v>0</v>
      </c>
      <c r="AH299">
        <v>0</v>
      </c>
      <c r="AI299">
        <v>0</v>
      </c>
      <c r="AJ299">
        <v>258.461499</v>
      </c>
      <c r="AK299">
        <v>258.461499</v>
      </c>
      <c r="AL299">
        <v>161.12733659999901</v>
      </c>
      <c r="AM299">
        <v>118.446054599999</v>
      </c>
      <c r="AN299">
        <v>342.93025829999999</v>
      </c>
      <c r="AO299">
        <v>342.93025829999999</v>
      </c>
      <c r="AP299">
        <v>188.6745134</v>
      </c>
      <c r="AQ299">
        <v>144.6511663</v>
      </c>
      <c r="AR299">
        <f>+IF(E299&gt;2017,J299*N299,'aob Demand'!AR298)</f>
        <v>2639035.3489999999</v>
      </c>
      <c r="AS299">
        <f>+IF(F299&gt;2017,K299*O299,'aob Demand'!AS298)</f>
        <v>19.03262934</v>
      </c>
      <c r="AT299">
        <f>+IF(G299&gt;2017,L299*P299,'aob Demand'!AT298)</f>
        <v>2322529.4879999999</v>
      </c>
      <c r="AU299">
        <f>+IF(H299&gt;2017,M299*Q299,'aob Demand'!AU298)</f>
        <v>7032108.10399999</v>
      </c>
      <c r="AV299">
        <v>1.060801015</v>
      </c>
      <c r="AW299">
        <v>1.060801015</v>
      </c>
      <c r="AX299">
        <v>1.0185846439999999</v>
      </c>
      <c r="AY299">
        <v>1.014750652</v>
      </c>
      <c r="AZ299">
        <v>1.060801015</v>
      </c>
      <c r="BA299">
        <v>1.060801015</v>
      </c>
      <c r="BB299">
        <v>1.0185846439999999</v>
      </c>
      <c r="BC299">
        <v>1.014750652</v>
      </c>
      <c r="BD299">
        <v>1.0418025550000001</v>
      </c>
      <c r="BE299">
        <v>1.0418025550000001</v>
      </c>
      <c r="BF299">
        <v>1.0519227659999999</v>
      </c>
      <c r="BG299">
        <v>1.0194016829999999</v>
      </c>
      <c r="BH299">
        <v>0.27568398799999999</v>
      </c>
      <c r="BI299">
        <v>0.27568398799999999</v>
      </c>
      <c r="BJ299">
        <v>0.27386289199999903</v>
      </c>
      <c r="BK299">
        <v>0.60498158099999999</v>
      </c>
      <c r="BL299">
        <v>0.27568398799999999</v>
      </c>
      <c r="BM299">
        <v>0.27568398799999999</v>
      </c>
      <c r="BN299">
        <v>0.27386289199999903</v>
      </c>
      <c r="BO299">
        <v>0.60498158099999999</v>
      </c>
      <c r="BP299">
        <v>0.145164612</v>
      </c>
      <c r="BQ299">
        <v>0.145164612</v>
      </c>
      <c r="BR299">
        <v>0.152841594</v>
      </c>
      <c r="BS299">
        <v>0.14127632900000001</v>
      </c>
      <c r="BT299">
        <v>1</v>
      </c>
      <c r="BU299">
        <v>1</v>
      </c>
      <c r="BV299">
        <v>1</v>
      </c>
      <c r="BW299">
        <v>1</v>
      </c>
      <c r="BX299">
        <f>+'aob Demand'!BX298+'aob Cap'!$CG299</f>
        <v>102.0409693</v>
      </c>
      <c r="BY299">
        <f>+'aob Demand'!BY298+'aob Cap'!$CG299</f>
        <v>0</v>
      </c>
      <c r="BZ299">
        <f>+'aob Demand'!BZ298+'aob Cap'!$CG299</f>
        <v>0</v>
      </c>
      <c r="CA299">
        <f>+'aob Demand'!CA298+'aob Cap'!$CG299</f>
        <v>0</v>
      </c>
      <c r="CB299">
        <f t="shared" si="34"/>
        <v>598397.5297333881</v>
      </c>
      <c r="CC299">
        <f t="shared" si="39"/>
        <v>0</v>
      </c>
      <c r="CD299">
        <f t="shared" si="40"/>
        <v>0</v>
      </c>
      <c r="CE299">
        <f t="shared" si="41"/>
        <v>0</v>
      </c>
      <c r="CG299">
        <f>+IFERROR(VLOOKUP(_xlfn.CONCAT(B299,E299,C299),Reallocation!$A$3:$F$618,6,FALSE),0)</f>
        <v>0</v>
      </c>
      <c r="CH299">
        <f t="shared" si="35"/>
        <v>0</v>
      </c>
      <c r="CI299">
        <f t="shared" si="36"/>
        <v>0</v>
      </c>
      <c r="CJ299">
        <f t="shared" si="37"/>
        <v>0</v>
      </c>
      <c r="CK299">
        <f t="shared" si="38"/>
        <v>0</v>
      </c>
      <c r="CL299">
        <f>+IF($C299=1,SUMPRODUCT($CH299:$CK299,Elast!$L$6:$O$6),SUMPRODUCT($CH299:$CK299,Elast!$L$13:$O$13))</f>
        <v>0</v>
      </c>
      <c r="CM299">
        <f>+IF($C299=1,SUMPRODUCT($CH299:$CK299,Elast!$L$7:$O$7),SUMPRODUCT($CH299:$CK299,Elast!$L$14:$O$14))</f>
        <v>0</v>
      </c>
      <c r="CN299">
        <f>+IF($C299=1,SUMPRODUCT($CH299:$CK299,Elast!$L$8:$O$8),SUMPRODUCT($CH299:$CK299,Elast!$L$15:$O$15))</f>
        <v>0</v>
      </c>
      <c r="CO299">
        <f>+IF($C299=1,SUMPRODUCT($CH299:$CK299,Elast!$L$9:$O$9),SUMPRODUCT($CH299:$CK299,Elast!$L$16:$O$16))</f>
        <v>0</v>
      </c>
    </row>
    <row r="300" spans="2:93" x14ac:dyDescent="0.25">
      <c r="B300" t="s">
        <v>86</v>
      </c>
      <c r="C300">
        <v>2</v>
      </c>
      <c r="D300">
        <v>2011</v>
      </c>
      <c r="E300">
        <v>2009</v>
      </c>
      <c r="F300">
        <v>0.30511001700000001</v>
      </c>
      <c r="G300" s="1">
        <v>1.5300000000000001E-7</v>
      </c>
      <c r="H300">
        <v>0.20294479100000001</v>
      </c>
      <c r="I300">
        <v>0.49194504</v>
      </c>
      <c r="J300">
        <f>+('aob Demand'!J299-'aob Demand'!BX299)+'aob Cap'!BX300</f>
        <v>161.45100819999999</v>
      </c>
      <c r="K300">
        <f>+('aob Demand'!K299-'aob Demand'!BY299)+'aob Cap'!BY300</f>
        <v>66.307355659999999</v>
      </c>
      <c r="L300">
        <f>+('aob Demand'!L299-'aob Demand'!BZ299)+'aob Cap'!BZ300</f>
        <v>54.691158139999999</v>
      </c>
      <c r="M300">
        <f>+('aob Demand'!M299-'aob Demand'!CA299)+'aob Cap'!CA300</f>
        <v>34.498309820000003</v>
      </c>
      <c r="N300">
        <f>+'aob Demand'!N299*(1+CL300)</f>
        <v>6297.3890000000001</v>
      </c>
      <c r="O300">
        <f>+'aob Demand'!O299*(1+CM300)</f>
        <v>0.01</v>
      </c>
      <c r="P300">
        <f>+'aob Demand'!P299*(1+CN300)</f>
        <v>12365.33</v>
      </c>
      <c r="Q300">
        <f>+'aob Demand'!Q299*(1+CO300)</f>
        <v>47518.614000000001</v>
      </c>
      <c r="R300">
        <v>3332306.5529999998</v>
      </c>
      <c r="S300">
        <f>+IF(E300&gt;2017,SUMPRODUCT(J300:M300,N300:Q300),'aob Demand'!S299)</f>
        <v>3332306.5529999998</v>
      </c>
      <c r="T300">
        <v>1</v>
      </c>
      <c r="U300">
        <v>2E-3</v>
      </c>
      <c r="V300">
        <v>43111.43894</v>
      </c>
      <c r="W300">
        <v>2E-3</v>
      </c>
      <c r="X300">
        <v>-29.465873499999901</v>
      </c>
      <c r="Y300">
        <v>-29.465873499999901</v>
      </c>
      <c r="Z300">
        <v>-8.2520693279999993</v>
      </c>
      <c r="AA300">
        <v>-1.433926131</v>
      </c>
      <c r="AB300">
        <v>95.143652579999994</v>
      </c>
      <c r="AC300">
        <v>0</v>
      </c>
      <c r="AD300">
        <v>0</v>
      </c>
      <c r="AE300">
        <v>0</v>
      </c>
      <c r="AF300">
        <v>599156.59120000002</v>
      </c>
      <c r="AG300">
        <v>0</v>
      </c>
      <c r="AH300">
        <v>0</v>
      </c>
      <c r="AI300">
        <v>0</v>
      </c>
      <c r="AJ300">
        <v>95.77322916</v>
      </c>
      <c r="AK300">
        <v>95.77322916</v>
      </c>
      <c r="AL300">
        <v>62.943227460000003</v>
      </c>
      <c r="AM300">
        <v>35.932235949999999</v>
      </c>
      <c r="AN300">
        <v>66.307355659999999</v>
      </c>
      <c r="AO300">
        <v>66.307355659999999</v>
      </c>
      <c r="AP300">
        <v>54.691158139999999</v>
      </c>
      <c r="AQ300">
        <v>34.498309820000003</v>
      </c>
      <c r="AR300">
        <f>+IF(E300&gt;2017,J300*N300,'aob Demand'!AR299)</f>
        <v>1016719.803</v>
      </c>
      <c r="AS300">
        <f>+IF(F300&gt;2017,K300*O300,'aob Demand'!AS299)</f>
        <v>0.66307355700000004</v>
      </c>
      <c r="AT300">
        <f>+IF(G300&gt;2017,L300*P300,'aob Demand'!AT299)</f>
        <v>676274.21840000001</v>
      </c>
      <c r="AU300">
        <f>+IF(H300&gt;2017,M300*Q300,'aob Demand'!AU299)</f>
        <v>1639311.868</v>
      </c>
      <c r="AV300">
        <v>1.060801015</v>
      </c>
      <c r="AW300">
        <v>1.060801015</v>
      </c>
      <c r="AX300">
        <v>1.0185846439999999</v>
      </c>
      <c r="AY300">
        <v>1.014750652</v>
      </c>
      <c r="AZ300">
        <v>1.060801015</v>
      </c>
      <c r="BA300">
        <v>1.060801015</v>
      </c>
      <c r="BB300">
        <v>1.0185846439999999</v>
      </c>
      <c r="BC300">
        <v>1.014750652</v>
      </c>
      <c r="BD300">
        <v>1.0418025550000001</v>
      </c>
      <c r="BE300">
        <v>1.0418025550000001</v>
      </c>
      <c r="BF300">
        <v>1.0519227659999999</v>
      </c>
      <c r="BG300">
        <v>1.0194016829999999</v>
      </c>
      <c r="BH300">
        <v>0.27568398799999999</v>
      </c>
      <c r="BI300">
        <v>0.27568398799999999</v>
      </c>
      <c r="BJ300">
        <v>0.27386289199999903</v>
      </c>
      <c r="BK300">
        <v>0.60498158099999999</v>
      </c>
      <c r="BL300">
        <v>0.27568398799999999</v>
      </c>
      <c r="BM300">
        <v>0.27568398799999999</v>
      </c>
      <c r="BN300">
        <v>0.27386289199999903</v>
      </c>
      <c r="BO300">
        <v>0.60498158099999999</v>
      </c>
      <c r="BP300">
        <v>0.145164612</v>
      </c>
      <c r="BQ300">
        <v>0.145164612</v>
      </c>
      <c r="BR300">
        <v>0.152841594</v>
      </c>
      <c r="BS300">
        <v>0.14127632900000001</v>
      </c>
      <c r="BT300">
        <v>1</v>
      </c>
      <c r="BU300">
        <v>1</v>
      </c>
      <c r="BV300">
        <v>1</v>
      </c>
      <c r="BW300">
        <v>1</v>
      </c>
      <c r="BX300">
        <f>+'aob Demand'!BX299+'aob Cap'!$CG300</f>
        <v>103.0185638</v>
      </c>
      <c r="BY300">
        <f>+'aob Demand'!BY299+'aob Cap'!$CG300</f>
        <v>0</v>
      </c>
      <c r="BZ300">
        <f>+'aob Demand'!BZ299+'aob Cap'!$CG300</f>
        <v>0</v>
      </c>
      <c r="CA300">
        <f>+'aob Demand'!CA299+'aob Cap'!$CG300</f>
        <v>0</v>
      </c>
      <c r="CB300">
        <f t="shared" si="34"/>
        <v>648747.97046991822</v>
      </c>
      <c r="CC300">
        <f t="shared" si="39"/>
        <v>0</v>
      </c>
      <c r="CD300">
        <f t="shared" si="40"/>
        <v>0</v>
      </c>
      <c r="CE300">
        <f t="shared" si="41"/>
        <v>0</v>
      </c>
      <c r="CG300">
        <f>+IFERROR(VLOOKUP(_xlfn.CONCAT(B300,E300,C300),Reallocation!$A$3:$F$618,6,FALSE),0)</f>
        <v>0</v>
      </c>
      <c r="CH300">
        <f t="shared" si="35"/>
        <v>0</v>
      </c>
      <c r="CI300">
        <f t="shared" si="36"/>
        <v>0</v>
      </c>
      <c r="CJ300">
        <f t="shared" si="37"/>
        <v>0</v>
      </c>
      <c r="CK300">
        <f t="shared" si="38"/>
        <v>0</v>
      </c>
      <c r="CL300">
        <f>+IF($C300=1,SUMPRODUCT($CH300:$CK300,Elast!$L$6:$O$6),SUMPRODUCT($CH300:$CK300,Elast!$L$13:$O$13))</f>
        <v>0</v>
      </c>
      <c r="CM300">
        <f>+IF($C300=1,SUMPRODUCT($CH300:$CK300,Elast!$L$7:$O$7),SUMPRODUCT($CH300:$CK300,Elast!$L$14:$O$14))</f>
        <v>0</v>
      </c>
      <c r="CN300">
        <f>+IF($C300=1,SUMPRODUCT($CH300:$CK300,Elast!$L$8:$O$8),SUMPRODUCT($CH300:$CK300,Elast!$L$15:$O$15))</f>
        <v>0</v>
      </c>
      <c r="CO300">
        <f>+IF($C300=1,SUMPRODUCT($CH300:$CK300,Elast!$L$9:$O$9),SUMPRODUCT($CH300:$CK300,Elast!$L$16:$O$16))</f>
        <v>0</v>
      </c>
    </row>
    <row r="301" spans="2:93" x14ac:dyDescent="0.25">
      <c r="B301" t="s">
        <v>86</v>
      </c>
      <c r="C301">
        <v>2</v>
      </c>
      <c r="D301">
        <v>2012</v>
      </c>
      <c r="E301">
        <v>2010</v>
      </c>
      <c r="F301">
        <v>0.21537070899999999</v>
      </c>
      <c r="G301" s="1">
        <v>1.15E-7</v>
      </c>
      <c r="H301">
        <v>0.21882198</v>
      </c>
      <c r="I301">
        <v>0.56580719599999996</v>
      </c>
      <c r="J301">
        <f>+('aob Demand'!J300-'aob Demand'!BX300)+'aob Cap'!BX301</f>
        <v>179.97421509999899</v>
      </c>
      <c r="K301">
        <f>+('aob Demand'!K300-'aob Demand'!BY300)+'aob Cap'!BY301</f>
        <v>80.941120499999997</v>
      </c>
      <c r="L301">
        <f>+('aob Demand'!L300-'aob Demand'!BZ300)+'aob Cap'!BZ301</f>
        <v>91.038427130000002</v>
      </c>
      <c r="M301">
        <f>+('aob Demand'!M300-'aob Demand'!CA300)+'aob Cap'!CA301</f>
        <v>59.978059610000003</v>
      </c>
      <c r="N301">
        <f>+'aob Demand'!N300*(1+CL301)</f>
        <v>6119.3090000000002</v>
      </c>
      <c r="O301">
        <f>+'aob Demand'!O300*(1+CM301)</f>
        <v>6.0000000000000001E-3</v>
      </c>
      <c r="P301">
        <f>+'aob Demand'!P300*(1+CN301)</f>
        <v>12291.141</v>
      </c>
      <c r="Q301">
        <f>+'aob Demand'!Q300*(1+CO301)</f>
        <v>48239.41</v>
      </c>
      <c r="R301">
        <v>5113590.6720000003</v>
      </c>
      <c r="S301">
        <f>+IF(E301&gt;2017,SUMPRODUCT(J301:M301,N301:Q301),'aob Demand'!S300)</f>
        <v>5113590.6720000003</v>
      </c>
      <c r="T301">
        <v>1</v>
      </c>
      <c r="U301">
        <v>2E-3</v>
      </c>
      <c r="V301">
        <v>41928.078719999998</v>
      </c>
      <c r="W301">
        <v>2E-3</v>
      </c>
      <c r="X301">
        <v>-7.0874811659999999</v>
      </c>
      <c r="Y301">
        <v>-7.0874811659999999</v>
      </c>
      <c r="Z301">
        <v>0.294771483</v>
      </c>
      <c r="AA301">
        <v>2.4783445080000002</v>
      </c>
      <c r="AB301">
        <v>99.033094550000001</v>
      </c>
      <c r="AC301">
        <v>0</v>
      </c>
      <c r="AD301">
        <v>0</v>
      </c>
      <c r="AE301">
        <v>0</v>
      </c>
      <c r="AF301">
        <v>606014.10679999995</v>
      </c>
      <c r="AG301">
        <v>0</v>
      </c>
      <c r="AH301">
        <v>0</v>
      </c>
      <c r="AI301">
        <v>0</v>
      </c>
      <c r="AJ301">
        <v>88.02860167</v>
      </c>
      <c r="AK301">
        <v>88.02860167</v>
      </c>
      <c r="AL301">
        <v>90.743655649999994</v>
      </c>
      <c r="AM301">
        <v>57.499715100000003</v>
      </c>
      <c r="AN301">
        <v>80.941120499999997</v>
      </c>
      <c r="AO301">
        <v>80.941120499999997</v>
      </c>
      <c r="AP301">
        <v>91.038427130000002</v>
      </c>
      <c r="AQ301">
        <v>59.978059610000003</v>
      </c>
      <c r="AR301">
        <f>+IF(E301&gt;2017,J301*N301,'aob Demand'!AR300)</f>
        <v>1101317.834</v>
      </c>
      <c r="AS301">
        <f>+IF(F301&gt;2017,K301*O301,'aob Demand'!AS300)</f>
        <v>0.485646722999999</v>
      </c>
      <c r="AT301">
        <f>+IF(G301&gt;2017,L301*P301,'aob Demand'!AT300)</f>
        <v>1118966.1440000001</v>
      </c>
      <c r="AU301">
        <f>+IF(H301&gt;2017,M301*Q301,'aob Demand'!AU300)</f>
        <v>2893306.2080000001</v>
      </c>
      <c r="AV301">
        <v>1.060801015</v>
      </c>
      <c r="AW301">
        <v>1.060801015</v>
      </c>
      <c r="AX301">
        <v>1.0185846439999999</v>
      </c>
      <c r="AY301">
        <v>1.014750652</v>
      </c>
      <c r="AZ301">
        <v>1.060801015</v>
      </c>
      <c r="BA301">
        <v>1.060801015</v>
      </c>
      <c r="BB301">
        <v>1.0185846439999999</v>
      </c>
      <c r="BC301">
        <v>1.014750652</v>
      </c>
      <c r="BD301">
        <v>1.0418025550000001</v>
      </c>
      <c r="BE301">
        <v>1.0418025550000001</v>
      </c>
      <c r="BF301">
        <v>1.0519227659999999</v>
      </c>
      <c r="BG301">
        <v>1.0194016829999999</v>
      </c>
      <c r="BH301">
        <v>0.27568398799999999</v>
      </c>
      <c r="BI301">
        <v>0.27568398799999999</v>
      </c>
      <c r="BJ301">
        <v>0.27386289199999903</v>
      </c>
      <c r="BK301">
        <v>0.60498158099999999</v>
      </c>
      <c r="BL301">
        <v>0.27568398799999999</v>
      </c>
      <c r="BM301">
        <v>0.27568398799999999</v>
      </c>
      <c r="BN301">
        <v>0.27386289199999903</v>
      </c>
      <c r="BO301">
        <v>0.60498158099999999</v>
      </c>
      <c r="BP301">
        <v>0.145164612</v>
      </c>
      <c r="BQ301">
        <v>0.145164612</v>
      </c>
      <c r="BR301">
        <v>0.152841594</v>
      </c>
      <c r="BS301">
        <v>0.14127632900000001</v>
      </c>
      <c r="BT301">
        <v>1</v>
      </c>
      <c r="BU301">
        <v>1</v>
      </c>
      <c r="BV301">
        <v>1</v>
      </c>
      <c r="BW301">
        <v>1</v>
      </c>
      <c r="BX301">
        <f>+'aob Demand'!BX300+'aob Cap'!$CG301</f>
        <v>103.8912108</v>
      </c>
      <c r="BY301">
        <f>+'aob Demand'!BY300+'aob Cap'!$CG301</f>
        <v>0</v>
      </c>
      <c r="BZ301">
        <f>+'aob Demand'!BZ300+'aob Cap'!$CG301</f>
        <v>0</v>
      </c>
      <c r="CA301">
        <f>+'aob Demand'!CA300+'aob Cap'!$CG301</f>
        <v>0</v>
      </c>
      <c r="CB301">
        <f t="shared" si="34"/>
        <v>635742.42126933718</v>
      </c>
      <c r="CC301">
        <f t="shared" si="39"/>
        <v>0</v>
      </c>
      <c r="CD301">
        <f t="shared" si="40"/>
        <v>0</v>
      </c>
      <c r="CE301">
        <f t="shared" si="41"/>
        <v>0</v>
      </c>
      <c r="CG301">
        <f>+IFERROR(VLOOKUP(_xlfn.CONCAT(B301,E301,C301),Reallocation!$A$3:$F$618,6,FALSE),0)</f>
        <v>0</v>
      </c>
      <c r="CH301">
        <f t="shared" si="35"/>
        <v>0</v>
      </c>
      <c r="CI301">
        <f t="shared" si="36"/>
        <v>0</v>
      </c>
      <c r="CJ301">
        <f t="shared" si="37"/>
        <v>0</v>
      </c>
      <c r="CK301">
        <f t="shared" si="38"/>
        <v>0</v>
      </c>
      <c r="CL301">
        <f>+IF($C301=1,SUMPRODUCT($CH301:$CK301,Elast!$L$6:$O$6),SUMPRODUCT($CH301:$CK301,Elast!$L$13:$O$13))</f>
        <v>0</v>
      </c>
      <c r="CM301">
        <f>+IF($C301=1,SUMPRODUCT($CH301:$CK301,Elast!$L$7:$O$7),SUMPRODUCT($CH301:$CK301,Elast!$L$14:$O$14))</f>
        <v>0</v>
      </c>
      <c r="CN301">
        <f>+IF($C301=1,SUMPRODUCT($CH301:$CK301,Elast!$L$8:$O$8),SUMPRODUCT($CH301:$CK301,Elast!$L$15:$O$15))</f>
        <v>0</v>
      </c>
      <c r="CO301">
        <f>+IF($C301=1,SUMPRODUCT($CH301:$CK301,Elast!$L$9:$O$9),SUMPRODUCT($CH301:$CK301,Elast!$L$16:$O$16))</f>
        <v>0</v>
      </c>
    </row>
    <row r="302" spans="2:93" x14ac:dyDescent="0.25">
      <c r="B302" t="s">
        <v>86</v>
      </c>
      <c r="C302">
        <v>2</v>
      </c>
      <c r="D302">
        <v>2013</v>
      </c>
      <c r="E302">
        <v>2011</v>
      </c>
      <c r="F302">
        <v>0.31033843100000003</v>
      </c>
      <c r="G302" s="1">
        <v>4.51E-7</v>
      </c>
      <c r="H302">
        <v>0.20147399599999999</v>
      </c>
      <c r="I302">
        <v>0.48818712199999997</v>
      </c>
      <c r="J302">
        <f>+('aob Demand'!J301-'aob Demand'!BX301)+'aob Cap'!BX302</f>
        <v>200.93200490000001</v>
      </c>
      <c r="K302">
        <f>+('aob Demand'!K301-'aob Demand'!BY301)+'aob Cap'!BY302</f>
        <v>112.5906446</v>
      </c>
      <c r="L302">
        <f>+('aob Demand'!L301-'aob Demand'!BZ301)+'aob Cap'!BZ302</f>
        <v>66.618594259999995</v>
      </c>
      <c r="M302">
        <f>+('aob Demand'!M301-'aob Demand'!CA301)+'aob Cap'!CA302</f>
        <v>40.87216703</v>
      </c>
      <c r="N302">
        <f>+'aob Demand'!N301*(1+CL302)</f>
        <v>6507.5959999999995</v>
      </c>
      <c r="O302">
        <f>+'aob Demand'!O301*(1+CM302)</f>
        <v>1.0999999999999999E-2</v>
      </c>
      <c r="P302">
        <f>+'aob Demand'!P301*(1+CN302)</f>
        <v>12742.591999999901</v>
      </c>
      <c r="Q302">
        <f>+'aob Demand'!Q301*(1+CO302)</f>
        <v>50326.025000000001</v>
      </c>
      <c r="R302">
        <v>4213412.8159999996</v>
      </c>
      <c r="S302">
        <f>+IF(E302&gt;2017,SUMPRODUCT(J302:M302,N302:Q302),'aob Demand'!S301)</f>
        <v>4213412.8159999996</v>
      </c>
      <c r="T302">
        <v>1</v>
      </c>
      <c r="U302">
        <v>2E-3</v>
      </c>
      <c r="V302">
        <v>40740.308590000001</v>
      </c>
      <c r="W302">
        <v>2E-3</v>
      </c>
      <c r="X302">
        <v>8.1635679099999994</v>
      </c>
      <c r="Y302">
        <v>8.1635679099999994</v>
      </c>
      <c r="Z302">
        <v>0.22568649299999999</v>
      </c>
      <c r="AA302">
        <v>-2.9040567560000001</v>
      </c>
      <c r="AB302">
        <v>88.34136024</v>
      </c>
      <c r="AC302">
        <v>0</v>
      </c>
      <c r="AD302">
        <v>0</v>
      </c>
      <c r="AE302">
        <v>0</v>
      </c>
      <c r="AF302">
        <v>574889.88260000001</v>
      </c>
      <c r="AG302">
        <v>0</v>
      </c>
      <c r="AH302">
        <v>0</v>
      </c>
      <c r="AI302">
        <v>0</v>
      </c>
      <c r="AJ302">
        <v>104.4270767</v>
      </c>
      <c r="AK302">
        <v>104.4270767</v>
      </c>
      <c r="AL302">
        <v>66.392907769999994</v>
      </c>
      <c r="AM302">
        <v>43.776223790000003</v>
      </c>
      <c r="AN302">
        <v>112.5906446</v>
      </c>
      <c r="AO302">
        <v>112.5906446</v>
      </c>
      <c r="AP302">
        <v>66.618594259999995</v>
      </c>
      <c r="AQ302">
        <v>40.87216703</v>
      </c>
      <c r="AR302">
        <f>+IF(E302&gt;2017,J302*N302,'aob Demand'!AR301)</f>
        <v>1307584.311</v>
      </c>
      <c r="AS302">
        <f>+IF(F302&gt;2017,K302*O302,'aob Demand'!AS301)</f>
        <v>1.2384970909999999</v>
      </c>
      <c r="AT302">
        <f>+IF(G302&gt;2017,L302*P302,'aob Demand'!AT301)</f>
        <v>848893.56629999995</v>
      </c>
      <c r="AU302">
        <f>+IF(H302&gt;2017,M302*Q302,'aob Demand'!AU301)</f>
        <v>2056933.7</v>
      </c>
      <c r="AV302">
        <v>1.060801015</v>
      </c>
      <c r="AW302">
        <v>1.060801015</v>
      </c>
      <c r="AX302">
        <v>1.0185846439999999</v>
      </c>
      <c r="AY302">
        <v>1.014750652</v>
      </c>
      <c r="AZ302">
        <v>1.060801015</v>
      </c>
      <c r="BA302">
        <v>1.060801015</v>
      </c>
      <c r="BB302">
        <v>1.0185846439999999</v>
      </c>
      <c r="BC302">
        <v>1.014750652</v>
      </c>
      <c r="BD302">
        <v>1.0418025550000001</v>
      </c>
      <c r="BE302">
        <v>1.0418025550000001</v>
      </c>
      <c r="BF302">
        <v>1.0519227659999999</v>
      </c>
      <c r="BG302">
        <v>1.0194016829999999</v>
      </c>
      <c r="BH302">
        <v>0.27568398799999999</v>
      </c>
      <c r="BI302">
        <v>0.27568398799999999</v>
      </c>
      <c r="BJ302">
        <v>0.27386289199999903</v>
      </c>
      <c r="BK302">
        <v>0.60498158099999999</v>
      </c>
      <c r="BL302">
        <v>0.27568398799999999</v>
      </c>
      <c r="BM302">
        <v>0.27568398799999999</v>
      </c>
      <c r="BN302">
        <v>0.27386289199999903</v>
      </c>
      <c r="BO302">
        <v>0.60498158099999999</v>
      </c>
      <c r="BP302">
        <v>0.145164612</v>
      </c>
      <c r="BQ302">
        <v>0.145164612</v>
      </c>
      <c r="BR302">
        <v>0.152841594</v>
      </c>
      <c r="BS302">
        <v>0.14127632900000001</v>
      </c>
      <c r="BT302">
        <v>1</v>
      </c>
      <c r="BU302">
        <v>1</v>
      </c>
      <c r="BV302">
        <v>1</v>
      </c>
      <c r="BW302">
        <v>1</v>
      </c>
      <c r="BX302">
        <f>+'aob Demand'!BX301+'aob Cap'!$CG302</f>
        <v>103.6997411</v>
      </c>
      <c r="BY302">
        <f>+'aob Demand'!BY301+'aob Cap'!$CG302</f>
        <v>0</v>
      </c>
      <c r="BZ302">
        <f>+'aob Demand'!BZ301+'aob Cap'!$CG302</f>
        <v>0</v>
      </c>
      <c r="CA302">
        <f>+'aob Demand'!CA301+'aob Cap'!$CG302</f>
        <v>0</v>
      </c>
      <c r="CB302">
        <f t="shared" si="34"/>
        <v>674836.02038339549</v>
      </c>
      <c r="CC302">
        <f t="shared" si="39"/>
        <v>0</v>
      </c>
      <c r="CD302">
        <f t="shared" si="40"/>
        <v>0</v>
      </c>
      <c r="CE302">
        <f t="shared" si="41"/>
        <v>0</v>
      </c>
      <c r="CG302">
        <f>+IFERROR(VLOOKUP(_xlfn.CONCAT(B302,E302,C302),Reallocation!$A$3:$F$618,6,FALSE),0)</f>
        <v>0</v>
      </c>
      <c r="CH302">
        <f t="shared" si="35"/>
        <v>0</v>
      </c>
      <c r="CI302">
        <f t="shared" si="36"/>
        <v>0</v>
      </c>
      <c r="CJ302">
        <f t="shared" si="37"/>
        <v>0</v>
      </c>
      <c r="CK302">
        <f t="shared" si="38"/>
        <v>0</v>
      </c>
      <c r="CL302">
        <f>+IF($C302=1,SUMPRODUCT($CH302:$CK302,Elast!$L$6:$O$6),SUMPRODUCT($CH302:$CK302,Elast!$L$13:$O$13))</f>
        <v>0</v>
      </c>
      <c r="CM302">
        <f>+IF($C302=1,SUMPRODUCT($CH302:$CK302,Elast!$L$7:$O$7),SUMPRODUCT($CH302:$CK302,Elast!$L$14:$O$14))</f>
        <v>0</v>
      </c>
      <c r="CN302">
        <f>+IF($C302=1,SUMPRODUCT($CH302:$CK302,Elast!$L$8:$O$8),SUMPRODUCT($CH302:$CK302,Elast!$L$15:$O$15))</f>
        <v>0</v>
      </c>
      <c r="CO302">
        <f>+IF($C302=1,SUMPRODUCT($CH302:$CK302,Elast!$L$9:$O$9),SUMPRODUCT($CH302:$CK302,Elast!$L$16:$O$16))</f>
        <v>0</v>
      </c>
    </row>
    <row r="303" spans="2:93" x14ac:dyDescent="0.25">
      <c r="B303" t="s">
        <v>86</v>
      </c>
      <c r="C303">
        <v>2</v>
      </c>
      <c r="D303">
        <v>2014</v>
      </c>
      <c r="E303">
        <v>2012</v>
      </c>
      <c r="F303">
        <v>0.19308267800000001</v>
      </c>
      <c r="G303" s="1">
        <v>1.06E-7</v>
      </c>
      <c r="H303">
        <v>0.20151123100000001</v>
      </c>
      <c r="I303">
        <v>0.60540598499999998</v>
      </c>
      <c r="J303">
        <f>+('aob Demand'!J302-'aob Demand'!BX302)+'aob Cap'!BX303</f>
        <v>266.32904139999999</v>
      </c>
      <c r="K303">
        <f>+('aob Demand'!K302-'aob Demand'!BY302)+'aob Cap'!BY303</f>
        <v>182.12272769999899</v>
      </c>
      <c r="L303">
        <f>+('aob Demand'!L302-'aob Demand'!BZ302)+'aob Cap'!BZ303</f>
        <v>148.76885540000001</v>
      </c>
      <c r="M303">
        <f>+('aob Demand'!M302-'aob Demand'!CA302)+'aob Cap'!CA303</f>
        <v>110.71034659999999</v>
      </c>
      <c r="N303">
        <f>+'aob Demand'!N302*(1+CL303)</f>
        <v>6733.0059999999903</v>
      </c>
      <c r="O303">
        <f>+'aob Demand'!O302*(1+CM303)</f>
        <v>5.0000000000000001E-3</v>
      </c>
      <c r="P303">
        <f>+'aob Demand'!P302*(1+CN303)</f>
        <v>12579.735000000001</v>
      </c>
      <c r="Q303">
        <f>+'aob Demand'!Q302*(1+CO303)</f>
        <v>50785.843999999997</v>
      </c>
      <c r="R303">
        <v>9287187.1150000002</v>
      </c>
      <c r="S303">
        <f>+IF(E303&gt;2017,SUMPRODUCT(J303:M303,N303:Q303),'aob Demand'!S302)</f>
        <v>9287187.1150000002</v>
      </c>
      <c r="T303">
        <v>1</v>
      </c>
      <c r="U303">
        <v>2E-3</v>
      </c>
      <c r="V303">
        <v>42104.986270000001</v>
      </c>
      <c r="W303">
        <v>2E-3</v>
      </c>
      <c r="X303">
        <v>47.434337720000002</v>
      </c>
      <c r="Y303">
        <v>47.434337720000002</v>
      </c>
      <c r="Z303">
        <v>28.667411399999999</v>
      </c>
      <c r="AA303">
        <v>18.856443160000001</v>
      </c>
      <c r="AB303">
        <v>84.206313730000005</v>
      </c>
      <c r="AC303">
        <v>0</v>
      </c>
      <c r="AD303">
        <v>0</v>
      </c>
      <c r="AE303">
        <v>0</v>
      </c>
      <c r="AF303">
        <v>566961.61560000002</v>
      </c>
      <c r="AG303">
        <v>0</v>
      </c>
      <c r="AH303">
        <v>0</v>
      </c>
      <c r="AI303">
        <v>0</v>
      </c>
      <c r="AJ303">
        <v>134.68839</v>
      </c>
      <c r="AK303">
        <v>134.68839</v>
      </c>
      <c r="AL303">
        <v>120.101444</v>
      </c>
      <c r="AM303">
        <v>91.853903470000006</v>
      </c>
      <c r="AN303">
        <v>182.12272769999899</v>
      </c>
      <c r="AO303">
        <v>182.12272769999899</v>
      </c>
      <c r="AP303">
        <v>148.76885540000001</v>
      </c>
      <c r="AQ303">
        <v>110.71034659999999</v>
      </c>
      <c r="AR303">
        <f>+IF(E303&gt;2017,J303*N303,'aob Demand'!AR302)</f>
        <v>1793195.034</v>
      </c>
      <c r="AS303">
        <f>+IF(F303&gt;2017,K303*O303,'aob Demand'!AS302)</f>
        <v>0.91061363900000003</v>
      </c>
      <c r="AT303">
        <f>+IF(G303&gt;2017,L303*P303,'aob Demand'!AT302)</f>
        <v>1871472.77699999</v>
      </c>
      <c r="AU303">
        <f>+IF(H303&gt;2017,M303*Q303,'aob Demand'!AU302)</f>
        <v>5622518.3929999899</v>
      </c>
      <c r="AV303">
        <v>1.060801015</v>
      </c>
      <c r="AW303">
        <v>1.060801015</v>
      </c>
      <c r="AX303">
        <v>1.0185846439999999</v>
      </c>
      <c r="AY303">
        <v>1.014750652</v>
      </c>
      <c r="AZ303">
        <v>1.060801015</v>
      </c>
      <c r="BA303">
        <v>1.060801015</v>
      </c>
      <c r="BB303">
        <v>1.0185846439999999</v>
      </c>
      <c r="BC303">
        <v>1.014750652</v>
      </c>
      <c r="BD303">
        <v>1.0418025550000001</v>
      </c>
      <c r="BE303">
        <v>1.0418025550000001</v>
      </c>
      <c r="BF303">
        <v>1.0519227659999999</v>
      </c>
      <c r="BG303">
        <v>1.0194016829999999</v>
      </c>
      <c r="BH303">
        <v>0.27568398799999999</v>
      </c>
      <c r="BI303">
        <v>0.27568398799999999</v>
      </c>
      <c r="BJ303">
        <v>0.27386289199999903</v>
      </c>
      <c r="BK303">
        <v>0.60498158099999999</v>
      </c>
      <c r="BL303">
        <v>0.27568398799999999</v>
      </c>
      <c r="BM303">
        <v>0.27568398799999999</v>
      </c>
      <c r="BN303">
        <v>0.27386289199999903</v>
      </c>
      <c r="BO303">
        <v>0.60498158099999999</v>
      </c>
      <c r="BP303">
        <v>0.145164612</v>
      </c>
      <c r="BQ303">
        <v>0.145164612</v>
      </c>
      <c r="BR303">
        <v>0.152841594</v>
      </c>
      <c r="BS303">
        <v>0.14127632900000001</v>
      </c>
      <c r="BT303">
        <v>1</v>
      </c>
      <c r="BU303">
        <v>1</v>
      </c>
      <c r="BV303">
        <v>1</v>
      </c>
      <c r="BW303">
        <v>1</v>
      </c>
      <c r="BX303">
        <f>+'aob Demand'!BX302+'aob Cap'!$CG303</f>
        <v>108.0149625</v>
      </c>
      <c r="BY303">
        <f>+'aob Demand'!BY302+'aob Cap'!$CG303</f>
        <v>0</v>
      </c>
      <c r="BZ303">
        <f>+'aob Demand'!BZ302+'aob Cap'!$CG303</f>
        <v>0</v>
      </c>
      <c r="CA303">
        <f>+'aob Demand'!CA302+'aob Cap'!$CG303</f>
        <v>0</v>
      </c>
      <c r="CB303">
        <f t="shared" si="34"/>
        <v>727265.39060227387</v>
      </c>
      <c r="CC303">
        <f t="shared" si="39"/>
        <v>0</v>
      </c>
      <c r="CD303">
        <f t="shared" si="40"/>
        <v>0</v>
      </c>
      <c r="CE303">
        <f t="shared" si="41"/>
        <v>0</v>
      </c>
      <c r="CG303">
        <f>+IFERROR(VLOOKUP(_xlfn.CONCAT(B303,E303,C303),Reallocation!$A$3:$F$618,6,FALSE),0)</f>
        <v>0</v>
      </c>
      <c r="CH303">
        <f t="shared" si="35"/>
        <v>0</v>
      </c>
      <c r="CI303">
        <f t="shared" si="36"/>
        <v>0</v>
      </c>
      <c r="CJ303">
        <f t="shared" si="37"/>
        <v>0</v>
      </c>
      <c r="CK303">
        <f t="shared" si="38"/>
        <v>0</v>
      </c>
      <c r="CL303">
        <f>+IF($C303=1,SUMPRODUCT($CH303:$CK303,Elast!$L$6:$O$6),SUMPRODUCT($CH303:$CK303,Elast!$L$13:$O$13))</f>
        <v>0</v>
      </c>
      <c r="CM303">
        <f>+IF($C303=1,SUMPRODUCT($CH303:$CK303,Elast!$L$7:$O$7),SUMPRODUCT($CH303:$CK303,Elast!$L$14:$O$14))</f>
        <v>0</v>
      </c>
      <c r="CN303">
        <f>+IF($C303=1,SUMPRODUCT($CH303:$CK303,Elast!$L$8:$O$8),SUMPRODUCT($CH303:$CK303,Elast!$L$15:$O$15))</f>
        <v>0</v>
      </c>
      <c r="CO303">
        <f>+IF($C303=1,SUMPRODUCT($CH303:$CK303,Elast!$L$9:$O$9),SUMPRODUCT($CH303:$CK303,Elast!$L$16:$O$16))</f>
        <v>0</v>
      </c>
    </row>
    <row r="304" spans="2:93" x14ac:dyDescent="0.25">
      <c r="B304" t="s">
        <v>86</v>
      </c>
      <c r="C304">
        <v>2</v>
      </c>
      <c r="D304">
        <v>2015</v>
      </c>
      <c r="E304">
        <v>2013</v>
      </c>
      <c r="F304">
        <v>0.23953676399999899</v>
      </c>
      <c r="G304" s="1">
        <v>1.5599999999999999E-7</v>
      </c>
      <c r="H304">
        <v>0.21326310199999901</v>
      </c>
      <c r="I304">
        <v>0.547199977</v>
      </c>
      <c r="J304">
        <f>+('aob Demand'!J303-'aob Demand'!BX303)+'aob Cap'!BX304</f>
        <v>217.9897843</v>
      </c>
      <c r="K304">
        <f>+('aob Demand'!K303-'aob Demand'!BY303)+'aob Cap'!BY304</f>
        <v>94.079840259999997</v>
      </c>
      <c r="L304">
        <f>+('aob Demand'!L303-'aob Demand'!BZ303)+'aob Cap'!BZ304</f>
        <v>98.537339599999996</v>
      </c>
      <c r="M304">
        <f>+('aob Demand'!M303-'aob Demand'!CA303)+'aob Cap'!CA304</f>
        <v>61.505181610000001</v>
      </c>
      <c r="N304">
        <f>+'aob Demand'!N303*(1+CL304)</f>
        <v>6203.0010000000002</v>
      </c>
      <c r="O304">
        <f>+'aob Demand'!O303*(1+CM304)</f>
        <v>8.9999999999999993E-3</v>
      </c>
      <c r="P304">
        <f>+'aob Demand'!P303*(1+CN304)</f>
        <v>12217.448</v>
      </c>
      <c r="Q304">
        <f>+'aob Demand'!Q303*(1+CO304)</f>
        <v>50222.692000000003</v>
      </c>
      <c r="R304">
        <v>5645022.3109999998</v>
      </c>
      <c r="S304">
        <f>+IF(E304&gt;2017,SUMPRODUCT(J304:M304,N304:Q304),'aob Demand'!S303)</f>
        <v>5645022.3109999998</v>
      </c>
      <c r="T304">
        <v>1</v>
      </c>
      <c r="U304">
        <v>2E-3</v>
      </c>
      <c r="V304">
        <v>44316.794950000003</v>
      </c>
      <c r="W304">
        <v>2E-3</v>
      </c>
      <c r="X304">
        <v>0.55234536000000001</v>
      </c>
      <c r="Y304">
        <v>0.55234536000000001</v>
      </c>
      <c r="Z304">
        <v>0.93822220700000003</v>
      </c>
      <c r="AA304">
        <v>-2.6687559200000002</v>
      </c>
      <c r="AB304">
        <v>123.909944</v>
      </c>
      <c r="AC304">
        <v>0</v>
      </c>
      <c r="AD304">
        <v>0</v>
      </c>
      <c r="AE304">
        <v>0</v>
      </c>
      <c r="AF304">
        <v>768613.50659999996</v>
      </c>
      <c r="AG304">
        <v>0</v>
      </c>
      <c r="AH304">
        <v>0</v>
      </c>
      <c r="AI304">
        <v>0</v>
      </c>
      <c r="AJ304">
        <v>93.527494899999994</v>
      </c>
      <c r="AK304">
        <v>93.527494899999994</v>
      </c>
      <c r="AL304">
        <v>97.599117390000004</v>
      </c>
      <c r="AM304">
        <v>64.173937530000003</v>
      </c>
      <c r="AN304">
        <v>94.079840259999997</v>
      </c>
      <c r="AO304">
        <v>94.079840259999997</v>
      </c>
      <c r="AP304">
        <v>98.537339599999996</v>
      </c>
      <c r="AQ304">
        <v>61.505181610000001</v>
      </c>
      <c r="AR304">
        <f>+IF(E304&gt;2017,J304*N304,'aob Demand'!AR303)</f>
        <v>1352190.85</v>
      </c>
      <c r="AS304">
        <f>+IF(F304&gt;2017,K304*O304,'aob Demand'!AS303)</f>
        <v>0.84671856199999995</v>
      </c>
      <c r="AT304">
        <f>+IF(G304&gt;2017,L304*P304,'aob Demand'!AT303)</f>
        <v>1203874.8229999901</v>
      </c>
      <c r="AU304">
        <f>+IF(H304&gt;2017,M304*Q304,'aob Demand'!AU303)</f>
        <v>3088955.7919999999</v>
      </c>
      <c r="AV304">
        <v>1.060801015</v>
      </c>
      <c r="AW304">
        <v>1.060801015</v>
      </c>
      <c r="AX304">
        <v>1.0185846439999999</v>
      </c>
      <c r="AY304">
        <v>1.014750652</v>
      </c>
      <c r="AZ304">
        <v>1.060801015</v>
      </c>
      <c r="BA304">
        <v>1.060801015</v>
      </c>
      <c r="BB304">
        <v>1.0185846439999999</v>
      </c>
      <c r="BC304">
        <v>1.014750652</v>
      </c>
      <c r="BD304">
        <v>1.0418025550000001</v>
      </c>
      <c r="BE304">
        <v>1.0418025550000001</v>
      </c>
      <c r="BF304">
        <v>1.0519227659999999</v>
      </c>
      <c r="BG304">
        <v>1.0194016829999999</v>
      </c>
      <c r="BH304">
        <v>0.27568398799999999</v>
      </c>
      <c r="BI304">
        <v>0.27568398799999999</v>
      </c>
      <c r="BJ304">
        <v>0.27386289199999903</v>
      </c>
      <c r="BK304">
        <v>0.60498158099999999</v>
      </c>
      <c r="BL304">
        <v>0.27568398799999999</v>
      </c>
      <c r="BM304">
        <v>0.27568398799999999</v>
      </c>
      <c r="BN304">
        <v>0.27386289199999903</v>
      </c>
      <c r="BO304">
        <v>0.60498158099999999</v>
      </c>
      <c r="BP304">
        <v>0.145164612</v>
      </c>
      <c r="BQ304">
        <v>0.145164612</v>
      </c>
      <c r="BR304">
        <v>0.152841594</v>
      </c>
      <c r="BS304">
        <v>0.14127632900000001</v>
      </c>
      <c r="BT304">
        <v>1</v>
      </c>
      <c r="BU304">
        <v>1</v>
      </c>
      <c r="BV304">
        <v>1</v>
      </c>
      <c r="BW304">
        <v>1</v>
      </c>
      <c r="BX304">
        <f>+'aob Demand'!BX303+'aob Cap'!$CG304</f>
        <v>124.87115249999999</v>
      </c>
      <c r="BY304">
        <f>+'aob Demand'!BY303+'aob Cap'!$CG304</f>
        <v>0</v>
      </c>
      <c r="BZ304">
        <f>+'aob Demand'!BZ303+'aob Cap'!$CG304</f>
        <v>0</v>
      </c>
      <c r="CA304">
        <f>+'aob Demand'!CA303+'aob Cap'!$CG304</f>
        <v>0</v>
      </c>
      <c r="CB304">
        <f t="shared" si="34"/>
        <v>774575.88382865244</v>
      </c>
      <c r="CC304">
        <f t="shared" si="39"/>
        <v>0</v>
      </c>
      <c r="CD304">
        <f t="shared" si="40"/>
        <v>0</v>
      </c>
      <c r="CE304">
        <f t="shared" si="41"/>
        <v>0</v>
      </c>
      <c r="CG304">
        <f>+IFERROR(VLOOKUP(_xlfn.CONCAT(B304,E304,C304),Reallocation!$A$3:$F$618,6,FALSE),0)</f>
        <v>0</v>
      </c>
      <c r="CH304">
        <f t="shared" si="35"/>
        <v>0</v>
      </c>
      <c r="CI304">
        <f t="shared" si="36"/>
        <v>0</v>
      </c>
      <c r="CJ304">
        <f t="shared" si="37"/>
        <v>0</v>
      </c>
      <c r="CK304">
        <f t="shared" si="38"/>
        <v>0</v>
      </c>
      <c r="CL304">
        <f>+IF($C304=1,SUMPRODUCT($CH304:$CK304,Elast!$L$6:$O$6),SUMPRODUCT($CH304:$CK304,Elast!$L$13:$O$13))</f>
        <v>0</v>
      </c>
      <c r="CM304">
        <f>+IF($C304=1,SUMPRODUCT($CH304:$CK304,Elast!$L$7:$O$7),SUMPRODUCT($CH304:$CK304,Elast!$L$14:$O$14))</f>
        <v>0</v>
      </c>
      <c r="CN304">
        <f>+IF($C304=1,SUMPRODUCT($CH304:$CK304,Elast!$L$8:$O$8),SUMPRODUCT($CH304:$CK304,Elast!$L$15:$O$15))</f>
        <v>0</v>
      </c>
      <c r="CO304">
        <f>+IF($C304=1,SUMPRODUCT($CH304:$CK304,Elast!$L$9:$O$9),SUMPRODUCT($CH304:$CK304,Elast!$L$16:$O$16))</f>
        <v>0</v>
      </c>
    </row>
    <row r="305" spans="2:93" x14ac:dyDescent="0.25">
      <c r="B305" t="s">
        <v>86</v>
      </c>
      <c r="C305">
        <v>2</v>
      </c>
      <c r="D305">
        <v>2016</v>
      </c>
      <c r="E305">
        <v>2014</v>
      </c>
      <c r="F305">
        <v>0.26117066899999902</v>
      </c>
      <c r="G305" s="1">
        <v>1.45999999999999E-7</v>
      </c>
      <c r="H305">
        <v>0.190318183999999</v>
      </c>
      <c r="I305">
        <v>0.54851100100000005</v>
      </c>
      <c r="J305">
        <f>+('aob Demand'!J304-'aob Demand'!BX304)+'aob Cap'!BX305</f>
        <v>226.31112599999901</v>
      </c>
      <c r="K305">
        <f>+('aob Demand'!K304-'aob Demand'!BY304)+'aob Cap'!BY305</f>
        <v>108.20429849999999</v>
      </c>
      <c r="L305">
        <f>+('aob Demand'!L304-'aob Demand'!BZ304)+'aob Cap'!BZ305</f>
        <v>86.669955169999994</v>
      </c>
      <c r="M305">
        <f>+('aob Demand'!M304-'aob Demand'!CA304)+'aob Cap'!CA305</f>
        <v>59.604343759999999</v>
      </c>
      <c r="N305">
        <f>+'aob Demand'!N304*(1+CL305)</f>
        <v>6195.8180000000002</v>
      </c>
      <c r="O305">
        <f>+'aob Demand'!O304*(1+CM305)</f>
        <v>0.01</v>
      </c>
      <c r="P305">
        <f>+'aob Demand'!P304*(1+CN305)</f>
        <v>11789.4039999999</v>
      </c>
      <c r="Q305">
        <f>+'aob Demand'!Q304*(1+CO305)</f>
        <v>49406.905999999901</v>
      </c>
      <c r="R305">
        <v>5368836.9560000002</v>
      </c>
      <c r="S305">
        <f>+IF(E305&gt;2017,SUMPRODUCT(J305:M305,N305:Q305),'aob Demand'!S304)</f>
        <v>5368836.9560000002</v>
      </c>
      <c r="T305">
        <v>1</v>
      </c>
      <c r="U305">
        <v>2E-3</v>
      </c>
      <c r="V305">
        <v>44387.552770000002</v>
      </c>
      <c r="W305">
        <v>2E-3</v>
      </c>
      <c r="X305">
        <v>5.3100411730000001</v>
      </c>
      <c r="Y305">
        <v>5.3100411730000001</v>
      </c>
      <c r="Z305">
        <v>1.847511479</v>
      </c>
      <c r="AA305">
        <v>-0.44622433500000003</v>
      </c>
      <c r="AB305">
        <v>118.10682759999899</v>
      </c>
      <c r="AC305">
        <v>0</v>
      </c>
      <c r="AD305">
        <v>0</v>
      </c>
      <c r="AE305">
        <v>0</v>
      </c>
      <c r="AF305">
        <v>731768.4081</v>
      </c>
      <c r="AG305">
        <v>0</v>
      </c>
      <c r="AH305">
        <v>0</v>
      </c>
      <c r="AI305">
        <v>0</v>
      </c>
      <c r="AJ305">
        <v>102.894257299999</v>
      </c>
      <c r="AK305">
        <v>102.894257299999</v>
      </c>
      <c r="AL305">
        <v>84.82244369</v>
      </c>
      <c r="AM305">
        <v>60.050568089999999</v>
      </c>
      <c r="AN305">
        <v>108.20429849999999</v>
      </c>
      <c r="AO305">
        <v>108.20429849999999</v>
      </c>
      <c r="AP305">
        <v>86.669955169999994</v>
      </c>
      <c r="AQ305">
        <v>59.604343759999999</v>
      </c>
      <c r="AR305">
        <f>+IF(E305&gt;2017,J305*N305,'aob Demand'!AR304)</f>
        <v>1402182.548</v>
      </c>
      <c r="AS305">
        <f>+IF(F305&gt;2017,K305*O305,'aob Demand'!AS304)</f>
        <v>1.082042985</v>
      </c>
      <c r="AT305">
        <f>+IF(G305&gt;2017,L305*P305,'aob Demand'!AT304)</f>
        <v>1021787.11599999</v>
      </c>
      <c r="AU305">
        <f>+IF(H305&gt;2017,M305*Q305,'aob Demand'!AU304)</f>
        <v>2944866.2089999998</v>
      </c>
      <c r="AV305">
        <v>1.060801015</v>
      </c>
      <c r="AW305">
        <v>1.060801015</v>
      </c>
      <c r="AX305">
        <v>1.0185846439999999</v>
      </c>
      <c r="AY305">
        <v>1.014750652</v>
      </c>
      <c r="AZ305">
        <v>1.060801015</v>
      </c>
      <c r="BA305">
        <v>1.060801015</v>
      </c>
      <c r="BB305">
        <v>1.0185846439999999</v>
      </c>
      <c r="BC305">
        <v>1.014750652</v>
      </c>
      <c r="BD305">
        <v>1.0418025550000001</v>
      </c>
      <c r="BE305">
        <v>1.0418025550000001</v>
      </c>
      <c r="BF305">
        <v>1.0519227659999999</v>
      </c>
      <c r="BG305">
        <v>1.0194016829999999</v>
      </c>
      <c r="BH305">
        <v>0.27568398799999999</v>
      </c>
      <c r="BI305">
        <v>0.27568398799999999</v>
      </c>
      <c r="BJ305">
        <v>0.27386289199999903</v>
      </c>
      <c r="BK305">
        <v>0.60498158099999999</v>
      </c>
      <c r="BL305">
        <v>0.27568398799999999</v>
      </c>
      <c r="BM305">
        <v>0.27568398799999999</v>
      </c>
      <c r="BN305">
        <v>0.27386289199999903</v>
      </c>
      <c r="BO305">
        <v>0.60498158099999999</v>
      </c>
      <c r="BP305">
        <v>0.145164612</v>
      </c>
      <c r="BQ305">
        <v>0.145164612</v>
      </c>
      <c r="BR305">
        <v>0.152841594</v>
      </c>
      <c r="BS305">
        <v>0.14127632900000001</v>
      </c>
      <c r="BT305">
        <v>1</v>
      </c>
      <c r="BU305">
        <v>1</v>
      </c>
      <c r="BV305">
        <v>1</v>
      </c>
      <c r="BW305">
        <v>1</v>
      </c>
      <c r="BX305">
        <f>+'aob Demand'!BX304+'aob Cap'!$CG305</f>
        <v>138.7734476</v>
      </c>
      <c r="BY305">
        <f>+'aob Demand'!BY304+'aob Cap'!$CG305</f>
        <v>0</v>
      </c>
      <c r="BZ305">
        <f>+'aob Demand'!BZ304+'aob Cap'!$CG305</f>
        <v>0</v>
      </c>
      <c r="CA305">
        <f>+'aob Demand'!CA304+'aob Cap'!$CG305</f>
        <v>0</v>
      </c>
      <c r="CB305">
        <f t="shared" si="34"/>
        <v>859815.02456213685</v>
      </c>
      <c r="CC305">
        <f t="shared" si="39"/>
        <v>0</v>
      </c>
      <c r="CD305">
        <f t="shared" si="40"/>
        <v>0</v>
      </c>
      <c r="CE305">
        <f t="shared" si="41"/>
        <v>0</v>
      </c>
      <c r="CG305">
        <f>+IFERROR(VLOOKUP(_xlfn.CONCAT(B305,E305,C305),Reallocation!$A$3:$F$618,6,FALSE),0)</f>
        <v>0</v>
      </c>
      <c r="CH305">
        <f t="shared" si="35"/>
        <v>0</v>
      </c>
      <c r="CI305">
        <f t="shared" si="36"/>
        <v>0</v>
      </c>
      <c r="CJ305">
        <f t="shared" si="37"/>
        <v>0</v>
      </c>
      <c r="CK305">
        <f t="shared" si="38"/>
        <v>0</v>
      </c>
      <c r="CL305">
        <f>+IF($C305=1,SUMPRODUCT($CH305:$CK305,Elast!$L$6:$O$6),SUMPRODUCT($CH305:$CK305,Elast!$L$13:$O$13))</f>
        <v>0</v>
      </c>
      <c r="CM305">
        <f>+IF($C305=1,SUMPRODUCT($CH305:$CK305,Elast!$L$7:$O$7),SUMPRODUCT($CH305:$CK305,Elast!$L$14:$O$14))</f>
        <v>0</v>
      </c>
      <c r="CN305">
        <f>+IF($C305=1,SUMPRODUCT($CH305:$CK305,Elast!$L$8:$O$8),SUMPRODUCT($CH305:$CK305,Elast!$L$15:$O$15))</f>
        <v>0</v>
      </c>
      <c r="CO305">
        <f>+IF($C305=1,SUMPRODUCT($CH305:$CK305,Elast!$L$9:$O$9),SUMPRODUCT($CH305:$CK305,Elast!$L$16:$O$16))</f>
        <v>0</v>
      </c>
    </row>
    <row r="306" spans="2:93" x14ac:dyDescent="0.25">
      <c r="B306" t="s">
        <v>86</v>
      </c>
      <c r="C306">
        <v>2</v>
      </c>
      <c r="D306">
        <v>2017</v>
      </c>
      <c r="E306">
        <v>2015</v>
      </c>
      <c r="F306">
        <v>0.217960617</v>
      </c>
      <c r="G306" s="1">
        <v>1.7499999999999999E-7</v>
      </c>
      <c r="H306">
        <v>0.19031639</v>
      </c>
      <c r="I306">
        <v>0.59172281900000001</v>
      </c>
      <c r="J306">
        <f>+('aob Demand'!J305-'aob Demand'!BX305)+'aob Cap'!BX306</f>
        <v>206.6729224</v>
      </c>
      <c r="K306">
        <f>+('aob Demand'!K305-'aob Demand'!BY305)+'aob Cap'!BY306</f>
        <v>91.648044810000002</v>
      </c>
      <c r="L306">
        <f>+('aob Demand'!L305-'aob Demand'!BZ305)+'aob Cap'!BZ306</f>
        <v>92.607452269999996</v>
      </c>
      <c r="M306">
        <f>+('aob Demand'!M305-'aob Demand'!CA305)+'aob Cap'!CA306</f>
        <v>71.202043410000002</v>
      </c>
      <c r="N306">
        <f>+'aob Demand'!N305*(1+CL306)</f>
        <v>6274.8109999999997</v>
      </c>
      <c r="O306">
        <f>+'aob Demand'!O305*(1+CM306)</f>
        <v>1.2E-2</v>
      </c>
      <c r="P306">
        <f>+'aob Demand'!P305*(1+CN306)</f>
        <v>12227.466999999901</v>
      </c>
      <c r="Q306">
        <f>+'aob Demand'!Q305*(1+CO306)</f>
        <v>49446.069000000003</v>
      </c>
      <c r="R306">
        <v>5949853.9620000003</v>
      </c>
      <c r="S306">
        <f>+IF(E306&gt;2017,SUMPRODUCT(J306:M306,N306:Q306),'aob Demand'!S305)</f>
        <v>5949850.3439999996</v>
      </c>
      <c r="T306">
        <v>1</v>
      </c>
      <c r="U306">
        <v>6.0000000000000001E-3</v>
      </c>
      <c r="V306">
        <v>45852.656459999998</v>
      </c>
      <c r="W306">
        <v>6.0000000000000001E-3</v>
      </c>
      <c r="X306">
        <v>7.8908907229999903</v>
      </c>
      <c r="Y306">
        <v>7.8908907229999903</v>
      </c>
      <c r="Z306">
        <v>6.8492831169999997</v>
      </c>
      <c r="AA306">
        <v>4.8840068949999997</v>
      </c>
      <c r="AB306">
        <v>115.024877599999</v>
      </c>
      <c r="AC306">
        <v>0</v>
      </c>
      <c r="AD306">
        <v>0</v>
      </c>
      <c r="AE306">
        <v>0</v>
      </c>
      <c r="AF306">
        <v>721759.36699999997</v>
      </c>
      <c r="AG306">
        <v>0</v>
      </c>
      <c r="AH306">
        <v>0</v>
      </c>
      <c r="AI306">
        <v>0</v>
      </c>
      <c r="AJ306">
        <v>83.757154080000007</v>
      </c>
      <c r="AK306">
        <v>83.757154080000007</v>
      </c>
      <c r="AL306">
        <v>85.758169150000001</v>
      </c>
      <c r="AM306">
        <v>66.318036509999999</v>
      </c>
      <c r="AN306">
        <v>91.648044810000002</v>
      </c>
      <c r="AO306">
        <v>91.648044810000002</v>
      </c>
      <c r="AP306">
        <v>92.607452269999996</v>
      </c>
      <c r="AQ306">
        <v>71.202043410000002</v>
      </c>
      <c r="AR306">
        <f>+IF(E306&gt;2017,J306*N306,'aob Demand'!AR305)</f>
        <v>1296833.527</v>
      </c>
      <c r="AS306">
        <f>+IF(F306&gt;2017,K306*O306,'aob Demand'!AS305)</f>
        <v>1.099776538</v>
      </c>
      <c r="AT306">
        <f>+IF(G306&gt;2017,L306*P306,'aob Demand'!AT305)</f>
        <v>1132354.567</v>
      </c>
      <c r="AU306">
        <f>+IF(H306&gt;2017,M306*Q306,'aob Demand'!AU305)</f>
        <v>3520661.1510000001</v>
      </c>
      <c r="AV306">
        <v>1.060801015</v>
      </c>
      <c r="AW306">
        <v>1.060801015</v>
      </c>
      <c r="AX306">
        <v>1.0185846439999999</v>
      </c>
      <c r="AY306">
        <v>1.014750652</v>
      </c>
      <c r="AZ306">
        <v>1.060801015</v>
      </c>
      <c r="BA306">
        <v>1.060801015</v>
      </c>
      <c r="BB306">
        <v>1.0185846439999999</v>
      </c>
      <c r="BC306">
        <v>1.014750652</v>
      </c>
      <c r="BD306">
        <v>1.0418025550000001</v>
      </c>
      <c r="BE306">
        <v>1.0418025550000001</v>
      </c>
      <c r="BF306">
        <v>1.0519227659999999</v>
      </c>
      <c r="BG306">
        <v>1.0194016829999999</v>
      </c>
      <c r="BH306">
        <v>0.27568398799999999</v>
      </c>
      <c r="BI306">
        <v>0.27568398799999999</v>
      </c>
      <c r="BJ306">
        <v>0.27386289199999903</v>
      </c>
      <c r="BK306">
        <v>0.60498158099999999</v>
      </c>
      <c r="BL306">
        <v>0.27568398799999999</v>
      </c>
      <c r="BM306">
        <v>0.27568398799999999</v>
      </c>
      <c r="BN306">
        <v>0.27386289199999903</v>
      </c>
      <c r="BO306">
        <v>0.60498158099999999</v>
      </c>
      <c r="BP306">
        <v>0.145164612</v>
      </c>
      <c r="BQ306">
        <v>0.145164612</v>
      </c>
      <c r="BR306">
        <v>0.152841594</v>
      </c>
      <c r="BS306">
        <v>0.14127632900000001</v>
      </c>
      <c r="BT306">
        <v>1</v>
      </c>
      <c r="BU306">
        <v>1</v>
      </c>
      <c r="BV306">
        <v>1</v>
      </c>
      <c r="BW306">
        <v>1</v>
      </c>
      <c r="BX306">
        <f>+'aob Demand'!BX305+'aob Cap'!$CG306</f>
        <v>147.0038342</v>
      </c>
      <c r="BY306">
        <f>+'aob Demand'!BY305+'aob Cap'!$CG306</f>
        <v>0</v>
      </c>
      <c r="BZ306">
        <f>+'aob Demand'!BZ305+'aob Cap'!$CG306</f>
        <v>0</v>
      </c>
      <c r="CA306">
        <f>+'aob Demand'!CA305+'aob Cap'!$CG306</f>
        <v>0</v>
      </c>
      <c r="CB306">
        <f t="shared" si="34"/>
        <v>922421.27588033618</v>
      </c>
      <c r="CC306">
        <f t="shared" si="39"/>
        <v>0</v>
      </c>
      <c r="CD306">
        <f t="shared" si="40"/>
        <v>0</v>
      </c>
      <c r="CE306">
        <f t="shared" si="41"/>
        <v>0</v>
      </c>
      <c r="CG306">
        <f>+IFERROR(VLOOKUP(_xlfn.CONCAT(B306,E306,C306),Reallocation!$A$3:$F$618,6,FALSE),0)</f>
        <v>0</v>
      </c>
      <c r="CH306">
        <f t="shared" si="35"/>
        <v>0</v>
      </c>
      <c r="CI306">
        <f t="shared" si="36"/>
        <v>0</v>
      </c>
      <c r="CJ306">
        <f t="shared" si="37"/>
        <v>0</v>
      </c>
      <c r="CK306">
        <f t="shared" si="38"/>
        <v>0</v>
      </c>
      <c r="CL306">
        <f>+IF($C306=1,SUMPRODUCT($CH306:$CK306,Elast!$L$6:$O$6),SUMPRODUCT($CH306:$CK306,Elast!$L$13:$O$13))</f>
        <v>0</v>
      </c>
      <c r="CM306">
        <f>+IF($C306=1,SUMPRODUCT($CH306:$CK306,Elast!$L$7:$O$7),SUMPRODUCT($CH306:$CK306,Elast!$L$14:$O$14))</f>
        <v>0</v>
      </c>
      <c r="CN306">
        <f>+IF($C306=1,SUMPRODUCT($CH306:$CK306,Elast!$L$8:$O$8),SUMPRODUCT($CH306:$CK306,Elast!$L$15:$O$15))</f>
        <v>0</v>
      </c>
      <c r="CO306">
        <f>+IF($C306=1,SUMPRODUCT($CH306:$CK306,Elast!$L$9:$O$9),SUMPRODUCT($CH306:$CK306,Elast!$L$16:$O$16))</f>
        <v>0</v>
      </c>
    </row>
    <row r="307" spans="2:93" x14ac:dyDescent="0.25">
      <c r="B307" t="s">
        <v>86</v>
      </c>
      <c r="C307">
        <v>2</v>
      </c>
      <c r="D307">
        <v>2018</v>
      </c>
      <c r="E307">
        <v>2016</v>
      </c>
      <c r="F307">
        <v>0.21540975399999901</v>
      </c>
      <c r="G307">
        <v>1.02E-4</v>
      </c>
      <c r="H307">
        <v>0.18169413600000001</v>
      </c>
      <c r="I307">
        <v>0.60279460100000004</v>
      </c>
      <c r="J307">
        <f>+('aob Demand'!J306-'aob Demand'!BX306)+'aob Cap'!BX307</f>
        <v>156.3529274</v>
      </c>
      <c r="K307">
        <f>+('aob Demand'!K306-'aob Demand'!BY306)+'aob Cap'!BY307</f>
        <v>82.284879110000006</v>
      </c>
      <c r="L307">
        <f>+('aob Demand'!L306-'aob Demand'!BZ306)+'aob Cap'!BZ307</f>
        <v>71.845606369999999</v>
      </c>
      <c r="M307">
        <f>+('aob Demand'!M306-'aob Demand'!CA306)+'aob Cap'!CA307</f>
        <v>61.901369369999998</v>
      </c>
      <c r="N307">
        <f>+'aob Demand'!N306*(1+CL307)</f>
        <v>8734.6369999999897</v>
      </c>
      <c r="O307">
        <f>+'aob Demand'!O306*(1+CM307)</f>
        <v>8.2170000000000005</v>
      </c>
      <c r="P307">
        <f>+'aob Demand'!P306*(1+CN307)</f>
        <v>16031.451999999999</v>
      </c>
      <c r="Q307">
        <f>+'aob Demand'!Q306*(1+CO307)</f>
        <v>61732.567999999999</v>
      </c>
      <c r="R307">
        <v>6339797.8329999996</v>
      </c>
      <c r="S307">
        <f>+IF(E307&gt;2017,SUMPRODUCT(J307:M307,N307:Q307),'aob Demand'!S306)</f>
        <v>6339482.0839999998</v>
      </c>
      <c r="T307">
        <v>1</v>
      </c>
      <c r="U307">
        <v>0.05</v>
      </c>
      <c r="V307">
        <v>46189.211210000001</v>
      </c>
      <c r="W307">
        <v>0.05</v>
      </c>
      <c r="X307">
        <v>-0.182058583</v>
      </c>
      <c r="Y307">
        <v>-0.182058583</v>
      </c>
      <c r="Z307">
        <v>4.3801518919999998</v>
      </c>
      <c r="AA307">
        <v>3.9854102139999998</v>
      </c>
      <c r="AB307">
        <v>74.068048320000003</v>
      </c>
      <c r="AC307">
        <v>0</v>
      </c>
      <c r="AD307">
        <v>0</v>
      </c>
      <c r="AE307">
        <v>0</v>
      </c>
      <c r="AF307">
        <v>646957.51529999997</v>
      </c>
      <c r="AG307">
        <v>0</v>
      </c>
      <c r="AH307">
        <v>0</v>
      </c>
      <c r="AI307">
        <v>0</v>
      </c>
      <c r="AJ307">
        <v>82.466937689999995</v>
      </c>
      <c r="AK307">
        <v>82.466937689999995</v>
      </c>
      <c r="AL307">
        <v>67.465454480000005</v>
      </c>
      <c r="AM307">
        <v>57.91595916</v>
      </c>
      <c r="AN307">
        <v>82.284879110000006</v>
      </c>
      <c r="AO307">
        <v>82.284879110000006</v>
      </c>
      <c r="AP307">
        <v>71.845606369999999</v>
      </c>
      <c r="AQ307">
        <v>61.901369369999998</v>
      </c>
      <c r="AR307">
        <f>+IF(E307&gt;2017,J307*N307,'aob Demand'!AR306)</f>
        <v>1365686.0649999999</v>
      </c>
      <c r="AS307">
        <f>+IF(F307&gt;2017,K307*O307,'aob Demand'!AS306)</f>
        <v>676.13485170000001</v>
      </c>
      <c r="AT307">
        <f>+IF(G307&gt;2017,L307*P307,'aob Demand'!AT306)</f>
        <v>1151789.3899999999</v>
      </c>
      <c r="AU307">
        <f>+IF(H307&gt;2017,M307*Q307,'aob Demand'!AU306)</f>
        <v>3821330.4939999999</v>
      </c>
      <c r="AV307">
        <v>1.060801015</v>
      </c>
      <c r="AW307">
        <v>1.060801015</v>
      </c>
      <c r="AX307">
        <v>1.0185846439999999</v>
      </c>
      <c r="AY307">
        <v>1.014750652</v>
      </c>
      <c r="AZ307">
        <v>1.060801015</v>
      </c>
      <c r="BA307">
        <v>1.060801015</v>
      </c>
      <c r="BB307">
        <v>1.0185846439999999</v>
      </c>
      <c r="BC307">
        <v>1.014750652</v>
      </c>
      <c r="BD307">
        <v>1.0418025550000001</v>
      </c>
      <c r="BE307">
        <v>1.0418025550000001</v>
      </c>
      <c r="BF307">
        <v>1.0519227659999999</v>
      </c>
      <c r="BG307">
        <v>1.0194016829999999</v>
      </c>
      <c r="BH307">
        <v>0.27568398799999999</v>
      </c>
      <c r="BI307">
        <v>0.27568398799999999</v>
      </c>
      <c r="BJ307">
        <v>0.27386289199999903</v>
      </c>
      <c r="BK307">
        <v>0.60498158099999999</v>
      </c>
      <c r="BL307">
        <v>0.27568398799999999</v>
      </c>
      <c r="BM307">
        <v>0.27568398799999999</v>
      </c>
      <c r="BN307">
        <v>0.27386289199999903</v>
      </c>
      <c r="BO307">
        <v>0.60498158099999999</v>
      </c>
      <c r="BP307">
        <v>0.145164612</v>
      </c>
      <c r="BQ307">
        <v>0.145164612</v>
      </c>
      <c r="BR307">
        <v>0.152841594</v>
      </c>
      <c r="BS307">
        <v>0.14127632900000001</v>
      </c>
      <c r="BT307">
        <v>1</v>
      </c>
      <c r="BU307">
        <v>1</v>
      </c>
      <c r="BV307">
        <v>1</v>
      </c>
      <c r="BW307">
        <v>1</v>
      </c>
      <c r="BX307">
        <f>+'aob Demand'!BX306+'aob Cap'!$CG307</f>
        <v>155.41779119999899</v>
      </c>
      <c r="BY307">
        <f>+'aob Demand'!BY306+'aob Cap'!$CG307</f>
        <v>0</v>
      </c>
      <c r="BZ307">
        <f>+'aob Demand'!BZ306+'aob Cap'!$CG307</f>
        <v>0</v>
      </c>
      <c r="CA307">
        <f>+'aob Demand'!CA306+'aob Cap'!$CG307</f>
        <v>0</v>
      </c>
      <c r="CB307">
        <f t="shared" si="34"/>
        <v>1357517.9894737839</v>
      </c>
      <c r="CC307">
        <f t="shared" si="39"/>
        <v>0</v>
      </c>
      <c r="CD307">
        <f t="shared" si="40"/>
        <v>0</v>
      </c>
      <c r="CE307">
        <f t="shared" si="41"/>
        <v>0</v>
      </c>
      <c r="CG307">
        <f>+IFERROR(VLOOKUP(_xlfn.CONCAT(B307,E307,C307),Reallocation!$A$3:$F$618,6,FALSE),0)</f>
        <v>0</v>
      </c>
      <c r="CH307">
        <f t="shared" si="35"/>
        <v>0</v>
      </c>
      <c r="CI307">
        <f t="shared" si="36"/>
        <v>0</v>
      </c>
      <c r="CJ307">
        <f t="shared" si="37"/>
        <v>0</v>
      </c>
      <c r="CK307">
        <f t="shared" si="38"/>
        <v>0</v>
      </c>
      <c r="CL307">
        <f>+IF($C307=1,SUMPRODUCT($CH307:$CK307,Elast!$L$6:$O$6),SUMPRODUCT($CH307:$CK307,Elast!$L$13:$O$13))</f>
        <v>0</v>
      </c>
      <c r="CM307">
        <f>+IF($C307=1,SUMPRODUCT($CH307:$CK307,Elast!$L$7:$O$7),SUMPRODUCT($CH307:$CK307,Elast!$L$14:$O$14))</f>
        <v>0</v>
      </c>
      <c r="CN307">
        <f>+IF($C307=1,SUMPRODUCT($CH307:$CK307,Elast!$L$8:$O$8),SUMPRODUCT($CH307:$CK307,Elast!$L$15:$O$15))</f>
        <v>0</v>
      </c>
      <c r="CO307">
        <f>+IF($C307=1,SUMPRODUCT($CH307:$CK307,Elast!$L$9:$O$9),SUMPRODUCT($CH307:$CK307,Elast!$L$16:$O$16))</f>
        <v>0</v>
      </c>
    </row>
    <row r="308" spans="2:93" x14ac:dyDescent="0.25">
      <c r="B308" t="s">
        <v>86</v>
      </c>
      <c r="C308">
        <v>2</v>
      </c>
      <c r="D308">
        <v>2019</v>
      </c>
      <c r="E308">
        <v>2017</v>
      </c>
      <c r="F308">
        <v>0.30113604199999999</v>
      </c>
      <c r="G308">
        <v>1.3154099999999999E-4</v>
      </c>
      <c r="H308">
        <v>0.19342727500000001</v>
      </c>
      <c r="I308">
        <v>0.50530514199999998</v>
      </c>
      <c r="J308">
        <f>+('aob Demand'!J307-'aob Demand'!BX307)+'aob Cap'!BX308</f>
        <v>244.4631249</v>
      </c>
      <c r="K308">
        <f>+('aob Demand'!K307-'aob Demand'!BY307)+'aob Cap'!BY308</f>
        <v>149.18845759999999</v>
      </c>
      <c r="L308">
        <f>+('aob Demand'!L307-'aob Demand'!BZ307)+'aob Cap'!BZ308</f>
        <v>86.159875709999994</v>
      </c>
      <c r="M308">
        <f>+('aob Demand'!M307-'aob Demand'!CA307)+'aob Cap'!CA308</f>
        <v>60.879018979999998</v>
      </c>
      <c r="N308">
        <f>+'aob Demand'!N307*(1+CL308)</f>
        <v>9040.0400000000009</v>
      </c>
      <c r="O308">
        <f>+'aob Demand'!O307*(1+CM308)</f>
        <v>7.7589999999999897</v>
      </c>
      <c r="P308">
        <f>+'aob Demand'!P307*(1+CN308)</f>
        <v>16478.031999999999</v>
      </c>
      <c r="Q308">
        <f>+'aob Demand'!Q307*(1+CO308)</f>
        <v>60913.034</v>
      </c>
      <c r="R308">
        <v>7339386.0939999996</v>
      </c>
      <c r="S308">
        <f>+IF(E308&gt;2017,SUMPRODUCT(J308:M308,N308:Q308),'aob Demand'!S307)</f>
        <v>7339184.9229999902</v>
      </c>
      <c r="T308">
        <v>1</v>
      </c>
      <c r="U308">
        <v>7.1999999999999995E-2</v>
      </c>
      <c r="V308">
        <v>45613.727639999997</v>
      </c>
      <c r="W308">
        <v>7.1999999999999995E-2</v>
      </c>
      <c r="X308">
        <v>24.4789858</v>
      </c>
      <c r="Y308">
        <v>24.4789858</v>
      </c>
      <c r="Z308">
        <v>9.8519978459999997</v>
      </c>
      <c r="AA308">
        <v>6.2870723339999897</v>
      </c>
      <c r="AB308">
        <v>95.274667269999995</v>
      </c>
      <c r="AC308">
        <v>0</v>
      </c>
      <c r="AD308">
        <v>0</v>
      </c>
      <c r="AE308">
        <v>0</v>
      </c>
      <c r="AF308">
        <v>861286.80310000002</v>
      </c>
      <c r="AG308">
        <v>0</v>
      </c>
      <c r="AH308">
        <v>0</v>
      </c>
      <c r="AI308">
        <v>0</v>
      </c>
      <c r="AJ308">
        <v>124.70947179999899</v>
      </c>
      <c r="AK308">
        <v>124.70947179999899</v>
      </c>
      <c r="AL308">
        <v>76.307877869999999</v>
      </c>
      <c r="AM308">
        <v>54.591946640000003</v>
      </c>
      <c r="AN308">
        <v>149.18845759999999</v>
      </c>
      <c r="AO308">
        <v>149.18845759999999</v>
      </c>
      <c r="AP308">
        <v>86.159875709999994</v>
      </c>
      <c r="AQ308">
        <v>60.879018979999998</v>
      </c>
      <c r="AR308">
        <f>+IF(E308&gt;2017,J308*N308,'aob Demand'!AR307)</f>
        <v>2209956.4279999998</v>
      </c>
      <c r="AS308">
        <f>+IF(F308&gt;2017,K308*O308,'aob Demand'!AS307)</f>
        <v>1157.5532430000001</v>
      </c>
      <c r="AT308">
        <f>+IF(G308&gt;2017,L308*P308,'aob Demand'!AT307)</f>
        <v>1419745.189</v>
      </c>
      <c r="AU308">
        <f>+IF(H308&gt;2017,M308*Q308,'aob Demand'!AU307)</f>
        <v>3708325.753</v>
      </c>
      <c r="AV308">
        <v>1.060801015</v>
      </c>
      <c r="AW308">
        <v>1.060801015</v>
      </c>
      <c r="AX308">
        <v>1.0185846439999999</v>
      </c>
      <c r="AY308">
        <v>1.014750652</v>
      </c>
      <c r="AZ308">
        <v>1.060801015</v>
      </c>
      <c r="BA308">
        <v>1.060801015</v>
      </c>
      <c r="BB308">
        <v>1.0185846439999999</v>
      </c>
      <c r="BC308">
        <v>1.014750652</v>
      </c>
      <c r="BD308">
        <v>1.0418025550000001</v>
      </c>
      <c r="BE308">
        <v>1.0418025550000001</v>
      </c>
      <c r="BF308">
        <v>1.0519227659999999</v>
      </c>
      <c r="BG308">
        <v>1.0194016829999999</v>
      </c>
      <c r="BH308">
        <v>0.27568398799999999</v>
      </c>
      <c r="BI308">
        <v>0.27568398799999999</v>
      </c>
      <c r="BJ308">
        <v>0.27386289199999903</v>
      </c>
      <c r="BK308">
        <v>0.60498158099999999</v>
      </c>
      <c r="BL308">
        <v>0.27568398799999999</v>
      </c>
      <c r="BM308">
        <v>0.27568398799999999</v>
      </c>
      <c r="BN308">
        <v>0.27386289199999903</v>
      </c>
      <c r="BO308">
        <v>0.60498158099999999</v>
      </c>
      <c r="BP308">
        <v>0.145164612</v>
      </c>
      <c r="BQ308">
        <v>0.145164612</v>
      </c>
      <c r="BR308">
        <v>0.152841594</v>
      </c>
      <c r="BS308">
        <v>0.14127632900000001</v>
      </c>
      <c r="BT308">
        <v>1</v>
      </c>
      <c r="BU308">
        <v>1</v>
      </c>
      <c r="BV308">
        <v>1</v>
      </c>
      <c r="BW308">
        <v>1</v>
      </c>
      <c r="BX308">
        <f>+'aob Demand'!BX307+'aob Cap'!$CG308</f>
        <v>150.64252490000001</v>
      </c>
      <c r="BY308">
        <f>+'aob Demand'!BY307+'aob Cap'!$CG308</f>
        <v>0</v>
      </c>
      <c r="BZ308">
        <f>+'aob Demand'!BZ307+'aob Cap'!$CG308</f>
        <v>0</v>
      </c>
      <c r="CA308">
        <f>+'aob Demand'!CA307+'aob Cap'!$CG308</f>
        <v>0</v>
      </c>
      <c r="CB308">
        <f t="shared" si="34"/>
        <v>1361814.4507969962</v>
      </c>
      <c r="CC308">
        <f t="shared" si="39"/>
        <v>0</v>
      </c>
      <c r="CD308">
        <f t="shared" si="40"/>
        <v>0</v>
      </c>
      <c r="CE308">
        <f t="shared" si="41"/>
        <v>0</v>
      </c>
      <c r="CG308">
        <f>+IFERROR(VLOOKUP(_xlfn.CONCAT(B308,E308,C308),Reallocation!$A$3:$F$618,6,FALSE),0)</f>
        <v>0</v>
      </c>
      <c r="CH308">
        <f t="shared" si="35"/>
        <v>0</v>
      </c>
      <c r="CI308">
        <f t="shared" si="36"/>
        <v>0</v>
      </c>
      <c r="CJ308">
        <f t="shared" si="37"/>
        <v>0</v>
      </c>
      <c r="CK308">
        <f t="shared" si="38"/>
        <v>0</v>
      </c>
      <c r="CL308">
        <f>+IF($C308=1,SUMPRODUCT($CH308:$CK308,Elast!$L$6:$O$6),SUMPRODUCT($CH308:$CK308,Elast!$L$13:$O$13))</f>
        <v>0</v>
      </c>
      <c r="CM308">
        <f>+IF($C308=1,SUMPRODUCT($CH308:$CK308,Elast!$L$7:$O$7),SUMPRODUCT($CH308:$CK308,Elast!$L$14:$O$14))</f>
        <v>0</v>
      </c>
      <c r="CN308">
        <f>+IF($C308=1,SUMPRODUCT($CH308:$CK308,Elast!$L$8:$O$8),SUMPRODUCT($CH308:$CK308,Elast!$L$15:$O$15))</f>
        <v>0</v>
      </c>
      <c r="CO308">
        <f>+IF($C308=1,SUMPRODUCT($CH308:$CK308,Elast!$L$9:$O$9),SUMPRODUCT($CH308:$CK308,Elast!$L$16:$O$16))</f>
        <v>0</v>
      </c>
    </row>
    <row r="309" spans="2:93" x14ac:dyDescent="0.25">
      <c r="B309" t="s">
        <v>86</v>
      </c>
      <c r="C309">
        <v>2</v>
      </c>
      <c r="D309">
        <v>2020</v>
      </c>
      <c r="E309">
        <v>2018</v>
      </c>
      <c r="F309">
        <v>0.23191791224834801</v>
      </c>
      <c r="G309">
        <v>1.5698567945603801E-4</v>
      </c>
      <c r="H309">
        <v>0.19536302051117199</v>
      </c>
      <c r="I309">
        <v>0.57256208156102295</v>
      </c>
      <c r="J309">
        <f>+('aob Demand'!J308-'aob Demand'!BX308)+'aob Cap'!BX309</f>
        <v>286.87905576404</v>
      </c>
      <c r="K309">
        <f>+('aob Demand'!K308-'aob Demand'!BY308)+'aob Cap'!BY309</f>
        <v>138.06087329482801</v>
      </c>
      <c r="L309">
        <f>+('aob Demand'!L308-'aob Demand'!BZ308)+'aob Cap'!BZ309</f>
        <v>104.69816474301</v>
      </c>
      <c r="M309">
        <f>+('aob Demand'!M308-'aob Demand'!CA308)+'aob Cap'!CA309</f>
        <v>83.021002123487094</v>
      </c>
      <c r="N309">
        <f>+'aob Demand'!N308*(1+CL309)</f>
        <v>9020.8343105086406</v>
      </c>
      <c r="O309">
        <f>+'aob Demand'!O308*(1+CM309)</f>
        <v>10.016203125191</v>
      </c>
      <c r="P309">
        <f>+'aob Demand'!P308*(1+CN309)</f>
        <v>16434.894696511299</v>
      </c>
      <c r="Q309">
        <f>+'aob Demand'!Q308*(1+CO309)</f>
        <v>60757.853855651898</v>
      </c>
      <c r="R309">
        <v>8808738.19417076</v>
      </c>
      <c r="S309">
        <f>+IF(E309&gt;2017,SUMPRODUCT(J309:M309,N309:Q309),'aob Demand'!S308)</f>
        <v>9354152.5013910923</v>
      </c>
      <c r="T309">
        <v>1</v>
      </c>
      <c r="U309">
        <v>7.1999999999999995E-2</v>
      </c>
      <c r="V309">
        <v>46285.623039435501</v>
      </c>
      <c r="W309">
        <v>7.1999999999999995E-2</v>
      </c>
      <c r="X309">
        <v>7.9131157582008296</v>
      </c>
      <c r="Y309">
        <v>7.9131157582008296</v>
      </c>
      <c r="Z309">
        <v>1.9102763139655401</v>
      </c>
      <c r="AA309">
        <v>1.2068126377659301</v>
      </c>
      <c r="AB309">
        <v>148.99426192151199</v>
      </c>
      <c r="AC309">
        <v>0</v>
      </c>
      <c r="AD309">
        <v>0</v>
      </c>
      <c r="AE309">
        <v>0</v>
      </c>
      <c r="AF309">
        <v>797315.79915886</v>
      </c>
      <c r="AG309">
        <v>0</v>
      </c>
      <c r="AH309">
        <v>0</v>
      </c>
      <c r="AI309">
        <v>0</v>
      </c>
      <c r="AJ309">
        <v>130.14775753662701</v>
      </c>
      <c r="AK309">
        <v>130.14775753662701</v>
      </c>
      <c r="AL309">
        <v>102.787888429045</v>
      </c>
      <c r="AM309">
        <v>81.814189485721201</v>
      </c>
      <c r="AN309">
        <v>138.06087329482801</v>
      </c>
      <c r="AO309">
        <v>138.06087329482801</v>
      </c>
      <c r="AP309">
        <v>104.69816474301</v>
      </c>
      <c r="AQ309">
        <v>83.021002123487094</v>
      </c>
      <c r="AR309">
        <f>+IF(E309&gt;2017,J309*N309,'aob Demand'!AR308)</f>
        <v>2587888.4292025738</v>
      </c>
      <c r="AS309">
        <f>+IF(F309&gt;2017,K309*O309,'aob Demand'!AS308)</f>
        <v>1382.84575056225</v>
      </c>
      <c r="AT309">
        <f>+IF(G309&gt;2017,L309*P309,'aob Demand'!AT308)</f>
        <v>1720703.31246938</v>
      </c>
      <c r="AU309">
        <f>+IF(H309&gt;2017,M309*Q309,'aob Demand'!AU308)</f>
        <v>5044177.9139686003</v>
      </c>
      <c r="AV309">
        <v>1.0605261688009</v>
      </c>
      <c r="AW309">
        <v>1.0605261688009</v>
      </c>
      <c r="AX309">
        <v>1.0182532233566901</v>
      </c>
      <c r="AY309">
        <v>1.0143981895685299</v>
      </c>
      <c r="AZ309">
        <v>1.0605261688009</v>
      </c>
      <c r="BA309">
        <v>1.0605261688009</v>
      </c>
      <c r="BB309">
        <v>1.0182532233566901</v>
      </c>
      <c r="BC309">
        <v>1.0143981895685299</v>
      </c>
      <c r="BD309">
        <v>1.0415326311703601</v>
      </c>
      <c r="BE309">
        <v>1.0415326311703601</v>
      </c>
      <c r="BF309">
        <v>1.05158049800894</v>
      </c>
      <c r="BG309">
        <v>1.0190476050842801</v>
      </c>
      <c r="BH309">
        <v>0.27568398799999999</v>
      </c>
      <c r="BI309">
        <v>0.27568398799999999</v>
      </c>
      <c r="BJ309">
        <v>0.27386289199999903</v>
      </c>
      <c r="BK309">
        <v>0.60498158099999999</v>
      </c>
      <c r="BL309">
        <v>0.27568398799999999</v>
      </c>
      <c r="BM309">
        <v>0.27568398799999999</v>
      </c>
      <c r="BN309">
        <v>0.27386289199999903</v>
      </c>
      <c r="BO309">
        <v>0.60498158099999999</v>
      </c>
      <c r="BP309">
        <v>0.145164612</v>
      </c>
      <c r="BQ309">
        <v>0.145164612</v>
      </c>
      <c r="BR309">
        <v>0.152841594</v>
      </c>
      <c r="BS309">
        <v>0.14127632900000001</v>
      </c>
      <c r="BT309">
        <v>1</v>
      </c>
      <c r="BU309">
        <v>1</v>
      </c>
      <c r="BV309">
        <v>1</v>
      </c>
      <c r="BW309">
        <v>1</v>
      </c>
      <c r="BX309">
        <f>+'aob Demand'!BX308+'aob Cap'!$CG309</f>
        <v>158.48481607982299</v>
      </c>
      <c r="BY309">
        <f>+'aob Demand'!BY308+'aob Cap'!$CG309</f>
        <v>0</v>
      </c>
      <c r="BZ309">
        <f>+'aob Demand'!BZ308+'aob Cap'!$CG309</f>
        <v>0</v>
      </c>
      <c r="CA309">
        <f>+'aob Demand'!CA308+'aob Cap'!$CG309</f>
        <v>0</v>
      </c>
      <c r="CB309">
        <f t="shared" si="34"/>
        <v>1429665.2665875189</v>
      </c>
      <c r="CC309">
        <f t="shared" si="39"/>
        <v>0</v>
      </c>
      <c r="CD309">
        <f t="shared" si="40"/>
        <v>0</v>
      </c>
      <c r="CE309">
        <f t="shared" si="41"/>
        <v>0</v>
      </c>
      <c r="CG309">
        <f>+IFERROR(VLOOKUP(_xlfn.CONCAT(B309,E309,C309),Reallocation!$A$3:$F$618,6,FALSE),0)</f>
        <v>0</v>
      </c>
      <c r="CH309">
        <f t="shared" si="35"/>
        <v>0</v>
      </c>
      <c r="CI309">
        <f t="shared" si="36"/>
        <v>0</v>
      </c>
      <c r="CJ309">
        <f t="shared" si="37"/>
        <v>0</v>
      </c>
      <c r="CK309">
        <f t="shared" si="38"/>
        <v>0</v>
      </c>
      <c r="CL309">
        <f>+IF($C309=1,SUMPRODUCT($CH309:$CK309,Elast!$L$6:$O$6),SUMPRODUCT($CH309:$CK309,Elast!$L$13:$O$13))</f>
        <v>0</v>
      </c>
      <c r="CM309">
        <f>+IF($C309=1,SUMPRODUCT($CH309:$CK309,Elast!$L$7:$O$7),SUMPRODUCT($CH309:$CK309,Elast!$L$14:$O$14))</f>
        <v>0</v>
      </c>
      <c r="CN309">
        <f>+IF($C309=1,SUMPRODUCT($CH309:$CK309,Elast!$L$8:$O$8),SUMPRODUCT($CH309:$CK309,Elast!$L$15:$O$15))</f>
        <v>0</v>
      </c>
      <c r="CO309">
        <f>+IF($C309=1,SUMPRODUCT($CH309:$CK309,Elast!$L$9:$O$9),SUMPRODUCT($CH309:$CK309,Elast!$L$16:$O$16))</f>
        <v>0</v>
      </c>
    </row>
    <row r="310" spans="2:93" x14ac:dyDescent="0.25">
      <c r="B310" t="s">
        <v>86</v>
      </c>
      <c r="C310">
        <v>2</v>
      </c>
      <c r="D310">
        <v>2021</v>
      </c>
      <c r="E310">
        <v>2019</v>
      </c>
      <c r="F310">
        <v>0.27332003351138301</v>
      </c>
      <c r="G310">
        <v>1.49685359917133E-4</v>
      </c>
      <c r="H310">
        <v>0.18483490545449299</v>
      </c>
      <c r="I310">
        <v>0.541695375674205</v>
      </c>
      <c r="J310">
        <f>+('aob Demand'!J309-'aob Demand'!BX309)+'aob Cap'!BX310</f>
        <v>279.40700533219598</v>
      </c>
      <c r="K310">
        <f>+('aob Demand'!K309-'aob Demand'!BY309)+'aob Cap'!BY310</f>
        <v>138.022742705334</v>
      </c>
      <c r="L310">
        <f>+('aob Demand'!L309-'aob Demand'!BZ309)+'aob Cap'!BZ310</f>
        <v>104.662533573831</v>
      </c>
      <c r="M310">
        <f>+('aob Demand'!M309-'aob Demand'!CA309)+'aob Cap'!CA310</f>
        <v>82.993506900672401</v>
      </c>
      <c r="N310">
        <f>+'aob Demand'!N309*(1+CL310)</f>
        <v>9035.9248488820995</v>
      </c>
      <c r="O310">
        <f>+'aob Demand'!O309*(1+CM310)</f>
        <v>10.1121391217631</v>
      </c>
      <c r="P310">
        <f>+'aob Demand'!P309*(1+CN310)</f>
        <v>16463.139002210199</v>
      </c>
      <c r="Q310">
        <f>+'aob Demand'!Q309*(1+CO310)</f>
        <v>60862.096530781302</v>
      </c>
      <c r="R310">
        <v>9323428.7239394691</v>
      </c>
      <c r="S310">
        <f>+IF(E310&gt;2017,SUMPRODUCT(J310:M310,N310:Q310),'aob Demand'!S309)</f>
        <v>9300329.0745753869</v>
      </c>
      <c r="T310">
        <v>1</v>
      </c>
      <c r="U310">
        <v>7.1999999999999995E-2</v>
      </c>
      <c r="V310">
        <v>46967.415534573098</v>
      </c>
      <c r="W310">
        <v>7.1999999999999995E-2</v>
      </c>
      <c r="X310">
        <v>7.8773451417205598</v>
      </c>
      <c r="Y310">
        <v>7.8773451417205598</v>
      </c>
      <c r="Z310">
        <v>1.8762102858581799</v>
      </c>
      <c r="AA310">
        <v>1.17797620961163</v>
      </c>
      <c r="AB310">
        <v>142.75888645138801</v>
      </c>
      <c r="AC310">
        <v>0</v>
      </c>
      <c r="AD310">
        <v>0</v>
      </c>
      <c r="AE310">
        <v>0</v>
      </c>
      <c r="AF310">
        <v>1300934.51054584</v>
      </c>
      <c r="AG310">
        <v>0</v>
      </c>
      <c r="AH310">
        <v>0</v>
      </c>
      <c r="AI310">
        <v>0</v>
      </c>
      <c r="AJ310">
        <v>130.14775753662701</v>
      </c>
      <c r="AK310">
        <v>130.14775753662701</v>
      </c>
      <c r="AL310">
        <v>102.787888429045</v>
      </c>
      <c r="AM310">
        <v>81.814189485721201</v>
      </c>
      <c r="AN310">
        <v>138.025102678347</v>
      </c>
      <c r="AO310">
        <v>138.025102678347</v>
      </c>
      <c r="AP310">
        <v>104.66409871490301</v>
      </c>
      <c r="AQ310">
        <v>82.992165695332801</v>
      </c>
      <c r="AR310">
        <f>+IF(E310&gt;2017,J310*N310,'aob Demand'!AR309)</f>
        <v>2524700.702432923</v>
      </c>
      <c r="AS310">
        <f>+IF(F310&gt;2017,K310*O310,'aob Demand'!AS309)</f>
        <v>1395.7051762036599</v>
      </c>
      <c r="AT310">
        <f>+IF(G310&gt;2017,L310*P310,'aob Demand'!AT309)</f>
        <v>1723073.8385494801</v>
      </c>
      <c r="AU310">
        <f>+IF(H310&gt;2017,M310*Q310,'aob Demand'!AU309)</f>
        <v>5051158.8284167899</v>
      </c>
      <c r="AV310">
        <v>1.0607564198862101</v>
      </c>
      <c r="AW310">
        <v>1.0607564198862101</v>
      </c>
      <c r="AX310">
        <v>1.01848046730228</v>
      </c>
      <c r="AY310">
        <v>1.0146247128700301</v>
      </c>
      <c r="AZ310">
        <v>1.0607564198862101</v>
      </c>
      <c r="BA310">
        <v>1.0607564198862101</v>
      </c>
      <c r="BB310">
        <v>1.01848046730228</v>
      </c>
      <c r="BC310">
        <v>1.0146247128700301</v>
      </c>
      <c r="BD310">
        <v>1.04175875856426</v>
      </c>
      <c r="BE310">
        <v>1.04175875856426</v>
      </c>
      <c r="BF310">
        <v>1.05181517961465</v>
      </c>
      <c r="BG310">
        <v>1.01927516663778</v>
      </c>
      <c r="BH310">
        <v>0.27568398799999999</v>
      </c>
      <c r="BI310">
        <v>0.27568398799999999</v>
      </c>
      <c r="BJ310">
        <v>0.27386289199999903</v>
      </c>
      <c r="BK310">
        <v>0.60498158099999999</v>
      </c>
      <c r="BL310">
        <v>0.27568398799999999</v>
      </c>
      <c r="BM310">
        <v>0.27568398799999999</v>
      </c>
      <c r="BN310">
        <v>0.27386289199999903</v>
      </c>
      <c r="BO310">
        <v>0.60498158099999999</v>
      </c>
      <c r="BP310">
        <v>0.145164612</v>
      </c>
      <c r="BQ310">
        <v>0.145164612</v>
      </c>
      <c r="BR310">
        <v>0.152841594</v>
      </c>
      <c r="BS310">
        <v>0.14127632900000001</v>
      </c>
      <c r="BT310">
        <v>1</v>
      </c>
      <c r="BU310">
        <v>1</v>
      </c>
      <c r="BV310">
        <v>1</v>
      </c>
      <c r="BW310">
        <v>1</v>
      </c>
      <c r="BX310">
        <f>+'aob Demand'!BX309+'aob Cap'!$CG310</f>
        <v>148.81818246921199</v>
      </c>
      <c r="BY310">
        <f>+'aob Demand'!BY309+'aob Cap'!$CG310</f>
        <v>0</v>
      </c>
      <c r="BZ310">
        <f>+'aob Demand'!BZ309+'aob Cap'!$CG310</f>
        <v>0</v>
      </c>
      <c r="CA310">
        <f>+'aob Demand'!CA309+'aob Cap'!$CG310</f>
        <v>0</v>
      </c>
      <c r="CB310">
        <f t="shared" si="34"/>
        <v>1344709.912939023</v>
      </c>
      <c r="CC310">
        <f t="shared" si="39"/>
        <v>0</v>
      </c>
      <c r="CD310">
        <f t="shared" si="40"/>
        <v>0</v>
      </c>
      <c r="CE310">
        <f t="shared" si="41"/>
        <v>0</v>
      </c>
      <c r="CG310">
        <f>+IFERROR(VLOOKUP(_xlfn.CONCAT(B310,E310,C310),Reallocation!$A$3:$F$618,6,FALSE),0)</f>
        <v>0</v>
      </c>
      <c r="CH310">
        <f t="shared" si="35"/>
        <v>0</v>
      </c>
      <c r="CI310">
        <f t="shared" si="36"/>
        <v>0</v>
      </c>
      <c r="CJ310">
        <f t="shared" si="37"/>
        <v>0</v>
      </c>
      <c r="CK310">
        <f t="shared" si="38"/>
        <v>0</v>
      </c>
      <c r="CL310">
        <f>+IF($C310=1,SUMPRODUCT($CH310:$CK310,Elast!$L$6:$O$6),SUMPRODUCT($CH310:$CK310,Elast!$L$13:$O$13))</f>
        <v>0</v>
      </c>
      <c r="CM310">
        <f>+IF($C310=1,SUMPRODUCT($CH310:$CK310,Elast!$L$7:$O$7),SUMPRODUCT($CH310:$CK310,Elast!$L$14:$O$14))</f>
        <v>0</v>
      </c>
      <c r="CN310">
        <f>+IF($C310=1,SUMPRODUCT($CH310:$CK310,Elast!$L$8:$O$8),SUMPRODUCT($CH310:$CK310,Elast!$L$15:$O$15))</f>
        <v>0</v>
      </c>
      <c r="CO310">
        <f>+IF($C310=1,SUMPRODUCT($CH310:$CK310,Elast!$L$9:$O$9),SUMPRODUCT($CH310:$CK310,Elast!$L$16:$O$16))</f>
        <v>0</v>
      </c>
    </row>
    <row r="311" spans="2:93" x14ac:dyDescent="0.25">
      <c r="B311" t="s">
        <v>86</v>
      </c>
      <c r="C311">
        <v>2</v>
      </c>
      <c r="D311">
        <v>2022</v>
      </c>
      <c r="E311">
        <v>2020</v>
      </c>
      <c r="F311">
        <v>0.26971303725623302</v>
      </c>
      <c r="G311">
        <v>1.5139873873037501E-4</v>
      </c>
      <c r="H311">
        <v>0.18575206872963501</v>
      </c>
      <c r="I311">
        <v>0.54438349527540097</v>
      </c>
      <c r="J311">
        <f>+('aob Demand'!J310-'aob Demand'!BX310)+'aob Cap'!BX311</f>
        <v>274.57750646858199</v>
      </c>
      <c r="K311">
        <f>+('aob Demand'!K310-'aob Demand'!BY310)+'aob Cap'!BY311</f>
        <v>138.05275865120501</v>
      </c>
      <c r="L311">
        <f>+('aob Demand'!L310-'aob Demand'!BZ310)+'aob Cap'!BZ311</f>
        <v>104.685916484659</v>
      </c>
      <c r="M311">
        <f>+('aob Demand'!M310-'aob Demand'!CA310)+'aob Cap'!CA311</f>
        <v>83.012017930962799</v>
      </c>
      <c r="N311">
        <f>+'aob Demand'!N310*(1+CL311)</f>
        <v>9051.1847589230292</v>
      </c>
      <c r="O311">
        <f>+'aob Demand'!O310*(1+CM311)</f>
        <v>10.195111011403601</v>
      </c>
      <c r="P311">
        <f>+'aob Demand'!P310*(1+CN311)</f>
        <v>16491.011974229001</v>
      </c>
      <c r="Q311">
        <f>+'aob Demand'!Q310*(1+CO311)</f>
        <v>60964.981252082303</v>
      </c>
      <c r="R311">
        <v>9295164.9070370402</v>
      </c>
      <c r="S311">
        <f>+IF(E311&gt;2017,SUMPRODUCT(J311:M311,N311:Q311),'aob Demand'!S310)</f>
        <v>9273862.0240317136</v>
      </c>
      <c r="T311">
        <v>1</v>
      </c>
      <c r="U311">
        <v>7.1999999999999995E-2</v>
      </c>
      <c r="V311">
        <v>47659.250910759001</v>
      </c>
      <c r="W311">
        <v>7.1999999999999995E-2</v>
      </c>
      <c r="X311">
        <v>7.9073118041450696</v>
      </c>
      <c r="Y311">
        <v>7.9073118041450696</v>
      </c>
      <c r="Z311">
        <v>1.89956821118402</v>
      </c>
      <c r="AA311">
        <v>1.1965090299233401</v>
      </c>
      <c r="AB311">
        <v>137.80716243575401</v>
      </c>
      <c r="AC311">
        <v>0</v>
      </c>
      <c r="AD311">
        <v>0</v>
      </c>
      <c r="AE311">
        <v>0</v>
      </c>
      <c r="AF311">
        <v>1257305.5830000499</v>
      </c>
      <c r="AG311">
        <v>0</v>
      </c>
      <c r="AH311">
        <v>0</v>
      </c>
      <c r="AI311">
        <v>0</v>
      </c>
      <c r="AJ311">
        <v>130.14775753662701</v>
      </c>
      <c r="AK311">
        <v>130.14775753662701</v>
      </c>
      <c r="AL311">
        <v>102.787888429045</v>
      </c>
      <c r="AM311">
        <v>81.814189485721201</v>
      </c>
      <c r="AN311">
        <v>138.05506934077201</v>
      </c>
      <c r="AO311">
        <v>138.05506934077201</v>
      </c>
      <c r="AP311">
        <v>104.687456640229</v>
      </c>
      <c r="AQ311">
        <v>83.010698515644506</v>
      </c>
      <c r="AR311">
        <f>+IF(E311&gt;2017,J311*N311,'aob Demand'!AR310)</f>
        <v>2485251.7416915186</v>
      </c>
      <c r="AS311">
        <f>+IF(F311&gt;2017,K311*O311,'aob Demand'!AS310)</f>
        <v>1407.4631998795601</v>
      </c>
      <c r="AT311">
        <f>+IF(G311&gt;2017,L311*P311,'aob Demand'!AT310)</f>
        <v>1726376.7022816599</v>
      </c>
      <c r="AU311">
        <f>+IF(H311&gt;2017,M311*Q311,'aob Demand'!AU310)</f>
        <v>5060826.1168586696</v>
      </c>
      <c r="AV311">
        <v>1.0609891312238</v>
      </c>
      <c r="AW311">
        <v>1.0609891312238</v>
      </c>
      <c r="AX311">
        <v>1.0187044914666401</v>
      </c>
      <c r="AY311">
        <v>1.0148479169926501</v>
      </c>
      <c r="AZ311">
        <v>1.0609891312238</v>
      </c>
      <c r="BA311">
        <v>1.0609891312238</v>
      </c>
      <c r="BB311">
        <v>1.0187044914666401</v>
      </c>
      <c r="BC311">
        <v>1.0148479169926501</v>
      </c>
      <c r="BD311">
        <v>1.04198730214845</v>
      </c>
      <c r="BE311">
        <v>1.04198730214845</v>
      </c>
      <c r="BF311">
        <v>1.0520465360561699</v>
      </c>
      <c r="BG311">
        <v>1.0194993937992001</v>
      </c>
      <c r="BH311">
        <v>0.27568398799999999</v>
      </c>
      <c r="BI311">
        <v>0.27568398799999999</v>
      </c>
      <c r="BJ311">
        <v>0.27386289199999903</v>
      </c>
      <c r="BK311">
        <v>0.60498158099999999</v>
      </c>
      <c r="BL311">
        <v>0.27568398799999999</v>
      </c>
      <c r="BM311">
        <v>0.27568398799999999</v>
      </c>
      <c r="BN311">
        <v>0.27386289199999903</v>
      </c>
      <c r="BO311">
        <v>0.60498158099999999</v>
      </c>
      <c r="BP311">
        <v>0.145164612</v>
      </c>
      <c r="BQ311">
        <v>0.145164612</v>
      </c>
      <c r="BR311">
        <v>0.152841594</v>
      </c>
      <c r="BS311">
        <v>0.14127632900000001</v>
      </c>
      <c r="BT311">
        <v>1</v>
      </c>
      <c r="BU311">
        <v>1</v>
      </c>
      <c r="BV311">
        <v>1</v>
      </c>
      <c r="BW311">
        <v>1</v>
      </c>
      <c r="BX311">
        <f>+'aob Demand'!BX310+'aob Cap'!$CG311</f>
        <v>141.38426262686099</v>
      </c>
      <c r="BY311">
        <f>+'aob Demand'!BY310+'aob Cap'!$CG311</f>
        <v>0</v>
      </c>
      <c r="BZ311">
        <f>+'aob Demand'!BZ310+'aob Cap'!$CG311</f>
        <v>0</v>
      </c>
      <c r="CA311">
        <f>+'aob Demand'!CA310+'aob Cap'!$CG311</f>
        <v>0</v>
      </c>
      <c r="CB311">
        <f t="shared" si="34"/>
        <v>1279695.0830398151</v>
      </c>
      <c r="CC311">
        <f t="shared" si="39"/>
        <v>0</v>
      </c>
      <c r="CD311">
        <f t="shared" si="40"/>
        <v>0</v>
      </c>
      <c r="CE311">
        <f t="shared" si="41"/>
        <v>0</v>
      </c>
      <c r="CG311">
        <f>+IFERROR(VLOOKUP(_xlfn.CONCAT(B311,E311,C311),Reallocation!$A$3:$F$618,6,FALSE),0)</f>
        <v>0</v>
      </c>
      <c r="CH311">
        <f t="shared" si="35"/>
        <v>0</v>
      </c>
      <c r="CI311">
        <f t="shared" si="36"/>
        <v>0</v>
      </c>
      <c r="CJ311">
        <f t="shared" si="37"/>
        <v>0</v>
      </c>
      <c r="CK311">
        <f t="shared" si="38"/>
        <v>0</v>
      </c>
      <c r="CL311">
        <f>+IF($C311=1,SUMPRODUCT($CH311:$CK311,Elast!$L$6:$O$6),SUMPRODUCT($CH311:$CK311,Elast!$L$13:$O$13))</f>
        <v>0</v>
      </c>
      <c r="CM311">
        <f>+IF($C311=1,SUMPRODUCT($CH311:$CK311,Elast!$L$7:$O$7),SUMPRODUCT($CH311:$CK311,Elast!$L$14:$O$14))</f>
        <v>0</v>
      </c>
      <c r="CN311">
        <f>+IF($C311=1,SUMPRODUCT($CH311:$CK311,Elast!$L$8:$O$8),SUMPRODUCT($CH311:$CK311,Elast!$L$15:$O$15))</f>
        <v>0</v>
      </c>
      <c r="CO311">
        <f>+IF($C311=1,SUMPRODUCT($CH311:$CK311,Elast!$L$9:$O$9),SUMPRODUCT($CH311:$CK311,Elast!$L$16:$O$16))</f>
        <v>0</v>
      </c>
    </row>
    <row r="312" spans="2:93" x14ac:dyDescent="0.25">
      <c r="B312" t="s">
        <v>86</v>
      </c>
      <c r="C312">
        <v>2</v>
      </c>
      <c r="D312">
        <v>2023</v>
      </c>
      <c r="E312">
        <v>2021</v>
      </c>
      <c r="F312">
        <v>0.26827561142012701</v>
      </c>
      <c r="G312">
        <v>1.5193309642440599E-4</v>
      </c>
      <c r="H312">
        <v>0.18611764399472</v>
      </c>
      <c r="I312">
        <v>0.54545481148872799</v>
      </c>
      <c r="J312">
        <f>+('aob Demand'!J311-'aob Demand'!BX311)+'aob Cap'!BX312</f>
        <v>273.18586798438002</v>
      </c>
      <c r="K312">
        <f>+('aob Demand'!K311-'aob Demand'!BY311)+'aob Cap'!BY312</f>
        <v>138.083067385807</v>
      </c>
      <c r="L312">
        <f>+('aob Demand'!L311-'aob Demand'!BZ311)+'aob Cap'!BZ312</f>
        <v>104.708957533554</v>
      </c>
      <c r="M312">
        <f>+('aob Demand'!M311-'aob Demand'!CA311)+'aob Cap'!CA312</f>
        <v>83.030260596695996</v>
      </c>
      <c r="N312">
        <f>+'aob Demand'!N311*(1+CL312)</f>
        <v>9065.8941169619193</v>
      </c>
      <c r="O312">
        <f>+'aob Demand'!O311*(1+CM312)</f>
        <v>10.220358927737999</v>
      </c>
      <c r="P312">
        <f>+'aob Demand'!P311*(1+CN312)</f>
        <v>16517.8274601216</v>
      </c>
      <c r="Q312">
        <f>+'aob Demand'!Q311*(1+CO312)</f>
        <v>61064.089800608199</v>
      </c>
      <c r="R312">
        <v>9294113.5915031098</v>
      </c>
      <c r="S312">
        <f>+IF(E312&gt;2017,SUMPRODUCT(J312:M312,N312:Q312),'aob Demand'!S311)</f>
        <v>9277817.1952202432</v>
      </c>
      <c r="T312">
        <v>1</v>
      </c>
      <c r="U312">
        <v>7.1999999999999995E-2</v>
      </c>
      <c r="V312">
        <v>48361.277100773797</v>
      </c>
      <c r="W312">
        <v>7.1999999999999995E-2</v>
      </c>
      <c r="X312">
        <v>7.9375986628853203</v>
      </c>
      <c r="Y312">
        <v>7.9375986628853203</v>
      </c>
      <c r="Z312">
        <v>1.92259518199524</v>
      </c>
      <c r="AA312">
        <v>1.2147702943050001</v>
      </c>
      <c r="AB312">
        <v>135.926098075179</v>
      </c>
      <c r="AC312">
        <v>0</v>
      </c>
      <c r="AD312">
        <v>0</v>
      </c>
      <c r="AE312">
        <v>0</v>
      </c>
      <c r="AF312">
        <v>1241347.2658021001</v>
      </c>
      <c r="AG312">
        <v>0</v>
      </c>
      <c r="AH312">
        <v>0</v>
      </c>
      <c r="AI312">
        <v>0</v>
      </c>
      <c r="AJ312">
        <v>130.14775753662701</v>
      </c>
      <c r="AK312">
        <v>130.14775753662701</v>
      </c>
      <c r="AL312">
        <v>102.787888429045</v>
      </c>
      <c r="AM312">
        <v>81.814189485721201</v>
      </c>
      <c r="AN312">
        <v>138.08535619951201</v>
      </c>
      <c r="AO312">
        <v>138.08535619951201</v>
      </c>
      <c r="AP312">
        <v>104.71048361104</v>
      </c>
      <c r="AQ312">
        <v>83.028959780026199</v>
      </c>
      <c r="AR312">
        <f>+IF(E312&gt;2017,J312*N312,'aob Demand'!AR311)</f>
        <v>2476674.1533967266</v>
      </c>
      <c r="AS312">
        <f>+IF(F312&gt;2017,K312*O312,'aob Demand'!AS311)</f>
        <v>1411.25851052599</v>
      </c>
      <c r="AT312">
        <f>+IF(G312&gt;2017,L312*P312,'aob Demand'!AT311)</f>
        <v>1729564.4940684601</v>
      </c>
      <c r="AU312">
        <f>+IF(H312&gt;2017,M312*Q312,'aob Demand'!AU311)</f>
        <v>5070167.2892445503</v>
      </c>
      <c r="AV312">
        <v>1.06121434153578</v>
      </c>
      <c r="AW312">
        <v>1.06121434153578</v>
      </c>
      <c r="AX312">
        <v>1.0189209425460899</v>
      </c>
      <c r="AY312">
        <v>1.01506352680653</v>
      </c>
      <c r="AZ312">
        <v>1.06121434153578</v>
      </c>
      <c r="BA312">
        <v>1.06121434153578</v>
      </c>
      <c r="BB312">
        <v>1.0189209425460899</v>
      </c>
      <c r="BC312">
        <v>1.01506352680653</v>
      </c>
      <c r="BD312">
        <v>1.0422084790469499</v>
      </c>
      <c r="BE312">
        <v>1.0422084790469499</v>
      </c>
      <c r="BF312">
        <v>1.05227007154686</v>
      </c>
      <c r="BG312">
        <v>1.01971599184397</v>
      </c>
      <c r="BH312">
        <v>0.27568398799999999</v>
      </c>
      <c r="BI312">
        <v>0.27568398799999999</v>
      </c>
      <c r="BJ312">
        <v>0.27386289199999903</v>
      </c>
      <c r="BK312">
        <v>0.60498158099999999</v>
      </c>
      <c r="BL312">
        <v>0.27568398799999999</v>
      </c>
      <c r="BM312">
        <v>0.27568398799999999</v>
      </c>
      <c r="BN312">
        <v>0.27386289199999903</v>
      </c>
      <c r="BO312">
        <v>0.60498158099999999</v>
      </c>
      <c r="BP312">
        <v>0.145164612</v>
      </c>
      <c r="BQ312">
        <v>0.145164612</v>
      </c>
      <c r="BR312">
        <v>0.152841594</v>
      </c>
      <c r="BS312">
        <v>0.14127632900000001</v>
      </c>
      <c r="BT312">
        <v>1</v>
      </c>
      <c r="BU312">
        <v>1</v>
      </c>
      <c r="BV312">
        <v>1</v>
      </c>
      <c r="BW312">
        <v>1</v>
      </c>
      <c r="BX312">
        <f>+'aob Demand'!BX311+'aob Cap'!$CG312</f>
        <v>136.52474781737601</v>
      </c>
      <c r="BY312">
        <f>+'aob Demand'!BY311+'aob Cap'!$CG312</f>
        <v>0</v>
      </c>
      <c r="BZ312">
        <f>+'aob Demand'!BZ311+'aob Cap'!$CG312</f>
        <v>0</v>
      </c>
      <c r="CA312">
        <f>+'aob Demand'!CA311+'aob Cap'!$CG312</f>
        <v>0</v>
      </c>
      <c r="CB312">
        <f t="shared" si="34"/>
        <v>1237718.9080572587</v>
      </c>
      <c r="CC312">
        <f t="shared" si="39"/>
        <v>0</v>
      </c>
      <c r="CD312">
        <f t="shared" si="40"/>
        <v>0</v>
      </c>
      <c r="CE312">
        <f t="shared" si="41"/>
        <v>0</v>
      </c>
      <c r="CG312">
        <f>+IFERROR(VLOOKUP(_xlfn.CONCAT(B312,E312,C312),Reallocation!$A$3:$F$618,6,FALSE),0)</f>
        <v>0</v>
      </c>
      <c r="CH312">
        <f t="shared" si="35"/>
        <v>0</v>
      </c>
      <c r="CI312">
        <f t="shared" si="36"/>
        <v>0</v>
      </c>
      <c r="CJ312">
        <f t="shared" si="37"/>
        <v>0</v>
      </c>
      <c r="CK312">
        <f t="shared" si="38"/>
        <v>0</v>
      </c>
      <c r="CL312">
        <f>+IF($C312=1,SUMPRODUCT($CH312:$CK312,Elast!$L$6:$O$6),SUMPRODUCT($CH312:$CK312,Elast!$L$13:$O$13))</f>
        <v>0</v>
      </c>
      <c r="CM312">
        <f>+IF($C312=1,SUMPRODUCT($CH312:$CK312,Elast!$L$7:$O$7),SUMPRODUCT($CH312:$CK312,Elast!$L$14:$O$14))</f>
        <v>0</v>
      </c>
      <c r="CN312">
        <f>+IF($C312=1,SUMPRODUCT($CH312:$CK312,Elast!$L$8:$O$8),SUMPRODUCT($CH312:$CK312,Elast!$L$15:$O$15))</f>
        <v>0</v>
      </c>
      <c r="CO312">
        <f>+IF($C312=1,SUMPRODUCT($CH312:$CK312,Elast!$L$9:$O$9),SUMPRODUCT($CH312:$CK312,Elast!$L$16:$O$16))</f>
        <v>0</v>
      </c>
    </row>
    <row r="313" spans="2:93" x14ac:dyDescent="0.25">
      <c r="B313" t="s">
        <v>86</v>
      </c>
      <c r="C313">
        <v>2</v>
      </c>
      <c r="D313">
        <v>2024</v>
      </c>
      <c r="E313">
        <v>2022</v>
      </c>
      <c r="F313">
        <v>0.15329308391209001</v>
      </c>
      <c r="G313">
        <v>2.1327739143481601E-4</v>
      </c>
      <c r="H313">
        <v>0.213793081994685</v>
      </c>
      <c r="I313">
        <v>0.63270055670179004</v>
      </c>
      <c r="J313">
        <f ca="1">+('aob Demand'!J312-'aob Demand'!BX312)+'aob Cap'!BX313</f>
        <v>149.55784738284095</v>
      </c>
      <c r="K313">
        <f ca="1">+('aob Demand'!K312-'aob Demand'!BY312)+'aob Cap'!BY313</f>
        <v>149.55784738284095</v>
      </c>
      <c r="L313">
        <f ca="1">+('aob Demand'!L312-'aob Demand'!BZ312)+'aob Cap'!BZ313</f>
        <v>116.17669942456294</v>
      </c>
      <c r="M313">
        <f ca="1">+('aob Demand'!M312-'aob Demand'!CA312)+'aob Cap'!CA313</f>
        <v>94.493415504926446</v>
      </c>
      <c r="N313">
        <f ca="1">+'aob Demand'!N312*(1+CL313)</f>
        <v>9083.3239082431228</v>
      </c>
      <c r="O313">
        <f ca="1">+'aob Demand'!O312*(1+CM313)</f>
        <v>12.743616372014481</v>
      </c>
      <c r="P313">
        <f ca="1">+'aob Demand'!P312*(1+CN313)</f>
        <v>16554.563974703888</v>
      </c>
      <c r="Q313">
        <f ca="1">+'aob Demand'!Q312*(1+CO313)</f>
        <v>61192.886266765243</v>
      </c>
      <c r="R313">
        <v>8439368.6704743598</v>
      </c>
      <c r="S313">
        <f ca="1">+IF(E313&gt;2017,SUMPRODUCT(J313:M313,N313:Q313),'aob Demand'!S312)</f>
        <v>9065967.7095754333</v>
      </c>
      <c r="T313">
        <v>1</v>
      </c>
      <c r="U313">
        <v>7.1999999999999995E-2</v>
      </c>
      <c r="V313">
        <v>49073.644216465102</v>
      </c>
      <c r="W313">
        <v>7.1999999999999995E-2</v>
      </c>
      <c r="X313">
        <v>7.9669092799629704</v>
      </c>
      <c r="Y313">
        <v>7.9669092799629704</v>
      </c>
      <c r="Z313">
        <v>1.9448437314007101</v>
      </c>
      <c r="AA313">
        <v>1.2324102364734399</v>
      </c>
      <c r="AB313">
        <v>4.0970238405749102</v>
      </c>
      <c r="AC313">
        <v>4.0970238405749102</v>
      </c>
      <c r="AD313">
        <v>4.0970238405749102</v>
      </c>
      <c r="AE313">
        <v>4.0970238405749102</v>
      </c>
      <c r="AF313">
        <v>37148.214094224102</v>
      </c>
      <c r="AG313">
        <v>41.896836458963101</v>
      </c>
      <c r="AH313">
        <v>67682.103554113506</v>
      </c>
      <c r="AI313">
        <v>250152.96065464901</v>
      </c>
      <c r="AJ313">
        <v>130.14775753662701</v>
      </c>
      <c r="AK313">
        <v>130.14775753662701</v>
      </c>
      <c r="AL313">
        <v>102.787888429045</v>
      </c>
      <c r="AM313">
        <v>81.814189485721201</v>
      </c>
      <c r="AN313">
        <v>138.11466681658999</v>
      </c>
      <c r="AO313">
        <v>138.11466681658999</v>
      </c>
      <c r="AP313">
        <v>104.73273216044601</v>
      </c>
      <c r="AQ313">
        <v>83.0465997221946</v>
      </c>
      <c r="AR313">
        <f ca="1">+IF(E313&gt;2017,J313*N313,'aob Demand'!AR312)</f>
        <v>1358482.3707979354</v>
      </c>
      <c r="AS313">
        <f>+IF(F313&gt;2017,K313*O313,'aob Demand'!AS312)</f>
        <v>1904.5576785376199</v>
      </c>
      <c r="AT313">
        <f>+IF(G313&gt;2017,L313*P313,'aob Demand'!AT312)</f>
        <v>1921621.6280795401</v>
      </c>
      <c r="AU313">
        <f>+IF(H313&gt;2017,M313*Q313,'aob Demand'!AU312)</f>
        <v>5776159.4547918504</v>
      </c>
      <c r="AV313">
        <v>1.06166863367625</v>
      </c>
      <c r="AW313">
        <v>1.06166863367625</v>
      </c>
      <c r="AX313">
        <v>1.0193947189205299</v>
      </c>
      <c r="AY313">
        <v>1.0155308778036201</v>
      </c>
      <c r="AZ313">
        <v>1.06166863367625</v>
      </c>
      <c r="BA313">
        <v>1.06166863367625</v>
      </c>
      <c r="BB313">
        <v>1.0193947189205299</v>
      </c>
      <c r="BC313">
        <v>1.0155308778036201</v>
      </c>
      <c r="BD313">
        <v>1.0426546350234001</v>
      </c>
      <c r="BE313">
        <v>1.0426546350234001</v>
      </c>
      <c r="BF313">
        <v>1.0527593545506899</v>
      </c>
      <c r="BG313">
        <v>1.02018548490814</v>
      </c>
      <c r="BH313">
        <v>0.27568398799999999</v>
      </c>
      <c r="BI313">
        <v>0.27568398799999999</v>
      </c>
      <c r="BJ313">
        <v>0.27386289199999903</v>
      </c>
      <c r="BK313">
        <v>0.60498158099999999</v>
      </c>
      <c r="BL313">
        <v>0.27568398799999999</v>
      </c>
      <c r="BM313">
        <v>0.27568398799999999</v>
      </c>
      <c r="BN313">
        <v>0.27386289199999903</v>
      </c>
      <c r="BO313">
        <v>0.60498158099999999</v>
      </c>
      <c r="BP313">
        <v>0.145164612</v>
      </c>
      <c r="BQ313">
        <v>0.145164612</v>
      </c>
      <c r="BR313">
        <v>0.152841594</v>
      </c>
      <c r="BS313">
        <v>0.14127632900000001</v>
      </c>
      <c r="BT313">
        <v>1</v>
      </c>
      <c r="BU313">
        <v>1</v>
      </c>
      <c r="BV313">
        <v>1</v>
      </c>
      <c r="BW313">
        <v>1</v>
      </c>
      <c r="BX313">
        <f ca="1">+'aob Demand'!BX312+'aob Cap'!$CG313</f>
        <v>11.445607603244541</v>
      </c>
      <c r="BY313">
        <f ca="1">+'aob Demand'!BY312+'aob Cap'!$CG313</f>
        <v>11.445607603244541</v>
      </c>
      <c r="BZ313">
        <f ca="1">+'aob Demand'!BZ312+'aob Cap'!$CG313</f>
        <v>11.445607603244541</v>
      </c>
      <c r="CA313">
        <f ca="1">+'aob Demand'!CA312+'aob Cap'!$CG313</f>
        <v>11.445607603244541</v>
      </c>
      <c r="CB313">
        <f t="shared" ca="1" si="34"/>
        <v>103964.16118692041</v>
      </c>
      <c r="CC313">
        <f t="shared" ca="1" si="39"/>
        <v>145.85843244036056</v>
      </c>
      <c r="CD313">
        <f t="shared" ca="1" si="40"/>
        <v>189477.043297269</v>
      </c>
      <c r="CE313">
        <f t="shared" ca="1" si="41"/>
        <v>700389.76431936678</v>
      </c>
      <c r="CG313">
        <f ca="1">+IFERROR(VLOOKUP(_xlfn.CONCAT(B313,E313,C313),Reallocation!$A$3:$F$618,6,FALSE),0)</f>
        <v>0.1031162585609412</v>
      </c>
      <c r="CH313">
        <f t="shared" ca="1" si="35"/>
        <v>6.8947407551922524E-4</v>
      </c>
      <c r="CI313">
        <f t="shared" ca="1" si="36"/>
        <v>6.8947407551922524E-4</v>
      </c>
      <c r="CJ313">
        <f t="shared" ca="1" si="37"/>
        <v>8.8758123678589484E-4</v>
      </c>
      <c r="CK313">
        <f t="shared" ca="1" si="38"/>
        <v>1.0912533747451381E-3</v>
      </c>
      <c r="CL313">
        <f ca="1">+IF($C313=1,SUMPRODUCT($CH313:$CK313,Elast!$L$6:$O$6),SUMPRODUCT($CH313:$CK313,Elast!$L$13:$O$13))</f>
        <v>-3.0488807708205282E-5</v>
      </c>
      <c r="CM313">
        <f ca="1">+IF($C313=1,SUMPRODUCT($CH313:$CK313,Elast!$L$7:$O$7),SUMPRODUCT($CH313:$CK313,Elast!$L$14:$O$14))</f>
        <v>1.8943974865605675E-5</v>
      </c>
      <c r="CN313">
        <f ca="1">+IF($C313=1,SUMPRODUCT($CH313:$CK313,Elast!$L$8:$O$8),SUMPRODUCT($CH313:$CK313,Elast!$L$15:$O$15))</f>
        <v>-3.8545457521955927E-5</v>
      </c>
      <c r="CO313">
        <f ca="1">+IF($C313=1,SUMPRODUCT($CH313:$CK313,Elast!$L$9:$O$9),SUMPRODUCT($CH313:$CK313,Elast!$L$16:$O$16))</f>
        <v>-2.5035375874384203E-5</v>
      </c>
    </row>
    <row r="314" spans="2:93" x14ac:dyDescent="0.25">
      <c r="B314" t="s">
        <v>86</v>
      </c>
      <c r="C314">
        <v>2</v>
      </c>
      <c r="D314">
        <v>2025</v>
      </c>
      <c r="E314">
        <v>2023</v>
      </c>
      <c r="F314">
        <v>0.153274432447319</v>
      </c>
      <c r="G314">
        <v>2.13250737977594E-4</v>
      </c>
      <c r="H314">
        <v>0.21378817261840399</v>
      </c>
      <c r="I314">
        <v>0.63272414419629797</v>
      </c>
      <c r="J314">
        <f ca="1">+('aob Demand'!J313-'aob Demand'!BX313)+'aob Cap'!BX314</f>
        <v>149.55316449623857</v>
      </c>
      <c r="K314">
        <f ca="1">+('aob Demand'!K313-'aob Demand'!BY313)+'aob Cap'!BY314</f>
        <v>149.55316449623857</v>
      </c>
      <c r="L314">
        <f ca="1">+('aob Demand'!L313-'aob Demand'!BZ313)+'aob Cap'!BZ314</f>
        <v>116.16775569823957</v>
      </c>
      <c r="M314">
        <f ca="1">+('aob Demand'!M313-'aob Demand'!CA313)+'aob Cap'!CA314</f>
        <v>94.476707482251157</v>
      </c>
      <c r="N314">
        <f ca="1">+'aob Demand'!N313*(1+CL314)</f>
        <v>9098.0748499899782</v>
      </c>
      <c r="O314">
        <f ca="1">+'aob Demand'!O313*(1+CM314)</f>
        <v>12.764230394478604</v>
      </c>
      <c r="P314">
        <f ca="1">+'aob Demand'!P313*(1+CN314)</f>
        <v>16581.419789764364</v>
      </c>
      <c r="Q314">
        <f ca="1">+'aob Demand'!Q313*(1+CO314)</f>
        <v>61292.187749946017</v>
      </c>
      <c r="R314">
        <v>8459277.7234373502</v>
      </c>
      <c r="S314">
        <f ca="1">+IF(E314&gt;2017,SUMPRODUCT(J314:M314,N314:Q314),'aob Demand'!S313)</f>
        <v>9079465.2319536656</v>
      </c>
      <c r="T314">
        <v>1</v>
      </c>
      <c r="U314">
        <v>7.1999999999999995E-2</v>
      </c>
      <c r="V314">
        <v>49796.504580845103</v>
      </c>
      <c r="W314">
        <v>7.1999999999999995E-2</v>
      </c>
      <c r="X314">
        <v>8.0260343833121492</v>
      </c>
      <c r="Y314">
        <v>8.0260343833121492</v>
      </c>
      <c r="Z314">
        <v>1.99354220451692</v>
      </c>
      <c r="AA314">
        <v>1.2706461795050601</v>
      </c>
      <c r="AB314">
        <v>4.1276447535931604</v>
      </c>
      <c r="AC314">
        <v>4.1276447535931604</v>
      </c>
      <c r="AD314">
        <v>4.1276447535931604</v>
      </c>
      <c r="AE314">
        <v>4.1276447535931604</v>
      </c>
      <c r="AF314">
        <v>37549.100147880199</v>
      </c>
      <c r="AG314">
        <v>52.242240327405803</v>
      </c>
      <c r="AH314">
        <v>68431.8473957674</v>
      </c>
      <c r="AI314">
        <v>252915.1668069</v>
      </c>
      <c r="AJ314">
        <v>130.14775753662701</v>
      </c>
      <c r="AK314">
        <v>130.14775753662701</v>
      </c>
      <c r="AL314">
        <v>102.787888429045</v>
      </c>
      <c r="AM314">
        <v>81.814189485721201</v>
      </c>
      <c r="AN314">
        <v>138.17379191993899</v>
      </c>
      <c r="AO314">
        <v>138.17379191993899</v>
      </c>
      <c r="AP314">
        <v>104.781430633562</v>
      </c>
      <c r="AQ314">
        <v>83.084835665226194</v>
      </c>
      <c r="AR314">
        <f ca="1">+IF(E314&gt;2017,J314*N314,'aob Demand'!AR313)</f>
        <v>1360645.8846396422</v>
      </c>
      <c r="AS314">
        <f>+IF(F314&gt;2017,K314*O314,'aob Demand'!AS313)</f>
        <v>1907.5547080735901</v>
      </c>
      <c r="AT314">
        <f>+IF(G314&gt;2017,L314*P314,'aob Demand'!AT313)</f>
        <v>1924561.6656927399</v>
      </c>
      <c r="AU314">
        <f>+IF(H314&gt;2017,M314*Q314,'aob Demand'!AU313)</f>
        <v>5784399.1003563898</v>
      </c>
      <c r="AV314">
        <v>1.06189015411312</v>
      </c>
      <c r="AW314">
        <v>1.06189015411312</v>
      </c>
      <c r="AX314">
        <v>1.0196075537051199</v>
      </c>
      <c r="AY314">
        <v>1.0157427703938999</v>
      </c>
      <c r="AZ314">
        <v>1.06189015411312</v>
      </c>
      <c r="BA314">
        <v>1.06189015411312</v>
      </c>
      <c r="BB314">
        <v>1.0196075537051199</v>
      </c>
      <c r="BC314">
        <v>1.0157427703938999</v>
      </c>
      <c r="BD314">
        <v>1.0428721881307701</v>
      </c>
      <c r="BE314">
        <v>1.0428721881307701</v>
      </c>
      <c r="BF314">
        <v>1.05297915538572</v>
      </c>
      <c r="BG314">
        <v>1.0203983486916901</v>
      </c>
      <c r="BH314">
        <v>0.27568398799999999</v>
      </c>
      <c r="BI314">
        <v>0.27568398799999999</v>
      </c>
      <c r="BJ314">
        <v>0.27386289199999903</v>
      </c>
      <c r="BK314">
        <v>0.60498158099999999</v>
      </c>
      <c r="BL314">
        <v>0.27568398799999999</v>
      </c>
      <c r="BM314">
        <v>0.27568398799999999</v>
      </c>
      <c r="BN314">
        <v>0.27386289199999903</v>
      </c>
      <c r="BO314">
        <v>0.60498158099999999</v>
      </c>
      <c r="BP314">
        <v>0.145164612</v>
      </c>
      <c r="BQ314">
        <v>0.145164612</v>
      </c>
      <c r="BR314">
        <v>0.152841594</v>
      </c>
      <c r="BS314">
        <v>0.14127632900000001</v>
      </c>
      <c r="BT314">
        <v>1</v>
      </c>
      <c r="BU314">
        <v>1</v>
      </c>
      <c r="BV314">
        <v>1</v>
      </c>
      <c r="BW314">
        <v>1</v>
      </c>
      <c r="BX314">
        <f ca="1">+'aob Demand'!BX313+'aob Cap'!$CG314</f>
        <v>11.405857324111459</v>
      </c>
      <c r="BY314">
        <f ca="1">+'aob Demand'!BY313+'aob Cap'!$CG314</f>
        <v>11.405857324111459</v>
      </c>
      <c r="BZ314">
        <f ca="1">+'aob Demand'!BZ313+'aob Cap'!$CG314</f>
        <v>11.405857324111459</v>
      </c>
      <c r="CA314">
        <f ca="1">+'aob Demand'!CA313+'aob Cap'!$CG314</f>
        <v>11.405857324111459</v>
      </c>
      <c r="CB314">
        <f t="shared" ca="1" si="34"/>
        <v>103771.34366307246</v>
      </c>
      <c r="CC314">
        <f t="shared" ca="1" si="39"/>
        <v>145.58699073150987</v>
      </c>
      <c r="CD314">
        <f t="shared" ca="1" si="40"/>
        <v>189125.30835325056</v>
      </c>
      <c r="CE314">
        <f t="shared" ca="1" si="41"/>
        <v>699089.94855853636</v>
      </c>
      <c r="CG314">
        <f ca="1">+IFERROR(VLOOKUP(_xlfn.CONCAT(B314,E314,C314),Reallocation!$A$3:$F$618,6,FALSE),0)</f>
        <v>0.10494644818055979</v>
      </c>
      <c r="CH314">
        <f t="shared" ca="1" si="35"/>
        <v>7.0173338380419281E-4</v>
      </c>
      <c r="CI314">
        <f t="shared" ca="1" si="36"/>
        <v>7.0173338380419281E-4</v>
      </c>
      <c r="CJ314">
        <f t="shared" ca="1" si="37"/>
        <v>9.0340428417312602E-4</v>
      </c>
      <c r="CK314">
        <f t="shared" ca="1" si="38"/>
        <v>1.1108182215207041E-3</v>
      </c>
      <c r="CL314">
        <f ca="1">+IF($C314=1,SUMPRODUCT($CH314:$CK314,Elast!$L$6:$O$6),SUMPRODUCT($CH314:$CK314,Elast!$L$13:$O$13))</f>
        <v>-3.1032136396876185E-5</v>
      </c>
      <c r="CM314">
        <f ca="1">+IF($C314=1,SUMPRODUCT($CH314:$CK314,Elast!$L$7:$O$7),SUMPRODUCT($CH314:$CK314,Elast!$L$14:$O$14))</f>
        <v>1.9280776559868037E-5</v>
      </c>
      <c r="CN314">
        <f ca="1">+IF($C314=1,SUMPRODUCT($CH314:$CK314,Elast!$L$8:$O$8),SUMPRODUCT($CH314:$CK314,Elast!$L$15:$O$15))</f>
        <v>-3.9231550493226129E-5</v>
      </c>
      <c r="CO314">
        <f ca="1">+IF($C314=1,SUMPRODUCT($CH314:$CK314,Elast!$L$9:$O$9),SUMPRODUCT($CH314:$CK314,Elast!$L$16:$O$16))</f>
        <v>-2.5483159190215598E-5</v>
      </c>
    </row>
    <row r="315" spans="2:93" x14ac:dyDescent="0.25">
      <c r="B315" t="s">
        <v>86</v>
      </c>
      <c r="C315">
        <v>2</v>
      </c>
      <c r="D315">
        <v>2026</v>
      </c>
      <c r="E315">
        <v>2024</v>
      </c>
      <c r="F315">
        <v>0.153259174535993</v>
      </c>
      <c r="G315">
        <v>2.1323050659704401E-4</v>
      </c>
      <c r="H315">
        <v>0.21378109550739899</v>
      </c>
      <c r="I315">
        <v>0.63274649945001005</v>
      </c>
      <c r="J315">
        <f ca="1">+('aob Demand'!J314-'aob Demand'!BX314)+'aob Cap'!BX315</f>
        <v>149.56391850866109</v>
      </c>
      <c r="K315">
        <f ca="1">+('aob Demand'!K314-'aob Demand'!BY314)+'aob Cap'!BY315</f>
        <v>149.56391850866109</v>
      </c>
      <c r="L315">
        <f ca="1">+('aob Demand'!L314-'aob Demand'!BZ314)+'aob Cap'!BZ315</f>
        <v>116.17143802223509</v>
      </c>
      <c r="M315">
        <f ca="1">+('aob Demand'!M314-'aob Demand'!CA314)+'aob Cap'!CA315</f>
        <v>94.475816196123986</v>
      </c>
      <c r="N315">
        <f ca="1">+'aob Demand'!N314*(1+CL315)</f>
        <v>9112.8210036265791</v>
      </c>
      <c r="O315">
        <f ca="1">+'aob Demand'!O314*(1+CM315)</f>
        <v>12.784979856487743</v>
      </c>
      <c r="P315">
        <f ca="1">+'aob Demand'!P314*(1+CN315)</f>
        <v>16608.281427947906</v>
      </c>
      <c r="Q315">
        <f ca="1">+'aob Demand'!Q314*(1+CO315)</f>
        <v>61391.481920444407</v>
      </c>
      <c r="R315">
        <v>8477312.9410006702</v>
      </c>
      <c r="S315">
        <f ca="1">+IF(E315&gt;2017,SUMPRODUCT(J315:M315,N315:Q315),'aob Demand'!S314)</f>
        <v>9094279.6881420743</v>
      </c>
      <c r="T315">
        <v>1</v>
      </c>
      <c r="U315">
        <v>7.1999999999999995E-2</v>
      </c>
      <c r="V315">
        <v>50530.012760661099</v>
      </c>
      <c r="W315">
        <v>7.1999999999999995E-2</v>
      </c>
      <c r="X315">
        <v>8.0548647714189201</v>
      </c>
      <c r="Y315">
        <v>8.0548647714189201</v>
      </c>
      <c r="Z315">
        <v>2.0154190426093801</v>
      </c>
      <c r="AA315">
        <v>1.2879820000368201</v>
      </c>
      <c r="AB315">
        <v>4.15886713378727</v>
      </c>
      <c r="AC315">
        <v>4.15886713378727</v>
      </c>
      <c r="AD315">
        <v>4.15886713378727</v>
      </c>
      <c r="AE315">
        <v>4.15886713378727</v>
      </c>
      <c r="AF315">
        <v>37893.8525747768</v>
      </c>
      <c r="AG315">
        <v>52.7217220599575</v>
      </c>
      <c r="AH315">
        <v>69060.216156446695</v>
      </c>
      <c r="AI315">
        <v>255237.27413518701</v>
      </c>
      <c r="AJ315">
        <v>130.14775753662701</v>
      </c>
      <c r="AK315">
        <v>130.14775753662701</v>
      </c>
      <c r="AL315">
        <v>102.787888429045</v>
      </c>
      <c r="AM315">
        <v>81.814189485721201</v>
      </c>
      <c r="AN315">
        <v>138.20262230804599</v>
      </c>
      <c r="AO315">
        <v>138.20262230804599</v>
      </c>
      <c r="AP315">
        <v>104.80330747165399</v>
      </c>
      <c r="AQ315">
        <v>83.102171485758006</v>
      </c>
      <c r="AR315">
        <f ca="1">+IF(E315&gt;2017,J315*N315,'aob Demand'!AR314)</f>
        <v>1362949.2179704208</v>
      </c>
      <c r="AS315">
        <f>+IF(F315&gt;2017,K315*O315,'aob Demand'!AS314)</f>
        <v>1910.79968787607</v>
      </c>
      <c r="AT315">
        <f>+IF(G315&gt;2017,L315*P315,'aob Demand'!AT314)</f>
        <v>1927748.53837141</v>
      </c>
      <c r="AU315">
        <f>+IF(H315&gt;2017,M315*Q315,'aob Demand'!AU314)</f>
        <v>5793745.2315508602</v>
      </c>
      <c r="AV315">
        <v>1.06211234637636</v>
      </c>
      <c r="AW315">
        <v>1.06211234637636</v>
      </c>
      <c r="AX315">
        <v>1.01982102248497</v>
      </c>
      <c r="AY315">
        <v>1.01595533034082</v>
      </c>
      <c r="AZ315">
        <v>1.06211234637636</v>
      </c>
      <c r="BA315">
        <v>1.06211234637636</v>
      </c>
      <c r="BB315">
        <v>1.01982102248497</v>
      </c>
      <c r="BC315">
        <v>1.01595533034082</v>
      </c>
      <c r="BD315">
        <v>1.04309040103241</v>
      </c>
      <c r="BE315">
        <v>1.04309040103241</v>
      </c>
      <c r="BF315">
        <v>1.05319961096659</v>
      </c>
      <c r="BG315">
        <v>1.0206118828906701</v>
      </c>
      <c r="BH315">
        <v>0.27568398799999999</v>
      </c>
      <c r="BI315">
        <v>0.27568398799999999</v>
      </c>
      <c r="BJ315">
        <v>0.27386289199999903</v>
      </c>
      <c r="BK315">
        <v>0.60498158099999999</v>
      </c>
      <c r="BL315">
        <v>0.27568398799999999</v>
      </c>
      <c r="BM315">
        <v>0.27568398799999999</v>
      </c>
      <c r="BN315">
        <v>0.27386289199999903</v>
      </c>
      <c r="BO315">
        <v>0.60498158099999999</v>
      </c>
      <c r="BP315">
        <v>0.145164612</v>
      </c>
      <c r="BQ315">
        <v>0.145164612</v>
      </c>
      <c r="BR315">
        <v>0.152841594</v>
      </c>
      <c r="BS315">
        <v>0.14127632900000001</v>
      </c>
      <c r="BT315">
        <v>1</v>
      </c>
      <c r="BU315">
        <v>1</v>
      </c>
      <c r="BV315">
        <v>1</v>
      </c>
      <c r="BW315">
        <v>1</v>
      </c>
      <c r="BX315">
        <f ca="1">+'aob Demand'!BX314+'aob Cap'!$CG315</f>
        <v>11.387436647136987</v>
      </c>
      <c r="BY315">
        <f ca="1">+'aob Demand'!BY314+'aob Cap'!$CG315</f>
        <v>11.387436647136987</v>
      </c>
      <c r="BZ315">
        <f ca="1">+'aob Demand'!BZ314+'aob Cap'!$CG315</f>
        <v>11.387436647136987</v>
      </c>
      <c r="CA315">
        <f ca="1">+'aob Demand'!CA314+'aob Cap'!$CG315</f>
        <v>11.387436647136987</v>
      </c>
      <c r="CB315">
        <f t="shared" ca="1" si="34"/>
        <v>103771.67185549696</v>
      </c>
      <c r="CC315">
        <f t="shared" ca="1" si="39"/>
        <v>145.58814815067669</v>
      </c>
      <c r="CD315">
        <f t="shared" ca="1" si="40"/>
        <v>189125.7525785786</v>
      </c>
      <c r="CE315">
        <f t="shared" ca="1" si="41"/>
        <v>699091.61104291643</v>
      </c>
      <c r="CG315">
        <f ca="1">+IFERROR(VLOOKUP(_xlfn.CONCAT(B315,E315,C315),Reallocation!$A$3:$F$618,6,FALSE),0)</f>
        <v>0.10444555760708654</v>
      </c>
      <c r="CH315">
        <f t="shared" ca="1" si="35"/>
        <v>6.9833392069784672E-4</v>
      </c>
      <c r="CI315">
        <f t="shared" ca="1" si="36"/>
        <v>6.9833392069784672E-4</v>
      </c>
      <c r="CJ315">
        <f t="shared" ca="1" si="37"/>
        <v>8.9906399873518339E-4</v>
      </c>
      <c r="CK315">
        <f t="shared" ca="1" si="38"/>
        <v>1.1055269148485536E-3</v>
      </c>
      <c r="CL315">
        <f ca="1">+IF($C315=1,SUMPRODUCT($CH315:$CK315,Elast!$L$6:$O$6),SUMPRODUCT($CH315:$CK315,Elast!$L$13:$O$13))</f>
        <v>-3.0882561340344284E-5</v>
      </c>
      <c r="CM315">
        <f ca="1">+IF($C315=1,SUMPRODUCT($CH315:$CK315,Elast!$L$7:$O$7),SUMPRODUCT($CH315:$CK315,Elast!$L$14:$O$14))</f>
        <v>1.918734060188696E-5</v>
      </c>
      <c r="CN315">
        <f ca="1">+IF($C315=1,SUMPRODUCT($CH315:$CK315,Elast!$L$8:$O$8),SUMPRODUCT($CH315:$CK315,Elast!$L$15:$O$15))</f>
        <v>-3.9041929929663379E-5</v>
      </c>
      <c r="CO315">
        <f ca="1">+IF($C315=1,SUMPRODUCT($CH315:$CK315,Elast!$L$9:$O$9),SUMPRODUCT($CH315:$CK315,Elast!$L$16:$O$16))</f>
        <v>-2.5361347955890734E-5</v>
      </c>
    </row>
    <row r="316" spans="2:93" x14ac:dyDescent="0.25">
      <c r="B316" t="s">
        <v>86</v>
      </c>
      <c r="C316">
        <v>2</v>
      </c>
      <c r="D316">
        <v>2027</v>
      </c>
      <c r="E316">
        <v>2025</v>
      </c>
      <c r="F316">
        <v>0.15321399441101999</v>
      </c>
      <c r="G316">
        <v>2.13168551662053E-4</v>
      </c>
      <c r="H316">
        <v>0.21376008104272001</v>
      </c>
      <c r="I316">
        <v>0.63281275599459696</v>
      </c>
      <c r="J316">
        <f ca="1">+('aob Demand'!J315-'aob Demand'!BX315)+'aob Cap'!BX316</f>
        <v>149.68525115131203</v>
      </c>
      <c r="K316">
        <f ca="1">+('aob Demand'!K315-'aob Demand'!BY315)+'aob Cap'!BY316</f>
        <v>149.68525115131203</v>
      </c>
      <c r="L316">
        <f ca="1">+('aob Demand'!L315-'aob Demand'!BZ315)+'aob Cap'!BZ316</f>
        <v>116.28572373897504</v>
      </c>
      <c r="M316">
        <f ca="1">+('aob Demand'!M315-'aob Demand'!CA315)+'aob Cap'!CA316</f>
        <v>94.585534445043237</v>
      </c>
      <c r="N316">
        <f ca="1">+'aob Demand'!N315*(1+CL316)</f>
        <v>9127.3653822767865</v>
      </c>
      <c r="O316">
        <f ca="1">+'aob Demand'!O315*(1+CM316)</f>
        <v>12.805228973998068</v>
      </c>
      <c r="P316">
        <f ca="1">+'aob Demand'!P315*(1+CN316)</f>
        <v>16634.839065494172</v>
      </c>
      <c r="Q316">
        <f ca="1">+'aob Demand'!Q315*(1+CO316)</f>
        <v>61489.640161097639</v>
      </c>
      <c r="R316">
        <v>8500485.7604906503</v>
      </c>
      <c r="S316">
        <f ca="1">+IF(E316&gt;2017,SUMPRODUCT(J316:M316,N316:Q316),'aob Demand'!S315)</f>
        <v>9118573.5109940954</v>
      </c>
      <c r="T316">
        <v>1</v>
      </c>
      <c r="U316">
        <v>7.1999999999999995E-2</v>
      </c>
      <c r="V316">
        <v>51274.325599446398</v>
      </c>
      <c r="W316">
        <v>7.1999999999999995E-2</v>
      </c>
      <c r="X316">
        <v>8.0837825962223704</v>
      </c>
      <c r="Y316">
        <v>8.0837825962223704</v>
      </c>
      <c r="Z316">
        <v>2.0373610477355601</v>
      </c>
      <c r="AA316">
        <v>1.3053724198116301</v>
      </c>
      <c r="AB316">
        <v>4.2496026600911199</v>
      </c>
      <c r="AC316">
        <v>4.2496026600911199</v>
      </c>
      <c r="AD316">
        <v>4.2496026600911199</v>
      </c>
      <c r="AE316">
        <v>4.2496026600911199</v>
      </c>
      <c r="AF316">
        <v>38782.919578200999</v>
      </c>
      <c r="AG316">
        <v>53.958933382027702</v>
      </c>
      <c r="AH316">
        <v>70680.575482816697</v>
      </c>
      <c r="AI316">
        <v>261225.70746302401</v>
      </c>
      <c r="AJ316">
        <v>130.14775753662701</v>
      </c>
      <c r="AK316">
        <v>130.14775753662701</v>
      </c>
      <c r="AL316">
        <v>102.787888429045</v>
      </c>
      <c r="AM316">
        <v>81.814189485721201</v>
      </c>
      <c r="AN316">
        <v>138.23154013284901</v>
      </c>
      <c r="AO316">
        <v>138.23154013284901</v>
      </c>
      <c r="AP316">
        <v>104.825249476781</v>
      </c>
      <c r="AQ316">
        <v>83.119561905532805</v>
      </c>
      <c r="AR316">
        <f ca="1">+IF(E316&gt;2017,J316*N316,'aob Demand'!AR315)</f>
        <v>1366231.9795958919</v>
      </c>
      <c r="AS316">
        <f>+IF(F316&gt;2017,K316*O316,'aob Demand'!AS315)</f>
        <v>1915.32380069684</v>
      </c>
      <c r="AT316">
        <f>+IF(G316&gt;2017,L316*P316,'aob Demand'!AT315)</f>
        <v>1932664.5907356599</v>
      </c>
      <c r="AU316">
        <f>+IF(H316&gt;2017,M316*Q316,'aob Demand'!AU315)</f>
        <v>5809499.8632770497</v>
      </c>
      <c r="AV316">
        <v>1.0623327241465901</v>
      </c>
      <c r="AW316">
        <v>1.0623327241465901</v>
      </c>
      <c r="AX316">
        <v>1.02003303798912</v>
      </c>
      <c r="AY316">
        <v>1.01616630834601</v>
      </c>
      <c r="AZ316">
        <v>1.0623327241465901</v>
      </c>
      <c r="BA316">
        <v>1.0623327241465901</v>
      </c>
      <c r="BB316">
        <v>1.02003303798912</v>
      </c>
      <c r="BC316">
        <v>1.01616630834601</v>
      </c>
      <c r="BD316">
        <v>1.0433068319377801</v>
      </c>
      <c r="BE316">
        <v>1.0433068319377801</v>
      </c>
      <c r="BF316">
        <v>1.05341856570625</v>
      </c>
      <c r="BG316">
        <v>1.0208238278971999</v>
      </c>
      <c r="BH316">
        <v>0.27568398799999999</v>
      </c>
      <c r="BI316">
        <v>0.27568398799999999</v>
      </c>
      <c r="BJ316">
        <v>0.27386289199999903</v>
      </c>
      <c r="BK316">
        <v>0.60498158099999999</v>
      </c>
      <c r="BL316">
        <v>0.27568398799999999</v>
      </c>
      <c r="BM316">
        <v>0.27568398799999999</v>
      </c>
      <c r="BN316">
        <v>0.27386289199999903</v>
      </c>
      <c r="BO316">
        <v>0.60498158099999999</v>
      </c>
      <c r="BP316">
        <v>0.145164612</v>
      </c>
      <c r="BQ316">
        <v>0.145164612</v>
      </c>
      <c r="BR316">
        <v>0.152841594</v>
      </c>
      <c r="BS316">
        <v>0.14127632900000001</v>
      </c>
      <c r="BT316">
        <v>1</v>
      </c>
      <c r="BU316">
        <v>1</v>
      </c>
      <c r="BV316">
        <v>1</v>
      </c>
      <c r="BW316">
        <v>1</v>
      </c>
      <c r="BX316">
        <f ca="1">+'aob Demand'!BX315+'aob Cap'!$CG316</f>
        <v>11.479657655604825</v>
      </c>
      <c r="BY316">
        <f ca="1">+'aob Demand'!BY315+'aob Cap'!$CG316</f>
        <v>11.479657655604825</v>
      </c>
      <c r="BZ316">
        <f ca="1">+'aob Demand'!BZ315+'aob Cap'!$CG316</f>
        <v>11.479657655604825</v>
      </c>
      <c r="CA316">
        <f ca="1">+'aob Demand'!CA315+'aob Cap'!$CG316</f>
        <v>11.479657655604825</v>
      </c>
      <c r="CB316">
        <f t="shared" ca="1" si="34"/>
        <v>104779.02988615618</v>
      </c>
      <c r="CC316">
        <f t="shared" ca="1" si="39"/>
        <v>146.99964482312964</v>
      </c>
      <c r="CD316">
        <f t="shared" ca="1" si="40"/>
        <v>190962.25762795439</v>
      </c>
      <c r="CE316">
        <f t="shared" ca="1" si="41"/>
        <v>705880.01841573045</v>
      </c>
      <c r="CG316">
        <f ca="1">+IFERROR(VLOOKUP(_xlfn.CONCAT(B316,E316,C316),Reallocation!$A$3:$F$618,6,FALSE),0)</f>
        <v>0.10869769951002504</v>
      </c>
      <c r="CH316">
        <f t="shared" ca="1" si="35"/>
        <v>7.2617508187322599E-4</v>
      </c>
      <c r="CI316">
        <f t="shared" ca="1" si="36"/>
        <v>7.2617508187322599E-4</v>
      </c>
      <c r="CJ316">
        <f t="shared" ca="1" si="37"/>
        <v>9.3474672569460182E-4</v>
      </c>
      <c r="CK316">
        <f t="shared" ca="1" si="38"/>
        <v>1.1492000351616127E-3</v>
      </c>
      <c r="CL316">
        <f ca="1">+IF($C316=1,SUMPRODUCT($CH316:$CK316,Elast!$L$6:$O$6),SUMPRODUCT($CH316:$CK316,Elast!$L$13:$O$13))</f>
        <v>-3.2110407775714388E-5</v>
      </c>
      <c r="CM316">
        <f ca="1">+IF($C316=1,SUMPRODUCT($CH316:$CK316,Elast!$L$7:$O$7),SUMPRODUCT($CH316:$CK316,Elast!$L$14:$O$14))</f>
        <v>1.9952446125473452E-5</v>
      </c>
      <c r="CN316">
        <f ca="1">+IF($C316=1,SUMPRODUCT($CH316:$CK316,Elast!$L$8:$O$8),SUMPRODUCT($CH316:$CK316,Elast!$L$15:$O$15))</f>
        <v>-4.0596522440077272E-5</v>
      </c>
      <c r="CO316">
        <f ca="1">+IF($C316=1,SUMPRODUCT($CH316:$CK316,Elast!$L$9:$O$9),SUMPRODUCT($CH316:$CK316,Elast!$L$16:$O$16))</f>
        <v>-2.6365132809257562E-5</v>
      </c>
    </row>
    <row r="317" spans="2:93" x14ac:dyDescent="0.25">
      <c r="B317" t="s">
        <v>86</v>
      </c>
      <c r="C317">
        <v>2</v>
      </c>
      <c r="D317">
        <v>2028</v>
      </c>
      <c r="E317">
        <v>2026</v>
      </c>
      <c r="F317">
        <v>0.15314574104210901</v>
      </c>
      <c r="G317">
        <v>2.13074380927792E-4</v>
      </c>
      <c r="H317">
        <v>0.21372835988498601</v>
      </c>
      <c r="I317">
        <v>0.63291282469197596</v>
      </c>
      <c r="J317">
        <f ca="1">+('aob Demand'!J316-'aob Demand'!BX316)+'aob Cap'!BX317</f>
        <v>149.8821046546507</v>
      </c>
      <c r="K317">
        <f ca="1">+('aob Demand'!K316-'aob Demand'!BY316)+'aob Cap'!BY317</f>
        <v>149.8821046546507</v>
      </c>
      <c r="L317">
        <f ca="1">+('aob Demand'!L316-'aob Demand'!BZ316)+'aob Cap'!BZ317</f>
        <v>116.4756876951917</v>
      </c>
      <c r="M317">
        <f ca="1">+('aob Demand'!M316-'aob Demand'!CA316)+'aob Cap'!CA317</f>
        <v>94.7709752268335</v>
      </c>
      <c r="N317">
        <f ca="1">+'aob Demand'!N316*(1+CL317)</f>
        <v>9141.7799024453507</v>
      </c>
      <c r="O317">
        <f ca="1">+'aob Demand'!O316*(1+CM317)</f>
        <v>12.825127366486489</v>
      </c>
      <c r="P317">
        <f ca="1">+'aob Demand'!P316*(1+CN317)</f>
        <v>16661.207752943108</v>
      </c>
      <c r="Q317">
        <f ca="1">+'aob Demand'!Q316*(1+CO317)</f>
        <v>61587.075314175556</v>
      </c>
      <c r="R317">
        <v>8527657.9492177796</v>
      </c>
      <c r="S317">
        <f ca="1">+IF(E317&gt;2017,SUMPRODUCT(J317:M317,N317:Q317),'aob Demand'!S316)</f>
        <v>9149404.2888996191</v>
      </c>
      <c r="T317">
        <v>1</v>
      </c>
      <c r="U317">
        <v>7.1999999999999995E-2</v>
      </c>
      <c r="V317">
        <v>52029.602251057302</v>
      </c>
      <c r="W317">
        <v>7.1999999999999995E-2</v>
      </c>
      <c r="X317">
        <v>8.1124642688285</v>
      </c>
      <c r="Y317">
        <v>8.1124642688285</v>
      </c>
      <c r="Z317">
        <v>2.0591536737206302</v>
      </c>
      <c r="AA317">
        <v>1.32263341430554</v>
      </c>
      <c r="AB317">
        <v>4.3864993534076904</v>
      </c>
      <c r="AC317">
        <v>4.3864993534076904</v>
      </c>
      <c r="AD317">
        <v>4.3864993534076904</v>
      </c>
      <c r="AE317">
        <v>4.3864993534076904</v>
      </c>
      <c r="AF317">
        <v>40096.167096996702</v>
      </c>
      <c r="AG317">
        <v>55.786300070848199</v>
      </c>
      <c r="AH317">
        <v>73074.152365530899</v>
      </c>
      <c r="AI317">
        <v>270071.561742355</v>
      </c>
      <c r="AJ317">
        <v>130.14775753662701</v>
      </c>
      <c r="AK317">
        <v>130.14775753662701</v>
      </c>
      <c r="AL317">
        <v>102.787888429045</v>
      </c>
      <c r="AM317">
        <v>81.814189485721201</v>
      </c>
      <c r="AN317">
        <v>138.26022180545499</v>
      </c>
      <c r="AO317">
        <v>138.26022180545499</v>
      </c>
      <c r="AP317">
        <v>104.847042102766</v>
      </c>
      <c r="AQ317">
        <v>83.136822900026701</v>
      </c>
      <c r="AR317">
        <f ca="1">+IF(E317&gt;2017,J317*N317,'aob Demand'!AR316)</f>
        <v>1370189.2120680965</v>
      </c>
      <c r="AS317">
        <f>+IF(F317&gt;2017,K317*O317,'aob Demand'!AS316)</f>
        <v>1920.7508688149301</v>
      </c>
      <c r="AT317">
        <f>+IF(G317&gt;2017,L317*P317,'aob Demand'!AT316)</f>
        <v>1938803.83796484</v>
      </c>
      <c r="AU317">
        <f>+IF(H317&gt;2017,M317*Q317,'aob Demand'!AU316)</f>
        <v>5829788.8662205404</v>
      </c>
      <c r="AV317">
        <v>1.06255171365695</v>
      </c>
      <c r="AW317">
        <v>1.06255171365695</v>
      </c>
      <c r="AX317">
        <v>1.02024394442863</v>
      </c>
      <c r="AY317">
        <v>1.01637607803019</v>
      </c>
      <c r="AZ317">
        <v>1.06255171365695</v>
      </c>
      <c r="BA317">
        <v>1.06255171365695</v>
      </c>
      <c r="BB317">
        <v>1.02024394442863</v>
      </c>
      <c r="BC317">
        <v>1.01637607803019</v>
      </c>
      <c r="BD317">
        <v>1.04352189944637</v>
      </c>
      <c r="BE317">
        <v>1.04352189944637</v>
      </c>
      <c r="BF317">
        <v>1.0536363750817701</v>
      </c>
      <c r="BG317">
        <v>1.02103455904448</v>
      </c>
      <c r="BH317">
        <v>0.27568398799999999</v>
      </c>
      <c r="BI317">
        <v>0.27568398799999999</v>
      </c>
      <c r="BJ317">
        <v>0.27386289199999903</v>
      </c>
      <c r="BK317">
        <v>0.60498158099999999</v>
      </c>
      <c r="BL317">
        <v>0.27568398799999999</v>
      </c>
      <c r="BM317">
        <v>0.27568398799999999</v>
      </c>
      <c r="BN317">
        <v>0.27386289199999903</v>
      </c>
      <c r="BO317">
        <v>0.60498158099999999</v>
      </c>
      <c r="BP317">
        <v>0.145164612</v>
      </c>
      <c r="BQ317">
        <v>0.145164612</v>
      </c>
      <c r="BR317">
        <v>0.152841594</v>
      </c>
      <c r="BS317">
        <v>0.14127632900000001</v>
      </c>
      <c r="BT317">
        <v>1</v>
      </c>
      <c r="BU317">
        <v>1</v>
      </c>
      <c r="BV317">
        <v>1</v>
      </c>
      <c r="BW317">
        <v>1</v>
      </c>
      <c r="BX317">
        <f ca="1">+'aob Demand'!BX316+'aob Cap'!$CG317</f>
        <v>11.647813542434694</v>
      </c>
      <c r="BY317">
        <f ca="1">+'aob Demand'!BY316+'aob Cap'!$CG317</f>
        <v>11.647813542434694</v>
      </c>
      <c r="BZ317">
        <f ca="1">+'aob Demand'!BZ316+'aob Cap'!$CG317</f>
        <v>11.647813542434694</v>
      </c>
      <c r="CA317">
        <f ca="1">+'aob Demand'!CA316+'aob Cap'!$CG317</f>
        <v>11.647813542434694</v>
      </c>
      <c r="CB317">
        <f t="shared" ca="1" si="34"/>
        <v>106481.74774966027</v>
      </c>
      <c r="CC317">
        <f t="shared" ca="1" si="39"/>
        <v>149.38469222281114</v>
      </c>
      <c r="CD317">
        <f t="shared" ca="1" si="40"/>
        <v>194066.64129804863</v>
      </c>
      <c r="CE317">
        <f t="shared" ca="1" si="41"/>
        <v>717354.76988339948</v>
      </c>
      <c r="CG317">
        <f ca="1">+IFERROR(VLOOKUP(_xlfn.CONCAT(B317,E317,C317),Reallocation!$A$3:$F$618,6,FALSE),0)</f>
        <v>0.11430415719469272</v>
      </c>
      <c r="CH317">
        <f t="shared" ca="1" si="35"/>
        <v>7.6262711587915533E-4</v>
      </c>
      <c r="CI317">
        <f t="shared" ca="1" si="36"/>
        <v>7.6262711587915533E-4</v>
      </c>
      <c r="CJ317">
        <f t="shared" ca="1" si="37"/>
        <v>9.8135636248675162E-4</v>
      </c>
      <c r="CK317">
        <f t="shared" ca="1" si="38"/>
        <v>1.2061093274720047E-3</v>
      </c>
      <c r="CL317">
        <f ca="1">+IF($C317=1,SUMPRODUCT($CH317:$CK317,Elast!$L$6:$O$6),SUMPRODUCT($CH317:$CK317,Elast!$L$13:$O$13))</f>
        <v>-3.371572626848973E-5</v>
      </c>
      <c r="CM317">
        <f ca="1">+IF($C317=1,SUMPRODUCT($CH317:$CK317,Elast!$L$7:$O$7),SUMPRODUCT($CH317:$CK317,Elast!$L$14:$O$14))</f>
        <v>2.0954286236343892E-5</v>
      </c>
      <c r="CN317">
        <f ca="1">+IF($C317=1,SUMPRODUCT($CH317:$CK317,Elast!$L$8:$O$8),SUMPRODUCT($CH317:$CK317,Elast!$L$15:$O$15))</f>
        <v>-4.2630624481181816E-5</v>
      </c>
      <c r="CO317">
        <f ca="1">+IF($C317=1,SUMPRODUCT($CH317:$CK317,Elast!$L$9:$O$9),SUMPRODUCT($CH317:$CK317,Elast!$L$16:$O$16))</f>
        <v>-2.7674426853584678E-5</v>
      </c>
    </row>
    <row r="318" spans="2:93" x14ac:dyDescent="0.25">
      <c r="B318" t="s">
        <v>86</v>
      </c>
      <c r="C318">
        <v>2</v>
      </c>
      <c r="D318">
        <v>2029</v>
      </c>
      <c r="E318">
        <v>2027</v>
      </c>
      <c r="F318">
        <v>0.153107968481457</v>
      </c>
      <c r="G318">
        <v>2.1302268978374799E-4</v>
      </c>
      <c r="H318">
        <v>0.21371086059977301</v>
      </c>
      <c r="I318">
        <v>0.63296814822898495</v>
      </c>
      <c r="J318">
        <f ca="1">+('aob Demand'!J317-'aob Demand'!BX317)+'aob Cap'!BX318</f>
        <v>149.91228178185443</v>
      </c>
      <c r="K318">
        <f ca="1">+('aob Demand'!K317-'aob Demand'!BY317)+'aob Cap'!BY318</f>
        <v>149.91228178185443</v>
      </c>
      <c r="L318">
        <f ca="1">+('aob Demand'!L317-'aob Demand'!BZ317)+'aob Cap'!BZ318</f>
        <v>116.49908539925042</v>
      </c>
      <c r="M318">
        <f ca="1">+('aob Demand'!M317-'aob Demand'!CA317)+'aob Cap'!CA318</f>
        <v>94.789880503127193</v>
      </c>
      <c r="N318">
        <f ca="1">+'aob Demand'!N317*(1+CL318)</f>
        <v>9156.5853773825911</v>
      </c>
      <c r="O318">
        <f ca="1">+'aob Demand'!O317*(1+CM318)</f>
        <v>12.845556977895381</v>
      </c>
      <c r="P318">
        <f ca="1">+'aob Demand'!P317*(1+CN318)</f>
        <v>16688.272346276251</v>
      </c>
      <c r="Q318">
        <f ca="1">+'aob Demand'!Q317*(1+CO318)</f>
        <v>61686.756520491959</v>
      </c>
      <c r="R318">
        <v>8549683.4858941492</v>
      </c>
      <c r="S318">
        <f ca="1">+IF(E318&gt;2017,SUMPRODUCT(J318:M318,N318:Q318),'aob Demand'!S317)</f>
        <v>9166059.0584488232</v>
      </c>
      <c r="T318">
        <v>1</v>
      </c>
      <c r="U318">
        <v>7.1999999999999995E-2</v>
      </c>
      <c r="V318">
        <v>52796.0042137044</v>
      </c>
      <c r="W318">
        <v>7.1999999999999995E-2</v>
      </c>
      <c r="X318">
        <v>8.1409652625253397</v>
      </c>
      <c r="Y318">
        <v>8.1409652625253397</v>
      </c>
      <c r="Z318">
        <v>2.0808323012943801</v>
      </c>
      <c r="AA318">
        <v>1.3397955509952499</v>
      </c>
      <c r="AB318">
        <v>4.4628344861056002</v>
      </c>
      <c r="AC318">
        <v>4.4628344861056002</v>
      </c>
      <c r="AD318">
        <v>4.4628344861056002</v>
      </c>
      <c r="AE318">
        <v>4.4628344861056002</v>
      </c>
      <c r="AF318">
        <v>40858.618910506899</v>
      </c>
      <c r="AG318">
        <v>56.847319884181601</v>
      </c>
      <c r="AH318">
        <v>74464.056560555706</v>
      </c>
      <c r="AI318">
        <v>275207.74634194898</v>
      </c>
      <c r="AJ318">
        <v>130.14775753662701</v>
      </c>
      <c r="AK318">
        <v>130.14775753662701</v>
      </c>
      <c r="AL318">
        <v>102.787888429045</v>
      </c>
      <c r="AM318">
        <v>81.814189485721201</v>
      </c>
      <c r="AN318">
        <v>138.288722799152</v>
      </c>
      <c r="AO318">
        <v>138.288722799152</v>
      </c>
      <c r="AP318">
        <v>104.86872073033901</v>
      </c>
      <c r="AQ318">
        <v>83.153985036716406</v>
      </c>
      <c r="AR318">
        <f ca="1">+IF(E318&gt;2017,J318*N318,'aob Demand'!AR317)</f>
        <v>1372684.6072537869</v>
      </c>
      <c r="AS318">
        <f>+IF(F318&gt;2017,K318*O318,'aob Demand'!AS317)</f>
        <v>1924.7507794666401</v>
      </c>
      <c r="AT318">
        <f>+IF(G318&gt;2017,L318*P318,'aob Demand'!AT317)</f>
        <v>1943012.1829441099</v>
      </c>
      <c r="AU318">
        <f>+IF(H318&gt;2017,M318*Q318,'aob Demand'!AU317)</f>
        <v>5842914.6458923304</v>
      </c>
      <c r="AV318">
        <v>1.0627726474608301</v>
      </c>
      <c r="AW318">
        <v>1.0627726474608301</v>
      </c>
      <c r="AX318">
        <v>1.02045642359504</v>
      </c>
      <c r="AY318">
        <v>1.01658755123079</v>
      </c>
      <c r="AZ318">
        <v>1.0627726474608301</v>
      </c>
      <c r="BA318">
        <v>1.0627726474608301</v>
      </c>
      <c r="BB318">
        <v>1.02045642359504</v>
      </c>
      <c r="BC318">
        <v>1.01658755123079</v>
      </c>
      <c r="BD318">
        <v>1.0437388764270801</v>
      </c>
      <c r="BE318">
        <v>1.0437388764270801</v>
      </c>
      <c r="BF318">
        <v>1.0538558086593</v>
      </c>
      <c r="BG318">
        <v>1.0212470015161099</v>
      </c>
      <c r="BH318">
        <v>0.27568398799999999</v>
      </c>
      <c r="BI318">
        <v>0.27568398799999999</v>
      </c>
      <c r="BJ318">
        <v>0.27386289199999903</v>
      </c>
      <c r="BK318">
        <v>0.60498158099999999</v>
      </c>
      <c r="BL318">
        <v>0.27568398799999999</v>
      </c>
      <c r="BM318">
        <v>0.27568398799999999</v>
      </c>
      <c r="BN318">
        <v>0.27386289199999903</v>
      </c>
      <c r="BO318">
        <v>0.60498158099999999</v>
      </c>
      <c r="BP318">
        <v>0.145164612</v>
      </c>
      <c r="BQ318">
        <v>0.145164612</v>
      </c>
      <c r="BR318">
        <v>0.152841594</v>
      </c>
      <c r="BS318">
        <v>0.14127632900000001</v>
      </c>
      <c r="BT318">
        <v>1</v>
      </c>
      <c r="BU318">
        <v>1</v>
      </c>
      <c r="BV318">
        <v>1</v>
      </c>
      <c r="BW318">
        <v>1</v>
      </c>
      <c r="BX318">
        <f ca="1">+'aob Demand'!BX317+'aob Cap'!$CG318</f>
        <v>11.649581676467811</v>
      </c>
      <c r="BY318">
        <f ca="1">+'aob Demand'!BY317+'aob Cap'!$CG318</f>
        <v>11.649581676467811</v>
      </c>
      <c r="BZ318">
        <f ca="1">+'aob Demand'!BZ317+'aob Cap'!$CG318</f>
        <v>11.649581676467811</v>
      </c>
      <c r="CA318">
        <f ca="1">+'aob Demand'!CA317+'aob Cap'!$CG318</f>
        <v>11.649581676467811</v>
      </c>
      <c r="CB318">
        <f t="shared" ca="1" si="34"/>
        <v>106670.38923136934</v>
      </c>
      <c r="CC318">
        <f t="shared" ca="1" si="39"/>
        <v>149.64536519371325</v>
      </c>
      <c r="CD318">
        <f t="shared" ca="1" si="40"/>
        <v>194411.39173708431</v>
      </c>
      <c r="CE318">
        <f t="shared" ca="1" si="41"/>
        <v>718624.90844185441</v>
      </c>
      <c r="CG318">
        <f ca="1">+IFERROR(VLOOKUP(_xlfn.CONCAT(B318,E318,C318),Reallocation!$A$3:$F$618,6,FALSE),0)</f>
        <v>7.2431716642410535E-2</v>
      </c>
      <c r="CH318">
        <f t="shared" ca="1" si="35"/>
        <v>4.8316065756237592E-4</v>
      </c>
      <c r="CI318">
        <f t="shared" ca="1" si="36"/>
        <v>4.8316065756237592E-4</v>
      </c>
      <c r="CJ318">
        <f t="shared" ca="1" si="37"/>
        <v>6.2173635436013619E-4</v>
      </c>
      <c r="CK318">
        <f t="shared" ca="1" si="38"/>
        <v>7.6412921145130319E-4</v>
      </c>
      <c r="CL318">
        <f ca="1">+IF($C318=1,SUMPRODUCT($CH318:$CK318,Elast!$L$6:$O$6),SUMPRODUCT($CH318:$CK318,Elast!$L$13:$O$13))</f>
        <v>-2.1360531149052786E-5</v>
      </c>
      <c r="CM318">
        <f ca="1">+IF($C318=1,SUMPRODUCT($CH318:$CK318,Elast!$L$7:$O$7),SUMPRODUCT($CH318:$CK318,Elast!$L$14:$O$14))</f>
        <v>1.3275539686138106E-5</v>
      </c>
      <c r="CN318">
        <f ca="1">+IF($C318=1,SUMPRODUCT($CH318:$CK318,Elast!$L$8:$O$8),SUMPRODUCT($CH318:$CK318,Elast!$L$15:$O$15))</f>
        <v>-2.7008540459957152E-5</v>
      </c>
      <c r="CO318">
        <f ca="1">+IF($C318=1,SUMPRODUCT($CH318:$CK318,Elast!$L$9:$O$9),SUMPRODUCT($CH318:$CK318,Elast!$L$16:$O$16))</f>
        <v>-1.7533091697986335E-5</v>
      </c>
    </row>
    <row r="319" spans="2:93" x14ac:dyDescent="0.25">
      <c r="B319" t="s">
        <v>86</v>
      </c>
      <c r="C319">
        <v>2</v>
      </c>
      <c r="D319">
        <v>2030</v>
      </c>
      <c r="E319">
        <v>2028</v>
      </c>
      <c r="F319">
        <v>0.153073577709611</v>
      </c>
      <c r="G319">
        <v>2.1297575003842399E-4</v>
      </c>
      <c r="H319">
        <v>0.213694898348882</v>
      </c>
      <c r="I319">
        <v>0.63301854819146797</v>
      </c>
      <c r="J319">
        <f ca="1">+('aob Demand'!J318-'aob Demand'!BX318)+'aob Cap'!BX319</f>
        <v>149.97902703860723</v>
      </c>
      <c r="K319">
        <f ca="1">+('aob Demand'!K318-'aob Demand'!BY318)+'aob Cap'!BY319</f>
        <v>149.97902703860723</v>
      </c>
      <c r="L319">
        <f ca="1">+('aob Demand'!L318-'aob Demand'!BZ318)+'aob Cap'!BZ319</f>
        <v>116.55887134069323</v>
      </c>
      <c r="M319">
        <f ca="1">+('aob Demand'!M318-'aob Demand'!CA318)+'aob Cap'!CA319</f>
        <v>94.845122136740628</v>
      </c>
      <c r="N319">
        <f ca="1">+'aob Demand'!N318*(1+CL319)</f>
        <v>9171.3153638099739</v>
      </c>
      <c r="O319">
        <f ca="1">+'aob Demand'!O318*(1+CM319)</f>
        <v>12.86612368667185</v>
      </c>
      <c r="P319">
        <f ca="1">+'aob Demand'!P318*(1+CN319)</f>
        <v>16715.148087426373</v>
      </c>
      <c r="Q319">
        <f ca="1">+'aob Demand'!Q318*(1+CO319)</f>
        <v>61786.049162321156</v>
      </c>
      <c r="R319">
        <v>8571206.2542554699</v>
      </c>
      <c r="S319">
        <f ca="1">+IF(E319&gt;2017,SUMPRODUCT(J319:M319,N319:Q319),'aob Demand'!S318)</f>
        <v>9185838.7781507112</v>
      </c>
      <c r="T319">
        <v>1</v>
      </c>
      <c r="U319">
        <v>7.1999999999999995E-2</v>
      </c>
      <c r="V319">
        <v>53573.695364485502</v>
      </c>
      <c r="W319">
        <v>7.1999999999999995E-2</v>
      </c>
      <c r="X319">
        <v>8.1697193016648093</v>
      </c>
      <c r="Y319">
        <v>8.1697193016648093</v>
      </c>
      <c r="Z319">
        <v>2.1026725861446698</v>
      </c>
      <c r="AA319">
        <v>1.35709705950061</v>
      </c>
      <c r="AB319">
        <v>4.5326033804588501</v>
      </c>
      <c r="AC319">
        <v>4.5326033804588501</v>
      </c>
      <c r="AD319">
        <v>4.5326033804588501</v>
      </c>
      <c r="AE319">
        <v>4.5326033804588501</v>
      </c>
      <c r="AF319">
        <v>41563.747224561703</v>
      </c>
      <c r="AG319">
        <v>57.828611528734399</v>
      </c>
      <c r="AH319">
        <v>75749.334705714602</v>
      </c>
      <c r="AI319">
        <v>279957.51348144602</v>
      </c>
      <c r="AJ319">
        <v>130.14775753662701</v>
      </c>
      <c r="AK319">
        <v>130.14775753662701</v>
      </c>
      <c r="AL319">
        <v>102.787888429045</v>
      </c>
      <c r="AM319">
        <v>81.814189485721201</v>
      </c>
      <c r="AN319">
        <v>138.31747683829201</v>
      </c>
      <c r="AO319">
        <v>138.31747683829201</v>
      </c>
      <c r="AP319">
        <v>104.89056101519</v>
      </c>
      <c r="AQ319">
        <v>83.171286545221804</v>
      </c>
      <c r="AR319">
        <f ca="1">+IF(E319&gt;2017,J319*N319,'aob Demand'!AR318)</f>
        <v>1375504.9549284501</v>
      </c>
      <c r="AS319">
        <f>+IF(F319&gt;2017,K319*O319,'aob Demand'!AS318)</f>
        <v>1928.73840380722</v>
      </c>
      <c r="AT319">
        <f>+IF(G319&gt;2017,L319*P319,'aob Demand'!AT318)</f>
        <v>1947197.74590938</v>
      </c>
      <c r="AU319">
        <f>+IF(H319&gt;2017,M319*Q319,'aob Demand'!AU318)</f>
        <v>5855948.2766457498</v>
      </c>
      <c r="AV319">
        <v>1.0629938309017899</v>
      </c>
      <c r="AW319">
        <v>1.0629938309017899</v>
      </c>
      <c r="AX319">
        <v>1.02066910984809</v>
      </c>
      <c r="AY319">
        <v>1.0167992453844401</v>
      </c>
      <c r="AZ319">
        <v>1.0629938309017899</v>
      </c>
      <c r="BA319">
        <v>1.0629938309017899</v>
      </c>
      <c r="BB319">
        <v>1.02066910984809</v>
      </c>
      <c r="BC319">
        <v>1.0167992453844401</v>
      </c>
      <c r="BD319">
        <v>1.04395609857399</v>
      </c>
      <c r="BE319">
        <v>1.04395609857399</v>
      </c>
      <c r="BF319">
        <v>1.0540754561013801</v>
      </c>
      <c r="BG319">
        <v>1.02145966595352</v>
      </c>
      <c r="BH319">
        <v>0.27568398799999999</v>
      </c>
      <c r="BI319">
        <v>0.27568398799999999</v>
      </c>
      <c r="BJ319">
        <v>0.27386289199999903</v>
      </c>
      <c r="BK319">
        <v>0.60498158099999999</v>
      </c>
      <c r="BL319">
        <v>0.27568398799999999</v>
      </c>
      <c r="BM319">
        <v>0.27568398799999999</v>
      </c>
      <c r="BN319">
        <v>0.27386289199999903</v>
      </c>
      <c r="BO319">
        <v>0.60498158099999999</v>
      </c>
      <c r="BP319">
        <v>0.145164612</v>
      </c>
      <c r="BQ319">
        <v>0.145164612</v>
      </c>
      <c r="BR319">
        <v>0.152841594</v>
      </c>
      <c r="BS319">
        <v>0.14127632900000001</v>
      </c>
      <c r="BT319">
        <v>1</v>
      </c>
      <c r="BU319">
        <v>1</v>
      </c>
      <c r="BV319">
        <v>1</v>
      </c>
      <c r="BW319">
        <v>1</v>
      </c>
      <c r="BX319">
        <f ca="1">+'aob Demand'!BX318+'aob Cap'!$CG319</f>
        <v>11.68743952170083</v>
      </c>
      <c r="BY319">
        <f ca="1">+'aob Demand'!BY318+'aob Cap'!$CG319</f>
        <v>11.68743952170083</v>
      </c>
      <c r="BZ319">
        <f ca="1">+'aob Demand'!BZ318+'aob Cap'!$CG319</f>
        <v>11.68743952170083</v>
      </c>
      <c r="CA319">
        <f ca="1">+'aob Demand'!CA318+'aob Cap'!$CG319</f>
        <v>11.68743952170083</v>
      </c>
      <c r="CB319">
        <f t="shared" ca="1" si="34"/>
        <v>107189.19364897472</v>
      </c>
      <c r="CC319">
        <f t="shared" ca="1" si="39"/>
        <v>150.37204246669975</v>
      </c>
      <c r="CD319">
        <f t="shared" ca="1" si="40"/>
        <v>195357.28236806902</v>
      </c>
      <c r="CE319">
        <f t="shared" ca="1" si="41"/>
        <v>722120.71286946267</v>
      </c>
      <c r="CG319">
        <f ca="1">+IFERROR(VLOOKUP(_xlfn.CONCAT(B319,E319,C319),Reallocation!$A$3:$F$618,6,FALSE),0)</f>
        <v>6.8861175875229788E-2</v>
      </c>
      <c r="CH319">
        <f t="shared" ca="1" si="35"/>
        <v>4.5913870249014721E-4</v>
      </c>
      <c r="CI319">
        <f t="shared" ca="1" si="36"/>
        <v>4.5913870249014721E-4</v>
      </c>
      <c r="CJ319">
        <f t="shared" ca="1" si="37"/>
        <v>5.9078451157912326E-4</v>
      </c>
      <c r="CK319">
        <f t="shared" ca="1" si="38"/>
        <v>7.2603813800720118E-4</v>
      </c>
      <c r="CL319">
        <f ca="1">+IF($C319=1,SUMPRODUCT($CH319:$CK319,Elast!$L$6:$O$6),SUMPRODUCT($CH319:$CK319,Elast!$L$13:$O$13))</f>
        <v>-2.0297680864751924E-5</v>
      </c>
      <c r="CM319">
        <f ca="1">+IF($C319=1,SUMPRODUCT($CH319:$CK319,Elast!$L$7:$O$7),SUMPRODUCT($CH319:$CK319,Elast!$L$14:$O$14))</f>
        <v>1.2615537775408389E-5</v>
      </c>
      <c r="CN319">
        <f ca="1">+IF($C319=1,SUMPRODUCT($CH319:$CK319,Elast!$L$8:$O$8),SUMPRODUCT($CH319:$CK319,Elast!$L$15:$O$15))</f>
        <v>-2.5665240592223968E-5</v>
      </c>
      <c r="CO319">
        <f ca="1">+IF($C319=1,SUMPRODUCT($CH319:$CK319,Elast!$L$9:$O$9),SUMPRODUCT($CH319:$CK319,Elast!$L$16:$O$16))</f>
        <v>-1.665955574213207E-5</v>
      </c>
    </row>
    <row r="320" spans="2:93" x14ac:dyDescent="0.25">
      <c r="B320" t="s">
        <v>86</v>
      </c>
      <c r="C320">
        <v>2</v>
      </c>
      <c r="D320">
        <v>2031</v>
      </c>
      <c r="E320">
        <v>2029</v>
      </c>
      <c r="F320">
        <v>0.15304231869681001</v>
      </c>
      <c r="G320">
        <v>2.12933181130356E-4</v>
      </c>
      <c r="H320">
        <v>0.21368039026637201</v>
      </c>
      <c r="I320">
        <v>0.63306435785568704</v>
      </c>
      <c r="J320">
        <f ca="1">+('aob Demand'!J319-'aob Demand'!BX319)+'aob Cap'!BX320</f>
        <v>150.21932012237269</v>
      </c>
      <c r="K320">
        <f ca="1">+('aob Demand'!K319-'aob Demand'!BY319)+'aob Cap'!BY320</f>
        <v>150.21932012237269</v>
      </c>
      <c r="L320">
        <f ca="1">+('aob Demand'!L319-'aob Demand'!BZ319)+'aob Cap'!BZ320</f>
        <v>116.79220039695369</v>
      </c>
      <c r="M320">
        <f ca="1">+('aob Demand'!M319-'aob Demand'!CA319)+'aob Cap'!CA320</f>
        <v>95.073905125829882</v>
      </c>
      <c r="N320">
        <f ca="1">+'aob Demand'!N319*(1+CL320)</f>
        <v>9185.7187996806551</v>
      </c>
      <c r="O320">
        <f ca="1">+'aob Demand'!O319*(1+CM320)</f>
        <v>12.88583194962122</v>
      </c>
      <c r="P320">
        <f ca="1">+'aob Demand'!P319*(1+CN320)</f>
        <v>16741.542480525037</v>
      </c>
      <c r="Q320">
        <f ca="1">+'aob Demand'!Q319*(1+CO320)</f>
        <v>61883.48426289254</v>
      </c>
      <c r="R320">
        <v>8592248.2000053599</v>
      </c>
      <c r="S320">
        <f ca="1">+IF(E320&gt;2017,SUMPRODUCT(J320:M320,N320:Q320),'aob Demand'!S319)</f>
        <v>9220594.2298436332</v>
      </c>
      <c r="T320">
        <v>1</v>
      </c>
      <c r="U320">
        <v>7.1999999999999995E-2</v>
      </c>
      <c r="V320">
        <v>54362.841994426599</v>
      </c>
      <c r="W320">
        <v>7.1999999999999995E-2</v>
      </c>
      <c r="X320">
        <v>8.1985058305104506</v>
      </c>
      <c r="Y320">
        <v>8.1985058305104506</v>
      </c>
      <c r="Z320">
        <v>2.1245341569933398</v>
      </c>
      <c r="AA320">
        <v>1.3744166451005</v>
      </c>
      <c r="AB320">
        <v>4.59622561922939</v>
      </c>
      <c r="AC320">
        <v>4.59622561922939</v>
      </c>
      <c r="AD320">
        <v>4.59622561922939</v>
      </c>
      <c r="AE320">
        <v>4.59622561922939</v>
      </c>
      <c r="AF320">
        <v>42214.634101248899</v>
      </c>
      <c r="AG320">
        <v>58.734456297656699</v>
      </c>
      <c r="AH320">
        <v>76935.746010820905</v>
      </c>
      <c r="AI320">
        <v>284341.90229685401</v>
      </c>
      <c r="AJ320">
        <v>130.14775753662701</v>
      </c>
      <c r="AK320">
        <v>130.14775753662701</v>
      </c>
      <c r="AL320">
        <v>102.787888429045</v>
      </c>
      <c r="AM320">
        <v>81.814189485721201</v>
      </c>
      <c r="AN320">
        <v>138.346263367137</v>
      </c>
      <c r="AO320">
        <v>138.346263367137</v>
      </c>
      <c r="AP320">
        <v>104.91242258603801</v>
      </c>
      <c r="AQ320">
        <v>83.188606130821697</v>
      </c>
      <c r="AR320">
        <f ca="1">+IF(E320&gt;2017,J320*N320,'aob Demand'!AR319)</f>
        <v>1379872.4329233253</v>
      </c>
      <c r="AS320">
        <f>+IF(F320&gt;2017,K320*O320,'aob Demand'!AS319)</f>
        <v>1934.8294495061</v>
      </c>
      <c r="AT320">
        <f>+IF(G320&gt;2017,L320*P320,'aob Demand'!AT319)</f>
        <v>1954227.4836033899</v>
      </c>
      <c r="AU320">
        <f>+IF(H320&gt;2017,M320*Q320,'aob Demand'!AU319)</f>
        <v>5879524.6379118897</v>
      </c>
      <c r="AV320">
        <v>1.06321525381245</v>
      </c>
      <c r="AW320">
        <v>1.06321525381245</v>
      </c>
      <c r="AX320">
        <v>1.0208819959573101</v>
      </c>
      <c r="AY320">
        <v>1.0170111525157699</v>
      </c>
      <c r="AZ320">
        <v>1.06321525381245</v>
      </c>
      <c r="BA320">
        <v>1.06321525381245</v>
      </c>
      <c r="BB320">
        <v>1.0208819959573101</v>
      </c>
      <c r="BC320">
        <v>1.0170111525157699</v>
      </c>
      <c r="BD320">
        <v>1.0441735559017999</v>
      </c>
      <c r="BE320">
        <v>1.0441735559017999</v>
      </c>
      <c r="BF320">
        <v>1.05429530994089</v>
      </c>
      <c r="BG320">
        <v>1.0216725443447601</v>
      </c>
      <c r="BH320">
        <v>0.27568398799999999</v>
      </c>
      <c r="BI320">
        <v>0.27568398799999999</v>
      </c>
      <c r="BJ320">
        <v>0.27386289199999903</v>
      </c>
      <c r="BK320">
        <v>0.60498158099999999</v>
      </c>
      <c r="BL320">
        <v>0.27568398799999999</v>
      </c>
      <c r="BM320">
        <v>0.27568398799999999</v>
      </c>
      <c r="BN320">
        <v>0.27386289199999903</v>
      </c>
      <c r="BO320">
        <v>0.60498158099999999</v>
      </c>
      <c r="BP320">
        <v>0.145164612</v>
      </c>
      <c r="BQ320">
        <v>0.145164612</v>
      </c>
      <c r="BR320">
        <v>0.152841594</v>
      </c>
      <c r="BS320">
        <v>0.14127632900000001</v>
      </c>
      <c r="BT320">
        <v>1</v>
      </c>
      <c r="BU320">
        <v>1</v>
      </c>
      <c r="BV320">
        <v>1</v>
      </c>
      <c r="BW320">
        <v>1</v>
      </c>
      <c r="BX320">
        <f ca="1">+'aob Demand'!BX319+'aob Cap'!$CG320</f>
        <v>11.898831103585183</v>
      </c>
      <c r="BY320">
        <f ca="1">+'aob Demand'!BY319+'aob Cap'!$CG320</f>
        <v>11.898831103585183</v>
      </c>
      <c r="BZ320">
        <f ca="1">+'aob Demand'!BZ319+'aob Cap'!$CG320</f>
        <v>11.898831103585183</v>
      </c>
      <c r="CA320">
        <f ca="1">+'aob Demand'!CA319+'aob Cap'!$CG320</f>
        <v>11.898831103585183</v>
      </c>
      <c r="CB320">
        <f t="shared" ca="1" si="34"/>
        <v>109299.31656242732</v>
      </c>
      <c r="CC320">
        <f t="shared" ca="1" si="39"/>
        <v>153.32633799772466</v>
      </c>
      <c r="CD320">
        <f t="shared" ca="1" si="40"/>
        <v>199204.78638926393</v>
      </c>
      <c r="CE320">
        <f t="shared" ca="1" si="41"/>
        <v>736341.12734552997</v>
      </c>
      <c r="CG320">
        <f ca="1">+IFERROR(VLOOKUP(_xlfn.CONCAT(B320,E320,C320),Reallocation!$A$3:$F$618,6,FALSE),0)</f>
        <v>6.5821943016683565E-2</v>
      </c>
      <c r="CH320">
        <f t="shared" ca="1" si="35"/>
        <v>4.3817228678078024E-4</v>
      </c>
      <c r="CI320">
        <f t="shared" ca="1" si="36"/>
        <v>4.3817228678078024E-4</v>
      </c>
      <c r="CJ320">
        <f t="shared" ca="1" si="37"/>
        <v>5.6358166720871239E-4</v>
      </c>
      <c r="CK320">
        <f t="shared" ca="1" si="38"/>
        <v>6.9232396554630427E-4</v>
      </c>
      <c r="CL320">
        <f ca="1">+IF($C320=1,SUMPRODUCT($CH320:$CK320,Elast!$L$6:$O$6),SUMPRODUCT($CH320:$CK320,Elast!$L$13:$O$13))</f>
        <v>-1.9366085539611168E-5</v>
      </c>
      <c r="CM320">
        <f ca="1">+IF($C320=1,SUMPRODUCT($CH320:$CK320,Elast!$L$7:$O$7),SUMPRODUCT($CH320:$CK320,Elast!$L$14:$O$14))</f>
        <v>1.2039655922021534E-5</v>
      </c>
      <c r="CN320">
        <f ca="1">+IF($C320=1,SUMPRODUCT($CH320:$CK320,Elast!$L$8:$O$8),SUMPRODUCT($CH320:$CK320,Elast!$L$15:$O$15))</f>
        <v>-2.4490556675299313E-5</v>
      </c>
      <c r="CO320">
        <f ca="1">+IF($C320=1,SUMPRODUCT($CH320:$CK320,Elast!$L$9:$O$9),SUMPRODUCT($CH320:$CK320,Elast!$L$16:$O$16))</f>
        <v>-1.5888600939034436E-5</v>
      </c>
    </row>
    <row r="321" spans="2:93" x14ac:dyDescent="0.25">
      <c r="B321" t="s">
        <v>86</v>
      </c>
      <c r="C321">
        <v>2</v>
      </c>
      <c r="D321">
        <v>2032</v>
      </c>
      <c r="E321">
        <v>2030</v>
      </c>
      <c r="F321">
        <v>0.15297553062770899</v>
      </c>
      <c r="G321">
        <v>2.12841059696852E-4</v>
      </c>
      <c r="H321">
        <v>0.21364933483564</v>
      </c>
      <c r="I321">
        <v>0.63316229347695296</v>
      </c>
      <c r="J321">
        <f ca="1">+('aob Demand'!J320-'aob Demand'!BX320)+'aob Cap'!BX321</f>
        <v>150.62637328728445</v>
      </c>
      <c r="K321">
        <f ca="1">+('aob Demand'!K320-'aob Demand'!BY320)+'aob Cap'!BY321</f>
        <v>150.62637328728445</v>
      </c>
      <c r="L321">
        <f ca="1">+('aob Demand'!L320-'aob Demand'!BZ320)+'aob Cap'!BZ321</f>
        <v>117.19254673882543</v>
      </c>
      <c r="M321">
        <f ca="1">+('aob Demand'!M320-'aob Demand'!CA320)+'aob Cap'!CA321</f>
        <v>95.469778201837428</v>
      </c>
      <c r="N321">
        <f ca="1">+'aob Demand'!N320*(1+CL321)</f>
        <v>9199.8087356512806</v>
      </c>
      <c r="O321">
        <f ca="1">+'aob Demand'!O320*(1+CM321)</f>
        <v>12.904708478749086</v>
      </c>
      <c r="P321">
        <f ca="1">+'aob Demand'!P320*(1+CN321)</f>
        <v>16767.475369164807</v>
      </c>
      <c r="Q321">
        <f ca="1">+'aob Demand'!Q320*(1+CO321)</f>
        <v>61979.138102821264</v>
      </c>
      <c r="R321">
        <v>8619509.1323640496</v>
      </c>
      <c r="S321">
        <f ca="1">+IF(E321&gt;2017,SUMPRODUCT(J321:M321,N321:Q321),'aob Demand'!S320)</f>
        <v>9269835.3229346611</v>
      </c>
      <c r="T321">
        <v>1</v>
      </c>
      <c r="U321">
        <v>7.1999999999999995E-2</v>
      </c>
      <c r="V321">
        <v>55163.612844039599</v>
      </c>
      <c r="W321">
        <v>7.1999999999999995E-2</v>
      </c>
      <c r="X321">
        <v>8.2273235257999495</v>
      </c>
      <c r="Y321">
        <v>8.2273235257999495</v>
      </c>
      <c r="Z321">
        <v>2.1464162706357599</v>
      </c>
      <c r="AA321">
        <v>1.3917536552961101</v>
      </c>
      <c r="AB321">
        <v>4.7313480597374999</v>
      </c>
      <c r="AC321">
        <v>4.7313480597374999</v>
      </c>
      <c r="AD321">
        <v>4.7313480597374999</v>
      </c>
      <c r="AE321">
        <v>4.7313480597374999</v>
      </c>
      <c r="AF321">
        <v>43525.3135761991</v>
      </c>
      <c r="AG321">
        <v>60.558305430780997</v>
      </c>
      <c r="AH321">
        <v>79324.612990067806</v>
      </c>
      <c r="AI321">
        <v>293170.382484829</v>
      </c>
      <c r="AJ321">
        <v>130.14775753662701</v>
      </c>
      <c r="AK321">
        <v>130.14775753662701</v>
      </c>
      <c r="AL321">
        <v>102.787888429045</v>
      </c>
      <c r="AM321">
        <v>81.814189485721201</v>
      </c>
      <c r="AN321">
        <v>138.375081062427</v>
      </c>
      <c r="AO321">
        <v>138.375081062427</v>
      </c>
      <c r="AP321">
        <v>104.93430469968099</v>
      </c>
      <c r="AQ321">
        <v>83.2059431410173</v>
      </c>
      <c r="AR321">
        <f ca="1">+IF(E321&gt;2017,J321*N321,'aob Demand'!AR320)</f>
        <v>1385733.8247878302</v>
      </c>
      <c r="AS321">
        <f>+IF(F321&gt;2017,K321*O321,'aob Demand'!AS320)</f>
        <v>1942.95026420565</v>
      </c>
      <c r="AT321">
        <f>+IF(G321&gt;2017,L321*P321,'aob Demand'!AT320)</f>
        <v>1964008.0418237101</v>
      </c>
      <c r="AU321">
        <f>+IF(H321&gt;2017,M321*Q321,'aob Demand'!AU320)</f>
        <v>5913301.8969282797</v>
      </c>
      <c r="AV321">
        <v>1.0634344997999201</v>
      </c>
      <c r="AW321">
        <v>1.0634344997999201</v>
      </c>
      <c r="AX321">
        <v>1.0210931369372001</v>
      </c>
      <c r="AY321">
        <v>1.0172211609441399</v>
      </c>
      <c r="AZ321">
        <v>1.0634344997999201</v>
      </c>
      <c r="BA321">
        <v>1.0634344997999201</v>
      </c>
      <c r="BB321">
        <v>1.0210931369372001</v>
      </c>
      <c r="BC321">
        <v>1.0172211609441399</v>
      </c>
      <c r="BD321">
        <v>1.0443888752941199</v>
      </c>
      <c r="BE321">
        <v>1.0443888752941199</v>
      </c>
      <c r="BF321">
        <v>1.05451336153326</v>
      </c>
      <c r="BG321">
        <v>1.0218835153304999</v>
      </c>
      <c r="BH321">
        <v>0.27568398799999999</v>
      </c>
      <c r="BI321">
        <v>0.27568398799999999</v>
      </c>
      <c r="BJ321">
        <v>0.27386289199999903</v>
      </c>
      <c r="BK321">
        <v>0.60498158099999999</v>
      </c>
      <c r="BL321">
        <v>0.27568398799999999</v>
      </c>
      <c r="BM321">
        <v>0.27568398799999999</v>
      </c>
      <c r="BN321">
        <v>0.27386289199999903</v>
      </c>
      <c r="BO321">
        <v>0.60498158099999999</v>
      </c>
      <c r="BP321">
        <v>0.145164612</v>
      </c>
      <c r="BQ321">
        <v>0.145164612</v>
      </c>
      <c r="BR321">
        <v>0.152841594</v>
      </c>
      <c r="BS321">
        <v>0.14127632900000001</v>
      </c>
      <c r="BT321">
        <v>1</v>
      </c>
      <c r="BU321">
        <v>1</v>
      </c>
      <c r="BV321">
        <v>1</v>
      </c>
      <c r="BW321">
        <v>1</v>
      </c>
      <c r="BX321">
        <f ca="1">+'aob Demand'!BX320+'aob Cap'!$CG321</f>
        <v>12.277661069417428</v>
      </c>
      <c r="BY321">
        <f ca="1">+'aob Demand'!BY320+'aob Cap'!$CG321</f>
        <v>12.277661069417428</v>
      </c>
      <c r="BZ321">
        <f ca="1">+'aob Demand'!BZ320+'aob Cap'!$CG321</f>
        <v>12.277661069417428</v>
      </c>
      <c r="CA321">
        <f ca="1">+'aob Demand'!CA320+'aob Cap'!$CG321</f>
        <v>12.277661069417428</v>
      </c>
      <c r="CB321">
        <f t="shared" ca="1" si="34"/>
        <v>112952.1335597921</v>
      </c>
      <c r="CC321">
        <f t="shared" ca="1" si="39"/>
        <v>158.43963690171867</v>
      </c>
      <c r="CD321">
        <f t="shared" ca="1" si="40"/>
        <v>205865.37957241037</v>
      </c>
      <c r="CE321">
        <f t="shared" ca="1" si="41"/>
        <v>760958.85100105498</v>
      </c>
      <c r="CG321">
        <f ca="1">+IFERROR(VLOOKUP(_xlfn.CONCAT(B321,E321,C321),Reallocation!$A$3:$F$618,6,FALSE),0)</f>
        <v>6.3290057320427751E-2</v>
      </c>
      <c r="CH321">
        <f t="shared" ca="1" si="35"/>
        <v>4.2017912228220489E-4</v>
      </c>
      <c r="CI321">
        <f t="shared" ca="1" si="36"/>
        <v>4.2017912228220489E-4</v>
      </c>
      <c r="CJ321">
        <f t="shared" ca="1" si="37"/>
        <v>5.4005189819350541E-4</v>
      </c>
      <c r="CK321">
        <f t="shared" ca="1" si="38"/>
        <v>6.6293290413454997E-4</v>
      </c>
      <c r="CL321">
        <f ca="1">+IF($C321=1,SUMPRODUCT($CH321:$CK321,Elast!$L$6:$O$6),SUMPRODUCT($CH321:$CK321,Elast!$L$13:$O$13))</f>
        <v>-1.8562745115587865E-5</v>
      </c>
      <c r="CM321">
        <f ca="1">+IF($C321=1,SUMPRODUCT($CH321:$CK321,Elast!$L$7:$O$7),SUMPRODUCT($CH321:$CK321,Elast!$L$14:$O$14))</f>
        <v>1.1545606227471159E-5</v>
      </c>
      <c r="CN321">
        <f ca="1">+IF($C321=1,SUMPRODUCT($CH321:$CK321,Elast!$L$8:$O$8),SUMPRODUCT($CH321:$CK321,Elast!$L$15:$O$15))</f>
        <v>-2.3480254160188842E-5</v>
      </c>
      <c r="CO321">
        <f ca="1">+IF($C321=1,SUMPRODUCT($CH321:$CK321,Elast!$L$9:$O$9),SUMPRODUCT($CH321:$CK321,Elast!$L$16:$O$16))</f>
        <v>-1.5218623307982514E-5</v>
      </c>
    </row>
    <row r="322" spans="2:93" x14ac:dyDescent="0.25">
      <c r="B322" t="s">
        <v>86</v>
      </c>
      <c r="C322">
        <v>2</v>
      </c>
      <c r="D322">
        <v>2033</v>
      </c>
      <c r="E322">
        <v>2031</v>
      </c>
      <c r="F322">
        <v>0.15289315270665599</v>
      </c>
      <c r="G322">
        <v>2.1272714683202401E-4</v>
      </c>
      <c r="H322">
        <v>0.21361106465537499</v>
      </c>
      <c r="I322">
        <v>0.63328305549113495</v>
      </c>
      <c r="J322">
        <f ca="1">+('aob Demand'!J321-'aob Demand'!BX321)+'aob Cap'!BX322</f>
        <v>150.8724766514525</v>
      </c>
      <c r="K322">
        <f ca="1">+('aob Demand'!K321-'aob Demand'!BY321)+'aob Cap'!BY322</f>
        <v>150.8724766514525</v>
      </c>
      <c r="L322">
        <f ca="1">+('aob Demand'!L321-'aob Demand'!BZ321)+'aob Cap'!BZ322</f>
        <v>117.43219005109353</v>
      </c>
      <c r="M322">
        <f ca="1">+('aob Demand'!M321-'aob Demand'!CA321)+'aob Cap'!CA322</f>
        <v>95.705017953898022</v>
      </c>
      <c r="N322">
        <f ca="1">+'aob Demand'!N321*(1+CL322)</f>
        <v>9214.246298419408</v>
      </c>
      <c r="O322">
        <f ca="1">+'aob Demand'!O321*(1+CM322)</f>
        <v>12.924440058840014</v>
      </c>
      <c r="P322">
        <f ca="1">+'aob Demand'!P321*(1+CN322)</f>
        <v>16793.93623672301</v>
      </c>
      <c r="Q322">
        <f ca="1">+'aob Demand'!Q321*(1+CO322)</f>
        <v>62076.818942945814</v>
      </c>
      <c r="R322">
        <v>8649570.3968203403</v>
      </c>
      <c r="S322">
        <f ca="1">+IF(E322&gt;2017,SUMPRODUCT(J322:M322,N322:Q322),'aob Demand'!S321)</f>
        <v>9305337.885112334</v>
      </c>
      <c r="T322">
        <v>1</v>
      </c>
      <c r="U322">
        <v>7.1999999999999995E-2</v>
      </c>
      <c r="V322">
        <v>55976.179139403102</v>
      </c>
      <c r="W322">
        <v>7.1999999999999995E-2</v>
      </c>
      <c r="X322">
        <v>8.2558578994182596</v>
      </c>
      <c r="Y322">
        <v>8.2558578994182596</v>
      </c>
      <c r="Z322">
        <v>2.1681190061201798</v>
      </c>
      <c r="AA322">
        <v>1.4089353246486001</v>
      </c>
      <c r="AB322">
        <v>4.8982791172849103</v>
      </c>
      <c r="AC322">
        <v>4.8982791172849103</v>
      </c>
      <c r="AD322">
        <v>4.8982791172849103</v>
      </c>
      <c r="AE322">
        <v>4.8982791172849103</v>
      </c>
      <c r="AF322">
        <v>45132.447553083199</v>
      </c>
      <c r="AG322">
        <v>62.794604630519103</v>
      </c>
      <c r="AH322">
        <v>82253.991124548396</v>
      </c>
      <c r="AI322">
        <v>303996.10759028001</v>
      </c>
      <c r="AJ322">
        <v>130.14775753662701</v>
      </c>
      <c r="AK322">
        <v>130.14775753662701</v>
      </c>
      <c r="AL322">
        <v>102.787888429045</v>
      </c>
      <c r="AM322">
        <v>81.814189485721201</v>
      </c>
      <c r="AN322">
        <v>138.40361543604499</v>
      </c>
      <c r="AO322">
        <v>138.40361543604499</v>
      </c>
      <c r="AP322">
        <v>104.95600743516501</v>
      </c>
      <c r="AQ322">
        <v>83.223124810369796</v>
      </c>
      <c r="AR322">
        <f ca="1">+IF(E322&gt;2017,J322*N322,'aob Demand'!AR321)</f>
        <v>1390176.1595190149</v>
      </c>
      <c r="AS322">
        <f>+IF(F322&gt;2017,K322*O322,'aob Demand'!AS321)</f>
        <v>1949.13702379456</v>
      </c>
      <c r="AT322">
        <f>+IF(G322&gt;2017,L322*P322,'aob Demand'!AT321)</f>
        <v>1971174.6052984199</v>
      </c>
      <c r="AU322">
        <f>+IF(H322&gt;2017,M322*Q322,'aob Demand'!AU321)</f>
        <v>5937385.14566587</v>
      </c>
      <c r="AV322">
        <v>1.0636528146083799</v>
      </c>
      <c r="AW322">
        <v>1.0636528146083799</v>
      </c>
      <c r="AX322">
        <v>1.0213035366499801</v>
      </c>
      <c r="AY322">
        <v>1.01743036048157</v>
      </c>
      <c r="AZ322">
        <v>1.0636528146083799</v>
      </c>
      <c r="BA322">
        <v>1.0636528146083799</v>
      </c>
      <c r="BB322">
        <v>1.0213035366499801</v>
      </c>
      <c r="BC322">
        <v>1.01743036048157</v>
      </c>
      <c r="BD322">
        <v>1.0446032801844101</v>
      </c>
      <c r="BE322">
        <v>1.0446032801844101</v>
      </c>
      <c r="BF322">
        <v>1.05473064759695</v>
      </c>
      <c r="BG322">
        <v>1.0220936737177999</v>
      </c>
      <c r="BH322">
        <v>0.27568398799999999</v>
      </c>
      <c r="BI322">
        <v>0.27568398799999999</v>
      </c>
      <c r="BJ322">
        <v>0.27386289199999903</v>
      </c>
      <c r="BK322">
        <v>0.60498158099999999</v>
      </c>
      <c r="BL322">
        <v>0.27568398799999999</v>
      </c>
      <c r="BM322">
        <v>0.27568398799999999</v>
      </c>
      <c r="BN322">
        <v>0.27386289199999903</v>
      </c>
      <c r="BO322">
        <v>0.60498158099999999</v>
      </c>
      <c r="BP322">
        <v>0.145164612</v>
      </c>
      <c r="BQ322">
        <v>0.145164612</v>
      </c>
      <c r="BR322">
        <v>0.152841594</v>
      </c>
      <c r="BS322">
        <v>0.14127632900000001</v>
      </c>
      <c r="BT322">
        <v>1</v>
      </c>
      <c r="BU322">
        <v>1</v>
      </c>
      <c r="BV322">
        <v>1</v>
      </c>
      <c r="BW322">
        <v>1</v>
      </c>
      <c r="BX322">
        <f ca="1">+'aob Demand'!BX321+'aob Cap'!$CG322</f>
        <v>12.496191277295321</v>
      </c>
      <c r="BY322">
        <f ca="1">+'aob Demand'!BY321+'aob Cap'!$CG322</f>
        <v>12.496191277295321</v>
      </c>
      <c r="BZ322">
        <f ca="1">+'aob Demand'!BZ321+'aob Cap'!$CG322</f>
        <v>12.496191277295321</v>
      </c>
      <c r="CA322">
        <f ca="1">+'aob Demand'!CA321+'aob Cap'!$CG322</f>
        <v>12.496191277295321</v>
      </c>
      <c r="CB322">
        <f t="shared" ca="1" si="34"/>
        <v>115142.98422115931</v>
      </c>
      <c r="CC322">
        <f t="shared" ca="1" si="39"/>
        <v>161.5062751272028</v>
      </c>
      <c r="CD322">
        <f t="shared" ca="1" si="40"/>
        <v>209860.23951279189</v>
      </c>
      <c r="CE322">
        <f t="shared" ca="1" si="41"/>
        <v>775723.8033970804</v>
      </c>
      <c r="CG322">
        <f ca="1">+IFERROR(VLOOKUP(_xlfn.CONCAT(B322,E322,C322),Reallocation!$A$3:$F$618,6,FALSE),0)</f>
        <v>6.063941859052005E-2</v>
      </c>
      <c r="CH322">
        <f t="shared" ca="1" si="35"/>
        <v>4.0192498947710931E-4</v>
      </c>
      <c r="CI322">
        <f t="shared" ca="1" si="36"/>
        <v>4.0192498947710931E-4</v>
      </c>
      <c r="CJ322">
        <f t="shared" ca="1" si="37"/>
        <v>5.1637816312677387E-4</v>
      </c>
      <c r="CK322">
        <f t="shared" ca="1" si="38"/>
        <v>6.3360751491359224E-4</v>
      </c>
      <c r="CL322">
        <f ca="1">+IF($C322=1,SUMPRODUCT($CH322:$CK322,Elast!$L$6:$O$6),SUMPRODUCT($CH322:$CK322,Elast!$L$13:$O$13))</f>
        <v>-1.7751888784124148E-5</v>
      </c>
      <c r="CM322">
        <f ca="1">+IF($C322=1,SUMPRODUCT($CH322:$CK322,Elast!$L$7:$O$7),SUMPRODUCT($CH322:$CK322,Elast!$L$14:$O$14))</f>
        <v>1.1044213335462807E-5</v>
      </c>
      <c r="CN322">
        <f ca="1">+IF($C322=1,SUMPRODUCT($CH322:$CK322,Elast!$L$8:$O$8),SUMPRODUCT($CH322:$CK322,Elast!$L$15:$O$15))</f>
        <v>-2.2457660891332053E-5</v>
      </c>
      <c r="CO322">
        <f ca="1">+IF($C322=1,SUMPRODUCT($CH322:$CK322,Elast!$L$9:$O$9),SUMPRODUCT($CH322:$CK322,Elast!$L$16:$O$16))</f>
        <v>-1.4547888825047652E-5</v>
      </c>
    </row>
    <row r="323" spans="2:93" x14ac:dyDescent="0.25">
      <c r="B323" t="s">
        <v>86</v>
      </c>
      <c r="C323">
        <v>2</v>
      </c>
      <c r="D323">
        <v>2034</v>
      </c>
      <c r="E323">
        <v>2032</v>
      </c>
      <c r="F323">
        <v>0.15286131602144801</v>
      </c>
      <c r="G323">
        <v>2.12683710242018E-4</v>
      </c>
      <c r="H323">
        <v>0.21359634723572701</v>
      </c>
      <c r="I323">
        <v>0.63332965303258104</v>
      </c>
      <c r="J323">
        <f ca="1">+('aob Demand'!J322-'aob Demand'!BX322)+'aob Cap'!BX323</f>
        <v>151.14409530029923</v>
      </c>
      <c r="K323">
        <f ca="1">+('aob Demand'!K322-'aob Demand'!BY322)+'aob Cap'!BY323</f>
        <v>151.14409530029923</v>
      </c>
      <c r="L323">
        <f ca="1">+('aob Demand'!L322-'aob Demand'!BZ322)+'aob Cap'!BZ323</f>
        <v>117.69710676563723</v>
      </c>
      <c r="M323">
        <f ca="1">+('aob Demand'!M322-'aob Demand'!CA322)+'aob Cap'!CA323</f>
        <v>95.965461469761934</v>
      </c>
      <c r="N323">
        <f ca="1">+'aob Demand'!N322*(1+CL323)</f>
        <v>9228.6568655489154</v>
      </c>
      <c r="O323">
        <f ca="1">+'aob Demand'!O322*(1+CM323)</f>
        <v>12.944081647779516</v>
      </c>
      <c r="P323">
        <f ca="1">+'aob Demand'!P322*(1+CN323)</f>
        <v>16820.363602424623</v>
      </c>
      <c r="Q323">
        <f ca="1">+'aob Demand'!Q322*(1+CO323)</f>
        <v>62174.366450625377</v>
      </c>
      <c r="R323">
        <v>8670897.5234456193</v>
      </c>
      <c r="S323">
        <f ca="1">+IF(E323&gt;2017,SUMPRODUCT(J323:M323,N323:Q323),'aob Demand'!S322)</f>
        <v>9343113.313066192</v>
      </c>
      <c r="T323">
        <v>1</v>
      </c>
      <c r="U323">
        <v>7.1999999999999995E-2</v>
      </c>
      <c r="V323">
        <v>56800.7146287754</v>
      </c>
      <c r="W323">
        <v>7.1999999999999995E-2</v>
      </c>
      <c r="X323">
        <v>8.2842710821755396</v>
      </c>
      <c r="Y323">
        <v>8.2842710821755396</v>
      </c>
      <c r="Z323">
        <v>2.1897455483228399</v>
      </c>
      <c r="AA323">
        <v>1.42605081524412</v>
      </c>
      <c r="AB323">
        <v>4.9635610327194302</v>
      </c>
      <c r="AC323">
        <v>4.9635610327194302</v>
      </c>
      <c r="AD323">
        <v>4.9635610327194302</v>
      </c>
      <c r="AE323">
        <v>4.9635610327194302</v>
      </c>
      <c r="AF323">
        <v>45806.172892836403</v>
      </c>
      <c r="AG323">
        <v>63.7321965979922</v>
      </c>
      <c r="AH323">
        <v>83482.345178046802</v>
      </c>
      <c r="AI323">
        <v>308534.94824236899</v>
      </c>
      <c r="AJ323">
        <v>130.14775753662701</v>
      </c>
      <c r="AK323">
        <v>130.14775753662701</v>
      </c>
      <c r="AL323">
        <v>102.787888429045</v>
      </c>
      <c r="AM323">
        <v>81.814189485721201</v>
      </c>
      <c r="AN323">
        <v>138.43202861880201</v>
      </c>
      <c r="AO323">
        <v>138.43202861880201</v>
      </c>
      <c r="AP323">
        <v>104.977633977368</v>
      </c>
      <c r="AQ323">
        <v>83.240240300965297</v>
      </c>
      <c r="AR323">
        <f ca="1">+IF(E323&gt;2017,J323*N323,'aob Demand'!AR322)</f>
        <v>1394856.9927802861</v>
      </c>
      <c r="AS323">
        <f>+IF(F323&gt;2017,K323*O323,'aob Demand'!AS322)</f>
        <v>1955.6466466384099</v>
      </c>
      <c r="AT323">
        <f>+IF(G323&gt;2017,L323*P323,'aob Demand'!AT322)</f>
        <v>1978770.7563593399</v>
      </c>
      <c r="AU323">
        <f>+IF(H323&gt;2017,M323*Q323,'aob Demand'!AU322)</f>
        <v>5963052.5008839797</v>
      </c>
      <c r="AV323">
        <v>1.0638743401880999</v>
      </c>
      <c r="AW323">
        <v>1.0638743401880999</v>
      </c>
      <c r="AX323">
        <v>1.0215165286215599</v>
      </c>
      <c r="AY323">
        <v>1.0176423703078501</v>
      </c>
      <c r="AZ323">
        <v>1.0638743401880999</v>
      </c>
      <c r="BA323">
        <v>1.0638743401880999</v>
      </c>
      <c r="BB323">
        <v>1.0215165286215599</v>
      </c>
      <c r="BC323">
        <v>1.0176423703078501</v>
      </c>
      <c r="BD323">
        <v>1.0448208383425199</v>
      </c>
      <c r="BE323">
        <v>1.0448208383425199</v>
      </c>
      <c r="BF323">
        <v>1.0549506107636799</v>
      </c>
      <c r="BG323">
        <v>1.02230665527469</v>
      </c>
      <c r="BH323">
        <v>0.27568398799999999</v>
      </c>
      <c r="BI323">
        <v>0.27568398799999999</v>
      </c>
      <c r="BJ323">
        <v>0.27386289199999903</v>
      </c>
      <c r="BK323">
        <v>0.60498158099999999</v>
      </c>
      <c r="BL323">
        <v>0.27568398799999999</v>
      </c>
      <c r="BM323">
        <v>0.27568398799999999</v>
      </c>
      <c r="BN323">
        <v>0.27386289199999903</v>
      </c>
      <c r="BO323">
        <v>0.60498158099999999</v>
      </c>
      <c r="BP323">
        <v>0.145164612</v>
      </c>
      <c r="BQ323">
        <v>0.145164612</v>
      </c>
      <c r="BR323">
        <v>0.152841594</v>
      </c>
      <c r="BS323">
        <v>0.14127632900000001</v>
      </c>
      <c r="BT323">
        <v>1</v>
      </c>
      <c r="BU323">
        <v>1</v>
      </c>
      <c r="BV323">
        <v>1</v>
      </c>
      <c r="BW323">
        <v>1</v>
      </c>
      <c r="BX323">
        <f ca="1">+'aob Demand'!BX322+'aob Cap'!$CG323</f>
        <v>12.739593935800642</v>
      </c>
      <c r="BY323">
        <f ca="1">+'aob Demand'!BY322+'aob Cap'!$CG323</f>
        <v>12.739593935800642</v>
      </c>
      <c r="BZ323">
        <f ca="1">+'aob Demand'!BZ322+'aob Cap'!$CG323</f>
        <v>12.739593935800642</v>
      </c>
      <c r="CA323">
        <f ca="1">+'aob Demand'!CA322+'aob Cap'!$CG323</f>
        <v>12.739593935800642</v>
      </c>
      <c r="CB323">
        <f t="shared" ca="1" si="34"/>
        <v>117569.34103993193</v>
      </c>
      <c r="CC323">
        <f t="shared" ca="1" si="39"/>
        <v>164.90234406456031</v>
      </c>
      <c r="CD323">
        <f t="shared" ca="1" si="40"/>
        <v>214284.60214741057</v>
      </c>
      <c r="CE323">
        <f t="shared" ca="1" si="41"/>
        <v>792076.18179663387</v>
      </c>
      <c r="CG323">
        <f ca="1">+IFERROR(VLOOKUP(_xlfn.CONCAT(B323,E323,C323),Reallocation!$A$3:$F$618,6,FALSE),0)</f>
        <v>5.8262039923241464E-2</v>
      </c>
      <c r="CH323">
        <f t="shared" ca="1" si="35"/>
        <v>3.8547347686646027E-4</v>
      </c>
      <c r="CI323">
        <f t="shared" ca="1" si="36"/>
        <v>3.8547347686646027E-4</v>
      </c>
      <c r="CJ323">
        <f t="shared" ca="1" si="37"/>
        <v>4.950167555031193E-4</v>
      </c>
      <c r="CK323">
        <f t="shared" ca="1" si="38"/>
        <v>6.0711467470619951E-4</v>
      </c>
      <c r="CL323">
        <f ca="1">+IF($C323=1,SUMPRODUCT($CH323:$CK323,Elast!$L$6:$O$6),SUMPRODUCT($CH323:$CK323,Elast!$L$13:$O$13))</f>
        <v>-1.702057245665034E-5</v>
      </c>
      <c r="CM323">
        <f ca="1">+IF($C323=1,SUMPRODUCT($CH323:$CK323,Elast!$L$7:$O$7),SUMPRODUCT($CH323:$CK323,Elast!$L$14:$O$14))</f>
        <v>1.059235661755254E-5</v>
      </c>
      <c r="CN323">
        <f ca="1">+IF($C323=1,SUMPRODUCT($CH323:$CK323,Elast!$L$8:$O$8),SUMPRODUCT($CH323:$CK323,Elast!$L$15:$O$15))</f>
        <v>-2.1535745622554669E-5</v>
      </c>
      <c r="CO323">
        <f ca="1">+IF($C323=1,SUMPRODUCT($CH323:$CK323,Elast!$L$9:$O$9),SUMPRODUCT($CH323:$CK323,Elast!$L$16:$O$16))</f>
        <v>-1.3942235115854686E-5</v>
      </c>
    </row>
    <row r="324" spans="2:93" x14ac:dyDescent="0.25">
      <c r="B324" t="s">
        <v>86</v>
      </c>
      <c r="C324">
        <v>2</v>
      </c>
      <c r="D324">
        <v>2035</v>
      </c>
      <c r="E324">
        <v>2033</v>
      </c>
      <c r="F324">
        <v>0.152832413326765</v>
      </c>
      <c r="G324">
        <v>2.12644425345628E-4</v>
      </c>
      <c r="H324">
        <v>0.21358293350772301</v>
      </c>
      <c r="I324">
        <v>0.63337200874016497</v>
      </c>
      <c r="J324">
        <f ca="1">+('aob Demand'!J323-'aob Demand'!BX323)+'aob Cap'!BX324</f>
        <v>151.50855230946507</v>
      </c>
      <c r="K324">
        <f ca="1">+('aob Demand'!K323-'aob Demand'!BY323)+'aob Cap'!BY324</f>
        <v>151.50855230946507</v>
      </c>
      <c r="L324">
        <f ca="1">+('aob Demand'!L323-'aob Demand'!BZ323)+'aob Cap'!BZ324</f>
        <v>118.05489625131106</v>
      </c>
      <c r="M324">
        <f ca="1">+('aob Demand'!M323-'aob Demand'!CA323)+'aob Cap'!CA324</f>
        <v>96.318787241146069</v>
      </c>
      <c r="N324">
        <f ca="1">+'aob Demand'!N323*(1+CL324)</f>
        <v>9242.9046030051195</v>
      </c>
      <c r="O324">
        <f ca="1">+'aob Demand'!O323*(1+CM324)</f>
        <v>12.963279479188182</v>
      </c>
      <c r="P324">
        <f ca="1">+'aob Demand'!P323*(1+CN324)</f>
        <v>16846.554582738649</v>
      </c>
      <c r="Q324">
        <f ca="1">+'aob Demand'!Q323*(1+CO324)</f>
        <v>62270.999351659288</v>
      </c>
      <c r="R324">
        <v>8691795.9794914201</v>
      </c>
      <c r="S324">
        <f ca="1">+IF(E324&gt;2017,SUMPRODUCT(J324:M324,N324:Q324),'aob Demand'!S323)</f>
        <v>9389028.534546148</v>
      </c>
      <c r="T324">
        <v>1</v>
      </c>
      <c r="U324">
        <v>7.1999999999999995E-2</v>
      </c>
      <c r="V324">
        <v>57637.395619746603</v>
      </c>
      <c r="W324">
        <v>7.1999999999999995E-2</v>
      </c>
      <c r="X324">
        <v>8.3131021396129192</v>
      </c>
      <c r="Y324">
        <v>8.3131021396129192</v>
      </c>
      <c r="Z324">
        <v>2.2116385433338102</v>
      </c>
      <c r="AA324">
        <v>1.44339622734372</v>
      </c>
      <c r="AB324">
        <v>5.0231103147197897</v>
      </c>
      <c r="AC324">
        <v>5.0231103147197897</v>
      </c>
      <c r="AD324">
        <v>5.0231103147197897</v>
      </c>
      <c r="AE324">
        <v>5.0231103147197897</v>
      </c>
      <c r="AF324">
        <v>46429.987807904901</v>
      </c>
      <c r="AG324">
        <v>64.600399437169003</v>
      </c>
      <c r="AH324">
        <v>84619.438220140102</v>
      </c>
      <c r="AI324">
        <v>312737.017228332</v>
      </c>
      <c r="AJ324">
        <v>130.14775753662701</v>
      </c>
      <c r="AK324">
        <v>130.14775753662701</v>
      </c>
      <c r="AL324">
        <v>102.787888429045</v>
      </c>
      <c r="AM324">
        <v>81.814189485721201</v>
      </c>
      <c r="AN324">
        <v>138.46085967624001</v>
      </c>
      <c r="AO324">
        <v>138.46085967624001</v>
      </c>
      <c r="AP324">
        <v>104.999526972379</v>
      </c>
      <c r="AQ324">
        <v>83.257585713064898</v>
      </c>
      <c r="AR324">
        <f ca="1">+IF(E324&gt;2017,J324*N324,'aob Demand'!AR323)</f>
        <v>1400379.0955357966</v>
      </c>
      <c r="AS324">
        <f>+IF(F324&gt;2017,K324*O324,'aob Demand'!AS323)</f>
        <v>1963.2986046118799</v>
      </c>
      <c r="AT324">
        <f>+IF(G324&gt;2017,L324*P324,'aob Demand'!AT323)</f>
        <v>1987911.99649913</v>
      </c>
      <c r="AU324">
        <f>+IF(H324&gt;2017,M324*Q324,'aob Demand'!AU323)</f>
        <v>5994445.3205050901</v>
      </c>
      <c r="AV324">
        <v>1.0640960855806301</v>
      </c>
      <c r="AW324">
        <v>1.0640960855806301</v>
      </c>
      <c r="AX324">
        <v>1.0217297030289401</v>
      </c>
      <c r="AY324">
        <v>1.0178545743862</v>
      </c>
      <c r="AZ324">
        <v>1.0640960855806301</v>
      </c>
      <c r="BA324">
        <v>1.0640960855806301</v>
      </c>
      <c r="BB324">
        <v>1.0217297030289401</v>
      </c>
      <c r="BC324">
        <v>1.0178545743862</v>
      </c>
      <c r="BD324">
        <v>1.0450386123766999</v>
      </c>
      <c r="BE324">
        <v>1.0450386123766999</v>
      </c>
      <c r="BF324">
        <v>1.0551707623373201</v>
      </c>
      <c r="BG324">
        <v>1.0225198319739901</v>
      </c>
      <c r="BH324">
        <v>0.27568398799999999</v>
      </c>
      <c r="BI324">
        <v>0.27568398799999999</v>
      </c>
      <c r="BJ324">
        <v>0.27386289199999903</v>
      </c>
      <c r="BK324">
        <v>0.60498158099999999</v>
      </c>
      <c r="BL324">
        <v>0.27568398799999999</v>
      </c>
      <c r="BM324">
        <v>0.27568398799999999</v>
      </c>
      <c r="BN324">
        <v>0.27386289199999903</v>
      </c>
      <c r="BO324">
        <v>0.60498158099999999</v>
      </c>
      <c r="BP324">
        <v>0.145164612</v>
      </c>
      <c r="BQ324">
        <v>0.145164612</v>
      </c>
      <c r="BR324">
        <v>0.152841594</v>
      </c>
      <c r="BS324">
        <v>0.14127632900000001</v>
      </c>
      <c r="BT324">
        <v>1</v>
      </c>
      <c r="BU324">
        <v>1</v>
      </c>
      <c r="BV324">
        <v>1</v>
      </c>
      <c r="BW324">
        <v>1</v>
      </c>
      <c r="BX324">
        <f ca="1">+'aob Demand'!BX323+'aob Cap'!$CG324</f>
        <v>13.075924724666267</v>
      </c>
      <c r="BY324">
        <f ca="1">+'aob Demand'!BY323+'aob Cap'!$CG324</f>
        <v>13.075924724666267</v>
      </c>
      <c r="BZ324">
        <f ca="1">+'aob Demand'!BZ323+'aob Cap'!$CG324</f>
        <v>13.075924724666267</v>
      </c>
      <c r="CA324">
        <f ca="1">+'aob Demand'!CA323+'aob Cap'!$CG324</f>
        <v>13.075924724666267</v>
      </c>
      <c r="CB324">
        <f t="shared" ca="1" si="34"/>
        <v>120859.52482616629</v>
      </c>
      <c r="CC324">
        <f t="shared" ca="1" si="39"/>
        <v>169.5068666546756</v>
      </c>
      <c r="CD324">
        <f t="shared" ca="1" si="40"/>
        <v>220284.27959387211</v>
      </c>
      <c r="CE324">
        <f t="shared" ca="1" si="41"/>
        <v>814250.90005203872</v>
      </c>
      <c r="CG324">
        <f ca="1">+IFERROR(VLOOKUP(_xlfn.CONCAT(B324,E324,C324),Reallocation!$A$3:$F$618,6,FALSE),0)</f>
        <v>5.6241589436068329E-2</v>
      </c>
      <c r="CH324">
        <f t="shared" ca="1" si="35"/>
        <v>3.7121065826828392E-4</v>
      </c>
      <c r="CI324">
        <f t="shared" ca="1" si="36"/>
        <v>3.7121065826828392E-4</v>
      </c>
      <c r="CJ324">
        <f t="shared" ca="1" si="37"/>
        <v>4.7640200637122376E-4</v>
      </c>
      <c r="CK324">
        <f t="shared" ca="1" si="38"/>
        <v>5.8391089679377117E-4</v>
      </c>
      <c r="CL324">
        <f ca="1">+IF($C324=1,SUMPRODUCT($CH324:$CK324,Elast!$L$6:$O$6),SUMPRODUCT($CH324:$CK324,Elast!$L$13:$O$13))</f>
        <v>-1.6384565192233636E-5</v>
      </c>
      <c r="CM324">
        <f ca="1">+IF($C324=1,SUMPRODUCT($CH324:$CK324,Elast!$L$7:$O$7),SUMPRODUCT($CH324:$CK324,Elast!$L$14:$O$14))</f>
        <v>1.0200700321800275E-5</v>
      </c>
      <c r="CN324">
        <f ca="1">+IF($C324=1,SUMPRODUCT($CH324:$CK324,Elast!$L$8:$O$8),SUMPRODUCT($CH324:$CK324,Elast!$L$15:$O$15))</f>
        <v>-2.0735348538526874E-5</v>
      </c>
      <c r="CO324">
        <f ca="1">+IF($C324=1,SUMPRODUCT($CH324:$CK324,Elast!$L$9:$O$9),SUMPRODUCT($CH324:$CK324,Elast!$L$16:$O$16))</f>
        <v>-1.341285708287665E-5</v>
      </c>
    </row>
    <row r="325" spans="2:93" x14ac:dyDescent="0.25">
      <c r="B325" t="s">
        <v>86</v>
      </c>
      <c r="C325">
        <v>2</v>
      </c>
      <c r="D325">
        <v>2036</v>
      </c>
      <c r="E325">
        <v>2034</v>
      </c>
      <c r="F325">
        <v>0.15280617760642701</v>
      </c>
      <c r="G325">
        <v>2.12608863382681E-4</v>
      </c>
      <c r="H325">
        <v>0.213570758037366</v>
      </c>
      <c r="I325">
        <v>0.63341045549282304</v>
      </c>
      <c r="J325">
        <f ca="1">+('aob Demand'!J324-'aob Demand'!BX324)+'aob Cap'!BX325</f>
        <v>151.75143059211715</v>
      </c>
      <c r="K325">
        <f ca="1">+('aob Demand'!K324-'aob Demand'!BY324)+'aob Cap'!BY325</f>
        <v>151.75143059211715</v>
      </c>
      <c r="L325">
        <f ca="1">+('aob Demand'!L324-'aob Demand'!BZ324)+'aob Cap'!BZ325</f>
        <v>118.29124156417114</v>
      </c>
      <c r="M325">
        <f ca="1">+('aob Demand'!M324-'aob Demand'!CA324)+'aob Cap'!CA325</f>
        <v>96.550706753406033</v>
      </c>
      <c r="N325">
        <f ca="1">+'aob Demand'!N324*(1+CL325)</f>
        <v>9257.420047959451</v>
      </c>
      <c r="O325">
        <f ca="1">+'aob Demand'!O324*(1+CM325)</f>
        <v>12.983130893016455</v>
      </c>
      <c r="P325">
        <f ca="1">+'aob Demand'!P324*(1+CN325)</f>
        <v>16873.154199336219</v>
      </c>
      <c r="Q325">
        <f ca="1">+'aob Demand'!Q324*(1+CO325)</f>
        <v>62369.19869054533</v>
      </c>
      <c r="R325">
        <v>8712279.9902074393</v>
      </c>
      <c r="S325">
        <f ca="1">+IF(E325&gt;2017,SUMPRODUCT(J325:M325,N325:Q325),'aob Demand'!S324)</f>
        <v>9424533.5171155203</v>
      </c>
      <c r="T325">
        <v>1</v>
      </c>
      <c r="U325">
        <v>7.1999999999999995E-2</v>
      </c>
      <c r="V325">
        <v>58486.401016937503</v>
      </c>
      <c r="W325">
        <v>7.1999999999999995E-2</v>
      </c>
      <c r="X325">
        <v>8.3419618051947708</v>
      </c>
      <c r="Y325">
        <v>8.3419618051947708</v>
      </c>
      <c r="Z325">
        <v>2.2335502905359799</v>
      </c>
      <c r="AA325">
        <v>1.4607575320198101</v>
      </c>
      <c r="AB325">
        <v>5.0773547569039597</v>
      </c>
      <c r="AC325">
        <v>5.0773547569039597</v>
      </c>
      <c r="AD325">
        <v>5.0773547569039597</v>
      </c>
      <c r="AE325">
        <v>5.0773547569039597</v>
      </c>
      <c r="AF325">
        <v>47006.630230053903</v>
      </c>
      <c r="AG325">
        <v>65.402997015645099</v>
      </c>
      <c r="AH325">
        <v>85670.544794205707</v>
      </c>
      <c r="AI325">
        <v>316621.31633698102</v>
      </c>
      <c r="AJ325">
        <v>130.14775753662701</v>
      </c>
      <c r="AK325">
        <v>130.14775753662701</v>
      </c>
      <c r="AL325">
        <v>102.787888429045</v>
      </c>
      <c r="AM325">
        <v>81.814189485721201</v>
      </c>
      <c r="AN325">
        <v>138.489719341821</v>
      </c>
      <c r="AO325">
        <v>138.489719341821</v>
      </c>
      <c r="AP325">
        <v>105.021438719581</v>
      </c>
      <c r="AQ325">
        <v>83.274947017740999</v>
      </c>
      <c r="AR325">
        <f ca="1">+IF(E325&gt;2017,J325*N325,'aob Demand'!AR324)</f>
        <v>1404826.7358699925</v>
      </c>
      <c r="AS325">
        <f>+IF(F325&gt;2017,K325*O325,'aob Demand'!AS324)</f>
        <v>1969.4875299584301</v>
      </c>
      <c r="AT325">
        <f>+IF(G325&gt;2017,L325*P325,'aob Demand'!AT324)</f>
        <v>1995073.8825254601</v>
      </c>
      <c r="AU325">
        <f>+IF(H325&gt;2017,M325*Q325,'aob Demand'!AU324)</f>
        <v>6018495.9167769598</v>
      </c>
      <c r="AV325">
        <v>1.06431804306953</v>
      </c>
      <c r="AW325">
        <v>1.06431804306953</v>
      </c>
      <c r="AX325">
        <v>1.0219430553258599</v>
      </c>
      <c r="AY325">
        <v>1.0180669675678999</v>
      </c>
      <c r="AZ325">
        <v>1.06431804306953</v>
      </c>
      <c r="BA325">
        <v>1.06431804306953</v>
      </c>
      <c r="BB325">
        <v>1.0219430553258599</v>
      </c>
      <c r="BC325">
        <v>1.0180669675678999</v>
      </c>
      <c r="BD325">
        <v>1.0452565947087</v>
      </c>
      <c r="BE325">
        <v>1.0452565947087</v>
      </c>
      <c r="BF325">
        <v>1.0553910976227801</v>
      </c>
      <c r="BG325">
        <v>1.0227331986433901</v>
      </c>
      <c r="BH325">
        <v>0.27568398799999999</v>
      </c>
      <c r="BI325">
        <v>0.27568398799999999</v>
      </c>
      <c r="BJ325">
        <v>0.27386289199999903</v>
      </c>
      <c r="BK325">
        <v>0.60498158099999999</v>
      </c>
      <c r="BL325">
        <v>0.27568398799999999</v>
      </c>
      <c r="BM325">
        <v>0.27568398799999999</v>
      </c>
      <c r="BN325">
        <v>0.27386289199999903</v>
      </c>
      <c r="BO325">
        <v>0.60498158099999999</v>
      </c>
      <c r="BP325">
        <v>0.145164612</v>
      </c>
      <c r="BQ325">
        <v>0.145164612</v>
      </c>
      <c r="BR325">
        <v>0.152841594</v>
      </c>
      <c r="BS325">
        <v>0.14127632900000001</v>
      </c>
      <c r="BT325">
        <v>1</v>
      </c>
      <c r="BU325">
        <v>1</v>
      </c>
      <c r="BV325">
        <v>1</v>
      </c>
      <c r="BW325">
        <v>1</v>
      </c>
      <c r="BX325">
        <f ca="1">+'aob Demand'!BX324+'aob Cap'!$CG325</f>
        <v>13.291030826010237</v>
      </c>
      <c r="BY325">
        <f ca="1">+'aob Demand'!BY324+'aob Cap'!$CG325</f>
        <v>13.291030826010237</v>
      </c>
      <c r="BZ325">
        <f ca="1">+'aob Demand'!BZ324+'aob Cap'!$CG325</f>
        <v>13.291030826010237</v>
      </c>
      <c r="CA325">
        <f ca="1">+'aob Demand'!CA324+'aob Cap'!$CG325</f>
        <v>13.291030826010237</v>
      </c>
      <c r="CB325">
        <f t="shared" ca="1" si="34"/>
        <v>123040.65522675423</v>
      </c>
      <c r="CC325">
        <f t="shared" ca="1" si="39"/>
        <v>172.55919291720753</v>
      </c>
      <c r="CD325">
        <f t="shared" ca="1" si="40"/>
        <v>224261.61259540176</v>
      </c>
      <c r="CE325">
        <f t="shared" ca="1" si="41"/>
        <v>828950.94238959532</v>
      </c>
      <c r="CG325">
        <f ca="1">+IFERROR(VLOOKUP(_xlfn.CONCAT(B325,E325,C325),Reallocation!$A$3:$F$618,6,FALSE),0)</f>
        <v>5.4060621194137008E-2</v>
      </c>
      <c r="CH325">
        <f t="shared" ca="1" si="35"/>
        <v>3.5624455718941128E-4</v>
      </c>
      <c r="CI325">
        <f t="shared" ca="1" si="36"/>
        <v>3.5624455718941128E-4</v>
      </c>
      <c r="CJ325">
        <f t="shared" ca="1" si="37"/>
        <v>4.5701288175936661E-4</v>
      </c>
      <c r="CK325">
        <f t="shared" ca="1" si="38"/>
        <v>5.599194766352511E-4</v>
      </c>
      <c r="CL325">
        <f ca="1">+IF($C325=1,SUMPRODUCT($CH325:$CK325,Elast!$L$6:$O$6),SUMPRODUCT($CH325:$CK325,Elast!$L$13:$O$13))</f>
        <v>-1.5720197194481811E-5</v>
      </c>
      <c r="CM325">
        <f ca="1">+IF($C325=1,SUMPRODUCT($CH325:$CK325,Elast!$L$7:$O$7),SUMPRODUCT($CH325:$CK325,Elast!$L$14:$O$14))</f>
        <v>9.7896026886421457E-6</v>
      </c>
      <c r="CN325">
        <f ca="1">+IF($C325=1,SUMPRODUCT($CH325:$CK325,Elast!$L$8:$O$8),SUMPRODUCT($CH325:$CK325,Elast!$L$15:$O$15))</f>
        <v>-1.9897197857962069E-5</v>
      </c>
      <c r="CO325">
        <f ca="1">+IF($C325=1,SUMPRODUCT($CH325:$CK325,Elast!$L$9:$O$9),SUMPRODUCT($CH325:$CK325,Elast!$L$16:$O$16))</f>
        <v>-1.2863876101940617E-5</v>
      </c>
    </row>
    <row r="326" spans="2:93" x14ac:dyDescent="0.25">
      <c r="B326" t="s">
        <v>86</v>
      </c>
      <c r="C326">
        <v>2</v>
      </c>
      <c r="D326">
        <v>2037</v>
      </c>
      <c r="E326">
        <v>2035</v>
      </c>
      <c r="F326">
        <v>0.152782459924869</v>
      </c>
      <c r="G326">
        <v>2.1257681652195299E-4</v>
      </c>
      <c r="H326">
        <v>0.21355975177856301</v>
      </c>
      <c r="I326">
        <v>0.63344521148004496</v>
      </c>
      <c r="J326">
        <f ca="1">+('aob Demand'!J325-'aob Demand'!BX325)+'aob Cap'!BX326</f>
        <v>151.91909800843831</v>
      </c>
      <c r="K326">
        <f ca="1">+('aob Demand'!K325-'aob Demand'!BY325)+'aob Cap'!BY326</f>
        <v>151.91909800843831</v>
      </c>
      <c r="L326">
        <f ca="1">+('aob Demand'!L325-'aob Demand'!BZ325)+'aob Cap'!BZ326</f>
        <v>118.45219428420332</v>
      </c>
      <c r="M326">
        <f ca="1">+('aob Demand'!M325-'aob Demand'!CA325)+'aob Cap'!CA326</f>
        <v>96.70718118726883</v>
      </c>
      <c r="N326">
        <f ca="1">+'aob Demand'!N325*(1+CL326)</f>
        <v>9272.110490921028</v>
      </c>
      <c r="O326">
        <f ca="1">+'aob Demand'!O325*(1+CM326)</f>
        <v>13.003406411626523</v>
      </c>
      <c r="P326">
        <f ca="1">+'aob Demand'!P325*(1+CN326)</f>
        <v>16900.023241564948</v>
      </c>
      <c r="Q326">
        <f ca="1">+'aob Demand'!Q325*(1+CO326)</f>
        <v>62468.428950771122</v>
      </c>
      <c r="R326">
        <v>8732371.8230695296</v>
      </c>
      <c r="S326">
        <f ca="1">+IF(E326&gt;2017,SUMPRODUCT(J326:M326,N326:Q326),'aob Demand'!S325)</f>
        <v>9453576.6416320466</v>
      </c>
      <c r="T326">
        <v>1</v>
      </c>
      <c r="U326">
        <v>7.1999999999999995E-2</v>
      </c>
      <c r="V326">
        <v>59347.912360254297</v>
      </c>
      <c r="W326">
        <v>7.1999999999999995E-2</v>
      </c>
      <c r="X326">
        <v>8.3708490746442301</v>
      </c>
      <c r="Y326">
        <v>8.3708490746442301</v>
      </c>
      <c r="Z326">
        <v>2.25548032262718</v>
      </c>
      <c r="AA326">
        <v>1.47813430803305</v>
      </c>
      <c r="AB326">
        <v>5.1265751545325102</v>
      </c>
      <c r="AC326">
        <v>5.1265751545325102</v>
      </c>
      <c r="AD326">
        <v>5.1265751545325102</v>
      </c>
      <c r="AE326">
        <v>5.1265751545325102</v>
      </c>
      <c r="AF326">
        <v>47538.471643228499</v>
      </c>
      <c r="AG326">
        <v>66.143271046598898</v>
      </c>
      <c r="AH326">
        <v>86639.987680560705</v>
      </c>
      <c r="AI326">
        <v>320203.82244258298</v>
      </c>
      <c r="AJ326">
        <v>130.14775753662701</v>
      </c>
      <c r="AK326">
        <v>130.14775753662701</v>
      </c>
      <c r="AL326">
        <v>102.787888429045</v>
      </c>
      <c r="AM326">
        <v>81.814189485721201</v>
      </c>
      <c r="AN326">
        <v>138.518606611271</v>
      </c>
      <c r="AO326">
        <v>138.518606611271</v>
      </c>
      <c r="AP326">
        <v>105.04336875167201</v>
      </c>
      <c r="AQ326">
        <v>83.292323793754207</v>
      </c>
      <c r="AR326">
        <f ca="1">+IF(E326&gt;2017,J326*N326,'aob Demand'!AR325)</f>
        <v>1408610.6624153007</v>
      </c>
      <c r="AS326">
        <f>+IF(F326&gt;2017,K326*O326,'aob Demand'!AS325)</f>
        <v>1974.7734332334601</v>
      </c>
      <c r="AT326">
        <f>+IF(G326&gt;2017,L326*P326,'aob Demand'!AT325)</f>
        <v>2001007.2056616</v>
      </c>
      <c r="AU326">
        <f>+IF(H326&gt;2017,M326*Q326,'aob Demand'!AU325)</f>
        <v>6037982.9368858403</v>
      </c>
      <c r="AV326">
        <v>1.06454020369728</v>
      </c>
      <c r="AW326">
        <v>1.06454020369728</v>
      </c>
      <c r="AX326">
        <v>1.02215657831771</v>
      </c>
      <c r="AY326">
        <v>1.01827954203684</v>
      </c>
      <c r="AZ326">
        <v>1.06454020369728</v>
      </c>
      <c r="BA326">
        <v>1.06454020369728</v>
      </c>
      <c r="BB326">
        <v>1.02215657831771</v>
      </c>
      <c r="BC326">
        <v>1.01827954203684</v>
      </c>
      <c r="BD326">
        <v>1.0454747765414301</v>
      </c>
      <c r="BE326">
        <v>1.0454747765414301</v>
      </c>
      <c r="BF326">
        <v>1.0556116091899901</v>
      </c>
      <c r="BG326">
        <v>1.0229467474309399</v>
      </c>
      <c r="BH326">
        <v>0.27568398799999999</v>
      </c>
      <c r="BI326">
        <v>0.27568398799999999</v>
      </c>
      <c r="BJ326">
        <v>0.27386289199999903</v>
      </c>
      <c r="BK326">
        <v>0.60498158099999999</v>
      </c>
      <c r="BL326">
        <v>0.27568398799999999</v>
      </c>
      <c r="BM326">
        <v>0.27568398799999999</v>
      </c>
      <c r="BN326">
        <v>0.27386289199999903</v>
      </c>
      <c r="BO326">
        <v>0.60498158099999999</v>
      </c>
      <c r="BP326">
        <v>0.145164612</v>
      </c>
      <c r="BQ326">
        <v>0.145164612</v>
      </c>
      <c r="BR326">
        <v>0.152841594</v>
      </c>
      <c r="BS326">
        <v>0.14127632900000001</v>
      </c>
      <c r="BT326">
        <v>1</v>
      </c>
      <c r="BU326">
        <v>1</v>
      </c>
      <c r="BV326">
        <v>1</v>
      </c>
      <c r="BW326">
        <v>1</v>
      </c>
      <c r="BX326">
        <f ca="1">+'aob Demand'!BX325+'aob Cap'!$CG326</f>
        <v>13.430442497538317</v>
      </c>
      <c r="BY326">
        <f ca="1">+'aob Demand'!BY325+'aob Cap'!$CG326</f>
        <v>13.430442497538317</v>
      </c>
      <c r="BZ326">
        <f ca="1">+'aob Demand'!BZ325+'aob Cap'!$CG326</f>
        <v>13.430442497538317</v>
      </c>
      <c r="CA326">
        <f ca="1">+'aob Demand'!CA325+'aob Cap'!$CG326</f>
        <v>13.430442497538317</v>
      </c>
      <c r="CB326">
        <f t="shared" ref="CB326:CB389" ca="1" si="42">+BX326*N326</f>
        <v>124528.54677913664</v>
      </c>
      <c r="CC326">
        <f t="shared" ca="1" si="39"/>
        <v>174.6415020834711</v>
      </c>
      <c r="CD326">
        <f t="shared" ca="1" si="40"/>
        <v>226974.79035289914</v>
      </c>
      <c r="CE326">
        <f t="shared" ca="1" si="41"/>
        <v>838978.64293488942</v>
      </c>
      <c r="CG326">
        <f ca="1">+IFERROR(VLOOKUP(_xlfn.CONCAT(B326,E326,C326),Reallocation!$A$3:$F$618,6,FALSE),0)</f>
        <v>5.181944588231812E-2</v>
      </c>
      <c r="CH326">
        <f t="shared" ref="CH326:CH389" ca="1" si="43">+(J326+$CG326)/J326-1</f>
        <v>3.4109895702161275E-4</v>
      </c>
      <c r="CI326">
        <f t="shared" ref="CI326:CI389" ca="1" si="44">+(K326+$CG326)/K326-1</f>
        <v>3.4109895702161275E-4</v>
      </c>
      <c r="CJ326">
        <f t="shared" ref="CJ326:CJ389" ca="1" si="45">+(L326+$CG326)/L326-1</f>
        <v>4.3747138831373711E-4</v>
      </c>
      <c r="CK326">
        <f t="shared" ref="CK326:CK389" ca="1" si="46">+(M326+$CG326)/M326-1</f>
        <v>5.3583865485617999E-4</v>
      </c>
      <c r="CL326">
        <f ca="1">+IF($C326=1,SUMPRODUCT($CH326:$CK326,Elast!$L$6:$O$6),SUMPRODUCT($CH326:$CK326,Elast!$L$13:$O$13))</f>
        <v>-1.5049532098603047E-5</v>
      </c>
      <c r="CM326">
        <f ca="1">+IF($C326=1,SUMPRODUCT($CH326:$CK326,Elast!$L$7:$O$7),SUMPRODUCT($CH326:$CK326,Elast!$L$14:$O$14))</f>
        <v>9.3735022244007962E-6</v>
      </c>
      <c r="CN326">
        <f ca="1">+IF($C326=1,SUMPRODUCT($CH326:$CK326,Elast!$L$8:$O$8),SUMPRODUCT($CH326:$CK326,Elast!$L$15:$O$15))</f>
        <v>-1.9049948376067988E-5</v>
      </c>
      <c r="CO326">
        <f ca="1">+IF($C326=1,SUMPRODUCT($CH326:$CK326,Elast!$L$9:$O$9),SUMPRODUCT($CH326:$CK326,Elast!$L$16:$O$16))</f>
        <v>-1.2311931604187308E-5</v>
      </c>
    </row>
    <row r="327" spans="2:93" x14ac:dyDescent="0.25">
      <c r="B327" t="s">
        <v>86</v>
      </c>
      <c r="C327">
        <v>2</v>
      </c>
      <c r="D327">
        <v>2038</v>
      </c>
      <c r="E327">
        <v>2036</v>
      </c>
      <c r="F327">
        <v>0.15276110369106399</v>
      </c>
      <c r="G327">
        <v>2.1254806631559699E-4</v>
      </c>
      <c r="H327">
        <v>0.21354984199409899</v>
      </c>
      <c r="I327">
        <v>0.63347650624852003</v>
      </c>
      <c r="J327">
        <f ca="1">+('aob Demand'!J326-'aob Demand'!BX326)+'aob Cap'!BX327</f>
        <v>152.03244311665017</v>
      </c>
      <c r="K327">
        <f ca="1">+('aob Demand'!K326-'aob Demand'!BY326)+'aob Cap'!BY327</f>
        <v>152.03244311665017</v>
      </c>
      <c r="L327">
        <f ca="1">+('aob Demand'!L326-'aob Demand'!BZ326)+'aob Cap'!BZ327</f>
        <v>118.55871136127716</v>
      </c>
      <c r="M327">
        <f ca="1">+('aob Demand'!M326-'aob Demand'!CA326)+'aob Cap'!CA327</f>
        <v>96.809187193260669</v>
      </c>
      <c r="N327">
        <f ca="1">+'aob Demand'!N326*(1+CL327)</f>
        <v>9286.933810557377</v>
      </c>
      <c r="O327">
        <f ca="1">+'aob Demand'!O326*(1+CM327)</f>
        <v>13.023997484107211</v>
      </c>
      <c r="P327">
        <f ca="1">+'aob Demand'!P326*(1+CN327)</f>
        <v>16927.098695933408</v>
      </c>
      <c r="Q327">
        <f ca="1">+'aob Demand'!Q326*(1+CO327)</f>
        <v>62568.447928603484</v>
      </c>
      <c r="R327">
        <v>8752095.5235616192</v>
      </c>
      <c r="S327">
        <f ca="1">+IF(E327&gt;2017,SUMPRODUCT(J327:M327,N327:Q327),'aob Demand'!S326)</f>
        <v>9477950.9028252922</v>
      </c>
      <c r="T327">
        <v>1</v>
      </c>
      <c r="U327">
        <v>7.1999999999999995E-2</v>
      </c>
      <c r="V327">
        <v>60222.113863706698</v>
      </c>
      <c r="W327">
        <v>7.1999999999999995E-2</v>
      </c>
      <c r="X327">
        <v>8.3997627821592697</v>
      </c>
      <c r="Y327">
        <v>8.3997627821592697</v>
      </c>
      <c r="Z327">
        <v>2.27742790009018</v>
      </c>
      <c r="AA327">
        <v>1.49552591591474</v>
      </c>
      <c r="AB327">
        <v>5.1710712235645797</v>
      </c>
      <c r="AC327">
        <v>5.1710712235645797</v>
      </c>
      <c r="AD327">
        <v>5.1710712235645797</v>
      </c>
      <c r="AE327">
        <v>5.1710712235645797</v>
      </c>
      <c r="AF327">
        <v>48028.0743447438</v>
      </c>
      <c r="AG327">
        <v>66.8247857306783</v>
      </c>
      <c r="AH327">
        <v>87532.436676965401</v>
      </c>
      <c r="AI327">
        <v>323501.79454497201</v>
      </c>
      <c r="AJ327">
        <v>130.14775753662701</v>
      </c>
      <c r="AK327">
        <v>130.14775753662701</v>
      </c>
      <c r="AL327">
        <v>102.787888429045</v>
      </c>
      <c r="AM327">
        <v>81.814189485721201</v>
      </c>
      <c r="AN327">
        <v>138.54752031878601</v>
      </c>
      <c r="AO327">
        <v>138.54752031878601</v>
      </c>
      <c r="AP327">
        <v>105.065316329135</v>
      </c>
      <c r="AQ327">
        <v>83.309715401635899</v>
      </c>
      <c r="AR327">
        <f ca="1">+IF(E327&gt;2017,J327*N327,'aob Demand'!AR326)</f>
        <v>1411915.2362816597</v>
      </c>
      <c r="AS327">
        <f>+IF(F327&gt;2017,K327*O327,'aob Demand'!AS326)</f>
        <v>1979.4064150245899</v>
      </c>
      <c r="AT327">
        <f>+IF(G327&gt;2017,L327*P327,'aob Demand'!AT326)</f>
        <v>2006051.96772951</v>
      </c>
      <c r="AU327">
        <f>+IF(H327&gt;2017,M327*Q327,'aob Demand'!AU326)</f>
        <v>6054168.4445450902</v>
      </c>
      <c r="AV327">
        <v>1.0647625579731199</v>
      </c>
      <c r="AW327">
        <v>1.0647625579731199</v>
      </c>
      <c r="AX327">
        <v>1.0223702643785</v>
      </c>
      <c r="AY327">
        <v>1.0184922895092201</v>
      </c>
      <c r="AZ327">
        <v>1.0647625579731199</v>
      </c>
      <c r="BA327">
        <v>1.0647625579731199</v>
      </c>
      <c r="BB327">
        <v>1.0223702643785</v>
      </c>
      <c r="BC327">
        <v>1.0184922895092201</v>
      </c>
      <c r="BD327">
        <v>1.0456931485540999</v>
      </c>
      <c r="BE327">
        <v>1.0456931485540999</v>
      </c>
      <c r="BF327">
        <v>1.05583228916338</v>
      </c>
      <c r="BG327">
        <v>1.02316047001488</v>
      </c>
      <c r="BH327">
        <v>0.27568398799999999</v>
      </c>
      <c r="BI327">
        <v>0.27568398799999999</v>
      </c>
      <c r="BJ327">
        <v>0.27386289199999903</v>
      </c>
      <c r="BK327">
        <v>0.60498158099999999</v>
      </c>
      <c r="BL327">
        <v>0.27568398799999999</v>
      </c>
      <c r="BM327">
        <v>0.27568398799999999</v>
      </c>
      <c r="BN327">
        <v>0.27386289199999903</v>
      </c>
      <c r="BO327">
        <v>0.60498158099999999</v>
      </c>
      <c r="BP327">
        <v>0.145164612</v>
      </c>
      <c r="BQ327">
        <v>0.145164612</v>
      </c>
      <c r="BR327">
        <v>0.152841594</v>
      </c>
      <c r="BS327">
        <v>0.14127632900000001</v>
      </c>
      <c r="BT327">
        <v>1</v>
      </c>
      <c r="BU327">
        <v>1</v>
      </c>
      <c r="BV327">
        <v>1</v>
      </c>
      <c r="BW327">
        <v>1</v>
      </c>
      <c r="BX327">
        <f ca="1">+'aob Demand'!BX326+'aob Cap'!$CG327</f>
        <v>13.515230210420667</v>
      </c>
      <c r="BY327">
        <f ca="1">+'aob Demand'!BY326+'aob Cap'!$CG327</f>
        <v>13.515230210420667</v>
      </c>
      <c r="BZ327">
        <f ca="1">+'aob Demand'!BZ326+'aob Cap'!$CG327</f>
        <v>13.515230210420667</v>
      </c>
      <c r="CA327">
        <f ca="1">+'aob Demand'!CA326+'aob Cap'!$CG327</f>
        <v>13.515230210420667</v>
      </c>
      <c r="CB327">
        <f t="shared" ca="1" si="42"/>
        <v>125515.04839862218</v>
      </c>
      <c r="CC327">
        <f t="shared" ca="1" si="39"/>
        <v>176.02232425764853</v>
      </c>
      <c r="CD327">
        <f t="shared" ca="1" si="40"/>
        <v>228773.63567005147</v>
      </c>
      <c r="CE327">
        <f t="shared" ca="1" si="41"/>
        <v>845626.97766379418</v>
      </c>
      <c r="CG327">
        <f ca="1">+IFERROR(VLOOKUP(_xlfn.CONCAT(B327,E327,C327),Reallocation!$A$3:$F$618,6,FALSE),0)</f>
        <v>4.9600387315165785E-2</v>
      </c>
      <c r="CH327">
        <f t="shared" ca="1" si="43"/>
        <v>3.2624870256880989E-4</v>
      </c>
      <c r="CI327">
        <f t="shared" ca="1" si="44"/>
        <v>3.2624870256880989E-4</v>
      </c>
      <c r="CJ327">
        <f t="shared" ca="1" si="45"/>
        <v>4.1836139028217367E-4</v>
      </c>
      <c r="CK327">
        <f t="shared" ca="1" si="46"/>
        <v>5.1235206857125348E-4</v>
      </c>
      <c r="CL327">
        <f ca="1">+IF($C327=1,SUMPRODUCT($CH327:$CK327,Elast!$L$6:$O$6),SUMPRODUCT($CH327:$CK327,Elast!$L$13:$O$13))</f>
        <v>-1.439299572247843E-5</v>
      </c>
      <c r="CM327">
        <f ca="1">+IF($C327=1,SUMPRODUCT($CH327:$CK327,Elast!$L$7:$O$7),SUMPRODUCT($CH327:$CK327,Elast!$L$14:$O$14))</f>
        <v>8.9654704561855201E-6</v>
      </c>
      <c r="CN327">
        <f ca="1">+IF($C327=1,SUMPRODUCT($CH327:$CK327,Elast!$L$8:$O$8),SUMPRODUCT($CH327:$CK327,Elast!$L$15:$O$15))</f>
        <v>-1.8219820075583422E-5</v>
      </c>
      <c r="CO327">
        <f ca="1">+IF($C327=1,SUMPRODUCT($CH327:$CK327,Elast!$L$9:$O$9),SUMPRODUCT($CH327:$CK327,Elast!$L$16:$O$16))</f>
        <v>-1.1773026262525743E-5</v>
      </c>
    </row>
    <row r="328" spans="2:93" x14ac:dyDescent="0.25">
      <c r="B328" t="s">
        <v>86</v>
      </c>
      <c r="C328">
        <v>2</v>
      </c>
      <c r="D328">
        <v>2039</v>
      </c>
      <c r="E328">
        <v>2037</v>
      </c>
      <c r="F328">
        <v>0.15274197814361501</v>
      </c>
      <c r="G328">
        <v>2.1252243031216701E-4</v>
      </c>
      <c r="H328">
        <v>0.21354096798456401</v>
      </c>
      <c r="I328">
        <v>0.63350453144150698</v>
      </c>
      <c r="J328">
        <f ca="1">+('aob Demand'!J327-'aob Demand'!BX327)+'aob Cap'!BX328</f>
        <v>152.07593429543232</v>
      </c>
      <c r="K328">
        <f ca="1">+('aob Demand'!K327-'aob Demand'!BY327)+'aob Cap'!BY328</f>
        <v>152.07593429543232</v>
      </c>
      <c r="L328">
        <f ca="1">+('aob Demand'!L327-'aob Demand'!BZ327)+'aob Cap'!BZ328</f>
        <v>118.59529252503431</v>
      </c>
      <c r="M328">
        <f ca="1">+('aob Demand'!M327-'aob Demand'!CA327)+'aob Cap'!CA328</f>
        <v>96.841233393104915</v>
      </c>
      <c r="N328">
        <f ca="1">+'aob Demand'!N327*(1+CL328)</f>
        <v>9301.9212333785472</v>
      </c>
      <c r="O328">
        <f ca="1">+'aob Demand'!O327*(1+CM328)</f>
        <v>13.04498352140725</v>
      </c>
      <c r="P328">
        <f ca="1">+'aob Demand'!P327*(1+CN328)</f>
        <v>16954.42741737936</v>
      </c>
      <c r="Q328">
        <f ca="1">+'aob Demand'!Q327*(1+CO328)</f>
        <v>62669.435829180169</v>
      </c>
      <c r="R328">
        <v>8771470.9515403192</v>
      </c>
      <c r="S328">
        <f ca="1">+IF(E328&gt;2017,SUMPRODUCT(J328:M328,N328:Q328),'aob Demand'!S327)</f>
        <v>9496282.931271866</v>
      </c>
      <c r="T328">
        <v>1</v>
      </c>
      <c r="U328">
        <v>7.1999999999999995E-2</v>
      </c>
      <c r="V328">
        <v>61109.1924547979</v>
      </c>
      <c r="W328">
        <v>7.1999999999999995E-2</v>
      </c>
      <c r="X328">
        <v>8.4287016925386098</v>
      </c>
      <c r="Y328">
        <v>8.4287016925386098</v>
      </c>
      <c r="Z328">
        <v>2.29939223906625</v>
      </c>
      <c r="AA328">
        <v>1.5129316779329101</v>
      </c>
      <c r="AB328">
        <v>5.2110929420239902</v>
      </c>
      <c r="AC328">
        <v>5.2110929420239902</v>
      </c>
      <c r="AD328">
        <v>5.2110929420239902</v>
      </c>
      <c r="AE328">
        <v>5.2110929420239902</v>
      </c>
      <c r="AF328">
        <v>48477.554487756803</v>
      </c>
      <c r="AG328">
        <v>67.450484561302702</v>
      </c>
      <c r="AH328">
        <v>88351.748678896096</v>
      </c>
      <c r="AI328">
        <v>326529.48694693798</v>
      </c>
      <c r="AJ328">
        <v>130.14775753662701</v>
      </c>
      <c r="AK328">
        <v>130.14775753662701</v>
      </c>
      <c r="AL328">
        <v>102.787888429045</v>
      </c>
      <c r="AM328">
        <v>81.814189485721201</v>
      </c>
      <c r="AN328">
        <v>138.57645922916501</v>
      </c>
      <c r="AO328">
        <v>138.57645922916501</v>
      </c>
      <c r="AP328">
        <v>105.08728066811101</v>
      </c>
      <c r="AQ328">
        <v>83.327121163654098</v>
      </c>
      <c r="AR328">
        <f ca="1">+IF(E328&gt;2017,J328*N328,'aob Demand'!AR327)</f>
        <v>1414598.3623085627</v>
      </c>
      <c r="AS328">
        <f>+IF(F328&gt;2017,K328*O328,'aob Demand'!AS327)</f>
        <v>1983.19308384644</v>
      </c>
      <c r="AT328">
        <f>+IF(G328&gt;2017,L328*P328,'aob Demand'!AT327)</f>
        <v>2009947.0437642001</v>
      </c>
      <c r="AU328">
        <f>+IF(H328&gt;2017,M328*Q328,'aob Demand'!AU327)</f>
        <v>6066084.7363215201</v>
      </c>
      <c r="AV328">
        <v>1.0649850979869699</v>
      </c>
      <c r="AW328">
        <v>1.0649850979869699</v>
      </c>
      <c r="AX328">
        <v>1.0225841071538</v>
      </c>
      <c r="AY328">
        <v>1.0187052030821899</v>
      </c>
      <c r="AZ328">
        <v>1.0649850979869699</v>
      </c>
      <c r="BA328">
        <v>1.0649850979869699</v>
      </c>
      <c r="BB328">
        <v>1.0225841071538</v>
      </c>
      <c r="BC328">
        <v>1.0187052030821899</v>
      </c>
      <c r="BD328">
        <v>1.0459117029782901</v>
      </c>
      <c r="BE328">
        <v>1.0459117029782901</v>
      </c>
      <c r="BF328">
        <v>1.0560531309805099</v>
      </c>
      <c r="BG328">
        <v>1.0233743594607101</v>
      </c>
      <c r="BH328">
        <v>0.27568398799999999</v>
      </c>
      <c r="BI328">
        <v>0.27568398799999999</v>
      </c>
      <c r="BJ328">
        <v>0.27386289199999903</v>
      </c>
      <c r="BK328">
        <v>0.60498158099999999</v>
      </c>
      <c r="BL328">
        <v>0.27568398799999999</v>
      </c>
      <c r="BM328">
        <v>0.27568398799999999</v>
      </c>
      <c r="BN328">
        <v>0.27386289199999903</v>
      </c>
      <c r="BO328">
        <v>0.60498158099999999</v>
      </c>
      <c r="BP328">
        <v>0.145164612</v>
      </c>
      <c r="BQ328">
        <v>0.145164612</v>
      </c>
      <c r="BR328">
        <v>0.152841594</v>
      </c>
      <c r="BS328">
        <v>0.14127632900000001</v>
      </c>
      <c r="BT328">
        <v>1</v>
      </c>
      <c r="BU328">
        <v>1</v>
      </c>
      <c r="BV328">
        <v>1</v>
      </c>
      <c r="BW328">
        <v>1</v>
      </c>
      <c r="BX328">
        <f ca="1">+'aob Demand'!BX327+'aob Cap'!$CG328</f>
        <v>13.529945066418604</v>
      </c>
      <c r="BY328">
        <f ca="1">+'aob Demand'!BY327+'aob Cap'!$CG328</f>
        <v>13.529945066418604</v>
      </c>
      <c r="BZ328">
        <f ca="1">+'aob Demand'!BZ327+'aob Cap'!$CG328</f>
        <v>13.529945066418604</v>
      </c>
      <c r="CA328">
        <f ca="1">+'aob Demand'!CA327+'aob Cap'!$CG328</f>
        <v>13.529945066418604</v>
      </c>
      <c r="CB328">
        <f t="shared" ca="1" si="42"/>
        <v>125854.48329976453</v>
      </c>
      <c r="CC328">
        <f t="shared" ca="1" si="39"/>
        <v>176.49791043697601</v>
      </c>
      <c r="CD328">
        <f t="shared" ca="1" si="40"/>
        <v>229392.47158972418</v>
      </c>
      <c r="CE328">
        <f t="shared" ca="1" si="41"/>
        <v>847914.02411225345</v>
      </c>
      <c r="CG328">
        <f ca="1">+IFERROR(VLOOKUP(_xlfn.CONCAT(B328,E328,C328),Reallocation!$A$3:$F$618,6,FALSE),0)</f>
        <v>4.7374198885303705E-2</v>
      </c>
      <c r="CH328">
        <f t="shared" ca="1" si="43"/>
        <v>3.1151673737728203E-4</v>
      </c>
      <c r="CI328">
        <f t="shared" ca="1" si="44"/>
        <v>3.1151673737728203E-4</v>
      </c>
      <c r="CJ328">
        <f t="shared" ca="1" si="45"/>
        <v>3.9946103995069926E-4</v>
      </c>
      <c r="CK328">
        <f t="shared" ca="1" si="46"/>
        <v>4.8919450140627596E-4</v>
      </c>
      <c r="CL328">
        <f ca="1">+IF($C328=1,SUMPRODUCT($CH328:$CK328,Elast!$L$6:$O$6),SUMPRODUCT($CH328:$CK328,Elast!$L$13:$O$13))</f>
        <v>-1.3742885157328466E-5</v>
      </c>
      <c r="CM328">
        <f ca="1">+IF($C328=1,SUMPRODUCT($CH328:$CK328,Elast!$L$7:$O$7),SUMPRODUCT($CH328:$CK328,Elast!$L$14:$O$14))</f>
        <v>8.5606371028335473E-6</v>
      </c>
      <c r="CN328">
        <f ca="1">+IF($C328=1,SUMPRODUCT($CH328:$CK328,Elast!$L$8:$O$8),SUMPRODUCT($CH328:$CK328,Elast!$L$15:$O$15))</f>
        <v>-1.7396986742258754E-5</v>
      </c>
      <c r="CO328">
        <f ca="1">+IF($C328=1,SUMPRODUCT($CH328:$CK328,Elast!$L$9:$O$9),SUMPRODUCT($CH328:$CK328,Elast!$L$16:$O$16))</f>
        <v>-1.1241005300263395E-5</v>
      </c>
    </row>
    <row r="329" spans="2:93" x14ac:dyDescent="0.25">
      <c r="B329" t="s">
        <v>86</v>
      </c>
      <c r="C329">
        <v>2</v>
      </c>
      <c r="D329">
        <v>2040</v>
      </c>
      <c r="E329">
        <v>2038</v>
      </c>
      <c r="F329">
        <v>0.15272494399573799</v>
      </c>
      <c r="G329">
        <v>2.12499714174425E-4</v>
      </c>
      <c r="H329">
        <v>0.21353306505011699</v>
      </c>
      <c r="I329">
        <v>0.63352949123997004</v>
      </c>
      <c r="J329">
        <f ca="1">+('aob Demand'!J328-'aob Demand'!BX328)+'aob Cap'!BX329</f>
        <v>152.11459863650816</v>
      </c>
      <c r="K329">
        <f ca="1">+('aob Demand'!K328-'aob Demand'!BY328)+'aob Cap'!BY329</f>
        <v>152.11459863650816</v>
      </c>
      <c r="L329">
        <f ca="1">+('aob Demand'!L328-'aob Demand'!BZ328)+'aob Cap'!BZ329</f>
        <v>118.62694246858018</v>
      </c>
      <c r="M329">
        <f ca="1">+('aob Demand'!M328-'aob Demand'!CA328)+'aob Cap'!CA329</f>
        <v>96.868318040256881</v>
      </c>
      <c r="N329">
        <f ca="1">+'aob Demand'!N328*(1+CL329)</f>
        <v>9316.9427798277829</v>
      </c>
      <c r="O329">
        <f ca="1">+'aob Demand'!O328*(1+CM329)</f>
        <v>13.066032130417092</v>
      </c>
      <c r="P329">
        <f ca="1">+'aob Demand'!P328*(1+CN329)</f>
        <v>16981.814727113666</v>
      </c>
      <c r="Q329">
        <f ca="1">+'aob Demand'!Q328*(1+CO329)</f>
        <v>62770.643546650972</v>
      </c>
      <c r="R329">
        <v>8790519.8342583701</v>
      </c>
      <c r="S329">
        <f ca="1">+IF(E329&gt;2017,SUMPRODUCT(J329:M329,N329:Q329),'aob Demand'!S328)</f>
        <v>9514217.9670200907</v>
      </c>
      <c r="T329">
        <v>1</v>
      </c>
      <c r="U329">
        <v>7.1999999999999995E-2</v>
      </c>
      <c r="V329">
        <v>62009.337814494298</v>
      </c>
      <c r="W329">
        <v>7.1999999999999995E-2</v>
      </c>
      <c r="X329">
        <v>8.4576647763021793</v>
      </c>
      <c r="Y329">
        <v>8.4576647763021793</v>
      </c>
      <c r="Z329">
        <v>2.3213726863949198</v>
      </c>
      <c r="AA329">
        <v>1.5303510293356</v>
      </c>
      <c r="AB329">
        <v>5.2469100025644302</v>
      </c>
      <c r="AC329">
        <v>5.2469100025644302</v>
      </c>
      <c r="AD329">
        <v>5.2469100025644302</v>
      </c>
      <c r="AE329">
        <v>5.2469100025644302</v>
      </c>
      <c r="AF329">
        <v>48889.226364036498</v>
      </c>
      <c r="AG329">
        <v>68.023586765371505</v>
      </c>
      <c r="AH329">
        <v>89102.1416671521</v>
      </c>
      <c r="AI329">
        <v>329302.48847705999</v>
      </c>
      <c r="AJ329">
        <v>130.14775753662701</v>
      </c>
      <c r="AK329">
        <v>130.14775753662701</v>
      </c>
      <c r="AL329">
        <v>102.787888429045</v>
      </c>
      <c r="AM329">
        <v>81.814189485721201</v>
      </c>
      <c r="AN329">
        <v>138.60542231292899</v>
      </c>
      <c r="AO329">
        <v>138.60542231292899</v>
      </c>
      <c r="AP329">
        <v>105.10926111544001</v>
      </c>
      <c r="AQ329">
        <v>83.344540515056806</v>
      </c>
      <c r="AR329">
        <f ca="1">+IF(E329&gt;2017,J329*N329,'aob Demand'!AR328)</f>
        <v>1417243.0114728159</v>
      </c>
      <c r="AS329">
        <f>+IF(F329&gt;2017,K329*O329,'aob Demand'!AS328)</f>
        <v>1986.9266583523699</v>
      </c>
      <c r="AT329">
        <f>+IF(G329&gt;2017,L329*P329,'aob Demand'!AT328)</f>
        <v>2013765.67126577</v>
      </c>
      <c r="AU329">
        <f>+IF(H329&gt;2017,M329*Q329,'aob Demand'!AU328)</f>
        <v>6077711.0980042303</v>
      </c>
      <c r="AV329">
        <v>1.0652078152501201</v>
      </c>
      <c r="AW329">
        <v>1.0652078152501201</v>
      </c>
      <c r="AX329">
        <v>1.02279809982127</v>
      </c>
      <c r="AY329">
        <v>1.0189182753455599</v>
      </c>
      <c r="AZ329">
        <v>1.0652078152501201</v>
      </c>
      <c r="BA329">
        <v>1.0652078152501201</v>
      </c>
      <c r="BB329">
        <v>1.02279809982127</v>
      </c>
      <c r="BC329">
        <v>1.0189182753455599</v>
      </c>
      <c r="BD329">
        <v>1.0461304314773301</v>
      </c>
      <c r="BE329">
        <v>1.0461304314773301</v>
      </c>
      <c r="BF329">
        <v>1.0562741275957599</v>
      </c>
      <c r="BG329">
        <v>1.0235884083243001</v>
      </c>
      <c r="BH329">
        <v>0.27568398799999999</v>
      </c>
      <c r="BI329">
        <v>0.27568398799999999</v>
      </c>
      <c r="BJ329">
        <v>0.27386289199999903</v>
      </c>
      <c r="BK329">
        <v>0.60498158099999999</v>
      </c>
      <c r="BL329">
        <v>0.27568398799999999</v>
      </c>
      <c r="BM329">
        <v>0.27568398799999999</v>
      </c>
      <c r="BN329">
        <v>0.27386289199999903</v>
      </c>
      <c r="BO329">
        <v>0.60498158099999999</v>
      </c>
      <c r="BP329">
        <v>0.145164612</v>
      </c>
      <c r="BQ329">
        <v>0.145164612</v>
      </c>
      <c r="BR329">
        <v>0.152841594</v>
      </c>
      <c r="BS329">
        <v>0.14127632900000001</v>
      </c>
      <c r="BT329">
        <v>1</v>
      </c>
      <c r="BU329">
        <v>1</v>
      </c>
      <c r="BV329">
        <v>1</v>
      </c>
      <c r="BW329">
        <v>1</v>
      </c>
      <c r="BX329">
        <f ca="1">+'aob Demand'!BX328+'aob Cap'!$CG329</f>
        <v>13.539554690584882</v>
      </c>
      <c r="BY329">
        <f ca="1">+'aob Demand'!BY328+'aob Cap'!$CG329</f>
        <v>13.539554690584882</v>
      </c>
      <c r="BZ329">
        <f ca="1">+'aob Demand'!BZ328+'aob Cap'!$CG329</f>
        <v>13.539554690584882</v>
      </c>
      <c r="CA329">
        <f ca="1">+'aob Demand'!CA328+'aob Cap'!$CG329</f>
        <v>13.539554690584882</v>
      </c>
      <c r="CB329">
        <f t="shared" ca="1" si="42"/>
        <v>126147.25631652822</v>
      </c>
      <c r="CC329">
        <f t="shared" ca="1" si="39"/>
        <v>176.90825661872154</v>
      </c>
      <c r="CD329">
        <f t="shared" ca="1" si="40"/>
        <v>229926.20924313526</v>
      </c>
      <c r="CE329">
        <f t="shared" ca="1" si="41"/>
        <v>849886.56126308988</v>
      </c>
      <c r="CG329">
        <f ca="1">+IFERROR(VLOOKUP(_xlfn.CONCAT(B329,E329,C329),Reallocation!$A$3:$F$618,6,FALSE),0)</f>
        <v>4.5257033507182638E-2</v>
      </c>
      <c r="CH329">
        <f t="shared" ca="1" si="43"/>
        <v>2.9751933024724231E-4</v>
      </c>
      <c r="CI329">
        <f t="shared" ca="1" si="44"/>
        <v>2.9751933024724231E-4</v>
      </c>
      <c r="CJ329">
        <f t="shared" ca="1" si="45"/>
        <v>3.8150720709317909E-4</v>
      </c>
      <c r="CK329">
        <f t="shared" ca="1" si="46"/>
        <v>4.6720160340107952E-4</v>
      </c>
      <c r="CL329">
        <f ca="1">+IF($C329=1,SUMPRODUCT($CH329:$CK329,Elast!$L$6:$O$6),SUMPRODUCT($CH329:$CK329,Elast!$L$13:$O$13))</f>
        <v>-1.3125274779641093E-5</v>
      </c>
      <c r="CM329">
        <f ca="1">+IF($C329=1,SUMPRODUCT($CH329:$CK329,Elast!$L$7:$O$7),SUMPRODUCT($CH329:$CK329,Elast!$L$14:$O$14))</f>
        <v>8.1759856351387176E-6</v>
      </c>
      <c r="CN329">
        <f ca="1">+IF($C329=1,SUMPRODUCT($CH329:$CK329,Elast!$L$8:$O$8),SUMPRODUCT($CH329:$CK329,Elast!$L$15:$O$15))</f>
        <v>-1.6615229349411064E-5</v>
      </c>
      <c r="CO329">
        <f ca="1">+IF($C329=1,SUMPRODUCT($CH329:$CK329,Elast!$L$9:$O$9),SUMPRODUCT($CH329:$CK329,Elast!$L$16:$O$16))</f>
        <v>-1.0735695206178118E-5</v>
      </c>
    </row>
    <row r="330" spans="2:93" x14ac:dyDescent="0.25">
      <c r="B330" t="s">
        <v>86</v>
      </c>
      <c r="C330">
        <v>2</v>
      </c>
      <c r="D330">
        <v>2041</v>
      </c>
      <c r="E330">
        <v>2039</v>
      </c>
      <c r="F330">
        <v>0.15270988633882901</v>
      </c>
      <c r="G330">
        <v>2.1247975754325001E-4</v>
      </c>
      <c r="H330">
        <v>0.21352607985358199</v>
      </c>
      <c r="I330">
        <v>0.63355155405004404</v>
      </c>
      <c r="J330">
        <f ca="1">+('aob Demand'!J329-'aob Demand'!BX329)+'aob Cap'!BX330</f>
        <v>152.14870925950274</v>
      </c>
      <c r="K330">
        <f ca="1">+('aob Demand'!K329-'aob Demand'!BY329)+'aob Cap'!BY330</f>
        <v>152.14870925950274</v>
      </c>
      <c r="L330">
        <f ca="1">+('aob Demand'!L329-'aob Demand'!BZ329)+'aob Cap'!BZ330</f>
        <v>118.65402961252273</v>
      </c>
      <c r="M330">
        <f ca="1">+('aob Demand'!M329-'aob Demand'!CA329)+'aob Cap'!CA330</f>
        <v>96.890836822444328</v>
      </c>
      <c r="N330">
        <f ca="1">+'aob Demand'!N329*(1+CL330)</f>
        <v>9331.9977040509875</v>
      </c>
      <c r="O330">
        <f ca="1">+'aob Demand'!O329*(1+CM330)</f>
        <v>13.087139241156658</v>
      </c>
      <c r="P330">
        <f ca="1">+'aob Demand'!P329*(1+CN330)</f>
        <v>17009.259684287415</v>
      </c>
      <c r="Q330">
        <f ca="1">+'aob Demand'!Q329*(1+CO330)</f>
        <v>62872.067300542061</v>
      </c>
      <c r="R330">
        <v>8809259.8782753609</v>
      </c>
      <c r="S330">
        <f ca="1">+IF(E330&gt;2017,SUMPRODUCT(J330:M330,N330:Q330),'aob Demand'!S329)</f>
        <v>9531787.0126005299</v>
      </c>
      <c r="T330">
        <v>1</v>
      </c>
      <c r="U330">
        <v>7.1999999999999995E-2</v>
      </c>
      <c r="V330">
        <v>62922.742417784502</v>
      </c>
      <c r="W330">
        <v>7.1999999999999995E-2</v>
      </c>
      <c r="X330">
        <v>8.4866509286659202</v>
      </c>
      <c r="Y330">
        <v>8.4866509286659202</v>
      </c>
      <c r="Z330">
        <v>2.34336854082339</v>
      </c>
      <c r="AA330">
        <v>1.54778336386506</v>
      </c>
      <c r="AB330">
        <v>5.2787445802739503</v>
      </c>
      <c r="AC330">
        <v>5.2787445802739503</v>
      </c>
      <c r="AD330">
        <v>5.2787445802739503</v>
      </c>
      <c r="AE330">
        <v>5.2787445802739503</v>
      </c>
      <c r="AF330">
        <v>49264.975784132199</v>
      </c>
      <c r="AG330">
        <v>68.546715415591905</v>
      </c>
      <c r="AH330">
        <v>89787.052878850503</v>
      </c>
      <c r="AI330">
        <v>331833.50217813702</v>
      </c>
      <c r="AJ330">
        <v>130.14775753662701</v>
      </c>
      <c r="AK330">
        <v>130.14775753662701</v>
      </c>
      <c r="AL330">
        <v>102.787888429045</v>
      </c>
      <c r="AM330">
        <v>81.814189485721201</v>
      </c>
      <c r="AN330">
        <v>138.63440846529301</v>
      </c>
      <c r="AO330">
        <v>138.63440846529301</v>
      </c>
      <c r="AP330">
        <v>105.13125696986801</v>
      </c>
      <c r="AQ330">
        <v>83.361972849586195</v>
      </c>
      <c r="AR330">
        <f ca="1">+IF(E330&gt;2017,J330*N330,'aob Demand'!AR329)</f>
        <v>1419851.4054840007</v>
      </c>
      <c r="AS330">
        <f>+IF(F330&gt;2017,K330*O330,'aob Demand'!AS329)</f>
        <v>1990.60990908194</v>
      </c>
      <c r="AT330">
        <f>+IF(G330&gt;2017,L330*P330,'aob Demand'!AT329)</f>
        <v>2017513.7419925099</v>
      </c>
      <c r="AU330">
        <f>+IF(H330&gt;2017,M330*Q330,'aob Demand'!AU329)</f>
        <v>6089071.0673886603</v>
      </c>
      <c r="AV330">
        <v>1.0654307027749399</v>
      </c>
      <c r="AW330">
        <v>1.0654307027749399</v>
      </c>
      <c r="AX330">
        <v>1.0230122367664001</v>
      </c>
      <c r="AY330">
        <v>1.0191315002007599</v>
      </c>
      <c r="AZ330">
        <v>1.0654307027749399</v>
      </c>
      <c r="BA330">
        <v>1.0654307027749399</v>
      </c>
      <c r="BB330">
        <v>1.0230122367664001</v>
      </c>
      <c r="BC330">
        <v>1.0191315002007599</v>
      </c>
      <c r="BD330">
        <v>1.0463493271887401</v>
      </c>
      <c r="BE330">
        <v>1.0463493271887401</v>
      </c>
      <c r="BF330">
        <v>1.0564952732108499</v>
      </c>
      <c r="BG330">
        <v>1.0238026104791</v>
      </c>
      <c r="BH330">
        <v>0.27568398799999999</v>
      </c>
      <c r="BI330">
        <v>0.27568398799999999</v>
      </c>
      <c r="BJ330">
        <v>0.27386289199999903</v>
      </c>
      <c r="BK330">
        <v>0.60498158099999999</v>
      </c>
      <c r="BL330">
        <v>0.27568398799999999</v>
      </c>
      <c r="BM330">
        <v>0.27568398799999999</v>
      </c>
      <c r="BN330">
        <v>0.27386289199999903</v>
      </c>
      <c r="BO330">
        <v>0.60498158099999999</v>
      </c>
      <c r="BP330">
        <v>0.145164612</v>
      </c>
      <c r="BQ330">
        <v>0.145164612</v>
      </c>
      <c r="BR330">
        <v>0.152841594</v>
      </c>
      <c r="BS330">
        <v>0.14127632900000001</v>
      </c>
      <c r="BT330">
        <v>1</v>
      </c>
      <c r="BU330">
        <v>1</v>
      </c>
      <c r="BV330">
        <v>1</v>
      </c>
      <c r="BW330">
        <v>1</v>
      </c>
      <c r="BX330">
        <f ca="1">+'aob Demand'!BX329+'aob Cap'!$CG330</f>
        <v>13.544584673104143</v>
      </c>
      <c r="BY330">
        <f ca="1">+'aob Demand'!BY329+'aob Cap'!$CG330</f>
        <v>13.544584673104143</v>
      </c>
      <c r="BZ330">
        <f ca="1">+'aob Demand'!BZ329+'aob Cap'!$CG330</f>
        <v>13.544584673104143</v>
      </c>
      <c r="CA330">
        <f ca="1">+'aob Demand'!CA329+'aob Cap'!$CG330</f>
        <v>13.544584673104143</v>
      </c>
      <c r="CB330">
        <f t="shared" ca="1" si="42"/>
        <v>126398.03307173206</v>
      </c>
      <c r="CC330">
        <f t="shared" ca="1" si="39"/>
        <v>177.25986558055027</v>
      </c>
      <c r="CD330">
        <f t="shared" ca="1" si="40"/>
        <v>230383.35802064755</v>
      </c>
      <c r="CE330">
        <f t="shared" ca="1" si="41"/>
        <v>851576.03912529419</v>
      </c>
      <c r="CG330">
        <f ca="1">+IFERROR(VLOOKUP(_xlfn.CONCAT(B330,E330,C330),Reallocation!$A$3:$F$618,6,FALSE),0)</f>
        <v>4.3240007705743502E-2</v>
      </c>
      <c r="CH330">
        <f t="shared" ca="1" si="43"/>
        <v>2.8419569193971483E-4</v>
      </c>
      <c r="CI330">
        <f t="shared" ca="1" si="44"/>
        <v>2.8419569193971483E-4</v>
      </c>
      <c r="CJ330">
        <f t="shared" ca="1" si="45"/>
        <v>3.6442089532862099E-4</v>
      </c>
      <c r="CK330">
        <f t="shared" ca="1" si="46"/>
        <v>4.462755109131411E-4</v>
      </c>
      <c r="CL330">
        <f ca="1">+IF($C330=1,SUMPRODUCT($CH330:$CK330,Elast!$L$6:$O$6),SUMPRODUCT($CH330:$CK330,Elast!$L$13:$O$13))</f>
        <v>-1.2537462119822872E-5</v>
      </c>
      <c r="CM330">
        <f ca="1">+IF($C330=1,SUMPRODUCT($CH330:$CK330,Elast!$L$7:$O$7),SUMPRODUCT($CH330:$CK330,Elast!$L$14:$O$14))</f>
        <v>7.8098464837777214E-6</v>
      </c>
      <c r="CN330">
        <f ca="1">+IF($C330=1,SUMPRODUCT($CH330:$CK330,Elast!$L$8:$O$8),SUMPRODUCT($CH330:$CK330,Elast!$L$15:$O$15))</f>
        <v>-1.5871141355476404E-5</v>
      </c>
      <c r="CO330">
        <f ca="1">+IF($C330=1,SUMPRODUCT($CH330:$CK330,Elast!$L$9:$O$9),SUMPRODUCT($CH330:$CK330,Elast!$L$16:$O$16))</f>
        <v>-1.0254857589203192E-5</v>
      </c>
    </row>
    <row r="331" spans="2:93" x14ac:dyDescent="0.25">
      <c r="B331" t="s">
        <v>86</v>
      </c>
      <c r="C331">
        <v>2</v>
      </c>
      <c r="D331">
        <v>2042</v>
      </c>
      <c r="E331">
        <v>2040</v>
      </c>
      <c r="F331">
        <v>0.15269668104665399</v>
      </c>
      <c r="G331">
        <v>2.1246238721146801E-4</v>
      </c>
      <c r="H331">
        <v>0.21351995473654301</v>
      </c>
      <c r="I331">
        <v>0.63357090182958997</v>
      </c>
      <c r="J331">
        <f ca="1">+('aob Demand'!J330-'aob Demand'!BX330)+'aob Cap'!BX331</f>
        <v>152.17861360434767</v>
      </c>
      <c r="K331">
        <f ca="1">+('aob Demand'!K330-'aob Demand'!BY330)+'aob Cap'!BY331</f>
        <v>152.17861360434767</v>
      </c>
      <c r="L331">
        <f ca="1">+('aob Demand'!L330-'aob Demand'!BZ330)+'aob Cap'!BZ331</f>
        <v>118.67690213410368</v>
      </c>
      <c r="M331">
        <f ca="1">+('aob Demand'!M330-'aob Demand'!CA330)+'aob Cap'!CA331</f>
        <v>96.909138062993179</v>
      </c>
      <c r="N331">
        <f ca="1">+'aob Demand'!N330*(1+CL331)</f>
        <v>9347.0853858639057</v>
      </c>
      <c r="O331">
        <f ca="1">+'aob Demand'!O330*(1+CM331)</f>
        <v>13.108303144542289</v>
      </c>
      <c r="P331">
        <f ca="1">+'aob Demand'!P330*(1+CN331)</f>
        <v>17036.761387634411</v>
      </c>
      <c r="Q331">
        <f ca="1">+'aob Demand'!Q330*(1+CO331)</f>
        <v>62973.703555062239</v>
      </c>
      <c r="R331">
        <v>8827710.7267281301</v>
      </c>
      <c r="S331">
        <f ca="1">+IF(E331&gt;2017,SUMPRODUCT(J331:M331,N331:Q331),'aob Demand'!S330)</f>
        <v>9549018.6946993675</v>
      </c>
      <c r="T331">
        <v>1</v>
      </c>
      <c r="U331">
        <v>7.1999999999999995E-2</v>
      </c>
      <c r="V331">
        <v>63849.601574835797</v>
      </c>
      <c r="W331">
        <v>7.1999999999999995E-2</v>
      </c>
      <c r="X331">
        <v>8.5156592402048599</v>
      </c>
      <c r="Y331">
        <v>8.5156592402048599</v>
      </c>
      <c r="Z331">
        <v>2.3653792252481902</v>
      </c>
      <c r="AA331">
        <v>1.56522818257119</v>
      </c>
      <c r="AB331">
        <v>5.3068394575785804</v>
      </c>
      <c r="AC331">
        <v>5.3068394575785804</v>
      </c>
      <c r="AD331">
        <v>5.3068394575785804</v>
      </c>
      <c r="AE331">
        <v>5.3068394575785804</v>
      </c>
      <c r="AF331">
        <v>49606.894165662299</v>
      </c>
      <c r="AG331">
        <v>69.022779713205097</v>
      </c>
      <c r="AH331">
        <v>90410.294222784301</v>
      </c>
      <c r="AI331">
        <v>334136.61587527901</v>
      </c>
      <c r="AJ331">
        <v>130.14775753662701</v>
      </c>
      <c r="AK331">
        <v>130.14775753662701</v>
      </c>
      <c r="AL331">
        <v>102.787888429045</v>
      </c>
      <c r="AM331">
        <v>81.814189485721201</v>
      </c>
      <c r="AN331">
        <v>138.66341677683201</v>
      </c>
      <c r="AO331">
        <v>138.66341677683201</v>
      </c>
      <c r="AP331">
        <v>105.153267654293</v>
      </c>
      <c r="AQ331">
        <v>83.379417668292305</v>
      </c>
      <c r="AR331">
        <f ca="1">+IF(E331&gt;2017,J331*N331,'aob Demand'!AR330)</f>
        <v>1422426.4952622282</v>
      </c>
      <c r="AS331">
        <f>+IF(F331&gt;2017,K331*O331,'aob Demand'!AS330)</f>
        <v>1994.24692146195</v>
      </c>
      <c r="AT331">
        <f>+IF(G331&gt;2017,L331*P331,'aob Demand'!AT330)</f>
        <v>2021196.7986546699</v>
      </c>
      <c r="AU331">
        <f>+IF(H331&gt;2017,M331*Q331,'aob Demand'!AU330)</f>
        <v>6100185.1977592697</v>
      </c>
      <c r="AV331">
        <v>1.06565375295986</v>
      </c>
      <c r="AW331">
        <v>1.06565375295986</v>
      </c>
      <c r="AX331">
        <v>1.0232265118786501</v>
      </c>
      <c r="AY331">
        <v>1.0193448710112001</v>
      </c>
      <c r="AZ331">
        <v>1.06565375295986</v>
      </c>
      <c r="BA331">
        <v>1.06565375295986</v>
      </c>
      <c r="BB331">
        <v>1.0232265118786501</v>
      </c>
      <c r="BC331">
        <v>1.0193448710112001</v>
      </c>
      <c r="BD331">
        <v>1.04656838264707</v>
      </c>
      <c r="BE331">
        <v>1.04656838264707</v>
      </c>
      <c r="BF331">
        <v>1.0567165615152601</v>
      </c>
      <c r="BG331">
        <v>1.0240169592581201</v>
      </c>
      <c r="BH331">
        <v>0.27568398799999999</v>
      </c>
      <c r="BI331">
        <v>0.27568398799999999</v>
      </c>
      <c r="BJ331">
        <v>0.27386289199999903</v>
      </c>
      <c r="BK331">
        <v>0.60498158099999999</v>
      </c>
      <c r="BL331">
        <v>0.27568398799999999</v>
      </c>
      <c r="BM331">
        <v>0.27568398799999999</v>
      </c>
      <c r="BN331">
        <v>0.27386289199999903</v>
      </c>
      <c r="BO331">
        <v>0.60498158099999999</v>
      </c>
      <c r="BP331">
        <v>0.145164612</v>
      </c>
      <c r="BQ331">
        <v>0.145164612</v>
      </c>
      <c r="BR331">
        <v>0.152841594</v>
      </c>
      <c r="BS331">
        <v>0.14127632900000001</v>
      </c>
      <c r="BT331">
        <v>1</v>
      </c>
      <c r="BU331">
        <v>1</v>
      </c>
      <c r="BV331">
        <v>1</v>
      </c>
      <c r="BW331">
        <v>1</v>
      </c>
      <c r="BX331">
        <f ca="1">+'aob Demand'!BX330+'aob Cap'!$CG331</f>
        <v>13.545384099937483</v>
      </c>
      <c r="BY331">
        <f ca="1">+'aob Demand'!BY330+'aob Cap'!$CG331</f>
        <v>13.545384099937483</v>
      </c>
      <c r="BZ331">
        <f ca="1">+'aob Demand'!BZ330+'aob Cap'!$CG331</f>
        <v>13.545384099937483</v>
      </c>
      <c r="CA331">
        <f ca="1">+'aob Demand'!CA330+'aob Cap'!$CG331</f>
        <v>13.545384099937483</v>
      </c>
      <c r="CB331">
        <f t="shared" ca="1" si="42"/>
        <v>126609.86176643896</v>
      </c>
      <c r="CC331">
        <f t="shared" ca="1" si="39"/>
        <v>177.55700099124363</v>
      </c>
      <c r="CD331">
        <f t="shared" ca="1" si="40"/>
        <v>230769.47681449199</v>
      </c>
      <c r="CE331">
        <f t="shared" ca="1" si="41"/>
        <v>853003.00284891657</v>
      </c>
      <c r="CG331">
        <f ca="1">+IFERROR(VLOOKUP(_xlfn.CONCAT(B331,E331,C331),Reallocation!$A$3:$F$618,6,FALSE),0)</f>
        <v>4.1317210719682425E-2</v>
      </c>
      <c r="CH331">
        <f t="shared" ca="1" si="43"/>
        <v>2.7150471239734131E-4</v>
      </c>
      <c r="CI331">
        <f t="shared" ca="1" si="44"/>
        <v>2.7150471239734131E-4</v>
      </c>
      <c r="CJ331">
        <f t="shared" ca="1" si="45"/>
        <v>3.4814871282184967E-4</v>
      </c>
      <c r="CK331">
        <f t="shared" ca="1" si="46"/>
        <v>4.2634999697166442E-4</v>
      </c>
      <c r="CL331">
        <f ca="1">+IF($C331=1,SUMPRODUCT($CH331:$CK331,Elast!$L$6:$O$6),SUMPRODUCT($CH331:$CK331,Elast!$L$13:$O$13))</f>
        <v>-1.19776194934893E-5</v>
      </c>
      <c r="CM331">
        <f ca="1">+IF($C331=1,SUMPRODUCT($CH331:$CK331,Elast!$L$7:$O$7),SUMPRODUCT($CH331:$CK331,Elast!$L$14:$O$14))</f>
        <v>7.4610905328607121E-6</v>
      </c>
      <c r="CN331">
        <f ca="1">+IF($C331=1,SUMPRODUCT($CH331:$CK331,Elast!$L$8:$O$8),SUMPRODUCT($CH331:$CK331,Elast!$L$15:$O$15))</f>
        <v>-1.5162418896205397E-5</v>
      </c>
      <c r="CO331">
        <f ca="1">+IF($C331=1,SUMPRODUCT($CH331:$CK331,Elast!$L$9:$O$9),SUMPRODUCT($CH331:$CK331,Elast!$L$16:$O$16))</f>
        <v>-9.7969785149183431E-6</v>
      </c>
    </row>
    <row r="332" spans="2:93" x14ac:dyDescent="0.25">
      <c r="B332" t="s">
        <v>86</v>
      </c>
      <c r="C332">
        <v>2</v>
      </c>
      <c r="D332">
        <v>2043</v>
      </c>
      <c r="E332">
        <v>2041</v>
      </c>
      <c r="F332">
        <v>0.15268522707353199</v>
      </c>
      <c r="G332">
        <v>2.1244746214475299E-4</v>
      </c>
      <c r="H332">
        <v>0.21351464279961799</v>
      </c>
      <c r="I332">
        <v>0.633587682664703</v>
      </c>
      <c r="J332">
        <f ca="1">+('aob Demand'!J331-'aob Demand'!BX331)+'aob Cap'!BX332</f>
        <v>152.20464591414142</v>
      </c>
      <c r="K332">
        <f ca="1">+('aob Demand'!K331-'aob Demand'!BY331)+'aob Cap'!BY332</f>
        <v>152.20464591414142</v>
      </c>
      <c r="L332">
        <f ca="1">+('aob Demand'!L331-'aob Demand'!BZ331)+'aob Cap'!BZ332</f>
        <v>118.69589479815441</v>
      </c>
      <c r="M332">
        <f ca="1">+('aob Demand'!M331-'aob Demand'!CA331)+'aob Cap'!CA332</f>
        <v>96.923556675326026</v>
      </c>
      <c r="N332">
        <f ca="1">+'aob Demand'!N331*(1+CL332)</f>
        <v>9362.2052290733482</v>
      </c>
      <c r="O332">
        <f ca="1">+'aob Demand'!O331*(1+CM332)</f>
        <v>13.129522205745195</v>
      </c>
      <c r="P332">
        <f ca="1">+'aob Demand'!P331*(1+CN332)</f>
        <v>17064.318969923537</v>
      </c>
      <c r="Q332">
        <f ca="1">+'aob Demand'!Q331*(1+CO332)</f>
        <v>63075.5489120446</v>
      </c>
      <c r="R332">
        <v>8845888.1566659603</v>
      </c>
      <c r="S332">
        <f ca="1">+IF(E332&gt;2017,SUMPRODUCT(J332:M332,N332:Q332),'aob Demand'!S331)</f>
        <v>9565940.6552050281</v>
      </c>
      <c r="T332">
        <v>1</v>
      </c>
      <c r="U332">
        <v>7.1999999999999995E-2</v>
      </c>
      <c r="V332">
        <v>64790.113472756297</v>
      </c>
      <c r="W332">
        <v>7.1999999999999995E-2</v>
      </c>
      <c r="X332">
        <v>8.5446887215895</v>
      </c>
      <c r="Y332">
        <v>8.5446887215895</v>
      </c>
      <c r="Z332">
        <v>2.3874041115794</v>
      </c>
      <c r="AA332">
        <v>1.5826849424874401</v>
      </c>
      <c r="AB332">
        <v>5.3313919709267399</v>
      </c>
      <c r="AC332">
        <v>5.3313919709267399</v>
      </c>
      <c r="AD332">
        <v>5.3313919709267399</v>
      </c>
      <c r="AE332">
        <v>5.3313919709267399</v>
      </c>
      <c r="AF332">
        <v>49916.660987875402</v>
      </c>
      <c r="AG332">
        <v>69.4541157176116</v>
      </c>
      <c r="AH332">
        <v>90974.926988898704</v>
      </c>
      <c r="AI332">
        <v>336223.14298940299</v>
      </c>
      <c r="AJ332">
        <v>130.14775753662701</v>
      </c>
      <c r="AK332">
        <v>130.14775753662701</v>
      </c>
      <c r="AL332">
        <v>102.787888429045</v>
      </c>
      <c r="AM332">
        <v>81.814189485721201</v>
      </c>
      <c r="AN332">
        <v>138.69244625821599</v>
      </c>
      <c r="AO332">
        <v>138.69244625821599</v>
      </c>
      <c r="AP332">
        <v>105.175292540624</v>
      </c>
      <c r="AQ332">
        <v>83.396874428208605</v>
      </c>
      <c r="AR332">
        <f ca="1">+IF(E332&gt;2017,J332*N332,'aob Demand'!AR331)</f>
        <v>1424971.1318666323</v>
      </c>
      <c r="AS332">
        <f>+IF(F332&gt;2017,K332*O332,'aob Demand'!AS331)</f>
        <v>1997.8416376564701</v>
      </c>
      <c r="AT332">
        <f>+IF(G332&gt;2017,L332*P332,'aob Demand'!AT331)</f>
        <v>2024820.18497114</v>
      </c>
      <c r="AU332">
        <f>+IF(H332&gt;2017,M332*Q332,'aob Demand'!AU331)</f>
        <v>6111073.30457222</v>
      </c>
      <c r="AV332">
        <v>1.0658769596318101</v>
      </c>
      <c r="AW332">
        <v>1.0658769596318101</v>
      </c>
      <c r="AX332">
        <v>1.0234409201972201</v>
      </c>
      <c r="AY332">
        <v>1.01955838238873</v>
      </c>
      <c r="AZ332">
        <v>1.0658769596318101</v>
      </c>
      <c r="BA332">
        <v>1.0658769596318101</v>
      </c>
      <c r="BB332">
        <v>1.0234409201972201</v>
      </c>
      <c r="BC332">
        <v>1.01955838238873</v>
      </c>
      <c r="BD332">
        <v>1.0467875917898299</v>
      </c>
      <c r="BE332">
        <v>1.0467875917898299</v>
      </c>
      <c r="BF332">
        <v>1.05693798738581</v>
      </c>
      <c r="BG332">
        <v>1.0242314492485101</v>
      </c>
      <c r="BH332">
        <v>0.27568398799999999</v>
      </c>
      <c r="BI332">
        <v>0.27568398799999999</v>
      </c>
      <c r="BJ332">
        <v>0.27386289199999903</v>
      </c>
      <c r="BK332">
        <v>0.60498158099999999</v>
      </c>
      <c r="BL332">
        <v>0.27568398799999999</v>
      </c>
      <c r="BM332">
        <v>0.27568398799999999</v>
      </c>
      <c r="BN332">
        <v>0.27386289199999903</v>
      </c>
      <c r="BO332">
        <v>0.60498158099999999</v>
      </c>
      <c r="BP332">
        <v>0.145164612</v>
      </c>
      <c r="BQ332">
        <v>0.145164612</v>
      </c>
      <c r="BR332">
        <v>0.152841594</v>
      </c>
      <c r="BS332">
        <v>0.14127632900000001</v>
      </c>
      <c r="BT332">
        <v>1</v>
      </c>
      <c r="BU332">
        <v>1</v>
      </c>
      <c r="BV332">
        <v>1</v>
      </c>
      <c r="BW332">
        <v>1</v>
      </c>
      <c r="BX332">
        <f ca="1">+'aob Demand'!BX331+'aob Cap'!$CG332</f>
        <v>13.542288593184121</v>
      </c>
      <c r="BY332">
        <f ca="1">+'aob Demand'!BY331+'aob Cap'!$CG332</f>
        <v>13.542288593184121</v>
      </c>
      <c r="BZ332">
        <f ca="1">+'aob Demand'!BZ331+'aob Cap'!$CG332</f>
        <v>13.542288593184121</v>
      </c>
      <c r="CA332">
        <f ca="1">+'aob Demand'!CA331+'aob Cap'!$CG332</f>
        <v>13.542288593184121</v>
      </c>
      <c r="CB332">
        <f t="shared" ca="1" si="42"/>
        <v>126785.68508072874</v>
      </c>
      <c r="CC332">
        <f t="shared" ca="1" si="39"/>
        <v>177.80377880082077</v>
      </c>
      <c r="CD332">
        <f t="shared" ca="1" si="40"/>
        <v>231089.93213685093</v>
      </c>
      <c r="CE332">
        <f t="shared" ca="1" si="41"/>
        <v>854187.28654040874</v>
      </c>
      <c r="CG332">
        <f ca="1">+IFERROR(VLOOKUP(_xlfn.CONCAT(B332,E332,C332),Reallocation!$A$3:$F$618,6,FALSE),0)</f>
        <v>3.9483434561421518E-2</v>
      </c>
      <c r="CH332">
        <f t="shared" ca="1" si="43"/>
        <v>2.594101797896986E-4</v>
      </c>
      <c r="CI332">
        <f t="shared" ca="1" si="44"/>
        <v>2.594101797896986E-4</v>
      </c>
      <c r="CJ332">
        <f t="shared" ca="1" si="45"/>
        <v>3.3264364052820738E-4</v>
      </c>
      <c r="CK332">
        <f t="shared" ca="1" si="46"/>
        <v>4.0736675289032576E-4</v>
      </c>
      <c r="CL332">
        <f ca="1">+IF($C332=1,SUMPRODUCT($CH332:$CK332,Elast!$L$6:$O$6),SUMPRODUCT($CH332:$CK332,Elast!$L$13:$O$13))</f>
        <v>-1.1444137214833062E-5</v>
      </c>
      <c r="CM332">
        <f ca="1">+IF($C332=1,SUMPRODUCT($CH332:$CK332,Elast!$L$7:$O$7),SUMPRODUCT($CH332:$CK332,Elast!$L$14:$O$14))</f>
        <v>7.1287231895517558E-6</v>
      </c>
      <c r="CN332">
        <f ca="1">+IF($C332=1,SUMPRODUCT($CH332:$CK332,Elast!$L$8:$O$8),SUMPRODUCT($CH332:$CK332,Elast!$L$15:$O$15))</f>
        <v>-1.4487032742733552E-5</v>
      </c>
      <c r="CO332">
        <f ca="1">+IF($C332=1,SUMPRODUCT($CH332:$CK332,Elast!$L$9:$O$9),SUMPRODUCT($CH332:$CK332,Elast!$L$16:$O$16))</f>
        <v>-9.3607249346512303E-6</v>
      </c>
    </row>
    <row r="333" spans="2:93" x14ac:dyDescent="0.25">
      <c r="B333" t="s">
        <v>86</v>
      </c>
      <c r="C333">
        <v>2</v>
      </c>
      <c r="D333">
        <v>2044</v>
      </c>
      <c r="E333">
        <v>2042</v>
      </c>
      <c r="F333">
        <v>0.15267541361859599</v>
      </c>
      <c r="G333">
        <v>2.12434827713158E-4</v>
      </c>
      <c r="H333">
        <v>0.21351009257327899</v>
      </c>
      <c r="I333">
        <v>0.633602058980411</v>
      </c>
      <c r="J333">
        <f ca="1">+('aob Demand'!J332-'aob Demand'!BX332)+'aob Cap'!BX333</f>
        <v>152.22711242135804</v>
      </c>
      <c r="K333">
        <f ca="1">+('aob Demand'!K332-'aob Demand'!BY332)+'aob Cap'!BY333</f>
        <v>152.22711242135804</v>
      </c>
      <c r="L333">
        <f ca="1">+('aob Demand'!L332-'aob Demand'!BZ332)+'aob Cap'!BZ333</f>
        <v>118.71131433696304</v>
      </c>
      <c r="M333">
        <f ca="1">+('aob Demand'!M332-'aob Demand'!CA332)+'aob Cap'!CA333</f>
        <v>96.934399534205241</v>
      </c>
      <c r="N333">
        <f ca="1">+'aob Demand'!N332*(1+CL333)</f>
        <v>9377.3566941481349</v>
      </c>
      <c r="O333">
        <f ca="1">+'aob Demand'!O332*(1+CM333)</f>
        <v>13.15079489739469</v>
      </c>
      <c r="P333">
        <f ca="1">+'aob Demand'!P332*(1+CN333)</f>
        <v>17091.931657567038</v>
      </c>
      <c r="Q333">
        <f ca="1">+'aob Demand'!Q332*(1+CO333)</f>
        <v>63177.600296812336</v>
      </c>
      <c r="R333">
        <v>8863809.9356590491</v>
      </c>
      <c r="S333">
        <f ca="1">+IF(E333&gt;2017,SUMPRODUCT(J333:M333,N333:Q333),'aob Demand'!S332)</f>
        <v>9582578.2596393991</v>
      </c>
      <c r="T333">
        <v>1</v>
      </c>
      <c r="U333">
        <v>7.1999999999999995E-2</v>
      </c>
      <c r="V333">
        <v>65744.479217972796</v>
      </c>
      <c r="W333">
        <v>7.1999999999999995E-2</v>
      </c>
      <c r="X333">
        <v>8.5737385694122299</v>
      </c>
      <c r="Y333">
        <v>8.5737385694122299</v>
      </c>
      <c r="Z333">
        <v>2.4094426899068102</v>
      </c>
      <c r="AA333">
        <v>1.60015320278625</v>
      </c>
      <c r="AB333">
        <v>5.3526207609906402</v>
      </c>
      <c r="AC333">
        <v>5.3526207609906402</v>
      </c>
      <c r="AD333">
        <v>5.3526207609906402</v>
      </c>
      <c r="AE333">
        <v>5.3526207609906402</v>
      </c>
      <c r="AF333">
        <v>50196.1671635846</v>
      </c>
      <c r="AG333">
        <v>69.843353726432198</v>
      </c>
      <c r="AH333">
        <v>91484.397739348395</v>
      </c>
      <c r="AI333">
        <v>338105.82093355001</v>
      </c>
      <c r="AJ333">
        <v>130.14775753662701</v>
      </c>
      <c r="AK333">
        <v>130.14775753662701</v>
      </c>
      <c r="AL333">
        <v>102.787888429045</v>
      </c>
      <c r="AM333">
        <v>81.814189485721201</v>
      </c>
      <c r="AN333">
        <v>138.72149610603901</v>
      </c>
      <c r="AO333">
        <v>138.72149610603901</v>
      </c>
      <c r="AP333">
        <v>105.19733111895199</v>
      </c>
      <c r="AQ333">
        <v>83.414342688507404</v>
      </c>
      <c r="AR333">
        <f ca="1">+IF(E333&gt;2017,J333*N333,'aob Demand'!AR332)</f>
        <v>1427487.9316952624</v>
      </c>
      <c r="AS333">
        <f>+IF(F333&gt;2017,K333*O333,'aob Demand'!AS332)</f>
        <v>2001.3977299588601</v>
      </c>
      <c r="AT333">
        <f>+IF(G333&gt;2017,L333*P333,'aob Demand'!AT332)</f>
        <v>2028388.8790144599</v>
      </c>
      <c r="AU333">
        <f>+IF(H333&gt;2017,M333*Q333,'aob Demand'!AU332)</f>
        <v>6121753.8469577497</v>
      </c>
      <c r="AV333">
        <v>1.06610031597633</v>
      </c>
      <c r="AW333">
        <v>1.06610031597633</v>
      </c>
      <c r="AX333">
        <v>1.0236554562433799</v>
      </c>
      <c r="AY333">
        <v>1.01977202838333</v>
      </c>
      <c r="AZ333">
        <v>1.06610031597633</v>
      </c>
      <c r="BA333">
        <v>1.06610031597633</v>
      </c>
      <c r="BB333">
        <v>1.0236554562433799</v>
      </c>
      <c r="BC333">
        <v>1.01977202838333</v>
      </c>
      <c r="BD333">
        <v>1.04700694792458</v>
      </c>
      <c r="BE333">
        <v>1.04700694792458</v>
      </c>
      <c r="BF333">
        <v>1.05715954516445</v>
      </c>
      <c r="BG333">
        <v>1.02444607447298</v>
      </c>
      <c r="BH333">
        <v>0.27568398799999999</v>
      </c>
      <c r="BI333">
        <v>0.27568398799999999</v>
      </c>
      <c r="BJ333">
        <v>0.27386289199999903</v>
      </c>
      <c r="BK333">
        <v>0.60498158099999999</v>
      </c>
      <c r="BL333">
        <v>0.27568398799999999</v>
      </c>
      <c r="BM333">
        <v>0.27568398799999999</v>
      </c>
      <c r="BN333">
        <v>0.27386289199999903</v>
      </c>
      <c r="BO333">
        <v>0.60498158099999999</v>
      </c>
      <c r="BP333">
        <v>0.145164612</v>
      </c>
      <c r="BQ333">
        <v>0.145164612</v>
      </c>
      <c r="BR333">
        <v>0.152841594</v>
      </c>
      <c r="BS333">
        <v>0.14127632900000001</v>
      </c>
      <c r="BT333">
        <v>1</v>
      </c>
      <c r="BU333">
        <v>1</v>
      </c>
      <c r="BV333">
        <v>1</v>
      </c>
      <c r="BW333">
        <v>1</v>
      </c>
      <c r="BX333">
        <f ca="1">+'aob Demand'!BX332+'aob Cap'!$CG333</f>
        <v>13.535605706949751</v>
      </c>
      <c r="BY333">
        <f ca="1">+'aob Demand'!BY332+'aob Cap'!$CG333</f>
        <v>13.535605706949751</v>
      </c>
      <c r="BZ333">
        <f ca="1">+'aob Demand'!BZ332+'aob Cap'!$CG333</f>
        <v>13.535605706949751</v>
      </c>
      <c r="CA333">
        <f ca="1">+'aob Demand'!CA332+'aob Cap'!$CG333</f>
        <v>13.535605706949751</v>
      </c>
      <c r="CB333">
        <f t="shared" ca="1" si="42"/>
        <v>126928.20278541495</v>
      </c>
      <c r="CC333">
        <f t="shared" ca="1" si="39"/>
        <v>178.00397446410122</v>
      </c>
      <c r="CD333">
        <f t="shared" ca="1" si="40"/>
        <v>231349.64768695951</v>
      </c>
      <c r="CE333">
        <f t="shared" ca="1" si="41"/>
        <v>855147.08712892327</v>
      </c>
      <c r="CG333">
        <f ca="1">+IFERROR(VLOOKUP(_xlfn.CONCAT(B333,E333,C333),Reallocation!$A$3:$F$618,6,FALSE),0)</f>
        <v>3.7729411211049439E-2</v>
      </c>
      <c r="CH333">
        <f t="shared" ca="1" si="43"/>
        <v>2.4784948364930948E-4</v>
      </c>
      <c r="CI333">
        <f t="shared" ca="1" si="44"/>
        <v>2.4784948364930948E-4</v>
      </c>
      <c r="CJ333">
        <f t="shared" ca="1" si="45"/>
        <v>3.1782489665599378E-4</v>
      </c>
      <c r="CK333">
        <f t="shared" ca="1" si="46"/>
        <v>3.8922623333248474E-4</v>
      </c>
      <c r="CL333">
        <f ca="1">+IF($C333=1,SUMPRODUCT($CH333:$CK333,Elast!$L$6:$O$6),SUMPRODUCT($CH333:$CK333,Elast!$L$13:$O$13))</f>
        <v>-1.0934242838462227E-5</v>
      </c>
      <c r="CM333">
        <f ca="1">+IF($C333=1,SUMPRODUCT($CH333:$CK333,Elast!$L$7:$O$7),SUMPRODUCT($CH333:$CK333,Elast!$L$14:$O$14))</f>
        <v>6.8110243334124878E-6</v>
      </c>
      <c r="CN333">
        <f ca="1">+IF($C333=1,SUMPRODUCT($CH333:$CK333,Elast!$L$8:$O$8),SUMPRODUCT($CH333:$CK333,Elast!$L$15:$O$15))</f>
        <v>-1.384148045815947E-5</v>
      </c>
      <c r="CO333">
        <f ca="1">+IF($C333=1,SUMPRODUCT($CH333:$CK333,Elast!$L$9:$O$9),SUMPRODUCT($CH333:$CK333,Elast!$L$16:$O$16))</f>
        <v>-8.943815206200913E-6</v>
      </c>
    </row>
    <row r="334" spans="2:93" x14ac:dyDescent="0.25">
      <c r="B334" t="s">
        <v>86</v>
      </c>
      <c r="C334">
        <v>2</v>
      </c>
      <c r="D334">
        <v>2045</v>
      </c>
      <c r="E334">
        <v>2043</v>
      </c>
      <c r="F334">
        <v>0.15266715177773099</v>
      </c>
      <c r="G334">
        <v>2.1242435981192801E-4</v>
      </c>
      <c r="H334">
        <v>0.21350626279627299</v>
      </c>
      <c r="I334">
        <v>0.63361416106618196</v>
      </c>
      <c r="J334">
        <f ca="1">+('aob Demand'!J333-'aob Demand'!BX333)+'aob Cap'!BX334</f>
        <v>152.24630487317273</v>
      </c>
      <c r="K334">
        <f ca="1">+('aob Demand'!K333-'aob Demand'!BY333)+'aob Cap'!BY334</f>
        <v>152.24630487317273</v>
      </c>
      <c r="L334">
        <f ca="1">+('aob Demand'!L333-'aob Demand'!BZ333)+'aob Cap'!BZ334</f>
        <v>118.72345296156874</v>
      </c>
      <c r="M334">
        <f ca="1">+('aob Demand'!M333-'aob Demand'!CA333)+'aob Cap'!CA334</f>
        <v>96.941958982914741</v>
      </c>
      <c r="N334">
        <f ca="1">+'aob Demand'!N333*(1+CL334)</f>
        <v>9392.5392627424626</v>
      </c>
      <c r="O334">
        <f ca="1">+'aob Demand'!O333*(1+CM334)</f>
        <v>13.172119820607371</v>
      </c>
      <c r="P334">
        <f ca="1">+'aob Demand'!P333*(1+CN334)</f>
        <v>17119.598691203617</v>
      </c>
      <c r="Q334">
        <f ca="1">+'aob Demand'!Q333*(1+CO334)</f>
        <v>63279.854761906216</v>
      </c>
      <c r="R334">
        <v>8881490.1132572591</v>
      </c>
      <c r="S334">
        <f ca="1">+IF(E334&gt;2017,SUMPRODUCT(J334:M334,N334:Q334),'aob Demand'!S333)</f>
        <v>9598955.7574083284</v>
      </c>
      <c r="T334">
        <v>1</v>
      </c>
      <c r="U334">
        <v>7.1999999999999995E-2</v>
      </c>
      <c r="V334">
        <v>66712.902879232701</v>
      </c>
      <c r="W334">
        <v>7.1999999999999995E-2</v>
      </c>
      <c r="X334">
        <v>8.60280789678262</v>
      </c>
      <c r="Y334">
        <v>8.60280789678262</v>
      </c>
      <c r="Z334">
        <v>2.4314943970833198</v>
      </c>
      <c r="AA334">
        <v>1.6176324766714001</v>
      </c>
      <c r="AB334">
        <v>5.3707009914953296</v>
      </c>
      <c r="AC334">
        <v>5.3707009914953296</v>
      </c>
      <c r="AD334">
        <v>5.3707009914953296</v>
      </c>
      <c r="AE334">
        <v>5.3707009914953296</v>
      </c>
      <c r="AF334">
        <v>50446.907498419903</v>
      </c>
      <c r="AG334">
        <v>70.192572917209603</v>
      </c>
      <c r="AH334">
        <v>91941.431251031201</v>
      </c>
      <c r="AI334">
        <v>339794.71931575797</v>
      </c>
      <c r="AJ334">
        <v>130.14775753662701</v>
      </c>
      <c r="AK334">
        <v>130.14775753662701</v>
      </c>
      <c r="AL334">
        <v>102.787888429045</v>
      </c>
      <c r="AM334">
        <v>81.814189485721201</v>
      </c>
      <c r="AN334">
        <v>138.75056543340901</v>
      </c>
      <c r="AO334">
        <v>138.75056543340901</v>
      </c>
      <c r="AP334">
        <v>105.219382826128</v>
      </c>
      <c r="AQ334">
        <v>83.431821962392604</v>
      </c>
      <c r="AR334">
        <f ca="1">+IF(E334&gt;2017,J334*N334,'aob Demand'!AR333)</f>
        <v>1429979.3961287341</v>
      </c>
      <c r="AS334">
        <f>+IF(F334&gt;2017,K334*O334,'aob Demand'!AS333)</f>
        <v>2004.9186179446299</v>
      </c>
      <c r="AT334">
        <f>+IF(G334&gt;2017,L334*P334,'aob Demand'!AT333)</f>
        <v>2031907.5160753201</v>
      </c>
      <c r="AU334">
        <f>+IF(H334&gt;2017,M334*Q334,'aob Demand'!AU333)</f>
        <v>6132244.0122727901</v>
      </c>
      <c r="AV334">
        <v>1.0663238165400999</v>
      </c>
      <c r="AW334">
        <v>1.0663238165400999</v>
      </c>
      <c r="AX334">
        <v>1.0238701156341401</v>
      </c>
      <c r="AY334">
        <v>1.0199858042346801</v>
      </c>
      <c r="AZ334">
        <v>1.0663238165400999</v>
      </c>
      <c r="BA334">
        <v>1.0663238165400999</v>
      </c>
      <c r="BB334">
        <v>1.0238701156341401</v>
      </c>
      <c r="BC334">
        <v>1.0199858042346801</v>
      </c>
      <c r="BD334">
        <v>1.0472264456956799</v>
      </c>
      <c r="BE334">
        <v>1.0472264456956799</v>
      </c>
      <c r="BF334">
        <v>1.0573812303247301</v>
      </c>
      <c r="BG334">
        <v>1.02466083014938</v>
      </c>
      <c r="BH334">
        <v>0.27568398799999999</v>
      </c>
      <c r="BI334">
        <v>0.27568398799999999</v>
      </c>
      <c r="BJ334">
        <v>0.27386289199999903</v>
      </c>
      <c r="BK334">
        <v>0.60498158099999999</v>
      </c>
      <c r="BL334">
        <v>0.27568398799999999</v>
      </c>
      <c r="BM334">
        <v>0.27568398799999999</v>
      </c>
      <c r="BN334">
        <v>0.27386289199999903</v>
      </c>
      <c r="BO334">
        <v>0.60498158099999999</v>
      </c>
      <c r="BP334">
        <v>0.145164612</v>
      </c>
      <c r="BQ334">
        <v>0.145164612</v>
      </c>
      <c r="BR334">
        <v>0.152841594</v>
      </c>
      <c r="BS334">
        <v>0.14127632900000001</v>
      </c>
      <c r="BT334">
        <v>1</v>
      </c>
      <c r="BU334">
        <v>1</v>
      </c>
      <c r="BV334">
        <v>1</v>
      </c>
      <c r="BW334">
        <v>1</v>
      </c>
      <c r="BX334">
        <f ca="1">+'aob Demand'!BX333+'aob Cap'!$CG334</f>
        <v>13.525628415018838</v>
      </c>
      <c r="BY334">
        <f ca="1">+'aob Demand'!BY333+'aob Cap'!$CG334</f>
        <v>13.525628415018838</v>
      </c>
      <c r="BZ334">
        <f ca="1">+'aob Demand'!BZ333+'aob Cap'!$CG334</f>
        <v>13.525628415018838</v>
      </c>
      <c r="CA334">
        <f ca="1">+'aob Demand'!CA333+'aob Cap'!$CG334</f>
        <v>13.525628415018838</v>
      </c>
      <c r="CB334">
        <f t="shared" ca="1" si="42"/>
        <v>127039.99594132954</v>
      </c>
      <c r="CC334">
        <f t="shared" ca="1" si="39"/>
        <v>178.16119813163991</v>
      </c>
      <c r="CD334">
        <f t="shared" ca="1" si="40"/>
        <v>231553.33051146296</v>
      </c>
      <c r="CE334">
        <f t="shared" ca="1" si="41"/>
        <v>855899.80166590388</v>
      </c>
      <c r="CG334">
        <f ca="1">+IFERROR(VLOOKUP(_xlfn.CONCAT(B334,E334,C334),Reallocation!$A$3:$F$618,6,FALSE),0)</f>
        <v>3.6053776714737973E-2</v>
      </c>
      <c r="CH334">
        <f t="shared" ca="1" si="43"/>
        <v>2.3681216266480121E-4</v>
      </c>
      <c r="CI334">
        <f t="shared" ca="1" si="44"/>
        <v>2.3681216266480121E-4</v>
      </c>
      <c r="CJ334">
        <f t="shared" ca="1" si="45"/>
        <v>3.0367863985913957E-4</v>
      </c>
      <c r="CK334">
        <f t="shared" ca="1" si="46"/>
        <v>3.7191095675193075E-4</v>
      </c>
      <c r="CL334">
        <f ca="1">+IF($C334=1,SUMPRODUCT($CH334:$CK334,Elast!$L$6:$O$6),SUMPRODUCT($CH334:$CK334,Elast!$L$13:$O$13))</f>
        <v>-1.0447465971616055E-5</v>
      </c>
      <c r="CM334">
        <f ca="1">+IF($C334=1,SUMPRODUCT($CH334:$CK334,Elast!$L$7:$O$7),SUMPRODUCT($CH334:$CK334,Elast!$L$14:$O$14))</f>
        <v>6.5077068668907319E-6</v>
      </c>
      <c r="CN334">
        <f ca="1">+IF($C334=1,SUMPRODUCT($CH334:$CK334,Elast!$L$8:$O$8),SUMPRODUCT($CH334:$CK334,Elast!$L$15:$O$15))</f>
        <v>-1.3225172751971659E-5</v>
      </c>
      <c r="CO334">
        <f ca="1">+IF($C334=1,SUMPRODUCT($CH334:$CK334,Elast!$L$9:$O$9),SUMPRODUCT($CH334:$CK334,Elast!$L$16:$O$16))</f>
        <v>-8.5458525932791127E-6</v>
      </c>
    </row>
    <row r="335" spans="2:93" x14ac:dyDescent="0.25">
      <c r="B335" t="s">
        <v>86</v>
      </c>
      <c r="C335">
        <v>2</v>
      </c>
      <c r="D335">
        <v>2046</v>
      </c>
      <c r="E335">
        <v>2044</v>
      </c>
      <c r="F335">
        <v>0.15266034248928201</v>
      </c>
      <c r="G335">
        <v>2.1241592018090099E-4</v>
      </c>
      <c r="H335">
        <v>0.21350310745116099</v>
      </c>
      <c r="I335">
        <v>0.63362413413937402</v>
      </c>
      <c r="J335">
        <f ca="1">+('aob Demand'!J334-'aob Demand'!BX334)+'aob Cap'!BX335</f>
        <v>152.26249239834445</v>
      </c>
      <c r="K335">
        <f ca="1">+('aob Demand'!K334-'aob Demand'!BY334)+'aob Cap'!BY335</f>
        <v>152.26249239834445</v>
      </c>
      <c r="L335">
        <f ca="1">+('aob Demand'!L334-'aob Demand'!BZ334)+'aob Cap'!BZ335</f>
        <v>118.73258023107844</v>
      </c>
      <c r="M335">
        <f ca="1">+('aob Demand'!M334-'aob Demand'!CA334)+'aob Cap'!CA335</f>
        <v>96.946504703267749</v>
      </c>
      <c r="N335">
        <f ca="1">+'aob Demand'!N334*(1+CL335)</f>
        <v>9407.7524608906533</v>
      </c>
      <c r="O335">
        <f ca="1">+'aob Demand'!O334*(1+CM335)</f>
        <v>13.193495674485957</v>
      </c>
      <c r="P335">
        <f ca="1">+'aob Demand'!P334*(1+CN335)</f>
        <v>17147.3193816604</v>
      </c>
      <c r="Q335">
        <f ca="1">+'aob Demand'!Q334*(1+CO335)</f>
        <v>63382.309614189748</v>
      </c>
      <c r="R335">
        <v>8898944.7689871807</v>
      </c>
      <c r="S335">
        <f ca="1">+IF(E335&gt;2017,SUMPRODUCT(J335:M335,N335:Q335),'aob Demand'!S334)</f>
        <v>9615095.5634436514</v>
      </c>
      <c r="T335">
        <v>1</v>
      </c>
      <c r="U335">
        <v>7.1999999999999995E-2</v>
      </c>
      <c r="V335">
        <v>67695.591531239304</v>
      </c>
      <c r="W335">
        <v>7.1999999999999995E-2</v>
      </c>
      <c r="X335">
        <v>8.63189599396466</v>
      </c>
      <c r="Y335">
        <v>8.63189599396466</v>
      </c>
      <c r="Z335">
        <v>2.4535587825905401</v>
      </c>
      <c r="AA335">
        <v>1.63512237468121</v>
      </c>
      <c r="AB335">
        <v>5.3858296434018298</v>
      </c>
      <c r="AC335">
        <v>5.3858296434018298</v>
      </c>
      <c r="AD335">
        <v>5.3858296434018298</v>
      </c>
      <c r="AE335">
        <v>5.3858296434018298</v>
      </c>
      <c r="AF335">
        <v>50670.592500061801</v>
      </c>
      <c r="AG335">
        <v>70.504152646979193</v>
      </c>
      <c r="AH335">
        <v>92349.145339355804</v>
      </c>
      <c r="AI335">
        <v>341301.36046199</v>
      </c>
      <c r="AJ335">
        <v>130.14775753662701</v>
      </c>
      <c r="AK335">
        <v>130.14775753662701</v>
      </c>
      <c r="AL335">
        <v>102.787888429045</v>
      </c>
      <c r="AM335">
        <v>81.814189485721201</v>
      </c>
      <c r="AN335">
        <v>138.77965353059099</v>
      </c>
      <c r="AO335">
        <v>138.77965353059099</v>
      </c>
      <c r="AP335">
        <v>105.24144721163501</v>
      </c>
      <c r="AQ335">
        <v>83.449311860402403</v>
      </c>
      <c r="AR335">
        <f ca="1">+IF(E335&gt;2017,J335*N335,'aob Demand'!AR334)</f>
        <v>1432447.8375618693</v>
      </c>
      <c r="AS335">
        <f>+IF(F335&gt;2017,K335*O335,'aob Demand'!AS334)</f>
        <v>2008.40748534672</v>
      </c>
      <c r="AT335">
        <f>+IF(G335&gt;2017,L335*P335,'aob Demand'!AT334)</f>
        <v>2035380.4115291</v>
      </c>
      <c r="AU335">
        <f>+IF(H335&gt;2017,M335*Q335,'aob Demand'!AU334)</f>
        <v>6142559.8009567596</v>
      </c>
      <c r="AV335">
        <v>1.0665474552079199</v>
      </c>
      <c r="AW335">
        <v>1.0665474552079199</v>
      </c>
      <c r="AX335">
        <v>1.0240848934523199</v>
      </c>
      <c r="AY335">
        <v>1.0201997046028799</v>
      </c>
      <c r="AZ335">
        <v>1.0665474552079199</v>
      </c>
      <c r="BA335">
        <v>1.0665474552079199</v>
      </c>
      <c r="BB335">
        <v>1.0240848934523199</v>
      </c>
      <c r="BC335">
        <v>1.0201997046028799</v>
      </c>
      <c r="BD335">
        <v>1.04744607909747</v>
      </c>
      <c r="BE335">
        <v>1.04744607909747</v>
      </c>
      <c r="BF335">
        <v>1.0576030377885599</v>
      </c>
      <c r="BG335">
        <v>1.02487571091334</v>
      </c>
      <c r="BH335">
        <v>0.27568398799999999</v>
      </c>
      <c r="BI335">
        <v>0.27568398799999999</v>
      </c>
      <c r="BJ335">
        <v>0.27386289199999903</v>
      </c>
      <c r="BK335">
        <v>0.60498158099999999</v>
      </c>
      <c r="BL335">
        <v>0.27568398799999999</v>
      </c>
      <c r="BM335">
        <v>0.27568398799999999</v>
      </c>
      <c r="BN335">
        <v>0.27386289199999903</v>
      </c>
      <c r="BO335">
        <v>0.60498158099999999</v>
      </c>
      <c r="BP335">
        <v>0.145164612</v>
      </c>
      <c r="BQ335">
        <v>0.145164612</v>
      </c>
      <c r="BR335">
        <v>0.152841594</v>
      </c>
      <c r="BS335">
        <v>0.14127632900000001</v>
      </c>
      <c r="BT335">
        <v>1</v>
      </c>
      <c r="BU335">
        <v>1</v>
      </c>
      <c r="BV335">
        <v>1</v>
      </c>
      <c r="BW335">
        <v>1</v>
      </c>
      <c r="BX335">
        <f ca="1">+'aob Demand'!BX334+'aob Cap'!$CG335</f>
        <v>13.512626984184854</v>
      </c>
      <c r="BY335">
        <f ca="1">+'aob Demand'!BY334+'aob Cap'!$CG335</f>
        <v>13.512626984184854</v>
      </c>
      <c r="BZ335">
        <f ca="1">+'aob Demand'!BZ334+'aob Cap'!$CG335</f>
        <v>13.512626984184854</v>
      </c>
      <c r="CA335">
        <f ca="1">+'aob Demand'!CA334+'aob Cap'!$CG335</f>
        <v>13.512626984184854</v>
      </c>
      <c r="CB335">
        <f t="shared" ca="1" si="42"/>
        <v>127123.4497635625</v>
      </c>
      <c r="CC335">
        <f t="shared" ca="1" si="39"/>
        <v>178.2787856667851</v>
      </c>
      <c r="CD335">
        <f t="shared" ca="1" si="40"/>
        <v>231705.33058306025</v>
      </c>
      <c r="CE335">
        <f t="shared" ca="1" si="41"/>
        <v>856461.50721265946</v>
      </c>
      <c r="CG335">
        <f ca="1">+IFERROR(VLOOKUP(_xlfn.CONCAT(B335,E335,C335),Reallocation!$A$3:$F$618,6,FALSE),0)</f>
        <v>3.4453406950452563E-2</v>
      </c>
      <c r="CH335">
        <f t="shared" ca="1" si="43"/>
        <v>2.2627638893712998E-4</v>
      </c>
      <c r="CI335">
        <f t="shared" ca="1" si="44"/>
        <v>2.2627638893712998E-4</v>
      </c>
      <c r="CJ335">
        <f t="shared" ca="1" si="45"/>
        <v>2.9017652007046202E-4</v>
      </c>
      <c r="CK335">
        <f t="shared" ca="1" si="46"/>
        <v>3.5538575687588114E-4</v>
      </c>
      <c r="CL335">
        <f ca="1">+IF($C335=1,SUMPRODUCT($CH335:$CK335,Elast!$L$6:$O$6),SUMPRODUCT($CH335:$CK335,Elast!$L$13:$O$13))</f>
        <v>-9.9828361629805694E-6</v>
      </c>
      <c r="CM335">
        <f ca="1">+IF($C335=1,SUMPRODUCT($CH335:$CK335,Elast!$L$7:$O$7),SUMPRODUCT($CH335:$CK335,Elast!$L$14:$O$14))</f>
        <v>6.218171272700204E-6</v>
      </c>
      <c r="CN335">
        <f ca="1">+IF($C335=1,SUMPRODUCT($CH335:$CK335,Elast!$L$8:$O$8),SUMPRODUCT($CH335:$CK335,Elast!$L$15:$O$15))</f>
        <v>-1.2636886347689557E-5</v>
      </c>
      <c r="CO335">
        <f ca="1">+IF($C335=1,SUMPRODUCT($CH335:$CK335,Elast!$L$9:$O$9),SUMPRODUCT($CH335:$CK335,Elast!$L$16:$O$16))</f>
        <v>-8.1660332113653301E-6</v>
      </c>
    </row>
    <row r="336" spans="2:93" x14ac:dyDescent="0.25">
      <c r="B336" t="s">
        <v>86</v>
      </c>
      <c r="C336">
        <v>2</v>
      </c>
      <c r="D336">
        <v>2047</v>
      </c>
      <c r="E336">
        <v>2045</v>
      </c>
      <c r="F336">
        <v>0.15265490750625299</v>
      </c>
      <c r="G336">
        <v>2.12409399578454E-4</v>
      </c>
      <c r="H336">
        <v>0.21350059022526699</v>
      </c>
      <c r="I336">
        <v>0.63363209286890099</v>
      </c>
      <c r="J336">
        <f ca="1">+('aob Demand'!J335-'aob Demand'!BX335)+'aob Cap'!BX336</f>
        <v>152.27592417227942</v>
      </c>
      <c r="K336">
        <f ca="1">+('aob Demand'!K335-'aob Demand'!BY335)+'aob Cap'!BY336</f>
        <v>152.27592417227942</v>
      </c>
      <c r="L336">
        <f ca="1">+('aob Demand'!L335-'aob Demand'!BZ335)+'aob Cap'!BZ336</f>
        <v>118.73894572013242</v>
      </c>
      <c r="M336">
        <f ca="1">+('aob Demand'!M335-'aob Demand'!CA335)+'aob Cap'!CA336</f>
        <v>96.948286383755317</v>
      </c>
      <c r="N336">
        <f ca="1">+'aob Demand'!N335*(1+CL336)</f>
        <v>9422.9958529140513</v>
      </c>
      <c r="O336">
        <f ca="1">+'aob Demand'!O335*(1+CM336)</f>
        <v>13.214921251846208</v>
      </c>
      <c r="P336">
        <f ca="1">+'aob Demand'!P335*(1+CN336)</f>
        <v>17175.093098176469</v>
      </c>
      <c r="Q336">
        <f ca="1">+'aob Demand'!Q335*(1+CO336)</f>
        <v>63484.962380613688</v>
      </c>
      <c r="R336">
        <v>8916186.4054184295</v>
      </c>
      <c r="S336">
        <f ca="1">+IF(E336&gt;2017,SUMPRODUCT(J336:M336,N336:Q336),'aob Demand'!S335)</f>
        <v>9631018.4773807973</v>
      </c>
      <c r="T336">
        <v>1</v>
      </c>
      <c r="U336">
        <v>7.1999999999999995E-2</v>
      </c>
      <c r="V336">
        <v>68692.755298929696</v>
      </c>
      <c r="W336">
        <v>7.1999999999999995E-2</v>
      </c>
      <c r="X336">
        <v>8.6610020650810693</v>
      </c>
      <c r="Y336">
        <v>8.6610020650810693</v>
      </c>
      <c r="Z336">
        <v>2.4756353410029299</v>
      </c>
      <c r="AA336">
        <v>1.6526224599360799</v>
      </c>
      <c r="AB336">
        <v>5.3981620842968496</v>
      </c>
      <c r="AC336">
        <v>5.3981620842968496</v>
      </c>
      <c r="AD336">
        <v>5.3981620842968496</v>
      </c>
      <c r="AE336">
        <v>5.3981620842968496</v>
      </c>
      <c r="AF336">
        <v>50868.551641899903</v>
      </c>
      <c r="AG336">
        <v>70.779942119168595</v>
      </c>
      <c r="AH336">
        <v>92709.9634904751</v>
      </c>
      <c r="AI336">
        <v>342634.700393237</v>
      </c>
      <c r="AJ336">
        <v>130.14775753662701</v>
      </c>
      <c r="AK336">
        <v>130.14775753662701</v>
      </c>
      <c r="AL336">
        <v>102.787888429045</v>
      </c>
      <c r="AM336">
        <v>81.814189485721201</v>
      </c>
      <c r="AN336">
        <v>138.808759601708</v>
      </c>
      <c r="AO336">
        <v>138.808759601708</v>
      </c>
      <c r="AP336">
        <v>105.263523770048</v>
      </c>
      <c r="AQ336">
        <v>83.466811945657199</v>
      </c>
      <c r="AR336">
        <f ca="1">+IF(E336&gt;2017,J336*N336,'aob Demand'!AR335)</f>
        <v>1434895.4019740436</v>
      </c>
      <c r="AS336">
        <f>+IF(F336&gt;2017,K336*O336,'aob Demand'!AS335)</f>
        <v>2011.86729598427</v>
      </c>
      <c r="AT336">
        <f>+IF(G336&gt;2017,L336*P336,'aob Demand'!AT335)</f>
        <v>2038811.5824263301</v>
      </c>
      <c r="AU336">
        <f>+IF(H336&gt;2017,M336*Q336,'aob Demand'!AU335)</f>
        <v>6152716.1066503199</v>
      </c>
      <c r="AV336">
        <v>1.0667712271632599</v>
      </c>
      <c r="AW336">
        <v>1.0667712271632599</v>
      </c>
      <c r="AX336">
        <v>1.0242997858263101</v>
      </c>
      <c r="AY336">
        <v>1.02041372528318</v>
      </c>
      <c r="AZ336">
        <v>1.0667712271632599</v>
      </c>
      <c r="BA336">
        <v>1.0667712271632599</v>
      </c>
      <c r="BB336">
        <v>1.0242997858263101</v>
      </c>
      <c r="BC336">
        <v>1.02041372528318</v>
      </c>
      <c r="BD336">
        <v>1.04766584339964</v>
      </c>
      <c r="BE336">
        <v>1.04766584339964</v>
      </c>
      <c r="BF336">
        <v>1.05782496355759</v>
      </c>
      <c r="BG336">
        <v>1.0250907125408499</v>
      </c>
      <c r="BH336">
        <v>0.27568398799999999</v>
      </c>
      <c r="BI336">
        <v>0.27568398799999999</v>
      </c>
      <c r="BJ336">
        <v>0.27386289199999903</v>
      </c>
      <c r="BK336">
        <v>0.60498158099999999</v>
      </c>
      <c r="BL336">
        <v>0.27568398799999999</v>
      </c>
      <c r="BM336">
        <v>0.27568398799999999</v>
      </c>
      <c r="BN336">
        <v>0.27386289199999903</v>
      </c>
      <c r="BO336">
        <v>0.60498158099999999</v>
      </c>
      <c r="BP336">
        <v>0.145164612</v>
      </c>
      <c r="BQ336">
        <v>0.145164612</v>
      </c>
      <c r="BR336">
        <v>0.152841594</v>
      </c>
      <c r="BS336">
        <v>0.14127632900000001</v>
      </c>
      <c r="BT336">
        <v>1</v>
      </c>
      <c r="BU336">
        <v>1</v>
      </c>
      <c r="BV336">
        <v>1</v>
      </c>
      <c r="BW336">
        <v>1</v>
      </c>
      <c r="BX336">
        <f ca="1">+'aob Demand'!BX335+'aob Cap'!$CG336</f>
        <v>13.496851645652818</v>
      </c>
      <c r="BY336">
        <f ca="1">+'aob Demand'!BY335+'aob Cap'!$CG336</f>
        <v>13.496851645652818</v>
      </c>
      <c r="BZ336">
        <f ca="1">+'aob Demand'!BZ335+'aob Cap'!$CG336</f>
        <v>13.496851645652818</v>
      </c>
      <c r="CA336">
        <f ca="1">+'aob Demand'!CA335+'aob Cap'!$CG336</f>
        <v>13.496851645652818</v>
      </c>
      <c r="CB336">
        <f t="shared" ca="1" si="42"/>
        <v>127180.77708438269</v>
      </c>
      <c r="CC336">
        <f t="shared" ca="1" si="39"/>
        <v>178.35983164515289</v>
      </c>
      <c r="CD336">
        <f t="shared" ca="1" si="40"/>
        <v>231809.68354636343</v>
      </c>
      <c r="CE336">
        <f t="shared" ca="1" si="41"/>
        <v>856847.11898099305</v>
      </c>
      <c r="CG336">
        <f ca="1">+IFERROR(VLOOKUP(_xlfn.CONCAT(B336,E336,C336),Reallocation!$A$3:$F$618,6,FALSE),0)</f>
        <v>3.2924641179419144E-2</v>
      </c>
      <c r="CH336">
        <f t="shared" ca="1" si="43"/>
        <v>2.1621698478191398E-4</v>
      </c>
      <c r="CI336">
        <f t="shared" ca="1" si="44"/>
        <v>2.1621698478191398E-4</v>
      </c>
      <c r="CJ336">
        <f t="shared" ca="1" si="45"/>
        <v>2.772859484285739E-4</v>
      </c>
      <c r="CK336">
        <f t="shared" ca="1" si="46"/>
        <v>3.3961034699570014E-4</v>
      </c>
      <c r="CL336">
        <f ca="1">+IF($C336=1,SUMPRODUCT($CH336:$CK336,Elast!$L$6:$O$6),SUMPRODUCT($CH336:$CK336,Elast!$L$13:$O$13))</f>
        <v>-9.5392363616573206E-6</v>
      </c>
      <c r="CM336">
        <f ca="1">+IF($C336=1,SUMPRODUCT($CH336:$CK336,Elast!$L$7:$O$7),SUMPRODUCT($CH336:$CK336,Elast!$L$14:$O$14))</f>
        <v>5.9417259286921854E-6</v>
      </c>
      <c r="CN336">
        <f ca="1">+IF($C336=1,SUMPRODUCT($CH336:$CK336,Elast!$L$8:$O$8),SUMPRODUCT($CH336:$CK336,Elast!$L$15:$O$15))</f>
        <v>-1.2075211569589905E-5</v>
      </c>
      <c r="CO336">
        <f ca="1">+IF($C336=1,SUMPRODUCT($CH336:$CK336,Elast!$L$9:$O$9),SUMPRODUCT($CH336:$CK336,Elast!$L$16:$O$16))</f>
        <v>-7.8034348557336496E-6</v>
      </c>
    </row>
    <row r="337" spans="2:93" x14ac:dyDescent="0.25">
      <c r="B337" t="s">
        <v>86</v>
      </c>
      <c r="C337">
        <v>2</v>
      </c>
      <c r="D337">
        <v>2048</v>
      </c>
      <c r="E337">
        <v>2046</v>
      </c>
      <c r="F337">
        <v>0.152650758129625</v>
      </c>
      <c r="G337">
        <v>2.1240467419766099E-4</v>
      </c>
      <c r="H337">
        <v>0.21349866991382099</v>
      </c>
      <c r="I337">
        <v>0.633638167282355</v>
      </c>
      <c r="J337">
        <f ca="1">+('aob Demand'!J336-'aob Demand'!BX336)+'aob Cap'!BX337</f>
        <v>152.28683122483326</v>
      </c>
      <c r="K337">
        <f ca="1">+('aob Demand'!K336-'aob Demand'!BY336)+'aob Cap'!BY337</f>
        <v>152.28683122483326</v>
      </c>
      <c r="L337">
        <f ca="1">+('aob Demand'!L336-'aob Demand'!BZ336)+'aob Cap'!BZ337</f>
        <v>118.74278082895127</v>
      </c>
      <c r="M337">
        <f ca="1">+('aob Demand'!M336-'aob Demand'!CA336)+'aob Cap'!CA337</f>
        <v>96.947535530226276</v>
      </c>
      <c r="N337">
        <f ca="1">+'aob Demand'!N336*(1+CL337)</f>
        <v>9438.269037571421</v>
      </c>
      <c r="O337">
        <f ca="1">+'aob Demand'!O336*(1+CM337)</f>
        <v>13.23639543374221</v>
      </c>
      <c r="P337">
        <f ca="1">+'aob Demand'!P336*(1+CN337)</f>
        <v>17202.919261619907</v>
      </c>
      <c r="Q337">
        <f ca="1">+'aob Demand'!Q336*(1+CO337)</f>
        <v>63587.810786392532</v>
      </c>
      <c r="R337">
        <v>8933229.5828187503</v>
      </c>
      <c r="S337">
        <f ca="1">+IF(E337&gt;2017,SUMPRODUCT(J337:M337,N337:Q337),'aob Demand'!S336)</f>
        <v>9646743.8297004253</v>
      </c>
      <c r="T337">
        <v>1</v>
      </c>
      <c r="U337">
        <v>7.1999999999999995E-2</v>
      </c>
      <c r="V337">
        <v>69704.607402405396</v>
      </c>
      <c r="W337">
        <v>7.1999999999999995E-2</v>
      </c>
      <c r="X337">
        <v>8.6901254832678703</v>
      </c>
      <c r="Y337">
        <v>8.6901254832678703</v>
      </c>
      <c r="Z337">
        <v>2.4977236743652802</v>
      </c>
      <c r="AA337">
        <v>1.6701323884277</v>
      </c>
      <c r="AB337">
        <v>5.4078758624695</v>
      </c>
      <c r="AC337">
        <v>5.4078758624695</v>
      </c>
      <c r="AD337">
        <v>5.4078758624695</v>
      </c>
      <c r="AE337">
        <v>5.4078758624695</v>
      </c>
      <c r="AF337">
        <v>51042.333106036</v>
      </c>
      <c r="AG337">
        <v>71.022094901813006</v>
      </c>
      <c r="AH337">
        <v>93026.707699695602</v>
      </c>
      <c r="AI337">
        <v>343805.16808280698</v>
      </c>
      <c r="AJ337">
        <v>130.14775753662701</v>
      </c>
      <c r="AK337">
        <v>130.14775753662701</v>
      </c>
      <c r="AL337">
        <v>102.787888429045</v>
      </c>
      <c r="AM337">
        <v>81.814189485721201</v>
      </c>
      <c r="AN337">
        <v>138.837883019895</v>
      </c>
      <c r="AO337">
        <v>138.837883019895</v>
      </c>
      <c r="AP337">
        <v>105.28561210341</v>
      </c>
      <c r="AQ337">
        <v>83.484321874148904</v>
      </c>
      <c r="AR337">
        <f ca="1">+IF(E337&gt;2017,J337*N337,'aob Demand'!AR336)</f>
        <v>1437324.0839792085</v>
      </c>
      <c r="AS337">
        <f>+IF(F337&gt;2017,K337*O337,'aob Demand'!AS336)</f>
        <v>2015.3008085137001</v>
      </c>
      <c r="AT337">
        <f>+IF(G337&gt;2017,L337*P337,'aob Demand'!AT336)</f>
        <v>2042204.76748998</v>
      </c>
      <c r="AU337">
        <f>+IF(H337&gt;2017,M337*Q337,'aob Demand'!AU336)</f>
        <v>6162726.7904002499</v>
      </c>
      <c r="AV337">
        <v>1.0669951269129401</v>
      </c>
      <c r="AW337">
        <v>1.0669951269129401</v>
      </c>
      <c r="AX337">
        <v>1.0245147883386101</v>
      </c>
      <c r="AY337">
        <v>1.0206278614784701</v>
      </c>
      <c r="AZ337">
        <v>1.0669951269129401</v>
      </c>
      <c r="BA337">
        <v>1.0669951269129401</v>
      </c>
      <c r="BB337">
        <v>1.0245147883386101</v>
      </c>
      <c r="BC337">
        <v>1.0206278614784701</v>
      </c>
      <c r="BD337">
        <v>1.0478857332074201</v>
      </c>
      <c r="BE337">
        <v>1.0478857332074201</v>
      </c>
      <c r="BF337">
        <v>1.05804700306974</v>
      </c>
      <c r="BG337">
        <v>1.0253058302128</v>
      </c>
      <c r="BH337">
        <v>0.27568398799999999</v>
      </c>
      <c r="BI337">
        <v>0.27568398799999999</v>
      </c>
      <c r="BJ337">
        <v>0.27386289199999903</v>
      </c>
      <c r="BK337">
        <v>0.60498158099999999</v>
      </c>
      <c r="BL337">
        <v>0.27568398799999999</v>
      </c>
      <c r="BM337">
        <v>0.27568398799999999</v>
      </c>
      <c r="BN337">
        <v>0.27386289199999903</v>
      </c>
      <c r="BO337">
        <v>0.60498158099999999</v>
      </c>
      <c r="BP337">
        <v>0.145164612</v>
      </c>
      <c r="BQ337">
        <v>0.145164612</v>
      </c>
      <c r="BR337">
        <v>0.152841594</v>
      </c>
      <c r="BS337">
        <v>0.14127632900000001</v>
      </c>
      <c r="BT337">
        <v>1</v>
      </c>
      <c r="BU337">
        <v>1</v>
      </c>
      <c r="BV337">
        <v>1</v>
      </c>
      <c r="BW337">
        <v>1</v>
      </c>
      <c r="BX337">
        <f ca="1">+'aob Demand'!BX336+'aob Cap'!$CG337</f>
        <v>13.478534408759865</v>
      </c>
      <c r="BY337">
        <f ca="1">+'aob Demand'!BY336+'aob Cap'!$CG337</f>
        <v>13.478534408759865</v>
      </c>
      <c r="BZ337">
        <f ca="1">+'aob Demand'!BZ336+'aob Cap'!$CG337</f>
        <v>13.478534408759865</v>
      </c>
      <c r="CA337">
        <f ca="1">+'aob Demand'!CA336+'aob Cap'!$CG337</f>
        <v>13.478534408759865</v>
      </c>
      <c r="CB337">
        <f t="shared" ca="1" si="42"/>
        <v>127214.03398203925</v>
      </c>
      <c r="CC337">
        <f t="shared" ca="1" si="39"/>
        <v>178.40721130164633</v>
      </c>
      <c r="CD337">
        <f t="shared" ca="1" si="40"/>
        <v>231870.13919886175</v>
      </c>
      <c r="CE337">
        <f t="shared" ca="1" si="41"/>
        <v>857070.49566210341</v>
      </c>
      <c r="CG337">
        <f ca="1">+IFERROR(VLOOKUP(_xlfn.CONCAT(B337,E337,C337),Reallocation!$A$3:$F$618,6,FALSE),0)</f>
        <v>3.1463755733265743E-2</v>
      </c>
      <c r="CH337">
        <f t="shared" ca="1" si="43"/>
        <v>2.0660851289755477E-4</v>
      </c>
      <c r="CI337">
        <f t="shared" ca="1" si="44"/>
        <v>2.0660851289755477E-4</v>
      </c>
      <c r="CJ337">
        <f t="shared" ca="1" si="45"/>
        <v>2.6497405158965037E-4</v>
      </c>
      <c r="CK337">
        <f t="shared" ca="1" si="46"/>
        <v>3.2454415226945699E-4</v>
      </c>
      <c r="CL337">
        <f ca="1">+IF($C337=1,SUMPRODUCT($CH337:$CK337,Elast!$L$6:$O$6),SUMPRODUCT($CH337:$CK337,Elast!$L$13:$O$13))</f>
        <v>-9.115539071388624E-6</v>
      </c>
      <c r="CM337">
        <f ca="1">+IF($C337=1,SUMPRODUCT($CH337:$CK337,Elast!$L$7:$O$7),SUMPRODUCT($CH337:$CK337,Elast!$L$14:$O$14))</f>
        <v>5.6776720346609507E-6</v>
      </c>
      <c r="CN337">
        <f ca="1">+IF($C337=1,SUMPRODUCT($CH337:$CK337,Elast!$L$8:$O$8),SUMPRODUCT($CH337:$CK337,Elast!$L$15:$O$15))</f>
        <v>-1.1538724818442201E-5</v>
      </c>
      <c r="CO337">
        <f ca="1">+IF($C337=1,SUMPRODUCT($CH337:$CK337,Elast!$L$9:$O$9),SUMPRODUCT($CH337:$CK337,Elast!$L$16:$O$16))</f>
        <v>-7.4571281372708405E-6</v>
      </c>
    </row>
    <row r="338" spans="2:93" x14ac:dyDescent="0.25">
      <c r="B338" t="s">
        <v>86</v>
      </c>
      <c r="C338">
        <v>2</v>
      </c>
      <c r="D338">
        <v>2049</v>
      </c>
      <c r="E338">
        <v>2047</v>
      </c>
      <c r="F338">
        <v>0.152647825480937</v>
      </c>
      <c r="G338">
        <v>2.1240164786554599E-4</v>
      </c>
      <c r="H338">
        <v>0.213497314554182</v>
      </c>
      <c r="I338">
        <v>0.63364245831701405</v>
      </c>
      <c r="J338">
        <f ca="1">+('aob Demand'!J337-'aob Demand'!BX337)+'aob Cap'!BX338</f>
        <v>152.29542785718596</v>
      </c>
      <c r="K338">
        <f ca="1">+('aob Demand'!K337-'aob Demand'!BY337)+'aob Cap'!BY338</f>
        <v>152.29542785718596</v>
      </c>
      <c r="L338">
        <f ca="1">+('aob Demand'!L337-'aob Demand'!BZ337)+'aob Cap'!BZ338</f>
        <v>118.74430020227999</v>
      </c>
      <c r="M338">
        <f ca="1">+('aob Demand'!M337-'aob Demand'!CA337)+'aob Cap'!CA338</f>
        <v>96.944466885413291</v>
      </c>
      <c r="N338">
        <f ca="1">+'aob Demand'!N337*(1+CL338)</f>
        <v>9453.571645205162</v>
      </c>
      <c r="O338">
        <f ca="1">+'aob Demand'!O337*(1+CM338)</f>
        <v>13.257917183773191</v>
      </c>
      <c r="P338">
        <f ca="1">+'aob Demand'!P337*(1+CN338)</f>
        <v>17230.797339845332</v>
      </c>
      <c r="Q338">
        <f ca="1">+'aob Demand'!Q337*(1+CO338)</f>
        <v>63690.852738711576</v>
      </c>
      <c r="R338">
        <v>8950085.4189062994</v>
      </c>
      <c r="S338">
        <f ca="1">+IF(E338&gt;2017,SUMPRODUCT(J338:M338,N338:Q338),'aob Demand'!S337)</f>
        <v>9662289.5949340798</v>
      </c>
      <c r="T338">
        <v>1</v>
      </c>
      <c r="U338">
        <v>7.1999999999999995E-2</v>
      </c>
      <c r="V338">
        <v>70731.364202524201</v>
      </c>
      <c r="W338">
        <v>7.1999999999999995E-2</v>
      </c>
      <c r="X338">
        <v>8.7192655336012095</v>
      </c>
      <c r="Y338">
        <v>8.7192655336012095</v>
      </c>
      <c r="Z338">
        <v>2.51982332861142</v>
      </c>
      <c r="AA338">
        <v>1.68765176768497</v>
      </c>
      <c r="AB338">
        <v>5.4151086771824604</v>
      </c>
      <c r="AC338">
        <v>5.4151086771824604</v>
      </c>
      <c r="AD338">
        <v>5.4151086771824604</v>
      </c>
      <c r="AE338">
        <v>5.4151086771824604</v>
      </c>
      <c r="AF338">
        <v>51193.118394557598</v>
      </c>
      <c r="AG338">
        <v>71.232254375865907</v>
      </c>
      <c r="AH338">
        <v>93301.531782805003</v>
      </c>
      <c r="AI338">
        <v>344820.72286523</v>
      </c>
      <c r="AJ338">
        <v>130.14775753662701</v>
      </c>
      <c r="AK338">
        <v>130.14775753662701</v>
      </c>
      <c r="AL338">
        <v>102.787888429045</v>
      </c>
      <c r="AM338">
        <v>81.814189485721201</v>
      </c>
      <c r="AN338">
        <v>138.86702307022799</v>
      </c>
      <c r="AO338">
        <v>138.86702307022799</v>
      </c>
      <c r="AP338">
        <v>105.30771175765599</v>
      </c>
      <c r="AQ338">
        <v>83.501841253406099</v>
      </c>
      <c r="AR338">
        <f ca="1">+IF(E338&gt;2017,J338*N338,'aob Demand'!AR337)</f>
        <v>1439735.7384850816</v>
      </c>
      <c r="AS338">
        <f>+IF(F338&gt;2017,K338*O338,'aob Demand'!AS337)</f>
        <v>2018.71059017269</v>
      </c>
      <c r="AT338">
        <f>+IF(G338&gt;2017,L338*P338,'aob Demand'!AT337)</f>
        <v>2045563.4457495599</v>
      </c>
      <c r="AU338">
        <f>+IF(H338&gt;2017,M338*Q338,'aob Demand'!AU337)</f>
        <v>6172604.7498033401</v>
      </c>
      <c r="AV338">
        <v>1.0672191502041399</v>
      </c>
      <c r="AW338">
        <v>1.0672191502041399</v>
      </c>
      <c r="AX338">
        <v>1.0247298975704899</v>
      </c>
      <c r="AY338">
        <v>1.0208421094759601</v>
      </c>
      <c r="AZ338">
        <v>1.0672191502041399</v>
      </c>
      <c r="BA338">
        <v>1.0672191502041399</v>
      </c>
      <c r="BB338">
        <v>1.0247298975704899</v>
      </c>
      <c r="BC338">
        <v>1.0208421094759601</v>
      </c>
      <c r="BD338">
        <v>1.0481057443441499</v>
      </c>
      <c r="BE338">
        <v>1.0481057443441499</v>
      </c>
      <c r="BF338">
        <v>1.0582691527943799</v>
      </c>
      <c r="BG338">
        <v>1.0255210601994</v>
      </c>
      <c r="BH338">
        <v>0.27568398799999999</v>
      </c>
      <c r="BI338">
        <v>0.27568398799999999</v>
      </c>
      <c r="BJ338">
        <v>0.27386289199999903</v>
      </c>
      <c r="BK338">
        <v>0.60498158099999999</v>
      </c>
      <c r="BL338">
        <v>0.27568398799999999</v>
      </c>
      <c r="BM338">
        <v>0.27568398799999999</v>
      </c>
      <c r="BN338">
        <v>0.27386289199999903</v>
      </c>
      <c r="BO338">
        <v>0.60498158099999999</v>
      </c>
      <c r="BP338">
        <v>0.145164612</v>
      </c>
      <c r="BQ338">
        <v>0.145164612</v>
      </c>
      <c r="BR338">
        <v>0.152841594</v>
      </c>
      <c r="BS338">
        <v>0.14127632900000001</v>
      </c>
      <c r="BT338">
        <v>1</v>
      </c>
      <c r="BU338">
        <v>1</v>
      </c>
      <c r="BV338">
        <v>1</v>
      </c>
      <c r="BW338">
        <v>1</v>
      </c>
      <c r="BX338">
        <f ca="1">+'aob Demand'!BX337+'aob Cap'!$CG338</f>
        <v>13.457890483296875</v>
      </c>
      <c r="BY338">
        <f ca="1">+'aob Demand'!BY337+'aob Cap'!$CG338</f>
        <v>13.457890483296875</v>
      </c>
      <c r="BZ338">
        <f ca="1">+'aob Demand'!BZ337+'aob Cap'!$CG338</f>
        <v>13.457890483296875</v>
      </c>
      <c r="CA338">
        <f ca="1">+'aob Demand'!CA337+'aob Cap'!$CG338</f>
        <v>13.457890483296875</v>
      </c>
      <c r="CB338">
        <f t="shared" ca="1" si="42"/>
        <v>127225.13187717173</v>
      </c>
      <c r="CC338">
        <f t="shared" ca="1" si="39"/>
        <v>178.42359749583935</v>
      </c>
      <c r="CD338">
        <f t="shared" ca="1" si="40"/>
        <v>231890.18353952162</v>
      </c>
      <c r="CE338">
        <f t="shared" ca="1" si="41"/>
        <v>857144.52094536927</v>
      </c>
      <c r="CG338">
        <f ca="1">+IFERROR(VLOOKUP(_xlfn.CONCAT(B338,E338,C338),Reallocation!$A$3:$F$618,6,FALSE),0)</f>
        <v>3.0067139427976407E-2</v>
      </c>
      <c r="CH338">
        <f t="shared" ca="1" si="43"/>
        <v>1.9742640899367281E-4</v>
      </c>
      <c r="CI338">
        <f t="shared" ca="1" si="44"/>
        <v>1.9742640899367281E-4</v>
      </c>
      <c r="CJ338">
        <f t="shared" ca="1" si="45"/>
        <v>2.532091172102735E-4</v>
      </c>
      <c r="CK338">
        <f t="shared" ca="1" si="46"/>
        <v>3.1014807130258504E-4</v>
      </c>
      <c r="CL338">
        <f ca="1">+IF($C338=1,SUMPRODUCT($CH338:$CK338,Elast!$L$6:$O$6),SUMPRODUCT($CH338:$CK338,Elast!$L$13:$O$13))</f>
        <v>-8.7106561739063172E-6</v>
      </c>
      <c r="CM338">
        <f ca="1">+IF($C338=1,SUMPRODUCT($CH338:$CK338,Elast!$L$7:$O$7),SUMPRODUCT($CH338:$CK338,Elast!$L$14:$O$14))</f>
        <v>5.4253347437602391E-6</v>
      </c>
      <c r="CN338">
        <f ca="1">+IF($C338=1,SUMPRODUCT($CH338:$CK338,Elast!$L$8:$O$8),SUMPRODUCT($CH338:$CK338,Elast!$L$15:$O$15))</f>
        <v>-1.1026051742333507E-5</v>
      </c>
      <c r="CO338">
        <f ca="1">+IF($C338=1,SUMPRODUCT($CH338:$CK338,Elast!$L$9:$O$9),SUMPRODUCT($CH338:$CK338,Elast!$L$16:$O$16))</f>
        <v>-7.1262170416734877E-6</v>
      </c>
    </row>
    <row r="339" spans="2:93" x14ac:dyDescent="0.25">
      <c r="B339" t="s">
        <v>86</v>
      </c>
      <c r="C339">
        <v>2</v>
      </c>
      <c r="D339">
        <v>2050</v>
      </c>
      <c r="E339">
        <v>2048</v>
      </c>
      <c r="F339">
        <v>0.15264603003048599</v>
      </c>
      <c r="G339">
        <v>2.124002095664E-4</v>
      </c>
      <c r="H339">
        <v>0.21349648719999301</v>
      </c>
      <c r="I339">
        <v>0.633645082559954</v>
      </c>
      <c r="J339">
        <f ca="1">+('aob Demand'!J338-'aob Demand'!BX338)+'aob Cap'!BX339</f>
        <v>152.30191285709626</v>
      </c>
      <c r="K339">
        <f ca="1">+('aob Demand'!K338-'aob Demand'!BY338)+'aob Cap'!BY339</f>
        <v>152.30191285709626</v>
      </c>
      <c r="L339">
        <f ca="1">+('aob Demand'!L338-'aob Demand'!BZ338)+'aob Cap'!BZ339</f>
        <v>118.74370294654325</v>
      </c>
      <c r="M339">
        <f ca="1">+('aob Demand'!M338-'aob Demand'!CA338)+'aob Cap'!CA339</f>
        <v>96.939279646634347</v>
      </c>
      <c r="N339">
        <f ca="1">+'aob Demand'!N338*(1+CL339)</f>
        <v>9468.9033353768064</v>
      </c>
      <c r="O339">
        <f ca="1">+'aob Demand'!O338*(1+CM339)</f>
        <v>13.279485542543952</v>
      </c>
      <c r="P339">
        <f ca="1">+'aob Demand'!P338*(1+CN339)</f>
        <v>17258.726844038891</v>
      </c>
      <c r="Q339">
        <f ca="1">+'aob Demand'!Q338*(1+CO339)</f>
        <v>63794.086313167063</v>
      </c>
      <c r="R339">
        <v>8966767.1056625005</v>
      </c>
      <c r="S339">
        <f ca="1">+IF(E339&gt;2017,SUMPRODUCT(J339:M339,N339:Q339),'aob Demand'!S338)</f>
        <v>9677672.4882044308</v>
      </c>
      <c r="T339">
        <v>1</v>
      </c>
      <c r="U339">
        <v>7.1999999999999995E-2</v>
      </c>
      <c r="V339">
        <v>71773.245247163999</v>
      </c>
      <c r="W339">
        <v>7.1999999999999995E-2</v>
      </c>
      <c r="X339">
        <v>8.7484216625873295</v>
      </c>
      <c r="Y339">
        <v>8.7484216625873295</v>
      </c>
      <c r="Z339">
        <v>2.54193395233749</v>
      </c>
      <c r="AA339">
        <v>1.7051802939490299</v>
      </c>
      <c r="AB339">
        <v>5.4200206315566204</v>
      </c>
      <c r="AC339">
        <v>5.4200206315566204</v>
      </c>
      <c r="AD339">
        <v>5.4200206315566204</v>
      </c>
      <c r="AE339">
        <v>5.4200206315566204</v>
      </c>
      <c r="AF339">
        <v>51322.309526970901</v>
      </c>
      <c r="AG339">
        <v>71.412370804820895</v>
      </c>
      <c r="AH339">
        <v>93536.991355190999</v>
      </c>
      <c r="AI339">
        <v>345690.80919870199</v>
      </c>
      <c r="AJ339">
        <v>130.14775753662701</v>
      </c>
      <c r="AK339">
        <v>130.14775753662701</v>
      </c>
      <c r="AL339">
        <v>102.787888429045</v>
      </c>
      <c r="AM339">
        <v>81.814189485721201</v>
      </c>
      <c r="AN339">
        <v>138.896179199214</v>
      </c>
      <c r="AO339">
        <v>138.896179199214</v>
      </c>
      <c r="AP339">
        <v>105.329822381382</v>
      </c>
      <c r="AQ339">
        <v>83.5193697796702</v>
      </c>
      <c r="AR339">
        <f ca="1">+IF(E339&gt;2017,J339*N339,'aob Demand'!AR338)</f>
        <v>1442132.0906368264</v>
      </c>
      <c r="AS339">
        <f>+IF(F339&gt;2017,K339*O339,'aob Demand'!AS338)</f>
        <v>2022.0990296166201</v>
      </c>
      <c r="AT339">
        <f>+IF(G339&gt;2017,L339*P339,'aob Demand'!AT338)</f>
        <v>2048890.8539463701</v>
      </c>
      <c r="AU339">
        <f>+IF(H339&gt;2017,M339*Q339,'aob Demand'!AU338)</f>
        <v>6182361.9835883901</v>
      </c>
      <c r="AV339">
        <v>1.06744329209786</v>
      </c>
      <c r="AW339">
        <v>1.06744329209786</v>
      </c>
      <c r="AX339">
        <v>1.02494510954972</v>
      </c>
      <c r="AY339">
        <v>1.02105646496223</v>
      </c>
      <c r="AZ339">
        <v>1.06744329209786</v>
      </c>
      <c r="BA339">
        <v>1.06744329209786</v>
      </c>
      <c r="BB339">
        <v>1.02494510954972</v>
      </c>
      <c r="BC339">
        <v>1.02105646496223</v>
      </c>
      <c r="BD339">
        <v>1.0483258719592701</v>
      </c>
      <c r="BE339">
        <v>1.0483258719592701</v>
      </c>
      <c r="BF339">
        <v>1.05849140862928</v>
      </c>
      <c r="BG339">
        <v>1.0257363981674299</v>
      </c>
      <c r="BH339">
        <v>0.27568398799999999</v>
      </c>
      <c r="BI339">
        <v>0.27568398799999999</v>
      </c>
      <c r="BJ339">
        <v>0.27386289199999903</v>
      </c>
      <c r="BK339">
        <v>0.60498158099999999</v>
      </c>
      <c r="BL339">
        <v>0.27568398799999999</v>
      </c>
      <c r="BM339">
        <v>0.27568398799999999</v>
      </c>
      <c r="BN339">
        <v>0.27386289199999903</v>
      </c>
      <c r="BO339">
        <v>0.60498158099999999</v>
      </c>
      <c r="BP339">
        <v>0.145164612</v>
      </c>
      <c r="BQ339">
        <v>0.145164612</v>
      </c>
      <c r="BR339">
        <v>0.152841594</v>
      </c>
      <c r="BS339">
        <v>0.14127632900000001</v>
      </c>
      <c r="BT339">
        <v>1</v>
      </c>
      <c r="BU339">
        <v>1</v>
      </c>
      <c r="BV339">
        <v>1</v>
      </c>
      <c r="BW339">
        <v>1</v>
      </c>
      <c r="BX339">
        <f ca="1">+'aob Demand'!BX338+'aob Cap'!$CG339</f>
        <v>13.435119499795942</v>
      </c>
      <c r="BY339">
        <f ca="1">+'aob Demand'!BY338+'aob Cap'!$CG339</f>
        <v>13.435119499795942</v>
      </c>
      <c r="BZ339">
        <f ca="1">+'aob Demand'!BZ338+'aob Cap'!$CG339</f>
        <v>13.435119499795942</v>
      </c>
      <c r="CA339">
        <f ca="1">+'aob Demand'!CA338+'aob Cap'!$CG339</f>
        <v>13.435119499795942</v>
      </c>
      <c r="CB339">
        <f t="shared" ca="1" si="42"/>
        <v>127215.84784280376</v>
      </c>
      <c r="CC339">
        <f t="shared" ca="1" si="39"/>
        <v>178.41147515989056</v>
      </c>
      <c r="CD339">
        <f t="shared" ca="1" si="40"/>
        <v>231873.05756399856</v>
      </c>
      <c r="CE339">
        <f t="shared" ca="1" si="41"/>
        <v>857081.17299769621</v>
      </c>
      <c r="CG339">
        <f ca="1">+IFERROR(VLOOKUP(_xlfn.CONCAT(B339,E339,C339),Reallocation!$A$3:$F$618,6,FALSE),0)</f>
        <v>2.8731351122241035E-2</v>
      </c>
      <c r="CH339">
        <f t="shared" ca="1" si="43"/>
        <v>1.8864734252677096E-4</v>
      </c>
      <c r="CI339">
        <f t="shared" ca="1" si="44"/>
        <v>1.8864734252677096E-4</v>
      </c>
      <c r="CJ339">
        <f t="shared" ca="1" si="45"/>
        <v>2.4196105064344664E-4</v>
      </c>
      <c r="CK339">
        <f t="shared" ca="1" si="46"/>
        <v>2.963850281019198E-4</v>
      </c>
      <c r="CL339">
        <f ca="1">+IF($C339=1,SUMPRODUCT($CH339:$CK339,Elast!$L$6:$O$6),SUMPRODUCT($CH339:$CK339,Elast!$L$13:$O$13))</f>
        <v>-8.3235547206950154E-6</v>
      </c>
      <c r="CM339">
        <f ca="1">+IF($C339=1,SUMPRODUCT($CH339:$CK339,Elast!$L$7:$O$7),SUMPRODUCT($CH339:$CK339,Elast!$L$14:$O$14))</f>
        <v>5.1840730809989574E-6</v>
      </c>
      <c r="CN339">
        <f ca="1">+IF($C339=1,SUMPRODUCT($CH339:$CK339,Elast!$L$8:$O$8),SUMPRODUCT($CH339:$CK339,Elast!$L$15:$O$15))</f>
        <v>-1.0535887312452805E-5</v>
      </c>
      <c r="CO339">
        <f ca="1">+IF($C339=1,SUMPRODUCT($CH339:$CK339,Elast!$L$9:$O$9),SUMPRODUCT($CH339:$CK339,Elast!$L$16:$O$16))</f>
        <v>-6.809851681162993E-6</v>
      </c>
    </row>
    <row r="340" spans="2:93" x14ac:dyDescent="0.25">
      <c r="B340" t="s">
        <v>86</v>
      </c>
      <c r="C340">
        <v>2</v>
      </c>
      <c r="D340">
        <v>2051</v>
      </c>
      <c r="E340">
        <v>2049</v>
      </c>
      <c r="F340">
        <v>0.15264531114865901</v>
      </c>
      <c r="G340">
        <v>2.12400274636098E-4</v>
      </c>
      <c r="H340">
        <v>0.21349615971858599</v>
      </c>
      <c r="I340">
        <v>0.633646128858117</v>
      </c>
      <c r="J340">
        <f ca="1">+('aob Demand'!J339-'aob Demand'!BX339)+'aob Cap'!BX340</f>
        <v>152.30647059642106</v>
      </c>
      <c r="K340">
        <f ca="1">+('aob Demand'!K339-'aob Demand'!BY339)+'aob Cap'!BY340</f>
        <v>152.30647059642106</v>
      </c>
      <c r="L340">
        <f ca="1">+('aob Demand'!L339-'aob Demand'!BZ339)+'aob Cap'!BZ340</f>
        <v>118.74117372913707</v>
      </c>
      <c r="M340">
        <f ca="1">+('aob Demand'!M339-'aob Demand'!CA339)+'aob Cap'!CA340</f>
        <v>96.932158565579883</v>
      </c>
      <c r="N340">
        <f ca="1">+'aob Demand'!N339*(1+CL340)</f>
        <v>9484.2637947707444</v>
      </c>
      <c r="O340">
        <f ca="1">+'aob Demand'!O339*(1+CM340)</f>
        <v>13.301099622392933</v>
      </c>
      <c r="P340">
        <f ca="1">+'aob Demand'!P339*(1+CN340)</f>
        <v>17286.707325562435</v>
      </c>
      <c r="Q340">
        <f ca="1">+'aob Demand'!Q339*(1+CO340)</f>
        <v>63897.509741717622</v>
      </c>
      <c r="R340">
        <v>8983284.5211600903</v>
      </c>
      <c r="S340">
        <f ca="1">+IF(E340&gt;2017,SUMPRODUCT(J340:M340,N340:Q340),'aob Demand'!S339)</f>
        <v>9692908.0523047037</v>
      </c>
      <c r="T340">
        <v>1</v>
      </c>
      <c r="U340">
        <v>7.1999999999999995E-2</v>
      </c>
      <c r="V340">
        <v>72830.4733181677</v>
      </c>
      <c r="W340">
        <v>7.1999999999999995E-2</v>
      </c>
      <c r="X340">
        <v>8.7775932274242408</v>
      </c>
      <c r="Y340">
        <v>8.7775932274242408</v>
      </c>
      <c r="Z340">
        <v>2.5640551372478599</v>
      </c>
      <c r="AA340">
        <v>1.7227176143199501</v>
      </c>
      <c r="AB340">
        <v>5.4227336569537998</v>
      </c>
      <c r="AC340">
        <v>5.4227336569537998</v>
      </c>
      <c r="AD340">
        <v>5.4227336569537998</v>
      </c>
      <c r="AE340">
        <v>5.4227336569537998</v>
      </c>
      <c r="AF340">
        <v>51430.955575059903</v>
      </c>
      <c r="AG340">
        <v>71.563903366246905</v>
      </c>
      <c r="AH340">
        <v>93734.998871475094</v>
      </c>
      <c r="AI340">
        <v>346422.49438424699</v>
      </c>
      <c r="AJ340">
        <v>130.14775753662701</v>
      </c>
      <c r="AK340">
        <v>130.14775753662701</v>
      </c>
      <c r="AL340">
        <v>102.787888429045</v>
      </c>
      <c r="AM340">
        <v>81.814189485721201</v>
      </c>
      <c r="AN340">
        <v>138.92535076405099</v>
      </c>
      <c r="AO340">
        <v>138.92535076405099</v>
      </c>
      <c r="AP340">
        <v>105.351943566293</v>
      </c>
      <c r="AQ340">
        <v>83.536907100041105</v>
      </c>
      <c r="AR340">
        <f ca="1">+IF(E340&gt;2017,J340*N340,'aob Demand'!AR339)</f>
        <v>1444514.7447869512</v>
      </c>
      <c r="AS340">
        <f>+IF(F340&gt;2017,K340*O340,'aob Demand'!AS339)</f>
        <v>2025.4683489716599</v>
      </c>
      <c r="AT340">
        <f>+IF(G340&gt;2017,L340*P340,'aob Demand'!AT339)</f>
        <v>2052190.0028780201</v>
      </c>
      <c r="AU340">
        <f>+IF(H340&gt;2017,M340*Q340,'aob Demand'!AU339)</f>
        <v>6192009.6522606099</v>
      </c>
      <c r="AV340">
        <v>1.0676675488408001</v>
      </c>
      <c r="AW340">
        <v>1.0676675488408001</v>
      </c>
      <c r="AX340">
        <v>1.02516042125901</v>
      </c>
      <c r="AY340">
        <v>1.0212709246604901</v>
      </c>
      <c r="AZ340">
        <v>1.0676675488408001</v>
      </c>
      <c r="BA340">
        <v>1.0676675488408001</v>
      </c>
      <c r="BB340">
        <v>1.02516042125901</v>
      </c>
      <c r="BC340">
        <v>1.0212709246604901</v>
      </c>
      <c r="BD340">
        <v>1.0485461123667399</v>
      </c>
      <c r="BE340">
        <v>1.0485461123667399</v>
      </c>
      <c r="BF340">
        <v>1.05871376745839</v>
      </c>
      <c r="BG340">
        <v>1.0259518408251</v>
      </c>
      <c r="BH340">
        <v>0.27568398799999999</v>
      </c>
      <c r="BI340">
        <v>0.27568398799999999</v>
      </c>
      <c r="BJ340">
        <v>0.27386289199999903</v>
      </c>
      <c r="BK340">
        <v>0.60498158099999999</v>
      </c>
      <c r="BL340">
        <v>0.27568398799999999</v>
      </c>
      <c r="BM340">
        <v>0.27568398799999999</v>
      </c>
      <c r="BN340">
        <v>0.27386289199999903</v>
      </c>
      <c r="BO340">
        <v>0.60498158099999999</v>
      </c>
      <c r="BP340">
        <v>0.145164612</v>
      </c>
      <c r="BQ340">
        <v>0.145164612</v>
      </c>
      <c r="BR340">
        <v>0.152841594</v>
      </c>
      <c r="BS340">
        <v>0.14127632900000001</v>
      </c>
      <c r="BT340">
        <v>1</v>
      </c>
      <c r="BU340">
        <v>1</v>
      </c>
      <c r="BV340">
        <v>1</v>
      </c>
      <c r="BW340">
        <v>1</v>
      </c>
      <c r="BX340">
        <f ca="1">+'aob Demand'!BX339+'aob Cap'!$CG340</f>
        <v>13.410406611714075</v>
      </c>
      <c r="BY340">
        <f ca="1">+'aob Demand'!BY339+'aob Cap'!$CG340</f>
        <v>13.410406611714075</v>
      </c>
      <c r="BZ340">
        <f ca="1">+'aob Demand'!BZ339+'aob Cap'!$CG340</f>
        <v>13.410406611714075</v>
      </c>
      <c r="CA340">
        <f ca="1">+'aob Demand'!CA339+'aob Cap'!$CG340</f>
        <v>13.410406611714075</v>
      </c>
      <c r="CB340">
        <f t="shared" ca="1" si="42"/>
        <v>127187.83390063401</v>
      </c>
      <c r="CC340">
        <f t="shared" ca="1" si="39"/>
        <v>178.37315431920578</v>
      </c>
      <c r="CD340">
        <f t="shared" ca="1" si="40"/>
        <v>231821.77421348862</v>
      </c>
      <c r="CE340">
        <f t="shared" ca="1" si="41"/>
        <v>856891.58711239451</v>
      </c>
      <c r="CG340">
        <f ca="1">+IFERROR(VLOOKUP(_xlfn.CONCAT(B340,E340,C340),Reallocation!$A$3:$F$618,6,FALSE),0)</f>
        <v>2.745313253607528E-2</v>
      </c>
      <c r="CH340">
        <f t="shared" ca="1" si="43"/>
        <v>1.802492857234661E-4</v>
      </c>
      <c r="CI340">
        <f t="shared" ca="1" si="44"/>
        <v>1.802492857234661E-4</v>
      </c>
      <c r="CJ340">
        <f t="shared" ca="1" si="45"/>
        <v>2.3120145838118056E-4</v>
      </c>
      <c r="CK340">
        <f t="shared" ca="1" si="46"/>
        <v>2.8322006795611365E-4</v>
      </c>
      <c r="CL340">
        <f ca="1">+IF($C340=1,SUMPRODUCT($CH340:$CK340,Elast!$L$6:$O$6),SUMPRODUCT($CH340:$CK340,Elast!$L$13:$O$13))</f>
        <v>-7.9532598725573501E-6</v>
      </c>
      <c r="CM340">
        <f ca="1">+IF($C340=1,SUMPRODUCT($CH340:$CK340,Elast!$L$7:$O$7),SUMPRODUCT($CH340:$CK340,Elast!$L$14:$O$14))</f>
        <v>4.9532818446005407E-6</v>
      </c>
      <c r="CN340">
        <f ca="1">+IF($C340=1,SUMPRODUCT($CH340:$CK340,Elast!$L$8:$O$8),SUMPRODUCT($CH340:$CK340,Elast!$L$15:$O$15))</f>
        <v>-1.0066999617589721E-5</v>
      </c>
      <c r="CO340">
        <f ca="1">+IF($C340=1,SUMPRODUCT($CH340:$CK340,Elast!$L$9:$O$9),SUMPRODUCT($CH340:$CK340,Elast!$L$16:$O$16))</f>
        <v>-6.5072305566613587E-6</v>
      </c>
    </row>
    <row r="341" spans="2:93" x14ac:dyDescent="0.25">
      <c r="B341" t="s">
        <v>87</v>
      </c>
      <c r="C341">
        <v>1</v>
      </c>
      <c r="D341">
        <v>2010</v>
      </c>
      <c r="E341">
        <v>2008</v>
      </c>
      <c r="F341">
        <v>0.26754250699999998</v>
      </c>
      <c r="G341">
        <v>2.452914E-3</v>
      </c>
      <c r="H341">
        <v>0.207947993</v>
      </c>
      <c r="I341">
        <v>0.52205658600000004</v>
      </c>
      <c r="J341">
        <f>+('aob Demand'!J340-'aob Demand'!BX340)+'aob Cap'!BX341</f>
        <v>456.069961699999</v>
      </c>
      <c r="K341">
        <f>+('aob Demand'!K340-'aob Demand'!BY340)+'aob Cap'!BY341</f>
        <v>353.58384280000001</v>
      </c>
      <c r="L341">
        <f>+('aob Demand'!L340-'aob Demand'!BZ340)+'aob Cap'!BZ341</f>
        <v>201.03001689999999</v>
      </c>
      <c r="M341">
        <f>+('aob Demand'!M340-'aob Demand'!CA340)+'aob Cap'!CA341</f>
        <v>162.70740959999901</v>
      </c>
      <c r="N341">
        <f>+'aob Demand'!N340*(1+CL341)</f>
        <v>155703.40900000001</v>
      </c>
      <c r="O341">
        <f>+'aob Demand'!O340*(1+CM341)</f>
        <v>2523.2154999999998</v>
      </c>
      <c r="P341">
        <f>+'aob Demand'!P340*(1+CN341)</f>
        <v>275833.17550000001</v>
      </c>
      <c r="Q341">
        <f>+'aob Demand'!Q340*(1+CO341)</f>
        <v>858271.67050000001</v>
      </c>
      <c r="R341">
        <v>3847.1762220000001</v>
      </c>
      <c r="S341">
        <f>+IF(E341&gt;2017,SUMPRODUCT(J341:M341,N341:Q341),'aob Demand'!S340)</f>
        <v>267001724.09999999</v>
      </c>
      <c r="T341">
        <v>69402</v>
      </c>
      <c r="U341">
        <v>26.841999999999999</v>
      </c>
      <c r="V341">
        <v>26631.45419</v>
      </c>
      <c r="W341">
        <v>3.8676100000000001E-4</v>
      </c>
      <c r="X341">
        <v>86.69772648</v>
      </c>
      <c r="Y341">
        <v>86.69772648</v>
      </c>
      <c r="Z341">
        <v>32.15897125</v>
      </c>
      <c r="AA341">
        <v>32.013514180000001</v>
      </c>
      <c r="AB341">
        <v>102.48611889999999</v>
      </c>
      <c r="AC341">
        <v>0</v>
      </c>
      <c r="AD341">
        <v>0</v>
      </c>
      <c r="AE341">
        <v>0</v>
      </c>
      <c r="AF341">
        <v>15957438.09</v>
      </c>
      <c r="AG341">
        <v>0</v>
      </c>
      <c r="AH341">
        <v>0</v>
      </c>
      <c r="AI341">
        <v>0</v>
      </c>
      <c r="AJ341">
        <v>266.88611630000003</v>
      </c>
      <c r="AK341">
        <v>266.88611630000003</v>
      </c>
      <c r="AL341">
        <v>168.8710456</v>
      </c>
      <c r="AM341">
        <v>130.6938954</v>
      </c>
      <c r="AN341">
        <v>353.58384280000001</v>
      </c>
      <c r="AO341">
        <v>353.58384280000001</v>
      </c>
      <c r="AP341">
        <v>201.03001689999999</v>
      </c>
      <c r="AQ341">
        <v>162.70740959999901</v>
      </c>
      <c r="AR341">
        <f>+IF(E341&gt;2017,J341*N341,'aob Demand'!AR340)</f>
        <v>71011647.780000001</v>
      </c>
      <c r="AS341">
        <f>+IF(F341&gt;2017,K341*O341,'aob Demand'!AS340)</f>
        <v>892168.23259999999</v>
      </c>
      <c r="AT341">
        <f>+IF(G341&gt;2017,L341*P341,'aob Demand'!AT340)</f>
        <v>55450747.920000002</v>
      </c>
      <c r="AU341">
        <f>+IF(H341&gt;2017,M341*Q341,'aob Demand'!AU340)</f>
        <v>139647160.19999999</v>
      </c>
      <c r="AV341">
        <v>1.084725731</v>
      </c>
      <c r="AW341">
        <v>1.084725731</v>
      </c>
      <c r="AX341">
        <v>1.0348524649999999</v>
      </c>
      <c r="AY341">
        <v>1.026655517</v>
      </c>
      <c r="AZ341">
        <v>1.084725731</v>
      </c>
      <c r="BA341">
        <v>1.084725731</v>
      </c>
      <c r="BB341">
        <v>1.0348524649999999</v>
      </c>
      <c r="BC341">
        <v>1.026655517</v>
      </c>
      <c r="BD341">
        <v>1.0418025550000001</v>
      </c>
      <c r="BE341">
        <v>1.0418025550000001</v>
      </c>
      <c r="BF341">
        <v>1.0519227659999999</v>
      </c>
      <c r="BG341">
        <v>1.0194016829999999</v>
      </c>
      <c r="BH341">
        <v>0.25986797699999897</v>
      </c>
      <c r="BI341">
        <v>0.25986797699999897</v>
      </c>
      <c r="BJ341">
        <v>0.29128412999999997</v>
      </c>
      <c r="BK341">
        <v>0.39184975799999999</v>
      </c>
      <c r="BL341">
        <v>0.25986797699999897</v>
      </c>
      <c r="BM341">
        <v>0.25986797699999897</v>
      </c>
      <c r="BN341">
        <v>0.29128412999999997</v>
      </c>
      <c r="BO341">
        <v>0.39184975799999999</v>
      </c>
      <c r="BP341">
        <v>0.145164612</v>
      </c>
      <c r="BQ341">
        <v>0.145164612</v>
      </c>
      <c r="BR341">
        <v>0.152841594</v>
      </c>
      <c r="BS341">
        <v>0.14127632900000001</v>
      </c>
      <c r="BT341">
        <v>1</v>
      </c>
      <c r="BU341">
        <v>1</v>
      </c>
      <c r="BV341">
        <v>1</v>
      </c>
      <c r="BW341">
        <v>1</v>
      </c>
      <c r="BX341">
        <f>+'aob Demand'!BX340+'aob Cap'!$CG341</f>
        <v>102.0409693</v>
      </c>
      <c r="BY341">
        <f>+'aob Demand'!BY340+'aob Cap'!$CG341</f>
        <v>0</v>
      </c>
      <c r="BZ341">
        <f>+'aob Demand'!BZ340+'aob Cap'!$CG341</f>
        <v>0</v>
      </c>
      <c r="CA341">
        <f>+'aob Demand'!CA340+'aob Cap'!$CG341</f>
        <v>0</v>
      </c>
      <c r="CB341">
        <f t="shared" si="42"/>
        <v>15888126.777674345</v>
      </c>
      <c r="CC341">
        <f t="shared" ref="CC341:CC404" si="47">+BY341*O341</f>
        <v>0</v>
      </c>
      <c r="CD341">
        <f t="shared" ref="CD341:CD404" si="48">+BZ341*P341</f>
        <v>0</v>
      </c>
      <c r="CE341">
        <f t="shared" ref="CE341:CE404" si="49">+CA341*Q341</f>
        <v>0</v>
      </c>
      <c r="CG341">
        <f>+IFERROR(VLOOKUP(_xlfn.CONCAT(B341,E341,C341),Reallocation!$A$3:$F$618,6,FALSE),0)</f>
        <v>0</v>
      </c>
      <c r="CH341">
        <f t="shared" si="43"/>
        <v>0</v>
      </c>
      <c r="CI341">
        <f t="shared" si="44"/>
        <v>0</v>
      </c>
      <c r="CJ341">
        <f t="shared" si="45"/>
        <v>0</v>
      </c>
      <c r="CK341">
        <f t="shared" si="46"/>
        <v>0</v>
      </c>
      <c r="CL341">
        <f>+IF($C341=1,SUMPRODUCT($CH341:$CK341,Elast!$L$6:$O$6),SUMPRODUCT($CH341:$CK341,Elast!$L$13:$O$13))</f>
        <v>0</v>
      </c>
      <c r="CM341">
        <f>+IF($C341=1,SUMPRODUCT($CH341:$CK341,Elast!$L$7:$O$7),SUMPRODUCT($CH341:$CK341,Elast!$L$14:$O$14))</f>
        <v>0</v>
      </c>
      <c r="CN341">
        <f>+IF($C341=1,SUMPRODUCT($CH341:$CK341,Elast!$L$8:$O$8),SUMPRODUCT($CH341:$CK341,Elast!$L$15:$O$15))</f>
        <v>0</v>
      </c>
      <c r="CO341">
        <f>+IF($C341=1,SUMPRODUCT($CH341:$CK341,Elast!$L$9:$O$9),SUMPRODUCT($CH341:$CK341,Elast!$L$16:$O$16))</f>
        <v>0</v>
      </c>
    </row>
    <row r="342" spans="2:93" x14ac:dyDescent="0.25">
      <c r="B342" t="s">
        <v>87</v>
      </c>
      <c r="C342">
        <v>1</v>
      </c>
      <c r="D342">
        <v>2011</v>
      </c>
      <c r="E342">
        <v>2009</v>
      </c>
      <c r="F342">
        <v>0.37397560600000002</v>
      </c>
      <c r="G342">
        <v>1.5300400000000001E-3</v>
      </c>
      <c r="H342">
        <v>0.20895429600000001</v>
      </c>
      <c r="I342">
        <v>0.41554005799999999</v>
      </c>
      <c r="J342">
        <f>+('aob Demand'!J341-'aob Demand'!BX341)+'aob Cap'!BX342</f>
        <v>160.2290208</v>
      </c>
      <c r="K342">
        <f>+('aob Demand'!K341-'aob Demand'!BY341)+'aob Cap'!BY342</f>
        <v>64.820201960000006</v>
      </c>
      <c r="L342">
        <f>+('aob Demand'!L341-'aob Demand'!BZ341)+'aob Cap'!BZ342</f>
        <v>53.700944550000003</v>
      </c>
      <c r="M342">
        <f>+('aob Demand'!M341-'aob Demand'!CA341)+'aob Cap'!CA342</f>
        <v>34.296470509999999</v>
      </c>
      <c r="N342">
        <f>+'aob Demand'!N341*(1+CL342)</f>
        <v>159804.44899999999</v>
      </c>
      <c r="O342">
        <f>+'aob Demand'!O341*(1+CM342)</f>
        <v>1633.644</v>
      </c>
      <c r="P342">
        <f>+'aob Demand'!P341*(1+CN342)</f>
        <v>266227.755</v>
      </c>
      <c r="Q342">
        <f>+'aob Demand'!Q341*(1+CO342)</f>
        <v>829860.92299999995</v>
      </c>
      <c r="R342">
        <v>977.82391389999998</v>
      </c>
      <c r="S342">
        <f>+IF(E342&gt;2017,SUMPRODUCT(J342:M342,N342:Q342),'aob Demand'!S341)</f>
        <v>68469186.099999994</v>
      </c>
      <c r="T342">
        <v>70022</v>
      </c>
      <c r="U342">
        <v>2.35</v>
      </c>
      <c r="V342">
        <v>25976.399140000001</v>
      </c>
      <c r="W342" s="1">
        <v>3.3599999999999997E-5</v>
      </c>
      <c r="X342">
        <v>-33.131125279999999</v>
      </c>
      <c r="Y342">
        <v>-33.131125279999999</v>
      </c>
      <c r="Z342">
        <v>-8.9276177719999996</v>
      </c>
      <c r="AA342">
        <v>-2.18229817599999</v>
      </c>
      <c r="AB342">
        <v>95.408818830000001</v>
      </c>
      <c r="AC342">
        <v>0</v>
      </c>
      <c r="AD342">
        <v>0</v>
      </c>
      <c r="AE342">
        <v>0</v>
      </c>
      <c r="AF342">
        <v>15246753.720000001</v>
      </c>
      <c r="AG342">
        <v>0</v>
      </c>
      <c r="AH342">
        <v>0</v>
      </c>
      <c r="AI342">
        <v>0</v>
      </c>
      <c r="AJ342">
        <v>97.951327230000004</v>
      </c>
      <c r="AK342">
        <v>97.951327230000004</v>
      </c>
      <c r="AL342">
        <v>62.628562330000001</v>
      </c>
      <c r="AM342">
        <v>36.478768690000003</v>
      </c>
      <c r="AN342">
        <v>64.820201960000006</v>
      </c>
      <c r="AO342">
        <v>64.820201960000006</v>
      </c>
      <c r="AP342">
        <v>53.700944550000003</v>
      </c>
      <c r="AQ342">
        <v>34.296470509999999</v>
      </c>
      <c r="AR342">
        <f>+IF(E342&gt;2017,J342*N342,'aob Demand'!AR341)</f>
        <v>25605310.379999999</v>
      </c>
      <c r="AS342">
        <f>+IF(F342&gt;2017,K342*O342,'aob Demand'!AS341)</f>
        <v>105893.13400000001</v>
      </c>
      <c r="AT342">
        <f>+IF(G342&gt;2017,L342*P342,'aob Demand'!AT341)</f>
        <v>14296681.91</v>
      </c>
      <c r="AU342">
        <f>+IF(H342&gt;2017,M342*Q342,'aob Demand'!AU341)</f>
        <v>28461300.670000002</v>
      </c>
      <c r="AV342">
        <v>1.084725731</v>
      </c>
      <c r="AW342">
        <v>1.084725731</v>
      </c>
      <c r="AX342">
        <v>1.0348524649999999</v>
      </c>
      <c r="AY342">
        <v>1.026655517</v>
      </c>
      <c r="AZ342">
        <v>1.084725731</v>
      </c>
      <c r="BA342">
        <v>1.084725731</v>
      </c>
      <c r="BB342">
        <v>1.0348524649999999</v>
      </c>
      <c r="BC342">
        <v>1.026655517</v>
      </c>
      <c r="BD342">
        <v>1.0418025550000001</v>
      </c>
      <c r="BE342">
        <v>1.0418025550000001</v>
      </c>
      <c r="BF342">
        <v>1.0519227659999999</v>
      </c>
      <c r="BG342">
        <v>1.0194016829999999</v>
      </c>
      <c r="BH342">
        <v>0.25986797699999897</v>
      </c>
      <c r="BI342">
        <v>0.25986797699999897</v>
      </c>
      <c r="BJ342">
        <v>0.29128412999999997</v>
      </c>
      <c r="BK342">
        <v>0.39184975799999999</v>
      </c>
      <c r="BL342">
        <v>0.25986797699999897</v>
      </c>
      <c r="BM342">
        <v>0.25986797699999897</v>
      </c>
      <c r="BN342">
        <v>0.29128412999999997</v>
      </c>
      <c r="BO342">
        <v>0.39184975799999999</v>
      </c>
      <c r="BP342">
        <v>0.145164612</v>
      </c>
      <c r="BQ342">
        <v>0.145164612</v>
      </c>
      <c r="BR342">
        <v>0.152841594</v>
      </c>
      <c r="BS342">
        <v>0.14127632900000001</v>
      </c>
      <c r="BT342">
        <v>1</v>
      </c>
      <c r="BU342">
        <v>1</v>
      </c>
      <c r="BV342">
        <v>1</v>
      </c>
      <c r="BW342">
        <v>1</v>
      </c>
      <c r="BX342">
        <f>+'aob Demand'!BX341+'aob Cap'!$CG342</f>
        <v>103.0185638</v>
      </c>
      <c r="BY342">
        <f>+'aob Demand'!BY341+'aob Cap'!$CG342</f>
        <v>0</v>
      </c>
      <c r="BZ342">
        <f>+'aob Demand'!BZ341+'aob Cap'!$CG342</f>
        <v>0</v>
      </c>
      <c r="CA342">
        <f>+'aob Demand'!CA341+'aob Cap'!$CG342</f>
        <v>0</v>
      </c>
      <c r="CB342">
        <f t="shared" si="42"/>
        <v>16462824.824830344</v>
      </c>
      <c r="CC342">
        <f t="shared" si="47"/>
        <v>0</v>
      </c>
      <c r="CD342">
        <f t="shared" si="48"/>
        <v>0</v>
      </c>
      <c r="CE342">
        <f t="shared" si="49"/>
        <v>0</v>
      </c>
      <c r="CG342">
        <f>+IFERROR(VLOOKUP(_xlfn.CONCAT(B342,E342,C342),Reallocation!$A$3:$F$618,6,FALSE),0)</f>
        <v>0</v>
      </c>
      <c r="CH342">
        <f t="shared" si="43"/>
        <v>0</v>
      </c>
      <c r="CI342">
        <f t="shared" si="44"/>
        <v>0</v>
      </c>
      <c r="CJ342">
        <f t="shared" si="45"/>
        <v>0</v>
      </c>
      <c r="CK342">
        <f t="shared" si="46"/>
        <v>0</v>
      </c>
      <c r="CL342">
        <f>+IF($C342=1,SUMPRODUCT($CH342:$CK342,Elast!$L$6:$O$6),SUMPRODUCT($CH342:$CK342,Elast!$L$13:$O$13))</f>
        <v>0</v>
      </c>
      <c r="CM342">
        <f>+IF($C342=1,SUMPRODUCT($CH342:$CK342,Elast!$L$7:$O$7),SUMPRODUCT($CH342:$CK342,Elast!$L$14:$O$14))</f>
        <v>0</v>
      </c>
      <c r="CN342">
        <f>+IF($C342=1,SUMPRODUCT($CH342:$CK342,Elast!$L$8:$O$8),SUMPRODUCT($CH342:$CK342,Elast!$L$15:$O$15))</f>
        <v>0</v>
      </c>
      <c r="CO342">
        <f>+IF($C342=1,SUMPRODUCT($CH342:$CK342,Elast!$L$9:$O$9),SUMPRODUCT($CH342:$CK342,Elast!$L$16:$O$16))</f>
        <v>0</v>
      </c>
    </row>
    <row r="343" spans="2:93" x14ac:dyDescent="0.25">
      <c r="B343" t="s">
        <v>87</v>
      </c>
      <c r="C343">
        <v>1</v>
      </c>
      <c r="D343">
        <v>2012</v>
      </c>
      <c r="E343">
        <v>2010</v>
      </c>
      <c r="F343">
        <v>0.26688106299999997</v>
      </c>
      <c r="G343">
        <v>1.51178799999999E-3</v>
      </c>
      <c r="H343">
        <v>0.242544276</v>
      </c>
      <c r="I343">
        <v>0.48906287299999901</v>
      </c>
      <c r="J343">
        <f>+('aob Demand'!J342-'aob Demand'!BX342)+'aob Cap'!BX343</f>
        <v>180.3683321</v>
      </c>
      <c r="K343">
        <f>+('aob Demand'!K342-'aob Demand'!BY342)+'aob Cap'!BY343</f>
        <v>83.208015689999996</v>
      </c>
      <c r="L343">
        <f>+('aob Demand'!L342-'aob Demand'!BZ342)+'aob Cap'!BZ343</f>
        <v>93.483177449999999</v>
      </c>
      <c r="M343">
        <f>+('aob Demand'!M342-'aob Demand'!CA342)+'aob Cap'!CA343</f>
        <v>62.307972390000003</v>
      </c>
      <c r="N343">
        <f>+'aob Demand'!N342*(1+CL343)</f>
        <v>158489.889</v>
      </c>
      <c r="O343">
        <f>+'aob Demand'!O342*(1+CM343)</f>
        <v>2121.491</v>
      </c>
      <c r="P343">
        <f>+'aob Demand'!P342*(1+CN343)</f>
        <v>278484.01299999998</v>
      </c>
      <c r="Q343">
        <f>+'aob Demand'!Q342*(1+CO343)</f>
        <v>843667.96699999995</v>
      </c>
      <c r="R343">
        <v>1516.5044310000001</v>
      </c>
      <c r="S343">
        <f>+IF(E343&gt;2017,SUMPRODUCT(J343:M343,N343:Q343),'aob Demand'!S342)</f>
        <v>107363892.8</v>
      </c>
      <c r="T343">
        <v>70797</v>
      </c>
      <c r="U343">
        <v>4.7519999999999998</v>
      </c>
      <c r="V343">
        <v>25240.985410000001</v>
      </c>
      <c r="W343" s="1">
        <v>6.7099999999999896E-5</v>
      </c>
      <c r="X343">
        <v>-6.5595873019999997</v>
      </c>
      <c r="Y343">
        <v>-6.5595873019999997</v>
      </c>
      <c r="Z343">
        <v>1.972160975</v>
      </c>
      <c r="AA343">
        <v>2.78364901</v>
      </c>
      <c r="AB343">
        <v>97.160316370000004</v>
      </c>
      <c r="AC343">
        <v>0</v>
      </c>
      <c r="AD343">
        <v>0</v>
      </c>
      <c r="AE343">
        <v>0</v>
      </c>
      <c r="AF343">
        <v>15398927.76</v>
      </c>
      <c r="AG343">
        <v>0</v>
      </c>
      <c r="AH343">
        <v>0</v>
      </c>
      <c r="AI343">
        <v>0</v>
      </c>
      <c r="AJ343">
        <v>89.76760299</v>
      </c>
      <c r="AK343">
        <v>89.76760299</v>
      </c>
      <c r="AL343">
        <v>91.511016470000001</v>
      </c>
      <c r="AM343">
        <v>59.524323379999998</v>
      </c>
      <c r="AN343">
        <v>83.208015689999996</v>
      </c>
      <c r="AO343">
        <v>83.208015689999996</v>
      </c>
      <c r="AP343">
        <v>93.483177449999999</v>
      </c>
      <c r="AQ343">
        <v>62.307972390000003</v>
      </c>
      <c r="AR343">
        <f>+IF(E343&gt;2017,J343*N343,'aob Demand'!AR342)</f>
        <v>28586556.93</v>
      </c>
      <c r="AS343">
        <f>+IF(F343&gt;2017,K343*O343,'aob Demand'!AS342)</f>
        <v>176525.0564</v>
      </c>
      <c r="AT343">
        <f>+IF(G343&gt;2017,L343*P343,'aob Demand'!AT342)</f>
        <v>26033570.399999999</v>
      </c>
      <c r="AU343">
        <f>+IF(H343&gt;2017,M343*Q343,'aob Demand'!AU342)</f>
        <v>52567240.399999999</v>
      </c>
      <c r="AV343">
        <v>1.084725731</v>
      </c>
      <c r="AW343">
        <v>1.084725731</v>
      </c>
      <c r="AX343">
        <v>1.0348524649999999</v>
      </c>
      <c r="AY343">
        <v>1.026655517</v>
      </c>
      <c r="AZ343">
        <v>1.084725731</v>
      </c>
      <c r="BA343">
        <v>1.084725731</v>
      </c>
      <c r="BB343">
        <v>1.0348524649999999</v>
      </c>
      <c r="BC343">
        <v>1.026655517</v>
      </c>
      <c r="BD343">
        <v>1.0418025550000001</v>
      </c>
      <c r="BE343">
        <v>1.0418025550000001</v>
      </c>
      <c r="BF343">
        <v>1.0519227659999999</v>
      </c>
      <c r="BG343">
        <v>1.0194016829999999</v>
      </c>
      <c r="BH343">
        <v>0.25986797699999897</v>
      </c>
      <c r="BI343">
        <v>0.25986797699999897</v>
      </c>
      <c r="BJ343">
        <v>0.29128412999999997</v>
      </c>
      <c r="BK343">
        <v>0.39184975799999999</v>
      </c>
      <c r="BL343">
        <v>0.25986797699999897</v>
      </c>
      <c r="BM343">
        <v>0.25986797699999897</v>
      </c>
      <c r="BN343">
        <v>0.29128412999999997</v>
      </c>
      <c r="BO343">
        <v>0.39184975799999999</v>
      </c>
      <c r="BP343">
        <v>0.145164612</v>
      </c>
      <c r="BQ343">
        <v>0.145164612</v>
      </c>
      <c r="BR343">
        <v>0.152841594</v>
      </c>
      <c r="BS343">
        <v>0.14127632900000001</v>
      </c>
      <c r="BT343">
        <v>1</v>
      </c>
      <c r="BU343">
        <v>1</v>
      </c>
      <c r="BV343">
        <v>1</v>
      </c>
      <c r="BW343">
        <v>1</v>
      </c>
      <c r="BX343">
        <f>+'aob Demand'!BX342+'aob Cap'!$CG343</f>
        <v>103.8912108</v>
      </c>
      <c r="BY343">
        <f>+'aob Demand'!BY342+'aob Cap'!$CG343</f>
        <v>0</v>
      </c>
      <c r="BZ343">
        <f>+'aob Demand'!BZ342+'aob Cap'!$CG343</f>
        <v>0</v>
      </c>
      <c r="CA343">
        <f>+'aob Demand'!CA342+'aob Cap'!$CG343</f>
        <v>0</v>
      </c>
      <c r="CB343">
        <f t="shared" si="42"/>
        <v>16465706.4677676</v>
      </c>
      <c r="CC343">
        <f t="shared" si="47"/>
        <v>0</v>
      </c>
      <c r="CD343">
        <f t="shared" si="48"/>
        <v>0</v>
      </c>
      <c r="CE343">
        <f t="shared" si="49"/>
        <v>0</v>
      </c>
      <c r="CG343">
        <f>+IFERROR(VLOOKUP(_xlfn.CONCAT(B343,E343,C343),Reallocation!$A$3:$F$618,6,FALSE),0)</f>
        <v>0</v>
      </c>
      <c r="CH343">
        <f t="shared" si="43"/>
        <v>0</v>
      </c>
      <c r="CI343">
        <f t="shared" si="44"/>
        <v>0</v>
      </c>
      <c r="CJ343">
        <f t="shared" si="45"/>
        <v>0</v>
      </c>
      <c r="CK343">
        <f t="shared" si="46"/>
        <v>0</v>
      </c>
      <c r="CL343">
        <f>+IF($C343=1,SUMPRODUCT($CH343:$CK343,Elast!$L$6:$O$6),SUMPRODUCT($CH343:$CK343,Elast!$L$13:$O$13))</f>
        <v>0</v>
      </c>
      <c r="CM343">
        <f>+IF($C343=1,SUMPRODUCT($CH343:$CK343,Elast!$L$7:$O$7),SUMPRODUCT($CH343:$CK343,Elast!$L$14:$O$14))</f>
        <v>0</v>
      </c>
      <c r="CN343">
        <f>+IF($C343=1,SUMPRODUCT($CH343:$CK343,Elast!$L$8:$O$8),SUMPRODUCT($CH343:$CK343,Elast!$L$15:$O$15))</f>
        <v>0</v>
      </c>
      <c r="CO343">
        <f>+IF($C343=1,SUMPRODUCT($CH343:$CK343,Elast!$L$9:$O$9),SUMPRODUCT($CH343:$CK343,Elast!$L$16:$O$16))</f>
        <v>0</v>
      </c>
    </row>
    <row r="344" spans="2:93" x14ac:dyDescent="0.25">
      <c r="B344" t="s">
        <v>87</v>
      </c>
      <c r="C344">
        <v>1</v>
      </c>
      <c r="D344">
        <v>2013</v>
      </c>
      <c r="E344">
        <v>2011</v>
      </c>
      <c r="F344">
        <v>0.37052865000000001</v>
      </c>
      <c r="G344">
        <v>2.526773E-3</v>
      </c>
      <c r="H344">
        <v>0.21125788000000001</v>
      </c>
      <c r="I344">
        <v>0.41568669799999902</v>
      </c>
      <c r="J344">
        <f>+('aob Demand'!J343-'aob Demand'!BX343)+'aob Cap'!BX344</f>
        <v>209.5766874</v>
      </c>
      <c r="K344">
        <f>+('aob Demand'!K343-'aob Demand'!BY343)+'aob Cap'!BY344</f>
        <v>115.29284629999999</v>
      </c>
      <c r="L344">
        <f>+('aob Demand'!L343-'aob Demand'!BZ343)+'aob Cap'!BZ344</f>
        <v>68.859324380000004</v>
      </c>
      <c r="M344">
        <f>+('aob Demand'!M343-'aob Demand'!CA343)+'aob Cap'!CA344</f>
        <v>43.047318990000001</v>
      </c>
      <c r="N344">
        <f>+'aob Demand'!N343*(1+CL344)</f>
        <v>155161.66899999999</v>
      </c>
      <c r="O344">
        <f>+'aob Demand'!O343*(1+CM344)</f>
        <v>2136.069</v>
      </c>
      <c r="P344">
        <f>+'aob Demand'!P343*(1+CN344)</f>
        <v>269646.57299999997</v>
      </c>
      <c r="Q344">
        <f>+'aob Demand'!Q343*(1+CO344)</f>
        <v>849462.96799999999</v>
      </c>
      <c r="R344">
        <v>1230.1526329999999</v>
      </c>
      <c r="S344">
        <f>+IF(E344&gt;2017,SUMPRODUCT(J344:M344,N344:Q344),'aob Demand'!S343)</f>
        <v>87899326.260000005</v>
      </c>
      <c r="T344">
        <v>71454</v>
      </c>
      <c r="U344">
        <v>4.2939999999999996</v>
      </c>
      <c r="V344">
        <v>24199.4673</v>
      </c>
      <c r="W344" s="1">
        <v>6.0099999999999997E-5</v>
      </c>
      <c r="X344">
        <v>9.3447306520000009</v>
      </c>
      <c r="Y344">
        <v>9.3447306520000009</v>
      </c>
      <c r="Z344">
        <v>0.70134719800000001</v>
      </c>
      <c r="AA344">
        <v>-3.9980780600000001</v>
      </c>
      <c r="AB344">
        <v>94.283841089999996</v>
      </c>
      <c r="AC344">
        <v>0</v>
      </c>
      <c r="AD344">
        <v>0</v>
      </c>
      <c r="AE344">
        <v>0</v>
      </c>
      <c r="AF344">
        <v>14629238.140000001</v>
      </c>
      <c r="AG344">
        <v>0</v>
      </c>
      <c r="AH344">
        <v>0</v>
      </c>
      <c r="AI344">
        <v>0</v>
      </c>
      <c r="AJ344">
        <v>105.94811559999999</v>
      </c>
      <c r="AK344">
        <v>105.94811559999999</v>
      </c>
      <c r="AL344">
        <v>68.157977180000003</v>
      </c>
      <c r="AM344">
        <v>47.045397049999998</v>
      </c>
      <c r="AN344">
        <v>115.29284629999999</v>
      </c>
      <c r="AO344">
        <v>115.29284629999999</v>
      </c>
      <c r="AP344">
        <v>68.859324380000004</v>
      </c>
      <c r="AQ344">
        <v>43.047318990000001</v>
      </c>
      <c r="AR344">
        <f>+IF(E344&gt;2017,J344*N344,'aob Demand'!AR343)</f>
        <v>32518268.600000001</v>
      </c>
      <c r="AS344">
        <f>+IF(F344&gt;2017,K344*O344,'aob Demand'!AS343)</f>
        <v>246273.4749</v>
      </c>
      <c r="AT344">
        <f>+IF(G344&gt;2017,L344*P344,'aob Demand'!AT343)</f>
        <v>18567680.84</v>
      </c>
      <c r="AU344">
        <f>+IF(H344&gt;2017,M344*Q344,'aob Demand'!AU343)</f>
        <v>36567103.350000001</v>
      </c>
      <c r="AV344">
        <v>1.084725731</v>
      </c>
      <c r="AW344">
        <v>1.084725731</v>
      </c>
      <c r="AX344">
        <v>1.0348524649999999</v>
      </c>
      <c r="AY344">
        <v>1.026655517</v>
      </c>
      <c r="AZ344">
        <v>1.084725731</v>
      </c>
      <c r="BA344">
        <v>1.084725731</v>
      </c>
      <c r="BB344">
        <v>1.0348524649999999</v>
      </c>
      <c r="BC344">
        <v>1.026655517</v>
      </c>
      <c r="BD344">
        <v>1.0418025550000001</v>
      </c>
      <c r="BE344">
        <v>1.0418025550000001</v>
      </c>
      <c r="BF344">
        <v>1.0519227659999999</v>
      </c>
      <c r="BG344">
        <v>1.0194016829999999</v>
      </c>
      <c r="BH344">
        <v>0.25986797699999897</v>
      </c>
      <c r="BI344">
        <v>0.25986797699999897</v>
      </c>
      <c r="BJ344">
        <v>0.29128412999999997</v>
      </c>
      <c r="BK344">
        <v>0.39184975799999999</v>
      </c>
      <c r="BL344">
        <v>0.25986797699999897</v>
      </c>
      <c r="BM344">
        <v>0.25986797699999897</v>
      </c>
      <c r="BN344">
        <v>0.29128412999999997</v>
      </c>
      <c r="BO344">
        <v>0.39184975799999999</v>
      </c>
      <c r="BP344">
        <v>0.145164612</v>
      </c>
      <c r="BQ344">
        <v>0.145164612</v>
      </c>
      <c r="BR344">
        <v>0.152841594</v>
      </c>
      <c r="BS344">
        <v>0.14127632900000001</v>
      </c>
      <c r="BT344">
        <v>1</v>
      </c>
      <c r="BU344">
        <v>1</v>
      </c>
      <c r="BV344">
        <v>1</v>
      </c>
      <c r="BW344">
        <v>1</v>
      </c>
      <c r="BX344">
        <f>+'aob Demand'!BX343+'aob Cap'!$CG344</f>
        <v>103.6997411</v>
      </c>
      <c r="BY344">
        <f>+'aob Demand'!BY343+'aob Cap'!$CG344</f>
        <v>0</v>
      </c>
      <c r="BZ344">
        <f>+'aob Demand'!BZ343+'aob Cap'!$CG344</f>
        <v>0</v>
      </c>
      <c r="CA344">
        <f>+'aob Demand'!CA343+'aob Cap'!$CG344</f>
        <v>0</v>
      </c>
      <c r="CB344">
        <f t="shared" si="42"/>
        <v>16090224.903943894</v>
      </c>
      <c r="CC344">
        <f t="shared" si="47"/>
        <v>0</v>
      </c>
      <c r="CD344">
        <f t="shared" si="48"/>
        <v>0</v>
      </c>
      <c r="CE344">
        <f t="shared" si="49"/>
        <v>0</v>
      </c>
      <c r="CG344">
        <f>+IFERROR(VLOOKUP(_xlfn.CONCAT(B344,E344,C344),Reallocation!$A$3:$F$618,6,FALSE),0)</f>
        <v>0</v>
      </c>
      <c r="CH344">
        <f t="shared" si="43"/>
        <v>0</v>
      </c>
      <c r="CI344">
        <f t="shared" si="44"/>
        <v>0</v>
      </c>
      <c r="CJ344">
        <f t="shared" si="45"/>
        <v>0</v>
      </c>
      <c r="CK344">
        <f t="shared" si="46"/>
        <v>0</v>
      </c>
      <c r="CL344">
        <f>+IF($C344=1,SUMPRODUCT($CH344:$CK344,Elast!$L$6:$O$6),SUMPRODUCT($CH344:$CK344,Elast!$L$13:$O$13))</f>
        <v>0</v>
      </c>
      <c r="CM344">
        <f>+IF($C344=1,SUMPRODUCT($CH344:$CK344,Elast!$L$7:$O$7),SUMPRODUCT($CH344:$CK344,Elast!$L$14:$O$14))</f>
        <v>0</v>
      </c>
      <c r="CN344">
        <f>+IF($C344=1,SUMPRODUCT($CH344:$CK344,Elast!$L$8:$O$8),SUMPRODUCT($CH344:$CK344,Elast!$L$15:$O$15))</f>
        <v>0</v>
      </c>
      <c r="CO344">
        <f>+IF($C344=1,SUMPRODUCT($CH344:$CK344,Elast!$L$9:$O$9),SUMPRODUCT($CH344:$CK344,Elast!$L$16:$O$16))</f>
        <v>0</v>
      </c>
    </row>
    <row r="345" spans="2:93" x14ac:dyDescent="0.25">
      <c r="B345" t="s">
        <v>87</v>
      </c>
      <c r="C345">
        <v>1</v>
      </c>
      <c r="D345">
        <v>2014</v>
      </c>
      <c r="E345">
        <v>2012</v>
      </c>
      <c r="F345">
        <v>0.24561859699999999</v>
      </c>
      <c r="G345">
        <v>2.0153660000000002E-3</v>
      </c>
      <c r="H345">
        <v>0.22366646800000001</v>
      </c>
      <c r="I345">
        <v>0.52869956900000004</v>
      </c>
      <c r="J345">
        <f>+('aob Demand'!J344-'aob Demand'!BX344)+'aob Cap'!BX345</f>
        <v>279.4196025</v>
      </c>
      <c r="K345">
        <f>+('aob Demand'!K344-'aob Demand'!BY344)+'aob Cap'!BY345</f>
        <v>182.9097099</v>
      </c>
      <c r="L345">
        <f>+('aob Demand'!L344-'aob Demand'!BZ344)+'aob Cap'!BZ345</f>
        <v>149.2920427</v>
      </c>
      <c r="M345">
        <f>+('aob Demand'!M344-'aob Demand'!CA344)+'aob Cap'!CA345</f>
        <v>114.3949899</v>
      </c>
      <c r="N345">
        <f>+'aob Demand'!N344*(1+CL345)</f>
        <v>160627.073</v>
      </c>
      <c r="O345">
        <f>+'aob Demand'!O344*(1+CM345)</f>
        <v>2166.4389999999999</v>
      </c>
      <c r="P345">
        <f>+'aob Demand'!P344*(1+CN345)</f>
        <v>274006.86099999998</v>
      </c>
      <c r="Q345">
        <f>+'aob Demand'!Q344*(1+CO345)</f>
        <v>846124.31400000001</v>
      </c>
      <c r="R345">
        <v>2545.4267110000001</v>
      </c>
      <c r="S345">
        <f>+IF(E345&gt;2017,SUMPRODUCT(J345:M345,N345:Q345),'aob Demand'!S344)</f>
        <v>182978042</v>
      </c>
      <c r="T345">
        <v>71897</v>
      </c>
      <c r="U345">
        <v>4.34</v>
      </c>
      <c r="V345">
        <v>24265.655919999899</v>
      </c>
      <c r="W345" s="1">
        <v>6.0399999999999998E-5</v>
      </c>
      <c r="X345">
        <v>47.13089016</v>
      </c>
      <c r="Y345">
        <v>47.13089016</v>
      </c>
      <c r="Z345">
        <v>29.61997306</v>
      </c>
      <c r="AA345">
        <v>21.016721899999901</v>
      </c>
      <c r="AB345">
        <v>96.509892629999996</v>
      </c>
      <c r="AC345">
        <v>0</v>
      </c>
      <c r="AD345">
        <v>0</v>
      </c>
      <c r="AE345">
        <v>0</v>
      </c>
      <c r="AF345">
        <v>15502101.57</v>
      </c>
      <c r="AG345">
        <v>0</v>
      </c>
      <c r="AH345">
        <v>0</v>
      </c>
      <c r="AI345">
        <v>0</v>
      </c>
      <c r="AJ345">
        <v>135.77881969999899</v>
      </c>
      <c r="AK345">
        <v>135.77881969999899</v>
      </c>
      <c r="AL345">
        <v>119.6720696</v>
      </c>
      <c r="AM345">
        <v>93.378268009999999</v>
      </c>
      <c r="AN345">
        <v>182.9097099</v>
      </c>
      <c r="AO345">
        <v>182.9097099</v>
      </c>
      <c r="AP345">
        <v>149.2920427</v>
      </c>
      <c r="AQ345">
        <v>114.3949899</v>
      </c>
      <c r="AR345">
        <f>+IF(E345&gt;2017,J345*N345,'aob Demand'!AR344)</f>
        <v>44882352.890000001</v>
      </c>
      <c r="AS345">
        <f>+IF(F345&gt;2017,K345*O345,'aob Demand'!AS344)</f>
        <v>396262.72899999999</v>
      </c>
      <c r="AT345">
        <f>+IF(G345&gt;2017,L345*P345,'aob Demand'!AT344)</f>
        <v>40907044</v>
      </c>
      <c r="AU345">
        <f>+IF(H345&gt;2017,M345*Q345,'aob Demand'!AU344)</f>
        <v>96792382.359999999</v>
      </c>
      <c r="AV345">
        <v>1.084725731</v>
      </c>
      <c r="AW345">
        <v>1.084725731</v>
      </c>
      <c r="AX345">
        <v>1.0348524649999999</v>
      </c>
      <c r="AY345">
        <v>1.026655517</v>
      </c>
      <c r="AZ345">
        <v>1.084725731</v>
      </c>
      <c r="BA345">
        <v>1.084725731</v>
      </c>
      <c r="BB345">
        <v>1.0348524649999999</v>
      </c>
      <c r="BC345">
        <v>1.026655517</v>
      </c>
      <c r="BD345">
        <v>1.0418025550000001</v>
      </c>
      <c r="BE345">
        <v>1.0418025550000001</v>
      </c>
      <c r="BF345">
        <v>1.0519227659999999</v>
      </c>
      <c r="BG345">
        <v>1.0194016829999999</v>
      </c>
      <c r="BH345">
        <v>0.25986797699999897</v>
      </c>
      <c r="BI345">
        <v>0.25986797699999897</v>
      </c>
      <c r="BJ345">
        <v>0.29128412999999997</v>
      </c>
      <c r="BK345">
        <v>0.39184975799999999</v>
      </c>
      <c r="BL345">
        <v>0.25986797699999897</v>
      </c>
      <c r="BM345">
        <v>0.25986797699999897</v>
      </c>
      <c r="BN345">
        <v>0.29128412999999997</v>
      </c>
      <c r="BO345">
        <v>0.39184975799999999</v>
      </c>
      <c r="BP345">
        <v>0.145164612</v>
      </c>
      <c r="BQ345">
        <v>0.145164612</v>
      </c>
      <c r="BR345">
        <v>0.152841594</v>
      </c>
      <c r="BS345">
        <v>0.14127632900000001</v>
      </c>
      <c r="BT345">
        <v>1</v>
      </c>
      <c r="BU345">
        <v>1</v>
      </c>
      <c r="BV345">
        <v>1</v>
      </c>
      <c r="BW345">
        <v>1</v>
      </c>
      <c r="BX345">
        <f>+'aob Demand'!BX344+'aob Cap'!$CG345</f>
        <v>108.0149625</v>
      </c>
      <c r="BY345">
        <f>+'aob Demand'!BY344+'aob Cap'!$CG345</f>
        <v>0</v>
      </c>
      <c r="BZ345">
        <f>+'aob Demand'!BZ344+'aob Cap'!$CG345</f>
        <v>0</v>
      </c>
      <c r="CA345">
        <f>+'aob Demand'!CA344+'aob Cap'!$CG345</f>
        <v>0</v>
      </c>
      <c r="CB345">
        <f t="shared" si="42"/>
        <v>17350127.266579762</v>
      </c>
      <c r="CC345">
        <f t="shared" si="47"/>
        <v>0</v>
      </c>
      <c r="CD345">
        <f t="shared" si="48"/>
        <v>0</v>
      </c>
      <c r="CE345">
        <f t="shared" si="49"/>
        <v>0</v>
      </c>
      <c r="CG345">
        <f>+IFERROR(VLOOKUP(_xlfn.CONCAT(B345,E345,C345),Reallocation!$A$3:$F$618,6,FALSE),0)</f>
        <v>0</v>
      </c>
      <c r="CH345">
        <f t="shared" si="43"/>
        <v>0</v>
      </c>
      <c r="CI345">
        <f t="shared" si="44"/>
        <v>0</v>
      </c>
      <c r="CJ345">
        <f t="shared" si="45"/>
        <v>0</v>
      </c>
      <c r="CK345">
        <f t="shared" si="46"/>
        <v>0</v>
      </c>
      <c r="CL345">
        <f>+IF($C345=1,SUMPRODUCT($CH345:$CK345,Elast!$L$6:$O$6),SUMPRODUCT($CH345:$CK345,Elast!$L$13:$O$13))</f>
        <v>0</v>
      </c>
      <c r="CM345">
        <f>+IF($C345=1,SUMPRODUCT($CH345:$CK345,Elast!$L$7:$O$7),SUMPRODUCT($CH345:$CK345,Elast!$L$14:$O$14))</f>
        <v>0</v>
      </c>
      <c r="CN345">
        <f>+IF($C345=1,SUMPRODUCT($CH345:$CK345,Elast!$L$8:$O$8),SUMPRODUCT($CH345:$CK345,Elast!$L$15:$O$15))</f>
        <v>0</v>
      </c>
      <c r="CO345">
        <f>+IF($C345=1,SUMPRODUCT($CH345:$CK345,Elast!$L$9:$O$9),SUMPRODUCT($CH345:$CK345,Elast!$L$16:$O$16))</f>
        <v>0</v>
      </c>
    </row>
    <row r="346" spans="2:93" x14ac:dyDescent="0.25">
      <c r="B346" t="s">
        <v>87</v>
      </c>
      <c r="C346">
        <v>1</v>
      </c>
      <c r="D346">
        <v>2015</v>
      </c>
      <c r="E346">
        <v>2013</v>
      </c>
      <c r="F346">
        <v>0.279782166</v>
      </c>
      <c r="G346">
        <v>1.6697439999999999E-3</v>
      </c>
      <c r="H346">
        <v>0.241019073</v>
      </c>
      <c r="I346">
        <v>0.477529017</v>
      </c>
      <c r="J346">
        <f>+('aob Demand'!J345-'aob Demand'!BX345)+'aob Cap'!BX346</f>
        <v>203.77851559999999</v>
      </c>
      <c r="K346">
        <f>+('aob Demand'!K345-'aob Demand'!BY345)+'aob Cap'!BY346</f>
        <v>96.170156890000001</v>
      </c>
      <c r="L346">
        <f>+('aob Demand'!L345-'aob Demand'!BZ345)+'aob Cap'!BZ346</f>
        <v>100.6563737</v>
      </c>
      <c r="M346">
        <f>+('aob Demand'!M345-'aob Demand'!CA345)+'aob Cap'!CA346</f>
        <v>64.312911009999993</v>
      </c>
      <c r="N346">
        <f>+'aob Demand'!N345*(1+CL346)</f>
        <v>156240.03899999999</v>
      </c>
      <c r="O346">
        <f>+'aob Demand'!O345*(1+CM346)</f>
        <v>2118.8879999999999</v>
      </c>
      <c r="P346">
        <f>+'aob Demand'!P345*(1+CN346)</f>
        <v>272991.25899999897</v>
      </c>
      <c r="Q346">
        <f>+'aob Demand'!Q345*(1+CO346)</f>
        <v>846217.85800000001</v>
      </c>
      <c r="R346">
        <v>1573.2141469999999</v>
      </c>
      <c r="S346">
        <f>+IF(E346&gt;2017,SUMPRODUCT(J346:M346,N346:Q346),'aob Demand'!S345)</f>
        <v>113943181</v>
      </c>
      <c r="T346">
        <v>72427</v>
      </c>
      <c r="U346">
        <v>4.21</v>
      </c>
      <c r="V346">
        <v>24749.605940000001</v>
      </c>
      <c r="W346" s="1">
        <v>5.8099999999999901E-5</v>
      </c>
      <c r="X346">
        <v>1.096120577</v>
      </c>
      <c r="Y346">
        <v>1.096120577</v>
      </c>
      <c r="Z346">
        <v>1.646291551</v>
      </c>
      <c r="AA346">
        <v>-2.192101369</v>
      </c>
      <c r="AB346">
        <v>107.6083588</v>
      </c>
      <c r="AC346">
        <v>0</v>
      </c>
      <c r="AD346">
        <v>0</v>
      </c>
      <c r="AE346">
        <v>0</v>
      </c>
      <c r="AF346">
        <v>16812734.170000002</v>
      </c>
      <c r="AG346">
        <v>0</v>
      </c>
      <c r="AH346">
        <v>0</v>
      </c>
      <c r="AI346">
        <v>0</v>
      </c>
      <c r="AJ346">
        <v>95.074036320000005</v>
      </c>
      <c r="AK346">
        <v>95.074036320000005</v>
      </c>
      <c r="AL346">
        <v>99.010082190000006</v>
      </c>
      <c r="AM346">
        <v>66.505012379999997</v>
      </c>
      <c r="AN346">
        <v>96.170156890000001</v>
      </c>
      <c r="AO346">
        <v>96.170156890000001</v>
      </c>
      <c r="AP346">
        <v>100.6563737</v>
      </c>
      <c r="AQ346">
        <v>64.312911009999993</v>
      </c>
      <c r="AR346">
        <f>+IF(E346&gt;2017,J346*N346,'aob Demand'!AR345)</f>
        <v>31838363.23</v>
      </c>
      <c r="AS346">
        <f>+IF(F346&gt;2017,K346*O346,'aob Demand'!AS345)</f>
        <v>203773.79139999999</v>
      </c>
      <c r="AT346">
        <f>+IF(G346&gt;2017,L346*P346,'aob Demand'!AT345)</f>
        <v>27478310.199999999</v>
      </c>
      <c r="AU346">
        <f>+IF(H346&gt;2017,M346*Q346,'aob Demand'!AU345)</f>
        <v>54422733.799999997</v>
      </c>
      <c r="AV346">
        <v>1.084725731</v>
      </c>
      <c r="AW346">
        <v>1.084725731</v>
      </c>
      <c r="AX346">
        <v>1.0348524649999999</v>
      </c>
      <c r="AY346">
        <v>1.026655517</v>
      </c>
      <c r="AZ346">
        <v>1.084725731</v>
      </c>
      <c r="BA346">
        <v>1.084725731</v>
      </c>
      <c r="BB346">
        <v>1.0348524649999999</v>
      </c>
      <c r="BC346">
        <v>1.026655517</v>
      </c>
      <c r="BD346">
        <v>1.0418025550000001</v>
      </c>
      <c r="BE346">
        <v>1.0418025550000001</v>
      </c>
      <c r="BF346">
        <v>1.0519227659999999</v>
      </c>
      <c r="BG346">
        <v>1.0194016829999999</v>
      </c>
      <c r="BH346">
        <v>0.25986797699999897</v>
      </c>
      <c r="BI346">
        <v>0.25986797699999897</v>
      </c>
      <c r="BJ346">
        <v>0.29128412999999997</v>
      </c>
      <c r="BK346">
        <v>0.39184975799999999</v>
      </c>
      <c r="BL346">
        <v>0.25986797699999897</v>
      </c>
      <c r="BM346">
        <v>0.25986797699999897</v>
      </c>
      <c r="BN346">
        <v>0.29128412999999997</v>
      </c>
      <c r="BO346">
        <v>0.39184975799999999</v>
      </c>
      <c r="BP346">
        <v>0.145164612</v>
      </c>
      <c r="BQ346">
        <v>0.145164612</v>
      </c>
      <c r="BR346">
        <v>0.152841594</v>
      </c>
      <c r="BS346">
        <v>0.14127632900000001</v>
      </c>
      <c r="BT346">
        <v>1</v>
      </c>
      <c r="BU346">
        <v>1</v>
      </c>
      <c r="BV346">
        <v>1</v>
      </c>
      <c r="BW346">
        <v>1</v>
      </c>
      <c r="BX346">
        <f>+'aob Demand'!BX345+'aob Cap'!$CG346</f>
        <v>124.87115249999999</v>
      </c>
      <c r="BY346">
        <f>+'aob Demand'!BY345+'aob Cap'!$CG346</f>
        <v>0</v>
      </c>
      <c r="BZ346">
        <f>+'aob Demand'!BZ345+'aob Cap'!$CG346</f>
        <v>0</v>
      </c>
      <c r="CA346">
        <f>+'aob Demand'!CA345+'aob Cap'!$CG346</f>
        <v>0</v>
      </c>
      <c r="CB346">
        <f t="shared" si="42"/>
        <v>19509873.736574944</v>
      </c>
      <c r="CC346">
        <f t="shared" si="47"/>
        <v>0</v>
      </c>
      <c r="CD346">
        <f t="shared" si="48"/>
        <v>0</v>
      </c>
      <c r="CE346">
        <f t="shared" si="49"/>
        <v>0</v>
      </c>
      <c r="CG346">
        <f>+IFERROR(VLOOKUP(_xlfn.CONCAT(B346,E346,C346),Reallocation!$A$3:$F$618,6,FALSE),0)</f>
        <v>0</v>
      </c>
      <c r="CH346">
        <f t="shared" si="43"/>
        <v>0</v>
      </c>
      <c r="CI346">
        <f t="shared" si="44"/>
        <v>0</v>
      </c>
      <c r="CJ346">
        <f t="shared" si="45"/>
        <v>0</v>
      </c>
      <c r="CK346">
        <f t="shared" si="46"/>
        <v>0</v>
      </c>
      <c r="CL346">
        <f>+IF($C346=1,SUMPRODUCT($CH346:$CK346,Elast!$L$6:$O$6),SUMPRODUCT($CH346:$CK346,Elast!$L$13:$O$13))</f>
        <v>0</v>
      </c>
      <c r="CM346">
        <f>+IF($C346=1,SUMPRODUCT($CH346:$CK346,Elast!$L$7:$O$7),SUMPRODUCT($CH346:$CK346,Elast!$L$14:$O$14))</f>
        <v>0</v>
      </c>
      <c r="CN346">
        <f>+IF($C346=1,SUMPRODUCT($CH346:$CK346,Elast!$L$8:$O$8),SUMPRODUCT($CH346:$CK346,Elast!$L$15:$O$15))</f>
        <v>0</v>
      </c>
      <c r="CO346">
        <f>+IF($C346=1,SUMPRODUCT($CH346:$CK346,Elast!$L$9:$O$9),SUMPRODUCT($CH346:$CK346,Elast!$L$16:$O$16))</f>
        <v>0</v>
      </c>
    </row>
    <row r="347" spans="2:93" x14ac:dyDescent="0.25">
      <c r="B347" t="s">
        <v>87</v>
      </c>
      <c r="C347">
        <v>1</v>
      </c>
      <c r="D347">
        <v>2016</v>
      </c>
      <c r="E347">
        <v>2014</v>
      </c>
      <c r="F347">
        <v>0.31573021099999998</v>
      </c>
      <c r="G347">
        <v>1.866852E-3</v>
      </c>
      <c r="H347">
        <v>0.21094706699999999</v>
      </c>
      <c r="I347">
        <v>0.47145587</v>
      </c>
      <c r="J347">
        <f>+('aob Demand'!J346-'aob Demand'!BX346)+'aob Cap'!BX347</f>
        <v>231.671546699999</v>
      </c>
      <c r="K347">
        <f>+('aob Demand'!K346-'aob Demand'!BY346)+'aob Cap'!BY347</f>
        <v>105.0373061</v>
      </c>
      <c r="L347">
        <f>+('aob Demand'!L346-'aob Demand'!BZ346)+'aob Cap'!BZ347</f>
        <v>88.305083920000001</v>
      </c>
      <c r="M347">
        <f>+('aob Demand'!M346-'aob Demand'!CA346)+'aob Cap'!CA347</f>
        <v>63.33684135</v>
      </c>
      <c r="N347">
        <f>+'aob Demand'!N346*(1+CL347)</f>
        <v>154049.291</v>
      </c>
      <c r="O347">
        <f>+'aob Demand'!O346*(1+CM347)</f>
        <v>2103.4380000000001</v>
      </c>
      <c r="P347">
        <f>+'aob Demand'!P346*(1+CN347)</f>
        <v>270447.34299999999</v>
      </c>
      <c r="Q347">
        <f>+'aob Demand'!Q346*(1+CO347)</f>
        <v>844148.86699999997</v>
      </c>
      <c r="R347">
        <v>1552.683297</v>
      </c>
      <c r="S347">
        <f>+IF(E347&gt;2017,SUMPRODUCT(J347:M347,N347:Q347),'aob Demand'!S346)</f>
        <v>113257375.2</v>
      </c>
      <c r="T347">
        <v>72943</v>
      </c>
      <c r="U347">
        <v>4.46</v>
      </c>
      <c r="V347">
        <v>24394.32645</v>
      </c>
      <c r="W347" s="1">
        <v>6.1099999999999994E-5</v>
      </c>
      <c r="X347">
        <v>3.7954867430000001</v>
      </c>
      <c r="Y347">
        <v>3.7954867430000001</v>
      </c>
      <c r="Z347">
        <v>1.8114169449999999</v>
      </c>
      <c r="AA347">
        <v>-0.15916153599999999</v>
      </c>
      <c r="AB347">
        <v>126.6342406</v>
      </c>
      <c r="AC347">
        <v>0</v>
      </c>
      <c r="AD347">
        <v>0</v>
      </c>
      <c r="AE347">
        <v>0</v>
      </c>
      <c r="AF347">
        <v>19507914.98</v>
      </c>
      <c r="AG347">
        <v>0</v>
      </c>
      <c r="AH347">
        <v>0</v>
      </c>
      <c r="AI347">
        <v>0</v>
      </c>
      <c r="AJ347">
        <v>101.2418194</v>
      </c>
      <c r="AK347">
        <v>101.2418194</v>
      </c>
      <c r="AL347">
        <v>86.493666970000007</v>
      </c>
      <c r="AM347">
        <v>63.49600289</v>
      </c>
      <c r="AN347">
        <v>105.0373061</v>
      </c>
      <c r="AO347">
        <v>105.0373061</v>
      </c>
      <c r="AP347">
        <v>88.305083920000001</v>
      </c>
      <c r="AQ347">
        <v>63.33684135</v>
      </c>
      <c r="AR347">
        <f>+IF(E347&gt;2017,J347*N347,'aob Demand'!AR346)</f>
        <v>35688837.520000003</v>
      </c>
      <c r="AS347">
        <f>+IF(F347&gt;2017,K347*O347,'aob Demand'!AS346)</f>
        <v>220939.46119999999</v>
      </c>
      <c r="AT347">
        <f>+IF(G347&gt;2017,L347*P347,'aob Demand'!AT346)</f>
        <v>23881875.32</v>
      </c>
      <c r="AU347">
        <f>+IF(H347&gt;2017,M347*Q347,'aob Demand'!AU346)</f>
        <v>53465722.869999997</v>
      </c>
      <c r="AV347">
        <v>1.084725731</v>
      </c>
      <c r="AW347">
        <v>1.084725731</v>
      </c>
      <c r="AX347">
        <v>1.0348524649999999</v>
      </c>
      <c r="AY347">
        <v>1.026655517</v>
      </c>
      <c r="AZ347">
        <v>1.084725731</v>
      </c>
      <c r="BA347">
        <v>1.084725731</v>
      </c>
      <c r="BB347">
        <v>1.0348524649999999</v>
      </c>
      <c r="BC347">
        <v>1.026655517</v>
      </c>
      <c r="BD347">
        <v>1.0418025550000001</v>
      </c>
      <c r="BE347">
        <v>1.0418025550000001</v>
      </c>
      <c r="BF347">
        <v>1.0519227659999999</v>
      </c>
      <c r="BG347">
        <v>1.0194016829999999</v>
      </c>
      <c r="BH347">
        <v>0.25986797699999897</v>
      </c>
      <c r="BI347">
        <v>0.25986797699999897</v>
      </c>
      <c r="BJ347">
        <v>0.29128412999999997</v>
      </c>
      <c r="BK347">
        <v>0.39184975799999999</v>
      </c>
      <c r="BL347">
        <v>0.25986797699999897</v>
      </c>
      <c r="BM347">
        <v>0.25986797699999897</v>
      </c>
      <c r="BN347">
        <v>0.29128412999999997</v>
      </c>
      <c r="BO347">
        <v>0.39184975799999999</v>
      </c>
      <c r="BP347">
        <v>0.145164612</v>
      </c>
      <c r="BQ347">
        <v>0.145164612</v>
      </c>
      <c r="BR347">
        <v>0.152841594</v>
      </c>
      <c r="BS347">
        <v>0.14127632900000001</v>
      </c>
      <c r="BT347">
        <v>1</v>
      </c>
      <c r="BU347">
        <v>1</v>
      </c>
      <c r="BV347">
        <v>1</v>
      </c>
      <c r="BW347">
        <v>1</v>
      </c>
      <c r="BX347">
        <f>+'aob Demand'!BX346+'aob Cap'!$CG347</f>
        <v>138.7734476</v>
      </c>
      <c r="BY347">
        <f>+'aob Demand'!BY346+'aob Cap'!$CG347</f>
        <v>0</v>
      </c>
      <c r="BZ347">
        <f>+'aob Demand'!BZ346+'aob Cap'!$CG347</f>
        <v>0</v>
      </c>
      <c r="CA347">
        <f>+'aob Demand'!CA346+'aob Cap'!$CG347</f>
        <v>0</v>
      </c>
      <c r="CB347">
        <f t="shared" si="42"/>
        <v>21377951.212405652</v>
      </c>
      <c r="CC347">
        <f t="shared" si="47"/>
        <v>0</v>
      </c>
      <c r="CD347">
        <f t="shared" si="48"/>
        <v>0</v>
      </c>
      <c r="CE347">
        <f t="shared" si="49"/>
        <v>0</v>
      </c>
      <c r="CG347">
        <f>+IFERROR(VLOOKUP(_xlfn.CONCAT(B347,E347,C347),Reallocation!$A$3:$F$618,6,FALSE),0)</f>
        <v>0</v>
      </c>
      <c r="CH347">
        <f t="shared" si="43"/>
        <v>0</v>
      </c>
      <c r="CI347">
        <f t="shared" si="44"/>
        <v>0</v>
      </c>
      <c r="CJ347">
        <f t="shared" si="45"/>
        <v>0</v>
      </c>
      <c r="CK347">
        <f t="shared" si="46"/>
        <v>0</v>
      </c>
      <c r="CL347">
        <f>+IF($C347=1,SUMPRODUCT($CH347:$CK347,Elast!$L$6:$O$6),SUMPRODUCT($CH347:$CK347,Elast!$L$13:$O$13))</f>
        <v>0</v>
      </c>
      <c r="CM347">
        <f>+IF($C347=1,SUMPRODUCT($CH347:$CK347,Elast!$L$7:$O$7),SUMPRODUCT($CH347:$CK347,Elast!$L$14:$O$14))</f>
        <v>0</v>
      </c>
      <c r="CN347">
        <f>+IF($C347=1,SUMPRODUCT($CH347:$CK347,Elast!$L$8:$O$8),SUMPRODUCT($CH347:$CK347,Elast!$L$15:$O$15))</f>
        <v>0</v>
      </c>
      <c r="CO347">
        <f>+IF($C347=1,SUMPRODUCT($CH347:$CK347,Elast!$L$9:$O$9),SUMPRODUCT($CH347:$CK347,Elast!$L$16:$O$16))</f>
        <v>0</v>
      </c>
    </row>
    <row r="348" spans="2:93" x14ac:dyDescent="0.25">
      <c r="B348" t="s">
        <v>87</v>
      </c>
      <c r="C348">
        <v>1</v>
      </c>
      <c r="D348">
        <v>2017</v>
      </c>
      <c r="E348">
        <v>2015</v>
      </c>
      <c r="F348">
        <v>0.28354613000000001</v>
      </c>
      <c r="G348">
        <v>9.5467509999999992E-3</v>
      </c>
      <c r="H348">
        <v>0.2005827</v>
      </c>
      <c r="I348">
        <v>0.50632441799999905</v>
      </c>
      <c r="J348">
        <f>+('aob Demand'!J347-'aob Demand'!BX347)+'aob Cap'!BX348</f>
        <v>236.60060179999999</v>
      </c>
      <c r="K348">
        <f>+('aob Demand'!K347-'aob Demand'!BY347)+'aob Cap'!BY348</f>
        <v>92.709150510000001</v>
      </c>
      <c r="L348">
        <f>+('aob Demand'!L347-'aob Demand'!BZ347)+'aob Cap'!BZ348</f>
        <v>89.502448770000001</v>
      </c>
      <c r="M348">
        <f>+('aob Demand'!M347-'aob Demand'!CA347)+'aob Cap'!CA348</f>
        <v>71.523213369999993</v>
      </c>
      <c r="N348">
        <f>+'aob Demand'!N347*(1+CL348)</f>
        <v>145503.337</v>
      </c>
      <c r="O348">
        <f>+'aob Demand'!O347*(1+CM348)</f>
        <v>13174.063</v>
      </c>
      <c r="P348">
        <f>+'aob Demand'!P347*(1+CN348)</f>
        <v>273497.69399999903</v>
      </c>
      <c r="Q348">
        <f>+'aob Demand'!Q347*(1+CO348)</f>
        <v>860951.48899999994</v>
      </c>
      <c r="R348">
        <v>1653.388359</v>
      </c>
      <c r="S348">
        <f>+IF(E348&gt;2017,SUMPRODUCT(J348:M348,N348:Q348),'aob Demand'!S347)</f>
        <v>121704263.7</v>
      </c>
      <c r="T348">
        <v>73609</v>
      </c>
      <c r="U348">
        <v>29.058</v>
      </c>
      <c r="V348">
        <v>24783.698260000001</v>
      </c>
      <c r="W348">
        <v>3.9476199999999902E-4</v>
      </c>
      <c r="X348">
        <v>7.1275057579999999</v>
      </c>
      <c r="Y348">
        <v>7.1275057579999999</v>
      </c>
      <c r="Z348">
        <v>3.3236692059999999</v>
      </c>
      <c r="AA348">
        <v>4.2302887739999999</v>
      </c>
      <c r="AB348">
        <v>143.8914513</v>
      </c>
      <c r="AC348">
        <v>0</v>
      </c>
      <c r="AD348">
        <v>0</v>
      </c>
      <c r="AE348">
        <v>0</v>
      </c>
      <c r="AF348">
        <v>20936686.329999998</v>
      </c>
      <c r="AG348">
        <v>0</v>
      </c>
      <c r="AH348">
        <v>0</v>
      </c>
      <c r="AI348">
        <v>0</v>
      </c>
      <c r="AJ348">
        <v>85.581644760000003</v>
      </c>
      <c r="AK348">
        <v>85.581644760000003</v>
      </c>
      <c r="AL348">
        <v>86.178779559999995</v>
      </c>
      <c r="AM348">
        <v>67.292924599999907</v>
      </c>
      <c r="AN348">
        <v>92.709150510000001</v>
      </c>
      <c r="AO348">
        <v>92.709150510000001</v>
      </c>
      <c r="AP348">
        <v>89.502448770000001</v>
      </c>
      <c r="AQ348">
        <v>71.523213369999993</v>
      </c>
      <c r="AR348">
        <f>+IF(E348&gt;2017,J348*N348,'aob Demand'!AR347)</f>
        <v>34426177.100000001</v>
      </c>
      <c r="AS348">
        <f>+IF(F348&gt;2017,K348*O348,'aob Demand'!AS347)</f>
        <v>1221356.19</v>
      </c>
      <c r="AT348">
        <f>+IF(G348&gt;2017,L348*P348,'aob Demand'!AT347)</f>
        <v>24478713.350000001</v>
      </c>
      <c r="AU348">
        <f>+IF(H348&gt;2017,M348*Q348,'aob Demand'!AU347)</f>
        <v>61578017.049999997</v>
      </c>
      <c r="AV348">
        <v>1.084725731</v>
      </c>
      <c r="AW348">
        <v>1.084725731</v>
      </c>
      <c r="AX348">
        <v>1.0348524649999999</v>
      </c>
      <c r="AY348">
        <v>1.026655517</v>
      </c>
      <c r="AZ348">
        <v>1.084725731</v>
      </c>
      <c r="BA348">
        <v>1.084725731</v>
      </c>
      <c r="BB348">
        <v>1.0348524649999999</v>
      </c>
      <c r="BC348">
        <v>1.026655517</v>
      </c>
      <c r="BD348">
        <v>1.0418025550000001</v>
      </c>
      <c r="BE348">
        <v>1.0418025550000001</v>
      </c>
      <c r="BF348">
        <v>1.0519227659999999</v>
      </c>
      <c r="BG348">
        <v>1.0194016829999999</v>
      </c>
      <c r="BH348">
        <v>0.25986797699999897</v>
      </c>
      <c r="BI348">
        <v>0.25986797699999897</v>
      </c>
      <c r="BJ348">
        <v>0.29128412999999997</v>
      </c>
      <c r="BK348">
        <v>0.39184975799999999</v>
      </c>
      <c r="BL348">
        <v>0.25986797699999897</v>
      </c>
      <c r="BM348">
        <v>0.25986797699999897</v>
      </c>
      <c r="BN348">
        <v>0.29128412999999997</v>
      </c>
      <c r="BO348">
        <v>0.39184975799999999</v>
      </c>
      <c r="BP348">
        <v>0.145164612</v>
      </c>
      <c r="BQ348">
        <v>0.145164612</v>
      </c>
      <c r="BR348">
        <v>0.152841594</v>
      </c>
      <c r="BS348">
        <v>0.14127632900000001</v>
      </c>
      <c r="BT348">
        <v>1</v>
      </c>
      <c r="BU348">
        <v>1</v>
      </c>
      <c r="BV348">
        <v>1</v>
      </c>
      <c r="BW348">
        <v>1</v>
      </c>
      <c r="BX348">
        <f>+'aob Demand'!BX347+'aob Cap'!$CG348</f>
        <v>147.0038342</v>
      </c>
      <c r="BY348">
        <f>+'aob Demand'!BY347+'aob Cap'!$CG348</f>
        <v>0</v>
      </c>
      <c r="BZ348">
        <f>+'aob Demand'!BZ347+'aob Cap'!$CG348</f>
        <v>0</v>
      </c>
      <c r="CA348">
        <f>+'aob Demand'!CA347+'aob Cap'!$CG348</f>
        <v>0</v>
      </c>
      <c r="CB348">
        <f t="shared" si="42"/>
        <v>21389548.427894726</v>
      </c>
      <c r="CC348">
        <f t="shared" si="47"/>
        <v>0</v>
      </c>
      <c r="CD348">
        <f t="shared" si="48"/>
        <v>0</v>
      </c>
      <c r="CE348">
        <f t="shared" si="49"/>
        <v>0</v>
      </c>
      <c r="CG348">
        <f>+IFERROR(VLOOKUP(_xlfn.CONCAT(B348,E348,C348),Reallocation!$A$3:$F$618,6,FALSE),0)</f>
        <v>0</v>
      </c>
      <c r="CH348">
        <f t="shared" si="43"/>
        <v>0</v>
      </c>
      <c r="CI348">
        <f t="shared" si="44"/>
        <v>0</v>
      </c>
      <c r="CJ348">
        <f t="shared" si="45"/>
        <v>0</v>
      </c>
      <c r="CK348">
        <f t="shared" si="46"/>
        <v>0</v>
      </c>
      <c r="CL348">
        <f>+IF($C348=1,SUMPRODUCT($CH348:$CK348,Elast!$L$6:$O$6),SUMPRODUCT($CH348:$CK348,Elast!$L$13:$O$13))</f>
        <v>0</v>
      </c>
      <c r="CM348">
        <f>+IF($C348=1,SUMPRODUCT($CH348:$CK348,Elast!$L$7:$O$7),SUMPRODUCT($CH348:$CK348,Elast!$L$14:$O$14))</f>
        <v>0</v>
      </c>
      <c r="CN348">
        <f>+IF($C348=1,SUMPRODUCT($CH348:$CK348,Elast!$L$8:$O$8),SUMPRODUCT($CH348:$CK348,Elast!$L$15:$O$15))</f>
        <v>0</v>
      </c>
      <c r="CO348">
        <f>+IF($C348=1,SUMPRODUCT($CH348:$CK348,Elast!$L$9:$O$9),SUMPRODUCT($CH348:$CK348,Elast!$L$16:$O$16))</f>
        <v>0</v>
      </c>
    </row>
    <row r="349" spans="2:93" x14ac:dyDescent="0.25">
      <c r="B349" t="s">
        <v>87</v>
      </c>
      <c r="C349">
        <v>1</v>
      </c>
      <c r="D349">
        <v>2018</v>
      </c>
      <c r="E349">
        <v>2016</v>
      </c>
      <c r="F349">
        <v>0.30259954300000003</v>
      </c>
      <c r="G349">
        <v>1.3307708E-2</v>
      </c>
      <c r="H349">
        <v>0.18391365800000001</v>
      </c>
      <c r="I349">
        <v>0.50017909000000005</v>
      </c>
      <c r="J349">
        <f>+('aob Demand'!J348-'aob Demand'!BX348)+'aob Cap'!BX349</f>
        <v>237.6058534</v>
      </c>
      <c r="K349">
        <f>+('aob Demand'!K348-'aob Demand'!BY348)+'aob Cap'!BY349</f>
        <v>84.446562529999994</v>
      </c>
      <c r="L349">
        <f>+('aob Demand'!L348-'aob Demand'!BZ348)+'aob Cap'!BZ349</f>
        <v>72.484478809999999</v>
      </c>
      <c r="M349">
        <f>+('aob Demand'!M348-'aob Demand'!CA348)+'aob Cap'!CA349</f>
        <v>62.540162350000003</v>
      </c>
      <c r="N349">
        <f>+'aob Demand'!N348*(1+CL349)</f>
        <v>134940.606</v>
      </c>
      <c r="O349">
        <f>+'aob Demand'!O348*(1+CM349)</f>
        <v>16881.036</v>
      </c>
      <c r="P349">
        <f>+'aob Demand'!P348*(1+CN349)</f>
        <v>269384.34299999999</v>
      </c>
      <c r="Q349">
        <f>+'aob Demand'!Q348*(1+CO349)</f>
        <v>848489.00300000003</v>
      </c>
      <c r="R349">
        <v>1428.712518</v>
      </c>
      <c r="S349">
        <f>+IF(E349&gt;2017,SUMPRODUCT(J349:M349,N349:Q349),'aob Demand'!S348)</f>
        <v>106079047</v>
      </c>
      <c r="T349">
        <v>74248</v>
      </c>
      <c r="U349">
        <v>28.105999999999899</v>
      </c>
      <c r="V349">
        <v>25297.20434</v>
      </c>
      <c r="W349">
        <v>3.78542E-4</v>
      </c>
      <c r="X349">
        <v>1.9672251269999901</v>
      </c>
      <c r="Y349">
        <v>1.9672251269999901</v>
      </c>
      <c r="Z349">
        <v>4.9765443669999998</v>
      </c>
      <c r="AA349">
        <v>4.1342523729999998</v>
      </c>
      <c r="AB349">
        <v>153.1592909</v>
      </c>
      <c r="AC349">
        <v>0</v>
      </c>
      <c r="AD349">
        <v>0</v>
      </c>
      <c r="AE349">
        <v>0</v>
      </c>
      <c r="AF349">
        <v>20667407.52</v>
      </c>
      <c r="AG349">
        <v>0</v>
      </c>
      <c r="AH349">
        <v>0</v>
      </c>
      <c r="AI349">
        <v>0</v>
      </c>
      <c r="AJ349">
        <v>82.479337400000006</v>
      </c>
      <c r="AK349">
        <v>82.479337400000006</v>
      </c>
      <c r="AL349">
        <v>67.50793444</v>
      </c>
      <c r="AM349">
        <v>58.405909979999997</v>
      </c>
      <c r="AN349">
        <v>84.446562529999994</v>
      </c>
      <c r="AO349">
        <v>84.446562529999994</v>
      </c>
      <c r="AP349">
        <v>72.484478809999999</v>
      </c>
      <c r="AQ349">
        <v>62.540162350000003</v>
      </c>
      <c r="AR349">
        <f>+IF(E349&gt;2017,J349*N349,'aob Demand'!AR348)</f>
        <v>32062677.850000001</v>
      </c>
      <c r="AS349">
        <f>+IF(F349&gt;2017,K349*O349,'aob Demand'!AS348)</f>
        <v>1425545.46199999</v>
      </c>
      <c r="AT349">
        <f>+IF(G349&gt;2017,L349*P349,'aob Demand'!AT348)</f>
        <v>19526183.699999999</v>
      </c>
      <c r="AU349">
        <f>+IF(H349&gt;2017,M349*Q349,'aob Demand'!AU348)</f>
        <v>53064640</v>
      </c>
      <c r="AV349">
        <v>1.084725731</v>
      </c>
      <c r="AW349">
        <v>1.084725731</v>
      </c>
      <c r="AX349">
        <v>1.0348524649999999</v>
      </c>
      <c r="AY349">
        <v>1.026655517</v>
      </c>
      <c r="AZ349">
        <v>1.084725731</v>
      </c>
      <c r="BA349">
        <v>1.084725731</v>
      </c>
      <c r="BB349">
        <v>1.0348524649999999</v>
      </c>
      <c r="BC349">
        <v>1.026655517</v>
      </c>
      <c r="BD349">
        <v>1.0418025550000001</v>
      </c>
      <c r="BE349">
        <v>1.0418025550000001</v>
      </c>
      <c r="BF349">
        <v>1.0519227659999999</v>
      </c>
      <c r="BG349">
        <v>1.0194016829999999</v>
      </c>
      <c r="BH349">
        <v>0.25986797699999897</v>
      </c>
      <c r="BI349">
        <v>0.25986797699999897</v>
      </c>
      <c r="BJ349">
        <v>0.29128412999999997</v>
      </c>
      <c r="BK349">
        <v>0.39184975799999999</v>
      </c>
      <c r="BL349">
        <v>0.25986797699999897</v>
      </c>
      <c r="BM349">
        <v>0.25986797699999897</v>
      </c>
      <c r="BN349">
        <v>0.29128412999999997</v>
      </c>
      <c r="BO349">
        <v>0.39184975799999999</v>
      </c>
      <c r="BP349">
        <v>0.145164612</v>
      </c>
      <c r="BQ349">
        <v>0.145164612</v>
      </c>
      <c r="BR349">
        <v>0.152841594</v>
      </c>
      <c r="BS349">
        <v>0.14127632900000001</v>
      </c>
      <c r="BT349">
        <v>1</v>
      </c>
      <c r="BU349">
        <v>1</v>
      </c>
      <c r="BV349">
        <v>1</v>
      </c>
      <c r="BW349">
        <v>1</v>
      </c>
      <c r="BX349">
        <f>+'aob Demand'!BX348+'aob Cap'!$CG349</f>
        <v>155.41779119999899</v>
      </c>
      <c r="BY349">
        <f>+'aob Demand'!BY348+'aob Cap'!$CG349</f>
        <v>0</v>
      </c>
      <c r="BZ349">
        <f>+'aob Demand'!BZ348+'aob Cap'!$CG349</f>
        <v>0</v>
      </c>
      <c r="CA349">
        <f>+'aob Demand'!CA348+'aob Cap'!$CG349</f>
        <v>0</v>
      </c>
      <c r="CB349">
        <f t="shared" si="42"/>
        <v>20972170.92770933</v>
      </c>
      <c r="CC349">
        <f t="shared" si="47"/>
        <v>0</v>
      </c>
      <c r="CD349">
        <f t="shared" si="48"/>
        <v>0</v>
      </c>
      <c r="CE349">
        <f t="shared" si="49"/>
        <v>0</v>
      </c>
      <c r="CG349">
        <f>+IFERROR(VLOOKUP(_xlfn.CONCAT(B349,E349,C349),Reallocation!$A$3:$F$618,6,FALSE),0)</f>
        <v>0</v>
      </c>
      <c r="CH349">
        <f t="shared" si="43"/>
        <v>0</v>
      </c>
      <c r="CI349">
        <f t="shared" si="44"/>
        <v>0</v>
      </c>
      <c r="CJ349">
        <f t="shared" si="45"/>
        <v>0</v>
      </c>
      <c r="CK349">
        <f t="shared" si="46"/>
        <v>0</v>
      </c>
      <c r="CL349">
        <f>+IF($C349=1,SUMPRODUCT($CH349:$CK349,Elast!$L$6:$O$6),SUMPRODUCT($CH349:$CK349,Elast!$L$13:$O$13))</f>
        <v>0</v>
      </c>
      <c r="CM349">
        <f>+IF($C349=1,SUMPRODUCT($CH349:$CK349,Elast!$L$7:$O$7),SUMPRODUCT($CH349:$CK349,Elast!$L$14:$O$14))</f>
        <v>0</v>
      </c>
      <c r="CN349">
        <f>+IF($C349=1,SUMPRODUCT($CH349:$CK349,Elast!$L$8:$O$8),SUMPRODUCT($CH349:$CK349,Elast!$L$15:$O$15))</f>
        <v>0</v>
      </c>
      <c r="CO349">
        <f>+IF($C349=1,SUMPRODUCT($CH349:$CK349,Elast!$L$9:$O$9),SUMPRODUCT($CH349:$CK349,Elast!$L$16:$O$16))</f>
        <v>0</v>
      </c>
    </row>
    <row r="350" spans="2:93" x14ac:dyDescent="0.25">
      <c r="B350" t="s">
        <v>87</v>
      </c>
      <c r="C350">
        <v>1</v>
      </c>
      <c r="D350">
        <v>2019</v>
      </c>
      <c r="E350">
        <v>2017</v>
      </c>
      <c r="F350">
        <v>0.33984196999999999</v>
      </c>
      <c r="G350">
        <v>2.49299929999999E-2</v>
      </c>
      <c r="H350">
        <v>0.19843833299999999</v>
      </c>
      <c r="I350">
        <v>0.43678970499999997</v>
      </c>
      <c r="J350">
        <f>+('aob Demand'!J349-'aob Demand'!BX349)+'aob Cap'!BX350</f>
        <v>286.55820019999999</v>
      </c>
      <c r="K350">
        <f>+('aob Demand'!K349-'aob Demand'!BY349)+'aob Cap'!BY350</f>
        <v>151.44478330000001</v>
      </c>
      <c r="L350">
        <f>+('aob Demand'!L349-'aob Demand'!BZ349)+'aob Cap'!BZ350</f>
        <v>86.207240420000005</v>
      </c>
      <c r="M350">
        <f>+('aob Demand'!M349-'aob Demand'!CA349)+'aob Cap'!CA350</f>
        <v>61.803588130000001</v>
      </c>
      <c r="N350">
        <f>+'aob Demand'!N349*(1+CL350)</f>
        <v>134766.53</v>
      </c>
      <c r="O350">
        <f>+'aob Demand'!O349*(1+CM350)</f>
        <v>18954.352999999999</v>
      </c>
      <c r="P350">
        <f>+'aob Demand'!P349*(1+CN350)</f>
        <v>261979.875</v>
      </c>
      <c r="Q350">
        <f>+'aob Demand'!Q349*(1+CO350)</f>
        <v>802229.67</v>
      </c>
      <c r="R350">
        <v>1513.009217</v>
      </c>
      <c r="S350">
        <f>+IF(E350&gt;2017,SUMPRODUCT(J350:M350,N350:Q350),'aob Demand'!S349)</f>
        <v>113654226.3</v>
      </c>
      <c r="T350">
        <v>75118</v>
      </c>
      <c r="U350">
        <v>31.405999999999999</v>
      </c>
      <c r="V350">
        <v>25772.184389999999</v>
      </c>
      <c r="W350">
        <v>4.1808900000000001E-4</v>
      </c>
      <c r="X350">
        <v>26.791051399999901</v>
      </c>
      <c r="Y350">
        <v>26.791051399999901</v>
      </c>
      <c r="Z350">
        <v>10.170934409999999</v>
      </c>
      <c r="AA350">
        <v>6.1694517119999999</v>
      </c>
      <c r="AB350">
        <v>135.113417</v>
      </c>
      <c r="AC350">
        <v>0</v>
      </c>
      <c r="AD350">
        <v>0</v>
      </c>
      <c r="AE350">
        <v>0</v>
      </c>
      <c r="AF350">
        <v>18208766.359999999</v>
      </c>
      <c r="AG350">
        <v>0</v>
      </c>
      <c r="AH350">
        <v>0</v>
      </c>
      <c r="AI350">
        <v>0</v>
      </c>
      <c r="AJ350">
        <v>124.6537319</v>
      </c>
      <c r="AK350">
        <v>124.6537319</v>
      </c>
      <c r="AL350">
        <v>76.036306010000004</v>
      </c>
      <c r="AM350">
        <v>55.634136410000004</v>
      </c>
      <c r="AN350">
        <v>151.44478330000001</v>
      </c>
      <c r="AO350">
        <v>151.44478330000001</v>
      </c>
      <c r="AP350">
        <v>86.207240420000005</v>
      </c>
      <c r="AQ350">
        <v>61.803588130000001</v>
      </c>
      <c r="AR350">
        <f>+IF(E350&gt;2017,J350*N350,'aob Demand'!AR349)</f>
        <v>38618454.289999999</v>
      </c>
      <c r="AS350">
        <f>+IF(F350&gt;2017,K350*O350,'aob Demand'!AS349)</f>
        <v>2870537.88199999</v>
      </c>
      <c r="AT350">
        <f>+IF(G350&gt;2017,L350*P350,'aob Demand'!AT349)</f>
        <v>22584562.07</v>
      </c>
      <c r="AU350">
        <f>+IF(H350&gt;2017,M350*Q350,'aob Demand'!AU349)</f>
        <v>49580672.109999999</v>
      </c>
      <c r="AV350">
        <v>1.084725731</v>
      </c>
      <c r="AW350">
        <v>1.084725731</v>
      </c>
      <c r="AX350">
        <v>1.0348524649999999</v>
      </c>
      <c r="AY350">
        <v>1.026655517</v>
      </c>
      <c r="AZ350">
        <v>1.084725731</v>
      </c>
      <c r="BA350">
        <v>1.084725731</v>
      </c>
      <c r="BB350">
        <v>1.0348524649999999</v>
      </c>
      <c r="BC350">
        <v>1.026655517</v>
      </c>
      <c r="BD350">
        <v>1.0418025550000001</v>
      </c>
      <c r="BE350">
        <v>1.0418025550000001</v>
      </c>
      <c r="BF350">
        <v>1.0519227659999999</v>
      </c>
      <c r="BG350">
        <v>1.0194016829999999</v>
      </c>
      <c r="BH350">
        <v>0.25986797699999897</v>
      </c>
      <c r="BI350">
        <v>0.25986797699999897</v>
      </c>
      <c r="BJ350">
        <v>0.29128412999999997</v>
      </c>
      <c r="BK350">
        <v>0.39184975799999999</v>
      </c>
      <c r="BL350">
        <v>0.25986797699999897</v>
      </c>
      <c r="BM350">
        <v>0.25986797699999897</v>
      </c>
      <c r="BN350">
        <v>0.29128412999999997</v>
      </c>
      <c r="BO350">
        <v>0.39184975799999999</v>
      </c>
      <c r="BP350">
        <v>0.145164612</v>
      </c>
      <c r="BQ350">
        <v>0.145164612</v>
      </c>
      <c r="BR350">
        <v>0.152841594</v>
      </c>
      <c r="BS350">
        <v>0.14127632900000001</v>
      </c>
      <c r="BT350">
        <v>1</v>
      </c>
      <c r="BU350">
        <v>1</v>
      </c>
      <c r="BV350">
        <v>1</v>
      </c>
      <c r="BW350">
        <v>1</v>
      </c>
      <c r="BX350">
        <f>+'aob Demand'!BX349+'aob Cap'!$CG350</f>
        <v>150.64252490000001</v>
      </c>
      <c r="BY350">
        <f>+'aob Demand'!BY349+'aob Cap'!$CG350</f>
        <v>0</v>
      </c>
      <c r="BZ350">
        <f>+'aob Demand'!BZ349+'aob Cap'!$CG350</f>
        <v>0</v>
      </c>
      <c r="CA350">
        <f>+'aob Demand'!CA349+'aob Cap'!$CG350</f>
        <v>0</v>
      </c>
      <c r="CB350">
        <f t="shared" si="42"/>
        <v>20301570.3512116</v>
      </c>
      <c r="CC350">
        <f t="shared" si="47"/>
        <v>0</v>
      </c>
      <c r="CD350">
        <f t="shared" si="48"/>
        <v>0</v>
      </c>
      <c r="CE350">
        <f t="shared" si="49"/>
        <v>0</v>
      </c>
      <c r="CG350">
        <f>+IFERROR(VLOOKUP(_xlfn.CONCAT(B350,E350,C350),Reallocation!$A$3:$F$618,6,FALSE),0)</f>
        <v>0</v>
      </c>
      <c r="CH350">
        <f t="shared" si="43"/>
        <v>0</v>
      </c>
      <c r="CI350">
        <f t="shared" si="44"/>
        <v>0</v>
      </c>
      <c r="CJ350">
        <f t="shared" si="45"/>
        <v>0</v>
      </c>
      <c r="CK350">
        <f t="shared" si="46"/>
        <v>0</v>
      </c>
      <c r="CL350">
        <f>+IF($C350=1,SUMPRODUCT($CH350:$CK350,Elast!$L$6:$O$6),SUMPRODUCT($CH350:$CK350,Elast!$L$13:$O$13))</f>
        <v>0</v>
      </c>
      <c r="CM350">
        <f>+IF($C350=1,SUMPRODUCT($CH350:$CK350,Elast!$L$7:$O$7),SUMPRODUCT($CH350:$CK350,Elast!$L$14:$O$14))</f>
        <v>0</v>
      </c>
      <c r="CN350">
        <f>+IF($C350=1,SUMPRODUCT($CH350:$CK350,Elast!$L$8:$O$8),SUMPRODUCT($CH350:$CK350,Elast!$L$15:$O$15))</f>
        <v>0</v>
      </c>
      <c r="CO350">
        <f>+IF($C350=1,SUMPRODUCT($CH350:$CK350,Elast!$L$9:$O$9),SUMPRODUCT($CH350:$CK350,Elast!$L$16:$O$16))</f>
        <v>0</v>
      </c>
    </row>
    <row r="351" spans="2:93" x14ac:dyDescent="0.25">
      <c r="B351" t="s">
        <v>87</v>
      </c>
      <c r="C351">
        <v>1</v>
      </c>
      <c r="D351">
        <v>2020</v>
      </c>
      <c r="E351">
        <v>2018</v>
      </c>
      <c r="F351">
        <v>0.26968249230508901</v>
      </c>
      <c r="G351">
        <v>1.9155741888522499E-2</v>
      </c>
      <c r="H351">
        <v>0.21182815087078599</v>
      </c>
      <c r="I351">
        <v>0.49933361493560102</v>
      </c>
      <c r="J351">
        <f>+('aob Demand'!J350-'aob Demand'!BX350)+'aob Cap'!BX351</f>
        <v>289.99280390114097</v>
      </c>
      <c r="K351">
        <f>+('aob Demand'!K350-'aob Demand'!BY350)+'aob Cap'!BY351</f>
        <v>141.17462143192799</v>
      </c>
      <c r="L351">
        <f>+('aob Demand'!L350-'aob Demand'!BZ350)+'aob Cap'!BZ351</f>
        <v>106.370299712942</v>
      </c>
      <c r="M351">
        <f>+('aob Demand'!M350-'aob Demand'!CA350)+'aob Cap'!CA351</f>
        <v>83.994989004399002</v>
      </c>
      <c r="N351">
        <f>+'aob Demand'!N350*(1+CL351)</f>
        <v>133438.357080844</v>
      </c>
      <c r="O351">
        <f>+'aob Demand'!O350*(1+CM351)</f>
        <v>18838.281382751102</v>
      </c>
      <c r="P351">
        <f>+'aob Demand'!P350*(1+CN351)</f>
        <v>256868.92620315001</v>
      </c>
      <c r="Q351">
        <f>+'aob Demand'!Q350*(1+CO351)</f>
        <v>786291.32222089299</v>
      </c>
      <c r="R351">
        <v>1750.34220254402</v>
      </c>
      <c r="S351">
        <f>+IF(E351&gt;2017,SUMPRODUCT(J351:M351,N351:Q351),'aob Demand'!S350)</f>
        <v>134723406.19184256</v>
      </c>
      <c r="T351">
        <v>75313.446068771998</v>
      </c>
      <c r="U351">
        <v>31.405999999999999</v>
      </c>
      <c r="V351">
        <v>25986.8215331016</v>
      </c>
      <c r="W351">
        <v>4.1700119346299298E-4</v>
      </c>
      <c r="X351">
        <v>11.026863895301499</v>
      </c>
      <c r="Y351">
        <v>11.026863895301499</v>
      </c>
      <c r="Z351">
        <v>3.5824112838972</v>
      </c>
      <c r="AA351">
        <v>2.1807995186778601</v>
      </c>
      <c r="AB351">
        <v>148.99426192151199</v>
      </c>
      <c r="AC351">
        <v>0</v>
      </c>
      <c r="AD351">
        <v>0</v>
      </c>
      <c r="AE351">
        <v>0</v>
      </c>
      <c r="AF351">
        <v>16718392.8565669</v>
      </c>
      <c r="AG351">
        <v>0</v>
      </c>
      <c r="AH351">
        <v>0</v>
      </c>
      <c r="AI351">
        <v>0</v>
      </c>
      <c r="AJ351">
        <v>130.14775753662701</v>
      </c>
      <c r="AK351">
        <v>130.14775753662701</v>
      </c>
      <c r="AL351">
        <v>102.787888429045</v>
      </c>
      <c r="AM351">
        <v>81.814189485721201</v>
      </c>
      <c r="AN351">
        <v>141.17462143192799</v>
      </c>
      <c r="AO351">
        <v>141.17462143192799</v>
      </c>
      <c r="AP351">
        <v>106.370299712942</v>
      </c>
      <c r="AQ351">
        <v>83.994989004399002</v>
      </c>
      <c r="AR351">
        <f>+IF(E351&gt;2017,J351*N351,'aob Demand'!AR350)</f>
        <v>38696163.317835622</v>
      </c>
      <c r="AS351">
        <f>+IF(F351&gt;2017,K351*O351,'aob Demand'!AS350)</f>
        <v>2659487.2426380301</v>
      </c>
      <c r="AT351">
        <f>+IF(G351&gt;2017,L351*P351,'aob Demand'!AT350)</f>
        <v>27323224.6671708</v>
      </c>
      <c r="AU351">
        <f>+IF(H351&gt;2017,M351*Q351,'aob Demand'!AU350)</f>
        <v>66044530.964198299</v>
      </c>
      <c r="AV351">
        <v>1.0832930261803</v>
      </c>
      <c r="AW351">
        <v>1.0832930261803</v>
      </c>
      <c r="AX351">
        <v>1.0351287042644299</v>
      </c>
      <c r="AY351">
        <v>1.0235676912209899</v>
      </c>
      <c r="AZ351">
        <v>1.0832930261803</v>
      </c>
      <c r="BA351">
        <v>1.0832930261803</v>
      </c>
      <c r="BB351">
        <v>1.0351287042644299</v>
      </c>
      <c r="BC351">
        <v>1.0235676912209899</v>
      </c>
      <c r="BD351">
        <v>1.0404265430745301</v>
      </c>
      <c r="BE351">
        <v>1.0404265430745301</v>
      </c>
      <c r="BF351">
        <v>1.05220356194043</v>
      </c>
      <c r="BG351">
        <v>1.0163356742523599</v>
      </c>
      <c r="BH351">
        <v>0.25986797699999897</v>
      </c>
      <c r="BI351">
        <v>0.25986797699999897</v>
      </c>
      <c r="BJ351">
        <v>0.29128412999999997</v>
      </c>
      <c r="BK351">
        <v>0.39184975799999999</v>
      </c>
      <c r="BL351">
        <v>0.25986797699999897</v>
      </c>
      <c r="BM351">
        <v>0.25986797699999897</v>
      </c>
      <c r="BN351">
        <v>0.29128412999999997</v>
      </c>
      <c r="BO351">
        <v>0.39184975799999999</v>
      </c>
      <c r="BP351">
        <v>0.145164612</v>
      </c>
      <c r="BQ351">
        <v>0.145164612</v>
      </c>
      <c r="BR351">
        <v>0.152841594</v>
      </c>
      <c r="BS351">
        <v>0.14127632900000001</v>
      </c>
      <c r="BT351">
        <v>1</v>
      </c>
      <c r="BU351">
        <v>1</v>
      </c>
      <c r="BV351">
        <v>1</v>
      </c>
      <c r="BW351">
        <v>1</v>
      </c>
      <c r="BX351">
        <f>+'aob Demand'!BX350+'aob Cap'!$CG351</f>
        <v>158.48481607982299</v>
      </c>
      <c r="BY351">
        <f>+'aob Demand'!BY350+'aob Cap'!$CG351</f>
        <v>0</v>
      </c>
      <c r="BZ351">
        <f>+'aob Demand'!BZ350+'aob Cap'!$CG351</f>
        <v>0</v>
      </c>
      <c r="CA351">
        <f>+'aob Demand'!CA350+'aob Cap'!$CG351</f>
        <v>0</v>
      </c>
      <c r="CB351">
        <f t="shared" si="42"/>
        <v>21147953.479951307</v>
      </c>
      <c r="CC351">
        <f t="shared" si="47"/>
        <v>0</v>
      </c>
      <c r="CD351">
        <f t="shared" si="48"/>
        <v>0</v>
      </c>
      <c r="CE351">
        <f t="shared" si="49"/>
        <v>0</v>
      </c>
      <c r="CG351">
        <f>+IFERROR(VLOOKUP(_xlfn.CONCAT(B351,E351,C351),Reallocation!$A$3:$F$618,6,FALSE),0)</f>
        <v>0</v>
      </c>
      <c r="CH351">
        <f t="shared" si="43"/>
        <v>0</v>
      </c>
      <c r="CI351">
        <f t="shared" si="44"/>
        <v>0</v>
      </c>
      <c r="CJ351">
        <f t="shared" si="45"/>
        <v>0</v>
      </c>
      <c r="CK351">
        <f t="shared" si="46"/>
        <v>0</v>
      </c>
      <c r="CL351">
        <f>+IF($C351=1,SUMPRODUCT($CH351:$CK351,Elast!$L$6:$O$6),SUMPRODUCT($CH351:$CK351,Elast!$L$13:$O$13))</f>
        <v>0</v>
      </c>
      <c r="CM351">
        <f>+IF($C351=1,SUMPRODUCT($CH351:$CK351,Elast!$L$7:$O$7),SUMPRODUCT($CH351:$CK351,Elast!$L$14:$O$14))</f>
        <v>0</v>
      </c>
      <c r="CN351">
        <f>+IF($C351=1,SUMPRODUCT($CH351:$CK351,Elast!$L$8:$O$8),SUMPRODUCT($CH351:$CK351,Elast!$L$15:$O$15))</f>
        <v>0</v>
      </c>
      <c r="CO351">
        <f>+IF($C351=1,SUMPRODUCT($CH351:$CK351,Elast!$L$9:$O$9),SUMPRODUCT($CH351:$CK351,Elast!$L$16:$O$16))</f>
        <v>0</v>
      </c>
    </row>
    <row r="352" spans="2:93" x14ac:dyDescent="0.25">
      <c r="B352" t="s">
        <v>87</v>
      </c>
      <c r="C352">
        <v>1</v>
      </c>
      <c r="D352">
        <v>2021</v>
      </c>
      <c r="E352">
        <v>2019</v>
      </c>
      <c r="F352">
        <v>0.28367241045983199</v>
      </c>
      <c r="G352">
        <v>1.8640651088403501E-2</v>
      </c>
      <c r="H352">
        <v>0.20843416581871199</v>
      </c>
      <c r="I352">
        <v>0.489252772633052</v>
      </c>
      <c r="J352">
        <f>+('aob Demand'!J351-'aob Demand'!BX351)+'aob Cap'!BX352</f>
        <v>282.37801155151698</v>
      </c>
      <c r="K352">
        <f>+('aob Demand'!K351-'aob Demand'!BY351)+'aob Cap'!BY352</f>
        <v>140.99374892465599</v>
      </c>
      <c r="L352">
        <f>+('aob Demand'!L351-'aob Demand'!BZ351)+'aob Cap'!BZ352</f>
        <v>106.10052742530399</v>
      </c>
      <c r="M352">
        <f>+('aob Demand'!M351-'aob Demand'!CA351)+'aob Cap'!CA352</f>
        <v>83.778048168691598</v>
      </c>
      <c r="N352">
        <f>+'aob Demand'!N351*(1+CL352)</f>
        <v>134047.020765455</v>
      </c>
      <c r="O352">
        <f>+'aob Demand'!O351*(1+CM352)</f>
        <v>18888.086296555</v>
      </c>
      <c r="P352">
        <f>+'aob Demand'!P351*(1+CN352)</f>
        <v>257920.97488687301</v>
      </c>
      <c r="Q352">
        <f>+'aob Demand'!Q351*(1+CO352)</f>
        <v>789618.78725333803</v>
      </c>
      <c r="R352">
        <v>1783.4244883225899</v>
      </c>
      <c r="S352">
        <f>+IF(E352&gt;2017,SUMPRODUCT(J352:M352,N352:Q352),'aob Demand'!S351)</f>
        <v>134033305.53807761</v>
      </c>
      <c r="T352">
        <v>75509.400659679799</v>
      </c>
      <c r="U352">
        <v>31.405999999999999</v>
      </c>
      <c r="V352">
        <v>26203.246227561001</v>
      </c>
      <c r="W352">
        <v>4.1591621723977701E-4</v>
      </c>
      <c r="X352">
        <v>10.840400575806401</v>
      </c>
      <c r="Y352">
        <v>10.840400575806401</v>
      </c>
      <c r="Z352">
        <v>3.6108053345892399</v>
      </c>
      <c r="AA352">
        <v>1.9281715552952099</v>
      </c>
      <c r="AB352">
        <v>142.75888645138801</v>
      </c>
      <c r="AC352">
        <v>0</v>
      </c>
      <c r="AD352">
        <v>0</v>
      </c>
      <c r="AE352">
        <v>0</v>
      </c>
      <c r="AF352">
        <v>19299292.720562302</v>
      </c>
      <c r="AG352">
        <v>0</v>
      </c>
      <c r="AH352">
        <v>0</v>
      </c>
      <c r="AI352">
        <v>0</v>
      </c>
      <c r="AJ352">
        <v>130.14775753662701</v>
      </c>
      <c r="AK352">
        <v>130.14775753662701</v>
      </c>
      <c r="AL352">
        <v>102.787888429045</v>
      </c>
      <c r="AM352">
        <v>81.814189485721201</v>
      </c>
      <c r="AN352">
        <v>140.98815811243301</v>
      </c>
      <c r="AO352">
        <v>140.98815811243301</v>
      </c>
      <c r="AP352">
        <v>106.398693763634</v>
      </c>
      <c r="AQ352">
        <v>83.742361041016395</v>
      </c>
      <c r="AR352">
        <f>+IF(E352&gt;2017,J352*N352,'aob Demand'!AR351)</f>
        <v>37851931.178154089</v>
      </c>
      <c r="AS352">
        <f>+IF(F352&gt;2017,K352*O352,'aob Demand'!AS351)</f>
        <v>2663102.0969637199</v>
      </c>
      <c r="AT352">
        <f>+IF(G352&gt;2017,L352*P352,'aob Demand'!AT351)</f>
        <v>27365551.469545901</v>
      </c>
      <c r="AU352">
        <f>+IF(H352&gt;2017,M352*Q352,'aob Demand'!AU351)</f>
        <v>66152720.793413997</v>
      </c>
      <c r="AV352">
        <v>1.08399764838054</v>
      </c>
      <c r="AW352">
        <v>1.08399764838054</v>
      </c>
      <c r="AX352">
        <v>1.03579017950193</v>
      </c>
      <c r="AY352">
        <v>1.0240929391948299</v>
      </c>
      <c r="AZ352">
        <v>1.08399764838054</v>
      </c>
      <c r="BA352">
        <v>1.08399764838054</v>
      </c>
      <c r="BB352">
        <v>1.03579017950193</v>
      </c>
      <c r="BC352">
        <v>1.0240929391948299</v>
      </c>
      <c r="BD352">
        <v>1.0411032829983</v>
      </c>
      <c r="BE352">
        <v>1.0411032829983</v>
      </c>
      <c r="BF352">
        <v>1.05287594847378</v>
      </c>
      <c r="BG352">
        <v>1.0168572110869301</v>
      </c>
      <c r="BH352">
        <v>0.25986797699999897</v>
      </c>
      <c r="BI352">
        <v>0.25986797699999897</v>
      </c>
      <c r="BJ352">
        <v>0.29128412999999997</v>
      </c>
      <c r="BK352">
        <v>0.39184975799999999</v>
      </c>
      <c r="BL352">
        <v>0.25986797699999897</v>
      </c>
      <c r="BM352">
        <v>0.25986797699999897</v>
      </c>
      <c r="BN352">
        <v>0.29128412999999997</v>
      </c>
      <c r="BO352">
        <v>0.39184975799999999</v>
      </c>
      <c r="BP352">
        <v>0.145164612</v>
      </c>
      <c r="BQ352">
        <v>0.145164612</v>
      </c>
      <c r="BR352">
        <v>0.152841594</v>
      </c>
      <c r="BS352">
        <v>0.14127632900000001</v>
      </c>
      <c r="BT352">
        <v>1</v>
      </c>
      <c r="BU352">
        <v>1</v>
      </c>
      <c r="BV352">
        <v>1</v>
      </c>
      <c r="BW352">
        <v>1</v>
      </c>
      <c r="BX352">
        <f>+'aob Demand'!BX351+'aob Cap'!$CG352</f>
        <v>148.81818246921199</v>
      </c>
      <c r="BY352">
        <f>+'aob Demand'!BY351+'aob Cap'!$CG352</f>
        <v>0</v>
      </c>
      <c r="BZ352">
        <f>+'aob Demand'!BZ351+'aob Cap'!$CG352</f>
        <v>0</v>
      </c>
      <c r="CA352">
        <f>+'aob Demand'!CA351+'aob Cap'!$CG352</f>
        <v>0</v>
      </c>
      <c r="CB352">
        <f t="shared" si="42"/>
        <v>19948633.995727733</v>
      </c>
      <c r="CC352">
        <f t="shared" si="47"/>
        <v>0</v>
      </c>
      <c r="CD352">
        <f t="shared" si="48"/>
        <v>0</v>
      </c>
      <c r="CE352">
        <f t="shared" si="49"/>
        <v>0</v>
      </c>
      <c r="CG352">
        <f>+IFERROR(VLOOKUP(_xlfn.CONCAT(B352,E352,C352),Reallocation!$A$3:$F$618,6,FALSE),0)</f>
        <v>0</v>
      </c>
      <c r="CH352">
        <f t="shared" si="43"/>
        <v>0</v>
      </c>
      <c r="CI352">
        <f t="shared" si="44"/>
        <v>0</v>
      </c>
      <c r="CJ352">
        <f t="shared" si="45"/>
        <v>0</v>
      </c>
      <c r="CK352">
        <f t="shared" si="46"/>
        <v>0</v>
      </c>
      <c r="CL352">
        <f>+IF($C352=1,SUMPRODUCT($CH352:$CK352,Elast!$L$6:$O$6),SUMPRODUCT($CH352:$CK352,Elast!$L$13:$O$13))</f>
        <v>0</v>
      </c>
      <c r="CM352">
        <f>+IF($C352=1,SUMPRODUCT($CH352:$CK352,Elast!$L$7:$O$7),SUMPRODUCT($CH352:$CK352,Elast!$L$14:$O$14))</f>
        <v>0</v>
      </c>
      <c r="CN352">
        <f>+IF($C352=1,SUMPRODUCT($CH352:$CK352,Elast!$L$8:$O$8),SUMPRODUCT($CH352:$CK352,Elast!$L$15:$O$15))</f>
        <v>0</v>
      </c>
      <c r="CO352">
        <f>+IF($C352=1,SUMPRODUCT($CH352:$CK352,Elast!$L$9:$O$9),SUMPRODUCT($CH352:$CK352,Elast!$L$16:$O$16))</f>
        <v>0</v>
      </c>
    </row>
    <row r="353" spans="2:93" x14ac:dyDescent="0.25">
      <c r="B353" t="s">
        <v>87</v>
      </c>
      <c r="C353">
        <v>1</v>
      </c>
      <c r="D353">
        <v>2022</v>
      </c>
      <c r="E353">
        <v>2020</v>
      </c>
      <c r="F353">
        <v>0.28015117880792201</v>
      </c>
      <c r="G353">
        <v>1.8606782624925201E-2</v>
      </c>
      <c r="H353">
        <v>0.20964371812087099</v>
      </c>
      <c r="I353">
        <v>0.49159832044627999</v>
      </c>
      <c r="J353">
        <f>+('aob Demand'!J352-'aob Demand'!BX352)+'aob Cap'!BX353</f>
        <v>277.60210321740198</v>
      </c>
      <c r="K353">
        <f>+('aob Demand'!K352-'aob Demand'!BY352)+'aob Cap'!BY353</f>
        <v>141.077355400025</v>
      </c>
      <c r="L353">
        <f>+('aob Demand'!L352-'aob Demand'!BZ352)+'aob Cap'!BZ353</f>
        <v>106.157019192693</v>
      </c>
      <c r="M353">
        <f>+('aob Demand'!M352-'aob Demand'!CA352)+'aob Cap'!CA353</f>
        <v>83.824137839689698</v>
      </c>
      <c r="N353">
        <f>+'aob Demand'!N352*(1+CL353)</f>
        <v>134606.36444430999</v>
      </c>
      <c r="O353">
        <f>+'aob Demand'!O352*(1+CM353)</f>
        <v>18937.383574216099</v>
      </c>
      <c r="P353">
        <f>+'aob Demand'!P352*(1+CN353)</f>
        <v>258885.79334394401</v>
      </c>
      <c r="Q353">
        <f>+'aob Demand'!Q352*(1+CO353)</f>
        <v>792656.16898398497</v>
      </c>
      <c r="R353">
        <v>1777.67093032096</v>
      </c>
      <c r="S353">
        <f>+IF(E353&gt;2017,SUMPRODUCT(J353:M353,N353:Q353),'aob Demand'!S352)</f>
        <v>133964909.97015738</v>
      </c>
      <c r="T353">
        <v>75705.865095823799</v>
      </c>
      <c r="U353">
        <v>31.405999999999999</v>
      </c>
      <c r="V353">
        <v>26421.4733605492</v>
      </c>
      <c r="W353">
        <v>4.1483406396628701E-4</v>
      </c>
      <c r="X353">
        <v>10.9321055750775</v>
      </c>
      <c r="Y353">
        <v>10.9321055750775</v>
      </c>
      <c r="Z353">
        <v>3.6787969775003599</v>
      </c>
      <c r="AA353">
        <v>1.97114429255451</v>
      </c>
      <c r="AB353">
        <v>137.80716243575401</v>
      </c>
      <c r="AC353">
        <v>0</v>
      </c>
      <c r="AD353">
        <v>0</v>
      </c>
      <c r="AE353">
        <v>0</v>
      </c>
      <c r="AF353">
        <v>18704131.9535238</v>
      </c>
      <c r="AG353">
        <v>0</v>
      </c>
      <c r="AH353">
        <v>0</v>
      </c>
      <c r="AI353">
        <v>0</v>
      </c>
      <c r="AJ353">
        <v>130.14775753662701</v>
      </c>
      <c r="AK353">
        <v>130.14775753662701</v>
      </c>
      <c r="AL353">
        <v>102.787888429045</v>
      </c>
      <c r="AM353">
        <v>81.814189485721201</v>
      </c>
      <c r="AN353">
        <v>141.07986311170399</v>
      </c>
      <c r="AO353">
        <v>141.07986311170399</v>
      </c>
      <c r="AP353">
        <v>106.466685406545</v>
      </c>
      <c r="AQ353">
        <v>83.7853337782757</v>
      </c>
      <c r="AR353">
        <f>+IF(E353&gt;2017,J353*N353,'aob Demand'!AR352)</f>
        <v>37367009.876188569</v>
      </c>
      <c r="AS353">
        <f>+IF(F353&gt;2017,K353*O353,'aob Demand'!AS352)</f>
        <v>2671635.9928462901</v>
      </c>
      <c r="AT353">
        <f>+IF(G353&gt;2017,L353*P353,'aob Demand'!AT352)</f>
        <v>27482544.1327287</v>
      </c>
      <c r="AU353">
        <f>+IF(H353&gt;2017,M353*Q353,'aob Demand'!AU352)</f>
        <v>66443719.968393996</v>
      </c>
      <c r="AV353">
        <v>1.08462953574782</v>
      </c>
      <c r="AW353">
        <v>1.08462953574782</v>
      </c>
      <c r="AX353">
        <v>1.03639945389178</v>
      </c>
      <c r="AY353">
        <v>1.02457799489142</v>
      </c>
      <c r="AZ353">
        <v>1.08462953574782</v>
      </c>
      <c r="BA353">
        <v>1.08462953574782</v>
      </c>
      <c r="BB353">
        <v>1.03639945389178</v>
      </c>
      <c r="BC353">
        <v>1.02457799489142</v>
      </c>
      <c r="BD353">
        <v>1.0417101662452799</v>
      </c>
      <c r="BE353">
        <v>1.0417101662452799</v>
      </c>
      <c r="BF353">
        <v>1.05349527308584</v>
      </c>
      <c r="BG353">
        <v>1.0173388396227601</v>
      </c>
      <c r="BH353">
        <v>0.25986797699999897</v>
      </c>
      <c r="BI353">
        <v>0.25986797699999897</v>
      </c>
      <c r="BJ353">
        <v>0.29128412999999997</v>
      </c>
      <c r="BK353">
        <v>0.39184975799999999</v>
      </c>
      <c r="BL353">
        <v>0.25986797699999897</v>
      </c>
      <c r="BM353">
        <v>0.25986797699999897</v>
      </c>
      <c r="BN353">
        <v>0.29128412999999997</v>
      </c>
      <c r="BO353">
        <v>0.39184975799999999</v>
      </c>
      <c r="BP353">
        <v>0.145164612</v>
      </c>
      <c r="BQ353">
        <v>0.145164612</v>
      </c>
      <c r="BR353">
        <v>0.152841594</v>
      </c>
      <c r="BS353">
        <v>0.14127632900000001</v>
      </c>
      <c r="BT353">
        <v>1</v>
      </c>
      <c r="BU353">
        <v>1</v>
      </c>
      <c r="BV353">
        <v>1</v>
      </c>
      <c r="BW353">
        <v>1</v>
      </c>
      <c r="BX353">
        <f>+'aob Demand'!BX352+'aob Cap'!$CG353</f>
        <v>141.38426262686099</v>
      </c>
      <c r="BY353">
        <f>+'aob Demand'!BY352+'aob Cap'!$CG353</f>
        <v>0</v>
      </c>
      <c r="BZ353">
        <f>+'aob Demand'!BZ352+'aob Cap'!$CG353</f>
        <v>0</v>
      </c>
      <c r="CA353">
        <f>+'aob Demand'!CA352+'aob Cap'!$CG353</f>
        <v>0</v>
      </c>
      <c r="CB353">
        <f t="shared" si="42"/>
        <v>19031221.581841286</v>
      </c>
      <c r="CC353">
        <f t="shared" si="47"/>
        <v>0</v>
      </c>
      <c r="CD353">
        <f t="shared" si="48"/>
        <v>0</v>
      </c>
      <c r="CE353">
        <f t="shared" si="49"/>
        <v>0</v>
      </c>
      <c r="CG353">
        <f>+IFERROR(VLOOKUP(_xlfn.CONCAT(B353,E353,C353),Reallocation!$A$3:$F$618,6,FALSE),0)</f>
        <v>0</v>
      </c>
      <c r="CH353">
        <f t="shared" si="43"/>
        <v>0</v>
      </c>
      <c r="CI353">
        <f t="shared" si="44"/>
        <v>0</v>
      </c>
      <c r="CJ353">
        <f t="shared" si="45"/>
        <v>0</v>
      </c>
      <c r="CK353">
        <f t="shared" si="46"/>
        <v>0</v>
      </c>
      <c r="CL353">
        <f>+IF($C353=1,SUMPRODUCT($CH353:$CK353,Elast!$L$6:$O$6),SUMPRODUCT($CH353:$CK353,Elast!$L$13:$O$13))</f>
        <v>0</v>
      </c>
      <c r="CM353">
        <f>+IF($C353=1,SUMPRODUCT($CH353:$CK353,Elast!$L$7:$O$7),SUMPRODUCT($CH353:$CK353,Elast!$L$14:$O$14))</f>
        <v>0</v>
      </c>
      <c r="CN353">
        <f>+IF($C353=1,SUMPRODUCT($CH353:$CK353,Elast!$L$8:$O$8),SUMPRODUCT($CH353:$CK353,Elast!$L$15:$O$15))</f>
        <v>0</v>
      </c>
      <c r="CO353">
        <f>+IF($C353=1,SUMPRODUCT($CH353:$CK353,Elast!$L$9:$O$9),SUMPRODUCT($CH353:$CK353,Elast!$L$16:$O$16))</f>
        <v>0</v>
      </c>
    </row>
    <row r="354" spans="2:93" x14ac:dyDescent="0.25">
      <c r="B354" t="s">
        <v>87</v>
      </c>
      <c r="C354">
        <v>1</v>
      </c>
      <c r="D354">
        <v>2023</v>
      </c>
      <c r="E354">
        <v>2021</v>
      </c>
      <c r="F354">
        <v>0.27870878571372298</v>
      </c>
      <c r="G354">
        <v>1.8615750271608601E-2</v>
      </c>
      <c r="H354">
        <v>0.210121060662042</v>
      </c>
      <c r="I354">
        <v>0.49255440335262501</v>
      </c>
      <c r="J354">
        <f>+('aob Demand'!J353-'aob Demand'!BX353)+'aob Cap'!BX354</f>
        <v>276.25668432759602</v>
      </c>
      <c r="K354">
        <f>+('aob Demand'!K353-'aob Demand'!BY353)+'aob Cap'!BY354</f>
        <v>141.15388372902299</v>
      </c>
      <c r="L354">
        <f>+('aob Demand'!L353-'aob Demand'!BZ353)+'aob Cap'!BZ354</f>
        <v>106.208643116247</v>
      </c>
      <c r="M354">
        <f>+('aob Demand'!M353-'aob Demand'!CA353)+'aob Cap'!CA354</f>
        <v>83.866055241056401</v>
      </c>
      <c r="N354">
        <f>+'aob Demand'!N353*(1+CL354)</f>
        <v>135085.86699314599</v>
      </c>
      <c r="O354">
        <f>+'aob Demand'!O353*(1+CM354)</f>
        <v>19001.160801604601</v>
      </c>
      <c r="P354">
        <f>+'aob Demand'!P353*(1+CN354)</f>
        <v>259793.02822698999</v>
      </c>
      <c r="Q354">
        <f>+'aob Demand'!Q353*(1+CO354)</f>
        <v>795444.87645046902</v>
      </c>
      <c r="R354">
        <v>1776.67128561301</v>
      </c>
      <c r="S354">
        <f>+IF(E354&gt;2017,SUMPRODUCT(J354:M354,N354:Q354),'aob Demand'!S353)</f>
        <v>134303550.32621109</v>
      </c>
      <c r="T354">
        <v>75902.840703746799</v>
      </c>
      <c r="U354">
        <v>31.405999999999999</v>
      </c>
      <c r="V354">
        <v>26641.517943221199</v>
      </c>
      <c r="W354">
        <v>4.1375472629761998E-4</v>
      </c>
      <c r="X354">
        <v>11.014344298945501</v>
      </c>
      <c r="Y354">
        <v>11.014344298945501</v>
      </c>
      <c r="Z354">
        <v>3.7414230055070998</v>
      </c>
      <c r="AA354">
        <v>2.0108287312264599</v>
      </c>
      <c r="AB354">
        <v>135.926098075179</v>
      </c>
      <c r="AC354">
        <v>0</v>
      </c>
      <c r="AD354">
        <v>0</v>
      </c>
      <c r="AE354">
        <v>0</v>
      </c>
      <c r="AF354">
        <v>18504943.912741002</v>
      </c>
      <c r="AG354">
        <v>0</v>
      </c>
      <c r="AH354">
        <v>0</v>
      </c>
      <c r="AI354">
        <v>0</v>
      </c>
      <c r="AJ354">
        <v>130.14775753662701</v>
      </c>
      <c r="AK354">
        <v>130.14775753662701</v>
      </c>
      <c r="AL354">
        <v>102.787888429045</v>
      </c>
      <c r="AM354">
        <v>81.814189485721201</v>
      </c>
      <c r="AN354">
        <v>141.162101835572</v>
      </c>
      <c r="AO354">
        <v>141.162101835572</v>
      </c>
      <c r="AP354">
        <v>106.529311434552</v>
      </c>
      <c r="AQ354">
        <v>83.825018216947598</v>
      </c>
      <c r="AR354">
        <f>+IF(E354&gt;2017,J354*N354,'aob Demand'!AR353)</f>
        <v>37318373.715045154</v>
      </c>
      <c r="AS354">
        <f>+IF(F354&gt;2017,K354*O354,'aob Demand'!AS353)</f>
        <v>2682087.6425061901</v>
      </c>
      <c r="AT354">
        <f>+IF(G354&gt;2017,L354*P354,'aob Demand'!AT353)</f>
        <v>27592265.019049399</v>
      </c>
      <c r="AU354">
        <f>+IF(H354&gt;2017,M354*Q354,'aob Demand'!AU353)</f>
        <v>66710823.9496103</v>
      </c>
      <c r="AV354">
        <v>1.0851520189965</v>
      </c>
      <c r="AW354">
        <v>1.0851520189965</v>
      </c>
      <c r="AX354">
        <v>1.0369018968372801</v>
      </c>
      <c r="AY354">
        <v>1.0250457174763301</v>
      </c>
      <c r="AZ354">
        <v>1.0851520189965</v>
      </c>
      <c r="BA354">
        <v>1.0851520189965</v>
      </c>
      <c r="BB354">
        <v>1.0369018968372801</v>
      </c>
      <c r="BC354">
        <v>1.0250457174763301</v>
      </c>
      <c r="BD354">
        <v>1.0422119745530001</v>
      </c>
      <c r="BE354">
        <v>1.0422119745530001</v>
      </c>
      <c r="BF354">
        <v>1.0540060040265899</v>
      </c>
      <c r="BG354">
        <v>1.0178032575139899</v>
      </c>
      <c r="BH354">
        <v>0.25986797699999897</v>
      </c>
      <c r="BI354">
        <v>0.25986797699999897</v>
      </c>
      <c r="BJ354">
        <v>0.29128412999999997</v>
      </c>
      <c r="BK354">
        <v>0.39184975799999999</v>
      </c>
      <c r="BL354">
        <v>0.25986797699999897</v>
      </c>
      <c r="BM354">
        <v>0.25986797699999897</v>
      </c>
      <c r="BN354">
        <v>0.29128412999999997</v>
      </c>
      <c r="BO354">
        <v>0.39184975799999999</v>
      </c>
      <c r="BP354">
        <v>0.145164612</v>
      </c>
      <c r="BQ354">
        <v>0.145164612</v>
      </c>
      <c r="BR354">
        <v>0.152841594</v>
      </c>
      <c r="BS354">
        <v>0.14127632900000001</v>
      </c>
      <c r="BT354">
        <v>1</v>
      </c>
      <c r="BU354">
        <v>1</v>
      </c>
      <c r="BV354">
        <v>1</v>
      </c>
      <c r="BW354">
        <v>1</v>
      </c>
      <c r="BX354">
        <f>+'aob Demand'!BX353+'aob Cap'!$CG354</f>
        <v>136.52474781737601</v>
      </c>
      <c r="BY354">
        <f>+'aob Demand'!BY353+'aob Cap'!$CG354</f>
        <v>0</v>
      </c>
      <c r="BZ354">
        <f>+'aob Demand'!BZ353+'aob Cap'!$CG354</f>
        <v>0</v>
      </c>
      <c r="CA354">
        <f>+'aob Demand'!CA353+'aob Cap'!$CG354</f>
        <v>0</v>
      </c>
      <c r="CB354">
        <f t="shared" si="42"/>
        <v>18442563.924930852</v>
      </c>
      <c r="CC354">
        <f t="shared" si="47"/>
        <v>0</v>
      </c>
      <c r="CD354">
        <f t="shared" si="48"/>
        <v>0</v>
      </c>
      <c r="CE354">
        <f t="shared" si="49"/>
        <v>0</v>
      </c>
      <c r="CG354">
        <f>+IFERROR(VLOOKUP(_xlfn.CONCAT(B354,E354,C354),Reallocation!$A$3:$F$618,6,FALSE),0)</f>
        <v>0</v>
      </c>
      <c r="CH354">
        <f t="shared" si="43"/>
        <v>0</v>
      </c>
      <c r="CI354">
        <f t="shared" si="44"/>
        <v>0</v>
      </c>
      <c r="CJ354">
        <f t="shared" si="45"/>
        <v>0</v>
      </c>
      <c r="CK354">
        <f t="shared" si="46"/>
        <v>0</v>
      </c>
      <c r="CL354">
        <f>+IF($C354=1,SUMPRODUCT($CH354:$CK354,Elast!$L$6:$O$6),SUMPRODUCT($CH354:$CK354,Elast!$L$13:$O$13))</f>
        <v>0</v>
      </c>
      <c r="CM354">
        <f>+IF($C354=1,SUMPRODUCT($CH354:$CK354,Elast!$L$7:$O$7),SUMPRODUCT($CH354:$CK354,Elast!$L$14:$O$14))</f>
        <v>0</v>
      </c>
      <c r="CN354">
        <f>+IF($C354=1,SUMPRODUCT($CH354:$CK354,Elast!$L$8:$O$8),SUMPRODUCT($CH354:$CK354,Elast!$L$15:$O$15))</f>
        <v>0</v>
      </c>
      <c r="CO354">
        <f>+IF($C354=1,SUMPRODUCT($CH354:$CK354,Elast!$L$9:$O$9),SUMPRODUCT($CH354:$CK354,Elast!$L$16:$O$16))</f>
        <v>0</v>
      </c>
    </row>
    <row r="355" spans="2:93" x14ac:dyDescent="0.25">
      <c r="B355" t="s">
        <v>87</v>
      </c>
      <c r="C355">
        <v>1</v>
      </c>
      <c r="D355">
        <v>2024</v>
      </c>
      <c r="E355">
        <v>2022</v>
      </c>
      <c r="F355">
        <v>0.16450540340054101</v>
      </c>
      <c r="G355">
        <v>1.5910287424504999E-2</v>
      </c>
      <c r="H355">
        <v>0.24838093755924301</v>
      </c>
      <c r="I355">
        <v>0.57120337161571</v>
      </c>
      <c r="J355">
        <f ca="1">+('aob Demand'!J354-'aob Demand'!BX354)+'aob Cap'!BX355</f>
        <v>156.88838440967893</v>
      </c>
      <c r="K355">
        <f ca="1">+('aob Demand'!K354-'aob Demand'!BY354)+'aob Cap'!BY355</f>
        <v>156.88838440967893</v>
      </c>
      <c r="L355">
        <f ca="1">+('aob Demand'!L354-'aob Demand'!BZ354)+'aob Cap'!BZ355</f>
        <v>121.92616179641995</v>
      </c>
      <c r="M355">
        <f ca="1">+('aob Demand'!M354-'aob Demand'!CA354)+'aob Cap'!CA355</f>
        <v>99.573545746271449</v>
      </c>
      <c r="N355">
        <f ca="1">+'aob Demand'!N354*(1+CL355)</f>
        <v>137012.88763046596</v>
      </c>
      <c r="O355">
        <f ca="1">+'aob Demand'!O354*(1+CM355)</f>
        <v>18257.048340359812</v>
      </c>
      <c r="P355">
        <f ca="1">+'aob Demand'!P354*(1+CN355)</f>
        <v>259090.36796186579</v>
      </c>
      <c r="Q355">
        <f ca="1">+'aob Demand'!Q354*(1+CO355)</f>
        <v>795975.3451247653</v>
      </c>
      <c r="R355">
        <v>1642.4834542071101</v>
      </c>
      <c r="S355">
        <f ca="1">+IF(E355&gt;2017,SUMPRODUCT(J355:M355,N355:Q355),'aob Demand'!S354)</f>
        <v>135208030.96655458</v>
      </c>
      <c r="T355">
        <v>76100.328813443295</v>
      </c>
      <c r="U355">
        <v>31.405999999999999</v>
      </c>
      <c r="V355">
        <v>26863.3951117488</v>
      </c>
      <c r="W355">
        <v>4.1267819690798301E-4</v>
      </c>
      <c r="X355">
        <v>11.082344322110901</v>
      </c>
      <c r="Y355">
        <v>11.082344322110901</v>
      </c>
      <c r="Z355">
        <v>3.7930680549306701</v>
      </c>
      <c r="AA355">
        <v>2.04909507541436</v>
      </c>
      <c r="AB355">
        <v>5.9272120095482403</v>
      </c>
      <c r="AC355">
        <v>5.9272120095482403</v>
      </c>
      <c r="AD355">
        <v>5.9272120095482403</v>
      </c>
      <c r="AE355">
        <v>5.9272120095482403</v>
      </c>
      <c r="AF355">
        <v>801151.02296213806</v>
      </c>
      <c r="AG355">
        <v>105409.075210496</v>
      </c>
      <c r="AH355">
        <v>1576580.09637843</v>
      </c>
      <c r="AI355">
        <v>4696735.7292341497</v>
      </c>
      <c r="AJ355">
        <v>130.14775753662701</v>
      </c>
      <c r="AK355">
        <v>130.14775753662701</v>
      </c>
      <c r="AL355">
        <v>102.787888429045</v>
      </c>
      <c r="AM355">
        <v>81.814189485721201</v>
      </c>
      <c r="AN355">
        <v>141.23010185873801</v>
      </c>
      <c r="AO355">
        <v>141.23010185873801</v>
      </c>
      <c r="AP355">
        <v>106.580956483976</v>
      </c>
      <c r="AQ355">
        <v>83.863284561135501</v>
      </c>
      <c r="AR355">
        <f ca="1">+IF(E355&gt;2017,J355*N355,'aob Demand'!AR354)</f>
        <v>21495730.583648689</v>
      </c>
      <c r="AS355">
        <f>+IF(F355&gt;2017,K355*O355,'aob Demand'!AS354)</f>
        <v>2862543.2119800998</v>
      </c>
      <c r="AT355">
        <f>+IF(G355&gt;2017,L355*P355,'aob Demand'!AT354)</f>
        <v>31567152.072057199</v>
      </c>
      <c r="AU355">
        <f>+IF(H355&gt;2017,M355*Q355,'aob Demand'!AU354)</f>
        <v>79186495.154144302</v>
      </c>
      <c r="AV355">
        <v>1.0899152724915</v>
      </c>
      <c r="AW355">
        <v>1.0899152724915</v>
      </c>
      <c r="AX355">
        <v>1.0419465087939499</v>
      </c>
      <c r="AY355">
        <v>1.0255074596346001</v>
      </c>
      <c r="AZ355">
        <v>1.0899152724915</v>
      </c>
      <c r="BA355">
        <v>1.0899152724915</v>
      </c>
      <c r="BB355">
        <v>1.0419465087939499</v>
      </c>
      <c r="BC355">
        <v>1.0255074596346001</v>
      </c>
      <c r="BD355">
        <v>1.0467867435654701</v>
      </c>
      <c r="BE355">
        <v>1.0467867435654701</v>
      </c>
      <c r="BF355">
        <v>1.0591338288541201</v>
      </c>
      <c r="BG355">
        <v>1.0182617372333</v>
      </c>
      <c r="BH355">
        <v>0.25986797699999897</v>
      </c>
      <c r="BI355">
        <v>0.25986797699999897</v>
      </c>
      <c r="BJ355">
        <v>0.29128412999999997</v>
      </c>
      <c r="BK355">
        <v>0.39184975799999999</v>
      </c>
      <c r="BL355">
        <v>0.25986797699999897</v>
      </c>
      <c r="BM355">
        <v>0.25986797699999897</v>
      </c>
      <c r="BN355">
        <v>0.29128412999999997</v>
      </c>
      <c r="BO355">
        <v>0.39184975799999999</v>
      </c>
      <c r="BP355">
        <v>0.145164612</v>
      </c>
      <c r="BQ355">
        <v>0.145164612</v>
      </c>
      <c r="BR355">
        <v>0.152841594</v>
      </c>
      <c r="BS355">
        <v>0.14127632900000001</v>
      </c>
      <c r="BT355">
        <v>1</v>
      </c>
      <c r="BU355">
        <v>1</v>
      </c>
      <c r="BV355">
        <v>1</v>
      </c>
      <c r="BW355">
        <v>1</v>
      </c>
      <c r="BX355">
        <f ca="1">+'aob Demand'!BX354+'aob Cap'!$CG355</f>
        <v>15.669133235737641</v>
      </c>
      <c r="BY355">
        <f ca="1">+'aob Demand'!BY354+'aob Cap'!$CG355</f>
        <v>15.669133235737641</v>
      </c>
      <c r="BZ355">
        <f ca="1">+'aob Demand'!BZ354+'aob Cap'!$CG355</f>
        <v>15.669133235737641</v>
      </c>
      <c r="CA355">
        <f ca="1">+'aob Demand'!CA354+'aob Cap'!$CG355</f>
        <v>15.669133235737641</v>
      </c>
      <c r="CB355">
        <f t="shared" ca="1" si="42"/>
        <v>2146873.1912949211</v>
      </c>
      <c r="CC355">
        <f t="shared" ca="1" si="47"/>
        <v>286072.1229364007</v>
      </c>
      <c r="CD355">
        <f t="shared" ca="1" si="48"/>
        <v>4059721.4956907663</v>
      </c>
      <c r="CE355">
        <f t="shared" ca="1" si="49"/>
        <v>12472243.7351222</v>
      </c>
      <c r="CG355">
        <f ca="1">+IFERROR(VLOOKUP(_xlfn.CONCAT(B355,E355,C355),Reallocation!$A$3:$F$618,6,FALSE),0)</f>
        <v>0.1031162585609412</v>
      </c>
      <c r="CH355">
        <f t="shared" ca="1" si="43"/>
        <v>6.5725871898636434E-4</v>
      </c>
      <c r="CI355">
        <f t="shared" ca="1" si="44"/>
        <v>6.5725871898636434E-4</v>
      </c>
      <c r="CJ355">
        <f t="shared" ca="1" si="45"/>
        <v>8.4572709451080641E-4</v>
      </c>
      <c r="CK355">
        <f t="shared" ca="1" si="46"/>
        <v>1.0355788556901668E-3</v>
      </c>
      <c r="CL355">
        <f ca="1">+IF($C355=1,SUMPRODUCT($CH355:$CK355,Elast!$L$6:$O$6),SUMPRODUCT($CH355:$CK355,Elast!$L$13:$O$13))</f>
        <v>-3.9814480965147289E-5</v>
      </c>
      <c r="CM355">
        <f ca="1">+IF($C355=1,SUMPRODUCT($CH355:$CK355,Elast!$L$7:$O$7),SUMPRODUCT($CH355:$CK355,Elast!$L$14:$O$14))</f>
        <v>-3.7376654580508099E-5</v>
      </c>
      <c r="CN355">
        <f ca="1">+IF($C355=1,SUMPRODUCT($CH355:$CK355,Elast!$L$8:$O$8),SUMPRODUCT($CH355:$CK355,Elast!$L$15:$O$15))</f>
        <v>-1.2590231164773312E-4</v>
      </c>
      <c r="CO355">
        <f ca="1">+IF($C355=1,SUMPRODUCT($CH355:$CK355,Elast!$L$9:$O$9),SUMPRODUCT($CH355:$CK355,Elast!$L$16:$O$16))</f>
        <v>-1.3241794493944293E-4</v>
      </c>
    </row>
    <row r="356" spans="2:93" x14ac:dyDescent="0.25">
      <c r="B356" t="s">
        <v>87</v>
      </c>
      <c r="C356">
        <v>1</v>
      </c>
      <c r="D356">
        <v>2025</v>
      </c>
      <c r="E356">
        <v>2023</v>
      </c>
      <c r="F356">
        <v>0.164781400013117</v>
      </c>
      <c r="G356">
        <v>1.5967998652354199E-2</v>
      </c>
      <c r="H356">
        <v>0.24893729538281301</v>
      </c>
      <c r="I356">
        <v>0.57031330595171403</v>
      </c>
      <c r="J356">
        <f ca="1">+('aob Demand'!J355-'aob Demand'!BX355)+'aob Cap'!BX356</f>
        <v>157.07539104263856</v>
      </c>
      <c r="K356">
        <f ca="1">+('aob Demand'!K355-'aob Demand'!BY355)+'aob Cap'!BY356</f>
        <v>157.07539104263856</v>
      </c>
      <c r="L356">
        <f ca="1">+('aob Demand'!L355-'aob Demand'!BZ355)+'aob Cap'!BZ356</f>
        <v>121.81491379739455</v>
      </c>
      <c r="M356">
        <f ca="1">+('aob Demand'!M355-'aob Demand'!CA355)+'aob Cap'!CA356</f>
        <v>99.506643717635058</v>
      </c>
      <c r="N356">
        <f ca="1">+'aob Demand'!N355*(1+CL356)</f>
        <v>137506.8454651123</v>
      </c>
      <c r="O356">
        <f ca="1">+'aob Demand'!O355*(1+CM356)</f>
        <v>18322.514713084482</v>
      </c>
      <c r="P356">
        <f ca="1">+'aob Demand'!P355*(1+CN356)</f>
        <v>260011.04558088959</v>
      </c>
      <c r="Q356">
        <f ca="1">+'aob Demand'!Q355*(1+CO356)</f>
        <v>798805.13427748019</v>
      </c>
      <c r="R356">
        <v>1648.19424644214</v>
      </c>
      <c r="S356">
        <f ca="1">+IF(E356&gt;2017,SUMPRODUCT(J356:M356,N356:Q356),'aob Demand'!S355)</f>
        <v>135636598.68608779</v>
      </c>
      <c r="T356">
        <v>76298.330758367796</v>
      </c>
      <c r="U356">
        <v>31.405999999999999</v>
      </c>
      <c r="V356">
        <v>27087.120128361501</v>
      </c>
      <c r="W356">
        <v>4.1160446849064503E-4</v>
      </c>
      <c r="X356">
        <v>11.702271083063801</v>
      </c>
      <c r="Y356">
        <v>11.702271083063801</v>
      </c>
      <c r="Z356">
        <v>4.3115930659014001</v>
      </c>
      <c r="AA356">
        <v>2.0868721358453302</v>
      </c>
      <c r="AB356">
        <v>6.0027190567050903</v>
      </c>
      <c r="AC356">
        <v>6.0027190567050903</v>
      </c>
      <c r="AD356">
        <v>6.0027190567050903</v>
      </c>
      <c r="AE356">
        <v>6.0027190567050903</v>
      </c>
      <c r="AF356">
        <v>838752.58168408403</v>
      </c>
      <c r="AG356">
        <v>81120.707142653904</v>
      </c>
      <c r="AH356">
        <v>1656417.31417507</v>
      </c>
      <c r="AI356">
        <v>4773049.5533464998</v>
      </c>
      <c r="AJ356">
        <v>130.14775753662701</v>
      </c>
      <c r="AK356">
        <v>130.14775753662701</v>
      </c>
      <c r="AL356">
        <v>102.787888429045</v>
      </c>
      <c r="AM356">
        <v>81.814189485721201</v>
      </c>
      <c r="AN356">
        <v>141.85002861969099</v>
      </c>
      <c r="AO356">
        <v>141.85002861969099</v>
      </c>
      <c r="AP356">
        <v>107.09948149494601</v>
      </c>
      <c r="AQ356">
        <v>83.901061621566498</v>
      </c>
      <c r="AR356">
        <f ca="1">+IF(E356&gt;2017,J356*N356,'aob Demand'!AR355)</f>
        <v>21598941.522472184</v>
      </c>
      <c r="AS356">
        <f>+IF(F356&gt;2017,K356*O356,'aob Demand'!AS355)</f>
        <v>2876202.6133025298</v>
      </c>
      <c r="AT356">
        <f>+IF(G356&gt;2017,L356*P356,'aob Demand'!AT355)</f>
        <v>31649989.610991798</v>
      </c>
      <c r="AU356">
        <f>+IF(H356&gt;2017,M356*Q356,'aob Demand'!AU355)</f>
        <v>79413294.099566996</v>
      </c>
      <c r="AV356">
        <v>1.0903453899034901</v>
      </c>
      <c r="AW356">
        <v>1.0903453899034901</v>
      </c>
      <c r="AX356">
        <v>1.0423590200285799</v>
      </c>
      <c r="AY356">
        <v>1.0259413171862599</v>
      </c>
      <c r="AZ356">
        <v>1.0903453899034901</v>
      </c>
      <c r="BA356">
        <v>1.0903453899034901</v>
      </c>
      <c r="BB356">
        <v>1.0423590200285799</v>
      </c>
      <c r="BC356">
        <v>1.0259413171862599</v>
      </c>
      <c r="BD356">
        <v>1.0471998410019601</v>
      </c>
      <c r="BE356">
        <v>1.0471998410019601</v>
      </c>
      <c r="BF356">
        <v>1.0595531446248301</v>
      </c>
      <c r="BG356">
        <v>1.01869252936465</v>
      </c>
      <c r="BH356">
        <v>0.25986797699999897</v>
      </c>
      <c r="BI356">
        <v>0.25986797699999897</v>
      </c>
      <c r="BJ356">
        <v>0.29128412999999997</v>
      </c>
      <c r="BK356">
        <v>0.39184975799999999</v>
      </c>
      <c r="BL356">
        <v>0.25986797699999897</v>
      </c>
      <c r="BM356">
        <v>0.25986797699999897</v>
      </c>
      <c r="BN356">
        <v>0.29128412999999997</v>
      </c>
      <c r="BO356">
        <v>0.39184975799999999</v>
      </c>
      <c r="BP356">
        <v>0.145164612</v>
      </c>
      <c r="BQ356">
        <v>0.145164612</v>
      </c>
      <c r="BR356">
        <v>0.152841594</v>
      </c>
      <c r="BS356">
        <v>0.14127632900000001</v>
      </c>
      <c r="BT356">
        <v>1</v>
      </c>
      <c r="BU356">
        <v>1</v>
      </c>
      <c r="BV356">
        <v>1</v>
      </c>
      <c r="BW356">
        <v>1</v>
      </c>
      <c r="BX356">
        <f ca="1">+'aob Demand'!BX355+'aob Cap'!$CG356</f>
        <v>15.593511618444658</v>
      </c>
      <c r="BY356">
        <f ca="1">+'aob Demand'!BY355+'aob Cap'!$CG356</f>
        <v>15.593511618444658</v>
      </c>
      <c r="BZ356">
        <f ca="1">+'aob Demand'!BZ355+'aob Cap'!$CG356</f>
        <v>15.593511618444658</v>
      </c>
      <c r="CA356">
        <f ca="1">+'aob Demand'!CA355+'aob Cap'!$CG356</f>
        <v>15.593511618444658</v>
      </c>
      <c r="CB356">
        <f t="shared" ca="1" si="42"/>
        <v>2144214.5923759029</v>
      </c>
      <c r="CC356">
        <f t="shared" ca="1" si="47"/>
        <v>285712.34605760605</v>
      </c>
      <c r="CD356">
        <f t="shared" ca="1" si="48"/>
        <v>4054485.2601895453</v>
      </c>
      <c r="CE356">
        <f t="shared" ca="1" si="49"/>
        <v>12456177.142229132</v>
      </c>
      <c r="CG356">
        <f ca="1">+IFERROR(VLOOKUP(_xlfn.CONCAT(B356,E356,C356),Reallocation!$A$3:$F$618,6,FALSE),0)</f>
        <v>0.10494644818055979</v>
      </c>
      <c r="CH356">
        <f t="shared" ca="1" si="43"/>
        <v>6.6812788103809417E-4</v>
      </c>
      <c r="CI356">
        <f t="shared" ca="1" si="44"/>
        <v>6.6812788103809417E-4</v>
      </c>
      <c r="CJ356">
        <f t="shared" ca="1" si="45"/>
        <v>8.6152380615001078E-4</v>
      </c>
      <c r="CK356">
        <f t="shared" ca="1" si="46"/>
        <v>1.0546677514151614E-3</v>
      </c>
      <c r="CL356">
        <f ca="1">+IF($C356=1,SUMPRODUCT($CH356:$CK356,Elast!$L$6:$O$6),SUMPRODUCT($CH356:$CK356,Elast!$L$13:$O$13))</f>
        <v>-4.057163806218367E-5</v>
      </c>
      <c r="CM356">
        <f ca="1">+IF($C356=1,SUMPRODUCT($CH356:$CK356,Elast!$L$7:$O$7),SUMPRODUCT($CH356:$CK356,Elast!$L$14:$O$14))</f>
        <v>-3.8012864827176257E-5</v>
      </c>
      <c r="CN356">
        <f ca="1">+IF($C356=1,SUMPRODUCT($CH356:$CK356,Elast!$L$8:$O$8),SUMPRODUCT($CH356:$CK356,Elast!$L$15:$O$15))</f>
        <v>-1.2808038664354737E-4</v>
      </c>
      <c r="CO356">
        <f ca="1">+IF($C356=1,SUMPRODUCT($CH356:$CK356,Elast!$L$9:$O$9),SUMPRODUCT($CH356:$CK356,Elast!$L$16:$O$16))</f>
        <v>-1.348384417542614E-4</v>
      </c>
    </row>
    <row r="357" spans="2:93" x14ac:dyDescent="0.25">
      <c r="B357" t="s">
        <v>87</v>
      </c>
      <c r="C357">
        <v>1</v>
      </c>
      <c r="D357">
        <v>2026</v>
      </c>
      <c r="E357">
        <v>2024</v>
      </c>
      <c r="F357">
        <v>0.164715756158934</v>
      </c>
      <c r="G357">
        <v>1.59683945997319E-2</v>
      </c>
      <c r="H357">
        <v>0.248917192331299</v>
      </c>
      <c r="I357">
        <v>0.570398656910033</v>
      </c>
      <c r="J357">
        <f ca="1">+('aob Demand'!J356-'aob Demand'!BX356)+'aob Cap'!BX357</f>
        <v>157.04985674279112</v>
      </c>
      <c r="K357">
        <f ca="1">+('aob Demand'!K356-'aob Demand'!BY356)+'aob Cap'!BY357</f>
        <v>157.04985674279112</v>
      </c>
      <c r="L357">
        <f ca="1">+('aob Demand'!L356-'aob Demand'!BZ356)+'aob Cap'!BZ357</f>
        <v>121.77215619227208</v>
      </c>
      <c r="M357">
        <f ca="1">+('aob Demand'!M356-'aob Demand'!CA356)+'aob Cap'!CA357</f>
        <v>99.453594700123872</v>
      </c>
      <c r="N357">
        <f ca="1">+'aob Demand'!N356*(1+CL357)</f>
        <v>137998.48058289383</v>
      </c>
      <c r="O357">
        <f ca="1">+'aob Demand'!O356*(1+CM357)</f>
        <v>18387.363392150906</v>
      </c>
      <c r="P357">
        <f ca="1">+'aob Demand'!P356*(1+CN357)</f>
        <v>260937.30933830145</v>
      </c>
      <c r="Q357">
        <f ca="1">+'aob Demand'!Q356*(1+CO357)</f>
        <v>801655.08957146609</v>
      </c>
      <c r="R357">
        <v>1651.77455876419</v>
      </c>
      <c r="S357">
        <f ca="1">+IF(E357&gt;2017,SUMPRODUCT(J357:M357,N357:Q357),'aob Demand'!S356)</f>
        <v>136062753.54954821</v>
      </c>
      <c r="T357">
        <v>76496.847875444801</v>
      </c>
      <c r="U357">
        <v>31.405999999999999</v>
      </c>
      <c r="V357">
        <v>27312.7083823963</v>
      </c>
      <c r="W357">
        <v>4.1053353375788499E-4</v>
      </c>
      <c r="X357">
        <v>11.7582498997124</v>
      </c>
      <c r="Y357">
        <v>11.7582498997124</v>
      </c>
      <c r="Z357">
        <v>4.3539942246614602</v>
      </c>
      <c r="AA357">
        <v>2.1223678397859</v>
      </c>
      <c r="AB357">
        <v>6.1073286672110001</v>
      </c>
      <c r="AC357">
        <v>6.1073286672110001</v>
      </c>
      <c r="AD357">
        <v>6.1073286672110001</v>
      </c>
      <c r="AE357">
        <v>6.1073286672110001</v>
      </c>
      <c r="AF357">
        <v>855960.08116558602</v>
      </c>
      <c r="AG357">
        <v>82946.069285933205</v>
      </c>
      <c r="AH357">
        <v>1690416.1555532101</v>
      </c>
      <c r="AI357">
        <v>4872033.5646667201</v>
      </c>
      <c r="AJ357">
        <v>130.14775753662701</v>
      </c>
      <c r="AK357">
        <v>130.14775753662701</v>
      </c>
      <c r="AL357">
        <v>102.787888429045</v>
      </c>
      <c r="AM357">
        <v>81.814189485721201</v>
      </c>
      <c r="AN357">
        <v>141.906007436339</v>
      </c>
      <c r="AO357">
        <v>141.906007436339</v>
      </c>
      <c r="AP357">
        <v>107.14188265370601</v>
      </c>
      <c r="AQ357">
        <v>83.936557325507096</v>
      </c>
      <c r="AR357">
        <f ca="1">+IF(E357&gt;2017,J357*N357,'aob Demand'!AR356)</f>
        <v>21672641.606266316</v>
      </c>
      <c r="AS357">
        <f>+IF(F357&gt;2017,K357*O357,'aob Demand'!AS356)</f>
        <v>2885921.5091644502</v>
      </c>
      <c r="AT357">
        <f>+IF(G357&gt;2017,L357*P357,'aob Demand'!AT356)</f>
        <v>31751693.498821001</v>
      </c>
      <c r="AU357">
        <f>+IF(H357&gt;2017,M357*Q357,'aob Demand'!AU356)</f>
        <v>79654444.742502093</v>
      </c>
      <c r="AV357">
        <v>1.0908117001944</v>
      </c>
      <c r="AW357">
        <v>1.0908117001944</v>
      </c>
      <c r="AX357">
        <v>1.042818985404</v>
      </c>
      <c r="AY357">
        <v>1.02639031566642</v>
      </c>
      <c r="AZ357">
        <v>1.0908117001944</v>
      </c>
      <c r="BA357">
        <v>1.0908117001944</v>
      </c>
      <c r="BB357">
        <v>1.042818985404</v>
      </c>
      <c r="BC357">
        <v>1.02639031566642</v>
      </c>
      <c r="BD357">
        <v>1.0476476991458299</v>
      </c>
      <c r="BE357">
        <v>1.0476476991458299</v>
      </c>
      <c r="BF357">
        <v>1.0600206973111701</v>
      </c>
      <c r="BG357">
        <v>1.0191383554463</v>
      </c>
      <c r="BH357">
        <v>0.25986797699999897</v>
      </c>
      <c r="BI357">
        <v>0.25986797699999897</v>
      </c>
      <c r="BJ357">
        <v>0.29128412999999997</v>
      </c>
      <c r="BK357">
        <v>0.39184975799999999</v>
      </c>
      <c r="BL357">
        <v>0.25986797699999897</v>
      </c>
      <c r="BM357">
        <v>0.25986797699999897</v>
      </c>
      <c r="BN357">
        <v>0.29128412999999997</v>
      </c>
      <c r="BO357">
        <v>0.39184975799999999</v>
      </c>
      <c r="BP357">
        <v>0.145164612</v>
      </c>
      <c r="BQ357">
        <v>0.145164612</v>
      </c>
      <c r="BR357">
        <v>0.152841594</v>
      </c>
      <c r="BS357">
        <v>0.14127632900000001</v>
      </c>
      <c r="BT357">
        <v>1</v>
      </c>
      <c r="BU357">
        <v>1</v>
      </c>
      <c r="BV357">
        <v>1</v>
      </c>
      <c r="BW357">
        <v>1</v>
      </c>
      <c r="BX357">
        <f ca="1">+'aob Demand'!BX356+'aob Cap'!$CG357</f>
        <v>15.501654318359686</v>
      </c>
      <c r="BY357">
        <f ca="1">+'aob Demand'!BY356+'aob Cap'!$CG357</f>
        <v>15.501654318359686</v>
      </c>
      <c r="BZ357">
        <f ca="1">+'aob Demand'!BZ356+'aob Cap'!$CG357</f>
        <v>15.501654318359686</v>
      </c>
      <c r="CA357">
        <f ca="1">+'aob Demand'!CA356+'aob Cap'!$CG357</f>
        <v>15.501654318359686</v>
      </c>
      <c r="CB357">
        <f t="shared" ca="1" si="42"/>
        <v>2139204.7424548911</v>
      </c>
      <c r="CC357">
        <f t="shared" ca="1" si="47"/>
        <v>285034.55113118491</v>
      </c>
      <c r="CD357">
        <f t="shared" ca="1" si="48"/>
        <v>4044959.9681252376</v>
      </c>
      <c r="CE357">
        <f t="shared" ca="1" si="49"/>
        <v>12426980.081090538</v>
      </c>
      <c r="CG357">
        <f ca="1">+IFERROR(VLOOKUP(_xlfn.CONCAT(B357,E357,C357),Reallocation!$A$3:$F$618,6,FALSE),0)</f>
        <v>0.10444555760708654</v>
      </c>
      <c r="CH357">
        <f t="shared" ca="1" si="43"/>
        <v>6.6504713708925856E-4</v>
      </c>
      <c r="CI357">
        <f t="shared" ca="1" si="44"/>
        <v>6.6504713708925856E-4</v>
      </c>
      <c r="CJ357">
        <f t="shared" ca="1" si="45"/>
        <v>8.5771296881831383E-4</v>
      </c>
      <c r="CK357">
        <f t="shared" ca="1" si="46"/>
        <v>1.0501938911511299E-3</v>
      </c>
      <c r="CL357">
        <f ca="1">+IF($C357=1,SUMPRODUCT($CH357:$CK357,Elast!$L$6:$O$6),SUMPRODUCT($CH357:$CK357,Elast!$L$13:$O$13))</f>
        <v>-4.0399794992197931E-5</v>
      </c>
      <c r="CM357">
        <f ca="1">+IF($C357=1,SUMPRODUCT($CH357:$CK357,Elast!$L$7:$O$7),SUMPRODUCT($CH357:$CK357,Elast!$L$14:$O$14))</f>
        <v>-3.7839203720110512E-5</v>
      </c>
      <c r="CN357">
        <f ca="1">+IF($C357=1,SUMPRODUCT($CH357:$CK357,Elast!$L$8:$O$8),SUMPRODUCT($CH357:$CK357,Elast!$L$15:$O$15))</f>
        <v>-1.2750351285934335E-4</v>
      </c>
      <c r="CO357">
        <f ca="1">+IF($C357=1,SUMPRODUCT($CH357:$CK357,Elast!$L$9:$O$9),SUMPRODUCT($CH357:$CK357,Elast!$L$16:$O$16))</f>
        <v>-1.3425098678945525E-4</v>
      </c>
    </row>
    <row r="358" spans="2:93" x14ac:dyDescent="0.25">
      <c r="B358" t="s">
        <v>87</v>
      </c>
      <c r="C358">
        <v>1</v>
      </c>
      <c r="D358">
        <v>2027</v>
      </c>
      <c r="E358">
        <v>2025</v>
      </c>
      <c r="F358">
        <v>0.164593186717608</v>
      </c>
      <c r="G358">
        <v>1.59675544366043E-2</v>
      </c>
      <c r="H358">
        <v>0.24888460057581299</v>
      </c>
      <c r="I358">
        <v>0.57055465826997298</v>
      </c>
      <c r="J358">
        <f ca="1">+('aob Demand'!J357-'aob Demand'!BX357)+'aob Cap'!BX358</f>
        <v>157.16383401426305</v>
      </c>
      <c r="K358">
        <f ca="1">+('aob Demand'!K357-'aob Demand'!BY357)+'aob Cap'!BY358</f>
        <v>157.16383401426305</v>
      </c>
      <c r="L358">
        <f ca="1">+('aob Demand'!L357-'aob Demand'!BZ357)+'aob Cap'!BZ358</f>
        <v>121.86955283475803</v>
      </c>
      <c r="M358">
        <f ca="1">+('aob Demand'!M357-'aob Demand'!CA357)+'aob Cap'!CA358</f>
        <v>99.540715529463725</v>
      </c>
      <c r="N358">
        <f ca="1">+'aob Demand'!N357*(1+CL358)</f>
        <v>138471.35643613388</v>
      </c>
      <c r="O358">
        <f ca="1">+'aob Demand'!O357*(1+CM358)</f>
        <v>18451.193341851536</v>
      </c>
      <c r="P358">
        <f ca="1">+'aob Demand'!P357*(1+CN358)</f>
        <v>261832.32970762072</v>
      </c>
      <c r="Q358">
        <f ca="1">+'aob Demand'!Q357*(1+CO358)</f>
        <v>804401.8072300246</v>
      </c>
      <c r="R358">
        <v>1656.84083730729</v>
      </c>
      <c r="S358">
        <f ca="1">+IF(E358&gt;2017,SUMPRODUCT(J358:M358,N358:Q358),'aob Demand'!S357)</f>
        <v>136642669.97042328</v>
      </c>
      <c r="T358">
        <v>76695.881505077006</v>
      </c>
      <c r="U358">
        <v>31.405999999999999</v>
      </c>
      <c r="V358">
        <v>27540.175391356501</v>
      </c>
      <c r="W358">
        <v>4.0946538544094302E-4</v>
      </c>
      <c r="X358">
        <v>11.8189391383907</v>
      </c>
      <c r="Y358">
        <v>11.8189391383907</v>
      </c>
      <c r="Z358">
        <v>4.4012730943514997</v>
      </c>
      <c r="AA358">
        <v>2.1591022865206599</v>
      </c>
      <c r="AB358">
        <v>6.3125357454534301</v>
      </c>
      <c r="AC358">
        <v>6.3125357454534301</v>
      </c>
      <c r="AD358">
        <v>6.3125357454534301</v>
      </c>
      <c r="AE358">
        <v>6.3125357454534301</v>
      </c>
      <c r="AF358">
        <v>887630.99727938196</v>
      </c>
      <c r="AG358">
        <v>86051.525088068796</v>
      </c>
      <c r="AH358">
        <v>1753145.1336329901</v>
      </c>
      <c r="AI358">
        <v>5052687.3737753304</v>
      </c>
      <c r="AJ358">
        <v>130.14775753662701</v>
      </c>
      <c r="AK358">
        <v>130.14775753662701</v>
      </c>
      <c r="AL358">
        <v>102.787888429045</v>
      </c>
      <c r="AM358">
        <v>81.814189485721201</v>
      </c>
      <c r="AN358">
        <v>141.966696675017</v>
      </c>
      <c r="AO358">
        <v>141.966696675017</v>
      </c>
      <c r="AP358">
        <v>107.189161523396</v>
      </c>
      <c r="AQ358">
        <v>83.973291772241794</v>
      </c>
      <c r="AR358">
        <f ca="1">+IF(E358&gt;2017,J358*N358,'aob Demand'!AR357)</f>
        <v>21762689.278658401</v>
      </c>
      <c r="AS358">
        <f>+IF(F358&gt;2017,K358*O358,'aob Demand'!AS357)</f>
        <v>2897968.72192838</v>
      </c>
      <c r="AT358">
        <f>+IF(G358&gt;2017,L358*P358,'aob Demand'!AT357)</f>
        <v>31885156.097600698</v>
      </c>
      <c r="AU358">
        <f>+IF(H358&gt;2017,M358*Q358,'aob Demand'!AU357)</f>
        <v>79994462.138397098</v>
      </c>
      <c r="AV358">
        <v>1.0912550699675201</v>
      </c>
      <c r="AW358">
        <v>1.0912550699675201</v>
      </c>
      <c r="AX358">
        <v>1.0432675046013999</v>
      </c>
      <c r="AY358">
        <v>1.0268248164362299</v>
      </c>
      <c r="AZ358">
        <v>1.0912550699675201</v>
      </c>
      <c r="BA358">
        <v>1.0912550699675201</v>
      </c>
      <c r="BB358">
        <v>1.0432675046013999</v>
      </c>
      <c r="BC358">
        <v>1.0268248164362299</v>
      </c>
      <c r="BD358">
        <v>1.04807352454043</v>
      </c>
      <c r="BE358">
        <v>1.04807352454043</v>
      </c>
      <c r="BF358">
        <v>1.06047661501026</v>
      </c>
      <c r="BG358">
        <v>1.0195697862511499</v>
      </c>
      <c r="BH358">
        <v>0.25986797699999897</v>
      </c>
      <c r="BI358">
        <v>0.25986797699999897</v>
      </c>
      <c r="BJ358">
        <v>0.29128412999999997</v>
      </c>
      <c r="BK358">
        <v>0.39184975799999999</v>
      </c>
      <c r="BL358">
        <v>0.25986797699999897</v>
      </c>
      <c r="BM358">
        <v>0.25986797699999897</v>
      </c>
      <c r="BN358">
        <v>0.29128412999999997</v>
      </c>
      <c r="BO358">
        <v>0.39184975799999999</v>
      </c>
      <c r="BP358">
        <v>0.145164612</v>
      </c>
      <c r="BQ358">
        <v>0.145164612</v>
      </c>
      <c r="BR358">
        <v>0.152841594</v>
      </c>
      <c r="BS358">
        <v>0.14127632900000001</v>
      </c>
      <c r="BT358">
        <v>1</v>
      </c>
      <c r="BU358">
        <v>1</v>
      </c>
      <c r="BV358">
        <v>1</v>
      </c>
      <c r="BW358">
        <v>1</v>
      </c>
      <c r="BX358">
        <f ca="1">+'aob Demand'!BX357+'aob Cap'!$CG358</f>
        <v>15.549843793487124</v>
      </c>
      <c r="BY358">
        <f ca="1">+'aob Demand'!BY357+'aob Cap'!$CG358</f>
        <v>15.549843793487124</v>
      </c>
      <c r="BZ358">
        <f ca="1">+'aob Demand'!BZ357+'aob Cap'!$CG358</f>
        <v>15.549843793487124</v>
      </c>
      <c r="CA358">
        <f ca="1">+'aob Demand'!CA357+'aob Cap'!$CG358</f>
        <v>15.549843793487124</v>
      </c>
      <c r="CB358">
        <f t="shared" ca="1" si="42"/>
        <v>2153207.9624541597</v>
      </c>
      <c r="CC358">
        <f t="shared" ca="1" si="47"/>
        <v>286913.17426922108</v>
      </c>
      <c r="CD358">
        <f t="shared" ca="1" si="48"/>
        <v>4071451.8270383202</v>
      </c>
      <c r="CE358">
        <f t="shared" ca="1" si="49"/>
        <v>12508322.449625624</v>
      </c>
      <c r="CG358">
        <f ca="1">+IFERROR(VLOOKUP(_xlfn.CONCAT(B358,E358,C358),Reallocation!$A$3:$F$618,6,FALSE),0)</f>
        <v>0.10869769951002504</v>
      </c>
      <c r="CH358">
        <f t="shared" ca="1" si="43"/>
        <v>6.9162030941649633E-4</v>
      </c>
      <c r="CI358">
        <f t="shared" ca="1" si="44"/>
        <v>6.9162030941649633E-4</v>
      </c>
      <c r="CJ358">
        <f t="shared" ca="1" si="45"/>
        <v>8.9191842409896971E-4</v>
      </c>
      <c r="CK358">
        <f t="shared" ca="1" si="46"/>
        <v>1.0919923463665882E-3</v>
      </c>
      <c r="CL358">
        <f ca="1">+IF($C358=1,SUMPRODUCT($CH358:$CK358,Elast!$L$6:$O$6),SUMPRODUCT($CH358:$CK358,Elast!$L$13:$O$13))</f>
        <v>-4.2007671079927542E-5</v>
      </c>
      <c r="CM358">
        <f ca="1">+IF($C358=1,SUMPRODUCT($CH358:$CK358,Elast!$L$7:$O$7),SUMPRODUCT($CH358:$CK358,Elast!$L$14:$O$14))</f>
        <v>-3.9350477855315533E-5</v>
      </c>
      <c r="CN358">
        <f ca="1">+IF($C358=1,SUMPRODUCT($CH358:$CK358,Elast!$L$8:$O$8),SUMPRODUCT($CH358:$CK358,Elast!$L$15:$O$15))</f>
        <v>-1.3259243058403333E-4</v>
      </c>
      <c r="CO358">
        <f ca="1">+IF($C358=1,SUMPRODUCT($CH358:$CK358,Elast!$L$9:$O$9),SUMPRODUCT($CH358:$CK358,Elast!$L$16:$O$16))</f>
        <v>-1.396009068100308E-4</v>
      </c>
    </row>
    <row r="359" spans="2:93" x14ac:dyDescent="0.25">
      <c r="B359" t="s">
        <v>87</v>
      </c>
      <c r="C359">
        <v>1</v>
      </c>
      <c r="D359">
        <v>2028</v>
      </c>
      <c r="E359">
        <v>2026</v>
      </c>
      <c r="F359">
        <v>0.164424849274769</v>
      </c>
      <c r="G359">
        <v>1.59653133268307E-2</v>
      </c>
      <c r="H359">
        <v>0.24883977670046201</v>
      </c>
      <c r="I359">
        <v>0.57077006069793701</v>
      </c>
      <c r="J359">
        <f ca="1">+('aob Demand'!J358-'aob Demand'!BX358)+'aob Cap'!BX359</f>
        <v>157.37326137297271</v>
      </c>
      <c r="K359">
        <f ca="1">+('aob Demand'!K358-'aob Demand'!BY358)+'aob Cap'!BY359</f>
        <v>157.37326137297271</v>
      </c>
      <c r="L359">
        <f ca="1">+('aob Demand'!L358-'aob Demand'!BZ358)+'aob Cap'!BZ359</f>
        <v>122.0633448681337</v>
      </c>
      <c r="M359">
        <f ca="1">+('aob Demand'!M358-'aob Demand'!CA358)+'aob Cap'!CA359</f>
        <v>99.724498577395892</v>
      </c>
      <c r="N359">
        <f ca="1">+'aob Demand'!N358*(1+CL359)</f>
        <v>138931.49802696027</v>
      </c>
      <c r="O359">
        <f ca="1">+'aob Demand'!O358*(1+CM359)</f>
        <v>18514.381155879695</v>
      </c>
      <c r="P359">
        <f ca="1">+'aob Demand'!P358*(1+CN359)</f>
        <v>262706.75265594857</v>
      </c>
      <c r="Q359">
        <f ca="1">+'aob Demand'!Q358*(1+CO359)</f>
        <v>807080.15517364105</v>
      </c>
      <c r="R359">
        <v>1663.02984571821</v>
      </c>
      <c r="S359">
        <f ca="1">+IF(E359&gt;2017,SUMPRODUCT(J359:M359,N359:Q359),'aob Demand'!S358)</f>
        <v>137330300.23182732</v>
      </c>
      <c r="T359">
        <v>76895.432991154506</v>
      </c>
      <c r="U359">
        <v>31.405999999999999</v>
      </c>
      <c r="V359">
        <v>27769.536801979299</v>
      </c>
      <c r="W359">
        <v>4.0840001628997198E-4</v>
      </c>
      <c r="X359">
        <v>11.876642720121099</v>
      </c>
      <c r="Y359">
        <v>11.876642720121099</v>
      </c>
      <c r="Z359">
        <v>4.4473754355724298</v>
      </c>
      <c r="AA359">
        <v>2.19465061483363</v>
      </c>
      <c r="AB359">
        <v>6.5967677167619101</v>
      </c>
      <c r="AC359">
        <v>6.5967677167619101</v>
      </c>
      <c r="AD359">
        <v>6.5967677167619101</v>
      </c>
      <c r="AE359">
        <v>6.5967677167619101</v>
      </c>
      <c r="AF359">
        <v>930498.228036499</v>
      </c>
      <c r="AG359">
        <v>90269.721399999893</v>
      </c>
      <c r="AH359">
        <v>1838144.69849927</v>
      </c>
      <c r="AI359">
        <v>5297386.9634181103</v>
      </c>
      <c r="AJ359">
        <v>130.14775753662701</v>
      </c>
      <c r="AK359">
        <v>130.14775753662701</v>
      </c>
      <c r="AL359">
        <v>102.787888429045</v>
      </c>
      <c r="AM359">
        <v>81.814189485721201</v>
      </c>
      <c r="AN359">
        <v>142.02440025674801</v>
      </c>
      <c r="AO359">
        <v>142.02440025674801</v>
      </c>
      <c r="AP359">
        <v>107.235263864617</v>
      </c>
      <c r="AQ359">
        <v>84.008840100554806</v>
      </c>
      <c r="AR359">
        <f ca="1">+IF(E359&gt;2017,J359*N359,'aob Demand'!AR358)</f>
        <v>21864102.951935459</v>
      </c>
      <c r="AS359">
        <f>+IF(F359&gt;2017,K359*O359,'aob Demand'!AS358)</f>
        <v>2911672.59206022</v>
      </c>
      <c r="AT359">
        <f>+IF(G359&gt;2017,L359*P359,'aob Demand'!AT358)</f>
        <v>32041297.429798398</v>
      </c>
      <c r="AU359">
        <f>+IF(H359&gt;2017,M359*Q359,'aob Demand'!AU358)</f>
        <v>80405194.899281293</v>
      </c>
      <c r="AV359">
        <v>1.09168134132772</v>
      </c>
      <c r="AW359">
        <v>1.09168134132772</v>
      </c>
      <c r="AX359">
        <v>1.04370773181626</v>
      </c>
      <c r="AY359">
        <v>1.02724848098329</v>
      </c>
      <c r="AZ359">
        <v>1.09168134132772</v>
      </c>
      <c r="BA359">
        <v>1.09168134132772</v>
      </c>
      <c r="BB359">
        <v>1.04370773181626</v>
      </c>
      <c r="BC359">
        <v>1.02724848098329</v>
      </c>
      <c r="BD359">
        <v>1.04848292811545</v>
      </c>
      <c r="BE359">
        <v>1.04848292811545</v>
      </c>
      <c r="BF359">
        <v>1.0609241039472701</v>
      </c>
      <c r="BG359">
        <v>1.0199904573965799</v>
      </c>
      <c r="BH359">
        <v>0.25986797699999897</v>
      </c>
      <c r="BI359">
        <v>0.25986797699999897</v>
      </c>
      <c r="BJ359">
        <v>0.29128412999999997</v>
      </c>
      <c r="BK359">
        <v>0.39184975799999999</v>
      </c>
      <c r="BL359">
        <v>0.25986797699999897</v>
      </c>
      <c r="BM359">
        <v>0.25986797699999897</v>
      </c>
      <c r="BN359">
        <v>0.29128412999999997</v>
      </c>
      <c r="BO359">
        <v>0.39184975799999999</v>
      </c>
      <c r="BP359">
        <v>0.145164612</v>
      </c>
      <c r="BQ359">
        <v>0.145164612</v>
      </c>
      <c r="BR359">
        <v>0.152841594</v>
      </c>
      <c r="BS359">
        <v>0.14127632900000001</v>
      </c>
      <c r="BT359">
        <v>1</v>
      </c>
      <c r="BU359">
        <v>1</v>
      </c>
      <c r="BV359">
        <v>1</v>
      </c>
      <c r="BW359">
        <v>1</v>
      </c>
      <c r="BX359">
        <f ca="1">+'aob Demand'!BX358+'aob Cap'!$CG359</f>
        <v>15.696156995251494</v>
      </c>
      <c r="BY359">
        <f ca="1">+'aob Demand'!BY358+'aob Cap'!$CG359</f>
        <v>15.696156995251494</v>
      </c>
      <c r="BZ359">
        <f ca="1">+'aob Demand'!BZ358+'aob Cap'!$CG359</f>
        <v>15.696156995251494</v>
      </c>
      <c r="CA359">
        <f ca="1">+'aob Demand'!CA358+'aob Cap'!$CG359</f>
        <v>15.696156995251494</v>
      </c>
      <c r="CB359">
        <f t="shared" ca="1" si="42"/>
        <v>2180690.6046166415</v>
      </c>
      <c r="CC359">
        <f t="shared" ca="1" si="47"/>
        <v>290604.63329261349</v>
      </c>
      <c r="CD359">
        <f t="shared" ca="1" si="48"/>
        <v>4123486.4334004712</v>
      </c>
      <c r="CE359">
        <f t="shared" ca="1" si="49"/>
        <v>12668056.823357407</v>
      </c>
      <c r="CG359">
        <f ca="1">+IFERROR(VLOOKUP(_xlfn.CONCAT(B359,E359,C359),Reallocation!$A$3:$F$618,6,FALSE),0)</f>
        <v>0.11430415719469272</v>
      </c>
      <c r="CH359">
        <f t="shared" ca="1" si="43"/>
        <v>7.2632514696246986E-4</v>
      </c>
      <c r="CI359">
        <f t="shared" ca="1" si="44"/>
        <v>7.2632514696246986E-4</v>
      </c>
      <c r="CJ359">
        <f t="shared" ca="1" si="45"/>
        <v>9.3643310625468601E-4</v>
      </c>
      <c r="CK359">
        <f t="shared" ca="1" si="46"/>
        <v>1.1461993675103699E-3</v>
      </c>
      <c r="CL359">
        <f ca="1">+IF($C359=1,SUMPRODUCT($CH359:$CK359,Elast!$L$6:$O$6),SUMPRODUCT($CH359:$CK359,Elast!$L$13:$O$13))</f>
        <v>-4.4092632158477133E-5</v>
      </c>
      <c r="CM359">
        <f ca="1">+IF($C359=1,SUMPRODUCT($CH359:$CK359,Elast!$L$7:$O$7),SUMPRODUCT($CH359:$CK359,Elast!$L$14:$O$14))</f>
        <v>-4.1322637528895528E-5</v>
      </c>
      <c r="CN359">
        <f ca="1">+IF($C359=1,SUMPRODUCT($CH359:$CK359,Elast!$L$8:$O$8),SUMPRODUCT($CH359:$CK359,Elast!$L$15:$O$15))</f>
        <v>-1.3922517117765932E-4</v>
      </c>
      <c r="CO359">
        <f ca="1">+IF($C359=1,SUMPRODUCT($CH359:$CK359,Elast!$L$9:$O$9),SUMPRODUCT($CH359:$CK359,Elast!$L$16:$O$16))</f>
        <v>-1.4655433350445969E-4</v>
      </c>
    </row>
    <row r="360" spans="2:93" x14ac:dyDescent="0.25">
      <c r="B360" t="s">
        <v>87</v>
      </c>
      <c r="C360">
        <v>1</v>
      </c>
      <c r="D360">
        <v>2029</v>
      </c>
      <c r="E360">
        <v>2027</v>
      </c>
      <c r="F360">
        <v>0.16431797979000401</v>
      </c>
      <c r="G360">
        <v>1.59645487540571E-2</v>
      </c>
      <c r="H360">
        <v>0.248813835434745</v>
      </c>
      <c r="I360">
        <v>0.57090363602119298</v>
      </c>
      <c r="J360">
        <f ca="1">+('aob Demand'!J359-'aob Demand'!BX359)+'aob Cap'!BX360</f>
        <v>157.39058465401044</v>
      </c>
      <c r="K360">
        <f ca="1">+('aob Demand'!K359-'aob Demand'!BY359)+'aob Cap'!BY360</f>
        <v>157.39058465401044</v>
      </c>
      <c r="L360">
        <f ca="1">+('aob Demand'!L359-'aob Demand'!BZ359)+'aob Cap'!BZ360</f>
        <v>122.06569790072642</v>
      </c>
      <c r="M360">
        <f ca="1">+('aob Demand'!M359-'aob Demand'!CA359)+'aob Cap'!CA360</f>
        <v>99.717027945985009</v>
      </c>
      <c r="N360">
        <f ca="1">+'aob Demand'!N359*(1+CL360)</f>
        <v>139417.37861788186</v>
      </c>
      <c r="O360">
        <f ca="1">+'aob Demand'!O359*(1+CM360)</f>
        <v>18579.406716998947</v>
      </c>
      <c r="P360">
        <f ca="1">+'aob Demand'!P359*(1+CN360)</f>
        <v>263634.7081038878</v>
      </c>
      <c r="Q360">
        <f ca="1">+'aob Demand'!Q359*(1+CO360)</f>
        <v>809932.84412160877</v>
      </c>
      <c r="R360">
        <v>1667.67258423211</v>
      </c>
      <c r="S360">
        <f ca="1">+IF(E360&gt;2017,SUMPRODUCT(J360:M360,N360:Q360),'aob Demand'!S359)</f>
        <v>137812057.10451201</v>
      </c>
      <c r="T360">
        <v>77095.503681064205</v>
      </c>
      <c r="U360">
        <v>31.405999999999999</v>
      </c>
      <c r="V360">
        <v>28000.808391311301</v>
      </c>
      <c r="W360">
        <v>4.0733741907398799E-4</v>
      </c>
      <c r="X360">
        <v>11.932120981753901</v>
      </c>
      <c r="Y360">
        <v>11.932120981753901</v>
      </c>
      <c r="Z360">
        <v>4.4926254614166199</v>
      </c>
      <c r="AA360">
        <v>2.2293123863651201</v>
      </c>
      <c r="AB360">
        <v>6.7739557256246297</v>
      </c>
      <c r="AC360">
        <v>6.7739557256246297</v>
      </c>
      <c r="AD360">
        <v>6.7739557256246297</v>
      </c>
      <c r="AE360">
        <v>6.7739557256246297</v>
      </c>
      <c r="AF360">
        <v>958362.31154821301</v>
      </c>
      <c r="AG360">
        <v>93055.001430618897</v>
      </c>
      <c r="AH360">
        <v>1893643.66811143</v>
      </c>
      <c r="AI360">
        <v>5456938.3865633504</v>
      </c>
      <c r="AJ360">
        <v>130.14775753662701</v>
      </c>
      <c r="AK360">
        <v>130.14775753662701</v>
      </c>
      <c r="AL360">
        <v>102.787888429045</v>
      </c>
      <c r="AM360">
        <v>81.814189485721201</v>
      </c>
      <c r="AN360">
        <v>142.07987851838101</v>
      </c>
      <c r="AO360">
        <v>142.07987851838101</v>
      </c>
      <c r="AP360">
        <v>107.280513890462</v>
      </c>
      <c r="AQ360">
        <v>84.043501872086296</v>
      </c>
      <c r="AR360">
        <f ca="1">+IF(E360&gt;2017,J360*N360,'aob Demand'!AR359)</f>
        <v>21942982.73159796</v>
      </c>
      <c r="AS360">
        <f>+IF(F360&gt;2017,K360*O360,'aob Demand'!AS359)</f>
        <v>2922954.4784930502</v>
      </c>
      <c r="AT360">
        <f>+IF(G360&gt;2017,L360*P360,'aob Demand'!AT359)</f>
        <v>32164496.625224099</v>
      </c>
      <c r="AU360">
        <f>+IF(H360&gt;2017,M360*Q360,'aob Demand'!AU359)</f>
        <v>80712926.983052105</v>
      </c>
      <c r="AV360">
        <v>1.0921322039386701</v>
      </c>
      <c r="AW360">
        <v>1.0921322039386701</v>
      </c>
      <c r="AX360">
        <v>1.0441602900507501</v>
      </c>
      <c r="AY360">
        <v>1.0276878747909</v>
      </c>
      <c r="AZ360">
        <v>1.0921322039386701</v>
      </c>
      <c r="BA360">
        <v>1.0921322039386701</v>
      </c>
      <c r="BB360">
        <v>1.0441602900507501</v>
      </c>
      <c r="BC360">
        <v>1.0276878747909</v>
      </c>
      <c r="BD360">
        <v>1.04891594985229</v>
      </c>
      <c r="BE360">
        <v>1.04891594985229</v>
      </c>
      <c r="BF360">
        <v>1.0613841273089599</v>
      </c>
      <c r="BG360">
        <v>1.0204267466674899</v>
      </c>
      <c r="BH360">
        <v>0.25986797699999897</v>
      </c>
      <c r="BI360">
        <v>0.25986797699999897</v>
      </c>
      <c r="BJ360">
        <v>0.29128412999999997</v>
      </c>
      <c r="BK360">
        <v>0.39184975799999999</v>
      </c>
      <c r="BL360">
        <v>0.25986797699999897</v>
      </c>
      <c r="BM360">
        <v>0.25986797699999897</v>
      </c>
      <c r="BN360">
        <v>0.29128412999999997</v>
      </c>
      <c r="BO360">
        <v>0.39184975799999999</v>
      </c>
      <c r="BP360">
        <v>0.145164612</v>
      </c>
      <c r="BQ360">
        <v>0.145164612</v>
      </c>
      <c r="BR360">
        <v>0.152841594</v>
      </c>
      <c r="BS360">
        <v>0.14127632900000001</v>
      </c>
      <c r="BT360">
        <v>1</v>
      </c>
      <c r="BU360">
        <v>1</v>
      </c>
      <c r="BV360">
        <v>1</v>
      </c>
      <c r="BW360">
        <v>1</v>
      </c>
      <c r="BX360">
        <f ca="1">+'aob Demand'!BX359+'aob Cap'!$CG360</f>
        <v>15.65223848442851</v>
      </c>
      <c r="BY360">
        <f ca="1">+'aob Demand'!BY359+'aob Cap'!$CG360</f>
        <v>15.65223848442851</v>
      </c>
      <c r="BZ360">
        <f ca="1">+'aob Demand'!BZ359+'aob Cap'!$CG360</f>
        <v>15.65223848442851</v>
      </c>
      <c r="CA360">
        <f ca="1">+'aob Demand'!CA359+'aob Cap'!$CG360</f>
        <v>15.65223848442851</v>
      </c>
      <c r="CB360">
        <f t="shared" ca="1" si="42"/>
        <v>2182194.0590009508</v>
      </c>
      <c r="CC360">
        <f t="shared" ca="1" si="47"/>
        <v>290809.30483366048</v>
      </c>
      <c r="CD360">
        <f t="shared" ca="1" si="48"/>
        <v>4126473.3240147494</v>
      </c>
      <c r="CE360">
        <f t="shared" ca="1" si="49"/>
        <v>12677262.032562882</v>
      </c>
      <c r="CG360">
        <f ca="1">+IFERROR(VLOOKUP(_xlfn.CONCAT(B360,E360,C360),Reallocation!$A$3:$F$618,6,FALSE),0)</f>
        <v>7.2431716642410535E-2</v>
      </c>
      <c r="CH360">
        <f t="shared" ca="1" si="43"/>
        <v>4.6020361892429307E-4</v>
      </c>
      <c r="CI360">
        <f t="shared" ca="1" si="44"/>
        <v>4.6020361892429307E-4</v>
      </c>
      <c r="CJ360">
        <f t="shared" ca="1" si="45"/>
        <v>5.9338305427392157E-4</v>
      </c>
      <c r="CK360">
        <f t="shared" ca="1" si="46"/>
        <v>7.2637259788410624E-4</v>
      </c>
      <c r="CL360">
        <f ca="1">+IF($C360=1,SUMPRODUCT($CH360:$CK360,Elast!$L$6:$O$6),SUMPRODUCT($CH360:$CK360,Elast!$L$13:$O$13))</f>
        <v>-2.794255084668507E-5</v>
      </c>
      <c r="CM360">
        <f ca="1">+IF($C360=1,SUMPRODUCT($CH360:$CK360,Elast!$L$7:$O$7),SUMPRODUCT($CH360:$CK360,Elast!$L$14:$O$14))</f>
        <v>-2.6182789775408112E-5</v>
      </c>
      <c r="CN360">
        <f ca="1">+IF($C360=1,SUMPRODUCT($CH360:$CK360,Elast!$L$8:$O$8),SUMPRODUCT($CH360:$CK360,Elast!$L$15:$O$15))</f>
        <v>-8.8218515466605301E-5</v>
      </c>
      <c r="CO360">
        <f ca="1">+IF($C360=1,SUMPRODUCT($CH360:$CK360,Elast!$L$9:$O$9),SUMPRODUCT($CH360:$CK360,Elast!$L$16:$O$16))</f>
        <v>-9.2869357504501868E-5</v>
      </c>
    </row>
    <row r="361" spans="2:93" x14ac:dyDescent="0.25">
      <c r="B361" t="s">
        <v>87</v>
      </c>
      <c r="C361">
        <v>1</v>
      </c>
      <c r="D361">
        <v>2030</v>
      </c>
      <c r="E361">
        <v>2028</v>
      </c>
      <c r="F361">
        <v>0.16422029930569501</v>
      </c>
      <c r="G361">
        <v>1.5964260314271901E-2</v>
      </c>
      <c r="H361">
        <v>0.24878934678567999</v>
      </c>
      <c r="I361">
        <v>0.57102609359435197</v>
      </c>
      <c r="J361">
        <f ca="1">+('aob Demand'!J360-'aob Demand'!BX360)+'aob Cap'!BX361</f>
        <v>157.44737082605721</v>
      </c>
      <c r="K361">
        <f ca="1">+('aob Demand'!K360-'aob Demand'!BY360)+'aob Cap'!BY361</f>
        <v>157.44737082605721</v>
      </c>
      <c r="L361">
        <f ca="1">+('aob Demand'!L360-'aob Demand'!BZ360)+'aob Cap'!BZ361</f>
        <v>122.10649870299723</v>
      </c>
      <c r="M361">
        <f ca="1">+('aob Demand'!M360-'aob Demand'!CA360)+'aob Cap'!CA361</f>
        <v>99.747710710427825</v>
      </c>
      <c r="N361">
        <f ca="1">+'aob Demand'!N360*(1+CL361)</f>
        <v>139902.90883660677</v>
      </c>
      <c r="O361">
        <f ca="1">+'aob Demand'!O360*(1+CM361)</f>
        <v>18644.400496169528</v>
      </c>
      <c r="P361">
        <f ca="1">+'aob Demand'!P360*(1+CN361)</f>
        <v>264553.56303958094</v>
      </c>
      <c r="Q361">
        <f ca="1">+'aob Demand'!Q360*(1+CO361)</f>
        <v>812755.65582340129</v>
      </c>
      <c r="R361">
        <v>1672.1460142877099</v>
      </c>
      <c r="S361">
        <f ca="1">+IF(E361&gt;2017,SUMPRODUCT(J361:M361,N361:Q361),'aob Demand'!S360)</f>
        <v>138337082.34349379</v>
      </c>
      <c r="T361">
        <v>77296.094925698897</v>
      </c>
      <c r="U361">
        <v>31.405999999999999</v>
      </c>
      <c r="V361">
        <v>28234.006067794598</v>
      </c>
      <c r="W361">
        <v>4.0627758658082002E-4</v>
      </c>
      <c r="X361">
        <v>11.990799739525899</v>
      </c>
      <c r="Y361">
        <v>11.990799739525899</v>
      </c>
      <c r="Z361">
        <v>4.5391429667316698</v>
      </c>
      <c r="AA361">
        <v>2.2652610346004098</v>
      </c>
      <c r="AB361">
        <v>6.9374223202001</v>
      </c>
      <c r="AC361">
        <v>6.9374223202001</v>
      </c>
      <c r="AD361">
        <v>6.9374223202001</v>
      </c>
      <c r="AE361">
        <v>6.9374223202001</v>
      </c>
      <c r="AF361">
        <v>984607.25966978096</v>
      </c>
      <c r="AG361">
        <v>95660.929015103306</v>
      </c>
      <c r="AH361">
        <v>1945808.9166937801</v>
      </c>
      <c r="AI361">
        <v>5607011.4346654201</v>
      </c>
      <c r="AJ361">
        <v>130.14775753662701</v>
      </c>
      <c r="AK361">
        <v>130.14775753662701</v>
      </c>
      <c r="AL361">
        <v>102.787888429045</v>
      </c>
      <c r="AM361">
        <v>81.814189485721201</v>
      </c>
      <c r="AN361">
        <v>142.13855727615299</v>
      </c>
      <c r="AO361">
        <v>142.13855727615299</v>
      </c>
      <c r="AP361">
        <v>107.327031395777</v>
      </c>
      <c r="AQ361">
        <v>84.0794505203216</v>
      </c>
      <c r="AR361">
        <f ca="1">+IF(E361&gt;2017,J361*N361,'aob Demand'!AR360)</f>
        <v>22027345.167241301</v>
      </c>
      <c r="AS361">
        <f>+IF(F361&gt;2017,K361*O361,'aob Demand'!AS360)</f>
        <v>2934300.9784236602</v>
      </c>
      <c r="AT361">
        <f>+IF(G361&gt;2017,L361*P361,'aob Demand'!AT360)</f>
        <v>32288198.9009865</v>
      </c>
      <c r="AU361">
        <f>+IF(H361&gt;2017,M361*Q361,'aob Demand'!AU360)</f>
        <v>81021699.919748098</v>
      </c>
      <c r="AV361">
        <v>1.09258603742372</v>
      </c>
      <c r="AW361">
        <v>1.09258603742372</v>
      </c>
      <c r="AX361">
        <v>1.0446143547331099</v>
      </c>
      <c r="AY361">
        <v>1.0281292698664799</v>
      </c>
      <c r="AZ361">
        <v>1.09258603742372</v>
      </c>
      <c r="BA361">
        <v>1.09258603742372</v>
      </c>
      <c r="BB361">
        <v>1.0446143547331099</v>
      </c>
      <c r="BC361">
        <v>1.0281292698664799</v>
      </c>
      <c r="BD361">
        <v>1.04935182490417</v>
      </c>
      <c r="BE361">
        <v>1.04935182490417</v>
      </c>
      <c r="BF361">
        <v>1.06184568196797</v>
      </c>
      <c r="BG361">
        <v>1.0208650230664</v>
      </c>
      <c r="BH361">
        <v>0.25986797699999897</v>
      </c>
      <c r="BI361">
        <v>0.25986797699999897</v>
      </c>
      <c r="BJ361">
        <v>0.29128412999999997</v>
      </c>
      <c r="BK361">
        <v>0.39184975799999999</v>
      </c>
      <c r="BL361">
        <v>0.25986797699999897</v>
      </c>
      <c r="BM361">
        <v>0.25986797699999897</v>
      </c>
      <c r="BN361">
        <v>0.29128412999999997</v>
      </c>
      <c r="BO361">
        <v>0.39184975799999999</v>
      </c>
      <c r="BP361">
        <v>0.145164612</v>
      </c>
      <c r="BQ361">
        <v>0.145164612</v>
      </c>
      <c r="BR361">
        <v>0.152841594</v>
      </c>
      <c r="BS361">
        <v>0.14127632900000001</v>
      </c>
      <c r="BT361">
        <v>1</v>
      </c>
      <c r="BU361">
        <v>1</v>
      </c>
      <c r="BV361">
        <v>1</v>
      </c>
      <c r="BW361">
        <v>1</v>
      </c>
      <c r="BX361">
        <f ca="1">+'aob Demand'!BX360+'aob Cap'!$CG361</f>
        <v>15.64488269109223</v>
      </c>
      <c r="BY361">
        <f ca="1">+'aob Demand'!BY360+'aob Cap'!$CG361</f>
        <v>15.64488269109223</v>
      </c>
      <c r="BZ361">
        <f ca="1">+'aob Demand'!BZ360+'aob Cap'!$CG361</f>
        <v>15.64488269109223</v>
      </c>
      <c r="CA361">
        <f ca="1">+'aob Demand'!CA360+'aob Cap'!$CG361</f>
        <v>15.64488269109223</v>
      </c>
      <c r="CB361">
        <f t="shared" ca="1" si="42"/>
        <v>2188764.5968912835</v>
      </c>
      <c r="CC361">
        <f t="shared" ca="1" si="47"/>
        <v>291689.45860831405</v>
      </c>
      <c r="CD361">
        <f t="shared" ca="1" si="48"/>
        <v>4138909.4592647171</v>
      </c>
      <c r="CE361">
        <f t="shared" ca="1" si="49"/>
        <v>12715466.891878845</v>
      </c>
      <c r="CG361">
        <f ca="1">+IFERROR(VLOOKUP(_xlfn.CONCAT(B361,E361,C361),Reallocation!$A$3:$F$618,6,FALSE),0)</f>
        <v>6.8861175875229788E-2</v>
      </c>
      <c r="CH361">
        <f t="shared" ca="1" si="43"/>
        <v>4.3735996043592351E-4</v>
      </c>
      <c r="CI361">
        <f t="shared" ca="1" si="44"/>
        <v>4.3735996043592351E-4</v>
      </c>
      <c r="CJ361">
        <f t="shared" ca="1" si="45"/>
        <v>5.6394357881583979E-4</v>
      </c>
      <c r="CK361">
        <f t="shared" ca="1" si="46"/>
        <v>6.9035344655810071E-4</v>
      </c>
      <c r="CL361">
        <f ca="1">+IF($C361=1,SUMPRODUCT($CH361:$CK361,Elast!$L$6:$O$6),SUMPRODUCT($CH361:$CK361,Elast!$L$13:$O$13))</f>
        <v>-2.6556962724152647E-5</v>
      </c>
      <c r="CM361">
        <f ca="1">+IF($C361=1,SUMPRODUCT($CH361:$CK361,Elast!$L$7:$O$7),SUMPRODUCT($CH361:$CK361,Elast!$L$14:$O$14))</f>
        <v>-2.4883274047339033E-5</v>
      </c>
      <c r="CN361">
        <f ca="1">+IF($C361=1,SUMPRODUCT($CH361:$CK361,Elast!$L$8:$O$8),SUMPRODUCT($CH361:$CK361,Elast!$L$15:$O$15))</f>
        <v>-8.3840794637296973E-5</v>
      </c>
      <c r="CO361">
        <f ca="1">+IF($C361=1,SUMPRODUCT($CH361:$CK361,Elast!$L$9:$O$9),SUMPRODUCT($CH361:$CK361,Elast!$L$16:$O$16))</f>
        <v>-8.8262707122371158E-5</v>
      </c>
    </row>
    <row r="362" spans="2:93" x14ac:dyDescent="0.25">
      <c r="B362" t="s">
        <v>87</v>
      </c>
      <c r="C362">
        <v>1</v>
      </c>
      <c r="D362">
        <v>2031</v>
      </c>
      <c r="E362">
        <v>2029</v>
      </c>
      <c r="F362">
        <v>0.16413007717478301</v>
      </c>
      <c r="G362">
        <v>1.5964200831884601E-2</v>
      </c>
      <c r="H362">
        <v>0.24876688409751699</v>
      </c>
      <c r="I362">
        <v>0.57113883789581299</v>
      </c>
      <c r="J362">
        <f ca="1">+('aob Demand'!J361-'aob Demand'!BX361)+'aob Cap'!BX362</f>
        <v>157.72125130296868</v>
      </c>
      <c r="K362">
        <f ca="1">+('aob Demand'!K361-'aob Demand'!BY361)+'aob Cap'!BY362</f>
        <v>157.72125130296868</v>
      </c>
      <c r="L362">
        <f ca="1">+('aob Demand'!L361-'aob Demand'!BZ361)+'aob Cap'!BZ362</f>
        <v>122.36438231406569</v>
      </c>
      <c r="M362">
        <f ca="1">+('aob Demand'!M361-'aob Demand'!CA361)+'aob Cap'!CA362</f>
        <v>99.995472954104088</v>
      </c>
      <c r="N362">
        <f ca="1">+'aob Demand'!N361*(1+CL362)</f>
        <v>140357.34624308531</v>
      </c>
      <c r="O362">
        <f ca="1">+'aob Demand'!O361*(1+CM362)</f>
        <v>18707.650839419697</v>
      </c>
      <c r="P362">
        <f ca="1">+'aob Demand'!P361*(1+CN362)</f>
        <v>265421.99716485693</v>
      </c>
      <c r="Q362">
        <f ca="1">+'aob Demand'!Q361*(1+CO362)</f>
        <v>815412.17000561417</v>
      </c>
      <c r="R362">
        <v>1676.4509023763801</v>
      </c>
      <c r="S362">
        <f ca="1">+IF(E362&gt;2017,SUMPRODUCT(J362:M362,N362:Q362),'aob Demand'!S361)</f>
        <v>139103654.70624289</v>
      </c>
      <c r="T362">
        <v>77497.208079465694</v>
      </c>
      <c r="U362">
        <v>31.405999999999999</v>
      </c>
      <c r="V362">
        <v>28469.145872360699</v>
      </c>
      <c r="W362">
        <v>4.0522051161706498E-4</v>
      </c>
      <c r="X362">
        <v>12.049865149900199</v>
      </c>
      <c r="Y362">
        <v>12.049865149900199</v>
      </c>
      <c r="Z362">
        <v>4.5858153166411899</v>
      </c>
      <c r="AA362">
        <v>2.3013734149515499</v>
      </c>
      <c r="AB362">
        <v>7.0885725788473204</v>
      </c>
      <c r="AC362">
        <v>7.0885725788473204</v>
      </c>
      <c r="AD362">
        <v>7.0885725788473204</v>
      </c>
      <c r="AE362">
        <v>7.0885725788473204</v>
      </c>
      <c r="AF362">
        <v>1009275.44989633</v>
      </c>
      <c r="AG362">
        <v>98114.1556742393</v>
      </c>
      <c r="AH362">
        <v>1994854.26709773</v>
      </c>
      <c r="AI362">
        <v>5748103.5894243196</v>
      </c>
      <c r="AJ362">
        <v>130.14775753662701</v>
      </c>
      <c r="AK362">
        <v>130.14775753662701</v>
      </c>
      <c r="AL362">
        <v>102.787888429045</v>
      </c>
      <c r="AM362">
        <v>81.814189485721201</v>
      </c>
      <c r="AN362">
        <v>142.19762268652701</v>
      </c>
      <c r="AO362">
        <v>142.19762268652701</v>
      </c>
      <c r="AP362">
        <v>107.373703745686</v>
      </c>
      <c r="AQ362">
        <v>84.1155629006727</v>
      </c>
      <c r="AR362">
        <f ca="1">+IF(E362&gt;2017,J362*N362,'aob Demand'!AR361)</f>
        <v>22137336.279023446</v>
      </c>
      <c r="AS362">
        <f>+IF(F362&gt;2017,K362*O362,'aob Demand'!AS361)</f>
        <v>2949432.7500472702</v>
      </c>
      <c r="AT362">
        <f>+IF(G362&gt;2017,L362*P362,'aob Demand'!AT361)</f>
        <v>32463324.694678001</v>
      </c>
      <c r="AU362">
        <f>+IF(H362&gt;2017,M362*Q362,'aob Demand'!AU361)</f>
        <v>81490713.285197496</v>
      </c>
      <c r="AV362">
        <v>1.09304284247503</v>
      </c>
      <c r="AW362">
        <v>1.09304284247503</v>
      </c>
      <c r="AX362">
        <v>1.0450699886548001</v>
      </c>
      <c r="AY362">
        <v>1.0285726377741899</v>
      </c>
      <c r="AZ362">
        <v>1.09304284247503</v>
      </c>
      <c r="BA362">
        <v>1.09304284247503</v>
      </c>
      <c r="BB362">
        <v>1.0450699886548001</v>
      </c>
      <c r="BC362">
        <v>1.0285726377741899</v>
      </c>
      <c r="BD362">
        <v>1.0497905539358401</v>
      </c>
      <c r="BE362">
        <v>1.0497905539358401</v>
      </c>
      <c r="BF362">
        <v>1.0623088317515299</v>
      </c>
      <c r="BG362">
        <v>1.0213052583583999</v>
      </c>
      <c r="BH362">
        <v>0.25986797699999897</v>
      </c>
      <c r="BI362">
        <v>0.25986797699999897</v>
      </c>
      <c r="BJ362">
        <v>0.29128412999999997</v>
      </c>
      <c r="BK362">
        <v>0.39184975799999999</v>
      </c>
      <c r="BL362">
        <v>0.25986797699999897</v>
      </c>
      <c r="BM362">
        <v>0.25986797699999897</v>
      </c>
      <c r="BN362">
        <v>0.29128412999999997</v>
      </c>
      <c r="BO362">
        <v>0.39184975799999999</v>
      </c>
      <c r="BP362">
        <v>0.145164612</v>
      </c>
      <c r="BQ362">
        <v>0.145164612</v>
      </c>
      <c r="BR362">
        <v>0.152841594</v>
      </c>
      <c r="BS362">
        <v>0.14127632900000001</v>
      </c>
      <c r="BT362">
        <v>1</v>
      </c>
      <c r="BU362">
        <v>1</v>
      </c>
      <c r="BV362">
        <v>1</v>
      </c>
      <c r="BW362">
        <v>1</v>
      </c>
      <c r="BX362">
        <f ca="1">+'aob Demand'!BX361+'aob Cap'!$CG362</f>
        <v>15.854590052421283</v>
      </c>
      <c r="BY362">
        <f ca="1">+'aob Demand'!BY361+'aob Cap'!$CG362</f>
        <v>15.854590052421283</v>
      </c>
      <c r="BZ362">
        <f ca="1">+'aob Demand'!BZ361+'aob Cap'!$CG362</f>
        <v>15.854590052421283</v>
      </c>
      <c r="CA362">
        <f ca="1">+'aob Demand'!CA361+'aob Cap'!$CG362</f>
        <v>15.854590052421283</v>
      </c>
      <c r="CB362">
        <f t="shared" ca="1" si="42"/>
        <v>2225308.18552987</v>
      </c>
      <c r="CC362">
        <f t="shared" ca="1" si="47"/>
        <v>296602.13490283419</v>
      </c>
      <c r="CD362">
        <f t="shared" ca="1" si="48"/>
        <v>4208156.9559437307</v>
      </c>
      <c r="CE362">
        <f t="shared" ca="1" si="49"/>
        <v>12928025.679194262</v>
      </c>
      <c r="CG362">
        <f ca="1">+IFERROR(VLOOKUP(_xlfn.CONCAT(B362,E362,C362),Reallocation!$A$3:$F$618,6,FALSE),0)</f>
        <v>6.5821943016683565E-2</v>
      </c>
      <c r="CH362">
        <f t="shared" ca="1" si="43"/>
        <v>4.1733084459405489E-4</v>
      </c>
      <c r="CI362">
        <f t="shared" ca="1" si="44"/>
        <v>4.1733084459405489E-4</v>
      </c>
      <c r="CJ362">
        <f t="shared" ca="1" si="45"/>
        <v>5.3791750321385834E-4</v>
      </c>
      <c r="CK362">
        <f t="shared" ca="1" si="46"/>
        <v>6.5824922941160047E-4</v>
      </c>
      <c r="CL362">
        <f ca="1">+IF($C362=1,SUMPRODUCT($CH362:$CK362,Elast!$L$6:$O$6),SUMPRODUCT($CH362:$CK362,Elast!$L$13:$O$13))</f>
        <v>-2.5321699284142077E-5</v>
      </c>
      <c r="CM362">
        <f ca="1">+IF($C362=1,SUMPRODUCT($CH362:$CK362,Elast!$L$7:$O$7),SUMPRODUCT($CH362:$CK362,Elast!$L$14:$O$14))</f>
        <v>-2.3741732194276999E-5</v>
      </c>
      <c r="CN362">
        <f ca="1">+IF($C362=1,SUMPRODUCT($CH362:$CK362,Elast!$L$8:$O$8),SUMPRODUCT($CH362:$CK362,Elast!$L$15:$O$15))</f>
        <v>-7.9984124599345122E-5</v>
      </c>
      <c r="CO362">
        <f ca="1">+IF($C362=1,SUMPRODUCT($CH362:$CK362,Elast!$L$9:$O$9),SUMPRODUCT($CH362:$CK362,Elast!$L$16:$O$16))</f>
        <v>-8.4177767828191657E-5</v>
      </c>
    </row>
    <row r="363" spans="2:93" x14ac:dyDescent="0.25">
      <c r="B363" t="s">
        <v>87</v>
      </c>
      <c r="C363">
        <v>1</v>
      </c>
      <c r="D363">
        <v>2032</v>
      </c>
      <c r="E363">
        <v>2030</v>
      </c>
      <c r="F363">
        <v>0.16397020295694101</v>
      </c>
      <c r="G363">
        <v>1.5962376101534601E-2</v>
      </c>
      <c r="H363">
        <v>0.248723922842712</v>
      </c>
      <c r="I363">
        <v>0.57134349809881002</v>
      </c>
      <c r="J363">
        <f ca="1">+('aob Demand'!J362-'aob Demand'!BX362)+'aob Cap'!BX363</f>
        <v>158.20276770084141</v>
      </c>
      <c r="K363">
        <f ca="1">+('aob Demand'!K362-'aob Demand'!BY362)+'aob Cap'!BY363</f>
        <v>158.20276770084141</v>
      </c>
      <c r="L363">
        <f ca="1">+('aob Demand'!L362-'aob Demand'!BZ362)+'aob Cap'!BZ363</f>
        <v>122.83141422101943</v>
      </c>
      <c r="M363">
        <f ca="1">+('aob Demand'!M362-'aob Demand'!CA362)+'aob Cap'!CA363</f>
        <v>100.45281346075143</v>
      </c>
      <c r="N363">
        <f ca="1">+'aob Demand'!N362*(1+CL363)</f>
        <v>140781.67331757842</v>
      </c>
      <c r="O363">
        <f ca="1">+'aob Demand'!O362*(1+CM363)</f>
        <v>18769.221131403541</v>
      </c>
      <c r="P363">
        <f ca="1">+'aob Demand'!P362*(1+CN363)</f>
        <v>266241.71547865251</v>
      </c>
      <c r="Q363">
        <f ca="1">+'aob Demand'!Q362*(1+CO363)</f>
        <v>817907.9064031801</v>
      </c>
      <c r="R363">
        <v>1682.54919294664</v>
      </c>
      <c r="S363">
        <f ca="1">+IF(E363&gt;2017,SUMPRODUCT(J363:M363,N363:Q363),'aob Demand'!S362)</f>
        <v>140105389.87783933</v>
      </c>
      <c r="T363">
        <v>77698.844500296094</v>
      </c>
      <c r="U363">
        <v>31.405999999999999</v>
      </c>
      <c r="V363">
        <v>28706.243979533901</v>
      </c>
      <c r="W363">
        <v>4.0416618700803202E-4</v>
      </c>
      <c r="X363">
        <v>12.1093173029592</v>
      </c>
      <c r="Y363">
        <v>12.1093173029592</v>
      </c>
      <c r="Z363">
        <v>4.63264896534809</v>
      </c>
      <c r="AA363">
        <v>2.3376472009649398</v>
      </c>
      <c r="AB363">
        <v>7.3635440197299502</v>
      </c>
      <c r="AC363">
        <v>7.3635440197299502</v>
      </c>
      <c r="AD363">
        <v>7.3635440197299502</v>
      </c>
      <c r="AE363">
        <v>7.3635440197299502</v>
      </c>
      <c r="AF363">
        <v>1051797.91899841</v>
      </c>
      <c r="AG363">
        <v>102303.694133818</v>
      </c>
      <c r="AH363">
        <v>2079189.0110079099</v>
      </c>
      <c r="AI363">
        <v>5990884.48489556</v>
      </c>
      <c r="AJ363">
        <v>130.14775753662701</v>
      </c>
      <c r="AK363">
        <v>130.14775753662701</v>
      </c>
      <c r="AL363">
        <v>102.787888429045</v>
      </c>
      <c r="AM363">
        <v>81.814189485721201</v>
      </c>
      <c r="AN363">
        <v>142.25707483958601</v>
      </c>
      <c r="AO363">
        <v>142.25707483958601</v>
      </c>
      <c r="AP363">
        <v>107.42053739439299</v>
      </c>
      <c r="AQ363">
        <v>84.151836686686096</v>
      </c>
      <c r="AR363">
        <f ca="1">+IF(E363&gt;2017,J363*N363,'aob Demand'!AR362)</f>
        <v>22272050.360396601</v>
      </c>
      <c r="AS363">
        <f>+IF(F363&gt;2017,K363*O363,'aob Demand'!AS362)</f>
        <v>2968222.3676470602</v>
      </c>
      <c r="AT363">
        <f>+IF(G363&gt;2017,L363*P363,'aob Demand'!AT362)</f>
        <v>32688501.2263484</v>
      </c>
      <c r="AU363">
        <f>+IF(H363&gt;2017,M363*Q363,'aob Demand'!AU362)</f>
        <v>82116004.247705996</v>
      </c>
      <c r="AV363">
        <v>1.0934722354979001</v>
      </c>
      <c r="AW363">
        <v>1.0934722354979001</v>
      </c>
      <c r="AX363">
        <v>1.0455121503752201</v>
      </c>
      <c r="AY363">
        <v>1.0289986546402501</v>
      </c>
      <c r="AZ363">
        <v>1.0934722354979001</v>
      </c>
      <c r="BA363">
        <v>1.0934722354979001</v>
      </c>
      <c r="BB363">
        <v>1.0455121503752201</v>
      </c>
      <c r="BC363">
        <v>1.0289986546402501</v>
      </c>
      <c r="BD363">
        <v>1.05020295564767</v>
      </c>
      <c r="BE363">
        <v>1.05020295564767</v>
      </c>
      <c r="BF363">
        <v>1.06275828710454</v>
      </c>
      <c r="BG363">
        <v>1.0217282652025199</v>
      </c>
      <c r="BH363">
        <v>0.25986797699999897</v>
      </c>
      <c r="BI363">
        <v>0.25986797699999897</v>
      </c>
      <c r="BJ363">
        <v>0.29128412999999997</v>
      </c>
      <c r="BK363">
        <v>0.39184975799999999</v>
      </c>
      <c r="BL363">
        <v>0.25986797699999897</v>
      </c>
      <c r="BM363">
        <v>0.25986797699999897</v>
      </c>
      <c r="BN363">
        <v>0.29128412999999997</v>
      </c>
      <c r="BO363">
        <v>0.39184975799999999</v>
      </c>
      <c r="BP363">
        <v>0.145164612</v>
      </c>
      <c r="BQ363">
        <v>0.145164612</v>
      </c>
      <c r="BR363">
        <v>0.152841594</v>
      </c>
      <c r="BS363">
        <v>0.14127632900000001</v>
      </c>
      <c r="BT363">
        <v>1</v>
      </c>
      <c r="BU363">
        <v>1</v>
      </c>
      <c r="BV363">
        <v>1</v>
      </c>
      <c r="BW363">
        <v>1</v>
      </c>
      <c r="BX363">
        <f ca="1">+'aob Demand'!BX362+'aob Cap'!$CG363</f>
        <v>16.276223208985726</v>
      </c>
      <c r="BY363">
        <f ca="1">+'aob Demand'!BY362+'aob Cap'!$CG363</f>
        <v>16.276223208985726</v>
      </c>
      <c r="BZ363">
        <f ca="1">+'aob Demand'!BZ362+'aob Cap'!$CG363</f>
        <v>16.276223208985726</v>
      </c>
      <c r="CA363">
        <f ca="1">+'aob Demand'!CA362+'aob Cap'!$CG363</f>
        <v>16.276223208985726</v>
      </c>
      <c r="CB363">
        <f t="shared" ca="1" si="42"/>
        <v>2291393.9386514165</v>
      </c>
      <c r="CC363">
        <f t="shared" ca="1" si="47"/>
        <v>305492.03259353567</v>
      </c>
      <c r="CD363">
        <f t="shared" ca="1" si="48"/>
        <v>4333409.5886738179</v>
      </c>
      <c r="CE363">
        <f t="shared" ca="1" si="49"/>
        <v>13312451.649012364</v>
      </c>
      <c r="CG363">
        <f ca="1">+IFERROR(VLOOKUP(_xlfn.CONCAT(B363,E363,C363),Reallocation!$A$3:$F$618,6,FALSE),0)</f>
        <v>6.3290057320427751E-2</v>
      </c>
      <c r="CH363">
        <f t="shared" ca="1" si="43"/>
        <v>4.0005657448483056E-4</v>
      </c>
      <c r="CI363">
        <f t="shared" ca="1" si="44"/>
        <v>4.0005657448483056E-4</v>
      </c>
      <c r="CJ363">
        <f t="shared" ca="1" si="45"/>
        <v>5.1525953455633378E-4</v>
      </c>
      <c r="CK363">
        <f t="shared" ca="1" si="46"/>
        <v>6.3004763271412578E-4</v>
      </c>
      <c r="CL363">
        <f ca="1">+IF($C363=1,SUMPRODUCT($CH363:$CK363,Elast!$L$6:$O$6),SUMPRODUCT($CH363:$CK363,Elast!$L$13:$O$13))</f>
        <v>-2.4236290124390661E-5</v>
      </c>
      <c r="CM363">
        <f ca="1">+IF($C363=1,SUMPRODUCT($CH363:$CK363,Elast!$L$7:$O$7),SUMPRODUCT($CH363:$CK363,Elast!$L$14:$O$14))</f>
        <v>-2.2755084622895884E-5</v>
      </c>
      <c r="CN363">
        <f ca="1">+IF($C363=1,SUMPRODUCT($CH363:$CK363,Elast!$L$8:$O$8),SUMPRODUCT($CH363:$CK363,Elast!$L$15:$O$15))</f>
        <v>-7.6639882981854865E-5</v>
      </c>
      <c r="CO363">
        <f ca="1">+IF($C363=1,SUMPRODUCT($CH363:$CK363,Elast!$L$9:$O$9),SUMPRODUCT($CH363:$CK363,Elast!$L$16:$O$16))</f>
        <v>-8.0609572434577008E-5</v>
      </c>
    </row>
    <row r="364" spans="2:93" x14ac:dyDescent="0.25">
      <c r="B364" t="s">
        <v>87</v>
      </c>
      <c r="C364">
        <v>1</v>
      </c>
      <c r="D364">
        <v>2033</v>
      </c>
      <c r="E364">
        <v>2031</v>
      </c>
      <c r="F364">
        <v>0.163779188452428</v>
      </c>
      <c r="G364">
        <v>1.5959528830228501E-2</v>
      </c>
      <c r="H364">
        <v>0.248673276831856</v>
      </c>
      <c r="I364">
        <v>0.57158800588548597</v>
      </c>
      <c r="J364">
        <f ca="1">+('aob Demand'!J363-'aob Demand'!BX363)+'aob Cap'!BX364</f>
        <v>158.4863493989715</v>
      </c>
      <c r="K364">
        <f ca="1">+('aob Demand'!K363-'aob Demand'!BY363)+'aob Cap'!BY364</f>
        <v>158.4863493989715</v>
      </c>
      <c r="L364">
        <f ca="1">+('aob Demand'!L363-'aob Demand'!BZ363)+'aob Cap'!BZ364</f>
        <v>123.10197078053352</v>
      </c>
      <c r="M364">
        <f ca="1">+('aob Demand'!M363-'aob Demand'!CA363)+'aob Cap'!CA364</f>
        <v>100.71409000534652</v>
      </c>
      <c r="N364">
        <f ca="1">+'aob Demand'!N363*(1+CL364)</f>
        <v>141237.22509635691</v>
      </c>
      <c r="O364">
        <f ca="1">+'aob Demand'!O363*(1+CM364)</f>
        <v>18832.798013299667</v>
      </c>
      <c r="P364">
        <f ca="1">+'aob Demand'!P363*(1+CN364)</f>
        <v>267112.95462844433</v>
      </c>
      <c r="Q364">
        <f ca="1">+'aob Demand'!Q363*(1+CO364)</f>
        <v>820572.10829344171</v>
      </c>
      <c r="R364">
        <v>1689.4257621197901</v>
      </c>
      <c r="S364">
        <f ca="1">+IF(E364&gt;2017,SUMPRODUCT(J364:M364,N364:Q364),'aob Demand'!S363)</f>
        <v>140894217.91717386</v>
      </c>
      <c r="T364">
        <v>77901.005549654597</v>
      </c>
      <c r="U364">
        <v>31.405999999999999</v>
      </c>
      <c r="V364">
        <v>28945.316698543898</v>
      </c>
      <c r="W364">
        <v>4.0311460559770002E-4</v>
      </c>
      <c r="X364">
        <v>12.165201841988001</v>
      </c>
      <c r="Y364">
        <v>12.165201841988001</v>
      </c>
      <c r="Z364">
        <v>4.6780978349349898</v>
      </c>
      <c r="AA364">
        <v>2.3725014255684198</v>
      </c>
      <c r="AB364">
        <v>7.6935903785299002</v>
      </c>
      <c r="AC364">
        <v>7.6935903785299002</v>
      </c>
      <c r="AD364">
        <v>7.6935903785299002</v>
      </c>
      <c r="AE364">
        <v>7.6935903785299002</v>
      </c>
      <c r="AF364">
        <v>1102262.1083559201</v>
      </c>
      <c r="AG364">
        <v>107304.388350779</v>
      </c>
      <c r="AH364">
        <v>2179451.8888500999</v>
      </c>
      <c r="AI364">
        <v>6279348.5389576396</v>
      </c>
      <c r="AJ364">
        <v>130.14775753662701</v>
      </c>
      <c r="AK364">
        <v>130.14775753662701</v>
      </c>
      <c r="AL364">
        <v>102.787888429045</v>
      </c>
      <c r="AM364">
        <v>81.814189485721201</v>
      </c>
      <c r="AN364">
        <v>142.31295937861501</v>
      </c>
      <c r="AO364">
        <v>142.31295937861501</v>
      </c>
      <c r="AP364">
        <v>107.46598626398</v>
      </c>
      <c r="AQ364">
        <v>84.186690911289602</v>
      </c>
      <c r="AR364">
        <f ca="1">+IF(E364&gt;2017,J364*N364,'aob Demand'!AR363)</f>
        <v>22384172.204762407</v>
      </c>
      <c r="AS364">
        <f>+IF(F364&gt;2017,K364*O364,'aob Demand'!AS363)</f>
        <v>2983664.3238599598</v>
      </c>
      <c r="AT364">
        <f>+IF(G364&gt;2017,L364*P364,'aob Demand'!AT363)</f>
        <v>32868342.207737099</v>
      </c>
      <c r="AU364">
        <f>+IF(H364&gt;2017,M364*Q364,'aob Demand'!AU363)</f>
        <v>82599778.681740701</v>
      </c>
      <c r="AV364">
        <v>1.0938901270654899</v>
      </c>
      <c r="AW364">
        <v>1.0938901270654899</v>
      </c>
      <c r="AX364">
        <v>1.0459488050838099</v>
      </c>
      <c r="AY364">
        <v>1.0294174217479599</v>
      </c>
      <c r="AZ364">
        <v>1.0938901270654899</v>
      </c>
      <c r="BA364">
        <v>1.0938901270654899</v>
      </c>
      <c r="BB364">
        <v>1.0459488050838099</v>
      </c>
      <c r="BC364">
        <v>1.0294174217479599</v>
      </c>
      <c r="BD364">
        <v>1.0506043110229299</v>
      </c>
      <c r="BE364">
        <v>1.0506043110229299</v>
      </c>
      <c r="BF364">
        <v>1.0632021446053701</v>
      </c>
      <c r="BG364">
        <v>1.02214407351145</v>
      </c>
      <c r="BH364">
        <v>0.25986797699999897</v>
      </c>
      <c r="BI364">
        <v>0.25986797699999897</v>
      </c>
      <c r="BJ364">
        <v>0.29128412999999997</v>
      </c>
      <c r="BK364">
        <v>0.39184975799999999</v>
      </c>
      <c r="BL364">
        <v>0.25986797699999897</v>
      </c>
      <c r="BM364">
        <v>0.25986797699999897</v>
      </c>
      <c r="BN364">
        <v>0.29128412999999997</v>
      </c>
      <c r="BO364">
        <v>0.39184975799999999</v>
      </c>
      <c r="BP364">
        <v>0.145164612</v>
      </c>
      <c r="BQ364">
        <v>0.145164612</v>
      </c>
      <c r="BR364">
        <v>0.152841594</v>
      </c>
      <c r="BS364">
        <v>0.14127632900000001</v>
      </c>
      <c r="BT364">
        <v>1</v>
      </c>
      <c r="BU364">
        <v>1</v>
      </c>
      <c r="BV364">
        <v>1</v>
      </c>
      <c r="BW364">
        <v>1</v>
      </c>
      <c r="BX364">
        <f ca="1">+'aob Demand'!BX363+'aob Cap'!$CG364</f>
        <v>16.504045756554717</v>
      </c>
      <c r="BY364">
        <f ca="1">+'aob Demand'!BY363+'aob Cap'!$CG364</f>
        <v>16.504045756554717</v>
      </c>
      <c r="BZ364">
        <f ca="1">+'aob Demand'!BZ363+'aob Cap'!$CG364</f>
        <v>16.504045756554717</v>
      </c>
      <c r="CA364">
        <f ca="1">+'aob Demand'!CA363+'aob Cap'!$CG364</f>
        <v>16.504045756554717</v>
      </c>
      <c r="CB364">
        <f t="shared" ca="1" si="42"/>
        <v>2330985.6255190927</v>
      </c>
      <c r="CC364">
        <f t="shared" ca="1" si="47"/>
        <v>310817.36013545049</v>
      </c>
      <c r="CD364">
        <f t="shared" ca="1" si="48"/>
        <v>4408444.4253563695</v>
      </c>
      <c r="CE364">
        <f t="shared" ca="1" si="49"/>
        <v>13542759.621827535</v>
      </c>
      <c r="CG364">
        <f ca="1">+IFERROR(VLOOKUP(_xlfn.CONCAT(B364,E364,C364),Reallocation!$A$3:$F$618,6,FALSE),0)</f>
        <v>6.063941859052005E-2</v>
      </c>
      <c r="CH364">
        <f t="shared" ca="1" si="43"/>
        <v>3.8261603488543017E-4</v>
      </c>
      <c r="CI364">
        <f t="shared" ca="1" si="44"/>
        <v>3.8261603488543017E-4</v>
      </c>
      <c r="CJ364">
        <f t="shared" ca="1" si="45"/>
        <v>4.9259502675735867E-4</v>
      </c>
      <c r="CK364">
        <f t="shared" ca="1" si="46"/>
        <v>6.0209468791616594E-4</v>
      </c>
      <c r="CL364">
        <f ca="1">+IF($C364=1,SUMPRODUCT($CH364:$CK364,Elast!$L$6:$O$6),SUMPRODUCT($CH364:$CK364,Elast!$L$13:$O$13))</f>
        <v>-2.3160690702865415E-5</v>
      </c>
      <c r="CM364">
        <f ca="1">+IF($C364=1,SUMPRODUCT($CH364:$CK364,Elast!$L$7:$O$7),SUMPRODUCT($CH364:$CK364,Elast!$L$14:$O$14))</f>
        <v>-2.1761055802532514E-5</v>
      </c>
      <c r="CN364">
        <f ca="1">+IF($C364=1,SUMPRODUCT($CH364:$CK364,Elast!$L$8:$O$8),SUMPRODUCT($CH364:$CK364,Elast!$L$15:$O$15))</f>
        <v>-7.3281646383802865E-5</v>
      </c>
      <c r="CO364">
        <f ca="1">+IF($C364=1,SUMPRODUCT($CH364:$CK364,Elast!$L$9:$O$9),SUMPRODUCT($CH364:$CK364,Elast!$L$16:$O$16))</f>
        <v>-7.7052588485582618E-5</v>
      </c>
    </row>
    <row r="365" spans="2:93" x14ac:dyDescent="0.25">
      <c r="B365" t="s">
        <v>87</v>
      </c>
      <c r="C365">
        <v>1</v>
      </c>
      <c r="D365">
        <v>2034</v>
      </c>
      <c r="E365">
        <v>2032</v>
      </c>
      <c r="F365">
        <v>0.16368945233367899</v>
      </c>
      <c r="G365">
        <v>1.59591880292775E-2</v>
      </c>
      <c r="H365">
        <v>0.24865281647998999</v>
      </c>
      <c r="I365">
        <v>0.57169854315705204</v>
      </c>
      <c r="J365">
        <f ca="1">+('aob Demand'!J364-'aob Demand'!BX364)+'aob Cap'!BX365</f>
        <v>158.80375361986421</v>
      </c>
      <c r="K365">
        <f ca="1">+('aob Demand'!K364-'aob Demand'!BY364)+'aob Cap'!BY365</f>
        <v>158.80375361986421</v>
      </c>
      <c r="L365">
        <f ca="1">+('aob Demand'!L364-'aob Demand'!BZ364)+'aob Cap'!BZ365</f>
        <v>123.40496893670625</v>
      </c>
      <c r="M365">
        <f ca="1">+('aob Demand'!M364-'aob Demand'!CA364)+'aob Cap'!CA365</f>
        <v>101.00740734883924</v>
      </c>
      <c r="N365">
        <f ca="1">+'aob Demand'!N364*(1+CL365)</f>
        <v>141689.51021963306</v>
      </c>
      <c r="O365">
        <f ca="1">+'aob Demand'!O364*(1+CM365)</f>
        <v>18896.300125997815</v>
      </c>
      <c r="P365">
        <f ca="1">+'aob Demand'!P364*(1+CN365)</f>
        <v>267979.14893925609</v>
      </c>
      <c r="Q365">
        <f ca="1">+'aob Demand'!Q364*(1+CO365)</f>
        <v>823219.16863519896</v>
      </c>
      <c r="R365">
        <v>1693.7076032658199</v>
      </c>
      <c r="S365">
        <f ca="1">+IF(E365&gt;2017,SUMPRODUCT(J365:M365,N365:Q365),'aob Demand'!S364)</f>
        <v>141722821.915216</v>
      </c>
      <c r="T365">
        <v>78103.692592548003</v>
      </c>
      <c r="U365">
        <v>31.405999999999999</v>
      </c>
      <c r="V365">
        <v>29186.380474448</v>
      </c>
      <c r="W365">
        <v>4.0206576024866698E-4</v>
      </c>
      <c r="X365">
        <v>12.219589492402701</v>
      </c>
      <c r="Y365">
        <v>12.219589492402701</v>
      </c>
      <c r="Z365">
        <v>4.7229806504027003</v>
      </c>
      <c r="AA365">
        <v>2.4067625170689602</v>
      </c>
      <c r="AB365">
        <v>7.8438771114878296</v>
      </c>
      <c r="AC365">
        <v>7.8438771114878296</v>
      </c>
      <c r="AD365">
        <v>7.8438771114878296</v>
      </c>
      <c r="AE365">
        <v>7.8438771114878296</v>
      </c>
      <c r="AF365">
        <v>1127097.4047470901</v>
      </c>
      <c r="AG365">
        <v>109830.45950775201</v>
      </c>
      <c r="AH365">
        <v>2229163.9687484899</v>
      </c>
      <c r="AI365">
        <v>6422050.9690091899</v>
      </c>
      <c r="AJ365">
        <v>130.14775753662701</v>
      </c>
      <c r="AK365">
        <v>130.14775753662701</v>
      </c>
      <c r="AL365">
        <v>102.787888429045</v>
      </c>
      <c r="AM365">
        <v>81.814189485721201</v>
      </c>
      <c r="AN365">
        <v>142.36734702902899</v>
      </c>
      <c r="AO365">
        <v>142.36734702902899</v>
      </c>
      <c r="AP365">
        <v>107.510869079448</v>
      </c>
      <c r="AQ365">
        <v>84.220952002790099</v>
      </c>
      <c r="AR365">
        <f ca="1">+IF(E365&gt;2017,J365*N365,'aob Demand'!AR364)</f>
        <v>22500826.071437839</v>
      </c>
      <c r="AS365">
        <f>+IF(F365&gt;2017,K365*O365,'aob Demand'!AS364)</f>
        <v>2999765.0395210702</v>
      </c>
      <c r="AT365">
        <f>+IF(G365&gt;2017,L365*P365,'aob Demand'!AT364)</f>
        <v>33056667.752964798</v>
      </c>
      <c r="AU365">
        <f>+IF(H365&gt;2017,M365*Q365,'aob Demand'!AU364)</f>
        <v>83109408.084245101</v>
      </c>
      <c r="AV365">
        <v>1.0943485104041699</v>
      </c>
      <c r="AW365">
        <v>1.0943485104041699</v>
      </c>
      <c r="AX365">
        <v>1.04640564470039</v>
      </c>
      <c r="AY365">
        <v>1.02986199709698</v>
      </c>
      <c r="AZ365">
        <v>1.0943485104041699</v>
      </c>
      <c r="BA365">
        <v>1.0943485104041699</v>
      </c>
      <c r="BB365">
        <v>1.04640564470039</v>
      </c>
      <c r="BC365">
        <v>1.02986199709698</v>
      </c>
      <c r="BD365">
        <v>1.0510445558882999</v>
      </c>
      <c r="BE365">
        <v>1.0510445558882999</v>
      </c>
      <c r="BF365">
        <v>1.0636665199722399</v>
      </c>
      <c r="BG365">
        <v>1.0225855077135899</v>
      </c>
      <c r="BH365">
        <v>0.25986797699999897</v>
      </c>
      <c r="BI365">
        <v>0.25986797699999897</v>
      </c>
      <c r="BJ365">
        <v>0.29128412999999997</v>
      </c>
      <c r="BK365">
        <v>0.39184975799999999</v>
      </c>
      <c r="BL365">
        <v>0.25986797699999897</v>
      </c>
      <c r="BM365">
        <v>0.25986797699999897</v>
      </c>
      <c r="BN365">
        <v>0.29128412999999997</v>
      </c>
      <c r="BO365">
        <v>0.39184975799999999</v>
      </c>
      <c r="BP365">
        <v>0.145164612</v>
      </c>
      <c r="BQ365">
        <v>0.145164612</v>
      </c>
      <c r="BR365">
        <v>0.152841594</v>
      </c>
      <c r="BS365">
        <v>0.14127632900000001</v>
      </c>
      <c r="BT365">
        <v>1</v>
      </c>
      <c r="BU365">
        <v>1</v>
      </c>
      <c r="BV365">
        <v>1</v>
      </c>
      <c r="BW365">
        <v>1</v>
      </c>
      <c r="BX365">
        <f ca="1">+'aob Demand'!BX364+'aob Cap'!$CG365</f>
        <v>16.761743102476842</v>
      </c>
      <c r="BY365">
        <f ca="1">+'aob Demand'!BY364+'aob Cap'!$CG365</f>
        <v>16.761743102476842</v>
      </c>
      <c r="BZ365">
        <f ca="1">+'aob Demand'!BZ364+'aob Cap'!$CG365</f>
        <v>16.761743102476842</v>
      </c>
      <c r="CA365">
        <f ca="1">+'aob Demand'!CA364+'aob Cap'!$CG365</f>
        <v>16.761743102476842</v>
      </c>
      <c r="CB365">
        <f t="shared" ca="1" si="42"/>
        <v>2374963.1706172563</v>
      </c>
      <c r="CC365">
        <f t="shared" ca="1" si="47"/>
        <v>316734.92829927616</v>
      </c>
      <c r="CD365">
        <f t="shared" ca="1" si="48"/>
        <v>4491797.6513401903</v>
      </c>
      <c r="CE365">
        <f t="shared" ca="1" si="49"/>
        <v>13798588.221697766</v>
      </c>
      <c r="CG365">
        <f ca="1">+IFERROR(VLOOKUP(_xlfn.CONCAT(B365,E365,C365),Reallocation!$A$3:$F$618,6,FALSE),0)</f>
        <v>5.8262039923241464E-2</v>
      </c>
      <c r="CH365">
        <f t="shared" ca="1" si="43"/>
        <v>3.6688074806279225E-4</v>
      </c>
      <c r="CI365">
        <f t="shared" ca="1" si="44"/>
        <v>3.6688074806279225E-4</v>
      </c>
      <c r="CJ365">
        <f t="shared" ca="1" si="45"/>
        <v>4.7212069680213631E-4</v>
      </c>
      <c r="CK365">
        <f t="shared" ca="1" si="46"/>
        <v>5.7680957716321757E-4</v>
      </c>
      <c r="CL365">
        <f ca="1">+IF($C365=1,SUMPRODUCT($CH365:$CK365,Elast!$L$6:$O$6),SUMPRODUCT($CH365:$CK365,Elast!$L$13:$O$13))</f>
        <v>-2.2187731423601647E-5</v>
      </c>
      <c r="CM365">
        <f ca="1">+IF($C365=1,SUMPRODUCT($CH365:$CK365,Elast!$L$7:$O$7),SUMPRODUCT($CH365:$CK365,Elast!$L$14:$O$14))</f>
        <v>-2.0863959882784222E-5</v>
      </c>
      <c r="CN365">
        <f ca="1">+IF($C365=1,SUMPRODUCT($CH365:$CK365,Elast!$L$8:$O$8),SUMPRODUCT($CH365:$CK365,Elast!$L$15:$O$15))</f>
        <v>-7.0249497685047184E-5</v>
      </c>
      <c r="CO365">
        <f ca="1">+IF($C365=1,SUMPRODUCT($CH365:$CK365,Elast!$L$9:$O$9),SUMPRODUCT($CH365:$CK365,Elast!$L$16:$O$16))</f>
        <v>-7.3837712802602429E-5</v>
      </c>
    </row>
    <row r="366" spans="2:93" x14ac:dyDescent="0.25">
      <c r="B366" t="s">
        <v>87</v>
      </c>
      <c r="C366">
        <v>1</v>
      </c>
      <c r="D366">
        <v>2035</v>
      </c>
      <c r="E366">
        <v>2033</v>
      </c>
      <c r="F366">
        <v>0.16360852262526901</v>
      </c>
      <c r="G366">
        <v>1.5959449840867002E-2</v>
      </c>
      <c r="H366">
        <v>0.248632907050437</v>
      </c>
      <c r="I366">
        <v>0.57179912048342596</v>
      </c>
      <c r="J366">
        <f ca="1">+('aob Demand'!J365-'aob Demand'!BX365)+'aob Cap'!BX366</f>
        <v>159.23758439878108</v>
      </c>
      <c r="K366">
        <f ca="1">+('aob Demand'!K365-'aob Demand'!BY365)+'aob Cap'!BY366</f>
        <v>159.23758439878108</v>
      </c>
      <c r="L366">
        <f ca="1">+('aob Demand'!L365-'aob Demand'!BZ365)+'aob Cap'!BZ366</f>
        <v>123.82460043234907</v>
      </c>
      <c r="M366">
        <f ca="1">+('aob Demand'!M365-'aob Demand'!CA365)+'aob Cap'!CA366</f>
        <v>101.41741826981507</v>
      </c>
      <c r="N366">
        <f ca="1">+'aob Demand'!N365*(1+CL366)</f>
        <v>142125.72055849322</v>
      </c>
      <c r="O366">
        <f ca="1">+'aob Demand'!O365*(1+CM366)</f>
        <v>18958.962189298098</v>
      </c>
      <c r="P366">
        <f ca="1">+'aob Demand'!P365*(1+CN366)</f>
        <v>268819.47998198302</v>
      </c>
      <c r="Q366">
        <f ca="1">+'aob Demand'!Q365*(1+CO366)</f>
        <v>825780.62733715714</v>
      </c>
      <c r="R366">
        <v>1697.85194939194</v>
      </c>
      <c r="S366">
        <f ca="1">+IF(E366&gt;2017,SUMPRODUCT(J366:M366,N366:Q366),'aob Demand'!S365)</f>
        <v>142685739.74336594</v>
      </c>
      <c r="T366">
        <v>78306.906997534694</v>
      </c>
      <c r="U366">
        <v>31.405999999999999</v>
      </c>
      <c r="V366">
        <v>29429.451889261501</v>
      </c>
      <c r="W366">
        <v>4.0101964384210102E-4</v>
      </c>
      <c r="X366">
        <v>12.279247056023999</v>
      </c>
      <c r="Y366">
        <v>12.279247056023999</v>
      </c>
      <c r="Z366">
        <v>4.7699382299419</v>
      </c>
      <c r="AA366">
        <v>2.44313508891508</v>
      </c>
      <c r="AB366">
        <v>7.9817487023598099</v>
      </c>
      <c r="AC366">
        <v>7.9817487023598099</v>
      </c>
      <c r="AD366">
        <v>7.9817487023598099</v>
      </c>
      <c r="AE366">
        <v>7.9817487023598099</v>
      </c>
      <c r="AF366">
        <v>1150605.2854611799</v>
      </c>
      <c r="AG366">
        <v>112180.26474133</v>
      </c>
      <c r="AH366">
        <v>2275967.0445472202</v>
      </c>
      <c r="AI366">
        <v>6556640.7501379503</v>
      </c>
      <c r="AJ366">
        <v>130.14775753662701</v>
      </c>
      <c r="AK366">
        <v>130.14775753662701</v>
      </c>
      <c r="AL366">
        <v>102.787888429045</v>
      </c>
      <c r="AM366">
        <v>81.814189485721201</v>
      </c>
      <c r="AN366">
        <v>142.427004592651</v>
      </c>
      <c r="AO366">
        <v>142.427004592651</v>
      </c>
      <c r="AP366">
        <v>107.557826658987</v>
      </c>
      <c r="AQ366">
        <v>84.257324574636201</v>
      </c>
      <c r="AR366">
        <f ca="1">+IF(E366&gt;2017,J366*N366,'aob Demand'!AR365)</f>
        <v>22631756.42267064</v>
      </c>
      <c r="AS366">
        <f>+IF(F366&gt;2017,K366*O366,'aob Demand'!AS365)</f>
        <v>3017973.66809831</v>
      </c>
      <c r="AT366">
        <f>+IF(G366&gt;2017,L366*P366,'aob Demand'!AT365)</f>
        <v>33273595.2502799</v>
      </c>
      <c r="AU366">
        <f>+IF(H366&gt;2017,M366*Q366,'aob Demand'!AU365)</f>
        <v>83708040.876487002</v>
      </c>
      <c r="AV366">
        <v>1.0948093006591</v>
      </c>
      <c r="AW366">
        <v>1.0948093006591</v>
      </c>
      <c r="AX366">
        <v>1.0468636658013</v>
      </c>
      <c r="AY366">
        <v>1.03030822760026</v>
      </c>
      <c r="AZ366">
        <v>1.0948093006591</v>
      </c>
      <c r="BA366">
        <v>1.0948093006591</v>
      </c>
      <c r="BB366">
        <v>1.0468636658013</v>
      </c>
      <c r="BC366">
        <v>1.03030822760026</v>
      </c>
      <c r="BD366">
        <v>1.05148711242696</v>
      </c>
      <c r="BE366">
        <v>1.05148711242696</v>
      </c>
      <c r="BF366">
        <v>1.0641320963125001</v>
      </c>
      <c r="BG366">
        <v>1.0230285853754899</v>
      </c>
      <c r="BH366">
        <v>0.25986797699999897</v>
      </c>
      <c r="BI366">
        <v>0.25986797699999897</v>
      </c>
      <c r="BJ366">
        <v>0.29128412999999997</v>
      </c>
      <c r="BK366">
        <v>0.39184975799999999</v>
      </c>
      <c r="BL366">
        <v>0.25986797699999897</v>
      </c>
      <c r="BM366">
        <v>0.25986797699999897</v>
      </c>
      <c r="BN366">
        <v>0.29128412999999997</v>
      </c>
      <c r="BO366">
        <v>0.39184975799999999</v>
      </c>
      <c r="BP366">
        <v>0.145164612</v>
      </c>
      <c r="BQ366">
        <v>0.145164612</v>
      </c>
      <c r="BR366">
        <v>0.152841594</v>
      </c>
      <c r="BS366">
        <v>0.14127632900000001</v>
      </c>
      <c r="BT366">
        <v>1</v>
      </c>
      <c r="BU366">
        <v>1</v>
      </c>
      <c r="BV366">
        <v>1</v>
      </c>
      <c r="BW366">
        <v>1</v>
      </c>
      <c r="BX366">
        <f ca="1">+'aob Demand'!BX365+'aob Cap'!$CG366</f>
        <v>17.136459807219669</v>
      </c>
      <c r="BY366">
        <f ca="1">+'aob Demand'!BY365+'aob Cap'!$CG366</f>
        <v>17.136459807219669</v>
      </c>
      <c r="BZ366">
        <f ca="1">+'aob Demand'!BZ365+'aob Cap'!$CG366</f>
        <v>17.136459807219669</v>
      </c>
      <c r="CA366">
        <f ca="1">+'aob Demand'!CA365+'aob Cap'!$CG366</f>
        <v>17.136459807219669</v>
      </c>
      <c r="CB366">
        <f t="shared" ca="1" si="42"/>
        <v>2435531.6979227532</v>
      </c>
      <c r="CC366">
        <f t="shared" ca="1" si="47"/>
        <v>324889.49354350427</v>
      </c>
      <c r="CD366">
        <f t="shared" ca="1" si="48"/>
        <v>4606614.2141089449</v>
      </c>
      <c r="CE366">
        <f t="shared" ca="1" si="49"/>
        <v>14150956.529943837</v>
      </c>
      <c r="CG366">
        <f ca="1">+IFERROR(VLOOKUP(_xlfn.CONCAT(B366,E366,C366),Reallocation!$A$3:$F$618,6,FALSE),0)</f>
        <v>5.6241589436068329E-2</v>
      </c>
      <c r="CH366">
        <f t="shared" ca="1" si="43"/>
        <v>3.5319293273894381E-4</v>
      </c>
      <c r="CI366">
        <f t="shared" ca="1" si="44"/>
        <v>3.5319293273894381E-4</v>
      </c>
      <c r="CJ366">
        <f t="shared" ca="1" si="45"/>
        <v>4.5420368197990335E-4</v>
      </c>
      <c r="CK366">
        <f t="shared" ca="1" si="46"/>
        <v>5.5455552306060696E-4</v>
      </c>
      <c r="CL366">
        <f ca="1">+IF($C366=1,SUMPRODUCT($CH366:$CK366,Elast!$L$6:$O$6),SUMPRODUCT($CH366:$CK366,Elast!$L$13:$O$13))</f>
        <v>-2.133125270429193E-5</v>
      </c>
      <c r="CM366">
        <f ca="1">+IF($C366=1,SUMPRODUCT($CH366:$CK366,Elast!$L$7:$O$7),SUMPRODUCT($CH366:$CK366,Elast!$L$14:$O$14))</f>
        <v>-2.0082525860312558E-5</v>
      </c>
      <c r="CN366">
        <f ca="1">+IF($C366=1,SUMPRODUCT($CH366:$CK366,Elast!$L$8:$O$8),SUMPRODUCT($CH366:$CK366,Elast!$L$15:$O$15))</f>
        <v>-6.760279096284628E-5</v>
      </c>
      <c r="CO366">
        <f ca="1">+IF($C366=1,SUMPRODUCT($CH366:$CK366,Elast!$L$9:$O$9),SUMPRODUCT($CH366:$CK366,Elast!$L$16:$O$16))</f>
        <v>-7.1018383281925787E-5</v>
      </c>
    </row>
    <row r="367" spans="2:93" x14ac:dyDescent="0.25">
      <c r="B367" t="s">
        <v>87</v>
      </c>
      <c r="C367">
        <v>1</v>
      </c>
      <c r="D367">
        <v>2036</v>
      </c>
      <c r="E367">
        <v>2034</v>
      </c>
      <c r="F367">
        <v>0.163533725105549</v>
      </c>
      <c r="G367">
        <v>1.5959893856266401E-2</v>
      </c>
      <c r="H367">
        <v>0.24861465394448801</v>
      </c>
      <c r="I367">
        <v>0.57189172709369496</v>
      </c>
      <c r="J367">
        <f ca="1">+('aob Demand'!J366-'aob Demand'!BX366)+'aob Cap'!BX367</f>
        <v>159.52215353361115</v>
      </c>
      <c r="K367">
        <f ca="1">+('aob Demand'!K366-'aob Demand'!BY366)+'aob Cap'!BY367</f>
        <v>159.52215353361115</v>
      </c>
      <c r="L367">
        <f ca="1">+('aob Demand'!L366-'aob Demand'!BZ366)+'aob Cap'!BZ367</f>
        <v>124.09576848288314</v>
      </c>
      <c r="M367">
        <f ca="1">+('aob Demand'!M366-'aob Demand'!CA366)+'aob Cap'!CA367</f>
        <v>101.67919159520514</v>
      </c>
      <c r="N367">
        <f ca="1">+'aob Demand'!N366*(1+CL367)</f>
        <v>142585.93648267107</v>
      </c>
      <c r="O367">
        <f ca="1">+'aob Demand'!O366*(1+CM367)</f>
        <v>19023.197975183051</v>
      </c>
      <c r="P367">
        <f ca="1">+'aob Demand'!P366*(1+CN367)</f>
        <v>269699.52830154286</v>
      </c>
      <c r="Q367">
        <f ca="1">+'aob Demand'!Q366*(1+CO367)</f>
        <v>828471.77553035971</v>
      </c>
      <c r="R367">
        <v>1701.8537591492</v>
      </c>
      <c r="S367">
        <f ca="1">+IF(E367&gt;2017,SUMPRODUCT(J367:M367,N367:Q367),'aob Demand'!S366)</f>
        <v>143487147.77884209</v>
      </c>
      <c r="T367">
        <v>78510.650136733893</v>
      </c>
      <c r="U367">
        <v>31.405999999999999</v>
      </c>
      <c r="V367">
        <v>29674.5476630993</v>
      </c>
      <c r="W367">
        <v>3.9997624927769199E-4</v>
      </c>
      <c r="X367">
        <v>12.3392178743979</v>
      </c>
      <c r="Y367">
        <v>12.3392178743979</v>
      </c>
      <c r="Z367">
        <v>4.8170172517607499</v>
      </c>
      <c r="AA367">
        <v>2.47964307586405</v>
      </c>
      <c r="AB367">
        <v>8.10921135653685</v>
      </c>
      <c r="AC367">
        <v>8.10921135653685</v>
      </c>
      <c r="AD367">
        <v>8.10921135653685</v>
      </c>
      <c r="AE367">
        <v>8.10921135653685</v>
      </c>
      <c r="AF367">
        <v>1172765.87213696</v>
      </c>
      <c r="AG367">
        <v>114399.285630856</v>
      </c>
      <c r="AH367">
        <v>2320098.1011667699</v>
      </c>
      <c r="AI367">
        <v>6683547.8228635304</v>
      </c>
      <c r="AJ367">
        <v>130.14775753662701</v>
      </c>
      <c r="AK367">
        <v>130.14775753662701</v>
      </c>
      <c r="AL367">
        <v>102.787888429045</v>
      </c>
      <c r="AM367">
        <v>81.814189485721201</v>
      </c>
      <c r="AN367">
        <v>142.48697541102501</v>
      </c>
      <c r="AO367">
        <v>142.48697541102501</v>
      </c>
      <c r="AP367">
        <v>107.604905680806</v>
      </c>
      <c r="AQ367">
        <v>84.293832561585205</v>
      </c>
      <c r="AR367">
        <f ca="1">+IF(E367&gt;2017,J367*N367,'aob Demand'!AR366)</f>
        <v>22745615.65132238</v>
      </c>
      <c r="AS367">
        <f>+IF(F367&gt;2017,K367*O367,'aob Demand'!AS366)</f>
        <v>3033651.5532815298</v>
      </c>
      <c r="AT367">
        <f>+IF(G367&gt;2017,L367*P367,'aob Demand'!AT366)</f>
        <v>33456159.748298101</v>
      </c>
      <c r="AU367">
        <f>+IF(H367&gt;2017,M367*Q367,'aob Demand'!AU366)</f>
        <v>84199287.129684895</v>
      </c>
      <c r="AV367">
        <v>1.0952726132725601</v>
      </c>
      <c r="AW367">
        <v>1.0952726132725601</v>
      </c>
      <c r="AX367">
        <v>1.0473230353755401</v>
      </c>
      <c r="AY367">
        <v>1.03075613876911</v>
      </c>
      <c r="AZ367">
        <v>1.0952726132725601</v>
      </c>
      <c r="BA367">
        <v>1.0952726132725601</v>
      </c>
      <c r="BB367">
        <v>1.0473230353755401</v>
      </c>
      <c r="BC367">
        <v>1.03075613876911</v>
      </c>
      <c r="BD367">
        <v>1.0519320915130701</v>
      </c>
      <c r="BE367">
        <v>1.0519320915130701</v>
      </c>
      <c r="BF367">
        <v>1.0645990433696799</v>
      </c>
      <c r="BG367">
        <v>1.0234733318282201</v>
      </c>
      <c r="BH367">
        <v>0.25986797699999897</v>
      </c>
      <c r="BI367">
        <v>0.25986797699999897</v>
      </c>
      <c r="BJ367">
        <v>0.29128412999999997</v>
      </c>
      <c r="BK367">
        <v>0.39184975799999999</v>
      </c>
      <c r="BL367">
        <v>0.25986797699999897</v>
      </c>
      <c r="BM367">
        <v>0.25986797699999897</v>
      </c>
      <c r="BN367">
        <v>0.29128412999999997</v>
      </c>
      <c r="BO367">
        <v>0.39184975799999999</v>
      </c>
      <c r="BP367">
        <v>0.145164612</v>
      </c>
      <c r="BQ367">
        <v>0.145164612</v>
      </c>
      <c r="BR367">
        <v>0.152841594</v>
      </c>
      <c r="BS367">
        <v>0.14127632900000001</v>
      </c>
      <c r="BT367">
        <v>1</v>
      </c>
      <c r="BU367">
        <v>1</v>
      </c>
      <c r="BV367">
        <v>1</v>
      </c>
      <c r="BW367">
        <v>1</v>
      </c>
      <c r="BX367">
        <f ca="1">+'aob Demand'!BX366+'aob Cap'!$CG367</f>
        <v>17.364172731529635</v>
      </c>
      <c r="BY367">
        <f ca="1">+'aob Demand'!BY366+'aob Cap'!$CG367</f>
        <v>17.364172731529635</v>
      </c>
      <c r="BZ367">
        <f ca="1">+'aob Demand'!BZ366+'aob Cap'!$CG367</f>
        <v>17.364172731529635</v>
      </c>
      <c r="CA367">
        <f ca="1">+'aob Demand'!CA366+'aob Cap'!$CG367</f>
        <v>17.364172731529635</v>
      </c>
      <c r="CB367">
        <f t="shared" ca="1" si="42"/>
        <v>2475886.8301720135</v>
      </c>
      <c r="CC367">
        <f t="shared" ca="1" si="47"/>
        <v>330322.09554716334</v>
      </c>
      <c r="CD367">
        <f t="shared" ca="1" si="48"/>
        <v>4683109.1950400556</v>
      </c>
      <c r="CE367">
        <f t="shared" ca="1" si="49"/>
        <v>14385727.013506213</v>
      </c>
      <c r="CG367">
        <f ca="1">+IFERROR(VLOOKUP(_xlfn.CONCAT(B367,E367,C367),Reallocation!$A$3:$F$618,6,FALSE),0)</f>
        <v>5.4060621194137008E-2</v>
      </c>
      <c r="CH367">
        <f t="shared" ca="1" si="43"/>
        <v>3.3889099411354984E-4</v>
      </c>
      <c r="CI367">
        <f t="shared" ca="1" si="44"/>
        <v>3.3889099411354984E-4</v>
      </c>
      <c r="CJ367">
        <f t="shared" ca="1" si="45"/>
        <v>4.3563629811926852E-4</v>
      </c>
      <c r="CK367">
        <f t="shared" ca="1" si="46"/>
        <v>5.3167831437295199E-4</v>
      </c>
      <c r="CL367">
        <f ca="1">+IF($C367=1,SUMPRODUCT($CH367:$CK367,Elast!$L$6:$O$6),SUMPRODUCT($CH367:$CK367,Elast!$L$13:$O$13))</f>
        <v>-2.0450983078109223E-5</v>
      </c>
      <c r="CM367">
        <f ca="1">+IF($C367=1,SUMPRODUCT($CH367:$CK367,Elast!$L$7:$O$7),SUMPRODUCT($CH367:$CK367,Elast!$L$14:$O$14))</f>
        <v>-1.9267566722188875E-5</v>
      </c>
      <c r="CN367">
        <f ca="1">+IF($C367=1,SUMPRODUCT($CH367:$CK367,Elast!$L$8:$O$8),SUMPRODUCT($CH367:$CK367,Elast!$L$15:$O$15))</f>
        <v>-6.4850487893683534E-5</v>
      </c>
      <c r="CO367">
        <f ca="1">+IF($C367=1,SUMPRODUCT($CH367:$CK367,Elast!$L$9:$O$9),SUMPRODUCT($CH367:$CK367,Elast!$L$16:$O$16))</f>
        <v>-6.8105483257738798E-5</v>
      </c>
    </row>
    <row r="368" spans="2:93" x14ac:dyDescent="0.25">
      <c r="B368" t="s">
        <v>87</v>
      </c>
      <c r="C368">
        <v>1</v>
      </c>
      <c r="D368">
        <v>2037</v>
      </c>
      <c r="E368">
        <v>2035</v>
      </c>
      <c r="F368">
        <v>0.16346471106365101</v>
      </c>
      <c r="G368">
        <v>1.5960510731965201E-2</v>
      </c>
      <c r="H368">
        <v>0.24859797304011999</v>
      </c>
      <c r="I368">
        <v>0.57197680516426197</v>
      </c>
      <c r="J368">
        <f ca="1">+('aob Demand'!J367-'aob Demand'!BX367)+'aob Cap'!BX368</f>
        <v>159.71547334016333</v>
      </c>
      <c r="K368">
        <f ca="1">+('aob Demand'!K367-'aob Demand'!BY367)+'aob Cap'!BY368</f>
        <v>159.71547334016333</v>
      </c>
      <c r="L368">
        <f ca="1">+('aob Demand'!L367-'aob Demand'!BZ367)+'aob Cap'!BZ368</f>
        <v>124.27464830538632</v>
      </c>
      <c r="M368">
        <f ca="1">+('aob Demand'!M367-'aob Demand'!CA367)+'aob Cap'!CA368</f>
        <v>101.84837484141931</v>
      </c>
      <c r="N368">
        <f ca="1">+'aob Demand'!N367*(1+CL368)</f>
        <v>143061.75499883984</v>
      </c>
      <c r="O368">
        <f ca="1">+'aob Demand'!O367*(1+CM368)</f>
        <v>19088.497468168483</v>
      </c>
      <c r="P368">
        <f ca="1">+'aob Demand'!P367*(1+CN368)</f>
        <v>270605.43681763817</v>
      </c>
      <c r="Q368">
        <f ca="1">+'aob Demand'!Q367*(1+CO368)</f>
        <v>831247.21131757693</v>
      </c>
      <c r="R368">
        <v>1705.72076713413</v>
      </c>
      <c r="S368">
        <f ca="1">+IF(E368&gt;2017,SUMPRODUCT(J368:M368,N368:Q368),'aob Demand'!S367)</f>
        <v>144188477.3791897</v>
      </c>
      <c r="T368">
        <v>78714.9233858347</v>
      </c>
      <c r="U368">
        <v>31.405999999999999</v>
      </c>
      <c r="V368">
        <v>29921.684655325502</v>
      </c>
      <c r="W368">
        <v>3.9893556947360402E-4</v>
      </c>
      <c r="X368">
        <v>12.399516972078001</v>
      </c>
      <c r="Y368">
        <v>12.399516972078001</v>
      </c>
      <c r="Z368">
        <v>4.8642348803054398</v>
      </c>
      <c r="AA368">
        <v>2.51628856510531</v>
      </c>
      <c r="AB368">
        <v>8.2268150976705403</v>
      </c>
      <c r="AC368">
        <v>8.2268150976705403</v>
      </c>
      <c r="AD368">
        <v>8.2268150976705403</v>
      </c>
      <c r="AE368">
        <v>8.2268150976705403</v>
      </c>
      <c r="AF368">
        <v>1193646.97756515</v>
      </c>
      <c r="AG368">
        <v>116492.66260826201</v>
      </c>
      <c r="AH368">
        <v>2361690.19218496</v>
      </c>
      <c r="AI368">
        <v>6803150.5954863904</v>
      </c>
      <c r="AJ368">
        <v>130.14775753662701</v>
      </c>
      <c r="AK368">
        <v>130.14775753662701</v>
      </c>
      <c r="AL368">
        <v>102.787888429045</v>
      </c>
      <c r="AM368">
        <v>81.814189485721201</v>
      </c>
      <c r="AN368">
        <v>142.54727450870499</v>
      </c>
      <c r="AO368">
        <v>142.54727450870499</v>
      </c>
      <c r="AP368">
        <v>107.65212330935</v>
      </c>
      <c r="AQ368">
        <v>84.3304780508265</v>
      </c>
      <c r="AR368">
        <f ca="1">+IF(E368&gt;2017,J368*N368,'aob Demand'!AR367)</f>
        <v>22849175.916514181</v>
      </c>
      <c r="AS368">
        <f>+IF(F368&gt;2017,K368*O368,'aob Demand'!AS367)</f>
        <v>3047795.47118823</v>
      </c>
      <c r="AT368">
        <f>+IF(G368&gt;2017,L368*P368,'aob Demand'!AT367)</f>
        <v>33617459.793258302</v>
      </c>
      <c r="AU368">
        <f>+IF(H368&gt;2017,M368*Q368,'aob Demand'!AU367)</f>
        <v>84623618.797804996</v>
      </c>
      <c r="AV368">
        <v>1.09573831828029</v>
      </c>
      <c r="AW368">
        <v>1.09573831828029</v>
      </c>
      <c r="AX368">
        <v>1.0477836882896701</v>
      </c>
      <c r="AY368">
        <v>1.0312056470564701</v>
      </c>
      <c r="AZ368">
        <v>1.09573831828029</v>
      </c>
      <c r="BA368">
        <v>1.09573831828029</v>
      </c>
      <c r="BB368">
        <v>1.0477836882896701</v>
      </c>
      <c r="BC368">
        <v>1.0312056470564701</v>
      </c>
      <c r="BD368">
        <v>1.0523793683251501</v>
      </c>
      <c r="BE368">
        <v>1.0523793683251501</v>
      </c>
      <c r="BF368">
        <v>1.0650672949359501</v>
      </c>
      <c r="BG368">
        <v>1.0239196641150199</v>
      </c>
      <c r="BH368">
        <v>0.25986797699999897</v>
      </c>
      <c r="BI368">
        <v>0.25986797699999897</v>
      </c>
      <c r="BJ368">
        <v>0.29128412999999997</v>
      </c>
      <c r="BK368">
        <v>0.39184975799999999</v>
      </c>
      <c r="BL368">
        <v>0.25986797699999897</v>
      </c>
      <c r="BM368">
        <v>0.25986797699999897</v>
      </c>
      <c r="BN368">
        <v>0.29128412999999997</v>
      </c>
      <c r="BO368">
        <v>0.39184975799999999</v>
      </c>
      <c r="BP368">
        <v>0.145164612</v>
      </c>
      <c r="BQ368">
        <v>0.145164612</v>
      </c>
      <c r="BR368">
        <v>0.152841594</v>
      </c>
      <c r="BS368">
        <v>0.14127632900000001</v>
      </c>
      <c r="BT368">
        <v>1</v>
      </c>
      <c r="BU368">
        <v>1</v>
      </c>
      <c r="BV368">
        <v>1</v>
      </c>
      <c r="BW368">
        <v>1</v>
      </c>
      <c r="BX368">
        <f ca="1">+'aob Demand'!BX367+'aob Cap'!$CG368</f>
        <v>17.497667208799118</v>
      </c>
      <c r="BY368">
        <f ca="1">+'aob Demand'!BY367+'aob Cap'!$CG368</f>
        <v>17.497667208799118</v>
      </c>
      <c r="BZ368">
        <f ca="1">+'aob Demand'!BZ367+'aob Cap'!$CG368</f>
        <v>17.497667208799118</v>
      </c>
      <c r="CA368">
        <f ca="1">+'aob Demand'!CA367+'aob Cap'!$CG368</f>
        <v>17.497667208799118</v>
      </c>
      <c r="CB368">
        <f t="shared" ca="1" si="42"/>
        <v>2503246.9792764531</v>
      </c>
      <c r="CC368">
        <f t="shared" ca="1" si="47"/>
        <v>334004.17621401668</v>
      </c>
      <c r="CD368">
        <f t="shared" ca="1" si="48"/>
        <v>4734963.8783267494</v>
      </c>
      <c r="CE368">
        <f t="shared" ca="1" si="49"/>
        <v>14544887.071877277</v>
      </c>
      <c r="CG368">
        <f ca="1">+IFERROR(VLOOKUP(_xlfn.CONCAT(B368,E368,C368),Reallocation!$A$3:$F$618,6,FALSE),0)</f>
        <v>5.181944588231812E-2</v>
      </c>
      <c r="CH368">
        <f t="shared" ca="1" si="43"/>
        <v>3.2444850081603249E-4</v>
      </c>
      <c r="CI368">
        <f t="shared" ca="1" si="44"/>
        <v>3.2444850081603249E-4</v>
      </c>
      <c r="CJ368">
        <f t="shared" ca="1" si="45"/>
        <v>4.1697519638095315E-4</v>
      </c>
      <c r="CK368">
        <f t="shared" ca="1" si="46"/>
        <v>5.0879011042637146E-4</v>
      </c>
      <c r="CL368">
        <f ca="1">+IF($C368=1,SUMPRODUCT($CH368:$CK368,Elast!$L$6:$O$6),SUMPRODUCT($CH368:$CK368,Elast!$L$13:$O$13))</f>
        <v>-1.9570430120931626E-5</v>
      </c>
      <c r="CM368">
        <f ca="1">+IF($C368=1,SUMPRODUCT($CH368:$CK368,Elast!$L$7:$O$7),SUMPRODUCT($CH368:$CK368,Elast!$L$14:$O$14))</f>
        <v>-1.844548599971496E-5</v>
      </c>
      <c r="CN368">
        <f ca="1">+IF($C368=1,SUMPRODUCT($CH368:$CK368,Elast!$L$8:$O$8),SUMPRODUCT($CH368:$CK368,Elast!$L$15:$O$15))</f>
        <v>-6.2078664549626521E-5</v>
      </c>
      <c r="CO368">
        <f ca="1">+IF($C368=1,SUMPRODUCT($CH368:$CK368,Elast!$L$9:$O$9),SUMPRODUCT($CH368:$CK368,Elast!$L$16:$O$16))</f>
        <v>-6.5182789478599899E-5</v>
      </c>
    </row>
    <row r="369" spans="2:93" x14ac:dyDescent="0.25">
      <c r="B369" t="s">
        <v>87</v>
      </c>
      <c r="C369">
        <v>1</v>
      </c>
      <c r="D369">
        <v>2038</v>
      </c>
      <c r="E369">
        <v>2036</v>
      </c>
      <c r="F369">
        <v>0.16340110829666399</v>
      </c>
      <c r="G369">
        <v>1.5961288627007499E-2</v>
      </c>
      <c r="H369">
        <v>0.248582762004704</v>
      </c>
      <c r="I369">
        <v>0.57205484107162297</v>
      </c>
      <c r="J369">
        <f ca="1">+('aob Demand'!J368-'aob Demand'!BX368)+'aob Cap'!BX369</f>
        <v>159.84338005697418</v>
      </c>
      <c r="K369">
        <f ca="1">+('aob Demand'!K368-'aob Demand'!BY368)+'aob Cap'!BY369</f>
        <v>159.84338005697418</v>
      </c>
      <c r="L369">
        <f ca="1">+('aob Demand'!L368-'aob Demand'!BZ368)+'aob Cap'!BZ369</f>
        <v>124.38746172052517</v>
      </c>
      <c r="M369">
        <f ca="1">+('aob Demand'!M368-'aob Demand'!CA368)+'aob Cap'!CA369</f>
        <v>101.95130449455617</v>
      </c>
      <c r="N369">
        <f ca="1">+'aob Demand'!N368*(1+CL369)</f>
        <v>143549.25806906837</v>
      </c>
      <c r="O369">
        <f ca="1">+'aob Demand'!O368*(1+CM369)</f>
        <v>19154.626628082544</v>
      </c>
      <c r="P369">
        <f ca="1">+'aob Demand'!P368*(1+CN369)</f>
        <v>271530.82014950755</v>
      </c>
      <c r="Q369">
        <f ca="1">+'aob Demand'!Q368*(1+CO369)</f>
        <v>834085.93357158254</v>
      </c>
      <c r="R369">
        <v>1709.4610382969399</v>
      </c>
      <c r="S369">
        <f ca="1">+IF(E369&gt;2017,SUMPRODUCT(J369:M369,N369:Q369),'aob Demand'!S368)</f>
        <v>144818317.36386502</v>
      </c>
      <c r="T369">
        <v>78919.728124105895</v>
      </c>
      <c r="U369">
        <v>31.405999999999999</v>
      </c>
      <c r="V369">
        <v>30170.879865712799</v>
      </c>
      <c r="W369">
        <v>3.9789759736642702E-4</v>
      </c>
      <c r="X369">
        <v>12.4601274345086</v>
      </c>
      <c r="Y369">
        <v>12.4601274345086</v>
      </c>
      <c r="Z369">
        <v>4.9115844206474799</v>
      </c>
      <c r="AA369">
        <v>2.55306472130294</v>
      </c>
      <c r="AB369">
        <v>8.3351465402843008</v>
      </c>
      <c r="AC369">
        <v>8.3351465402843008</v>
      </c>
      <c r="AD369">
        <v>8.3351465402843008</v>
      </c>
      <c r="AE369">
        <v>8.3351465402843008</v>
      </c>
      <c r="AF369">
        <v>1213320.54078062</v>
      </c>
      <c r="AG369">
        <v>118467.254408826</v>
      </c>
      <c r="AH369">
        <v>2400884.8384489501</v>
      </c>
      <c r="AI369">
        <v>6915857.3411649801</v>
      </c>
      <c r="AJ369">
        <v>130.14775753662701</v>
      </c>
      <c r="AK369">
        <v>130.14775753662701</v>
      </c>
      <c r="AL369">
        <v>102.787888429045</v>
      </c>
      <c r="AM369">
        <v>81.814189485721201</v>
      </c>
      <c r="AN369">
        <v>142.60788497113501</v>
      </c>
      <c r="AO369">
        <v>142.60788497113501</v>
      </c>
      <c r="AP369">
        <v>107.699472849692</v>
      </c>
      <c r="AQ369">
        <v>84.367254207024104</v>
      </c>
      <c r="AR369">
        <f ca="1">+IF(E369&gt;2017,J369*N369,'aob Demand'!AR368)</f>
        <v>22945398.614430763</v>
      </c>
      <c r="AS369">
        <f>+IF(F369&gt;2017,K369*O369,'aob Demand'!AS368)</f>
        <v>3060844.18354584</v>
      </c>
      <c r="AT369">
        <f>+IF(G369&gt;2017,L369*P369,'aob Demand'!AT368)</f>
        <v>33763565.977001697</v>
      </c>
      <c r="AU369">
        <f>+IF(H369&gt;2017,M369*Q369,'aob Demand'!AU368)</f>
        <v>85000076.2743745</v>
      </c>
      <c r="AV369">
        <v>1.0962062821399201</v>
      </c>
      <c r="AW369">
        <v>1.0962062821399201</v>
      </c>
      <c r="AX369">
        <v>1.04824555875909</v>
      </c>
      <c r="AY369">
        <v>1.0316566665012401</v>
      </c>
      <c r="AZ369">
        <v>1.0962062821399201</v>
      </c>
      <c r="BA369">
        <v>1.0962062821399201</v>
      </c>
      <c r="BB369">
        <v>1.04824555875909</v>
      </c>
      <c r="BC369">
        <v>1.0316566665012401</v>
      </c>
      <c r="BD369">
        <v>1.0528288146051401</v>
      </c>
      <c r="BE369">
        <v>1.0528288146051401</v>
      </c>
      <c r="BF369">
        <v>1.0655367841415699</v>
      </c>
      <c r="BG369">
        <v>1.0243674968821399</v>
      </c>
      <c r="BH369">
        <v>0.25986797699999897</v>
      </c>
      <c r="BI369">
        <v>0.25986797699999897</v>
      </c>
      <c r="BJ369">
        <v>0.29128412999999997</v>
      </c>
      <c r="BK369">
        <v>0.39184975799999999</v>
      </c>
      <c r="BL369">
        <v>0.25986797699999897</v>
      </c>
      <c r="BM369">
        <v>0.25986797699999897</v>
      </c>
      <c r="BN369">
        <v>0.29128412999999997</v>
      </c>
      <c r="BO369">
        <v>0.39184975799999999</v>
      </c>
      <c r="BP369">
        <v>0.145164612</v>
      </c>
      <c r="BQ369">
        <v>0.145164612</v>
      </c>
      <c r="BR369">
        <v>0.152841594</v>
      </c>
      <c r="BS369">
        <v>0.14127632900000001</v>
      </c>
      <c r="BT369">
        <v>1</v>
      </c>
      <c r="BU369">
        <v>1</v>
      </c>
      <c r="BV369">
        <v>1</v>
      </c>
      <c r="BW369">
        <v>1</v>
      </c>
      <c r="BX369">
        <f ca="1">+'aob Demand'!BX368+'aob Cap'!$CG369</f>
        <v>17.563893554826265</v>
      </c>
      <c r="BY369">
        <f ca="1">+'aob Demand'!BY368+'aob Cap'!$CG369</f>
        <v>17.563893554826265</v>
      </c>
      <c r="BZ369">
        <f ca="1">+'aob Demand'!BZ368+'aob Cap'!$CG369</f>
        <v>17.563893554826265</v>
      </c>
      <c r="CA369">
        <f ca="1">+'aob Demand'!CA368+'aob Cap'!$CG369</f>
        <v>17.563893554826265</v>
      </c>
      <c r="CB369">
        <f t="shared" ca="1" si="42"/>
        <v>2521283.8885994023</v>
      </c>
      <c r="CC369">
        <f t="shared" ca="1" si="47"/>
        <v>336429.82317808253</v>
      </c>
      <c r="CD369">
        <f t="shared" ca="1" si="48"/>
        <v>4769138.4219606258</v>
      </c>
      <c r="CE369">
        <f t="shared" ca="1" si="49"/>
        <v>14649796.552829167</v>
      </c>
      <c r="CG369">
        <f ca="1">+IFERROR(VLOOKUP(_xlfn.CONCAT(B369,E369,C369),Reallocation!$A$3:$F$618,6,FALSE),0)</f>
        <v>4.9600387315165785E-2</v>
      </c>
      <c r="CH369">
        <f t="shared" ca="1" si="43"/>
        <v>3.1030617156302398E-4</v>
      </c>
      <c r="CI369">
        <f t="shared" ca="1" si="44"/>
        <v>3.1030617156302398E-4</v>
      </c>
      <c r="CJ369">
        <f t="shared" ca="1" si="45"/>
        <v>3.9875713057480056E-4</v>
      </c>
      <c r="CK369">
        <f t="shared" ca="1" si="46"/>
        <v>4.8651057052251367E-4</v>
      </c>
      <c r="CL369">
        <f ca="1">+IF($C369=1,SUMPRODUCT($CH369:$CK369,Elast!$L$6:$O$6),SUMPRODUCT($CH369:$CK369,Elast!$L$13:$O$13))</f>
        <v>-1.8713381414875664E-5</v>
      </c>
      <c r="CM369">
        <f ca="1">+IF($C369=1,SUMPRODUCT($CH369:$CK369,Elast!$L$7:$O$7),SUMPRODUCT($CH369:$CK369,Elast!$L$14:$O$14))</f>
        <v>-1.7641042854521062E-5</v>
      </c>
      <c r="CN369">
        <f ca="1">+IF($C369=1,SUMPRODUCT($CH369:$CK369,Elast!$L$8:$O$8),SUMPRODUCT($CH369:$CK369,Elast!$L$15:$O$15))</f>
        <v>-5.9369130634059797E-5</v>
      </c>
      <c r="CO369">
        <f ca="1">+IF($C369=1,SUMPRODUCT($CH369:$CK369,Elast!$L$9:$O$9),SUMPRODUCT($CH369:$CK369,Elast!$L$16:$O$16))</f>
        <v>-6.2332550547417943E-5</v>
      </c>
    </row>
    <row r="370" spans="2:93" x14ac:dyDescent="0.25">
      <c r="B370" t="s">
        <v>87</v>
      </c>
      <c r="C370">
        <v>1</v>
      </c>
      <c r="D370">
        <v>2039</v>
      </c>
      <c r="E370">
        <v>2037</v>
      </c>
      <c r="F370">
        <v>0.1633426013524</v>
      </c>
      <c r="G370">
        <v>1.5962217299230599E-2</v>
      </c>
      <c r="H370">
        <v>0.24856893550429099</v>
      </c>
      <c r="I370">
        <v>0.57212624584407701</v>
      </c>
      <c r="J370">
        <f ca="1">+('aob Demand'!J369-'aob Demand'!BX369)+'aob Cap'!BX370</f>
        <v>159.8866658914593</v>
      </c>
      <c r="K370">
        <f ca="1">+('aob Demand'!K369-'aob Demand'!BY369)+'aob Cap'!BY370</f>
        <v>159.8866658914593</v>
      </c>
      <c r="L370">
        <f ca="1">+('aob Demand'!L369-'aob Demand'!BZ369)+'aob Cap'!BZ370</f>
        <v>124.41518612402331</v>
      </c>
      <c r="M370">
        <f ca="1">+('aob Demand'!M369-'aob Demand'!CA369)+'aob Cap'!CA370</f>
        <v>101.96900996231031</v>
      </c>
      <c r="N370">
        <f ca="1">+'aob Demand'!N369*(1+CL370)</f>
        <v>144051.40486686589</v>
      </c>
      <c r="O370">
        <f ca="1">+'aob Demand'!O369*(1+CM370)</f>
        <v>19221.764737978629</v>
      </c>
      <c r="P370">
        <f ca="1">+'aob Demand'!P369*(1+CN370)</f>
        <v>272480.53088897432</v>
      </c>
      <c r="Q370">
        <f ca="1">+'aob Demand'!Q369*(1+CO370)</f>
        <v>837003.85213673615</v>
      </c>
      <c r="R370">
        <v>1713.0813226550599</v>
      </c>
      <c r="S370">
        <f ca="1">+IF(E370&gt;2017,SUMPRODUCT(J370:M370,N370:Q370),'aob Demand'!S369)</f>
        <v>145354372.82039672</v>
      </c>
      <c r="T370">
        <v>79125.065734404503</v>
      </c>
      <c r="U370">
        <v>31.405999999999999</v>
      </c>
      <c r="V370">
        <v>30422.150435612701</v>
      </c>
      <c r="W370">
        <v>3.96862325911128E-4</v>
      </c>
      <c r="X370">
        <v>12.521031881447801</v>
      </c>
      <c r="Y370">
        <v>12.521031881447801</v>
      </c>
      <c r="Z370">
        <v>4.9590591109270701</v>
      </c>
      <c r="AA370">
        <v>2.5899645116191001</v>
      </c>
      <c r="AB370">
        <v>8.4347002716953696</v>
      </c>
      <c r="AC370">
        <v>8.4347002716953696</v>
      </c>
      <c r="AD370">
        <v>8.4347002716953696</v>
      </c>
      <c r="AE370">
        <v>8.4347002716953696</v>
      </c>
      <c r="AF370">
        <v>1231845.8696729599</v>
      </c>
      <c r="AG370">
        <v>120328.727722825</v>
      </c>
      <c r="AH370">
        <v>2437798.8561693998</v>
      </c>
      <c r="AI370">
        <v>7022004.8593471097</v>
      </c>
      <c r="AJ370">
        <v>130.14775753662701</v>
      </c>
      <c r="AK370">
        <v>130.14775753662701</v>
      </c>
      <c r="AL370">
        <v>102.787888429045</v>
      </c>
      <c r="AM370">
        <v>81.814189485721201</v>
      </c>
      <c r="AN370">
        <v>142.66878941807499</v>
      </c>
      <c r="AO370">
        <v>142.66878941807499</v>
      </c>
      <c r="AP370">
        <v>107.746947539972</v>
      </c>
      <c r="AQ370">
        <v>84.404153997340302</v>
      </c>
      <c r="AR370">
        <f ca="1">+IF(E370&gt;2017,J370*N370,'aob Demand'!AR369)</f>
        <v>23031898.841143921</v>
      </c>
      <c r="AS370">
        <f>+IF(F370&gt;2017,K370*O370,'aob Demand'!AS369)</f>
        <v>3072445.01579786</v>
      </c>
      <c r="AT370">
        <f>+IF(G370&gt;2017,L370*P370,'aob Demand'!AT369)</f>
        <v>33889728.651997402</v>
      </c>
      <c r="AU370">
        <f>+IF(H370&gt;2017,M370*Q370,'aob Demand'!AU369)</f>
        <v>85313879.865835905</v>
      </c>
      <c r="AV370">
        <v>1.09667639262393</v>
      </c>
      <c r="AW370">
        <v>1.09667639262393</v>
      </c>
      <c r="AX370">
        <v>1.0487085915663401</v>
      </c>
      <c r="AY370">
        <v>1.0321091248252401</v>
      </c>
      <c r="AZ370">
        <v>1.09667639262393</v>
      </c>
      <c r="BA370">
        <v>1.09667639262393</v>
      </c>
      <c r="BB370">
        <v>1.0487085915663401</v>
      </c>
      <c r="BC370">
        <v>1.0321091248252401</v>
      </c>
      <c r="BD370">
        <v>1.05328032256644</v>
      </c>
      <c r="BE370">
        <v>1.05328032256644</v>
      </c>
      <c r="BF370">
        <v>1.0660074548582399</v>
      </c>
      <c r="BG370">
        <v>1.0248167583621</v>
      </c>
      <c r="BH370">
        <v>0.25986797699999897</v>
      </c>
      <c r="BI370">
        <v>0.25986797699999897</v>
      </c>
      <c r="BJ370">
        <v>0.29128412999999997</v>
      </c>
      <c r="BK370">
        <v>0.39184975799999999</v>
      </c>
      <c r="BL370">
        <v>0.25986797699999897</v>
      </c>
      <c r="BM370">
        <v>0.25986797699999897</v>
      </c>
      <c r="BN370">
        <v>0.29128412999999997</v>
      </c>
      <c r="BO370">
        <v>0.39184975799999999</v>
      </c>
      <c r="BP370">
        <v>0.145164612</v>
      </c>
      <c r="BQ370">
        <v>0.145164612</v>
      </c>
      <c r="BR370">
        <v>0.152841594</v>
      </c>
      <c r="BS370">
        <v>0.14127632900000001</v>
      </c>
      <c r="BT370">
        <v>1</v>
      </c>
      <c r="BU370">
        <v>1</v>
      </c>
      <c r="BV370">
        <v>1</v>
      </c>
      <c r="BW370">
        <v>1</v>
      </c>
      <c r="BX370">
        <f ca="1">+'aob Demand'!BX369+'aob Cap'!$CG370</f>
        <v>17.544166436460106</v>
      </c>
      <c r="BY370">
        <f ca="1">+'aob Demand'!BY369+'aob Cap'!$CG370</f>
        <v>17.544166436460106</v>
      </c>
      <c r="BZ370">
        <f ca="1">+'aob Demand'!BZ369+'aob Cap'!$CG370</f>
        <v>17.544166436460106</v>
      </c>
      <c r="CA370">
        <f ca="1">+'aob Demand'!CA369+'aob Cap'!$CG370</f>
        <v>17.544166436460106</v>
      </c>
      <c r="CB370">
        <f t="shared" ca="1" si="42"/>
        <v>2527261.8223901945</v>
      </c>
      <c r="CC370">
        <f t="shared" ca="1" si="47"/>
        <v>337229.83976557705</v>
      </c>
      <c r="CD370">
        <f t="shared" ca="1" si="48"/>
        <v>4780443.7846111748</v>
      </c>
      <c r="CE370">
        <f t="shared" ca="1" si="49"/>
        <v>14684534.889845144</v>
      </c>
      <c r="CG370">
        <f ca="1">+IFERROR(VLOOKUP(_xlfn.CONCAT(B370,E370,C370),Reallocation!$A$3:$F$618,6,FALSE),0)</f>
        <v>4.7374198885303705E-2</v>
      </c>
      <c r="CH370">
        <f t="shared" ca="1" si="43"/>
        <v>2.9629862265978524E-4</v>
      </c>
      <c r="CI370">
        <f t="shared" ca="1" si="44"/>
        <v>2.9629862265978524E-4</v>
      </c>
      <c r="CJ370">
        <f t="shared" ca="1" si="45"/>
        <v>3.8077505135181156E-4</v>
      </c>
      <c r="CK370">
        <f t="shared" ca="1" si="46"/>
        <v>4.6459408503451982E-4</v>
      </c>
      <c r="CL370">
        <f ca="1">+IF($C370=1,SUMPRODUCT($CH370:$CK370,Elast!$L$6:$O$6),SUMPRODUCT($CH370:$CK370,Elast!$L$13:$O$13))</f>
        <v>-1.7870394340878673E-5</v>
      </c>
      <c r="CM370">
        <f ca="1">+IF($C370=1,SUMPRODUCT($CH370:$CK370,Elast!$L$7:$O$7),SUMPRODUCT($CH370:$CK370,Elast!$L$14:$O$14))</f>
        <v>-1.6844889910548667E-5</v>
      </c>
      <c r="CN370">
        <f ca="1">+IF($C370=1,SUMPRODUCT($CH370:$CK370,Elast!$L$8:$O$8),SUMPRODUCT($CH370:$CK370,Elast!$L$15:$O$15))</f>
        <v>-5.6690720523841831E-5</v>
      </c>
      <c r="CO370">
        <f ca="1">+IF($C370=1,SUMPRODUCT($CH370:$CK370,Elast!$L$9:$O$9),SUMPRODUCT($CH370:$CK370,Elast!$L$16:$O$16))</f>
        <v>-5.9522738609768755E-5</v>
      </c>
    </row>
    <row r="371" spans="2:93" x14ac:dyDescent="0.25">
      <c r="B371" t="s">
        <v>87</v>
      </c>
      <c r="C371">
        <v>1</v>
      </c>
      <c r="D371">
        <v>2040</v>
      </c>
      <c r="E371">
        <v>2038</v>
      </c>
      <c r="F371">
        <v>0.16328886380147301</v>
      </c>
      <c r="G371">
        <v>1.5963286598500999E-2</v>
      </c>
      <c r="H371">
        <v>0.24855640394963899</v>
      </c>
      <c r="I371">
        <v>0.57219144565038504</v>
      </c>
      <c r="J371">
        <f ca="1">+('aob Demand'!J370-'aob Demand'!BX370)+'aob Cap'!BX371</f>
        <v>159.92599006630817</v>
      </c>
      <c r="K371">
        <f ca="1">+('aob Demand'!K370-'aob Demand'!BY370)+'aob Cap'!BY371</f>
        <v>159.92599006630817</v>
      </c>
      <c r="L371">
        <f ca="1">+('aob Demand'!L370-'aob Demand'!BZ370)+'aob Cap'!BZ371</f>
        <v>124.43835150165117</v>
      </c>
      <c r="M371">
        <f ca="1">+('aob Demand'!M370-'aob Demand'!CA370)+'aob Cap'!CA371</f>
        <v>101.98198364952717</v>
      </c>
      <c r="N371">
        <f ca="1">+'aob Demand'!N370*(1+CL371)</f>
        <v>144556.03747414963</v>
      </c>
      <c r="O371">
        <f ca="1">+'aob Demand'!O370*(1+CM371)</f>
        <v>19289.179838915265</v>
      </c>
      <c r="P371">
        <f ca="1">+'aob Demand'!P370*(1+CN371)</f>
        <v>273434.68732160999</v>
      </c>
      <c r="Q371">
        <f ca="1">+'aob Demand'!Q370*(1+CO371)</f>
        <v>839935.71088818775</v>
      </c>
      <c r="R371">
        <v>1716.5888493674199</v>
      </c>
      <c r="S371">
        <f ca="1">+IF(E371&gt;2017,SUMPRODUCT(J371:M371,N371:Q371),'aob Demand'!S370)</f>
        <v>145887180.26454505</v>
      </c>
      <c r="T371">
        <v>79330.937603185797</v>
      </c>
      <c r="U371">
        <v>31.405999999999999</v>
      </c>
      <c r="V371">
        <v>30675.513649133802</v>
      </c>
      <c r="W371">
        <v>3.9582974808100702E-4</v>
      </c>
      <c r="X371">
        <v>12.582215706735701</v>
      </c>
      <c r="Y371">
        <v>12.582215706735701</v>
      </c>
      <c r="Z371">
        <v>5.0066532754572899</v>
      </c>
      <c r="AA371">
        <v>2.6269820226730598</v>
      </c>
      <c r="AB371">
        <v>8.5260013832987003</v>
      </c>
      <c r="AC371">
        <v>8.5260013832987003</v>
      </c>
      <c r="AD371">
        <v>8.5260013832987003</v>
      </c>
      <c r="AE371">
        <v>8.5260013832987003</v>
      </c>
      <c r="AF371">
        <v>1249287.6194629599</v>
      </c>
      <c r="AG371">
        <v>122083.27947517</v>
      </c>
      <c r="AH371">
        <v>2472559.68230023</v>
      </c>
      <c r="AI371">
        <v>7121960.5168139497</v>
      </c>
      <c r="AJ371">
        <v>130.14775753662701</v>
      </c>
      <c r="AK371">
        <v>130.14775753662701</v>
      </c>
      <c r="AL371">
        <v>102.787888429045</v>
      </c>
      <c r="AM371">
        <v>81.814189485721201</v>
      </c>
      <c r="AN371">
        <v>142.729973243362</v>
      </c>
      <c r="AO371">
        <v>142.729973243362</v>
      </c>
      <c r="AP371">
        <v>107.794541704502</v>
      </c>
      <c r="AQ371">
        <v>84.441171508394206</v>
      </c>
      <c r="AR371">
        <f ca="1">+IF(E371&gt;2017,J371*N371,'aob Demand'!AR370)</f>
        <v>23118267.413115725</v>
      </c>
      <c r="AS371">
        <f>+IF(F371&gt;2017,K371*O371,'aob Demand'!AS370)</f>
        <v>3084017.8289986202</v>
      </c>
      <c r="AT371">
        <f>+IF(G371&gt;2017,L371*P371,'aob Demand'!AT370)</f>
        <v>34015228.670299798</v>
      </c>
      <c r="AU371">
        <f>+IF(H371&gt;2017,M371*Q371,'aob Demand'!AU370)</f>
        <v>85625165.009122804</v>
      </c>
      <c r="AV371">
        <v>1.09714853122144</v>
      </c>
      <c r="AW371">
        <v>1.09714853122144</v>
      </c>
      <c r="AX371">
        <v>1.04917272833122</v>
      </c>
      <c r="AY371">
        <v>1.03256294592961</v>
      </c>
      <c r="AZ371">
        <v>1.09714853122144</v>
      </c>
      <c r="BA371">
        <v>1.09714853122144</v>
      </c>
      <c r="BB371">
        <v>1.04917272833122</v>
      </c>
      <c r="BC371">
        <v>1.03256294592961</v>
      </c>
      <c r="BD371">
        <v>1.0537337783877101</v>
      </c>
      <c r="BE371">
        <v>1.0537337783877101</v>
      </c>
      <c r="BF371">
        <v>1.06647924774276</v>
      </c>
      <c r="BG371">
        <v>1.0252673729937001</v>
      </c>
      <c r="BH371">
        <v>0.25986797699999897</v>
      </c>
      <c r="BI371">
        <v>0.25986797699999897</v>
      </c>
      <c r="BJ371">
        <v>0.29128412999999997</v>
      </c>
      <c r="BK371">
        <v>0.39184975799999999</v>
      </c>
      <c r="BL371">
        <v>0.25986797699999897</v>
      </c>
      <c r="BM371">
        <v>0.25986797699999897</v>
      </c>
      <c r="BN371">
        <v>0.29128412999999997</v>
      </c>
      <c r="BO371">
        <v>0.39184975799999999</v>
      </c>
      <c r="BP371">
        <v>0.145164612</v>
      </c>
      <c r="BQ371">
        <v>0.145164612</v>
      </c>
      <c r="BR371">
        <v>0.152841594</v>
      </c>
      <c r="BS371">
        <v>0.14127632900000001</v>
      </c>
      <c r="BT371">
        <v>1</v>
      </c>
      <c r="BU371">
        <v>1</v>
      </c>
      <c r="BV371">
        <v>1</v>
      </c>
      <c r="BW371">
        <v>1</v>
      </c>
      <c r="BX371">
        <f ca="1">+'aob Demand'!BX370+'aob Cap'!$CG371</f>
        <v>17.518775955489083</v>
      </c>
      <c r="BY371">
        <f ca="1">+'aob Demand'!BY370+'aob Cap'!$CG371</f>
        <v>17.518775955489083</v>
      </c>
      <c r="BZ371">
        <f ca="1">+'aob Demand'!BZ370+'aob Cap'!$CG371</f>
        <v>17.518775955489083</v>
      </c>
      <c r="CA371">
        <f ca="1">+'aob Demand'!CA370+'aob Cap'!$CG371</f>
        <v>17.518775955489083</v>
      </c>
      <c r="CB371">
        <f t="shared" ca="1" si="42"/>
        <v>2532444.8335229116</v>
      </c>
      <c r="CC371">
        <f t="shared" ca="1" si="47"/>
        <v>337922.8199630935</v>
      </c>
      <c r="CD371">
        <f t="shared" ca="1" si="48"/>
        <v>4790241.0256464966</v>
      </c>
      <c r="CE371">
        <f t="shared" ca="1" si="49"/>
        <v>14714645.536064614</v>
      </c>
      <c r="CG371">
        <f ca="1">+IFERROR(VLOOKUP(_xlfn.CONCAT(B371,E371,C371),Reallocation!$A$3:$F$618,6,FALSE),0)</f>
        <v>4.5257033507182638E-2</v>
      </c>
      <c r="CH371">
        <f t="shared" ca="1" si="43"/>
        <v>2.829873586425169E-4</v>
      </c>
      <c r="CI371">
        <f t="shared" ca="1" si="44"/>
        <v>2.829873586425169E-4</v>
      </c>
      <c r="CJ371">
        <f t="shared" ca="1" si="45"/>
        <v>3.6369039738182174E-4</v>
      </c>
      <c r="CK371">
        <f t="shared" ca="1" si="46"/>
        <v>4.437747912682255E-4</v>
      </c>
      <c r="CL371">
        <f ca="1">+IF($C371=1,SUMPRODUCT($CH371:$CK371,Elast!$L$6:$O$6),SUMPRODUCT($CH371:$CK371,Elast!$L$13:$O$13))</f>
        <v>-1.7069622100809088E-5</v>
      </c>
      <c r="CM371">
        <f ca="1">+IF($C371=1,SUMPRODUCT($CH371:$CK371,Elast!$L$7:$O$7),SUMPRODUCT($CH371:$CK371,Elast!$L$14:$O$14))</f>
        <v>-1.6088347754088959E-5</v>
      </c>
      <c r="CN371">
        <f ca="1">+IF($C371=1,SUMPRODUCT($CH371:$CK371,Elast!$L$8:$O$8),SUMPRODUCT($CH371:$CK371,Elast!$L$15:$O$15))</f>
        <v>-5.414573139820611E-5</v>
      </c>
      <c r="CO371">
        <f ca="1">+IF($C371=1,SUMPRODUCT($CH371:$CK371,Elast!$L$9:$O$9),SUMPRODUCT($CH371:$CK371,Elast!$L$16:$O$16))</f>
        <v>-5.6853301014017531E-5</v>
      </c>
    </row>
    <row r="372" spans="2:93" x14ac:dyDescent="0.25">
      <c r="B372" t="s">
        <v>87</v>
      </c>
      <c r="C372">
        <v>1</v>
      </c>
      <c r="D372">
        <v>2041</v>
      </c>
      <c r="E372">
        <v>2039</v>
      </c>
      <c r="F372">
        <v>0.16323962186169499</v>
      </c>
      <c r="G372">
        <v>1.5964487792150199E-2</v>
      </c>
      <c r="H372">
        <v>0.248545093439033</v>
      </c>
      <c r="I372">
        <v>0.57225079690712</v>
      </c>
      <c r="J372">
        <f ca="1">+('aob Demand'!J371-'aob Demand'!BX371)+'aob Cap'!BX372</f>
        <v>159.96150743680275</v>
      </c>
      <c r="K372">
        <f ca="1">+('aob Demand'!K371-'aob Demand'!BY371)+'aob Cap'!BY372</f>
        <v>159.96150743680275</v>
      </c>
      <c r="L372">
        <f ca="1">+('aob Demand'!L371-'aob Demand'!BZ371)+'aob Cap'!BZ372</f>
        <v>124.45766740401473</v>
      </c>
      <c r="M372">
        <f ca="1">+('aob Demand'!M371-'aob Demand'!CA371)+'aob Cap'!CA372</f>
        <v>101.99109454692373</v>
      </c>
      <c r="N372">
        <f ca="1">+'aob Demand'!N371*(1+CL372)</f>
        <v>145063.03946408344</v>
      </c>
      <c r="O372">
        <f ca="1">+'aob Demand'!O371*(1+CM372)</f>
        <v>19356.86708783645</v>
      </c>
      <c r="P372">
        <f ca="1">+'aob Demand'!P371*(1+CN372)</f>
        <v>274393.14054395916</v>
      </c>
      <c r="Q372">
        <f ca="1">+'aob Demand'!Q371*(1+CO372)</f>
        <v>842880.98081565183</v>
      </c>
      <c r="R372">
        <v>1719.98959121907</v>
      </c>
      <c r="S372">
        <f ca="1">+IF(E372&gt;2017,SUMPRODUCT(J372:M372,N372:Q372),'aob Demand'!S371)</f>
        <v>146417540.13459945</v>
      </c>
      <c r="T372">
        <v>79537.3451205124</v>
      </c>
      <c r="U372">
        <v>31.405999999999999</v>
      </c>
      <c r="V372">
        <v>30930.9869343311</v>
      </c>
      <c r="W372">
        <v>3.9479985686764301E-4</v>
      </c>
      <c r="X372">
        <v>12.6436634864483</v>
      </c>
      <c r="Y372">
        <v>12.6436634864483</v>
      </c>
      <c r="Z372">
        <v>5.0543609134613998</v>
      </c>
      <c r="AA372">
        <v>2.6641110284986902</v>
      </c>
      <c r="AB372">
        <v>8.6094873834197507</v>
      </c>
      <c r="AC372">
        <v>8.6094873834197507</v>
      </c>
      <c r="AD372">
        <v>8.6094873834197507</v>
      </c>
      <c r="AE372">
        <v>8.6094873834197507</v>
      </c>
      <c r="AF372">
        <v>1265698.3007149899</v>
      </c>
      <c r="AG372">
        <v>123735.962460453</v>
      </c>
      <c r="AH372">
        <v>2505270.95881283</v>
      </c>
      <c r="AI372">
        <v>7216022.9306850703</v>
      </c>
      <c r="AJ372">
        <v>130.14775753662701</v>
      </c>
      <c r="AK372">
        <v>130.14775753662701</v>
      </c>
      <c r="AL372">
        <v>102.787888429045</v>
      </c>
      <c r="AM372">
        <v>81.814189485721201</v>
      </c>
      <c r="AN372">
        <v>142.791421023075</v>
      </c>
      <c r="AO372">
        <v>142.791421023075</v>
      </c>
      <c r="AP372">
        <v>107.84224934250599</v>
      </c>
      <c r="AQ372">
        <v>84.478300514219896</v>
      </c>
      <c r="AR372">
        <f ca="1">+IF(E372&gt;2017,J372*N372,'aob Demand'!AR371)</f>
        <v>23204502.466039196</v>
      </c>
      <c r="AS372">
        <f>+IF(F372&gt;2017,K372*O372,'aob Demand'!AS371)</f>
        <v>3095564.2205997701</v>
      </c>
      <c r="AT372">
        <f>+IF(G372&gt;2017,L372*P372,'aob Demand'!AT371)</f>
        <v>34140231.298903704</v>
      </c>
      <c r="AU372">
        <f>+IF(H372&gt;2017,M372*Q372,'aob Demand'!AU371)</f>
        <v>85934574.933687404</v>
      </c>
      <c r="AV372">
        <v>1.09762259954888</v>
      </c>
      <c r="AW372">
        <v>1.09762259954888</v>
      </c>
      <c r="AX372">
        <v>1.04963792066215</v>
      </c>
      <c r="AY372">
        <v>1.03301806659774</v>
      </c>
      <c r="AZ372">
        <v>1.09762259954888</v>
      </c>
      <c r="BA372">
        <v>1.09762259954888</v>
      </c>
      <c r="BB372">
        <v>1.04963792066215</v>
      </c>
      <c r="BC372">
        <v>1.03301806659774</v>
      </c>
      <c r="BD372">
        <v>1.0541890875784601</v>
      </c>
      <c r="BE372">
        <v>1.0541890875784601</v>
      </c>
      <c r="BF372">
        <v>1.0669521136053099</v>
      </c>
      <c r="BG372">
        <v>1.0257192780069999</v>
      </c>
      <c r="BH372">
        <v>0.25986797699999897</v>
      </c>
      <c r="BI372">
        <v>0.25986797699999897</v>
      </c>
      <c r="BJ372">
        <v>0.29128412999999997</v>
      </c>
      <c r="BK372">
        <v>0.39184975799999999</v>
      </c>
      <c r="BL372">
        <v>0.25986797699999897</v>
      </c>
      <c r="BM372">
        <v>0.25986797699999897</v>
      </c>
      <c r="BN372">
        <v>0.29128412999999997</v>
      </c>
      <c r="BO372">
        <v>0.39184975799999999</v>
      </c>
      <c r="BP372">
        <v>0.145164612</v>
      </c>
      <c r="BQ372">
        <v>0.145164612</v>
      </c>
      <c r="BR372">
        <v>0.152841594</v>
      </c>
      <c r="BS372">
        <v>0.14127632900000001</v>
      </c>
      <c r="BT372">
        <v>1</v>
      </c>
      <c r="BU372">
        <v>1</v>
      </c>
      <c r="BV372">
        <v>1</v>
      </c>
      <c r="BW372">
        <v>1</v>
      </c>
      <c r="BX372">
        <f ca="1">+'aob Demand'!BX371+'aob Cap'!$CG372</f>
        <v>17.489454742371045</v>
      </c>
      <c r="BY372">
        <f ca="1">+'aob Demand'!BY371+'aob Cap'!$CG372</f>
        <v>17.489454742371045</v>
      </c>
      <c r="BZ372">
        <f ca="1">+'aob Demand'!BZ371+'aob Cap'!$CG372</f>
        <v>17.489454742371045</v>
      </c>
      <c r="CA372">
        <f ca="1">+'aob Demand'!CA371+'aob Cap'!$CG372</f>
        <v>17.489454742371045</v>
      </c>
      <c r="CB372">
        <f t="shared" ca="1" si="42"/>
        <v>2537073.463497872</v>
      </c>
      <c r="CC372">
        <f t="shared" ca="1" si="47"/>
        <v>338541.05088680721</v>
      </c>
      <c r="CD372">
        <f t="shared" ca="1" si="48"/>
        <v>4798986.4131606314</v>
      </c>
      <c r="CE372">
        <f t="shared" ca="1" si="49"/>
        <v>14741528.767180659</v>
      </c>
      <c r="CG372">
        <f ca="1">+IFERROR(VLOOKUP(_xlfn.CONCAT(B372,E372,C372),Reallocation!$A$3:$F$618,6,FALSE),0)</f>
        <v>4.3240007705743502E-2</v>
      </c>
      <c r="CH372">
        <f t="shared" ca="1" si="43"/>
        <v>2.7031508016284178E-4</v>
      </c>
      <c r="CI372">
        <f t="shared" ca="1" si="44"/>
        <v>2.7031508016284178E-4</v>
      </c>
      <c r="CJ372">
        <f t="shared" ca="1" si="45"/>
        <v>3.4742743141236154E-4</v>
      </c>
      <c r="CK372">
        <f t="shared" ca="1" si="46"/>
        <v>4.2395865931066368E-4</v>
      </c>
      <c r="CL372">
        <f ca="1">+IF($C372=1,SUMPRODUCT($CH372:$CK372,Elast!$L$6:$O$6),SUMPRODUCT($CH372:$CK372,Elast!$L$13:$O$13))</f>
        <v>-1.6307437067949234E-5</v>
      </c>
      <c r="CM372">
        <f ca="1">+IF($C372=1,SUMPRODUCT($CH372:$CK372,Elast!$L$7:$O$7),SUMPRODUCT($CH372:$CK372,Elast!$L$14:$O$14))</f>
        <v>-1.5368137841288655E-5</v>
      </c>
      <c r="CN372">
        <f ca="1">+IF($C372=1,SUMPRODUCT($CH372:$CK372,Elast!$L$8:$O$8),SUMPRODUCT($CH372:$CK372,Elast!$L$15:$O$15))</f>
        <v>-5.1723043010967861E-5</v>
      </c>
      <c r="CO372">
        <f ca="1">+IF($C372=1,SUMPRODUCT($CH372:$CK372,Elast!$L$9:$O$9),SUMPRODUCT($CH372:$CK372,Elast!$L$16:$O$16))</f>
        <v>-5.4312337302033334E-5</v>
      </c>
    </row>
    <row r="373" spans="2:93" x14ac:dyDescent="0.25">
      <c r="B373" t="s">
        <v>87</v>
      </c>
      <c r="C373">
        <v>1</v>
      </c>
      <c r="D373">
        <v>2042</v>
      </c>
      <c r="E373">
        <v>2040</v>
      </c>
      <c r="F373">
        <v>0.163194588330106</v>
      </c>
      <c r="G373">
        <v>1.5965812125342999E-2</v>
      </c>
      <c r="H373">
        <v>0.24853492516012601</v>
      </c>
      <c r="I373">
        <v>0.57230467438442401</v>
      </c>
      <c r="J373">
        <f ca="1">+('aob Demand'!J372-'aob Demand'!BX372)+'aob Cap'!BX373</f>
        <v>159.99356300616367</v>
      </c>
      <c r="K373">
        <f ca="1">+('aob Demand'!K372-'aob Demand'!BY372)+'aob Cap'!BY373</f>
        <v>159.99356300616367</v>
      </c>
      <c r="L373">
        <f ca="1">+('aob Demand'!L372-'aob Demand'!BZ372)+'aob Cap'!BZ373</f>
        <v>124.47348661722869</v>
      </c>
      <c r="M373">
        <f ca="1">+('aob Demand'!M372-'aob Demand'!CA372)+'aob Cap'!CA373</f>
        <v>101.99669631593768</v>
      </c>
      <c r="N373">
        <f ca="1">+'aob Demand'!N372*(1+CL373)</f>
        <v>145572.36814028298</v>
      </c>
      <c r="O373">
        <f ca="1">+'aob Demand'!O372*(1+CM373)</f>
        <v>19424.824394139414</v>
      </c>
      <c r="P373">
        <f ca="1">+'aob Demand'!P372*(1+CN373)</f>
        <v>275355.82406027726</v>
      </c>
      <c r="Q373">
        <f ca="1">+'aob Demand'!Q372*(1+CO373)</f>
        <v>845839.44093359041</v>
      </c>
      <c r="R373">
        <v>1723.2900329194499</v>
      </c>
      <c r="S373">
        <f ca="1">+IF(E373&gt;2017,SUMPRODUCT(J373:M373,N373:Q373),'aob Demand'!S372)</f>
        <v>146945816.78968507</v>
      </c>
      <c r="T373">
        <v>79744.289680063594</v>
      </c>
      <c r="U373">
        <v>31.405999999999999</v>
      </c>
      <c r="V373">
        <v>31188.587864404999</v>
      </c>
      <c r="W373">
        <v>3.9377264528085303E-4</v>
      </c>
      <c r="X373">
        <v>12.7053624161834</v>
      </c>
      <c r="Y373">
        <v>12.7053624161834</v>
      </c>
      <c r="Z373">
        <v>5.1021770508713598</v>
      </c>
      <c r="AA373">
        <v>2.70134635707978</v>
      </c>
      <c r="AB373">
        <v>8.6856286558761209</v>
      </c>
      <c r="AC373">
        <v>8.6856286558761209</v>
      </c>
      <c r="AD373">
        <v>8.6856286558761209</v>
      </c>
      <c r="AE373">
        <v>8.6856286558761209</v>
      </c>
      <c r="AF373">
        <v>1281136.09147049</v>
      </c>
      <c r="AG373">
        <v>125292.38464967901</v>
      </c>
      <c r="AH373">
        <v>2536047.5442977902</v>
      </c>
      <c r="AI373">
        <v>7304523.03634708</v>
      </c>
      <c r="AJ373">
        <v>130.14775753662701</v>
      </c>
      <c r="AK373">
        <v>130.14775753662701</v>
      </c>
      <c r="AL373">
        <v>102.787888429045</v>
      </c>
      <c r="AM373">
        <v>81.814189485721201</v>
      </c>
      <c r="AN373">
        <v>142.85311995281</v>
      </c>
      <c r="AO373">
        <v>142.85311995281</v>
      </c>
      <c r="AP373">
        <v>107.890065479916</v>
      </c>
      <c r="AQ373">
        <v>84.515535842800901</v>
      </c>
      <c r="AR373">
        <f ca="1">+IF(E373&gt;2017,J373*N373,'aob Demand'!AR372)</f>
        <v>23290641.854008816</v>
      </c>
      <c r="AS373">
        <f>+IF(F373&gt;2017,K373*O373,'aob Demand'!AS372)</f>
        <v>3107089.90446922</v>
      </c>
      <c r="AT373">
        <f>+IF(G373&gt;2017,L373*P373,'aob Demand'!AT372)</f>
        <v>34264815.748948298</v>
      </c>
      <c r="AU373">
        <f>+IF(H373&gt;2017,M373*Q373,'aob Demand'!AU372)</f>
        <v>86242356.147371605</v>
      </c>
      <c r="AV373">
        <v>1.0980984922588699</v>
      </c>
      <c r="AW373">
        <v>1.0980984922588699</v>
      </c>
      <c r="AX373">
        <v>1.0501041166699701</v>
      </c>
      <c r="AY373">
        <v>1.0334744193279399</v>
      </c>
      <c r="AZ373">
        <v>1.0980984922588699</v>
      </c>
      <c r="BA373">
        <v>1.0980984922588699</v>
      </c>
      <c r="BB373">
        <v>1.0501041166699701</v>
      </c>
      <c r="BC373">
        <v>1.0334744193279399</v>
      </c>
      <c r="BD373">
        <v>1.0546461489599701</v>
      </c>
      <c r="BE373">
        <v>1.0546461489599701</v>
      </c>
      <c r="BF373">
        <v>1.0674259997008</v>
      </c>
      <c r="BG373">
        <v>1.02617240637723</v>
      </c>
      <c r="BH373">
        <v>0.25986797699999897</v>
      </c>
      <c r="BI373">
        <v>0.25986797699999897</v>
      </c>
      <c r="BJ373">
        <v>0.29128412999999997</v>
      </c>
      <c r="BK373">
        <v>0.39184975799999999</v>
      </c>
      <c r="BL373">
        <v>0.25986797699999897</v>
      </c>
      <c r="BM373">
        <v>0.25986797699999897</v>
      </c>
      <c r="BN373">
        <v>0.29128412999999997</v>
      </c>
      <c r="BO373">
        <v>0.39184975799999999</v>
      </c>
      <c r="BP373">
        <v>0.145164612</v>
      </c>
      <c r="BQ373">
        <v>0.145164612</v>
      </c>
      <c r="BR373">
        <v>0.152841594</v>
      </c>
      <c r="BS373">
        <v>0.14127632900000001</v>
      </c>
      <c r="BT373">
        <v>1</v>
      </c>
      <c r="BU373">
        <v>1</v>
      </c>
      <c r="BV373">
        <v>1</v>
      </c>
      <c r="BW373">
        <v>1</v>
      </c>
      <c r="BX373">
        <f ca="1">+'aob Demand'!BX372+'aob Cap'!$CG373</f>
        <v>17.456564411392083</v>
      </c>
      <c r="BY373">
        <f ca="1">+'aob Demand'!BY372+'aob Cap'!$CG373</f>
        <v>17.456564411392083</v>
      </c>
      <c r="BZ373">
        <f ca="1">+'aob Demand'!BZ372+'aob Cap'!$CG373</f>
        <v>17.456564411392083</v>
      </c>
      <c r="CA373">
        <f ca="1">+'aob Demand'!CA372+'aob Cap'!$CG373</f>
        <v>17.456564411392083</v>
      </c>
      <c r="CB373">
        <f t="shared" ca="1" si="42"/>
        <v>2541193.4209597306</v>
      </c>
      <c r="CC373">
        <f t="shared" ca="1" si="47"/>
        <v>339090.6982162749</v>
      </c>
      <c r="CD373">
        <f t="shared" ca="1" si="48"/>
        <v>4806766.6787601756</v>
      </c>
      <c r="CE373">
        <f t="shared" ca="1" si="49"/>
        <v>14765450.68235309</v>
      </c>
      <c r="CG373">
        <f ca="1">+IFERROR(VLOOKUP(_xlfn.CONCAT(B373,E373,C373),Reallocation!$A$3:$F$618,6,FALSE),0)</f>
        <v>4.1317210719682425E-2</v>
      </c>
      <c r="CH373">
        <f t="shared" ca="1" si="43"/>
        <v>2.5824295642506989E-4</v>
      </c>
      <c r="CI373">
        <f t="shared" ca="1" si="44"/>
        <v>2.5824295642506989E-4</v>
      </c>
      <c r="CJ373">
        <f t="shared" ca="1" si="45"/>
        <v>3.3193583503243751E-4</v>
      </c>
      <c r="CK373">
        <f t="shared" ca="1" si="46"/>
        <v>4.0508381361403778E-4</v>
      </c>
      <c r="CL373">
        <f ca="1">+IF($C373=1,SUMPRODUCT($CH373:$CK373,Elast!$L$6:$O$6),SUMPRODUCT($CH373:$CK373,Elast!$L$13:$O$13))</f>
        <v>-1.5581458432758713E-5</v>
      </c>
      <c r="CM373">
        <f ca="1">+IF($C373=1,SUMPRODUCT($CH373:$CK373,Elast!$L$7:$O$7),SUMPRODUCT($CH373:$CK373,Elast!$L$14:$O$14))</f>
        <v>-1.4682048433027452E-5</v>
      </c>
      <c r="CN373">
        <f ca="1">+IF($C373=1,SUMPRODUCT($CH373:$CK373,Elast!$L$8:$O$8),SUMPRODUCT($CH373:$CK373,Elast!$L$15:$O$15))</f>
        <v>-4.9415190887196038E-5</v>
      </c>
      <c r="CO373">
        <f ca="1">+IF($C373=1,SUMPRODUCT($CH373:$CK373,Elast!$L$9:$O$9),SUMPRODUCT($CH373:$CK373,Elast!$L$16:$O$16))</f>
        <v>-5.1891959370231615E-5</v>
      </c>
    </row>
    <row r="374" spans="2:93" x14ac:dyDescent="0.25">
      <c r="B374" t="s">
        <v>87</v>
      </c>
      <c r="C374">
        <v>1</v>
      </c>
      <c r="D374">
        <v>2043</v>
      </c>
      <c r="E374">
        <v>2041</v>
      </c>
      <c r="F374">
        <v>0.16315352519444001</v>
      </c>
      <c r="G374">
        <v>1.5967252125587399E-2</v>
      </c>
      <c r="H374">
        <v>0.24852583500567799</v>
      </c>
      <c r="I374">
        <v>0.572353387674293</v>
      </c>
      <c r="J374">
        <f ca="1">+('aob Demand'!J373-'aob Demand'!BX373)+'aob Cap'!BX374</f>
        <v>160.02247950809942</v>
      </c>
      <c r="K374">
        <f ca="1">+('aob Demand'!K373-'aob Demand'!BY373)+'aob Cap'!BY374</f>
        <v>160.02247950809942</v>
      </c>
      <c r="L374">
        <f ca="1">+('aob Demand'!L373-'aob Demand'!BZ373)+'aob Cap'!BZ374</f>
        <v>124.48613435321242</v>
      </c>
      <c r="M374">
        <f ca="1">+('aob Demand'!M373-'aob Demand'!CA373)+'aob Cap'!CA374</f>
        <v>101.99911486574541</v>
      </c>
      <c r="N374">
        <f ca="1">+'aob Demand'!N373*(1+CL374)</f>
        <v>146083.98453925402</v>
      </c>
      <c r="O374">
        <f ca="1">+'aob Demand'!O373*(1+CM374)</f>
        <v>19493.049889782185</v>
      </c>
      <c r="P374">
        <f ca="1">+'aob Demand'!P373*(1+CN374)</f>
        <v>276322.67705760384</v>
      </c>
      <c r="Q374">
        <f ca="1">+'aob Demand'!Q373*(1+CO374)</f>
        <v>848810.88905594812</v>
      </c>
      <c r="R374">
        <v>1726.4954574185999</v>
      </c>
      <c r="S374">
        <f ca="1">+IF(E374&gt;2017,SUMPRODUCT(J374:M374,N374:Q374),'aob Demand'!S373)</f>
        <v>147472348.87207764</v>
      </c>
      <c r="T374">
        <v>79951.772679144895</v>
      </c>
      <c r="U374">
        <v>31.405999999999999</v>
      </c>
      <c r="V374">
        <v>31448.334158909602</v>
      </c>
      <c r="W374">
        <v>3.9274810634863801E-4</v>
      </c>
      <c r="X374">
        <v>12.767298785216401</v>
      </c>
      <c r="Y374">
        <v>12.767298785216401</v>
      </c>
      <c r="Z374">
        <v>5.1500963541096203</v>
      </c>
      <c r="AA374">
        <v>2.73868248582087</v>
      </c>
      <c r="AB374">
        <v>8.7548120340592401</v>
      </c>
      <c r="AC374">
        <v>8.7548120340592401</v>
      </c>
      <c r="AD374">
        <v>8.7548120340592401</v>
      </c>
      <c r="AE374">
        <v>8.7548120340592401</v>
      </c>
      <c r="AF374">
        <v>1295647.4744636</v>
      </c>
      <c r="AG374">
        <v>126757.047336139</v>
      </c>
      <c r="AH374">
        <v>2564981.3544116002</v>
      </c>
      <c r="AI374">
        <v>7387725.5070143798</v>
      </c>
      <c r="AJ374">
        <v>130.14775753662701</v>
      </c>
      <c r="AK374">
        <v>130.14775753662701</v>
      </c>
      <c r="AL374">
        <v>102.787888429045</v>
      </c>
      <c r="AM374">
        <v>81.814189485721201</v>
      </c>
      <c r="AN374">
        <v>142.915056321843</v>
      </c>
      <c r="AO374">
        <v>142.915056321843</v>
      </c>
      <c r="AP374">
        <v>107.937984783155</v>
      </c>
      <c r="AQ374">
        <v>84.552871971542004</v>
      </c>
      <c r="AR374">
        <f ca="1">+IF(E374&gt;2017,J374*N374,'aob Demand'!AR373)</f>
        <v>23376721.422394287</v>
      </c>
      <c r="AS374">
        <f>+IF(F374&gt;2017,K374*O374,'aob Demand'!AS373)</f>
        <v>3118600.2721166299</v>
      </c>
      <c r="AT374">
        <f>+IF(G374&gt;2017,L374*P374,'aob Demand'!AT373)</f>
        <v>34389055.432788096</v>
      </c>
      <c r="AU374">
        <f>+IF(H374&gt;2017,M374*Q374,'aob Demand'!AU373)</f>
        <v>86548736.941902503</v>
      </c>
      <c r="AV374">
        <v>1.0985761230610001</v>
      </c>
      <c r="AW374">
        <v>1.0985761230610001</v>
      </c>
      <c r="AX374">
        <v>1.05057127392463</v>
      </c>
      <c r="AY374">
        <v>1.0339319487873899</v>
      </c>
      <c r="AZ374">
        <v>1.0985761230610001</v>
      </c>
      <c r="BA374">
        <v>1.0985761230610001</v>
      </c>
      <c r="BB374">
        <v>1.05057127392463</v>
      </c>
      <c r="BC374">
        <v>1.0339319487873899</v>
      </c>
      <c r="BD374">
        <v>1.05510487965639</v>
      </c>
      <c r="BE374">
        <v>1.05510487965639</v>
      </c>
      <c r="BF374">
        <v>1.0679008628992701</v>
      </c>
      <c r="BG374">
        <v>1.02662670316253</v>
      </c>
      <c r="BH374">
        <v>0.25986797699999897</v>
      </c>
      <c r="BI374">
        <v>0.25986797699999897</v>
      </c>
      <c r="BJ374">
        <v>0.29128412999999997</v>
      </c>
      <c r="BK374">
        <v>0.39184975799999999</v>
      </c>
      <c r="BL374">
        <v>0.25986797699999897</v>
      </c>
      <c r="BM374">
        <v>0.25986797699999897</v>
      </c>
      <c r="BN374">
        <v>0.29128412999999997</v>
      </c>
      <c r="BO374">
        <v>0.39184975799999999</v>
      </c>
      <c r="BP374">
        <v>0.145164612</v>
      </c>
      <c r="BQ374">
        <v>0.145164612</v>
      </c>
      <c r="BR374">
        <v>0.152841594</v>
      </c>
      <c r="BS374">
        <v>0.14127632900000001</v>
      </c>
      <c r="BT374">
        <v>1</v>
      </c>
      <c r="BU374">
        <v>1</v>
      </c>
      <c r="BV374">
        <v>1</v>
      </c>
      <c r="BW374">
        <v>1</v>
      </c>
      <c r="BX374">
        <f ca="1">+'aob Demand'!BX373+'aob Cap'!$CG374</f>
        <v>17.420434673889222</v>
      </c>
      <c r="BY374">
        <f ca="1">+'aob Demand'!BY373+'aob Cap'!$CG374</f>
        <v>17.420434673889222</v>
      </c>
      <c r="BZ374">
        <f ca="1">+'aob Demand'!BZ373+'aob Cap'!$CG374</f>
        <v>17.420434673889222</v>
      </c>
      <c r="CA374">
        <f ca="1">+'aob Demand'!CA373+'aob Cap'!$CG374</f>
        <v>17.420434673889222</v>
      </c>
      <c r="CB374">
        <f t="shared" ca="1" si="42"/>
        <v>2544846.5095675178</v>
      </c>
      <c r="CC374">
        <f t="shared" ca="1" si="47"/>
        <v>339577.40219981404</v>
      </c>
      <c r="CD374">
        <f t="shared" ca="1" si="48"/>
        <v>4813661.1445961753</v>
      </c>
      <c r="CE374">
        <f t="shared" ca="1" si="49"/>
        <v>14786654.643284976</v>
      </c>
      <c r="CG374">
        <f ca="1">+IFERROR(VLOOKUP(_xlfn.CONCAT(B374,E374,C374),Reallocation!$A$3:$F$618,6,FALSE),0)</f>
        <v>3.9483434561421518E-2</v>
      </c>
      <c r="CH374">
        <f t="shared" ca="1" si="43"/>
        <v>2.4673680024700495E-4</v>
      </c>
      <c r="CI374">
        <f t="shared" ca="1" si="44"/>
        <v>2.4673680024700495E-4</v>
      </c>
      <c r="CJ374">
        <f t="shared" ca="1" si="45"/>
        <v>3.1717134415454318E-4</v>
      </c>
      <c r="CK374">
        <f t="shared" ca="1" si="46"/>
        <v>3.8709585483553965E-4</v>
      </c>
      <c r="CL374">
        <f ca="1">+IF($C374=1,SUMPRODUCT($CH374:$CK374,Elast!$L$6:$O$6),SUMPRODUCT($CH374:$CK374,Elast!$L$13:$O$13))</f>
        <v>-1.4889593212761068E-5</v>
      </c>
      <c r="CM374">
        <f ca="1">+IF($C374=1,SUMPRODUCT($CH374:$CK374,Elast!$L$7:$O$7),SUMPRODUCT($CH374:$CK374,Elast!$L$14:$O$14))</f>
        <v>-1.4028132652413649E-5</v>
      </c>
      <c r="CN374">
        <f ca="1">+IF($C374=1,SUMPRODUCT($CH374:$CK374,Elast!$L$8:$O$8),SUMPRODUCT($CH374:$CK374,Elast!$L$15:$O$15))</f>
        <v>-4.7215606037619212E-5</v>
      </c>
      <c r="CO374">
        <f ca="1">+IF($C374=1,SUMPRODUCT($CH374:$CK374,Elast!$L$9:$O$9),SUMPRODUCT($CH374:$CK374,Elast!$L$16:$O$16))</f>
        <v>-4.9585229476860169E-5</v>
      </c>
    </row>
    <row r="375" spans="2:93" x14ac:dyDescent="0.25">
      <c r="B375" t="s">
        <v>87</v>
      </c>
      <c r="C375">
        <v>1</v>
      </c>
      <c r="D375">
        <v>2044</v>
      </c>
      <c r="E375">
        <v>2042</v>
      </c>
      <c r="F375">
        <v>0.16311617908551301</v>
      </c>
      <c r="G375">
        <v>1.5968800208109899E-2</v>
      </c>
      <c r="H375">
        <v>0.24851775344400401</v>
      </c>
      <c r="I375">
        <v>0.57239726726237194</v>
      </c>
      <c r="J375">
        <f ca="1">+('aob Demand'!J374-'aob Demand'!BX374)+'aob Cap'!BX375</f>
        <v>160.04855034196706</v>
      </c>
      <c r="K375">
        <f ca="1">+('aob Demand'!K374-'aob Demand'!BY374)+'aob Cap'!BY375</f>
        <v>160.04855034196706</v>
      </c>
      <c r="L375">
        <f ca="1">+('aob Demand'!L374-'aob Demand'!BZ374)+'aob Cap'!BZ375</f>
        <v>124.49590628013905</v>
      </c>
      <c r="M375">
        <f ca="1">+('aob Demand'!M374-'aob Demand'!CA374)+'aob Cap'!CA375</f>
        <v>101.99864650951305</v>
      </c>
      <c r="N375">
        <f ca="1">+'aob Demand'!N374*(1+CL375)</f>
        <v>146597.85329120458</v>
      </c>
      <c r="O375">
        <f ca="1">+'aob Demand'!O374*(1+CM375)</f>
        <v>19561.541939006147</v>
      </c>
      <c r="P375">
        <f ca="1">+'aob Demand'!P374*(1+CN375)</f>
        <v>277293.64557174762</v>
      </c>
      <c r="Q375">
        <f ca="1">+'aob Demand'!Q374*(1+CO375)</f>
        <v>851795.14539849828</v>
      </c>
      <c r="R375">
        <v>1729.6116862675999</v>
      </c>
      <c r="S375">
        <f ca="1">+IF(E375&gt;2017,SUMPRODUCT(J375:M375,N375:Q375),'aob Demand'!S374)</f>
        <v>147997445.97749227</v>
      </c>
      <c r="T375">
        <v>80159.795518697196</v>
      </c>
      <c r="U375">
        <v>31.405999999999999</v>
      </c>
      <c r="V375">
        <v>31710.2436849718</v>
      </c>
      <c r="W375">
        <v>3.91726233117143E-4</v>
      </c>
      <c r="X375">
        <v>12.8294613630448</v>
      </c>
      <c r="Y375">
        <v>12.8294613630448</v>
      </c>
      <c r="Z375">
        <v>5.1981144618797002</v>
      </c>
      <c r="AA375">
        <v>2.77611488771152</v>
      </c>
      <c r="AB375">
        <v>8.8174591636944299</v>
      </c>
      <c r="AC375">
        <v>8.8174591636944299</v>
      </c>
      <c r="AD375">
        <v>8.8174591636944299</v>
      </c>
      <c r="AE375">
        <v>8.8174591636944299</v>
      </c>
      <c r="AF375">
        <v>1309284.8613327399</v>
      </c>
      <c r="AG375">
        <v>128135.02779176801</v>
      </c>
      <c r="AH375">
        <v>2592176.0105026299</v>
      </c>
      <c r="AI375">
        <v>7465928.7688926701</v>
      </c>
      <c r="AJ375">
        <v>130.14775753662701</v>
      </c>
      <c r="AK375">
        <v>130.14775753662701</v>
      </c>
      <c r="AL375">
        <v>102.787888429045</v>
      </c>
      <c r="AM375">
        <v>81.814189485721201</v>
      </c>
      <c r="AN375">
        <v>142.97721889967201</v>
      </c>
      <c r="AO375">
        <v>142.97721889967201</v>
      </c>
      <c r="AP375">
        <v>107.98600289092499</v>
      </c>
      <c r="AQ375">
        <v>84.590304373432701</v>
      </c>
      <c r="AR375">
        <f ca="1">+IF(E375&gt;2017,J375*N375,'aob Demand'!AR374)</f>
        <v>23462773.902501658</v>
      </c>
      <c r="AS375">
        <f>+IF(F375&gt;2017,K375*O375,'aob Demand'!AS374)</f>
        <v>3130100.3371139299</v>
      </c>
      <c r="AT375">
        <f>+IF(G375&gt;2017,L375*P375,'aob Demand'!AT374)</f>
        <v>34513018.568057902</v>
      </c>
      <c r="AU375">
        <f>+IF(H375&gt;2017,M375*Q375,'aob Demand'!AU374)</f>
        <v>86853929.358778298</v>
      </c>
      <c r="AV375">
        <v>1.0990553981564399</v>
      </c>
      <c r="AW375">
        <v>1.0990553981564399</v>
      </c>
      <c r="AX375">
        <v>1.0510393462308301</v>
      </c>
      <c r="AY375">
        <v>1.0343905949877501</v>
      </c>
      <c r="AZ375">
        <v>1.0990553981564399</v>
      </c>
      <c r="BA375">
        <v>1.0990553981564399</v>
      </c>
      <c r="BB375">
        <v>1.0510393462308301</v>
      </c>
      <c r="BC375">
        <v>1.0343905949877501</v>
      </c>
      <c r="BD375">
        <v>1.05556518958055</v>
      </c>
      <c r="BE375">
        <v>1.05556518958055</v>
      </c>
      <c r="BF375">
        <v>1.06837665624343</v>
      </c>
      <c r="BG375">
        <v>1.0270821087984101</v>
      </c>
      <c r="BH375">
        <v>0.25986797699999897</v>
      </c>
      <c r="BI375">
        <v>0.25986797699999897</v>
      </c>
      <c r="BJ375">
        <v>0.29128412999999997</v>
      </c>
      <c r="BK375">
        <v>0.39184975799999999</v>
      </c>
      <c r="BL375">
        <v>0.25986797699999897</v>
      </c>
      <c r="BM375">
        <v>0.25986797699999897</v>
      </c>
      <c r="BN375">
        <v>0.29128412999999997</v>
      </c>
      <c r="BO375">
        <v>0.39184975799999999</v>
      </c>
      <c r="BP375">
        <v>0.145164612</v>
      </c>
      <c r="BQ375">
        <v>0.145164612</v>
      </c>
      <c r="BR375">
        <v>0.152841594</v>
      </c>
      <c r="BS375">
        <v>0.14127632900000001</v>
      </c>
      <c r="BT375">
        <v>1</v>
      </c>
      <c r="BU375">
        <v>1</v>
      </c>
      <c r="BV375">
        <v>1</v>
      </c>
      <c r="BW375">
        <v>1</v>
      </c>
      <c r="BX375">
        <f ca="1">+'aob Demand'!BX374+'aob Cap'!$CG375</f>
        <v>17.381365349434251</v>
      </c>
      <c r="BY375">
        <f ca="1">+'aob Demand'!BY374+'aob Cap'!$CG375</f>
        <v>17.381365349434251</v>
      </c>
      <c r="BZ375">
        <f ca="1">+'aob Demand'!BZ374+'aob Cap'!$CG375</f>
        <v>17.381365349434251</v>
      </c>
      <c r="CA375">
        <f ca="1">+'aob Demand'!CA374+'aob Cap'!$CG375</f>
        <v>17.381365349434251</v>
      </c>
      <c r="CB375">
        <f t="shared" ca="1" si="42"/>
        <v>2548070.847497189</v>
      </c>
      <c r="CC375">
        <f t="shared" ca="1" si="47"/>
        <v>340006.30724014633</v>
      </c>
      <c r="CD375">
        <f t="shared" ca="1" si="48"/>
        <v>4819742.1627590768</v>
      </c>
      <c r="CE375">
        <f t="shared" ca="1" si="49"/>
        <v>14805362.625045767</v>
      </c>
      <c r="CG375">
        <f ca="1">+IFERROR(VLOOKUP(_xlfn.CONCAT(B375,E375,C375),Reallocation!$A$3:$F$618,6,FALSE),0)</f>
        <v>3.7729411211049439E-2</v>
      </c>
      <c r="CH375">
        <f t="shared" ca="1" si="43"/>
        <v>2.3573728803194527E-4</v>
      </c>
      <c r="CI375">
        <f t="shared" ca="1" si="44"/>
        <v>2.3573728803194527E-4</v>
      </c>
      <c r="CJ375">
        <f t="shared" ca="1" si="45"/>
        <v>3.0305744452463479E-4</v>
      </c>
      <c r="CK375">
        <f t="shared" ca="1" si="46"/>
        <v>3.6990109675150151E-4</v>
      </c>
      <c r="CL375">
        <f ca="1">+IF($C375=1,SUMPRODUCT($CH375:$CK375,Elast!$L$6:$O$6),SUMPRODUCT($CH375:$CK375,Elast!$L$13:$O$13))</f>
        <v>-1.4228237361607833E-5</v>
      </c>
      <c r="CM375">
        <f ca="1">+IF($C375=1,SUMPRODUCT($CH375:$CK375,Elast!$L$7:$O$7),SUMPRODUCT($CH375:$CK375,Elast!$L$14:$O$14))</f>
        <v>-1.3403015118651941E-5</v>
      </c>
      <c r="CN375">
        <f ca="1">+IF($C375=1,SUMPRODUCT($CH375:$CK375,Elast!$L$8:$O$8),SUMPRODUCT($CH375:$CK375,Elast!$L$15:$O$15))</f>
        <v>-4.5112914600002664E-5</v>
      </c>
      <c r="CO375">
        <f ca="1">+IF($C375=1,SUMPRODUCT($CH375:$CK375,Elast!$L$9:$O$9),SUMPRODUCT($CH375:$CK375,Elast!$L$16:$O$16))</f>
        <v>-4.7380171463355494E-5</v>
      </c>
    </row>
    <row r="376" spans="2:93" x14ac:dyDescent="0.25">
      <c r="B376" t="s">
        <v>87</v>
      </c>
      <c r="C376">
        <v>1</v>
      </c>
      <c r="D376">
        <v>2045</v>
      </c>
      <c r="E376">
        <v>2043</v>
      </c>
      <c r="F376">
        <v>0.16308234278464101</v>
      </c>
      <c r="G376">
        <v>1.59704499574321E-2</v>
      </c>
      <c r="H376">
        <v>0.24851062478302499</v>
      </c>
      <c r="I376">
        <v>0.57243658247490103</v>
      </c>
      <c r="J376">
        <f ca="1">+('aob Demand'!J375-'aob Demand'!BX375)+'aob Cap'!BX376</f>
        <v>160.07205333996575</v>
      </c>
      <c r="K376">
        <f ca="1">+('aob Demand'!K375-'aob Demand'!BY375)+'aob Cap'!BY376</f>
        <v>160.07205333996575</v>
      </c>
      <c r="L376">
        <f ca="1">+('aob Demand'!L375-'aob Demand'!BZ375)+'aob Cap'!BZ376</f>
        <v>124.50308232288074</v>
      </c>
      <c r="M376">
        <f ca="1">+('aob Demand'!M375-'aob Demand'!CA375)+'aob Cap'!CA376</f>
        <v>101.99557176700773</v>
      </c>
      <c r="N376">
        <f ca="1">+'aob Demand'!N375*(1+CL376)</f>
        <v>147113.941723064</v>
      </c>
      <c r="O376">
        <f ca="1">+'aob Demand'!O375*(1+CM376)</f>
        <v>19630.299041207196</v>
      </c>
      <c r="P376">
        <f ca="1">+'aob Demand'!P375*(1+CN376)</f>
        <v>278268.6781461293</v>
      </c>
      <c r="Q376">
        <f ca="1">+'aob Demand'!Q375*(1+CO376)</f>
        <v>854792.03855113615</v>
      </c>
      <c r="R376">
        <v>1732.6433904842399</v>
      </c>
      <c r="S376">
        <f ca="1">+IF(E376&gt;2017,SUMPRODUCT(J376:M376,N376:Q376),'aob Demand'!S375)</f>
        <v>148521403.8587665</v>
      </c>
      <c r="T376">
        <v>80368.359603306701</v>
      </c>
      <c r="U376">
        <v>31.405999999999999</v>
      </c>
      <c r="V376">
        <v>31974.334458520701</v>
      </c>
      <c r="W376">
        <v>3.9070701865060202E-4</v>
      </c>
      <c r="X376">
        <v>12.8918379419587</v>
      </c>
      <c r="Y376">
        <v>12.8918379419587</v>
      </c>
      <c r="Z376">
        <v>5.2462266258667798</v>
      </c>
      <c r="AA376">
        <v>2.81363865485506</v>
      </c>
      <c r="AB376">
        <v>8.8739119211735407</v>
      </c>
      <c r="AC376">
        <v>8.8739119211735407</v>
      </c>
      <c r="AD376">
        <v>8.8739119211735407</v>
      </c>
      <c r="AE376">
        <v>8.8739119211735407</v>
      </c>
      <c r="AF376">
        <v>1322089.38938984</v>
      </c>
      <c r="AG376">
        <v>129430.332630342</v>
      </c>
      <c r="AH376">
        <v>2617712.9951132699</v>
      </c>
      <c r="AI376">
        <v>7539367.3276108699</v>
      </c>
      <c r="AJ376">
        <v>130.14775753662701</v>
      </c>
      <c r="AK376">
        <v>130.14775753662701</v>
      </c>
      <c r="AL376">
        <v>102.787888429045</v>
      </c>
      <c r="AM376">
        <v>81.814189485721201</v>
      </c>
      <c r="AN376">
        <v>143.039595478585</v>
      </c>
      <c r="AO376">
        <v>143.039595478585</v>
      </c>
      <c r="AP376">
        <v>108.03411505491199</v>
      </c>
      <c r="AQ376">
        <v>84.627828140576199</v>
      </c>
      <c r="AR376">
        <f ca="1">+IF(E376&gt;2017,J376*N376,'aob Demand'!AR375)</f>
        <v>23548830.726546913</v>
      </c>
      <c r="AS376">
        <f>+IF(F376&gt;2017,K376*O376,'aob Demand'!AS375)</f>
        <v>3141594.7604863001</v>
      </c>
      <c r="AT376">
        <f>+IF(G376&gt;2017,L376*P376,'aob Demand'!AT375)</f>
        <v>34636768.532325</v>
      </c>
      <c r="AU376">
        <f>+IF(H376&gt;2017,M376*Q376,'aob Demand'!AU375)</f>
        <v>87158130.297992498</v>
      </c>
      <c r="AV376">
        <v>1.0995362418305401</v>
      </c>
      <c r="AW376">
        <v>1.0995362418305401</v>
      </c>
      <c r="AX376">
        <v>1.05150829637114</v>
      </c>
      <c r="AY376">
        <v>1.0348503094661501</v>
      </c>
      <c r="AZ376">
        <v>1.0995362418305401</v>
      </c>
      <c r="BA376">
        <v>1.0995362418305401</v>
      </c>
      <c r="BB376">
        <v>1.05150829637114</v>
      </c>
      <c r="BC376">
        <v>1.0348503094661501</v>
      </c>
      <c r="BD376">
        <v>1.0560270060138901</v>
      </c>
      <c r="BE376">
        <v>1.0560270060138901</v>
      </c>
      <c r="BF376">
        <v>1.0688533419019099</v>
      </c>
      <c r="BG376">
        <v>1.0275385751644099</v>
      </c>
      <c r="BH376">
        <v>0.25986797699999897</v>
      </c>
      <c r="BI376">
        <v>0.25986797699999897</v>
      </c>
      <c r="BJ376">
        <v>0.29128412999999997</v>
      </c>
      <c r="BK376">
        <v>0.39184975799999999</v>
      </c>
      <c r="BL376">
        <v>0.25986797699999897</v>
      </c>
      <c r="BM376">
        <v>0.25986797699999897</v>
      </c>
      <c r="BN376">
        <v>0.29128412999999997</v>
      </c>
      <c r="BO376">
        <v>0.39184975799999999</v>
      </c>
      <c r="BP376">
        <v>0.145164612</v>
      </c>
      <c r="BQ376">
        <v>0.145164612</v>
      </c>
      <c r="BR376">
        <v>0.152841594</v>
      </c>
      <c r="BS376">
        <v>0.14127632900000001</v>
      </c>
      <c r="BT376">
        <v>1</v>
      </c>
      <c r="BU376">
        <v>1</v>
      </c>
      <c r="BV376">
        <v>1</v>
      </c>
      <c r="BW376">
        <v>1</v>
      </c>
      <c r="BX376">
        <f ca="1">+'aob Demand'!BX375+'aob Cap'!$CG376</f>
        <v>17.339640191759539</v>
      </c>
      <c r="BY376">
        <f ca="1">+'aob Demand'!BY375+'aob Cap'!$CG376</f>
        <v>17.339640191759539</v>
      </c>
      <c r="BZ376">
        <f ca="1">+'aob Demand'!BZ375+'aob Cap'!$CG376</f>
        <v>17.339640191759539</v>
      </c>
      <c r="CA376">
        <f ca="1">+'aob Demand'!CA375+'aob Cap'!$CG376</f>
        <v>17.339640191759539</v>
      </c>
      <c r="CB376">
        <f t="shared" ca="1" si="42"/>
        <v>2550902.816669411</v>
      </c>
      <c r="CC376">
        <f t="shared" ca="1" si="47"/>
        <v>340382.32223117503</v>
      </c>
      <c r="CD376">
        <f t="shared" ca="1" si="48"/>
        <v>4825078.7556904228</v>
      </c>
      <c r="CE376">
        <f t="shared" ca="1" si="49"/>
        <v>14821786.387257351</v>
      </c>
      <c r="CG376">
        <f ca="1">+IFERROR(VLOOKUP(_xlfn.CONCAT(B376,E376,C376),Reallocation!$A$3:$F$618,6,FALSE),0)</f>
        <v>3.6053776714737973E-2</v>
      </c>
      <c r="CH376">
        <f t="shared" ca="1" si="43"/>
        <v>2.2523467377633111E-4</v>
      </c>
      <c r="CI376">
        <f t="shared" ca="1" si="44"/>
        <v>2.2523467377633111E-4</v>
      </c>
      <c r="CJ376">
        <f t="shared" ca="1" si="45"/>
        <v>2.895813986454332E-4</v>
      </c>
      <c r="CK376">
        <f t="shared" ca="1" si="46"/>
        <v>3.5348374532473414E-4</v>
      </c>
      <c r="CL376">
        <f ca="1">+IF($C376=1,SUMPRODUCT($CH376:$CK376,Elast!$L$6:$O$6),SUMPRODUCT($CH376:$CK376,Elast!$L$13:$O$13))</f>
        <v>-1.3596783023296588E-5</v>
      </c>
      <c r="CM376">
        <f ca="1">+IF($C376=1,SUMPRODUCT($CH376:$CK376,Elast!$L$7:$O$7),SUMPRODUCT($CH376:$CK376,Elast!$L$14:$O$14))</f>
        <v>-1.2806139632612902E-5</v>
      </c>
      <c r="CN376">
        <f ca="1">+IF($C376=1,SUMPRODUCT($CH376:$CK376,Elast!$L$8:$O$8),SUMPRODUCT($CH376:$CK376,Elast!$L$15:$O$15))</f>
        <v>-4.3105233830603719E-5</v>
      </c>
      <c r="CO376">
        <f ca="1">+IF($C376=1,SUMPRODUCT($CH376:$CK376,Elast!$L$9:$O$9),SUMPRODUCT($CH376:$CK376,Elast!$L$16:$O$16))</f>
        <v>-4.5274782340402721E-5</v>
      </c>
    </row>
    <row r="377" spans="2:93" x14ac:dyDescent="0.25">
      <c r="B377" t="s">
        <v>87</v>
      </c>
      <c r="C377">
        <v>1</v>
      </c>
      <c r="D377">
        <v>2046</v>
      </c>
      <c r="E377">
        <v>2044</v>
      </c>
      <c r="F377">
        <v>0.16305179220610599</v>
      </c>
      <c r="G377">
        <v>1.59721947749435E-2</v>
      </c>
      <c r="H377">
        <v>0.24850438751258799</v>
      </c>
      <c r="I377">
        <v>0.57247162550636099</v>
      </c>
      <c r="J377">
        <f ca="1">+('aob Demand'!J376-'aob Demand'!BX376)+'aob Cap'!BX377</f>
        <v>160.09324281777944</v>
      </c>
      <c r="K377">
        <f ca="1">+('aob Demand'!K376-'aob Demand'!BY376)+'aob Cap'!BY377</f>
        <v>160.09324281777944</v>
      </c>
      <c r="L377">
        <f ca="1">+('aob Demand'!L376-'aob Demand'!BZ376)+'aob Cap'!BZ377</f>
        <v>124.50791872673145</v>
      </c>
      <c r="M377">
        <f ca="1">+('aob Demand'!M376-'aob Demand'!CA376)+'aob Cap'!CA377</f>
        <v>101.99014743200345</v>
      </c>
      <c r="N377">
        <f ca="1">+'aob Demand'!N376*(1+CL377)</f>
        <v>147632.22016534643</v>
      </c>
      <c r="O377">
        <f ca="1">+'aob Demand'!O376*(1+CM377)</f>
        <v>19699.319884254863</v>
      </c>
      <c r="P377">
        <f ca="1">+'aob Demand'!P376*(1+CN377)</f>
        <v>279247.72864990518</v>
      </c>
      <c r="Q377">
        <f ca="1">+'aob Demand'!Q376*(1+CO377)</f>
        <v>857801.41454582929</v>
      </c>
      <c r="R377">
        <v>1735.5958006820899</v>
      </c>
      <c r="S377">
        <f ca="1">+IF(E377&gt;2017,SUMPRODUCT(J377:M377,N377:Q377),'aob Demand'!S376)</f>
        <v>149044495.1125108</v>
      </c>
      <c r="T377">
        <v>80577.466341214007</v>
      </c>
      <c r="U377">
        <v>31.405999999999999</v>
      </c>
      <c r="V377">
        <v>32240.624645526201</v>
      </c>
      <c r="W377">
        <v>3.89690456031298E-4</v>
      </c>
      <c r="X377">
        <v>12.954418667869099</v>
      </c>
      <c r="Y377">
        <v>12.954418667869099</v>
      </c>
      <c r="Z377">
        <v>5.2944290205674402</v>
      </c>
      <c r="AA377">
        <v>2.8512498222998199</v>
      </c>
      <c r="AB377">
        <v>8.9245485272086995</v>
      </c>
      <c r="AC377">
        <v>8.9245485272086995</v>
      </c>
      <c r="AD377">
        <v>8.9245485272086995</v>
      </c>
      <c r="AE377">
        <v>8.9245485272086995</v>
      </c>
      <c r="AF377">
        <v>1334108.33186113</v>
      </c>
      <c r="AG377">
        <v>130647.561152083</v>
      </c>
      <c r="AH377">
        <v>2641685.8852646998</v>
      </c>
      <c r="AI377">
        <v>7608310.5806751801</v>
      </c>
      <c r="AJ377">
        <v>130.14775753662701</v>
      </c>
      <c r="AK377">
        <v>130.14775753662701</v>
      </c>
      <c r="AL377">
        <v>102.787888429045</v>
      </c>
      <c r="AM377">
        <v>81.814189485721201</v>
      </c>
      <c r="AN377">
        <v>143.102176204496</v>
      </c>
      <c r="AO377">
        <v>143.102176204496</v>
      </c>
      <c r="AP377">
        <v>108.08231744961201</v>
      </c>
      <c r="AQ377">
        <v>84.665439308021007</v>
      </c>
      <c r="AR377">
        <f ca="1">+IF(E377&gt;2017,J377*N377,'aob Demand'!AR376)</f>
        <v>23634920.870658681</v>
      </c>
      <c r="AS377">
        <f>+IF(F377&gt;2017,K377*O377,'aob Demand'!AS376)</f>
        <v>3153087.8751284801</v>
      </c>
      <c r="AT377">
        <f>+IF(G377&gt;2017,L377*P377,'aob Demand'!AT376)</f>
        <v>34760364.198884502</v>
      </c>
      <c r="AU377">
        <f>+IF(H377&gt;2017,M377*Q377,'aob Demand'!AU376)</f>
        <v>87461522.569060802</v>
      </c>
      <c r="AV377">
        <v>1.10001857043512</v>
      </c>
      <c r="AW377">
        <v>1.10001857043512</v>
      </c>
      <c r="AX377">
        <v>1.0519780831543899</v>
      </c>
      <c r="AY377">
        <v>1.0353110388154501</v>
      </c>
      <c r="AZ377">
        <v>1.10001857043512</v>
      </c>
      <c r="BA377">
        <v>1.10001857043512</v>
      </c>
      <c r="BB377">
        <v>1.0519780831543899</v>
      </c>
      <c r="BC377">
        <v>1.0353110388154501</v>
      </c>
      <c r="BD377">
        <v>1.0564902486182099</v>
      </c>
      <c r="BE377">
        <v>1.0564902486182099</v>
      </c>
      <c r="BF377">
        <v>1.06933087800409</v>
      </c>
      <c r="BG377">
        <v>1.0279960492307401</v>
      </c>
      <c r="BH377">
        <v>0.25986797699999897</v>
      </c>
      <c r="BI377">
        <v>0.25986797699999897</v>
      </c>
      <c r="BJ377">
        <v>0.29128412999999997</v>
      </c>
      <c r="BK377">
        <v>0.39184975799999999</v>
      </c>
      <c r="BL377">
        <v>0.25986797699999897</v>
      </c>
      <c r="BM377">
        <v>0.25986797699999897</v>
      </c>
      <c r="BN377">
        <v>0.29128412999999997</v>
      </c>
      <c r="BO377">
        <v>0.39184975799999999</v>
      </c>
      <c r="BP377">
        <v>0.145164612</v>
      </c>
      <c r="BQ377">
        <v>0.145164612</v>
      </c>
      <c r="BR377">
        <v>0.152841594</v>
      </c>
      <c r="BS377">
        <v>0.14127632900000001</v>
      </c>
      <c r="BT377">
        <v>1</v>
      </c>
      <c r="BU377">
        <v>1</v>
      </c>
      <c r="BV377">
        <v>1</v>
      </c>
      <c r="BW377">
        <v>1</v>
      </c>
      <c r="BX377">
        <f ca="1">+'aob Demand'!BX376+'aob Cap'!$CG377</f>
        <v>17.295518976357251</v>
      </c>
      <c r="BY377">
        <f ca="1">+'aob Demand'!BY376+'aob Cap'!$CG377</f>
        <v>17.295518976357251</v>
      </c>
      <c r="BZ377">
        <f ca="1">+'aob Demand'!BZ376+'aob Cap'!$CG377</f>
        <v>17.295518976357251</v>
      </c>
      <c r="CA377">
        <f ca="1">+'aob Demand'!CA376+'aob Cap'!$CG377</f>
        <v>17.295518976357251</v>
      </c>
      <c r="CB377">
        <f t="shared" ca="1" si="42"/>
        <v>2553375.8653915008</v>
      </c>
      <c r="CC377">
        <f t="shared" ca="1" si="47"/>
        <v>340709.96087946172</v>
      </c>
      <c r="CD377">
        <f t="shared" ca="1" si="48"/>
        <v>4829734.3899690956</v>
      </c>
      <c r="CE377">
        <f t="shared" ca="1" si="49"/>
        <v>14836120.643223483</v>
      </c>
      <c r="CG377">
        <f ca="1">+IFERROR(VLOOKUP(_xlfn.CONCAT(B377,E377,C377),Reallocation!$A$3:$F$618,6,FALSE),0)</f>
        <v>3.4453406950452563E-2</v>
      </c>
      <c r="CH377">
        <f t="shared" ca="1" si="43"/>
        <v>2.1520837696864525E-4</v>
      </c>
      <c r="CI377">
        <f t="shared" ca="1" si="44"/>
        <v>2.1520837696864525E-4</v>
      </c>
      <c r="CJ377">
        <f t="shared" ca="1" si="45"/>
        <v>2.7671659202699317E-4</v>
      </c>
      <c r="CK377">
        <f t="shared" ca="1" si="46"/>
        <v>3.3781112997632867E-4</v>
      </c>
      <c r="CL377">
        <f ca="1">+IF($C377=1,SUMPRODUCT($CH377:$CK377,Elast!$L$6:$O$6),SUMPRODUCT($CH377:$CK377,Elast!$L$13:$O$13))</f>
        <v>-1.2993973269354032E-5</v>
      </c>
      <c r="CM377">
        <f ca="1">+IF($C377=1,SUMPRODUCT($CH377:$CK377,Elast!$L$7:$O$7),SUMPRODUCT($CH377:$CK377,Elast!$L$14:$O$14))</f>
        <v>-1.2236334506890323E-5</v>
      </c>
      <c r="CN377">
        <f ca="1">+IF($C377=1,SUMPRODUCT($CH377:$CK377,Elast!$L$8:$O$8),SUMPRODUCT($CH377:$CK377,Elast!$L$15:$O$15))</f>
        <v>-4.1188611963429488E-5</v>
      </c>
      <c r="CO377">
        <f ca="1">+IF($C377=1,SUMPRODUCT($CH377:$CK377,Elast!$L$9:$O$9),SUMPRODUCT($CH377:$CK377,Elast!$L$16:$O$16))</f>
        <v>-4.3264892457235417E-5</v>
      </c>
    </row>
    <row r="378" spans="2:93" x14ac:dyDescent="0.25">
      <c r="B378" t="s">
        <v>87</v>
      </c>
      <c r="C378">
        <v>1</v>
      </c>
      <c r="D378">
        <v>2047</v>
      </c>
      <c r="E378">
        <v>2045</v>
      </c>
      <c r="F378">
        <v>0.16302434672619301</v>
      </c>
      <c r="G378">
        <v>1.5974029136143601E-2</v>
      </c>
      <c r="H378">
        <v>0.248498993195023</v>
      </c>
      <c r="I378">
        <v>0.57250263094263998</v>
      </c>
      <c r="J378">
        <f ca="1">+('aob Demand'!J377-'aob Demand'!BX377)+'aob Cap'!BX378</f>
        <v>160.11235240799641</v>
      </c>
      <c r="K378">
        <f ca="1">+('aob Demand'!K377-'aob Demand'!BY377)+'aob Cap'!BY378</f>
        <v>160.11235240799641</v>
      </c>
      <c r="L378">
        <f ca="1">+('aob Demand'!L377-'aob Demand'!BZ377)+'aob Cap'!BZ378</f>
        <v>124.51065090305642</v>
      </c>
      <c r="M378">
        <f ca="1">+('aob Demand'!M377-'aob Demand'!CA377)+'aob Cap'!CA378</f>
        <v>101.98260942139142</v>
      </c>
      <c r="N378">
        <f ca="1">+'aob Demand'!N377*(1+CL378)</f>
        <v>148152.66167612595</v>
      </c>
      <c r="O378">
        <f ca="1">+'aob Demand'!O377*(1+CM378)</f>
        <v>19768.603323583386</v>
      </c>
      <c r="P378">
        <f ca="1">+'aob Demand'!P377*(1+CN378)</f>
        <v>280230.75553789071</v>
      </c>
      <c r="Q378">
        <f ca="1">+'aob Demand'!Q377*(1+CO378)</f>
        <v>860823.13444914552</v>
      </c>
      <c r="R378">
        <v>1738.4730448653199</v>
      </c>
      <c r="S378">
        <f ca="1">+IF(E378&gt;2017,SUMPRODUCT(J378:M378,N378:Q378),'aob Demand'!S377)</f>
        <v>149566972.03493318</v>
      </c>
      <c r="T378">
        <v>80787.117144323798</v>
      </c>
      <c r="U378">
        <v>31.405999999999999</v>
      </c>
      <c r="V378">
        <v>32509.132563249099</v>
      </c>
      <c r="W378">
        <v>3.8867653835951101E-4</v>
      </c>
      <c r="X378">
        <v>13.017192654150801</v>
      </c>
      <c r="Y378">
        <v>13.017192654150801</v>
      </c>
      <c r="Z378">
        <v>5.3427174120294101</v>
      </c>
      <c r="AA378">
        <v>2.8889440205849199</v>
      </c>
      <c r="AB378">
        <v>8.9696709681515792</v>
      </c>
      <c r="AC378">
        <v>8.9696709681515792</v>
      </c>
      <c r="AD378">
        <v>8.9696709681515792</v>
      </c>
      <c r="AE378">
        <v>8.9696709681515792</v>
      </c>
      <c r="AF378">
        <v>1345378.08131533</v>
      </c>
      <c r="AG378">
        <v>131790.27638988101</v>
      </c>
      <c r="AH378">
        <v>2664166.8755613002</v>
      </c>
      <c r="AI378">
        <v>7672966.2031543497</v>
      </c>
      <c r="AJ378">
        <v>130.14775753662701</v>
      </c>
      <c r="AK378">
        <v>130.14775753662701</v>
      </c>
      <c r="AL378">
        <v>102.787888429045</v>
      </c>
      <c r="AM378">
        <v>81.814189485721201</v>
      </c>
      <c r="AN378">
        <v>143.164950190778</v>
      </c>
      <c r="AO378">
        <v>143.164950190778</v>
      </c>
      <c r="AP378">
        <v>108.130605841074</v>
      </c>
      <c r="AQ378">
        <v>84.703133506306102</v>
      </c>
      <c r="AR378">
        <f ca="1">+IF(E378&gt;2017,J378*N378,'aob Demand'!AR377)</f>
        <v>23721071.176470544</v>
      </c>
      <c r="AS378">
        <f>+IF(F378&gt;2017,K378*O378,'aob Demand'!AS377)</f>
        <v>3164583.7088800399</v>
      </c>
      <c r="AT378">
        <f>+IF(G378&gt;2017,L378*P378,'aob Demand'!AT377)</f>
        <v>34883860.253961399</v>
      </c>
      <c r="AU378">
        <f>+IF(H378&gt;2017,M378*Q378,'aob Demand'!AU377)</f>
        <v>87764275.8836786</v>
      </c>
      <c r="AV378">
        <v>1.1005023175203399</v>
      </c>
      <c r="AW378">
        <v>1.1005023175203399</v>
      </c>
      <c r="AX378">
        <v>1.0524486739288901</v>
      </c>
      <c r="AY378">
        <v>1.0357727405719099</v>
      </c>
      <c r="AZ378">
        <v>1.1005023175203399</v>
      </c>
      <c r="BA378">
        <v>1.1005023175203399</v>
      </c>
      <c r="BB378">
        <v>1.0524486739288901</v>
      </c>
      <c r="BC378">
        <v>1.0357727405719099</v>
      </c>
      <c r="BD378">
        <v>1.0569548535731299</v>
      </c>
      <c r="BE378">
        <v>1.0569548535731299</v>
      </c>
      <c r="BF378">
        <v>1.0698092313596701</v>
      </c>
      <c r="BG378">
        <v>1.0284544888336999</v>
      </c>
      <c r="BH378">
        <v>0.25986797699999897</v>
      </c>
      <c r="BI378">
        <v>0.25986797699999897</v>
      </c>
      <c r="BJ378">
        <v>0.29128412999999997</v>
      </c>
      <c r="BK378">
        <v>0.39184975799999999</v>
      </c>
      <c r="BL378">
        <v>0.25986797699999897</v>
      </c>
      <c r="BM378">
        <v>0.25986797699999897</v>
      </c>
      <c r="BN378">
        <v>0.29128412999999997</v>
      </c>
      <c r="BO378">
        <v>0.39184975799999999</v>
      </c>
      <c r="BP378">
        <v>0.145164612</v>
      </c>
      <c r="BQ378">
        <v>0.145164612</v>
      </c>
      <c r="BR378">
        <v>0.152841594</v>
      </c>
      <c r="BS378">
        <v>0.14127632900000001</v>
      </c>
      <c r="BT378">
        <v>1</v>
      </c>
      <c r="BU378">
        <v>1</v>
      </c>
      <c r="BV378">
        <v>1</v>
      </c>
      <c r="BW378">
        <v>1</v>
      </c>
      <c r="BX378">
        <f ca="1">+'aob Demand'!BX377+'aob Cap'!$CG378</f>
        <v>17.24924036849832</v>
      </c>
      <c r="BY378">
        <f ca="1">+'aob Demand'!BY377+'aob Cap'!$CG378</f>
        <v>17.24924036849832</v>
      </c>
      <c r="BZ378">
        <f ca="1">+'aob Demand'!BZ377+'aob Cap'!$CG378</f>
        <v>17.24924036849832</v>
      </c>
      <c r="CA378">
        <f ca="1">+'aob Demand'!CA377+'aob Cap'!$CG378</f>
        <v>17.24924036849832</v>
      </c>
      <c r="CB378">
        <f t="shared" ca="1" si="42"/>
        <v>2555520.8724843059</v>
      </c>
      <c r="CC378">
        <f t="shared" ca="1" si="47"/>
        <v>340993.39047798462</v>
      </c>
      <c r="CD378">
        <f t="shared" ca="1" si="48"/>
        <v>4833767.6609189687</v>
      </c>
      <c r="CE378">
        <f t="shared" ca="1" si="49"/>
        <v>14848545.160877459</v>
      </c>
      <c r="CG378">
        <f ca="1">+IFERROR(VLOOKUP(_xlfn.CONCAT(B378,E378,C378),Reallocation!$A$3:$F$618,6,FALSE),0)</f>
        <v>3.2924641179419144E-2</v>
      </c>
      <c r="CH378">
        <f t="shared" ca="1" si="43"/>
        <v>2.0563461022371499E-4</v>
      </c>
      <c r="CI378">
        <f t="shared" ca="1" si="44"/>
        <v>2.0563461022371499E-4</v>
      </c>
      <c r="CJ378">
        <f t="shared" ca="1" si="45"/>
        <v>2.6443232719941534E-4</v>
      </c>
      <c r="CK378">
        <f t="shared" ca="1" si="46"/>
        <v>3.2284564364681856E-4</v>
      </c>
      <c r="CL378">
        <f ca="1">+IF($C378=1,SUMPRODUCT($CH378:$CK378,Elast!$L$6:$O$6),SUMPRODUCT($CH378:$CK378,Elast!$L$13:$O$13))</f>
        <v>-1.2418361354435971E-5</v>
      </c>
      <c r="CM378">
        <f ca="1">+IF($C378=1,SUMPRODUCT($CH378:$CK378,Elast!$L$7:$O$7),SUMPRODUCT($CH378:$CK378,Elast!$L$14:$O$14))</f>
        <v>-1.1692246121837614E-5</v>
      </c>
      <c r="CN378">
        <f ca="1">+IF($C378=1,SUMPRODUCT($CH378:$CK378,Elast!$L$8:$O$8),SUMPRODUCT($CH378:$CK378,Elast!$L$15:$O$15))</f>
        <v>-3.9358486898529943E-5</v>
      </c>
      <c r="CO378">
        <f ca="1">+IF($C378=1,SUMPRODUCT($CH378:$CK378,Elast!$L$9:$O$9),SUMPRODUCT($CH378:$CK378,Elast!$L$16:$O$16))</f>
        <v>-4.1345696036779067E-5</v>
      </c>
    </row>
    <row r="379" spans="2:93" x14ac:dyDescent="0.25">
      <c r="B379" t="s">
        <v>87</v>
      </c>
      <c r="C379">
        <v>1</v>
      </c>
      <c r="D379">
        <v>2048</v>
      </c>
      <c r="E379">
        <v>2046</v>
      </c>
      <c r="F379">
        <v>0.162999807683266</v>
      </c>
      <c r="G379">
        <v>1.59759472776153E-2</v>
      </c>
      <c r="H379">
        <v>0.24849438727606901</v>
      </c>
      <c r="I379">
        <v>0.57252985776304799</v>
      </c>
      <c r="J379">
        <f ca="1">+('aob Demand'!J378-'aob Demand'!BX378)+'aob Cap'!BX379</f>
        <v>160.12959701692824</v>
      </c>
      <c r="K379">
        <f ca="1">+('aob Demand'!K378-'aob Demand'!BY378)+'aob Cap'!BY379</f>
        <v>160.12959701692824</v>
      </c>
      <c r="L379">
        <f ca="1">+('aob Demand'!L378-'aob Demand'!BZ378)+'aob Cap'!BZ379</f>
        <v>124.51149539750126</v>
      </c>
      <c r="M379">
        <f ca="1">+('aob Demand'!M378-'aob Demand'!CA378)+'aob Cap'!CA379</f>
        <v>101.97317474662427</v>
      </c>
      <c r="N379">
        <f ca="1">+'aob Demand'!N378*(1+CL379)</f>
        <v>148675.24182286064</v>
      </c>
      <c r="O379">
        <f ca="1">+'aob Demand'!O378*(1+CM379)</f>
        <v>19838.148367417481</v>
      </c>
      <c r="P379">
        <f ca="1">+'aob Demand'!P378*(1+CN379)</f>
        <v>281217.72138219938</v>
      </c>
      <c r="Q379">
        <f ca="1">+'aob Demand'!Q378*(1+CO379)</f>
        <v>863857.07283293735</v>
      </c>
      <c r="R379">
        <v>1741.2798269370601</v>
      </c>
      <c r="S379">
        <f ca="1">+IF(E379&gt;2017,SUMPRODUCT(J379:M379,N379:Q379),'aob Demand'!S378)</f>
        <v>150089068.52880159</v>
      </c>
      <c r="T379">
        <v>80997.313428214198</v>
      </c>
      <c r="U379">
        <v>31.405999999999999</v>
      </c>
      <c r="V379">
        <v>32779.876681500697</v>
      </c>
      <c r="W379">
        <v>3.8766525875347398E-4</v>
      </c>
      <c r="X379">
        <v>13.0801512525068</v>
      </c>
      <c r="Y379">
        <v>13.0801512525068</v>
      </c>
      <c r="Z379">
        <v>5.3910884440543203</v>
      </c>
      <c r="AA379">
        <v>2.9267177755743998</v>
      </c>
      <c r="AB379">
        <v>9.0096187706597295</v>
      </c>
      <c r="AC379">
        <v>9.0096187706597295</v>
      </c>
      <c r="AD379">
        <v>9.0096187706597295</v>
      </c>
      <c r="AE379">
        <v>9.0096187706597295</v>
      </c>
      <c r="AF379">
        <v>1355941.32871215</v>
      </c>
      <c r="AG379">
        <v>132862.64736964699</v>
      </c>
      <c r="AH379">
        <v>2685240.5614353302</v>
      </c>
      <c r="AI379">
        <v>7733577.6581388796</v>
      </c>
      <c r="AJ379">
        <v>130.14775753662701</v>
      </c>
      <c r="AK379">
        <v>130.14775753662701</v>
      </c>
      <c r="AL379">
        <v>102.787888429045</v>
      </c>
      <c r="AM379">
        <v>81.814189485721201</v>
      </c>
      <c r="AN379">
        <v>143.22790878913401</v>
      </c>
      <c r="AO379">
        <v>143.22790878913401</v>
      </c>
      <c r="AP379">
        <v>108.178976873099</v>
      </c>
      <c r="AQ379">
        <v>84.740907261295604</v>
      </c>
      <c r="AR379">
        <f ca="1">+IF(E379&gt;2017,J379*N379,'aob Demand'!AR378)</f>
        <v>23807306.55948903</v>
      </c>
      <c r="AS379">
        <f>+IF(F379&gt;2017,K379*O379,'aob Demand'!AS378)</f>
        <v>3176086.0058224001</v>
      </c>
      <c r="AT379">
        <f>+IF(G379&gt;2017,L379*P379,'aob Demand'!AT378)</f>
        <v>35007307.489413999</v>
      </c>
      <c r="AU379">
        <f>+IF(H379&gt;2017,M379*Q379,'aob Demand'!AU378)</f>
        <v>88066547.771614999</v>
      </c>
      <c r="AV379">
        <v>1.1009874083745499</v>
      </c>
      <c r="AW379">
        <v>1.1009874083745499</v>
      </c>
      <c r="AX379">
        <v>1.05292003190864</v>
      </c>
      <c r="AY379">
        <v>1.03623536710471</v>
      </c>
      <c r="AZ379">
        <v>1.1009874083745499</v>
      </c>
      <c r="BA379">
        <v>1.1009874083745499</v>
      </c>
      <c r="BB379">
        <v>1.05292003190864</v>
      </c>
      <c r="BC379">
        <v>1.03623536710471</v>
      </c>
      <c r="BD379">
        <v>1.05742074912339</v>
      </c>
      <c r="BE379">
        <v>1.05742074912339</v>
      </c>
      <c r="BF379">
        <v>1.0702883645758501</v>
      </c>
      <c r="BG379">
        <v>1.02891384667898</v>
      </c>
      <c r="BH379">
        <v>0.25986797699999897</v>
      </c>
      <c r="BI379">
        <v>0.25986797699999897</v>
      </c>
      <c r="BJ379">
        <v>0.29128412999999997</v>
      </c>
      <c r="BK379">
        <v>0.39184975799999999</v>
      </c>
      <c r="BL379">
        <v>0.25986797699999897</v>
      </c>
      <c r="BM379">
        <v>0.25986797699999897</v>
      </c>
      <c r="BN379">
        <v>0.29128412999999997</v>
      </c>
      <c r="BO379">
        <v>0.39184975799999999</v>
      </c>
      <c r="BP379">
        <v>0.145164612</v>
      </c>
      <c r="BQ379">
        <v>0.145164612</v>
      </c>
      <c r="BR379">
        <v>0.152841594</v>
      </c>
      <c r="BS379">
        <v>0.14127632900000001</v>
      </c>
      <c r="BT379">
        <v>1</v>
      </c>
      <c r="BU379">
        <v>1</v>
      </c>
      <c r="BV379">
        <v>1</v>
      </c>
      <c r="BW379">
        <v>1</v>
      </c>
      <c r="BX379">
        <f ca="1">+'aob Demand'!BX378+'aob Cap'!$CG379</f>
        <v>17.201023912336666</v>
      </c>
      <c r="BY379">
        <f ca="1">+'aob Demand'!BY378+'aob Cap'!$CG379</f>
        <v>17.201023912336666</v>
      </c>
      <c r="BZ379">
        <f ca="1">+'aob Demand'!BZ378+'aob Cap'!$CG379</f>
        <v>17.201023912336666</v>
      </c>
      <c r="CA379">
        <f ca="1">+'aob Demand'!CA378+'aob Cap'!$CG379</f>
        <v>17.201023912336666</v>
      </c>
      <c r="CB379">
        <f t="shared" ca="1" si="42"/>
        <v>2557366.3897674624</v>
      </c>
      <c r="CC379">
        <f t="shared" ca="1" si="47"/>
        <v>341236.46444443066</v>
      </c>
      <c r="CD379">
        <f t="shared" ca="1" si="48"/>
        <v>4837232.7500680415</v>
      </c>
      <c r="CE379">
        <f t="shared" ca="1" si="49"/>
        <v>14859226.166640513</v>
      </c>
      <c r="CG379">
        <f ca="1">+IFERROR(VLOOKUP(_xlfn.CONCAT(B379,E379,C379),Reallocation!$A$3:$F$618,6,FALSE),0)</f>
        <v>3.1463755733265743E-2</v>
      </c>
      <c r="CH379">
        <f t="shared" ca="1" si="43"/>
        <v>1.9648932064653124E-4</v>
      </c>
      <c r="CI379">
        <f t="shared" ca="1" si="44"/>
        <v>1.9648932064653124E-4</v>
      </c>
      <c r="CJ379">
        <f t="shared" ca="1" si="45"/>
        <v>2.5269759738111297E-4</v>
      </c>
      <c r="CK379">
        <f t="shared" ca="1" si="46"/>
        <v>3.085493396812744E-4</v>
      </c>
      <c r="CL379">
        <f ca="1">+IF($C379=1,SUMPRODUCT($CH379:$CK379,Elast!$L$6:$O$6),SUMPRODUCT($CH379:$CK379,Elast!$L$13:$O$13))</f>
        <v>-1.1868487523124749E-5</v>
      </c>
      <c r="CM379">
        <f ca="1">+IF($C379=1,SUMPRODUCT($CH379:$CK379,Elast!$L$7:$O$7),SUMPRODUCT($CH379:$CK379,Elast!$L$14:$O$14))</f>
        <v>-1.1172506082258503E-5</v>
      </c>
      <c r="CN379">
        <f ca="1">+IF($C379=1,SUMPRODUCT($CH379:$CK379,Elast!$L$8:$O$8),SUMPRODUCT($CH379:$CK379,Elast!$L$15:$O$15))</f>
        <v>-3.7610248438577857E-5</v>
      </c>
      <c r="CO379">
        <f ca="1">+IF($C379=1,SUMPRODUCT($CH379:$CK379,Elast!$L$9:$O$9),SUMPRODUCT($CH379:$CK379,Elast!$L$16:$O$16))</f>
        <v>-3.9512340724515927E-5</v>
      </c>
    </row>
    <row r="380" spans="2:93" x14ac:dyDescent="0.25">
      <c r="B380" t="s">
        <v>87</v>
      </c>
      <c r="C380">
        <v>1</v>
      </c>
      <c r="D380">
        <v>2049</v>
      </c>
      <c r="E380">
        <v>2047</v>
      </c>
      <c r="F380">
        <v>0.16297801748170301</v>
      </c>
      <c r="G380">
        <v>1.59779444291815E-2</v>
      </c>
      <c r="H380">
        <v>0.248490527588664</v>
      </c>
      <c r="I380">
        <v>0.572553510500449</v>
      </c>
      <c r="J380">
        <f ca="1">+('aob Demand'!J379-'aob Demand'!BX379)+'aob Cap'!BX380</f>
        <v>160.14517437457098</v>
      </c>
      <c r="K380">
        <f ca="1">+('aob Demand'!K379-'aob Demand'!BY379)+'aob Cap'!BY380</f>
        <v>160.14517437457098</v>
      </c>
      <c r="L380">
        <f ca="1">+('aob Demand'!L379-'aob Demand'!BZ379)+'aob Cap'!BZ380</f>
        <v>124.51065145042396</v>
      </c>
      <c r="M380">
        <f ca="1">+('aob Demand'!M379-'aob Demand'!CA379)+'aob Cap'!CA380</f>
        <v>101.96204307711398</v>
      </c>
      <c r="N380">
        <f ca="1">+'aob Demand'!N379*(1+CL380)</f>
        <v>149199.93849495222</v>
      </c>
      <c r="O380">
        <f ca="1">+'aob Demand'!O379*(1+CM380)</f>
        <v>19907.954164903069</v>
      </c>
      <c r="P380">
        <f ca="1">+'aob Demand'!P379*(1+CN380)</f>
        <v>282208.59252476657</v>
      </c>
      <c r="Q380">
        <f ca="1">+'aob Demand'!Q379*(1+CO380)</f>
        <v>866903.11663643224</v>
      </c>
      <c r="R380">
        <v>1744.0197931047801</v>
      </c>
      <c r="S380">
        <f ca="1">+IF(E380&gt;2017,SUMPRODUCT(J380:M380,N380:Q380),'aob Demand'!S379)</f>
        <v>150611001.58046296</v>
      </c>
      <c r="T380">
        <v>81208.056612146698</v>
      </c>
      <c r="U380">
        <v>31.405999999999999</v>
      </c>
      <c r="V380">
        <v>33052.875623913598</v>
      </c>
      <c r="W380">
        <v>3.8665661034932499E-4</v>
      </c>
      <c r="X380">
        <v>13.1432847393837</v>
      </c>
      <c r="Y380">
        <v>13.1432847393837</v>
      </c>
      <c r="Z380">
        <v>5.4395383354868603</v>
      </c>
      <c r="AA380">
        <v>2.9645671903900102</v>
      </c>
      <c r="AB380">
        <v>9.0446585365664802</v>
      </c>
      <c r="AC380">
        <v>9.0446585365664802</v>
      </c>
      <c r="AD380">
        <v>9.0446585365664802</v>
      </c>
      <c r="AE380">
        <v>9.0446585365664802</v>
      </c>
      <c r="AF380">
        <v>1365830.25367239</v>
      </c>
      <c r="AG380">
        <v>133867.83968017</v>
      </c>
      <c r="AH380">
        <v>2704970.8690120401</v>
      </c>
      <c r="AI380">
        <v>7790328.7551983902</v>
      </c>
      <c r="AJ380">
        <v>130.14775753662701</v>
      </c>
      <c r="AK380">
        <v>130.14775753662701</v>
      </c>
      <c r="AL380">
        <v>102.787888429045</v>
      </c>
      <c r="AM380">
        <v>81.814189485721201</v>
      </c>
      <c r="AN380">
        <v>143.29104227600999</v>
      </c>
      <c r="AO380">
        <v>143.29104227600999</v>
      </c>
      <c r="AP380">
        <v>108.227426764532</v>
      </c>
      <c r="AQ380">
        <v>84.7787566761112</v>
      </c>
      <c r="AR380">
        <f ca="1">+IF(E380&gt;2017,J380*N380,'aob Demand'!AR379)</f>
        <v>23893650.166949388</v>
      </c>
      <c r="AS380">
        <f>+IF(F380&gt;2017,K380*O380,'aob Demand'!AS379)</f>
        <v>3187598.2460832899</v>
      </c>
      <c r="AT380">
        <f>+IF(G380&gt;2017,L380*P380,'aob Demand'!AT379)</f>
        <v>35130753.074811302</v>
      </c>
      <c r="AU380">
        <f>+IF(H380&gt;2017,M380*Q380,'aob Demand'!AU379)</f>
        <v>88368484.431924194</v>
      </c>
      <c r="AV380">
        <v>1.1014737846737099</v>
      </c>
      <c r="AW380">
        <v>1.1014737846737099</v>
      </c>
      <c r="AX380">
        <v>1.0533921284458501</v>
      </c>
      <c r="AY380">
        <v>1.0366988811968201</v>
      </c>
      <c r="AZ380">
        <v>1.1014737846737099</v>
      </c>
      <c r="BA380">
        <v>1.1014737846737099</v>
      </c>
      <c r="BB380">
        <v>1.0533921284458501</v>
      </c>
      <c r="BC380">
        <v>1.0366988811968201</v>
      </c>
      <c r="BD380">
        <v>1.0578878792528501</v>
      </c>
      <c r="BE380">
        <v>1.0578878792528501</v>
      </c>
      <c r="BF380">
        <v>1.0707682485323</v>
      </c>
      <c r="BG380">
        <v>1.02937408581252</v>
      </c>
      <c r="BH380">
        <v>0.25986797699999897</v>
      </c>
      <c r="BI380">
        <v>0.25986797699999897</v>
      </c>
      <c r="BJ380">
        <v>0.29128412999999997</v>
      </c>
      <c r="BK380">
        <v>0.39184975799999999</v>
      </c>
      <c r="BL380">
        <v>0.25986797699999897</v>
      </c>
      <c r="BM380">
        <v>0.25986797699999897</v>
      </c>
      <c r="BN380">
        <v>0.29128412999999997</v>
      </c>
      <c r="BO380">
        <v>0.39184975799999999</v>
      </c>
      <c r="BP380">
        <v>0.145164612</v>
      </c>
      <c r="BQ380">
        <v>0.145164612</v>
      </c>
      <c r="BR380">
        <v>0.152841594</v>
      </c>
      <c r="BS380">
        <v>0.14127632900000001</v>
      </c>
      <c r="BT380">
        <v>1</v>
      </c>
      <c r="BU380">
        <v>1</v>
      </c>
      <c r="BV380">
        <v>1</v>
      </c>
      <c r="BW380">
        <v>1</v>
      </c>
      <c r="BX380">
        <f ca="1">+'aob Demand'!BX379+'aob Cap'!$CG380</f>
        <v>17.151071610493378</v>
      </c>
      <c r="BY380">
        <f ca="1">+'aob Demand'!BY379+'aob Cap'!$CG380</f>
        <v>17.151071610493378</v>
      </c>
      <c r="BZ380">
        <f ca="1">+'aob Demand'!BZ379+'aob Cap'!$CG380</f>
        <v>17.151071610493378</v>
      </c>
      <c r="CA380">
        <f ca="1">+'aob Demand'!CA379+'aob Cap'!$CG380</f>
        <v>17.151071610493378</v>
      </c>
      <c r="CB380">
        <f t="shared" ca="1" si="42"/>
        <v>2558938.8294081334</v>
      </c>
      <c r="CC380">
        <f t="shared" ca="1" si="47"/>
        <v>341442.74750067241</v>
      </c>
      <c r="CD380">
        <f t="shared" ca="1" si="48"/>
        <v>4840179.7794888178</v>
      </c>
      <c r="CE380">
        <f t="shared" ca="1" si="49"/>
        <v>14868317.432791343</v>
      </c>
      <c r="CG380">
        <f ca="1">+IFERROR(VLOOKUP(_xlfn.CONCAT(B380,E380,C380),Reallocation!$A$3:$F$618,6,FALSE),0)</f>
        <v>3.0067139427976407E-2</v>
      </c>
      <c r="CH380">
        <f t="shared" ca="1" si="43"/>
        <v>1.8774926903297739E-4</v>
      </c>
      <c r="CI380">
        <f t="shared" ca="1" si="44"/>
        <v>1.8774926903297739E-4</v>
      </c>
      <c r="CJ380">
        <f t="shared" ca="1" si="45"/>
        <v>2.414824681882255E-4</v>
      </c>
      <c r="CK380">
        <f t="shared" ca="1" si="46"/>
        <v>2.9488561155277537E-4</v>
      </c>
      <c r="CL380">
        <f ca="1">+IF($C380=1,SUMPRODUCT($CH380:$CK380,Elast!$L$6:$O$6),SUMPRODUCT($CH380:$CK380,Elast!$L$13:$O$13))</f>
        <v>-1.1342943611229561E-5</v>
      </c>
      <c r="CM380">
        <f ca="1">+IF($C380=1,SUMPRODUCT($CH380:$CK380,Elast!$L$7:$O$7),SUMPRODUCT($CH380:$CK380,Elast!$L$14:$O$14))</f>
        <v>-1.0675792519333261E-5</v>
      </c>
      <c r="CN380">
        <f ca="1">+IF($C380=1,SUMPRODUCT($CH380:$CK380,Elast!$L$8:$O$8),SUMPRODUCT($CH380:$CK380,Elast!$L$15:$O$15))</f>
        <v>-3.5939444333273005E-5</v>
      </c>
      <c r="CO380">
        <f ca="1">+IF($C380=1,SUMPRODUCT($CH380:$CK380,Elast!$L$9:$O$9),SUMPRODUCT($CH380:$CK380,Elast!$L$16:$O$16))</f>
        <v>-3.7760143289152114E-5</v>
      </c>
    </row>
    <row r="381" spans="2:93" x14ac:dyDescent="0.25">
      <c r="B381" t="s">
        <v>87</v>
      </c>
      <c r="C381">
        <v>1</v>
      </c>
      <c r="D381">
        <v>2050</v>
      </c>
      <c r="E381">
        <v>2048</v>
      </c>
      <c r="F381">
        <v>0.16295879960618601</v>
      </c>
      <c r="G381">
        <v>1.5980015538222599E-2</v>
      </c>
      <c r="H381">
        <v>0.248487365631545</v>
      </c>
      <c r="I381">
        <v>0.57257381922404604</v>
      </c>
      <c r="J381">
        <f ca="1">+('aob Demand'!J380-'aob Demand'!BX380)+'aob Cap'!BX381</f>
        <v>160.15926636898024</v>
      </c>
      <c r="K381">
        <f ca="1">+('aob Demand'!K380-'aob Demand'!BY380)+'aob Cap'!BY381</f>
        <v>160.15926636898024</v>
      </c>
      <c r="L381">
        <f ca="1">+('aob Demand'!L380-'aob Demand'!BZ380)+'aob Cap'!BZ381</f>
        <v>124.50830234091524</v>
      </c>
      <c r="M381">
        <f ca="1">+('aob Demand'!M380-'aob Demand'!CA380)+'aob Cap'!CA381</f>
        <v>101.94939808699223</v>
      </c>
      <c r="N381">
        <f ca="1">+'aob Demand'!N380*(1+CL381)</f>
        <v>149726.73173560918</v>
      </c>
      <c r="O381">
        <f ca="1">+'aob Demand'!O380*(1+CM381)</f>
        <v>19978.019995813742</v>
      </c>
      <c r="P381">
        <f ca="1">+'aob Demand'!P380*(1+CN381)</f>
        <v>283203.33878939477</v>
      </c>
      <c r="Q381">
        <f ca="1">+'aob Demand'!Q380*(1+CO381)</f>
        <v>869961.16422168759</v>
      </c>
      <c r="R381">
        <v>1746.6971774102999</v>
      </c>
      <c r="S381">
        <f ca="1">+IF(E381&gt;2017,SUMPRODUCT(J381:M381,N381:Q381),'aob Demand'!S380)</f>
        <v>151132972.51804128</v>
      </c>
      <c r="T381">
        <v>81419.348119075206</v>
      </c>
      <c r="U381">
        <v>31.405999999999999</v>
      </c>
      <c r="V381">
        <v>33328.148169222703</v>
      </c>
      <c r="W381">
        <v>3.85650586301061E-4</v>
      </c>
      <c r="X381">
        <v>13.2065855240386</v>
      </c>
      <c r="Y381">
        <v>13.2065855240386</v>
      </c>
      <c r="Z381">
        <v>5.4880641416818197</v>
      </c>
      <c r="AA381">
        <v>3.0024892201507298</v>
      </c>
      <c r="AB381">
        <v>9.0750952914404905</v>
      </c>
      <c r="AC381">
        <v>9.0750952914404905</v>
      </c>
      <c r="AD381">
        <v>9.0750952914404905</v>
      </c>
      <c r="AE381">
        <v>9.0750952914404905</v>
      </c>
      <c r="AF381">
        <v>1375083.4551438501</v>
      </c>
      <c r="AG381">
        <v>134809.63488982001</v>
      </c>
      <c r="AH381">
        <v>2723434.3537708102</v>
      </c>
      <c r="AI381">
        <v>7843439.7598853</v>
      </c>
      <c r="AJ381">
        <v>130.14775753662701</v>
      </c>
      <c r="AK381">
        <v>130.14775753662701</v>
      </c>
      <c r="AL381">
        <v>102.787888429045</v>
      </c>
      <c r="AM381">
        <v>81.814189485721201</v>
      </c>
      <c r="AN381">
        <v>143.354343060665</v>
      </c>
      <c r="AO381">
        <v>143.354343060665</v>
      </c>
      <c r="AP381">
        <v>108.275952570727</v>
      </c>
      <c r="AQ381">
        <v>84.816678705871894</v>
      </c>
      <c r="AR381">
        <f ca="1">+IF(E381&gt;2017,J381*N381,'aob Demand'!AR380)</f>
        <v>23980123.510600276</v>
      </c>
      <c r="AS381">
        <f>+IF(F381&gt;2017,K381*O381,'aob Demand'!AS380)</f>
        <v>3199123.6643066299</v>
      </c>
      <c r="AT381">
        <f>+IF(G381&gt;2017,L381*P381,'aob Demand'!AT380)</f>
        <v>35254240.811085597</v>
      </c>
      <c r="AU381">
        <f>+IF(H381&gt;2017,M381*Q381,'aob Demand'!AU380)</f>
        <v>88670221.526403397</v>
      </c>
      <c r="AV381">
        <v>1.10196137958978</v>
      </c>
      <c r="AW381">
        <v>1.10196137958978</v>
      </c>
      <c r="AX381">
        <v>1.05386493064036</v>
      </c>
      <c r="AY381">
        <v>1.03716324029916</v>
      </c>
      <c r="AZ381">
        <v>1.10196137958978</v>
      </c>
      <c r="BA381">
        <v>1.10196137958978</v>
      </c>
      <c r="BB381">
        <v>1.05386493064036</v>
      </c>
      <c r="BC381">
        <v>1.03716324029916</v>
      </c>
      <c r="BD381">
        <v>1.05835617977791</v>
      </c>
      <c r="BE381">
        <v>1.05835617977791</v>
      </c>
      <c r="BF381">
        <v>1.0712488497861401</v>
      </c>
      <c r="BG381">
        <v>1.0298351639858701</v>
      </c>
      <c r="BH381">
        <v>0.25986797699999897</v>
      </c>
      <c r="BI381">
        <v>0.25986797699999897</v>
      </c>
      <c r="BJ381">
        <v>0.29128412999999997</v>
      </c>
      <c r="BK381">
        <v>0.39184975799999999</v>
      </c>
      <c r="BL381">
        <v>0.25986797699999897</v>
      </c>
      <c r="BM381">
        <v>0.25986797699999897</v>
      </c>
      <c r="BN381">
        <v>0.29128412999999997</v>
      </c>
      <c r="BO381">
        <v>0.39184975799999999</v>
      </c>
      <c r="BP381">
        <v>0.145164612</v>
      </c>
      <c r="BQ381">
        <v>0.145164612</v>
      </c>
      <c r="BR381">
        <v>0.152841594</v>
      </c>
      <c r="BS381">
        <v>0.14127632900000001</v>
      </c>
      <c r="BT381">
        <v>1</v>
      </c>
      <c r="BU381">
        <v>1</v>
      </c>
      <c r="BV381">
        <v>1</v>
      </c>
      <c r="BW381">
        <v>1</v>
      </c>
      <c r="BX381">
        <f ca="1">+'aob Demand'!BX380+'aob Cap'!$CG381</f>
        <v>17.099569285756239</v>
      </c>
      <c r="BY381">
        <f ca="1">+'aob Demand'!BY380+'aob Cap'!$CG381</f>
        <v>17.099569285756239</v>
      </c>
      <c r="BZ381">
        <f ca="1">+'aob Demand'!BZ380+'aob Cap'!$CG381</f>
        <v>17.099569285756239</v>
      </c>
      <c r="CA381">
        <f ca="1">+'aob Demand'!CA380+'aob Cap'!$CG381</f>
        <v>17.099569285756239</v>
      </c>
      <c r="CB381">
        <f t="shared" ca="1" si="42"/>
        <v>2560262.6232428867</v>
      </c>
      <c r="CC381">
        <f t="shared" ca="1" si="47"/>
        <v>341615.53711064067</v>
      </c>
      <c r="CD381">
        <f t="shared" ca="1" si="48"/>
        <v>4842655.1135867536</v>
      </c>
      <c r="CE381">
        <f t="shared" ca="1" si="49"/>
        <v>14875961.203525908</v>
      </c>
      <c r="CG381">
        <f ca="1">+IFERROR(VLOOKUP(_xlfn.CONCAT(B381,E381,C381),Reallocation!$A$3:$F$618,6,FALSE),0)</f>
        <v>2.8731351122241035E-2</v>
      </c>
      <c r="CH381">
        <f t="shared" ca="1" si="43"/>
        <v>1.7939237468822533E-4</v>
      </c>
      <c r="CI381">
        <f t="shared" ca="1" si="44"/>
        <v>1.7939237468822533E-4</v>
      </c>
      <c r="CJ381">
        <f t="shared" ca="1" si="45"/>
        <v>2.3075851635634415E-4</v>
      </c>
      <c r="CK381">
        <f t="shared" ca="1" si="46"/>
        <v>2.8181972293483959E-4</v>
      </c>
      <c r="CL381">
        <f ca="1">+IF($C381=1,SUMPRODUCT($CH381:$CK381,Elast!$L$6:$O$6),SUMPRODUCT($CH381:$CK381,Elast!$L$13:$O$13))</f>
        <v>-1.0840393427561381E-5</v>
      </c>
      <c r="CM381">
        <f ca="1">+IF($C381=1,SUMPRODUCT($CH381:$CK381,Elast!$L$7:$O$7),SUMPRODUCT($CH381:$CK381,Elast!$L$14:$O$14))</f>
        <v>-1.0200849649845356E-5</v>
      </c>
      <c r="CN381">
        <f ca="1">+IF($C381=1,SUMPRODUCT($CH381:$CK381,Elast!$L$8:$O$8),SUMPRODUCT($CH381:$CK381,Elast!$L$15:$O$15))</f>
        <v>-3.4341845879956258E-5</v>
      </c>
      <c r="CO381">
        <f ca="1">+IF($C381=1,SUMPRODUCT($CH381:$CK381,Elast!$L$9:$O$9),SUMPRODUCT($CH381:$CK381,Elast!$L$16:$O$16))</f>
        <v>-3.6084657958391555E-5</v>
      </c>
    </row>
    <row r="382" spans="2:93" x14ac:dyDescent="0.25">
      <c r="B382" t="s">
        <v>87</v>
      </c>
      <c r="C382">
        <v>1</v>
      </c>
      <c r="D382">
        <v>2051</v>
      </c>
      <c r="E382">
        <v>2049</v>
      </c>
      <c r="F382">
        <v>0.16294201645088599</v>
      </c>
      <c r="G382">
        <v>1.5982156475957798E-2</v>
      </c>
      <c r="H382">
        <v>0.24848486467196099</v>
      </c>
      <c r="I382">
        <v>0.572590962401194</v>
      </c>
      <c r="J382">
        <f ca="1">+('aob Demand'!J381-'aob Demand'!BX381)+'aob Cap'!BX382</f>
        <v>160.17204025136408</v>
      </c>
      <c r="K382">
        <f ca="1">+('aob Demand'!K381-'aob Demand'!BY381)+'aob Cap'!BY382</f>
        <v>160.17204025136408</v>
      </c>
      <c r="L382">
        <f ca="1">+('aob Demand'!L381-'aob Demand'!BZ381)+'aob Cap'!BZ382</f>
        <v>124.50461660082308</v>
      </c>
      <c r="M382">
        <f ca="1">+('aob Demand'!M381-'aob Demand'!CA381)+'aob Cap'!CA382</f>
        <v>101.93540867167808</v>
      </c>
      <c r="N382">
        <f ca="1">+'aob Demand'!N381*(1+CL382)</f>
        <v>150255.60358703695</v>
      </c>
      <c r="O382">
        <f ca="1">+'aob Demand'!O381*(1+CM382)</f>
        <v>20048.345261213064</v>
      </c>
      <c r="P382">
        <f ca="1">+'aob Demand'!P381*(1+CN382)</f>
        <v>284201.9332261802</v>
      </c>
      <c r="Q382">
        <f ca="1">+'aob Demand'!Q381*(1+CO382)</f>
        <v>873031.12453464023</v>
      </c>
      <c r="R382">
        <v>1749.3151985315301</v>
      </c>
      <c r="S382">
        <f ca="1">+IF(E382&gt;2017,SUMPRODUCT(J382:M382,N382:Q382),'aob Demand'!S381)</f>
        <v>151655168.14595968</v>
      </c>
      <c r="T382">
        <v>81631.189375656206</v>
      </c>
      <c r="U382">
        <v>31.405999999999999</v>
      </c>
      <c r="V382">
        <v>33605.713252556801</v>
      </c>
      <c r="W382">
        <v>3.8464717978049101E-4</v>
      </c>
      <c r="X382">
        <v>13.2700449089517</v>
      </c>
      <c r="Y382">
        <v>13.2700449089517</v>
      </c>
      <c r="Z382">
        <v>5.5366624809000502</v>
      </c>
      <c r="AA382">
        <v>3.0404803837388998</v>
      </c>
      <c r="AB382">
        <v>9.1011642499269296</v>
      </c>
      <c r="AC382">
        <v>9.1011642499269296</v>
      </c>
      <c r="AD382">
        <v>9.1011642499269296</v>
      </c>
      <c r="AE382">
        <v>9.1011642499269296</v>
      </c>
      <c r="AF382">
        <v>1383729.3699284701</v>
      </c>
      <c r="AG382">
        <v>135690.84262764</v>
      </c>
      <c r="AH382">
        <v>2740687.5789235402</v>
      </c>
      <c r="AI382">
        <v>7893073.2458106298</v>
      </c>
      <c r="AJ382">
        <v>130.14775753662701</v>
      </c>
      <c r="AK382">
        <v>130.14775753662701</v>
      </c>
      <c r="AL382">
        <v>102.787888429045</v>
      </c>
      <c r="AM382">
        <v>81.814189485721201</v>
      </c>
      <c r="AN382">
        <v>143.41780244557799</v>
      </c>
      <c r="AO382">
        <v>143.41780244557799</v>
      </c>
      <c r="AP382">
        <v>108.324550909945</v>
      </c>
      <c r="AQ382">
        <v>84.854669869460096</v>
      </c>
      <c r="AR382">
        <f ca="1">+IF(E382&gt;2017,J382*N382,'aob Demand'!AR381)</f>
        <v>24066746.585735887</v>
      </c>
      <c r="AS382">
        <f>+IF(F382&gt;2017,K382*O382,'aob Demand'!AS381)</f>
        <v>3210665.2669946202</v>
      </c>
      <c r="AT382">
        <f>+IF(G382&gt;2017,L382*P382,'aob Demand'!AT381)</f>
        <v>35377811.3686129</v>
      </c>
      <c r="AU382">
        <f>+IF(H382&gt;2017,M382*Q382,'aob Demand'!AU381)</f>
        <v>88971884.924239099</v>
      </c>
      <c r="AV382">
        <v>1.1024501419343999</v>
      </c>
      <c r="AW382">
        <v>1.1024501419343999</v>
      </c>
      <c r="AX382">
        <v>1.05433841335996</v>
      </c>
      <c r="AY382">
        <v>1.0376284117904699</v>
      </c>
      <c r="AZ382">
        <v>1.1024501419343999</v>
      </c>
      <c r="BA382">
        <v>1.1024501419343999</v>
      </c>
      <c r="BB382">
        <v>1.05433841335996</v>
      </c>
      <c r="BC382">
        <v>1.0376284117904699</v>
      </c>
      <c r="BD382">
        <v>1.05882560153574</v>
      </c>
      <c r="BE382">
        <v>1.05882560153574</v>
      </c>
      <c r="BF382">
        <v>1.0717301427906001</v>
      </c>
      <c r="BG382">
        <v>1.0302970488082599</v>
      </c>
      <c r="BH382">
        <v>0.25986797699999897</v>
      </c>
      <c r="BI382">
        <v>0.25986797699999897</v>
      </c>
      <c r="BJ382">
        <v>0.29128412999999997</v>
      </c>
      <c r="BK382">
        <v>0.39184975799999999</v>
      </c>
      <c r="BL382">
        <v>0.25986797699999897</v>
      </c>
      <c r="BM382">
        <v>0.25986797699999897</v>
      </c>
      <c r="BN382">
        <v>0.29128412999999997</v>
      </c>
      <c r="BO382">
        <v>0.39184975799999999</v>
      </c>
      <c r="BP382">
        <v>0.145164612</v>
      </c>
      <c r="BQ382">
        <v>0.145164612</v>
      </c>
      <c r="BR382">
        <v>0.152841594</v>
      </c>
      <c r="BS382">
        <v>0.14127632900000001</v>
      </c>
      <c r="BT382">
        <v>1</v>
      </c>
      <c r="BU382">
        <v>1</v>
      </c>
      <c r="BV382">
        <v>1</v>
      </c>
      <c r="BW382">
        <v>1</v>
      </c>
      <c r="BX382">
        <f ca="1">+'aob Demand'!BX381+'aob Cap'!$CG382</f>
        <v>17.046687811457073</v>
      </c>
      <c r="BY382">
        <f ca="1">+'aob Demand'!BY381+'aob Cap'!$CG382</f>
        <v>17.046687811457073</v>
      </c>
      <c r="BZ382">
        <f ca="1">+'aob Demand'!BZ381+'aob Cap'!$CG382</f>
        <v>17.046687811457073</v>
      </c>
      <c r="CA382">
        <f ca="1">+'aob Demand'!CA381+'aob Cap'!$CG382</f>
        <v>17.046687811457073</v>
      </c>
      <c r="CB382">
        <f t="shared" ca="1" si="42"/>
        <v>2561360.3662702683</v>
      </c>
      <c r="CC382">
        <f t="shared" ca="1" si="47"/>
        <v>341757.88280420389</v>
      </c>
      <c r="CD382">
        <f t="shared" ca="1" si="48"/>
        <v>4844701.6311192634</v>
      </c>
      <c r="CE382">
        <f t="shared" ca="1" si="49"/>
        <v>14882289.029627314</v>
      </c>
      <c r="CG382">
        <f ca="1">+IFERROR(VLOOKUP(_xlfn.CONCAT(B382,E382,C382),Reallocation!$A$3:$F$618,6,FALSE),0)</f>
        <v>2.745313253607528E-2</v>
      </c>
      <c r="CH382">
        <f t="shared" ca="1" si="43"/>
        <v>1.7139778261543448E-4</v>
      </c>
      <c r="CI382">
        <f t="shared" ca="1" si="44"/>
        <v>1.7139778261543448E-4</v>
      </c>
      <c r="CJ382">
        <f t="shared" ca="1" si="45"/>
        <v>2.2049891229425356E-4</v>
      </c>
      <c r="CK382">
        <f t="shared" ca="1" si="46"/>
        <v>2.6931890393955271E-4</v>
      </c>
      <c r="CL382">
        <f ca="1">+IF($C382=1,SUMPRODUCT($CH382:$CK382,Elast!$L$6:$O$6),SUMPRODUCT($CH382:$CK382,Elast!$L$13:$O$13))</f>
        <v>-1.0359576449428644E-5</v>
      </c>
      <c r="CM382">
        <f ca="1">+IF($C382=1,SUMPRODUCT($CH382:$CK382,Elast!$L$7:$O$7),SUMPRODUCT($CH382:$CK382,Elast!$L$14:$O$14))</f>
        <v>-9.7464915580216526E-6</v>
      </c>
      <c r="CN382">
        <f ca="1">+IF($C382=1,SUMPRODUCT($CH382:$CK382,Elast!$L$8:$O$8),SUMPRODUCT($CH382:$CK382,Elast!$L$15:$O$15))</f>
        <v>-3.2813460457730808E-5</v>
      </c>
      <c r="CO382">
        <f ca="1">+IF($C382=1,SUMPRODUCT($CH382:$CK382,Elast!$L$9:$O$9),SUMPRODUCT($CH382:$CK382,Elast!$L$16:$O$16))</f>
        <v>-3.4481689113199376E-5</v>
      </c>
    </row>
    <row r="383" spans="2:93" x14ac:dyDescent="0.25">
      <c r="B383" t="s">
        <v>88</v>
      </c>
      <c r="C383">
        <v>1</v>
      </c>
      <c r="D383">
        <v>2010</v>
      </c>
      <c r="E383">
        <v>2008</v>
      </c>
      <c r="F383">
        <v>0.23304456199999901</v>
      </c>
      <c r="G383">
        <v>1.2876847E-2</v>
      </c>
      <c r="H383">
        <v>0.229934258999999</v>
      </c>
      <c r="I383">
        <v>0.52414433100000002</v>
      </c>
      <c r="J383">
        <f>+('aob Demand'!J382-'aob Demand'!BX382)+'aob Cap'!BX383</f>
        <v>329.38826820000003</v>
      </c>
      <c r="K383">
        <f>+('aob Demand'!K382-'aob Demand'!BY382)+'aob Cap'!BY383</f>
        <v>228.19329289999999</v>
      </c>
      <c r="L383">
        <f>+('aob Demand'!L382-'aob Demand'!BZ382)+'aob Cap'!BZ383</f>
        <v>167.37180859999901</v>
      </c>
      <c r="M383">
        <f>+('aob Demand'!M382-'aob Demand'!CA382)+'aob Cap'!CA383</f>
        <v>113.7829325</v>
      </c>
      <c r="N383">
        <f>+'aob Demand'!N382*(1+CL383)</f>
        <v>144083.02900000001</v>
      </c>
      <c r="O383">
        <f>+'aob Demand'!O382*(1+CM383)</f>
        <v>11797.459500000001</v>
      </c>
      <c r="P383">
        <f>+'aob Demand'!P382*(1+CN383)</f>
        <v>280029.75599999999</v>
      </c>
      <c r="Q383">
        <f>+'aob Demand'!Q382*(1+CO383)</f>
        <v>938345.97549999994</v>
      </c>
      <c r="R383">
        <v>2480.2011050000001</v>
      </c>
      <c r="S383">
        <f>+IF(E383&gt;2017,SUMPRODUCT(J383:M383,N383:Q383),'aob Demand'!S382)</f>
        <v>203788204</v>
      </c>
      <c r="T383">
        <v>82166</v>
      </c>
      <c r="U383">
        <v>31.346</v>
      </c>
      <c r="V383">
        <v>26930.313889999899</v>
      </c>
      <c r="W383">
        <v>3.8149599999999999E-4</v>
      </c>
      <c r="X383">
        <v>-9.7728232419999994</v>
      </c>
      <c r="Y383">
        <v>-9.7728232419999994</v>
      </c>
      <c r="Z383">
        <v>-6.8457569950000003</v>
      </c>
      <c r="AA383">
        <v>-14.540561459999999</v>
      </c>
      <c r="AB383">
        <v>101.1949753</v>
      </c>
      <c r="AC383">
        <v>0</v>
      </c>
      <c r="AD383">
        <v>0</v>
      </c>
      <c r="AE383">
        <v>0</v>
      </c>
      <c r="AF383">
        <v>14580478.560000001</v>
      </c>
      <c r="AG383">
        <v>0</v>
      </c>
      <c r="AH383">
        <v>0</v>
      </c>
      <c r="AI383">
        <v>0</v>
      </c>
      <c r="AJ383">
        <v>237.96611609999999</v>
      </c>
      <c r="AK383">
        <v>237.96611609999999</v>
      </c>
      <c r="AL383">
        <v>174.2175656</v>
      </c>
      <c r="AM383">
        <v>128.32349389999999</v>
      </c>
      <c r="AN383">
        <v>228.19329289999999</v>
      </c>
      <c r="AO383">
        <v>228.19329289999999</v>
      </c>
      <c r="AP383">
        <v>167.37180859999901</v>
      </c>
      <c r="AQ383">
        <v>113.7829325</v>
      </c>
      <c r="AR383">
        <f>+IF(E383&gt;2017,J383*N383,'aob Demand'!AR382)</f>
        <v>47459259.390000001</v>
      </c>
      <c r="AS383">
        <f>+IF(F383&gt;2017,K383*O383,'aob Demand'!AS382)</f>
        <v>2692101.1310000001</v>
      </c>
      <c r="AT383">
        <f>+IF(G383&gt;2017,L383*P383,'aob Demand'!AT382)</f>
        <v>46869086.729999997</v>
      </c>
      <c r="AU383">
        <f>+IF(H383&gt;2017,M383*Q383,'aob Demand'!AU382)</f>
        <v>106767756.7</v>
      </c>
      <c r="AV383">
        <v>1.180479297</v>
      </c>
      <c r="AW383">
        <v>1.180479297</v>
      </c>
      <c r="AX383">
        <v>1.1755440259999901</v>
      </c>
      <c r="AY383">
        <v>1.1260510180000001</v>
      </c>
      <c r="AZ383">
        <v>1.180479297</v>
      </c>
      <c r="BA383">
        <v>1.180479297</v>
      </c>
      <c r="BB383">
        <v>1.1755440259999901</v>
      </c>
      <c r="BC383">
        <v>1.1260510180000001</v>
      </c>
      <c r="BD383">
        <v>1.0672742420000001</v>
      </c>
      <c r="BE383">
        <v>1.0672742420000001</v>
      </c>
      <c r="BF383">
        <v>1.0816209379999999</v>
      </c>
      <c r="BG383">
        <v>1.0715523849999999</v>
      </c>
      <c r="BH383">
        <v>0.180835828</v>
      </c>
      <c r="BI383">
        <v>0.180835828</v>
      </c>
      <c r="BJ383">
        <v>0.20535931899999901</v>
      </c>
      <c r="BK383">
        <v>0.23708504999999999</v>
      </c>
      <c r="BL383">
        <v>0.180835828</v>
      </c>
      <c r="BM383">
        <v>0.180835828</v>
      </c>
      <c r="BN383">
        <v>0.20535931899999901</v>
      </c>
      <c r="BO383">
        <v>0.23708504999999999</v>
      </c>
      <c r="BP383">
        <v>0.15867292099999999</v>
      </c>
      <c r="BQ383">
        <v>0.15867292099999999</v>
      </c>
      <c r="BR383">
        <v>0.18056576799999999</v>
      </c>
      <c r="BS383">
        <v>0.21254435599999999</v>
      </c>
      <c r="BT383">
        <v>1</v>
      </c>
      <c r="BU383">
        <v>1</v>
      </c>
      <c r="BV383">
        <v>1</v>
      </c>
      <c r="BW383">
        <v>1</v>
      </c>
      <c r="BX383">
        <f>+'aob Demand'!BX382+'aob Cap'!$CG383</f>
        <v>102.0409693</v>
      </c>
      <c r="BY383">
        <f>+'aob Demand'!BY382+'aob Cap'!$CG383</f>
        <v>0</v>
      </c>
      <c r="BZ383">
        <f>+'aob Demand'!BZ382+'aob Cap'!$CG383</f>
        <v>0</v>
      </c>
      <c r="CA383">
        <f>+'aob Demand'!CA382+'aob Cap'!$CG383</f>
        <v>0</v>
      </c>
      <c r="CB383">
        <f t="shared" si="42"/>
        <v>14702371.938840011</v>
      </c>
      <c r="CC383">
        <f t="shared" si="47"/>
        <v>0</v>
      </c>
      <c r="CD383">
        <f t="shared" si="48"/>
        <v>0</v>
      </c>
      <c r="CE383">
        <f t="shared" si="49"/>
        <v>0</v>
      </c>
      <c r="CG383">
        <f>+IFERROR(VLOOKUP(_xlfn.CONCAT(B383,E383,C383),Reallocation!$A$3:$F$618,6,FALSE),0)</f>
        <v>0</v>
      </c>
      <c r="CH383">
        <f t="shared" si="43"/>
        <v>0</v>
      </c>
      <c r="CI383">
        <f t="shared" si="44"/>
        <v>0</v>
      </c>
      <c r="CJ383">
        <f t="shared" si="45"/>
        <v>0</v>
      </c>
      <c r="CK383">
        <f t="shared" si="46"/>
        <v>0</v>
      </c>
      <c r="CL383">
        <f>+IF($C383=1,SUMPRODUCT($CH383:$CK383,Elast!$L$6:$O$6),SUMPRODUCT($CH383:$CK383,Elast!$L$13:$O$13))</f>
        <v>0</v>
      </c>
      <c r="CM383">
        <f>+IF($C383=1,SUMPRODUCT($CH383:$CK383,Elast!$L$7:$O$7),SUMPRODUCT($CH383:$CK383,Elast!$L$14:$O$14))</f>
        <v>0</v>
      </c>
      <c r="CN383">
        <f>+IF($C383=1,SUMPRODUCT($CH383:$CK383,Elast!$L$8:$O$8),SUMPRODUCT($CH383:$CK383,Elast!$L$15:$O$15))</f>
        <v>0</v>
      </c>
      <c r="CO383">
        <f>+IF($C383=1,SUMPRODUCT($CH383:$CK383,Elast!$L$9:$O$9),SUMPRODUCT($CH383:$CK383,Elast!$L$16:$O$16))</f>
        <v>0</v>
      </c>
    </row>
    <row r="384" spans="2:93" x14ac:dyDescent="0.25">
      <c r="B384" t="s">
        <v>88</v>
      </c>
      <c r="C384">
        <v>1</v>
      </c>
      <c r="D384">
        <v>2011</v>
      </c>
      <c r="E384">
        <v>2009</v>
      </c>
      <c r="F384">
        <v>0.34233026100000002</v>
      </c>
      <c r="G384">
        <v>2.3511108999999999E-2</v>
      </c>
      <c r="H384">
        <v>0.21672111799999999</v>
      </c>
      <c r="I384">
        <v>0.41743751299999998</v>
      </c>
      <c r="J384">
        <f>+('aob Demand'!J383-'aob Demand'!BX383)+'aob Cap'!BX384</f>
        <v>241.81462169999901</v>
      </c>
      <c r="K384">
        <f>+('aob Demand'!K383-'aob Demand'!BY383)+'aob Cap'!BY384</f>
        <v>143.72136130000001</v>
      </c>
      <c r="L384">
        <f>+('aob Demand'!L383-'aob Demand'!BZ383)+'aob Cap'!BZ384</f>
        <v>78.211629070000001</v>
      </c>
      <c r="M384">
        <f>+('aob Demand'!M383-'aob Demand'!CA383)+'aob Cap'!CA384</f>
        <v>45.228651139999997</v>
      </c>
      <c r="N384">
        <f>+'aob Demand'!N383*(1+CL384)</f>
        <v>140366.91199999899</v>
      </c>
      <c r="O384">
        <f>+'aob Demand'!O383*(1+CM384)</f>
        <v>17366.898000000001</v>
      </c>
      <c r="P384">
        <f>+'aob Demand'!P383*(1+CN384)</f>
        <v>275811.43900000001</v>
      </c>
      <c r="Q384">
        <f>+'aob Demand'!Q383*(1+CO384)</f>
        <v>916050.56799999997</v>
      </c>
      <c r="R384">
        <v>1196.3974479999999</v>
      </c>
      <c r="S384">
        <f>+IF(E384&gt;2017,SUMPRODUCT(J384:M384,N384:Q384),'aob Demand'!S383)</f>
        <v>99442159.469999999</v>
      </c>
      <c r="T384">
        <v>83118</v>
      </c>
      <c r="U384">
        <v>31.076000000000001</v>
      </c>
      <c r="V384">
        <v>25598.71776</v>
      </c>
      <c r="W384">
        <v>3.7387800000000001E-4</v>
      </c>
      <c r="X384">
        <v>46.605744299999998</v>
      </c>
      <c r="Y384">
        <v>46.605744299999998</v>
      </c>
      <c r="Z384">
        <v>17.569433759999999</v>
      </c>
      <c r="AA384">
        <v>8.3892717619999999</v>
      </c>
      <c r="AB384">
        <v>98.09326034</v>
      </c>
      <c r="AC384">
        <v>0</v>
      </c>
      <c r="AD384">
        <v>0</v>
      </c>
      <c r="AE384">
        <v>0</v>
      </c>
      <c r="AF384">
        <v>13769048.039999999</v>
      </c>
      <c r="AG384">
        <v>0</v>
      </c>
      <c r="AH384">
        <v>0</v>
      </c>
      <c r="AI384">
        <v>0</v>
      </c>
      <c r="AJ384">
        <v>97.115617049999997</v>
      </c>
      <c r="AK384">
        <v>97.115617049999997</v>
      </c>
      <c r="AL384">
        <v>60.642195309999998</v>
      </c>
      <c r="AM384">
        <v>36.839379379999997</v>
      </c>
      <c r="AN384">
        <v>143.72136130000001</v>
      </c>
      <c r="AO384">
        <v>143.72136130000001</v>
      </c>
      <c r="AP384">
        <v>78.211629070000001</v>
      </c>
      <c r="AQ384">
        <v>45.228651139999997</v>
      </c>
      <c r="AR384">
        <f>+IF(E384&gt;2017,J384*N384,'aob Demand'!AR383)</f>
        <v>33942771.719999999</v>
      </c>
      <c r="AS384">
        <f>+IF(F384&gt;2017,K384*O384,'aob Demand'!AS383)</f>
        <v>2495994.2230000002</v>
      </c>
      <c r="AT384">
        <f>+IF(G384&gt;2017,L384*P384,'aob Demand'!AT383)</f>
        <v>21571661.960000001</v>
      </c>
      <c r="AU384">
        <f>+IF(H384&gt;2017,M384*Q384,'aob Demand'!AU383)</f>
        <v>41431731.57</v>
      </c>
      <c r="AV384">
        <v>1.180479297</v>
      </c>
      <c r="AW384">
        <v>1.180479297</v>
      </c>
      <c r="AX384">
        <v>1.1755440259999901</v>
      </c>
      <c r="AY384">
        <v>1.1260510180000001</v>
      </c>
      <c r="AZ384">
        <v>1.180479297</v>
      </c>
      <c r="BA384">
        <v>1.180479297</v>
      </c>
      <c r="BB384">
        <v>1.1755440259999901</v>
      </c>
      <c r="BC384">
        <v>1.1260510180000001</v>
      </c>
      <c r="BD384">
        <v>1.0672742420000001</v>
      </c>
      <c r="BE384">
        <v>1.0672742420000001</v>
      </c>
      <c r="BF384">
        <v>1.0816209379999999</v>
      </c>
      <c r="BG384">
        <v>1.0715523849999999</v>
      </c>
      <c r="BH384">
        <v>0.180835828</v>
      </c>
      <c r="BI384">
        <v>0.180835828</v>
      </c>
      <c r="BJ384">
        <v>0.20535931899999901</v>
      </c>
      <c r="BK384">
        <v>0.23708504999999999</v>
      </c>
      <c r="BL384">
        <v>0.180835828</v>
      </c>
      <c r="BM384">
        <v>0.180835828</v>
      </c>
      <c r="BN384">
        <v>0.20535931899999901</v>
      </c>
      <c r="BO384">
        <v>0.23708504999999999</v>
      </c>
      <c r="BP384">
        <v>0.15867292099999999</v>
      </c>
      <c r="BQ384">
        <v>0.15867292099999999</v>
      </c>
      <c r="BR384">
        <v>0.18056576799999999</v>
      </c>
      <c r="BS384">
        <v>0.21254435599999999</v>
      </c>
      <c r="BT384">
        <v>1</v>
      </c>
      <c r="BU384">
        <v>1</v>
      </c>
      <c r="BV384">
        <v>1</v>
      </c>
      <c r="BW384">
        <v>1</v>
      </c>
      <c r="BX384">
        <f>+'aob Demand'!BX383+'aob Cap'!$CG384</f>
        <v>103.0185638</v>
      </c>
      <c r="BY384">
        <f>+'aob Demand'!BY383+'aob Cap'!$CG384</f>
        <v>0</v>
      </c>
      <c r="BZ384">
        <f>+'aob Demand'!BZ383+'aob Cap'!$CG384</f>
        <v>0</v>
      </c>
      <c r="CA384">
        <f>+'aob Demand'!CA383+'aob Cap'!$CG384</f>
        <v>0</v>
      </c>
      <c r="CB384">
        <f t="shared" si="42"/>
        <v>14460397.679280881</v>
      </c>
      <c r="CC384">
        <f t="shared" si="47"/>
        <v>0</v>
      </c>
      <c r="CD384">
        <f t="shared" si="48"/>
        <v>0</v>
      </c>
      <c r="CE384">
        <f t="shared" si="49"/>
        <v>0</v>
      </c>
      <c r="CG384">
        <f>+IFERROR(VLOOKUP(_xlfn.CONCAT(B384,E384,C384),Reallocation!$A$3:$F$618,6,FALSE),0)</f>
        <v>0</v>
      </c>
      <c r="CH384">
        <f t="shared" si="43"/>
        <v>0</v>
      </c>
      <c r="CI384">
        <f t="shared" si="44"/>
        <v>0</v>
      </c>
      <c r="CJ384">
        <f t="shared" si="45"/>
        <v>0</v>
      </c>
      <c r="CK384">
        <f t="shared" si="46"/>
        <v>0</v>
      </c>
      <c r="CL384">
        <f>+IF($C384=1,SUMPRODUCT($CH384:$CK384,Elast!$L$6:$O$6),SUMPRODUCT($CH384:$CK384,Elast!$L$13:$O$13))</f>
        <v>0</v>
      </c>
      <c r="CM384">
        <f>+IF($C384=1,SUMPRODUCT($CH384:$CK384,Elast!$L$7:$O$7),SUMPRODUCT($CH384:$CK384,Elast!$L$14:$O$14))</f>
        <v>0</v>
      </c>
      <c r="CN384">
        <f>+IF($C384=1,SUMPRODUCT($CH384:$CK384,Elast!$L$8:$O$8),SUMPRODUCT($CH384:$CK384,Elast!$L$15:$O$15))</f>
        <v>0</v>
      </c>
      <c r="CO384">
        <f>+IF($C384=1,SUMPRODUCT($CH384:$CK384,Elast!$L$9:$O$9),SUMPRODUCT($CH384:$CK384,Elast!$L$16:$O$16))</f>
        <v>0</v>
      </c>
    </row>
    <row r="385" spans="2:93" x14ac:dyDescent="0.25">
      <c r="B385" t="s">
        <v>88</v>
      </c>
      <c r="C385">
        <v>1</v>
      </c>
      <c r="D385">
        <v>2012</v>
      </c>
      <c r="E385">
        <v>2010</v>
      </c>
      <c r="F385">
        <v>0.246904596</v>
      </c>
      <c r="G385">
        <v>2.21815179999999E-2</v>
      </c>
      <c r="H385">
        <v>0.20798180099999999</v>
      </c>
      <c r="I385">
        <v>0.52293208499999999</v>
      </c>
      <c r="J385">
        <f>+('aob Demand'!J384-'aob Demand'!BX384)+'aob Cap'!BX385</f>
        <v>223.57655170000001</v>
      </c>
      <c r="K385">
        <f>+('aob Demand'!K384-'aob Demand'!BY384)+'aob Cap'!BY385</f>
        <v>119.2848561</v>
      </c>
      <c r="L385">
        <f>+('aob Demand'!L384-'aob Demand'!BZ384)+'aob Cap'!BZ385</f>
        <v>92.783137190000005</v>
      </c>
      <c r="M385">
        <f>+('aob Demand'!M384-'aob Demand'!CA384)+'aob Cap'!CA385</f>
        <v>70.61025171</v>
      </c>
      <c r="N385">
        <f>+'aob Demand'!N384*(1+CL385)</f>
        <v>134911.622</v>
      </c>
      <c r="O385">
        <f>+'aob Demand'!O384*(1+CM385)</f>
        <v>22391.645</v>
      </c>
      <c r="P385">
        <f>+'aob Demand'!P384*(1+CN385)</f>
        <v>275192.89500000002</v>
      </c>
      <c r="Q385">
        <f>+'aob Demand'!Q384*(1+CO385)</f>
        <v>910902.61599999899</v>
      </c>
      <c r="R385">
        <v>1465.7170799999999</v>
      </c>
      <c r="S385">
        <f>+IF(E385&gt;2017,SUMPRODUCT(J385:M385,N385:Q385),'aob Demand'!S384)</f>
        <v>122686382.5</v>
      </c>
      <c r="T385">
        <v>83704</v>
      </c>
      <c r="U385">
        <v>30.128</v>
      </c>
      <c r="V385">
        <v>24571.053230000001</v>
      </c>
      <c r="W385">
        <v>3.5993499999999998E-4</v>
      </c>
      <c r="X385">
        <v>28.595835690000001</v>
      </c>
      <c r="Y385">
        <v>28.595835690000001</v>
      </c>
      <c r="Z385">
        <v>16.87969618</v>
      </c>
      <c r="AA385">
        <v>6.8969297729999903</v>
      </c>
      <c r="AB385">
        <v>104.29169549999899</v>
      </c>
      <c r="AC385">
        <v>0</v>
      </c>
      <c r="AD385">
        <v>0</v>
      </c>
      <c r="AE385">
        <v>0</v>
      </c>
      <c r="AF385">
        <v>14070161.810000001</v>
      </c>
      <c r="AG385">
        <v>0</v>
      </c>
      <c r="AH385">
        <v>0</v>
      </c>
      <c r="AI385">
        <v>0</v>
      </c>
      <c r="AJ385">
        <v>90.689020429999999</v>
      </c>
      <c r="AK385">
        <v>90.689020429999999</v>
      </c>
      <c r="AL385">
        <v>75.903441009999995</v>
      </c>
      <c r="AM385">
        <v>63.71332194</v>
      </c>
      <c r="AN385">
        <v>119.2848561</v>
      </c>
      <c r="AO385">
        <v>119.2848561</v>
      </c>
      <c r="AP385">
        <v>92.783137190000005</v>
      </c>
      <c r="AQ385">
        <v>70.61025171</v>
      </c>
      <c r="AR385">
        <f>+IF(E385&gt;2017,J385*N385,'aob Demand'!AR384)</f>
        <v>30163075.23</v>
      </c>
      <c r="AS385">
        <f>+IF(F385&gt;2017,K385*O385,'aob Demand'!AS384)</f>
        <v>2670984.1519999998</v>
      </c>
      <c r="AT385">
        <f>+IF(G385&gt;2017,L385*P385,'aob Demand'!AT384)</f>
        <v>25533260.129999999</v>
      </c>
      <c r="AU385">
        <f>+IF(H385&gt;2017,M385*Q385,'aob Demand'!AU384)</f>
        <v>64319063</v>
      </c>
      <c r="AV385">
        <v>1.180479297</v>
      </c>
      <c r="AW385">
        <v>1.180479297</v>
      </c>
      <c r="AX385">
        <v>1.1755440259999901</v>
      </c>
      <c r="AY385">
        <v>1.1260510180000001</v>
      </c>
      <c r="AZ385">
        <v>1.180479297</v>
      </c>
      <c r="BA385">
        <v>1.180479297</v>
      </c>
      <c r="BB385">
        <v>1.1755440259999901</v>
      </c>
      <c r="BC385">
        <v>1.1260510180000001</v>
      </c>
      <c r="BD385">
        <v>1.0672742420000001</v>
      </c>
      <c r="BE385">
        <v>1.0672742420000001</v>
      </c>
      <c r="BF385">
        <v>1.0816209379999999</v>
      </c>
      <c r="BG385">
        <v>1.0715523849999999</v>
      </c>
      <c r="BH385">
        <v>0.180835828</v>
      </c>
      <c r="BI385">
        <v>0.180835828</v>
      </c>
      <c r="BJ385">
        <v>0.20535931899999901</v>
      </c>
      <c r="BK385">
        <v>0.23708504999999999</v>
      </c>
      <c r="BL385">
        <v>0.180835828</v>
      </c>
      <c r="BM385">
        <v>0.180835828</v>
      </c>
      <c r="BN385">
        <v>0.20535931899999901</v>
      </c>
      <c r="BO385">
        <v>0.23708504999999999</v>
      </c>
      <c r="BP385">
        <v>0.15867292099999999</v>
      </c>
      <c r="BQ385">
        <v>0.15867292099999999</v>
      </c>
      <c r="BR385">
        <v>0.18056576799999999</v>
      </c>
      <c r="BS385">
        <v>0.21254435599999999</v>
      </c>
      <c r="BT385">
        <v>1</v>
      </c>
      <c r="BU385">
        <v>1</v>
      </c>
      <c r="BV385">
        <v>1</v>
      </c>
      <c r="BW385">
        <v>1</v>
      </c>
      <c r="BX385">
        <f>+'aob Demand'!BX384+'aob Cap'!$CG385</f>
        <v>103.8912108</v>
      </c>
      <c r="BY385">
        <f>+'aob Demand'!BY384+'aob Cap'!$CG385</f>
        <v>0</v>
      </c>
      <c r="BZ385">
        <f>+'aob Demand'!BZ384+'aob Cap'!$CG385</f>
        <v>0</v>
      </c>
      <c r="CA385">
        <f>+'aob Demand'!CA384+'aob Cap'!$CG385</f>
        <v>0</v>
      </c>
      <c r="CB385">
        <f t="shared" si="42"/>
        <v>14016131.760571918</v>
      </c>
      <c r="CC385">
        <f t="shared" si="47"/>
        <v>0</v>
      </c>
      <c r="CD385">
        <f t="shared" si="48"/>
        <v>0</v>
      </c>
      <c r="CE385">
        <f t="shared" si="49"/>
        <v>0</v>
      </c>
      <c r="CG385">
        <f>+IFERROR(VLOOKUP(_xlfn.CONCAT(B385,E385,C385),Reallocation!$A$3:$F$618,6,FALSE),0)</f>
        <v>0</v>
      </c>
      <c r="CH385">
        <f t="shared" si="43"/>
        <v>0</v>
      </c>
      <c r="CI385">
        <f t="shared" si="44"/>
        <v>0</v>
      </c>
      <c r="CJ385">
        <f t="shared" si="45"/>
        <v>0</v>
      </c>
      <c r="CK385">
        <f t="shared" si="46"/>
        <v>0</v>
      </c>
      <c r="CL385">
        <f>+IF($C385=1,SUMPRODUCT($CH385:$CK385,Elast!$L$6:$O$6),SUMPRODUCT($CH385:$CK385,Elast!$L$13:$O$13))</f>
        <v>0</v>
      </c>
      <c r="CM385">
        <f>+IF($C385=1,SUMPRODUCT($CH385:$CK385,Elast!$L$7:$O$7),SUMPRODUCT($CH385:$CK385,Elast!$L$14:$O$14))</f>
        <v>0</v>
      </c>
      <c r="CN385">
        <f>+IF($C385=1,SUMPRODUCT($CH385:$CK385,Elast!$L$8:$O$8),SUMPRODUCT($CH385:$CK385,Elast!$L$15:$O$15))</f>
        <v>0</v>
      </c>
      <c r="CO385">
        <f>+IF($C385=1,SUMPRODUCT($CH385:$CK385,Elast!$L$9:$O$9),SUMPRODUCT($CH385:$CK385,Elast!$L$16:$O$16))</f>
        <v>0</v>
      </c>
    </row>
    <row r="386" spans="2:93" x14ac:dyDescent="0.25">
      <c r="B386" t="s">
        <v>88</v>
      </c>
      <c r="C386">
        <v>1</v>
      </c>
      <c r="D386">
        <v>2013</v>
      </c>
      <c r="E386">
        <v>2011</v>
      </c>
      <c r="F386">
        <v>0.244829187</v>
      </c>
      <c r="G386">
        <v>2.1192421999999999E-2</v>
      </c>
      <c r="H386">
        <v>0.236434538</v>
      </c>
      <c r="I386">
        <v>0.49754385299999998</v>
      </c>
      <c r="J386">
        <f>+('aob Demand'!J385-'aob Demand'!BX385)+'aob Cap'!BX386</f>
        <v>200.1927694</v>
      </c>
      <c r="K386">
        <f>+('aob Demand'!K385-'aob Demand'!BY385)+'aob Cap'!BY386</f>
        <v>104.3277375</v>
      </c>
      <c r="L386">
        <f>+('aob Demand'!L385-'aob Demand'!BZ385)+'aob Cap'!BZ386</f>
        <v>95.583681179999999</v>
      </c>
      <c r="M386">
        <f>+('aob Demand'!M385-'aob Demand'!CA385)+'aob Cap'!CA386</f>
        <v>60.782573999999997</v>
      </c>
      <c r="N386">
        <f>+'aob Demand'!N385*(1+CL386)</f>
        <v>137812.31200000001</v>
      </c>
      <c r="O386">
        <f>+'aob Demand'!O385*(1+CM386)</f>
        <v>22806.464</v>
      </c>
      <c r="P386">
        <f>+'aob Demand'!P385*(1+CN386)</f>
        <v>280871.24099999998</v>
      </c>
      <c r="Q386">
        <f>+'aob Demand'!Q385*(1+CO386)</f>
        <v>926000.91899999999</v>
      </c>
      <c r="R386">
        <v>1339.6640970000001</v>
      </c>
      <c r="S386">
        <f>+IF(E386&gt;2017,SUMPRODUCT(J386:M386,N386:Q386),'aob Demand'!S385)</f>
        <v>113099801.7</v>
      </c>
      <c r="T386">
        <v>84424</v>
      </c>
      <c r="U386">
        <v>38.658000000000001</v>
      </c>
      <c r="V386">
        <v>23145.8909199999</v>
      </c>
      <c r="W386">
        <v>4.5790300000000001E-4</v>
      </c>
      <c r="X386">
        <v>18.155217400000002</v>
      </c>
      <c r="Y386">
        <v>18.155217400000002</v>
      </c>
      <c r="Z386">
        <v>23.502770210000001</v>
      </c>
      <c r="AA386">
        <v>12.0743081999999</v>
      </c>
      <c r="AB386">
        <v>95.865031849999994</v>
      </c>
      <c r="AC386">
        <v>0</v>
      </c>
      <c r="AD386">
        <v>0</v>
      </c>
      <c r="AE386">
        <v>0</v>
      </c>
      <c r="AF386">
        <v>13211381.68</v>
      </c>
      <c r="AG386">
        <v>0</v>
      </c>
      <c r="AH386">
        <v>0</v>
      </c>
      <c r="AI386">
        <v>0</v>
      </c>
      <c r="AJ386">
        <v>86.1725200999999</v>
      </c>
      <c r="AK386">
        <v>86.1725200999999</v>
      </c>
      <c r="AL386">
        <v>72.080910970000005</v>
      </c>
      <c r="AM386">
        <v>48.7082658</v>
      </c>
      <c r="AN386">
        <v>104.3277375</v>
      </c>
      <c r="AO386">
        <v>104.3277375</v>
      </c>
      <c r="AP386">
        <v>95.583681179999999</v>
      </c>
      <c r="AQ386">
        <v>60.782573999999997</v>
      </c>
      <c r="AR386">
        <f>+IF(E386&gt;2017,J386*N386,'aob Demand'!AR385)</f>
        <v>27589028.390000001</v>
      </c>
      <c r="AS386">
        <f>+IF(F386&gt;2017,K386*O386,'aob Demand'!AS385)</f>
        <v>2379346.79</v>
      </c>
      <c r="AT386">
        <f>+IF(G386&gt;2017,L386*P386,'aob Demand'!AT385)</f>
        <v>26846707.149999999</v>
      </c>
      <c r="AU386">
        <f>+IF(H386&gt;2017,M386*Q386,'aob Demand'!AU385)</f>
        <v>56284719.380000003</v>
      </c>
      <c r="AV386">
        <v>1.180479297</v>
      </c>
      <c r="AW386">
        <v>1.180479297</v>
      </c>
      <c r="AX386">
        <v>1.1755440259999901</v>
      </c>
      <c r="AY386">
        <v>1.1260510180000001</v>
      </c>
      <c r="AZ386">
        <v>1.180479297</v>
      </c>
      <c r="BA386">
        <v>1.180479297</v>
      </c>
      <c r="BB386">
        <v>1.1755440259999901</v>
      </c>
      <c r="BC386">
        <v>1.1260510180000001</v>
      </c>
      <c r="BD386">
        <v>1.0672742420000001</v>
      </c>
      <c r="BE386">
        <v>1.0672742420000001</v>
      </c>
      <c r="BF386">
        <v>1.0816209379999999</v>
      </c>
      <c r="BG386">
        <v>1.0715523849999999</v>
      </c>
      <c r="BH386">
        <v>0.180835828</v>
      </c>
      <c r="BI386">
        <v>0.180835828</v>
      </c>
      <c r="BJ386">
        <v>0.20535931899999901</v>
      </c>
      <c r="BK386">
        <v>0.23708504999999999</v>
      </c>
      <c r="BL386">
        <v>0.180835828</v>
      </c>
      <c r="BM386">
        <v>0.180835828</v>
      </c>
      <c r="BN386">
        <v>0.20535931899999901</v>
      </c>
      <c r="BO386">
        <v>0.23708504999999999</v>
      </c>
      <c r="BP386">
        <v>0.15867292099999999</v>
      </c>
      <c r="BQ386">
        <v>0.15867292099999999</v>
      </c>
      <c r="BR386">
        <v>0.18056576799999999</v>
      </c>
      <c r="BS386">
        <v>0.21254435599999999</v>
      </c>
      <c r="BT386">
        <v>1</v>
      </c>
      <c r="BU386">
        <v>1</v>
      </c>
      <c r="BV386">
        <v>1</v>
      </c>
      <c r="BW386">
        <v>1</v>
      </c>
      <c r="BX386">
        <f>+'aob Demand'!BX385+'aob Cap'!$CG386</f>
        <v>103.6997411</v>
      </c>
      <c r="BY386">
        <f>+'aob Demand'!BY385+'aob Cap'!$CG386</f>
        <v>0</v>
      </c>
      <c r="BZ386">
        <f>+'aob Demand'!BZ385+'aob Cap'!$CG386</f>
        <v>0</v>
      </c>
      <c r="CA386">
        <f>+'aob Demand'!CA385+'aob Cap'!$CG386</f>
        <v>0</v>
      </c>
      <c r="CB386">
        <f t="shared" si="42"/>
        <v>14291101.074792424</v>
      </c>
      <c r="CC386">
        <f t="shared" si="47"/>
        <v>0</v>
      </c>
      <c r="CD386">
        <f t="shared" si="48"/>
        <v>0</v>
      </c>
      <c r="CE386">
        <f t="shared" si="49"/>
        <v>0</v>
      </c>
      <c r="CG386">
        <f>+IFERROR(VLOOKUP(_xlfn.CONCAT(B386,E386,C386),Reallocation!$A$3:$F$618,6,FALSE),0)</f>
        <v>0</v>
      </c>
      <c r="CH386">
        <f t="shared" si="43"/>
        <v>0</v>
      </c>
      <c r="CI386">
        <f t="shared" si="44"/>
        <v>0</v>
      </c>
      <c r="CJ386">
        <f t="shared" si="45"/>
        <v>0</v>
      </c>
      <c r="CK386">
        <f t="shared" si="46"/>
        <v>0</v>
      </c>
      <c r="CL386">
        <f>+IF($C386=1,SUMPRODUCT($CH386:$CK386,Elast!$L$6:$O$6),SUMPRODUCT($CH386:$CK386,Elast!$L$13:$O$13))</f>
        <v>0</v>
      </c>
      <c r="CM386">
        <f>+IF($C386=1,SUMPRODUCT($CH386:$CK386,Elast!$L$7:$O$7),SUMPRODUCT($CH386:$CK386,Elast!$L$14:$O$14))</f>
        <v>0</v>
      </c>
      <c r="CN386">
        <f>+IF($C386=1,SUMPRODUCT($CH386:$CK386,Elast!$L$8:$O$8),SUMPRODUCT($CH386:$CK386,Elast!$L$15:$O$15))</f>
        <v>0</v>
      </c>
      <c r="CO386">
        <f>+IF($C386=1,SUMPRODUCT($CH386:$CK386,Elast!$L$9:$O$9),SUMPRODUCT($CH386:$CK386,Elast!$L$16:$O$16))</f>
        <v>0</v>
      </c>
    </row>
    <row r="387" spans="2:93" x14ac:dyDescent="0.25">
      <c r="B387" t="s">
        <v>88</v>
      </c>
      <c r="C387">
        <v>1</v>
      </c>
      <c r="D387">
        <v>2014</v>
      </c>
      <c r="E387">
        <v>2012</v>
      </c>
      <c r="F387">
        <v>0.20442049199999901</v>
      </c>
      <c r="G387">
        <v>1.9323098E-2</v>
      </c>
      <c r="H387">
        <v>0.22005501199999999</v>
      </c>
      <c r="I387">
        <v>0.55620139899999999</v>
      </c>
      <c r="J387">
        <f>+('aob Demand'!J386-'aob Demand'!BX386)+'aob Cap'!BX387</f>
        <v>233.2245585</v>
      </c>
      <c r="K387">
        <f>+('aob Demand'!K386-'aob Demand'!BY386)+'aob Cap'!BY387</f>
        <v>135.00916119999999</v>
      </c>
      <c r="L387">
        <f>+('aob Demand'!L386-'aob Demand'!BZ386)+'aob Cap'!BZ387</f>
        <v>123.7429482</v>
      </c>
      <c r="M387">
        <f>+('aob Demand'!M386-'aob Demand'!CA386)+'aob Cap'!CA387</f>
        <v>93.787798379999998</v>
      </c>
      <c r="N387">
        <f>+'aob Demand'!N386*(1+CL387)</f>
        <v>138898.772</v>
      </c>
      <c r="O387">
        <f>+'aob Demand'!O386*(1+CM387)</f>
        <v>22671.544999999998</v>
      </c>
      <c r="P387">
        <f>+'aob Demand'!P386*(1+CN387)</f>
        <v>281523.49400000001</v>
      </c>
      <c r="Q387">
        <f>+'aob Demand'!Q386*(1+CO387)</f>
        <v>940913.76500000001</v>
      </c>
      <c r="R387">
        <v>1869.9517430000001</v>
      </c>
      <c r="S387">
        <f>+IF(E387&gt;2017,SUMPRODUCT(J387:M387,N387:Q387),'aob Demand'!S386)</f>
        <v>158538248.69999999</v>
      </c>
      <c r="T387">
        <v>84782</v>
      </c>
      <c r="U387">
        <v>38.351999999999997</v>
      </c>
      <c r="V387">
        <v>22867.699000000001</v>
      </c>
      <c r="W387">
        <v>4.5236000000000001E-4</v>
      </c>
      <c r="X387">
        <v>6.1873163050000004</v>
      </c>
      <c r="Y387">
        <v>6.1873163050000004</v>
      </c>
      <c r="Z387">
        <v>5.8685891729999904</v>
      </c>
      <c r="AA387">
        <v>0.65909843599999995</v>
      </c>
      <c r="AB387">
        <v>98.21539731</v>
      </c>
      <c r="AC387">
        <v>0</v>
      </c>
      <c r="AD387">
        <v>0</v>
      </c>
      <c r="AE387">
        <v>0</v>
      </c>
      <c r="AF387">
        <v>13641998.08</v>
      </c>
      <c r="AG387">
        <v>0</v>
      </c>
      <c r="AH387">
        <v>0</v>
      </c>
      <c r="AI387">
        <v>0</v>
      </c>
      <c r="AJ387">
        <v>128.8218449</v>
      </c>
      <c r="AK387">
        <v>128.8218449</v>
      </c>
      <c r="AL387">
        <v>117.874359</v>
      </c>
      <c r="AM387">
        <v>93.128699949999998</v>
      </c>
      <c r="AN387">
        <v>135.00916119999999</v>
      </c>
      <c r="AO387">
        <v>135.00916119999999</v>
      </c>
      <c r="AP387">
        <v>123.7429482</v>
      </c>
      <c r="AQ387">
        <v>93.787798379999998</v>
      </c>
      <c r="AR387">
        <f>+IF(E387&gt;2017,J387*N387,'aob Demand'!AR386)</f>
        <v>32394604.780000001</v>
      </c>
      <c r="AS387">
        <f>+IF(F387&gt;2017,K387*O387,'aob Demand'!AS386)</f>
        <v>3060866.27399999</v>
      </c>
      <c r="AT387">
        <f>+IF(G387&gt;2017,L387*P387,'aob Demand'!AT386)</f>
        <v>34836547.130000003</v>
      </c>
      <c r="AU387">
        <f>+IF(H387&gt;2017,M387*Q387,'aob Demand'!AU386)</f>
        <v>88246230.489999995</v>
      </c>
      <c r="AV387">
        <v>1.180479297</v>
      </c>
      <c r="AW387">
        <v>1.180479297</v>
      </c>
      <c r="AX387">
        <v>1.1755440259999901</v>
      </c>
      <c r="AY387">
        <v>1.1260510180000001</v>
      </c>
      <c r="AZ387">
        <v>1.180479297</v>
      </c>
      <c r="BA387">
        <v>1.180479297</v>
      </c>
      <c r="BB387">
        <v>1.1755440259999901</v>
      </c>
      <c r="BC387">
        <v>1.1260510180000001</v>
      </c>
      <c r="BD387">
        <v>1.0672742420000001</v>
      </c>
      <c r="BE387">
        <v>1.0672742420000001</v>
      </c>
      <c r="BF387">
        <v>1.0816209379999999</v>
      </c>
      <c r="BG387">
        <v>1.0715523849999999</v>
      </c>
      <c r="BH387">
        <v>0.180835828</v>
      </c>
      <c r="BI387">
        <v>0.180835828</v>
      </c>
      <c r="BJ387">
        <v>0.20535931899999901</v>
      </c>
      <c r="BK387">
        <v>0.23708504999999999</v>
      </c>
      <c r="BL387">
        <v>0.180835828</v>
      </c>
      <c r="BM387">
        <v>0.180835828</v>
      </c>
      <c r="BN387">
        <v>0.20535931899999901</v>
      </c>
      <c r="BO387">
        <v>0.23708504999999999</v>
      </c>
      <c r="BP387">
        <v>0.15867292099999999</v>
      </c>
      <c r="BQ387">
        <v>0.15867292099999999</v>
      </c>
      <c r="BR387">
        <v>0.18056576799999999</v>
      </c>
      <c r="BS387">
        <v>0.21254435599999999</v>
      </c>
      <c r="BT387">
        <v>1</v>
      </c>
      <c r="BU387">
        <v>1</v>
      </c>
      <c r="BV387">
        <v>1</v>
      </c>
      <c r="BW387">
        <v>1</v>
      </c>
      <c r="BX387">
        <f>+'aob Demand'!BX386+'aob Cap'!$CG387</f>
        <v>108.0149625</v>
      </c>
      <c r="BY387">
        <f>+'aob Demand'!BY386+'aob Cap'!$CG387</f>
        <v>0</v>
      </c>
      <c r="BZ387">
        <f>+'aob Demand'!BZ386+'aob Cap'!$CG387</f>
        <v>0</v>
      </c>
      <c r="CA387">
        <f>+'aob Demand'!CA386+'aob Cap'!$CG387</f>
        <v>0</v>
      </c>
      <c r="CB387">
        <f t="shared" si="42"/>
        <v>15003145.648876049</v>
      </c>
      <c r="CC387">
        <f t="shared" si="47"/>
        <v>0</v>
      </c>
      <c r="CD387">
        <f t="shared" si="48"/>
        <v>0</v>
      </c>
      <c r="CE387">
        <f t="shared" si="49"/>
        <v>0</v>
      </c>
      <c r="CG387">
        <f>+IFERROR(VLOOKUP(_xlfn.CONCAT(B387,E387,C387),Reallocation!$A$3:$F$618,6,FALSE),0)</f>
        <v>0</v>
      </c>
      <c r="CH387">
        <f t="shared" si="43"/>
        <v>0</v>
      </c>
      <c r="CI387">
        <f t="shared" si="44"/>
        <v>0</v>
      </c>
      <c r="CJ387">
        <f t="shared" si="45"/>
        <v>0</v>
      </c>
      <c r="CK387">
        <f t="shared" si="46"/>
        <v>0</v>
      </c>
      <c r="CL387">
        <f>+IF($C387=1,SUMPRODUCT($CH387:$CK387,Elast!$L$6:$O$6),SUMPRODUCT($CH387:$CK387,Elast!$L$13:$O$13))</f>
        <v>0</v>
      </c>
      <c r="CM387">
        <f>+IF($C387=1,SUMPRODUCT($CH387:$CK387,Elast!$L$7:$O$7),SUMPRODUCT($CH387:$CK387,Elast!$L$14:$O$14))</f>
        <v>0</v>
      </c>
      <c r="CN387">
        <f>+IF($C387=1,SUMPRODUCT($CH387:$CK387,Elast!$L$8:$O$8),SUMPRODUCT($CH387:$CK387,Elast!$L$15:$O$15))</f>
        <v>0</v>
      </c>
      <c r="CO387">
        <f>+IF($C387=1,SUMPRODUCT($CH387:$CK387,Elast!$L$9:$O$9),SUMPRODUCT($CH387:$CK387,Elast!$L$16:$O$16))</f>
        <v>0</v>
      </c>
    </row>
    <row r="388" spans="2:93" x14ac:dyDescent="0.25">
      <c r="B388" t="s">
        <v>88</v>
      </c>
      <c r="C388">
        <v>1</v>
      </c>
      <c r="D388">
        <v>2015</v>
      </c>
      <c r="E388">
        <v>2013</v>
      </c>
      <c r="F388">
        <v>0.22305470599999999</v>
      </c>
      <c r="G388">
        <v>1.6959905000000001E-2</v>
      </c>
      <c r="H388">
        <v>0.21561251300000001</v>
      </c>
      <c r="I388">
        <v>0.54437287499999998</v>
      </c>
      <c r="J388">
        <f>+('aob Demand'!J387-'aob Demand'!BX387)+'aob Cap'!BX388</f>
        <v>219.2101318</v>
      </c>
      <c r="K388">
        <f>+('aob Demand'!K387-'aob Demand'!BY387)+'aob Cap'!BY388</f>
        <v>98.956611080000002</v>
      </c>
      <c r="L388">
        <f>+('aob Demand'!L387-'aob Demand'!BZ387)+'aob Cap'!BZ388</f>
        <v>103.95011</v>
      </c>
      <c r="M388">
        <f>+('aob Demand'!M387-'aob Demand'!CA387)+'aob Cap'!CA388</f>
        <v>79.357178590000004</v>
      </c>
      <c r="N388">
        <f>+'aob Demand'!N387*(1+CL388)</f>
        <v>136496.48000000001</v>
      </c>
      <c r="O388">
        <f>+'aob Demand'!O387*(1+CM388)</f>
        <v>22993.798999999999</v>
      </c>
      <c r="P388">
        <f>+'aob Demand'!P387*(1+CN388)</f>
        <v>278523.04800000001</v>
      </c>
      <c r="Q388">
        <f>+'aob Demand'!Q387*(1+CO388)</f>
        <v>925360.66899999999</v>
      </c>
      <c r="R388">
        <v>1575.769403</v>
      </c>
      <c r="S388">
        <f>+IF(E388&gt;2017,SUMPRODUCT(J388:M388,N388:Q388),'aob Demand'!S387)</f>
        <v>134583313.09999999</v>
      </c>
      <c r="T388">
        <v>85408</v>
      </c>
      <c r="U388">
        <v>38.014000000000003</v>
      </c>
      <c r="V388">
        <v>23423.64356</v>
      </c>
      <c r="W388">
        <v>4.4508699999999999E-4</v>
      </c>
      <c r="X388">
        <v>17.13754617</v>
      </c>
      <c r="Y388">
        <v>17.13754617</v>
      </c>
      <c r="Z388">
        <v>17.09245761</v>
      </c>
      <c r="AA388">
        <v>9.6466165229999898</v>
      </c>
      <c r="AB388">
        <v>120.253520799999</v>
      </c>
      <c r="AC388">
        <v>0</v>
      </c>
      <c r="AD388">
        <v>0</v>
      </c>
      <c r="AE388">
        <v>0</v>
      </c>
      <c r="AF388">
        <v>16414182.289999999</v>
      </c>
      <c r="AG388">
        <v>0</v>
      </c>
      <c r="AH388">
        <v>0</v>
      </c>
      <c r="AI388">
        <v>0</v>
      </c>
      <c r="AJ388">
        <v>81.819064909999994</v>
      </c>
      <c r="AK388">
        <v>81.819064909999994</v>
      </c>
      <c r="AL388">
        <v>86.857652349999995</v>
      </c>
      <c r="AM388">
        <v>69.710562069999995</v>
      </c>
      <c r="AN388">
        <v>98.956611080000002</v>
      </c>
      <c r="AO388">
        <v>98.956611080000002</v>
      </c>
      <c r="AP388">
        <v>103.95011</v>
      </c>
      <c r="AQ388">
        <v>79.357178590000004</v>
      </c>
      <c r="AR388">
        <f>+IF(E388&gt;2017,J388*N388,'aob Demand'!AR387)</f>
        <v>29921411.379999999</v>
      </c>
      <c r="AS388">
        <f>+IF(F388&gt;2017,K388*O388,'aob Demand'!AS387)</f>
        <v>2275388.4249999998</v>
      </c>
      <c r="AT388">
        <f>+IF(G388&gt;2017,L388*P388,'aob Demand'!AT387)</f>
        <v>28952501.469999999</v>
      </c>
      <c r="AU388">
        <f>+IF(H388&gt;2017,M388*Q388,'aob Demand'!AU387)</f>
        <v>73434011.870000005</v>
      </c>
      <c r="AV388">
        <v>1.180479297</v>
      </c>
      <c r="AW388">
        <v>1.180479297</v>
      </c>
      <c r="AX388">
        <v>1.1755440259999901</v>
      </c>
      <c r="AY388">
        <v>1.1260510180000001</v>
      </c>
      <c r="AZ388">
        <v>1.180479297</v>
      </c>
      <c r="BA388">
        <v>1.180479297</v>
      </c>
      <c r="BB388">
        <v>1.1755440259999901</v>
      </c>
      <c r="BC388">
        <v>1.1260510180000001</v>
      </c>
      <c r="BD388">
        <v>1.0672742420000001</v>
      </c>
      <c r="BE388">
        <v>1.0672742420000001</v>
      </c>
      <c r="BF388">
        <v>1.0816209379999999</v>
      </c>
      <c r="BG388">
        <v>1.0715523849999999</v>
      </c>
      <c r="BH388">
        <v>0.180835828</v>
      </c>
      <c r="BI388">
        <v>0.180835828</v>
      </c>
      <c r="BJ388">
        <v>0.20535931899999901</v>
      </c>
      <c r="BK388">
        <v>0.23708504999999999</v>
      </c>
      <c r="BL388">
        <v>0.180835828</v>
      </c>
      <c r="BM388">
        <v>0.180835828</v>
      </c>
      <c r="BN388">
        <v>0.20535931899999901</v>
      </c>
      <c r="BO388">
        <v>0.23708504999999999</v>
      </c>
      <c r="BP388">
        <v>0.15867292099999999</v>
      </c>
      <c r="BQ388">
        <v>0.15867292099999999</v>
      </c>
      <c r="BR388">
        <v>0.18056576799999999</v>
      </c>
      <c r="BS388">
        <v>0.21254435599999999</v>
      </c>
      <c r="BT388">
        <v>1</v>
      </c>
      <c r="BU388">
        <v>1</v>
      </c>
      <c r="BV388">
        <v>1</v>
      </c>
      <c r="BW388">
        <v>1</v>
      </c>
      <c r="BX388">
        <f>+'aob Demand'!BX387+'aob Cap'!$CG388</f>
        <v>124.87115249999999</v>
      </c>
      <c r="BY388">
        <f>+'aob Demand'!BY387+'aob Cap'!$CG388</f>
        <v>0</v>
      </c>
      <c r="BZ388">
        <f>+'aob Demand'!BZ387+'aob Cap'!$CG388</f>
        <v>0</v>
      </c>
      <c r="CA388">
        <f>+'aob Demand'!CA387+'aob Cap'!$CG388</f>
        <v>0</v>
      </c>
      <c r="CB388">
        <f t="shared" si="42"/>
        <v>17044472.769793201</v>
      </c>
      <c r="CC388">
        <f t="shared" si="47"/>
        <v>0</v>
      </c>
      <c r="CD388">
        <f t="shared" si="48"/>
        <v>0</v>
      </c>
      <c r="CE388">
        <f t="shared" si="49"/>
        <v>0</v>
      </c>
      <c r="CG388">
        <f>+IFERROR(VLOOKUP(_xlfn.CONCAT(B388,E388,C388),Reallocation!$A$3:$F$618,6,FALSE),0)</f>
        <v>0</v>
      </c>
      <c r="CH388">
        <f t="shared" si="43"/>
        <v>0</v>
      </c>
      <c r="CI388">
        <f t="shared" si="44"/>
        <v>0</v>
      </c>
      <c r="CJ388">
        <f t="shared" si="45"/>
        <v>0</v>
      </c>
      <c r="CK388">
        <f t="shared" si="46"/>
        <v>0</v>
      </c>
      <c r="CL388">
        <f>+IF($C388=1,SUMPRODUCT($CH388:$CK388,Elast!$L$6:$O$6),SUMPRODUCT($CH388:$CK388,Elast!$L$13:$O$13))</f>
        <v>0</v>
      </c>
      <c r="CM388">
        <f>+IF($C388=1,SUMPRODUCT($CH388:$CK388,Elast!$L$7:$O$7),SUMPRODUCT($CH388:$CK388,Elast!$L$14:$O$14))</f>
        <v>0</v>
      </c>
      <c r="CN388">
        <f>+IF($C388=1,SUMPRODUCT($CH388:$CK388,Elast!$L$8:$O$8),SUMPRODUCT($CH388:$CK388,Elast!$L$15:$O$15))</f>
        <v>0</v>
      </c>
      <c r="CO388">
        <f>+IF($C388=1,SUMPRODUCT($CH388:$CK388,Elast!$L$9:$O$9),SUMPRODUCT($CH388:$CK388,Elast!$L$16:$O$16))</f>
        <v>0</v>
      </c>
    </row>
    <row r="389" spans="2:93" x14ac:dyDescent="0.25">
      <c r="B389" t="s">
        <v>88</v>
      </c>
      <c r="C389">
        <v>1</v>
      </c>
      <c r="D389">
        <v>2016</v>
      </c>
      <c r="E389">
        <v>2014</v>
      </c>
      <c r="F389">
        <v>0.25069129600000001</v>
      </c>
      <c r="G389">
        <v>1.8840686999999998E-2</v>
      </c>
      <c r="H389">
        <v>0.205249132</v>
      </c>
      <c r="I389">
        <v>0.52521888500000002</v>
      </c>
      <c r="J389">
        <f>+('aob Demand'!J388-'aob Demand'!BX388)+'aob Cap'!BX389</f>
        <v>233.08091859999899</v>
      </c>
      <c r="K389">
        <f>+('aob Demand'!K388-'aob Demand'!BY388)+'aob Cap'!BY389</f>
        <v>106.8156158</v>
      </c>
      <c r="L389">
        <f>+('aob Demand'!L388-'aob Demand'!BZ388)+'aob Cap'!BZ389</f>
        <v>94.233960099999905</v>
      </c>
      <c r="M389">
        <f>+('aob Demand'!M388-'aob Demand'!CA388)+'aob Cap'!CA389</f>
        <v>73.192733039999993</v>
      </c>
      <c r="N389">
        <f>+'aob Demand'!N388*(1+CL389)</f>
        <v>138299.427</v>
      </c>
      <c r="O389">
        <f>+'aob Demand'!O388*(1+CM389)</f>
        <v>22514.885999999999</v>
      </c>
      <c r="P389">
        <f>+'aob Demand'!P388*(1+CN389)</f>
        <v>279643.90000000002</v>
      </c>
      <c r="Q389">
        <f>+'aob Demand'!Q388*(1+CO389)</f>
        <v>926446.76399999997</v>
      </c>
      <c r="R389">
        <v>1497.1292269999999</v>
      </c>
      <c r="S389">
        <f>+IF(E389&gt;2017,SUMPRODUCT(J389:M389,N389:Q389),'aob Demand'!S388)</f>
        <v>128801021.7</v>
      </c>
      <c r="T389">
        <v>86032</v>
      </c>
      <c r="U389">
        <v>38.51</v>
      </c>
      <c r="V389">
        <v>23019.711510000001</v>
      </c>
      <c r="W389">
        <v>4.4762399999999998E-4</v>
      </c>
      <c r="X389">
        <v>16.93797094</v>
      </c>
      <c r="Y389">
        <v>16.93797094</v>
      </c>
      <c r="Z389">
        <v>14.7776376999999</v>
      </c>
      <c r="AA389">
        <v>8.4559195139999996</v>
      </c>
      <c r="AB389">
        <v>126.26530279999901</v>
      </c>
      <c r="AC389">
        <v>0</v>
      </c>
      <c r="AD389">
        <v>0</v>
      </c>
      <c r="AE389">
        <v>0</v>
      </c>
      <c r="AF389">
        <v>17462419.02</v>
      </c>
      <c r="AG389">
        <v>0</v>
      </c>
      <c r="AH389">
        <v>0</v>
      </c>
      <c r="AI389">
        <v>0</v>
      </c>
      <c r="AJ389">
        <v>89.877644869999997</v>
      </c>
      <c r="AK389">
        <v>89.877644869999997</v>
      </c>
      <c r="AL389">
        <v>79.456322400000005</v>
      </c>
      <c r="AM389">
        <v>64.736813519999998</v>
      </c>
      <c r="AN389">
        <v>106.8156158</v>
      </c>
      <c r="AO389">
        <v>106.8156158</v>
      </c>
      <c r="AP389">
        <v>94.233960099999905</v>
      </c>
      <c r="AQ389">
        <v>73.192733039999993</v>
      </c>
      <c r="AR389">
        <f>+IF(E389&gt;2017,J389*N389,'aob Demand'!AR388)</f>
        <v>32234957.48</v>
      </c>
      <c r="AS389">
        <f>+IF(F389&gt;2017,K389*O389,'aob Demand'!AS388)</f>
        <v>2404941.4130000002</v>
      </c>
      <c r="AT389">
        <f>+IF(G389&gt;2017,L389*P389,'aob Demand'!AT388)</f>
        <v>26351952.120000001</v>
      </c>
      <c r="AU389">
        <f>+IF(H389&gt;2017,M389*Q389,'aob Demand'!AU388)</f>
        <v>67809170.670000002</v>
      </c>
      <c r="AV389">
        <v>1.180479297</v>
      </c>
      <c r="AW389">
        <v>1.180479297</v>
      </c>
      <c r="AX389">
        <v>1.1755440259999901</v>
      </c>
      <c r="AY389">
        <v>1.1260510180000001</v>
      </c>
      <c r="AZ389">
        <v>1.180479297</v>
      </c>
      <c r="BA389">
        <v>1.180479297</v>
      </c>
      <c r="BB389">
        <v>1.1755440259999901</v>
      </c>
      <c r="BC389">
        <v>1.1260510180000001</v>
      </c>
      <c r="BD389">
        <v>1.0672742420000001</v>
      </c>
      <c r="BE389">
        <v>1.0672742420000001</v>
      </c>
      <c r="BF389">
        <v>1.0816209379999999</v>
      </c>
      <c r="BG389">
        <v>1.0715523849999999</v>
      </c>
      <c r="BH389">
        <v>0.180835828</v>
      </c>
      <c r="BI389">
        <v>0.180835828</v>
      </c>
      <c r="BJ389">
        <v>0.20535931899999901</v>
      </c>
      <c r="BK389">
        <v>0.23708504999999999</v>
      </c>
      <c r="BL389">
        <v>0.180835828</v>
      </c>
      <c r="BM389">
        <v>0.180835828</v>
      </c>
      <c r="BN389">
        <v>0.20535931899999901</v>
      </c>
      <c r="BO389">
        <v>0.23708504999999999</v>
      </c>
      <c r="BP389">
        <v>0.15867292099999999</v>
      </c>
      <c r="BQ389">
        <v>0.15867292099999999</v>
      </c>
      <c r="BR389">
        <v>0.18056576799999999</v>
      </c>
      <c r="BS389">
        <v>0.21254435599999999</v>
      </c>
      <c r="BT389">
        <v>1</v>
      </c>
      <c r="BU389">
        <v>1</v>
      </c>
      <c r="BV389">
        <v>1</v>
      </c>
      <c r="BW389">
        <v>1</v>
      </c>
      <c r="BX389">
        <f>+'aob Demand'!BX388+'aob Cap'!$CG389</f>
        <v>138.7734476</v>
      </c>
      <c r="BY389">
        <f>+'aob Demand'!BY388+'aob Cap'!$CG389</f>
        <v>0</v>
      </c>
      <c r="BZ389">
        <f>+'aob Demand'!BZ388+'aob Cap'!$CG389</f>
        <v>0</v>
      </c>
      <c r="CA389">
        <f>+'aob Demand'!CA388+'aob Cap'!$CG389</f>
        <v>0</v>
      </c>
      <c r="CB389">
        <f t="shared" si="42"/>
        <v>19192288.285894524</v>
      </c>
      <c r="CC389">
        <f t="shared" si="47"/>
        <v>0</v>
      </c>
      <c r="CD389">
        <f t="shared" si="48"/>
        <v>0</v>
      </c>
      <c r="CE389">
        <f t="shared" si="49"/>
        <v>0</v>
      </c>
      <c r="CG389">
        <f>+IFERROR(VLOOKUP(_xlfn.CONCAT(B389,E389,C389),Reallocation!$A$3:$F$618,6,FALSE),0)</f>
        <v>0</v>
      </c>
      <c r="CH389">
        <f t="shared" si="43"/>
        <v>0</v>
      </c>
      <c r="CI389">
        <f t="shared" si="44"/>
        <v>0</v>
      </c>
      <c r="CJ389">
        <f t="shared" si="45"/>
        <v>0</v>
      </c>
      <c r="CK389">
        <f t="shared" si="46"/>
        <v>0</v>
      </c>
      <c r="CL389">
        <f>+IF($C389=1,SUMPRODUCT($CH389:$CK389,Elast!$L$6:$O$6),SUMPRODUCT($CH389:$CK389,Elast!$L$13:$O$13))</f>
        <v>0</v>
      </c>
      <c r="CM389">
        <f>+IF($C389=1,SUMPRODUCT($CH389:$CK389,Elast!$L$7:$O$7),SUMPRODUCT($CH389:$CK389,Elast!$L$14:$O$14))</f>
        <v>0</v>
      </c>
      <c r="CN389">
        <f>+IF($C389=1,SUMPRODUCT($CH389:$CK389,Elast!$L$8:$O$8),SUMPRODUCT($CH389:$CK389,Elast!$L$15:$O$15))</f>
        <v>0</v>
      </c>
      <c r="CO389">
        <f>+IF($C389=1,SUMPRODUCT($CH389:$CK389,Elast!$L$9:$O$9),SUMPRODUCT($CH389:$CK389,Elast!$L$16:$O$16))</f>
        <v>0</v>
      </c>
    </row>
    <row r="390" spans="2:93" x14ac:dyDescent="0.25">
      <c r="B390" t="s">
        <v>88</v>
      </c>
      <c r="C390">
        <v>1</v>
      </c>
      <c r="D390">
        <v>2017</v>
      </c>
      <c r="E390">
        <v>2015</v>
      </c>
      <c r="F390">
        <v>0.237338143</v>
      </c>
      <c r="G390">
        <v>1.46191269999999E-2</v>
      </c>
      <c r="H390">
        <v>0.18887807899999901</v>
      </c>
      <c r="I390">
        <v>0.55916465100000001</v>
      </c>
      <c r="J390">
        <f>+('aob Demand'!J389-'aob Demand'!BX389)+'aob Cap'!BX390</f>
        <v>225.8198361</v>
      </c>
      <c r="K390">
        <f>+('aob Demand'!K389-'aob Demand'!BY389)+'aob Cap'!BY390</f>
        <v>84.556454079999995</v>
      </c>
      <c r="L390">
        <f>+('aob Demand'!L389-'aob Demand'!BZ389)+'aob Cap'!BZ390</f>
        <v>87.984918960000002</v>
      </c>
      <c r="M390">
        <f>+('aob Demand'!M389-'aob Demand'!CA389)+'aob Cap'!CA390</f>
        <v>77.667760680000001</v>
      </c>
      <c r="N390">
        <f>+'aob Demand'!N389*(1+CL390)</f>
        <v>138593.91</v>
      </c>
      <c r="O390">
        <f>+'aob Demand'!O389*(1+CM390)</f>
        <v>22484.74</v>
      </c>
      <c r="P390">
        <f>+'aob Demand'!P389*(1+CN390)</f>
        <v>283251.01799999998</v>
      </c>
      <c r="Q390">
        <f>+'aob Demand'!Q389*(1+CO390)</f>
        <v>953565.28500000003</v>
      </c>
      <c r="R390">
        <v>1521.9175399999999</v>
      </c>
      <c r="S390">
        <f>+IF(E390&gt;2017,SUMPRODUCT(J390:M390,N390:Q390),'aob Demand'!S389)</f>
        <v>132181582.09999999</v>
      </c>
      <c r="T390">
        <v>86852</v>
      </c>
      <c r="U390">
        <v>38.444000000000003</v>
      </c>
      <c r="V390">
        <v>23774.48272</v>
      </c>
      <c r="W390">
        <v>4.4263800000000003E-4</v>
      </c>
      <c r="X390">
        <v>12.244893599999999</v>
      </c>
      <c r="Y390">
        <v>12.244893599999999</v>
      </c>
      <c r="Z390">
        <v>10.299525640000001</v>
      </c>
      <c r="AA390">
        <v>5.3353101870000001</v>
      </c>
      <c r="AB390">
        <v>141.2633821</v>
      </c>
      <c r="AC390">
        <v>0</v>
      </c>
      <c r="AD390">
        <v>0</v>
      </c>
      <c r="AE390">
        <v>0</v>
      </c>
      <c r="AF390">
        <v>19578244.460000001</v>
      </c>
      <c r="AG390">
        <v>0</v>
      </c>
      <c r="AH390">
        <v>0</v>
      </c>
      <c r="AI390">
        <v>0</v>
      </c>
      <c r="AJ390">
        <v>72.311560470000003</v>
      </c>
      <c r="AK390">
        <v>72.311560470000003</v>
      </c>
      <c r="AL390">
        <v>77.685393320000003</v>
      </c>
      <c r="AM390">
        <v>72.332450489999999</v>
      </c>
      <c r="AN390">
        <v>84.556454079999995</v>
      </c>
      <c r="AO390">
        <v>84.556454079999995</v>
      </c>
      <c r="AP390">
        <v>87.984918960000002</v>
      </c>
      <c r="AQ390">
        <v>77.667760680000001</v>
      </c>
      <c r="AR390">
        <f>+IF(E390&gt;2017,J390*N390,'aob Demand'!AR389)</f>
        <v>31297254.050000001</v>
      </c>
      <c r="AS390">
        <f>+IF(F390&gt;2017,K390*O390,'aob Demand'!AS389)</f>
        <v>1901229.885</v>
      </c>
      <c r="AT390">
        <f>+IF(G390&gt;2017,L390*P390,'aob Demand'!AT389)</f>
        <v>24921817.859999999</v>
      </c>
      <c r="AU390">
        <f>+IF(H390&gt;2017,M390*Q390,'aob Demand'!AU389)</f>
        <v>74061280.349999994</v>
      </c>
      <c r="AV390">
        <v>1.180479297</v>
      </c>
      <c r="AW390">
        <v>1.180479297</v>
      </c>
      <c r="AX390">
        <v>1.1755440259999901</v>
      </c>
      <c r="AY390">
        <v>1.1260510180000001</v>
      </c>
      <c r="AZ390">
        <v>1.180479297</v>
      </c>
      <c r="BA390">
        <v>1.180479297</v>
      </c>
      <c r="BB390">
        <v>1.1755440259999901</v>
      </c>
      <c r="BC390">
        <v>1.1260510180000001</v>
      </c>
      <c r="BD390">
        <v>1.0672742420000001</v>
      </c>
      <c r="BE390">
        <v>1.0672742420000001</v>
      </c>
      <c r="BF390">
        <v>1.0816209379999999</v>
      </c>
      <c r="BG390">
        <v>1.0715523849999999</v>
      </c>
      <c r="BH390">
        <v>0.180835828</v>
      </c>
      <c r="BI390">
        <v>0.180835828</v>
      </c>
      <c r="BJ390">
        <v>0.20535931899999901</v>
      </c>
      <c r="BK390">
        <v>0.23708504999999999</v>
      </c>
      <c r="BL390">
        <v>0.180835828</v>
      </c>
      <c r="BM390">
        <v>0.180835828</v>
      </c>
      <c r="BN390">
        <v>0.20535931899999901</v>
      </c>
      <c r="BO390">
        <v>0.23708504999999999</v>
      </c>
      <c r="BP390">
        <v>0.15867292099999999</v>
      </c>
      <c r="BQ390">
        <v>0.15867292099999999</v>
      </c>
      <c r="BR390">
        <v>0.18056576799999999</v>
      </c>
      <c r="BS390">
        <v>0.21254435599999999</v>
      </c>
      <c r="BT390">
        <v>1</v>
      </c>
      <c r="BU390">
        <v>1</v>
      </c>
      <c r="BV390">
        <v>1</v>
      </c>
      <c r="BW390">
        <v>1</v>
      </c>
      <c r="BX390">
        <f>+'aob Demand'!BX389+'aob Cap'!$CG390</f>
        <v>147.0038342</v>
      </c>
      <c r="BY390">
        <f>+'aob Demand'!BY389+'aob Cap'!$CG390</f>
        <v>0</v>
      </c>
      <c r="BZ390">
        <f>+'aob Demand'!BZ389+'aob Cap'!$CG390</f>
        <v>0</v>
      </c>
      <c r="CA390">
        <f>+'aob Demand'!CA389+'aob Cap'!$CG390</f>
        <v>0</v>
      </c>
      <c r="CB390">
        <f t="shared" ref="CB390:CB453" si="50">+BX390*N390</f>
        <v>20373836.166769724</v>
      </c>
      <c r="CC390">
        <f t="shared" si="47"/>
        <v>0</v>
      </c>
      <c r="CD390">
        <f t="shared" si="48"/>
        <v>0</v>
      </c>
      <c r="CE390">
        <f t="shared" si="49"/>
        <v>0</v>
      </c>
      <c r="CG390">
        <f>+IFERROR(VLOOKUP(_xlfn.CONCAT(B390,E390,C390),Reallocation!$A$3:$F$618,6,FALSE),0)</f>
        <v>0</v>
      </c>
      <c r="CH390">
        <f t="shared" ref="CH390:CH453" si="51">+(J390+$CG390)/J390-1</f>
        <v>0</v>
      </c>
      <c r="CI390">
        <f t="shared" ref="CI390:CI453" si="52">+(K390+$CG390)/K390-1</f>
        <v>0</v>
      </c>
      <c r="CJ390">
        <f t="shared" ref="CJ390:CJ453" si="53">+(L390+$CG390)/L390-1</f>
        <v>0</v>
      </c>
      <c r="CK390">
        <f t="shared" ref="CK390:CK453" si="54">+(M390+$CG390)/M390-1</f>
        <v>0</v>
      </c>
      <c r="CL390">
        <f>+IF($C390=1,SUMPRODUCT($CH390:$CK390,Elast!$L$6:$O$6),SUMPRODUCT($CH390:$CK390,Elast!$L$13:$O$13))</f>
        <v>0</v>
      </c>
      <c r="CM390">
        <f>+IF($C390=1,SUMPRODUCT($CH390:$CK390,Elast!$L$7:$O$7),SUMPRODUCT($CH390:$CK390,Elast!$L$14:$O$14))</f>
        <v>0</v>
      </c>
      <c r="CN390">
        <f>+IF($C390=1,SUMPRODUCT($CH390:$CK390,Elast!$L$8:$O$8),SUMPRODUCT($CH390:$CK390,Elast!$L$15:$O$15))</f>
        <v>0</v>
      </c>
      <c r="CO390">
        <f>+IF($C390=1,SUMPRODUCT($CH390:$CK390,Elast!$L$9:$O$9),SUMPRODUCT($CH390:$CK390,Elast!$L$16:$O$16))</f>
        <v>0</v>
      </c>
    </row>
    <row r="391" spans="2:93" x14ac:dyDescent="0.25">
      <c r="B391" t="s">
        <v>88</v>
      </c>
      <c r="C391">
        <v>1</v>
      </c>
      <c r="D391">
        <v>2018</v>
      </c>
      <c r="E391">
        <v>2016</v>
      </c>
      <c r="F391">
        <v>0.26009150800000003</v>
      </c>
      <c r="G391">
        <v>1.982544E-2</v>
      </c>
      <c r="H391">
        <v>0.17798212599999999</v>
      </c>
      <c r="I391">
        <v>0.54210092600000004</v>
      </c>
      <c r="J391">
        <f>+('aob Demand'!J390-'aob Demand'!BX390)+'aob Cap'!BX391</f>
        <v>230.3840137</v>
      </c>
      <c r="K391">
        <f>+('aob Demand'!K390-'aob Demand'!BY390)+'aob Cap'!BY391</f>
        <v>98.191993550000007</v>
      </c>
      <c r="L391">
        <f>+('aob Demand'!L390-'aob Demand'!BZ390)+'aob Cap'!BZ391</f>
        <v>76.666053680000005</v>
      </c>
      <c r="M391">
        <f>+('aob Demand'!M390-'aob Demand'!CA390)+'aob Cap'!CA391</f>
        <v>69.307832730000001</v>
      </c>
      <c r="N391">
        <f>+'aob Demand'!N390*(1+CL391)</f>
        <v>141787.74299999999</v>
      </c>
      <c r="O391">
        <f>+'aob Demand'!O390*(1+CM391)</f>
        <v>24503.891</v>
      </c>
      <c r="P391">
        <f>+'aob Demand'!P390*(1+CN391)</f>
        <v>292258.89500000002</v>
      </c>
      <c r="Q391">
        <f>+'aob Demand'!Q390*(1+CO391)</f>
        <v>987814.85599999898</v>
      </c>
      <c r="R391">
        <v>1432.1119630000001</v>
      </c>
      <c r="S391">
        <f>+IF(E391&gt;2017,SUMPRODUCT(J391:M391,N391:Q391),'aob Demand'!S390)</f>
        <v>125941358.2</v>
      </c>
      <c r="T391">
        <v>87941</v>
      </c>
      <c r="U391">
        <v>39.183999999999997</v>
      </c>
      <c r="V391">
        <v>24222.987700000001</v>
      </c>
      <c r="W391">
        <v>4.4557099999999899E-4</v>
      </c>
      <c r="X391">
        <v>22.91695039</v>
      </c>
      <c r="Y391">
        <v>22.91695039</v>
      </c>
      <c r="Z391">
        <v>13.07888921</v>
      </c>
      <c r="AA391">
        <v>8.7490203389999994</v>
      </c>
      <c r="AB391">
        <v>132.19202009999901</v>
      </c>
      <c r="AC391">
        <v>0</v>
      </c>
      <c r="AD391">
        <v>0</v>
      </c>
      <c r="AE391">
        <v>0</v>
      </c>
      <c r="AF391">
        <v>18743208.18</v>
      </c>
      <c r="AG391">
        <v>0</v>
      </c>
      <c r="AH391">
        <v>0</v>
      </c>
      <c r="AI391">
        <v>0</v>
      </c>
      <c r="AJ391">
        <v>75.275043150000002</v>
      </c>
      <c r="AK391">
        <v>75.275043150000002</v>
      </c>
      <c r="AL391">
        <v>63.587164479999998</v>
      </c>
      <c r="AM391">
        <v>60.55881239</v>
      </c>
      <c r="AN391">
        <v>98.191993550000007</v>
      </c>
      <c r="AO391">
        <v>98.191993550000007</v>
      </c>
      <c r="AP391">
        <v>76.666053680000005</v>
      </c>
      <c r="AQ391">
        <v>69.307832730000001</v>
      </c>
      <c r="AR391">
        <f>+IF(E391&gt;2017,J391*N391,'aob Demand'!AR390)</f>
        <v>32665629.32</v>
      </c>
      <c r="AS391">
        <f>+IF(F391&gt;2017,K391*O391,'aob Demand'!AS390)</f>
        <v>2406085.9069999899</v>
      </c>
      <c r="AT391">
        <f>+IF(G391&gt;2017,L391*P391,'aob Demand'!AT390)</f>
        <v>22406336.129999999</v>
      </c>
      <c r="AU391">
        <f>+IF(H391&gt;2017,M391*Q391,'aob Demand'!AU390)</f>
        <v>68463306.810000002</v>
      </c>
      <c r="AV391">
        <v>1.180479297</v>
      </c>
      <c r="AW391">
        <v>1.180479297</v>
      </c>
      <c r="AX391">
        <v>1.1755440259999901</v>
      </c>
      <c r="AY391">
        <v>1.1260510180000001</v>
      </c>
      <c r="AZ391">
        <v>1.180479297</v>
      </c>
      <c r="BA391">
        <v>1.180479297</v>
      </c>
      <c r="BB391">
        <v>1.1755440259999901</v>
      </c>
      <c r="BC391">
        <v>1.1260510180000001</v>
      </c>
      <c r="BD391">
        <v>1.0672742420000001</v>
      </c>
      <c r="BE391">
        <v>1.0672742420000001</v>
      </c>
      <c r="BF391">
        <v>1.0816209379999999</v>
      </c>
      <c r="BG391">
        <v>1.0715523849999999</v>
      </c>
      <c r="BH391">
        <v>0.180835828</v>
      </c>
      <c r="BI391">
        <v>0.180835828</v>
      </c>
      <c r="BJ391">
        <v>0.20535931899999901</v>
      </c>
      <c r="BK391">
        <v>0.23708504999999999</v>
      </c>
      <c r="BL391">
        <v>0.180835828</v>
      </c>
      <c r="BM391">
        <v>0.180835828</v>
      </c>
      <c r="BN391">
        <v>0.20535931899999901</v>
      </c>
      <c r="BO391">
        <v>0.23708504999999999</v>
      </c>
      <c r="BP391">
        <v>0.15867292099999999</v>
      </c>
      <c r="BQ391">
        <v>0.15867292099999999</v>
      </c>
      <c r="BR391">
        <v>0.18056576799999999</v>
      </c>
      <c r="BS391">
        <v>0.21254435599999999</v>
      </c>
      <c r="BT391">
        <v>1</v>
      </c>
      <c r="BU391">
        <v>1</v>
      </c>
      <c r="BV391">
        <v>1</v>
      </c>
      <c r="BW391">
        <v>1</v>
      </c>
      <c r="BX391">
        <f>+'aob Demand'!BX390+'aob Cap'!$CG391</f>
        <v>155.41779119999899</v>
      </c>
      <c r="BY391">
        <f>+'aob Demand'!BY390+'aob Cap'!$CG391</f>
        <v>0</v>
      </c>
      <c r="BZ391">
        <f>+'aob Demand'!BZ390+'aob Cap'!$CG391</f>
        <v>0</v>
      </c>
      <c r="CA391">
        <f>+'aob Demand'!CA390+'aob Cap'!$CG391</f>
        <v>0</v>
      </c>
      <c r="CB391">
        <f t="shared" si="50"/>
        <v>22036337.836293116</v>
      </c>
      <c r="CC391">
        <f t="shared" si="47"/>
        <v>0</v>
      </c>
      <c r="CD391">
        <f t="shared" si="48"/>
        <v>0</v>
      </c>
      <c r="CE391">
        <f t="shared" si="49"/>
        <v>0</v>
      </c>
      <c r="CG391">
        <f>+IFERROR(VLOOKUP(_xlfn.CONCAT(B391,E391,C391),Reallocation!$A$3:$F$618,6,FALSE),0)</f>
        <v>0</v>
      </c>
      <c r="CH391">
        <f t="shared" si="51"/>
        <v>0</v>
      </c>
      <c r="CI391">
        <f t="shared" si="52"/>
        <v>0</v>
      </c>
      <c r="CJ391">
        <f t="shared" si="53"/>
        <v>0</v>
      </c>
      <c r="CK391">
        <f t="shared" si="54"/>
        <v>0</v>
      </c>
      <c r="CL391">
        <f>+IF($C391=1,SUMPRODUCT($CH391:$CK391,Elast!$L$6:$O$6),SUMPRODUCT($CH391:$CK391,Elast!$L$13:$O$13))</f>
        <v>0</v>
      </c>
      <c r="CM391">
        <f>+IF($C391=1,SUMPRODUCT($CH391:$CK391,Elast!$L$7:$O$7),SUMPRODUCT($CH391:$CK391,Elast!$L$14:$O$14))</f>
        <v>0</v>
      </c>
      <c r="CN391">
        <f>+IF($C391=1,SUMPRODUCT($CH391:$CK391,Elast!$L$8:$O$8),SUMPRODUCT($CH391:$CK391,Elast!$L$15:$O$15))</f>
        <v>0</v>
      </c>
      <c r="CO391">
        <f>+IF($C391=1,SUMPRODUCT($CH391:$CK391,Elast!$L$9:$O$9),SUMPRODUCT($CH391:$CK391,Elast!$L$16:$O$16))</f>
        <v>0</v>
      </c>
    </row>
    <row r="392" spans="2:93" x14ac:dyDescent="0.25">
      <c r="B392" t="s">
        <v>88</v>
      </c>
      <c r="C392">
        <v>1</v>
      </c>
      <c r="D392">
        <v>2019</v>
      </c>
      <c r="E392">
        <v>2017</v>
      </c>
      <c r="F392">
        <v>0.30848355300000002</v>
      </c>
      <c r="G392">
        <v>2.7642132999999999E-2</v>
      </c>
      <c r="H392">
        <v>0.20202895300000001</v>
      </c>
      <c r="I392">
        <v>0.46184536100000001</v>
      </c>
      <c r="J392">
        <f>+('aob Demand'!J391-'aob Demand'!BX391)+'aob Cap'!BX392</f>
        <v>272.80033039999898</v>
      </c>
      <c r="K392">
        <f>+('aob Demand'!K391-'aob Demand'!BY391)+'aob Cap'!BY392</f>
        <v>142.9869956</v>
      </c>
      <c r="L392">
        <f>+('aob Demand'!L391-'aob Demand'!BZ391)+'aob Cap'!BZ392</f>
        <v>87.512772810000001</v>
      </c>
      <c r="M392">
        <f>+('aob Demand'!M391-'aob Demand'!CA391)+'aob Cap'!CA392</f>
        <v>59.39836854</v>
      </c>
      <c r="N392">
        <f>+'aob Demand'!N391*(1+CL392)</f>
        <v>146591.86199999999</v>
      </c>
      <c r="O392">
        <f>+'aob Demand'!O391*(1+CM392)</f>
        <v>24102.664000000001</v>
      </c>
      <c r="P392">
        <f>+'aob Demand'!P391*(1+CN392)</f>
        <v>298340.49300000002</v>
      </c>
      <c r="Q392">
        <f>+'aob Demand'!Q391*(1+CO392)</f>
        <v>1008365.25599999</v>
      </c>
      <c r="R392">
        <v>1450.60663</v>
      </c>
      <c r="S392">
        <f>+IF(E392&gt;2017,SUMPRODUCT(J392:M392,N392:Q392),'aob Demand'!S391)</f>
        <v>129440530.8</v>
      </c>
      <c r="T392">
        <v>89232</v>
      </c>
      <c r="U392">
        <v>38.904000000000003</v>
      </c>
      <c r="V392">
        <v>24180.395850000001</v>
      </c>
      <c r="W392">
        <v>4.3598699999999998E-4</v>
      </c>
      <c r="X392">
        <v>13.29253958</v>
      </c>
      <c r="Y392">
        <v>13.29253958</v>
      </c>
      <c r="Z392">
        <v>10.610007660000001</v>
      </c>
      <c r="AA392">
        <v>6.5785265289999897</v>
      </c>
      <c r="AB392">
        <v>129.81333480000001</v>
      </c>
      <c r="AC392">
        <v>0</v>
      </c>
      <c r="AD392">
        <v>0</v>
      </c>
      <c r="AE392">
        <v>0</v>
      </c>
      <c r="AF392">
        <v>19029578.469999999</v>
      </c>
      <c r="AG392">
        <v>0</v>
      </c>
      <c r="AH392">
        <v>0</v>
      </c>
      <c r="AI392">
        <v>0</v>
      </c>
      <c r="AJ392">
        <v>129.694456</v>
      </c>
      <c r="AK392">
        <v>129.694456</v>
      </c>
      <c r="AL392">
        <v>76.902765149999993</v>
      </c>
      <c r="AM392">
        <v>52.819842010000002</v>
      </c>
      <c r="AN392">
        <v>142.9869956</v>
      </c>
      <c r="AO392">
        <v>142.9869956</v>
      </c>
      <c r="AP392">
        <v>87.512772810000001</v>
      </c>
      <c r="AQ392">
        <v>59.39836854</v>
      </c>
      <c r="AR392">
        <f>+IF(E392&gt;2017,J392*N392,'aob Demand'!AR391)</f>
        <v>39990308.390000001</v>
      </c>
      <c r="AS392">
        <f>+IF(F392&gt;2017,K392*O392,'aob Demand'!AS391)</f>
        <v>3446367.5109999999</v>
      </c>
      <c r="AT392">
        <f>+IF(G392&gt;2017,L392*P392,'aob Demand'!AT391)</f>
        <v>26108603.780000001</v>
      </c>
      <c r="AU392">
        <f>+IF(H392&gt;2017,M392*Q392,'aob Demand'!AU391)</f>
        <v>59895251.100000001</v>
      </c>
      <c r="AV392">
        <v>1.180479297</v>
      </c>
      <c r="AW392">
        <v>1.180479297</v>
      </c>
      <c r="AX392">
        <v>1.1755440259999901</v>
      </c>
      <c r="AY392">
        <v>1.1260510180000001</v>
      </c>
      <c r="AZ392">
        <v>1.180479297</v>
      </c>
      <c r="BA392">
        <v>1.180479297</v>
      </c>
      <c r="BB392">
        <v>1.1755440259999901</v>
      </c>
      <c r="BC392">
        <v>1.1260510180000001</v>
      </c>
      <c r="BD392">
        <v>1.0672742420000001</v>
      </c>
      <c r="BE392">
        <v>1.0672742420000001</v>
      </c>
      <c r="BF392">
        <v>1.0816209379999999</v>
      </c>
      <c r="BG392">
        <v>1.0715523849999999</v>
      </c>
      <c r="BH392">
        <v>0.180835828</v>
      </c>
      <c r="BI392">
        <v>0.180835828</v>
      </c>
      <c r="BJ392">
        <v>0.20535931899999901</v>
      </c>
      <c r="BK392">
        <v>0.23708504999999999</v>
      </c>
      <c r="BL392">
        <v>0.180835828</v>
      </c>
      <c r="BM392">
        <v>0.180835828</v>
      </c>
      <c r="BN392">
        <v>0.20535931899999901</v>
      </c>
      <c r="BO392">
        <v>0.23708504999999999</v>
      </c>
      <c r="BP392">
        <v>0.15867292099999999</v>
      </c>
      <c r="BQ392">
        <v>0.15867292099999999</v>
      </c>
      <c r="BR392">
        <v>0.18056576799999999</v>
      </c>
      <c r="BS392">
        <v>0.21254435599999999</v>
      </c>
      <c r="BT392">
        <v>1</v>
      </c>
      <c r="BU392">
        <v>1</v>
      </c>
      <c r="BV392">
        <v>1</v>
      </c>
      <c r="BW392">
        <v>1</v>
      </c>
      <c r="BX392">
        <f>+'aob Demand'!BX391+'aob Cap'!$CG392</f>
        <v>150.64252490000001</v>
      </c>
      <c r="BY392">
        <f>+'aob Demand'!BY391+'aob Cap'!$CG392</f>
        <v>0</v>
      </c>
      <c r="BZ392">
        <f>+'aob Demand'!BZ391+'aob Cap'!$CG392</f>
        <v>0</v>
      </c>
      <c r="CA392">
        <f>+'aob Demand'!CA391+'aob Cap'!$CG392</f>
        <v>0</v>
      </c>
      <c r="CB392">
        <f t="shared" si="50"/>
        <v>22082968.221472364</v>
      </c>
      <c r="CC392">
        <f t="shared" si="47"/>
        <v>0</v>
      </c>
      <c r="CD392">
        <f t="shared" si="48"/>
        <v>0</v>
      </c>
      <c r="CE392">
        <f t="shared" si="49"/>
        <v>0</v>
      </c>
      <c r="CG392">
        <f>+IFERROR(VLOOKUP(_xlfn.CONCAT(B392,E392,C392),Reallocation!$A$3:$F$618,6,FALSE),0)</f>
        <v>0</v>
      </c>
      <c r="CH392">
        <f t="shared" si="51"/>
        <v>0</v>
      </c>
      <c r="CI392">
        <f t="shared" si="52"/>
        <v>0</v>
      </c>
      <c r="CJ392">
        <f t="shared" si="53"/>
        <v>0</v>
      </c>
      <c r="CK392">
        <f t="shared" si="54"/>
        <v>0</v>
      </c>
      <c r="CL392">
        <f>+IF($C392=1,SUMPRODUCT($CH392:$CK392,Elast!$L$6:$O$6),SUMPRODUCT($CH392:$CK392,Elast!$L$13:$O$13))</f>
        <v>0</v>
      </c>
      <c r="CM392">
        <f>+IF($C392=1,SUMPRODUCT($CH392:$CK392,Elast!$L$7:$O$7),SUMPRODUCT($CH392:$CK392,Elast!$L$14:$O$14))</f>
        <v>0</v>
      </c>
      <c r="CN392">
        <f>+IF($C392=1,SUMPRODUCT($CH392:$CK392,Elast!$L$8:$O$8),SUMPRODUCT($CH392:$CK392,Elast!$L$15:$O$15))</f>
        <v>0</v>
      </c>
      <c r="CO392">
        <f>+IF($C392=1,SUMPRODUCT($CH392:$CK392,Elast!$L$9:$O$9),SUMPRODUCT($CH392:$CK392,Elast!$L$16:$O$16))</f>
        <v>0</v>
      </c>
    </row>
    <row r="393" spans="2:93" x14ac:dyDescent="0.25">
      <c r="B393" t="s">
        <v>88</v>
      </c>
      <c r="C393">
        <v>1</v>
      </c>
      <c r="D393">
        <v>2020</v>
      </c>
      <c r="E393">
        <v>2018</v>
      </c>
      <c r="F393">
        <v>0.23298384036554001</v>
      </c>
      <c r="G393">
        <v>2.0822709407645801E-2</v>
      </c>
      <c r="H393">
        <v>0.21366669738808799</v>
      </c>
      <c r="I393">
        <v>0.53252675283872397</v>
      </c>
      <c r="J393">
        <f>+('aob Demand'!J392-'aob Demand'!BX392)+'aob Cap'!BX393</f>
        <v>302.454915792176</v>
      </c>
      <c r="K393">
        <f>+('aob Demand'!K392-'aob Demand'!BY392)+'aob Cap'!BY393</f>
        <v>153.63673332296401</v>
      </c>
      <c r="L393">
        <f>+('aob Demand'!L392-'aob Demand'!BZ392)+'aob Cap'!BZ393</f>
        <v>120.831688187918</v>
      </c>
      <c r="M393">
        <f>+('aob Demand'!M392-'aob Demand'!CA392)+'aob Cap'!CA393</f>
        <v>92.126951357241197</v>
      </c>
      <c r="N393">
        <f>+'aob Demand'!N392*(1+CL393)</f>
        <v>142973.885309637</v>
      </c>
      <c r="O393">
        <f>+'aob Demand'!O392*(1+CM393)</f>
        <v>23707.265049744299</v>
      </c>
      <c r="P393">
        <f>+'aob Demand'!P392*(1+CN393)</f>
        <v>287931.50446851703</v>
      </c>
      <c r="Q393">
        <f>+'aob Demand'!Q392*(1+CO393)</f>
        <v>971925.46111230296</v>
      </c>
      <c r="R393">
        <v>1869.6600779074099</v>
      </c>
      <c r="S393">
        <f>+IF(E393&gt;2017,SUMPRODUCT(J393:M393,N393:Q393),'aob Demand'!S392)</f>
        <v>171217240.64624619</v>
      </c>
      <c r="T393">
        <v>89619.539037599898</v>
      </c>
      <c r="U393">
        <v>38.904000000000003</v>
      </c>
      <c r="V393">
        <v>24362.679879213902</v>
      </c>
      <c r="W393">
        <v>4.3409348665965E-4</v>
      </c>
      <c r="X393">
        <v>23.488975786336901</v>
      </c>
      <c r="Y393">
        <v>23.488975786336901</v>
      </c>
      <c r="Z393">
        <v>18.043799758873401</v>
      </c>
      <c r="AA393">
        <v>10.312761871519999</v>
      </c>
      <c r="AB393">
        <v>148.99426192151199</v>
      </c>
      <c r="AC393">
        <v>0</v>
      </c>
      <c r="AD393">
        <v>0</v>
      </c>
      <c r="AE393">
        <v>0</v>
      </c>
      <c r="AF393">
        <v>17152692.845541999</v>
      </c>
      <c r="AG393">
        <v>0</v>
      </c>
      <c r="AH393">
        <v>0</v>
      </c>
      <c r="AI393">
        <v>0</v>
      </c>
      <c r="AJ393">
        <v>130.14775753662701</v>
      </c>
      <c r="AK393">
        <v>130.14775753662701</v>
      </c>
      <c r="AL393">
        <v>102.787888429045</v>
      </c>
      <c r="AM393">
        <v>81.814189485721201</v>
      </c>
      <c r="AN393">
        <v>153.63673332296401</v>
      </c>
      <c r="AO393">
        <v>153.63673332296401</v>
      </c>
      <c r="AP393">
        <v>120.831688187918</v>
      </c>
      <c r="AQ393">
        <v>92.126951357241197</v>
      </c>
      <c r="AR393">
        <f>+IF(E393&gt;2017,J393*N393,'aob Demand'!AR392)</f>
        <v>43243154.441806488</v>
      </c>
      <c r="AS393">
        <f>+IF(F393&gt;2017,K393*O393,'aob Demand'!AS392)</f>
        <v>3642306.7582643898</v>
      </c>
      <c r="AT393">
        <f>+IF(G393&gt;2017,L393*P393,'aob Demand'!AT392)</f>
        <v>34791249.767418303</v>
      </c>
      <c r="AU393">
        <f>+IF(H393&gt;2017,M393*Q393,'aob Demand'!AU392)</f>
        <v>89540529.678757399</v>
      </c>
      <c r="AV393">
        <v>1.1761438472135599</v>
      </c>
      <c r="AW393">
        <v>1.1761438472135599</v>
      </c>
      <c r="AX393">
        <v>1.17449521367752</v>
      </c>
      <c r="AY393">
        <v>1.1202703158459499</v>
      </c>
      <c r="AZ393">
        <v>1.1761438472135599</v>
      </c>
      <c r="BA393">
        <v>1.1761438472135599</v>
      </c>
      <c r="BB393">
        <v>1.17449521367752</v>
      </c>
      <c r="BC393">
        <v>1.1202703158459499</v>
      </c>
      <c r="BD393">
        <v>1.0633545511622999</v>
      </c>
      <c r="BE393">
        <v>1.0633545511622999</v>
      </c>
      <c r="BF393">
        <v>1.0806559232128501</v>
      </c>
      <c r="BG393">
        <v>1.0660514573500699</v>
      </c>
      <c r="BH393">
        <v>0.180835828</v>
      </c>
      <c r="BI393">
        <v>0.180835828</v>
      </c>
      <c r="BJ393">
        <v>0.20535931899999901</v>
      </c>
      <c r="BK393">
        <v>0.23708504999999999</v>
      </c>
      <c r="BL393">
        <v>0.180835828</v>
      </c>
      <c r="BM393">
        <v>0.180835828</v>
      </c>
      <c r="BN393">
        <v>0.20535931899999901</v>
      </c>
      <c r="BO393">
        <v>0.23708504999999999</v>
      </c>
      <c r="BP393">
        <v>0.15867292099999999</v>
      </c>
      <c r="BQ393">
        <v>0.15867292099999999</v>
      </c>
      <c r="BR393">
        <v>0.18056576799999999</v>
      </c>
      <c r="BS393">
        <v>0.21254435599999999</v>
      </c>
      <c r="BT393">
        <v>1</v>
      </c>
      <c r="BU393">
        <v>1</v>
      </c>
      <c r="BV393">
        <v>1</v>
      </c>
      <c r="BW393">
        <v>1</v>
      </c>
      <c r="BX393">
        <f>+'aob Demand'!BX392+'aob Cap'!$CG393</f>
        <v>158.48481607982299</v>
      </c>
      <c r="BY393">
        <f>+'aob Demand'!BY392+'aob Cap'!$CG393</f>
        <v>0</v>
      </c>
      <c r="BZ393">
        <f>+'aob Demand'!BZ392+'aob Cap'!$CG393</f>
        <v>0</v>
      </c>
      <c r="CA393">
        <f>+'aob Demand'!CA392+'aob Cap'!$CG393</f>
        <v>0</v>
      </c>
      <c r="CB393">
        <f t="shared" si="50"/>
        <v>22659189.917515527</v>
      </c>
      <c r="CC393">
        <f t="shared" si="47"/>
        <v>0</v>
      </c>
      <c r="CD393">
        <f t="shared" si="48"/>
        <v>0</v>
      </c>
      <c r="CE393">
        <f t="shared" si="49"/>
        <v>0</v>
      </c>
      <c r="CG393">
        <f>+IFERROR(VLOOKUP(_xlfn.CONCAT(B393,E393,C393),Reallocation!$A$3:$F$618,6,FALSE),0)</f>
        <v>0</v>
      </c>
      <c r="CH393">
        <f t="shared" si="51"/>
        <v>0</v>
      </c>
      <c r="CI393">
        <f t="shared" si="52"/>
        <v>0</v>
      </c>
      <c r="CJ393">
        <f t="shared" si="53"/>
        <v>0</v>
      </c>
      <c r="CK393">
        <f t="shared" si="54"/>
        <v>0</v>
      </c>
      <c r="CL393">
        <f>+IF($C393=1,SUMPRODUCT($CH393:$CK393,Elast!$L$6:$O$6),SUMPRODUCT($CH393:$CK393,Elast!$L$13:$O$13))</f>
        <v>0</v>
      </c>
      <c r="CM393">
        <f>+IF($C393=1,SUMPRODUCT($CH393:$CK393,Elast!$L$7:$O$7),SUMPRODUCT($CH393:$CK393,Elast!$L$14:$O$14))</f>
        <v>0</v>
      </c>
      <c r="CN393">
        <f>+IF($C393=1,SUMPRODUCT($CH393:$CK393,Elast!$L$8:$O$8),SUMPRODUCT($CH393:$CK393,Elast!$L$15:$O$15))</f>
        <v>0</v>
      </c>
      <c r="CO393">
        <f>+IF($C393=1,SUMPRODUCT($CH393:$CK393,Elast!$L$9:$O$9),SUMPRODUCT($CH393:$CK393,Elast!$L$16:$O$16))</f>
        <v>0</v>
      </c>
    </row>
    <row r="394" spans="2:93" x14ac:dyDescent="0.25">
      <c r="B394" t="s">
        <v>88</v>
      </c>
      <c r="C394">
        <v>1</v>
      </c>
      <c r="D394">
        <v>2021</v>
      </c>
      <c r="E394">
        <v>2019</v>
      </c>
      <c r="F394">
        <v>0.24858478734974099</v>
      </c>
      <c r="G394">
        <v>2.02484896102944E-2</v>
      </c>
      <c r="H394">
        <v>0.21012879411670199</v>
      </c>
      <c r="I394">
        <v>0.52103792892326095</v>
      </c>
      <c r="J394">
        <f>+('aob Demand'!J393-'aob Demand'!BX393)+'aob Cap'!BX394</f>
        <v>294.52805565554701</v>
      </c>
      <c r="K394">
        <f>+('aob Demand'!K393-'aob Demand'!BY393)+'aob Cap'!BY394</f>
        <v>153.14379302868599</v>
      </c>
      <c r="L394">
        <f>+('aob Demand'!L393-'aob Demand'!BZ393)+'aob Cap'!BZ394</f>
        <v>120.283637758316</v>
      </c>
      <c r="M394">
        <f>+('aob Demand'!M393-'aob Demand'!CA393)+'aob Cap'!CA394</f>
        <v>91.694150509686807</v>
      </c>
      <c r="N394">
        <f>+'aob Demand'!N393*(1+CL394)</f>
        <v>143865.667635369</v>
      </c>
      <c r="O394">
        <f>+'aob Demand'!O393*(1+CM394)</f>
        <v>23816.679189463699</v>
      </c>
      <c r="P394">
        <f>+'aob Demand'!P393*(1+CN394)</f>
        <v>289642.45737795101</v>
      </c>
      <c r="Q394">
        <f>+'aob Demand'!Q393*(1+CO394)</f>
        <v>977803.89033325994</v>
      </c>
      <c r="R394">
        <v>1903.80594320522</v>
      </c>
      <c r="S394">
        <f>+IF(E394&gt;2017,SUMPRODUCT(J394:M394,N394:Q394),'aob Demand'!S393)</f>
        <v>170517997.4645074</v>
      </c>
      <c r="T394">
        <v>90008.761176617205</v>
      </c>
      <c r="U394">
        <v>38.904000000000003</v>
      </c>
      <c r="V394">
        <v>24546.338057449699</v>
      </c>
      <c r="W394">
        <v>4.3220819694241198E-4</v>
      </c>
      <c r="X394">
        <v>22.924726718719899</v>
      </c>
      <c r="Y394">
        <v>22.924726718719899</v>
      </c>
      <c r="Z394">
        <v>17.9359945548875</v>
      </c>
      <c r="AA394">
        <v>9.8398184101283697</v>
      </c>
      <c r="AB394">
        <v>142.75888645138801</v>
      </c>
      <c r="AC394">
        <v>0</v>
      </c>
      <c r="AD394">
        <v>0</v>
      </c>
      <c r="AE394">
        <v>0</v>
      </c>
      <c r="AF394">
        <v>20644870.034549698</v>
      </c>
      <c r="AG394">
        <v>0</v>
      </c>
      <c r="AH394">
        <v>0</v>
      </c>
      <c r="AI394">
        <v>0</v>
      </c>
      <c r="AJ394">
        <v>130.14775753662701</v>
      </c>
      <c r="AK394">
        <v>130.14775753662701</v>
      </c>
      <c r="AL394">
        <v>102.787888429045</v>
      </c>
      <c r="AM394">
        <v>81.814189485721201</v>
      </c>
      <c r="AN394">
        <v>153.07248425534701</v>
      </c>
      <c r="AO394">
        <v>153.07248425534701</v>
      </c>
      <c r="AP394">
        <v>120.723882983933</v>
      </c>
      <c r="AQ394">
        <v>91.654007895849503</v>
      </c>
      <c r="AR394">
        <f>+IF(E394&gt;2017,J394*N394,'aob Demand'!AR393)</f>
        <v>42372475.364232391</v>
      </c>
      <c r="AS394">
        <f>+IF(F394&gt;2017,K394*O394,'aob Demand'!AS393)</f>
        <v>3647376.5884218598</v>
      </c>
      <c r="AT394">
        <f>+IF(G394&gt;2017,L394*P394,'aob Demand'!AT393)</f>
        <v>34839248.422678098</v>
      </c>
      <c r="AU394">
        <f>+IF(H394&gt;2017,M394*Q394,'aob Demand'!AU393)</f>
        <v>89658897.089175299</v>
      </c>
      <c r="AV394">
        <v>1.1771758094068101</v>
      </c>
      <c r="AW394">
        <v>1.1771758094068101</v>
      </c>
      <c r="AX394">
        <v>1.1755105586486401</v>
      </c>
      <c r="AY394">
        <v>1.12111284719732</v>
      </c>
      <c r="AZ394">
        <v>1.1771758094068101</v>
      </c>
      <c r="BA394">
        <v>1.1771758094068101</v>
      </c>
      <c r="BB394">
        <v>1.1755105586486401</v>
      </c>
      <c r="BC394">
        <v>1.12111284719732</v>
      </c>
      <c r="BD394">
        <v>1.06428755072473</v>
      </c>
      <c r="BE394">
        <v>1.06428755072473</v>
      </c>
      <c r="BF394">
        <v>1.08159014460803</v>
      </c>
      <c r="BG394">
        <v>1.06685321185725</v>
      </c>
      <c r="BH394">
        <v>0.180835828</v>
      </c>
      <c r="BI394">
        <v>0.180835828</v>
      </c>
      <c r="BJ394">
        <v>0.20535931899999901</v>
      </c>
      <c r="BK394">
        <v>0.23708504999999999</v>
      </c>
      <c r="BL394">
        <v>0.180835828</v>
      </c>
      <c r="BM394">
        <v>0.180835828</v>
      </c>
      <c r="BN394">
        <v>0.20535931899999901</v>
      </c>
      <c r="BO394">
        <v>0.23708504999999999</v>
      </c>
      <c r="BP394">
        <v>0.15867292099999999</v>
      </c>
      <c r="BQ394">
        <v>0.15867292099999999</v>
      </c>
      <c r="BR394">
        <v>0.18056576799999999</v>
      </c>
      <c r="BS394">
        <v>0.21254435599999999</v>
      </c>
      <c r="BT394">
        <v>1</v>
      </c>
      <c r="BU394">
        <v>1</v>
      </c>
      <c r="BV394">
        <v>1</v>
      </c>
      <c r="BW394">
        <v>1</v>
      </c>
      <c r="BX394">
        <f>+'aob Demand'!BX393+'aob Cap'!$CG394</f>
        <v>148.81818246921199</v>
      </c>
      <c r="BY394">
        <f>+'aob Demand'!BY393+'aob Cap'!$CG394</f>
        <v>0</v>
      </c>
      <c r="BZ394">
        <f>+'aob Demand'!BZ393+'aob Cap'!$CG394</f>
        <v>0</v>
      </c>
      <c r="CA394">
        <f>+'aob Demand'!CA393+'aob Cap'!$CG394</f>
        <v>0</v>
      </c>
      <c r="CB394">
        <f t="shared" si="50"/>
        <v>21409827.177215349</v>
      </c>
      <c r="CC394">
        <f t="shared" si="47"/>
        <v>0</v>
      </c>
      <c r="CD394">
        <f t="shared" si="48"/>
        <v>0</v>
      </c>
      <c r="CE394">
        <f t="shared" si="49"/>
        <v>0</v>
      </c>
      <c r="CG394">
        <f>+IFERROR(VLOOKUP(_xlfn.CONCAT(B394,E394,C394),Reallocation!$A$3:$F$618,6,FALSE),0)</f>
        <v>0</v>
      </c>
      <c r="CH394">
        <f t="shared" si="51"/>
        <v>0</v>
      </c>
      <c r="CI394">
        <f t="shared" si="52"/>
        <v>0</v>
      </c>
      <c r="CJ394">
        <f t="shared" si="53"/>
        <v>0</v>
      </c>
      <c r="CK394">
        <f t="shared" si="54"/>
        <v>0</v>
      </c>
      <c r="CL394">
        <f>+IF($C394=1,SUMPRODUCT($CH394:$CK394,Elast!$L$6:$O$6),SUMPRODUCT($CH394:$CK394,Elast!$L$13:$O$13))</f>
        <v>0</v>
      </c>
      <c r="CM394">
        <f>+IF($C394=1,SUMPRODUCT($CH394:$CK394,Elast!$L$7:$O$7),SUMPRODUCT($CH394:$CK394,Elast!$L$14:$O$14))</f>
        <v>0</v>
      </c>
      <c r="CN394">
        <f>+IF($C394=1,SUMPRODUCT($CH394:$CK394,Elast!$L$8:$O$8),SUMPRODUCT($CH394:$CK394,Elast!$L$15:$O$15))</f>
        <v>0</v>
      </c>
      <c r="CO394">
        <f>+IF($C394=1,SUMPRODUCT($CH394:$CK394,Elast!$L$9:$O$9),SUMPRODUCT($CH394:$CK394,Elast!$L$16:$O$16))</f>
        <v>0</v>
      </c>
    </row>
    <row r="395" spans="2:93" x14ac:dyDescent="0.25">
      <c r="B395" t="s">
        <v>88</v>
      </c>
      <c r="C395">
        <v>1</v>
      </c>
      <c r="D395">
        <v>2022</v>
      </c>
      <c r="E395">
        <v>2020</v>
      </c>
      <c r="F395">
        <v>0.24544573791467</v>
      </c>
      <c r="G395">
        <v>2.02155898803404E-2</v>
      </c>
      <c r="H395">
        <v>0.211185523932547</v>
      </c>
      <c r="I395">
        <v>0.52315314827244097</v>
      </c>
      <c r="J395">
        <f>+('aob Demand'!J394-'aob Demand'!BX394)+'aob Cap'!BX395</f>
        <v>289.79271891250499</v>
      </c>
      <c r="K395">
        <f>+('aob Demand'!K394-'aob Demand'!BY394)+'aob Cap'!BY395</f>
        <v>153.26797109512799</v>
      </c>
      <c r="L395">
        <f>+('aob Demand'!L394-'aob Demand'!BZ394)+'aob Cap'!BZ395</f>
        <v>120.376555527932</v>
      </c>
      <c r="M395">
        <f>+('aob Demand'!M394-'aob Demand'!CA394)+'aob Cap'!CA395</f>
        <v>91.766246866239598</v>
      </c>
      <c r="N395">
        <f>+'aob Demand'!N394*(1+CL395)</f>
        <v>144681.625890611</v>
      </c>
      <c r="O395">
        <f>+'aob Demand'!O394*(1+CM395)</f>
        <v>23920.453444356401</v>
      </c>
      <c r="P395">
        <f>+'aob Demand'!P394*(1+CN395)</f>
        <v>291195.50270301697</v>
      </c>
      <c r="Q395">
        <f>+'aob Demand'!Q394*(1+CO395)</f>
        <v>983122.84787801199</v>
      </c>
      <c r="R395">
        <v>1899.2663233160099</v>
      </c>
      <c r="S395">
        <f>+IF(E395&gt;2017,SUMPRODUCT(J395:M395,N395:Q395),'aob Demand'!S394)</f>
        <v>170864526.66944197</v>
      </c>
      <c r="T395">
        <v>90399.6737268453</v>
      </c>
      <c r="U395">
        <v>38.904000000000003</v>
      </c>
      <c r="V395">
        <v>24731.380743736299</v>
      </c>
      <c r="W395">
        <v>4.30331095132682E-4</v>
      </c>
      <c r="X395">
        <v>23.059034284033501</v>
      </c>
      <c r="Y395">
        <v>23.059034284033501</v>
      </c>
      <c r="Z395">
        <v>18.040359720496099</v>
      </c>
      <c r="AA395">
        <v>9.9087494297569698</v>
      </c>
      <c r="AB395">
        <v>137.80716243575401</v>
      </c>
      <c r="AC395">
        <v>0</v>
      </c>
      <c r="AD395">
        <v>0</v>
      </c>
      <c r="AE395">
        <v>0</v>
      </c>
      <c r="AF395">
        <v>20038126.525911901</v>
      </c>
      <c r="AG395">
        <v>0</v>
      </c>
      <c r="AH395">
        <v>0</v>
      </c>
      <c r="AI395">
        <v>0</v>
      </c>
      <c r="AJ395">
        <v>130.14775753662701</v>
      </c>
      <c r="AK395">
        <v>130.14775753662701</v>
      </c>
      <c r="AL395">
        <v>102.787888429045</v>
      </c>
      <c r="AM395">
        <v>81.814189485721201</v>
      </c>
      <c r="AN395">
        <v>153.20679182065999</v>
      </c>
      <c r="AO395">
        <v>153.20679182065999</v>
      </c>
      <c r="AP395">
        <v>120.828248149541</v>
      </c>
      <c r="AQ395">
        <v>91.722938915478096</v>
      </c>
      <c r="AR395">
        <f>+IF(E395&gt;2017,J395*N395,'aob Demand'!AR394)</f>
        <v>41927681.743522041</v>
      </c>
      <c r="AS395">
        <f>+IF(F395&gt;2017,K395*O395,'aob Demand'!AS394)</f>
        <v>3666239.3670919798</v>
      </c>
      <c r="AT395">
        <f>+IF(G395&gt;2017,L395*P395,'aob Demand'!AT394)</f>
        <v>35053111.600613996</v>
      </c>
      <c r="AU395">
        <f>+IF(H395&gt;2017,M395*Q395,'aob Demand'!AU394)</f>
        <v>90217493.958214194</v>
      </c>
      <c r="AV395">
        <v>1.1780918265645299</v>
      </c>
      <c r="AW395">
        <v>1.1780918265645299</v>
      </c>
      <c r="AX395">
        <v>1.17644536293841</v>
      </c>
      <c r="AY395">
        <v>1.1218794201323301</v>
      </c>
      <c r="AZ395">
        <v>1.1780918265645299</v>
      </c>
      <c r="BA395">
        <v>1.1780918265645299</v>
      </c>
      <c r="BB395">
        <v>1.17644536293841</v>
      </c>
      <c r="BC395">
        <v>1.1218794201323301</v>
      </c>
      <c r="BD395">
        <v>1.0651157240947799</v>
      </c>
      <c r="BE395">
        <v>1.0651157240947799</v>
      </c>
      <c r="BF395">
        <v>1.0824502603249999</v>
      </c>
      <c r="BG395">
        <v>1.0675826841845799</v>
      </c>
      <c r="BH395">
        <v>0.180835828</v>
      </c>
      <c r="BI395">
        <v>0.180835828</v>
      </c>
      <c r="BJ395">
        <v>0.20535931899999901</v>
      </c>
      <c r="BK395">
        <v>0.23708504999999999</v>
      </c>
      <c r="BL395">
        <v>0.180835828</v>
      </c>
      <c r="BM395">
        <v>0.180835828</v>
      </c>
      <c r="BN395">
        <v>0.20535931899999901</v>
      </c>
      <c r="BO395">
        <v>0.23708504999999999</v>
      </c>
      <c r="BP395">
        <v>0.15867292099999999</v>
      </c>
      <c r="BQ395">
        <v>0.15867292099999999</v>
      </c>
      <c r="BR395">
        <v>0.18056576799999999</v>
      </c>
      <c r="BS395">
        <v>0.21254435599999999</v>
      </c>
      <c r="BT395">
        <v>1</v>
      </c>
      <c r="BU395">
        <v>1</v>
      </c>
      <c r="BV395">
        <v>1</v>
      </c>
      <c r="BW395">
        <v>1</v>
      </c>
      <c r="BX395">
        <f>+'aob Demand'!BX394+'aob Cap'!$CG395</f>
        <v>141.38426262686099</v>
      </c>
      <c r="BY395">
        <f>+'aob Demand'!BY394+'aob Cap'!$CG395</f>
        <v>0</v>
      </c>
      <c r="BZ395">
        <f>+'aob Demand'!BZ394+'aob Cap'!$CG395</f>
        <v>0</v>
      </c>
      <c r="CA395">
        <f>+'aob Demand'!CA394+'aob Cap'!$CG395</f>
        <v>0</v>
      </c>
      <c r="CB395">
        <f t="shared" si="50"/>
        <v>20455704.992199395</v>
      </c>
      <c r="CC395">
        <f t="shared" si="47"/>
        <v>0</v>
      </c>
      <c r="CD395">
        <f t="shared" si="48"/>
        <v>0</v>
      </c>
      <c r="CE395">
        <f t="shared" si="49"/>
        <v>0</v>
      </c>
      <c r="CG395">
        <f>+IFERROR(VLOOKUP(_xlfn.CONCAT(B395,E395,C395),Reallocation!$A$3:$F$618,6,FALSE),0)</f>
        <v>0</v>
      </c>
      <c r="CH395">
        <f t="shared" si="51"/>
        <v>0</v>
      </c>
      <c r="CI395">
        <f t="shared" si="52"/>
        <v>0</v>
      </c>
      <c r="CJ395">
        <f t="shared" si="53"/>
        <v>0</v>
      </c>
      <c r="CK395">
        <f t="shared" si="54"/>
        <v>0</v>
      </c>
      <c r="CL395">
        <f>+IF($C395=1,SUMPRODUCT($CH395:$CK395,Elast!$L$6:$O$6),SUMPRODUCT($CH395:$CK395,Elast!$L$13:$O$13))</f>
        <v>0</v>
      </c>
      <c r="CM395">
        <f>+IF($C395=1,SUMPRODUCT($CH395:$CK395,Elast!$L$7:$O$7),SUMPRODUCT($CH395:$CK395,Elast!$L$14:$O$14))</f>
        <v>0</v>
      </c>
      <c r="CN395">
        <f>+IF($C395=1,SUMPRODUCT($CH395:$CK395,Elast!$L$8:$O$8),SUMPRODUCT($CH395:$CK395,Elast!$L$15:$O$15))</f>
        <v>0</v>
      </c>
      <c r="CO395">
        <f>+IF($C395=1,SUMPRODUCT($CH395:$CK395,Elast!$L$9:$O$9),SUMPRODUCT($CH395:$CK395,Elast!$L$16:$O$16))</f>
        <v>0</v>
      </c>
    </row>
    <row r="396" spans="2:93" x14ac:dyDescent="0.25">
      <c r="B396" t="s">
        <v>88</v>
      </c>
      <c r="C396">
        <v>1</v>
      </c>
      <c r="D396">
        <v>2023</v>
      </c>
      <c r="E396">
        <v>2021</v>
      </c>
      <c r="F396">
        <v>0.244152633878822</v>
      </c>
      <c r="G396">
        <v>2.02239263444065E-2</v>
      </c>
      <c r="H396">
        <v>0.21160427317084299</v>
      </c>
      <c r="I396">
        <v>0.52401916660592696</v>
      </c>
      <c r="J396">
        <f>+('aob Demand'!J395-'aob Demand'!BX395)+'aob Cap'!BX396</f>
        <v>288.48377874314798</v>
      </c>
      <c r="K396">
        <f>+('aob Demand'!K395-'aob Demand'!BY395)+'aob Cap'!BY396</f>
        <v>153.38097814457601</v>
      </c>
      <c r="L396">
        <f>+('aob Demand'!L395-'aob Demand'!BZ395)+'aob Cap'!BZ396</f>
        <v>120.46046426253299</v>
      </c>
      <c r="M396">
        <f>+('aob Demand'!M395-'aob Demand'!CA395)+'aob Cap'!CA396</f>
        <v>91.831140349353404</v>
      </c>
      <c r="N396">
        <f>+'aob Demand'!N395*(1+CL396)</f>
        <v>145431.031760749</v>
      </c>
      <c r="O396">
        <f>+'aob Demand'!O395*(1+CM396)</f>
        <v>24040.4982468407</v>
      </c>
      <c r="P396">
        <f>+'aob Demand'!P395*(1+CN396)</f>
        <v>292691.589835249</v>
      </c>
      <c r="Q396">
        <f>+'aob Demand'!Q395*(1+CO396)</f>
        <v>988183.63752943696</v>
      </c>
      <c r="R396">
        <v>1898.9339790004899</v>
      </c>
      <c r="S396">
        <f>+IF(E396&gt;2017,SUMPRODUCT(J396:M396,N396:Q396),'aob Demand'!S395)</f>
        <v>171645643.83123231</v>
      </c>
      <c r="T396">
        <v>90792.284029824601</v>
      </c>
      <c r="U396">
        <v>38.904000000000003</v>
      </c>
      <c r="V396">
        <v>24917.8183751943</v>
      </c>
      <c r="W396">
        <v>4.28462145669966E-4</v>
      </c>
      <c r="X396">
        <v>23.178251862976001</v>
      </c>
      <c r="Y396">
        <v>23.178251862976001</v>
      </c>
      <c r="Z396">
        <v>18.136446279536599</v>
      </c>
      <c r="AA396">
        <v>9.97146597311664</v>
      </c>
      <c r="AB396">
        <v>135.926098075179</v>
      </c>
      <c r="AC396">
        <v>0</v>
      </c>
      <c r="AD396">
        <v>0</v>
      </c>
      <c r="AE396">
        <v>0</v>
      </c>
      <c r="AF396">
        <v>19856290.294640999</v>
      </c>
      <c r="AG396">
        <v>0</v>
      </c>
      <c r="AH396">
        <v>0</v>
      </c>
      <c r="AI396">
        <v>0</v>
      </c>
      <c r="AJ396">
        <v>130.14775753662701</v>
      </c>
      <c r="AK396">
        <v>130.14775753662701</v>
      </c>
      <c r="AL396">
        <v>102.787888429045</v>
      </c>
      <c r="AM396">
        <v>81.814189485721201</v>
      </c>
      <c r="AN396">
        <v>153.32600939960301</v>
      </c>
      <c r="AO396">
        <v>153.32600939960301</v>
      </c>
      <c r="AP396">
        <v>120.92433470858199</v>
      </c>
      <c r="AQ396">
        <v>91.785655458837795</v>
      </c>
      <c r="AR396">
        <f>+IF(E396&gt;2017,J396*N396,'aob Demand'!AR395)</f>
        <v>41954493.588855639</v>
      </c>
      <c r="AS396">
        <f>+IF(F396&gt;2017,K396*O396,'aob Demand'!AS395)</f>
        <v>3687355.1361833899</v>
      </c>
      <c r="AT396">
        <f>+IF(G396&gt;2017,L396*P396,'aob Demand'!AT395)</f>
        <v>35257764.797293201</v>
      </c>
      <c r="AU396">
        <f>+IF(H396&gt;2017,M396*Q396,'aob Demand'!AU395)</f>
        <v>90746030.308900297</v>
      </c>
      <c r="AV396">
        <v>1.17890403091679</v>
      </c>
      <c r="AW396">
        <v>1.17890403091679</v>
      </c>
      <c r="AX396">
        <v>1.17726494542603</v>
      </c>
      <c r="AY396">
        <v>1.12262939658394</v>
      </c>
      <c r="AZ396">
        <v>1.17890403091679</v>
      </c>
      <c r="BA396">
        <v>1.17890403091679</v>
      </c>
      <c r="BB396">
        <v>1.17726494542603</v>
      </c>
      <c r="BC396">
        <v>1.12262939658394</v>
      </c>
      <c r="BD396">
        <v>1.06585004005154</v>
      </c>
      <c r="BE396">
        <v>1.06585004005154</v>
      </c>
      <c r="BF396">
        <v>1.08320436017955</v>
      </c>
      <c r="BG396">
        <v>1.06829636326533</v>
      </c>
      <c r="BH396">
        <v>0.180835828</v>
      </c>
      <c r="BI396">
        <v>0.180835828</v>
      </c>
      <c r="BJ396">
        <v>0.20535931899999901</v>
      </c>
      <c r="BK396">
        <v>0.23708504999999999</v>
      </c>
      <c r="BL396">
        <v>0.180835828</v>
      </c>
      <c r="BM396">
        <v>0.180835828</v>
      </c>
      <c r="BN396">
        <v>0.20535931899999901</v>
      </c>
      <c r="BO396">
        <v>0.23708504999999999</v>
      </c>
      <c r="BP396">
        <v>0.15867292099999999</v>
      </c>
      <c r="BQ396">
        <v>0.15867292099999999</v>
      </c>
      <c r="BR396">
        <v>0.18056576799999999</v>
      </c>
      <c r="BS396">
        <v>0.21254435599999999</v>
      </c>
      <c r="BT396">
        <v>1</v>
      </c>
      <c r="BU396">
        <v>1</v>
      </c>
      <c r="BV396">
        <v>1</v>
      </c>
      <c r="BW396">
        <v>1</v>
      </c>
      <c r="BX396">
        <f>+'aob Demand'!BX395+'aob Cap'!$CG396</f>
        <v>136.52474781737601</v>
      </c>
      <c r="BY396">
        <f>+'aob Demand'!BY395+'aob Cap'!$CG396</f>
        <v>0</v>
      </c>
      <c r="BZ396">
        <f>+'aob Demand'!BZ395+'aob Cap'!$CG396</f>
        <v>0</v>
      </c>
      <c r="CA396">
        <f>+'aob Demand'!CA395+'aob Cap'!$CG396</f>
        <v>0</v>
      </c>
      <c r="CB396">
        <f t="shared" si="50"/>
        <v>19854934.935957059</v>
      </c>
      <c r="CC396">
        <f t="shared" si="47"/>
        <v>0</v>
      </c>
      <c r="CD396">
        <f t="shared" si="48"/>
        <v>0</v>
      </c>
      <c r="CE396">
        <f t="shared" si="49"/>
        <v>0</v>
      </c>
      <c r="CG396">
        <f>+IFERROR(VLOOKUP(_xlfn.CONCAT(B396,E396,C396),Reallocation!$A$3:$F$618,6,FALSE),0)</f>
        <v>0</v>
      </c>
      <c r="CH396">
        <f t="shared" si="51"/>
        <v>0</v>
      </c>
      <c r="CI396">
        <f t="shared" si="52"/>
        <v>0</v>
      </c>
      <c r="CJ396">
        <f t="shared" si="53"/>
        <v>0</v>
      </c>
      <c r="CK396">
        <f t="shared" si="54"/>
        <v>0</v>
      </c>
      <c r="CL396">
        <f>+IF($C396=1,SUMPRODUCT($CH396:$CK396,Elast!$L$6:$O$6),SUMPRODUCT($CH396:$CK396,Elast!$L$13:$O$13))</f>
        <v>0</v>
      </c>
      <c r="CM396">
        <f>+IF($C396=1,SUMPRODUCT($CH396:$CK396,Elast!$L$7:$O$7),SUMPRODUCT($CH396:$CK396,Elast!$L$14:$O$14))</f>
        <v>0</v>
      </c>
      <c r="CN396">
        <f>+IF($C396=1,SUMPRODUCT($CH396:$CK396,Elast!$L$8:$O$8),SUMPRODUCT($CH396:$CK396,Elast!$L$15:$O$15))</f>
        <v>0</v>
      </c>
      <c r="CO396">
        <f>+IF($C396=1,SUMPRODUCT($CH396:$CK396,Elast!$L$9:$O$9),SUMPRODUCT($CH396:$CK396,Elast!$L$16:$O$16))</f>
        <v>0</v>
      </c>
    </row>
    <row r="397" spans="2:93" x14ac:dyDescent="0.25">
      <c r="B397" t="s">
        <v>88</v>
      </c>
      <c r="C397">
        <v>1</v>
      </c>
      <c r="D397">
        <v>2024</v>
      </c>
      <c r="E397">
        <v>2022</v>
      </c>
      <c r="F397">
        <v>0.139086736213443</v>
      </c>
      <c r="G397">
        <v>1.6864842344725201E-2</v>
      </c>
      <c r="H397">
        <v>0.240742045194176</v>
      </c>
      <c r="I397">
        <v>0.60330637624765404</v>
      </c>
      <c r="J397">
        <f ca="1">+('aob Demand'!J396-'aob Demand'!BX396)+'aob Cap'!BX397</f>
        <v>170.34528689538593</v>
      </c>
      <c r="K397">
        <f ca="1">+('aob Demand'!K396-'aob Demand'!BY396)+'aob Cap'!BY397</f>
        <v>170.34528689538593</v>
      </c>
      <c r="L397">
        <f ca="1">+('aob Demand'!L396-'aob Demand'!BZ396)+'aob Cap'!BZ397</f>
        <v>137.40194876755592</v>
      </c>
      <c r="M397">
        <f ca="1">+('aob Demand'!M396-'aob Demand'!CA396)+'aob Cap'!CA397</f>
        <v>108.75362164901794</v>
      </c>
      <c r="N397">
        <f ca="1">+'aob Demand'!N396*(1+CL397)</f>
        <v>146912.11845154027</v>
      </c>
      <c r="O397">
        <f ca="1">+'aob Demand'!O396*(1+CM397)</f>
        <v>23254.993174090167</v>
      </c>
      <c r="P397">
        <f ca="1">+'aob Demand'!P396*(1+CN397)</f>
        <v>292360.98097902979</v>
      </c>
      <c r="Q397">
        <f ca="1">+'aob Demand'!Q396*(1+CO397)</f>
        <v>989139.51906635147</v>
      </c>
      <c r="R397">
        <v>2062.4209467372798</v>
      </c>
      <c r="S397">
        <f ca="1">+IF(E397&gt;2017,SUMPRODUCT(J397:M397,N397:Q397),'aob Demand'!S396)</f>
        <v>176730638.99477378</v>
      </c>
      <c r="T397">
        <v>91186.599458980403</v>
      </c>
      <c r="U397">
        <v>38.904000000000003</v>
      </c>
      <c r="V397">
        <v>25105.661467624599</v>
      </c>
      <c r="W397">
        <v>4.2660131314821399E-4</v>
      </c>
      <c r="X397">
        <v>23.283958438084198</v>
      </c>
      <c r="Y397">
        <v>23.283958438084198</v>
      </c>
      <c r="Z397">
        <v>18.220689432831801</v>
      </c>
      <c r="AA397">
        <v>10.0328246886382</v>
      </c>
      <c r="AB397">
        <v>25.053589020922999</v>
      </c>
      <c r="AC397">
        <v>25.053589020922999</v>
      </c>
      <c r="AD397">
        <v>25.053589020922999</v>
      </c>
      <c r="AE397">
        <v>25.053589020922999</v>
      </c>
      <c r="AF397">
        <v>3633659.4231954901</v>
      </c>
      <c r="AG397">
        <v>569742.21378968796</v>
      </c>
      <c r="AH397">
        <v>7558567.2822431996</v>
      </c>
      <c r="AI397">
        <v>24660456.6721306</v>
      </c>
      <c r="AJ397">
        <v>130.14775753662701</v>
      </c>
      <c r="AK397">
        <v>130.14775753662701</v>
      </c>
      <c r="AL397">
        <v>102.787888429045</v>
      </c>
      <c r="AM397">
        <v>81.814189485721201</v>
      </c>
      <c r="AN397">
        <v>153.43171597471101</v>
      </c>
      <c r="AO397">
        <v>153.43171597471101</v>
      </c>
      <c r="AP397">
        <v>121.008577861877</v>
      </c>
      <c r="AQ397">
        <v>91.847014174359401</v>
      </c>
      <c r="AR397">
        <f ca="1">+IF(E397&gt;2017,J397*N397,'aob Demand'!AR396)</f>
        <v>25025786.966036547</v>
      </c>
      <c r="AS397">
        <f>+IF(F397&gt;2017,K397*O397,'aob Demand'!AS396)</f>
        <v>3959115.6784576299</v>
      </c>
      <c r="AT397">
        <f>+IF(G397&gt;2017,L397*P397,'aob Demand'!AT396)</f>
        <v>40145440.242535703</v>
      </c>
      <c r="AU397">
        <f>+IF(H397&gt;2017,M397*Q397,'aob Demand'!AU396)</f>
        <v>107483401.131387</v>
      </c>
      <c r="AV397">
        <v>1.1805064574823501</v>
      </c>
      <c r="AW397">
        <v>1.1805064574823501</v>
      </c>
      <c r="AX397">
        <v>1.1814632299221399</v>
      </c>
      <c r="AY397">
        <v>1.12059330643327</v>
      </c>
      <c r="AZ397">
        <v>1.1805064574823501</v>
      </c>
      <c r="BA397">
        <v>1.1805064574823501</v>
      </c>
      <c r="BB397">
        <v>1.1814632299221399</v>
      </c>
      <c r="BC397">
        <v>1.12059330643327</v>
      </c>
      <c r="BD397">
        <v>1.06729879785904</v>
      </c>
      <c r="BE397">
        <v>1.06729879785904</v>
      </c>
      <c r="BF397">
        <v>1.0870672120287701</v>
      </c>
      <c r="BG397">
        <v>1.0663588158344099</v>
      </c>
      <c r="BH397">
        <v>0.180835828</v>
      </c>
      <c r="BI397">
        <v>0.180835828</v>
      </c>
      <c r="BJ397">
        <v>0.20535931899999901</v>
      </c>
      <c r="BK397">
        <v>0.23708504999999999</v>
      </c>
      <c r="BL397">
        <v>0.180835828</v>
      </c>
      <c r="BM397">
        <v>0.180835828</v>
      </c>
      <c r="BN397">
        <v>0.20535931899999901</v>
      </c>
      <c r="BO397">
        <v>0.23708504999999999</v>
      </c>
      <c r="BP397">
        <v>0.15867292099999999</v>
      </c>
      <c r="BQ397">
        <v>0.15867292099999999</v>
      </c>
      <c r="BR397">
        <v>0.18056576799999999</v>
      </c>
      <c r="BS397">
        <v>0.21254435599999999</v>
      </c>
      <c r="BT397">
        <v>1</v>
      </c>
      <c r="BU397">
        <v>1</v>
      </c>
      <c r="BV397">
        <v>1</v>
      </c>
      <c r="BW397">
        <v>1</v>
      </c>
      <c r="BX397">
        <f ca="1">+'aob Demand'!BX396+'aob Cap'!$CG397</f>
        <v>16.861028195255241</v>
      </c>
      <c r="BY397">
        <f ca="1">+'aob Demand'!BY396+'aob Cap'!$CG397</f>
        <v>16.861028195255241</v>
      </c>
      <c r="BZ397">
        <f ca="1">+'aob Demand'!BZ396+'aob Cap'!$CG397</f>
        <v>16.861028195255241</v>
      </c>
      <c r="CA397">
        <f ca="1">+'aob Demand'!CA396+'aob Cap'!$CG397</f>
        <v>16.861028195255241</v>
      </c>
      <c r="CB397">
        <f t="shared" ca="1" si="50"/>
        <v>2477089.3714360981</v>
      </c>
      <c r="CC397">
        <f t="shared" ca="1" si="47"/>
        <v>392103.09558880248</v>
      </c>
      <c r="CD397">
        <f t="shared" ca="1" si="48"/>
        <v>4929506.7434799019</v>
      </c>
      <c r="CE397">
        <f t="shared" ca="1" si="49"/>
        <v>16677909.32001896</v>
      </c>
      <c r="CG397">
        <f ca="1">+IFERROR(VLOOKUP(_xlfn.CONCAT(B397,E397,C397),Reallocation!$A$3:$F$618,6,FALSE),0)</f>
        <v>0.1031162585609412</v>
      </c>
      <c r="CH397">
        <f t="shared" ca="1" si="51"/>
        <v>6.0533672777363101E-4</v>
      </c>
      <c r="CI397">
        <f t="shared" ca="1" si="52"/>
        <v>6.0533672777363101E-4</v>
      </c>
      <c r="CJ397">
        <f t="shared" ca="1" si="53"/>
        <v>7.5047158709051764E-4</v>
      </c>
      <c r="CK397">
        <f t="shared" ca="1" si="54"/>
        <v>9.4816390477303614E-4</v>
      </c>
      <c r="CL397">
        <f ca="1">+IF($C397=1,SUMPRODUCT($CH397:$CK397,Elast!$L$6:$O$6),SUMPRODUCT($CH397:$CK397,Elast!$L$13:$O$13))</f>
        <v>-3.5875241142578011E-5</v>
      </c>
      <c r="CM397">
        <f ca="1">+IF($C397=1,SUMPRODUCT($CH397:$CK397,Elast!$L$7:$O$7),SUMPRODUCT($CH397:$CK397,Elast!$L$14:$O$14))</f>
        <v>-3.4139531892944944E-5</v>
      </c>
      <c r="CN397">
        <f ca="1">+IF($C397=1,SUMPRODUCT($CH397:$CK397,Elast!$L$8:$O$8),SUMPRODUCT($CH397:$CK397,Elast!$L$15:$O$15))</f>
        <v>-1.1505373717105893E-4</v>
      </c>
      <c r="CO397">
        <f ca="1">+IF($C397=1,SUMPRODUCT($CH397:$CK397,Elast!$L$9:$O$9),SUMPRODUCT($CH397:$CK397,Elast!$L$16:$O$16))</f>
        <v>-1.1994859687883875E-4</v>
      </c>
    </row>
    <row r="398" spans="2:93" x14ac:dyDescent="0.25">
      <c r="B398" t="s">
        <v>88</v>
      </c>
      <c r="C398">
        <v>1</v>
      </c>
      <c r="D398">
        <v>2025</v>
      </c>
      <c r="E398">
        <v>2023</v>
      </c>
      <c r="F398">
        <v>0.139092881790808</v>
      </c>
      <c r="G398">
        <v>1.6886914241355501E-2</v>
      </c>
      <c r="H398">
        <v>0.24134383692182401</v>
      </c>
      <c r="I398">
        <v>0.60267636704601102</v>
      </c>
      <c r="J398">
        <f ca="1">+('aob Demand'!J397-'aob Demand'!BX397)+'aob Cap'!BX398</f>
        <v>170.87045374582755</v>
      </c>
      <c r="K398">
        <f ca="1">+('aob Demand'!K397-'aob Demand'!BY397)+'aob Cap'!BY398</f>
        <v>170.87045374582755</v>
      </c>
      <c r="L398">
        <f ca="1">+('aob Demand'!L397-'aob Demand'!BZ397)+'aob Cap'!BZ398</f>
        <v>137.70729000394556</v>
      </c>
      <c r="M398">
        <f ca="1">+('aob Demand'!M397-'aob Demand'!CA397)+'aob Cap'!CA398</f>
        <v>109.08785215501956</v>
      </c>
      <c r="N398">
        <f ca="1">+'aob Demand'!N397*(1+CL398)</f>
        <v>147625.48849281811</v>
      </c>
      <c r="O398">
        <f ca="1">+'aob Demand'!O397*(1+CM398)</f>
        <v>23372.186846100682</v>
      </c>
      <c r="P398">
        <f ca="1">+'aob Demand'!P397*(1+CN398)</f>
        <v>293784.23945727741</v>
      </c>
      <c r="Q398">
        <f ca="1">+'aob Demand'!Q397*(1+CO398)</f>
        <v>993934.01353045169</v>
      </c>
      <c r="R398">
        <v>2070.2250555783398</v>
      </c>
      <c r="S398">
        <f ca="1">+IF(E398&gt;2017,SUMPRODUCT(J398:M398,N398:Q398),'aob Demand'!S397)</f>
        <v>178100808.55602977</v>
      </c>
      <c r="T398">
        <v>91582.627419760698</v>
      </c>
      <c r="U398">
        <v>38.904000000000003</v>
      </c>
      <c r="V398">
        <v>25294.920616101201</v>
      </c>
      <c r="W398">
        <v>4.2474856231514602E-4</v>
      </c>
      <c r="X398">
        <v>23.492510662209199</v>
      </c>
      <c r="Y398">
        <v>23.492510662209199</v>
      </c>
      <c r="Z398">
        <v>18.652222231211599</v>
      </c>
      <c r="AA398">
        <v>9.8662436232419903</v>
      </c>
      <c r="AB398">
        <v>25.4811053509464</v>
      </c>
      <c r="AC398">
        <v>25.4811053509464</v>
      </c>
      <c r="AD398">
        <v>25.4811053509464</v>
      </c>
      <c r="AE398">
        <v>25.4811053509464</v>
      </c>
      <c r="AF398">
        <v>3734305.50645279</v>
      </c>
      <c r="AG398">
        <v>452799.99623197998</v>
      </c>
      <c r="AH398">
        <v>7898430.4994656797</v>
      </c>
      <c r="AI398">
        <v>24731346.250884</v>
      </c>
      <c r="AJ398">
        <v>130.14775753662701</v>
      </c>
      <c r="AK398">
        <v>130.14775753662701</v>
      </c>
      <c r="AL398">
        <v>102.787888429045</v>
      </c>
      <c r="AM398">
        <v>81.814189485721201</v>
      </c>
      <c r="AN398">
        <v>153.640268198836</v>
      </c>
      <c r="AO398">
        <v>153.640268198836</v>
      </c>
      <c r="AP398">
        <v>121.44011066025701</v>
      </c>
      <c r="AQ398">
        <v>91.6804331089632</v>
      </c>
      <c r="AR398">
        <f ca="1">+IF(E398&gt;2017,J398*N398,'aob Demand'!AR397)</f>
        <v>25224834.203217275</v>
      </c>
      <c r="AS398">
        <f>+IF(F398&gt;2017,K398*O398,'aob Demand'!AS397)</f>
        <v>3991301.6229419201</v>
      </c>
      <c r="AT398">
        <f>+IF(G398&gt;2017,L398*P398,'aob Demand'!AT397)</f>
        <v>40430120.218827799</v>
      </c>
      <c r="AU398">
        <f>+IF(H398&gt;2017,M398*Q398,'aob Demand'!AU397)</f>
        <v>108335005.67205501</v>
      </c>
      <c r="AV398">
        <v>1.1812136066821599</v>
      </c>
      <c r="AW398">
        <v>1.1812136066821599</v>
      </c>
      <c r="AX398">
        <v>1.18219342507796</v>
      </c>
      <c r="AY398">
        <v>1.12129951152881</v>
      </c>
      <c r="AZ398">
        <v>1.1812136066821599</v>
      </c>
      <c r="BA398">
        <v>1.1812136066821599</v>
      </c>
      <c r="BB398">
        <v>1.18219342507796</v>
      </c>
      <c r="BC398">
        <v>1.12129951152881</v>
      </c>
      <c r="BD398">
        <v>1.06793813319352</v>
      </c>
      <c r="BE398">
        <v>1.06793813319352</v>
      </c>
      <c r="BF398">
        <v>1.0877390663803601</v>
      </c>
      <c r="BG398">
        <v>1.0670308420057999</v>
      </c>
      <c r="BH398">
        <v>0.180835828</v>
      </c>
      <c r="BI398">
        <v>0.180835828</v>
      </c>
      <c r="BJ398">
        <v>0.20535931899999901</v>
      </c>
      <c r="BK398">
        <v>0.23708504999999999</v>
      </c>
      <c r="BL398">
        <v>0.180835828</v>
      </c>
      <c r="BM398">
        <v>0.180835828</v>
      </c>
      <c r="BN398">
        <v>0.20535931899999901</v>
      </c>
      <c r="BO398">
        <v>0.23708504999999999</v>
      </c>
      <c r="BP398">
        <v>0.15867292099999999</v>
      </c>
      <c r="BQ398">
        <v>0.15867292099999999</v>
      </c>
      <c r="BR398">
        <v>0.18056576799999999</v>
      </c>
      <c r="BS398">
        <v>0.21254435599999999</v>
      </c>
      <c r="BT398">
        <v>1</v>
      </c>
      <c r="BU398">
        <v>1</v>
      </c>
      <c r="BV398">
        <v>1</v>
      </c>
      <c r="BW398">
        <v>1</v>
      </c>
      <c r="BX398">
        <f ca="1">+'aob Demand'!BX397+'aob Cap'!$CG398</f>
        <v>17.18226869191966</v>
      </c>
      <c r="BY398">
        <f ca="1">+'aob Demand'!BY397+'aob Cap'!$CG398</f>
        <v>17.18226869191966</v>
      </c>
      <c r="BZ398">
        <f ca="1">+'aob Demand'!BZ397+'aob Cap'!$CG398</f>
        <v>17.18226869191966</v>
      </c>
      <c r="CA398">
        <f ca="1">+'aob Demand'!CA397+'aob Cap'!$CG398</f>
        <v>17.18226869191966</v>
      </c>
      <c r="CB398">
        <f t="shared" ca="1" si="50"/>
        <v>2536540.8090594946</v>
      </c>
      <c r="CC398">
        <f t="shared" ca="1" si="47"/>
        <v>401587.19430745224</v>
      </c>
      <c r="CD398">
        <f t="shared" ca="1" si="48"/>
        <v>5047879.739806206</v>
      </c>
      <c r="CE398">
        <f t="shared" ca="1" si="49"/>
        <v>17078041.282518331</v>
      </c>
      <c r="CG398">
        <f ca="1">+IFERROR(VLOOKUP(_xlfn.CONCAT(B398,E398,C398),Reallocation!$A$3:$F$618,6,FALSE),0)</f>
        <v>0.10494644818055979</v>
      </c>
      <c r="CH398">
        <f t="shared" ca="1" si="51"/>
        <v>6.1418721540151822E-4</v>
      </c>
      <c r="CI398">
        <f t="shared" ca="1" si="52"/>
        <v>6.1418721540151822E-4</v>
      </c>
      <c r="CJ398">
        <f t="shared" ca="1" si="53"/>
        <v>7.6209798462767431E-4</v>
      </c>
      <c r="CK398">
        <f t="shared" ca="1" si="54"/>
        <v>9.6203606641198647E-4</v>
      </c>
      <c r="CL398">
        <f ca="1">+IF($C398=1,SUMPRODUCT($CH398:$CK398,Elast!$L$6:$O$6),SUMPRODUCT($CH398:$CK398,Elast!$L$13:$O$13))</f>
        <v>-3.6414429423145664E-5</v>
      </c>
      <c r="CM398">
        <f ca="1">+IF($C398=1,SUMPRODUCT($CH398:$CK398,Elast!$L$7:$O$7),SUMPRODUCT($CH398:$CK398,Elast!$L$14:$O$14))</f>
        <v>-3.4645217323943541E-5</v>
      </c>
      <c r="CN398">
        <f ca="1">+IF($C398=1,SUMPRODUCT($CH398:$CK398,Elast!$L$8:$O$8),SUMPRODUCT($CH398:$CK398,Elast!$L$15:$O$15))</f>
        <v>-1.1675378981161556E-4</v>
      </c>
      <c r="CO398">
        <f ca="1">+IF($C398=1,SUMPRODUCT($CH398:$CK398,Elast!$L$9:$O$9),SUMPRODUCT($CH398:$CK398,Elast!$L$16:$O$16))</f>
        <v>-1.2174085895921172E-4</v>
      </c>
    </row>
    <row r="399" spans="2:93" x14ac:dyDescent="0.25">
      <c r="B399" t="s">
        <v>88</v>
      </c>
      <c r="C399">
        <v>1</v>
      </c>
      <c r="D399">
        <v>2026</v>
      </c>
      <c r="E399">
        <v>2024</v>
      </c>
      <c r="F399">
        <v>0.13905263964784301</v>
      </c>
      <c r="G399">
        <v>1.68893943363626E-2</v>
      </c>
      <c r="H399">
        <v>0.24132990591071701</v>
      </c>
      <c r="I399">
        <v>0.60272806010507596</v>
      </c>
      <c r="J399">
        <f ca="1">+('aob Demand'!J398-'aob Demand'!BX398)+'aob Cap'!BX399</f>
        <v>171.24125826638411</v>
      </c>
      <c r="K399">
        <f ca="1">+('aob Demand'!K398-'aob Demand'!BY398)+'aob Cap'!BY399</f>
        <v>171.24125826638411</v>
      </c>
      <c r="L399">
        <f ca="1">+('aob Demand'!L398-'aob Demand'!BZ398)+'aob Cap'!BZ399</f>
        <v>138.05737045723907</v>
      </c>
      <c r="M399">
        <f ca="1">+('aob Demand'!M398-'aob Demand'!CA398)+'aob Cap'!CA399</f>
        <v>109.41956414090208</v>
      </c>
      <c r="N399">
        <f ca="1">+'aob Demand'!N398*(1+CL399)</f>
        <v>148339.17047113902</v>
      </c>
      <c r="O399">
        <f ca="1">+'aob Demand'!O398*(1+CM399)</f>
        <v>23489.488863927872</v>
      </c>
      <c r="P399">
        <f ca="1">+'aob Demand'!P398*(1+CN399)</f>
        <v>295219.00158306677</v>
      </c>
      <c r="Q399">
        <f ca="1">+'aob Demand'!Q398*(1+CO399)</f>
        <v>998769.54584669636</v>
      </c>
      <c r="R399">
        <v>2074.3357125215398</v>
      </c>
      <c r="S399">
        <f ca="1">+IF(E399&gt;2017,SUMPRODUCT(J399:M399,N399:Q399),'aob Demand'!S398)</f>
        <v>179466243.28208464</v>
      </c>
      <c r="T399">
        <v>91980.375349776004</v>
      </c>
      <c r="U399">
        <v>38.904000000000003</v>
      </c>
      <c r="V399">
        <v>25485.6064955695</v>
      </c>
      <c r="W399">
        <v>4.22903858071583E-4</v>
      </c>
      <c r="X399">
        <v>23.584544544807599</v>
      </c>
      <c r="Y399">
        <v>23.584544544807599</v>
      </c>
      <c r="Z399">
        <v>18.7272774494195</v>
      </c>
      <c r="AA399">
        <v>9.9240212207438496</v>
      </c>
      <c r="AB399">
        <v>25.5851556094436</v>
      </c>
      <c r="AC399">
        <v>25.5851556094436</v>
      </c>
      <c r="AD399">
        <v>25.5851556094436</v>
      </c>
      <c r="AE399">
        <v>25.5851556094436</v>
      </c>
      <c r="AF399">
        <v>3766831.6975563401</v>
      </c>
      <c r="AG399">
        <v>457321.489204037</v>
      </c>
      <c r="AH399">
        <v>7968387.0464329403</v>
      </c>
      <c r="AI399">
        <v>24952715.667348299</v>
      </c>
      <c r="AJ399">
        <v>130.14775753662701</v>
      </c>
      <c r="AK399">
        <v>130.14775753662701</v>
      </c>
      <c r="AL399">
        <v>102.787888429045</v>
      </c>
      <c r="AM399">
        <v>81.814189485721201</v>
      </c>
      <c r="AN399">
        <v>153.732302081434</v>
      </c>
      <c r="AO399">
        <v>153.732302081434</v>
      </c>
      <c r="AP399">
        <v>121.515165878464</v>
      </c>
      <c r="AQ399">
        <v>91.738210706464997</v>
      </c>
      <c r="AR399">
        <f ca="1">+IF(E399&gt;2017,J399*N399,'aob Demand'!AR398)</f>
        <v>25401786.201669496</v>
      </c>
      <c r="AS399">
        <f>+IF(F399&gt;2017,K399*O399,'aob Demand'!AS398)</f>
        <v>4020054.55581715</v>
      </c>
      <c r="AT399">
        <f>+IF(G399&gt;2017,L399*P399,'aob Demand'!AT398)</f>
        <v>40731046.1931751</v>
      </c>
      <c r="AU399">
        <f>+IF(H399&gt;2017,M399*Q399,'aob Demand'!AU398)</f>
        <v>109193805.019936</v>
      </c>
      <c r="AV399">
        <v>1.18197310587724</v>
      </c>
      <c r="AW399">
        <v>1.18197310587724</v>
      </c>
      <c r="AX399">
        <v>1.1829701459309101</v>
      </c>
      <c r="AY399">
        <v>1.1220335173453999</v>
      </c>
      <c r="AZ399">
        <v>1.18197310587724</v>
      </c>
      <c r="BA399">
        <v>1.18197310587724</v>
      </c>
      <c r="BB399">
        <v>1.1829701459309101</v>
      </c>
      <c r="BC399">
        <v>1.1220335173453999</v>
      </c>
      <c r="BD399">
        <v>1.0686247982877699</v>
      </c>
      <c r="BE399">
        <v>1.0686247982877699</v>
      </c>
      <c r="BF399">
        <v>1.0884537291398699</v>
      </c>
      <c r="BG399">
        <v>1.0677293233985601</v>
      </c>
      <c r="BH399">
        <v>0.180835828</v>
      </c>
      <c r="BI399">
        <v>0.180835828</v>
      </c>
      <c r="BJ399">
        <v>0.20535931899999901</v>
      </c>
      <c r="BK399">
        <v>0.23708504999999999</v>
      </c>
      <c r="BL399">
        <v>0.180835828</v>
      </c>
      <c r="BM399">
        <v>0.180835828</v>
      </c>
      <c r="BN399">
        <v>0.20535931899999901</v>
      </c>
      <c r="BO399">
        <v>0.23708504999999999</v>
      </c>
      <c r="BP399">
        <v>0.15867292099999999</v>
      </c>
      <c r="BQ399">
        <v>0.15867292099999999</v>
      </c>
      <c r="BR399">
        <v>0.18056576799999999</v>
      </c>
      <c r="BS399">
        <v>0.21254435599999999</v>
      </c>
      <c r="BT399">
        <v>1</v>
      </c>
      <c r="BU399">
        <v>1</v>
      </c>
      <c r="BV399">
        <v>1</v>
      </c>
      <c r="BW399">
        <v>1</v>
      </c>
      <c r="BX399">
        <f ca="1">+'aob Demand'!BX398+'aob Cap'!$CG399</f>
        <v>17.456046897484885</v>
      </c>
      <c r="BY399">
        <f ca="1">+'aob Demand'!BY398+'aob Cap'!$CG399</f>
        <v>17.456046897484885</v>
      </c>
      <c r="BZ399">
        <f ca="1">+'aob Demand'!BZ398+'aob Cap'!$CG399</f>
        <v>17.456046897484885</v>
      </c>
      <c r="CA399">
        <f ca="1">+'aob Demand'!CA398+'aob Cap'!$CG399</f>
        <v>17.456046897484885</v>
      </c>
      <c r="CB399">
        <f t="shared" ca="1" si="50"/>
        <v>2589415.5164782079</v>
      </c>
      <c r="CC399">
        <f t="shared" ca="1" si="47"/>
        <v>410033.61920667387</v>
      </c>
      <c r="CD399">
        <f t="shared" ca="1" si="48"/>
        <v>5153356.7366626784</v>
      </c>
      <c r="CE399">
        <f t="shared" ca="1" si="49"/>
        <v>17434568.032079611</v>
      </c>
      <c r="CG399">
        <f ca="1">+IFERROR(VLOOKUP(_xlfn.CONCAT(B399,E399,C399),Reallocation!$A$3:$F$618,6,FALSE),0)</f>
        <v>0.10444555760708654</v>
      </c>
      <c r="CH399">
        <f t="shared" ca="1" si="51"/>
        <v>6.0993220129579306E-4</v>
      </c>
      <c r="CI399">
        <f t="shared" ca="1" si="52"/>
        <v>6.0993220129579306E-4</v>
      </c>
      <c r="CJ399">
        <f t="shared" ca="1" si="53"/>
        <v>7.5653735299430203E-4</v>
      </c>
      <c r="CK399">
        <f t="shared" ca="1" si="54"/>
        <v>9.5454189044841264E-4</v>
      </c>
      <c r="CL399">
        <f ca="1">+IF($C399=1,SUMPRODUCT($CH399:$CK399,Elast!$L$6:$O$6),SUMPRODUCT($CH399:$CK399,Elast!$L$13:$O$13))</f>
        <v>-3.6131095459890125E-5</v>
      </c>
      <c r="CM399">
        <f ca="1">+IF($C399=1,SUMPRODUCT($CH399:$CK399,Elast!$L$7:$O$7),SUMPRODUCT($CH399:$CK399,Elast!$L$14:$O$14))</f>
        <v>-3.4402390386957915E-5</v>
      </c>
      <c r="CN399">
        <f ca="1">+IF($C399=1,SUMPRODUCT($CH399:$CK399,Elast!$L$8:$O$8),SUMPRODUCT($CH399:$CK399,Elast!$L$15:$O$15))</f>
        <v>-1.1591744585580743E-4</v>
      </c>
      <c r="CO399">
        <f ca="1">+IF($C399=1,SUMPRODUCT($CH399:$CK399,Elast!$L$9:$O$9),SUMPRODUCT($CH399:$CK399,Elast!$L$16:$O$16))</f>
        <v>-1.2082808469605856E-4</v>
      </c>
    </row>
    <row r="400" spans="2:93" x14ac:dyDescent="0.25">
      <c r="B400" t="s">
        <v>88</v>
      </c>
      <c r="C400">
        <v>1</v>
      </c>
      <c r="D400">
        <v>2027</v>
      </c>
      <c r="E400">
        <v>2025</v>
      </c>
      <c r="F400">
        <v>0.13888637180310601</v>
      </c>
      <c r="G400">
        <v>1.6890045835380701E-2</v>
      </c>
      <c r="H400">
        <v>0.24126041863970199</v>
      </c>
      <c r="I400">
        <v>0.60296316372181002</v>
      </c>
      <c r="J400">
        <f ca="1">+('aob Demand'!J399-'aob Demand'!BX399)+'aob Cap'!BX400</f>
        <v>171.84598748725801</v>
      </c>
      <c r="K400">
        <f ca="1">+('aob Demand'!K399-'aob Demand'!BY399)+'aob Cap'!BY400</f>
        <v>171.84598748725801</v>
      </c>
      <c r="L400">
        <f ca="1">+('aob Demand'!L399-'aob Demand'!BZ399)+'aob Cap'!BZ400</f>
        <v>138.64201023227901</v>
      </c>
      <c r="M400">
        <f ca="1">+('aob Demand'!M399-'aob Demand'!CA399)+'aob Cap'!CA400</f>
        <v>109.98580105704302</v>
      </c>
      <c r="N400">
        <f ca="1">+'aob Demand'!N399*(1+CL400)</f>
        <v>149021.30938528856</v>
      </c>
      <c r="O400">
        <f ca="1">+'aob Demand'!O399*(1+CM400)</f>
        <v>23604.997162566837</v>
      </c>
      <c r="P400">
        <f ca="1">+'aob Demand'!P399*(1+CN400)</f>
        <v>296602.06827570277</v>
      </c>
      <c r="Q400">
        <f ca="1">+'aob Demand'!Q399*(1+CO400)</f>
        <v>1003414.8166605429</v>
      </c>
      <c r="R400">
        <v>2083.5362098653</v>
      </c>
      <c r="S400">
        <f ca="1">+IF(E400&gt;2017,SUMPRODUCT(J400:M400,N400:Q400),'aob Demand'!S399)</f>
        <v>181148027.50270519</v>
      </c>
      <c r="T400">
        <v>92379.850718938906</v>
      </c>
      <c r="U400">
        <v>38.904000000000003</v>
      </c>
      <c r="V400">
        <v>25677.729861447799</v>
      </c>
      <c r="W400">
        <v>4.2106716547078498E-4</v>
      </c>
      <c r="X400">
        <v>23.683391661898099</v>
      </c>
      <c r="Y400">
        <v>23.683391661898099</v>
      </c>
      <c r="Z400">
        <v>18.807114945793501</v>
      </c>
      <c r="AA400">
        <v>9.9840733117057905</v>
      </c>
      <c r="AB400">
        <v>26.045483438748199</v>
      </c>
      <c r="AC400">
        <v>26.045483438748199</v>
      </c>
      <c r="AD400">
        <v>26.045483438748199</v>
      </c>
      <c r="AE400">
        <v>26.045483438748199</v>
      </c>
      <c r="AF400">
        <v>3853570.5061985399</v>
      </c>
      <c r="AG400">
        <v>468056.35654952598</v>
      </c>
      <c r="AH400">
        <v>8152750.7769984603</v>
      </c>
      <c r="AI400">
        <v>25529572.345772501</v>
      </c>
      <c r="AJ400">
        <v>130.14775753662701</v>
      </c>
      <c r="AK400">
        <v>130.14775753662701</v>
      </c>
      <c r="AL400">
        <v>102.787888429045</v>
      </c>
      <c r="AM400">
        <v>81.814189485721201</v>
      </c>
      <c r="AN400">
        <v>153.831149198525</v>
      </c>
      <c r="AO400">
        <v>153.831149198525</v>
      </c>
      <c r="AP400">
        <v>121.595003374838</v>
      </c>
      <c r="AQ400">
        <v>91.798262797426901</v>
      </c>
      <c r="AR400">
        <f ca="1">+IF(E400&gt;2017,J400*N400,'aob Demand'!AR399)</f>
        <v>25608714.067959104</v>
      </c>
      <c r="AS400">
        <f>+IF(F400&gt;2017,K400*O400,'aob Demand'!AS399)</f>
        <v>4054002.8504261998</v>
      </c>
      <c r="AT400">
        <f>+IF(G400&gt;2017,L400*P400,'aob Demand'!AT399)</f>
        <v>41094204.837189198</v>
      </c>
      <c r="AU400">
        <f>+IF(H400&gt;2017,M400*Q400,'aob Demand'!AU399)</f>
        <v>110266115.44486099</v>
      </c>
      <c r="AV400">
        <v>1.1826582928089699</v>
      </c>
      <c r="AW400">
        <v>1.1826582928089699</v>
      </c>
      <c r="AX400">
        <v>1.1837110046572099</v>
      </c>
      <c r="AY400">
        <v>1.12272415175274</v>
      </c>
      <c r="AZ400">
        <v>1.1826582928089699</v>
      </c>
      <c r="BA400">
        <v>1.1826582928089699</v>
      </c>
      <c r="BB400">
        <v>1.1837110046572099</v>
      </c>
      <c r="BC400">
        <v>1.12272415175274</v>
      </c>
      <c r="BD400">
        <v>1.06924427748156</v>
      </c>
      <c r="BE400">
        <v>1.06924427748156</v>
      </c>
      <c r="BF400">
        <v>1.0891353950687801</v>
      </c>
      <c r="BG400">
        <v>1.06838653247215</v>
      </c>
      <c r="BH400">
        <v>0.180835828</v>
      </c>
      <c r="BI400">
        <v>0.180835828</v>
      </c>
      <c r="BJ400">
        <v>0.20535931899999901</v>
      </c>
      <c r="BK400">
        <v>0.23708504999999999</v>
      </c>
      <c r="BL400">
        <v>0.180835828</v>
      </c>
      <c r="BM400">
        <v>0.180835828</v>
      </c>
      <c r="BN400">
        <v>0.20535931899999901</v>
      </c>
      <c r="BO400">
        <v>0.23708504999999999</v>
      </c>
      <c r="BP400">
        <v>0.15867292099999999</v>
      </c>
      <c r="BQ400">
        <v>0.15867292099999999</v>
      </c>
      <c r="BR400">
        <v>0.18056576799999999</v>
      </c>
      <c r="BS400">
        <v>0.21254435599999999</v>
      </c>
      <c r="BT400">
        <v>1</v>
      </c>
      <c r="BU400">
        <v>1</v>
      </c>
      <c r="BV400">
        <v>1</v>
      </c>
      <c r="BW400">
        <v>1</v>
      </c>
      <c r="BX400">
        <f ca="1">+'aob Demand'!BX399+'aob Cap'!$CG400</f>
        <v>17.964131932703324</v>
      </c>
      <c r="BY400">
        <f ca="1">+'aob Demand'!BY399+'aob Cap'!$CG400</f>
        <v>17.964131932703324</v>
      </c>
      <c r="BZ400">
        <f ca="1">+'aob Demand'!BZ399+'aob Cap'!$CG400</f>
        <v>17.964131932703324</v>
      </c>
      <c r="CA400">
        <f ca="1">+'aob Demand'!CA399+'aob Cap'!$CG400</f>
        <v>17.964131932703324</v>
      </c>
      <c r="CB400">
        <f t="shared" ca="1" si="50"/>
        <v>2677038.4625815242</v>
      </c>
      <c r="CC400">
        <f t="shared" ca="1" si="47"/>
        <v>424043.28329943831</v>
      </c>
      <c r="CD400">
        <f t="shared" ca="1" si="48"/>
        <v>5328198.6860174034</v>
      </c>
      <c r="CE400">
        <f t="shared" ca="1" si="49"/>
        <v>18025476.149719309</v>
      </c>
      <c r="CG400">
        <f ca="1">+IFERROR(VLOOKUP(_xlfn.CONCAT(B400,E400,C400),Reallocation!$A$3:$F$618,6,FALSE),0)</f>
        <v>0.10869769951002504</v>
      </c>
      <c r="CH400">
        <f t="shared" ca="1" si="51"/>
        <v>6.3252975003624812E-4</v>
      </c>
      <c r="CI400">
        <f t="shared" ca="1" si="52"/>
        <v>6.3252975003624812E-4</v>
      </c>
      <c r="CJ400">
        <f t="shared" ca="1" si="53"/>
        <v>7.8401704741537515E-4</v>
      </c>
      <c r="CK400">
        <f t="shared" ca="1" si="54"/>
        <v>9.8828847419718535E-4</v>
      </c>
      <c r="CL400">
        <f ca="1">+IF($C400=1,SUMPRODUCT($CH400:$CK400,Elast!$L$6:$O$6),SUMPRODUCT($CH400:$CK400,Elast!$L$13:$O$13))</f>
        <v>-3.7409083018510097E-5</v>
      </c>
      <c r="CM400">
        <f ca="1">+IF($C400=1,SUMPRODUCT($CH400:$CK400,Elast!$L$7:$O$7),SUMPRODUCT($CH400:$CK400,Elast!$L$14:$O$14))</f>
        <v>-3.5671479475748667E-5</v>
      </c>
      <c r="CN400">
        <f ca="1">+IF($C400=1,SUMPRODUCT($CH400:$CK400,Elast!$L$8:$O$8),SUMPRODUCT($CH400:$CK400,Elast!$L$15:$O$15))</f>
        <v>-1.2015842391526111E-4</v>
      </c>
      <c r="CO400">
        <f ca="1">+IF($C400=1,SUMPRODUCT($CH400:$CK400,Elast!$L$9:$O$9),SUMPRODUCT($CH400:$CK400,Elast!$L$16:$O$16))</f>
        <v>-1.2516922459965407E-4</v>
      </c>
    </row>
    <row r="401" spans="2:93" x14ac:dyDescent="0.25">
      <c r="B401" t="s">
        <v>88</v>
      </c>
      <c r="C401">
        <v>1</v>
      </c>
      <c r="D401">
        <v>2028</v>
      </c>
      <c r="E401">
        <v>2026</v>
      </c>
      <c r="F401">
        <v>0.13861840007776699</v>
      </c>
      <c r="G401">
        <v>1.6888324557632201E-2</v>
      </c>
      <c r="H401">
        <v>0.24114879298504599</v>
      </c>
      <c r="I401">
        <v>0.60334448237955296</v>
      </c>
      <c r="J401">
        <f ca="1">+('aob Demand'!J400-'aob Demand'!BX400)+'aob Cap'!BX401</f>
        <v>172.60168900751867</v>
      </c>
      <c r="K401">
        <f ca="1">+('aob Demand'!K400-'aob Demand'!BY400)+'aob Cap'!BY401</f>
        <v>172.60168900751867</v>
      </c>
      <c r="L401">
        <f ca="1">+('aob Demand'!L400-'aob Demand'!BZ400)+'aob Cap'!BZ401</f>
        <v>139.37925844881468</v>
      </c>
      <c r="M401">
        <f ca="1">+('aob Demand'!M400-'aob Demand'!CA400)+'aob Cap'!CA401</f>
        <v>110.70517654953269</v>
      </c>
      <c r="N401">
        <f ca="1">+'aob Demand'!N400*(1+CL401)</f>
        <v>149683.86537543457</v>
      </c>
      <c r="O401">
        <f ca="1">+'aob Demand'!O400*(1+CM401)</f>
        <v>23719.5410029909</v>
      </c>
      <c r="P401">
        <f ca="1">+'aob Demand'!P400*(1+CN401)</f>
        <v>297954.0487656261</v>
      </c>
      <c r="Q401">
        <f ca="1">+'aob Demand'!Q400*(1+CO401)</f>
        <v>1007944.7753255884</v>
      </c>
      <c r="R401">
        <v>2096.68840977236</v>
      </c>
      <c r="S401">
        <f ca="1">+IF(E401&gt;2017,SUMPRODUCT(J401:M401,N401:Q401),'aob Demand'!S400)</f>
        <v>183043039.49394664</v>
      </c>
      <c r="T401">
        <v>92781.061029603807</v>
      </c>
      <c r="U401">
        <v>38.904000000000003</v>
      </c>
      <c r="V401">
        <v>25871.301550234301</v>
      </c>
      <c r="W401">
        <v>4.1923844971778699E-4</v>
      </c>
      <c r="X401">
        <v>23.7725672045569</v>
      </c>
      <c r="Y401">
        <v>23.7725672045569</v>
      </c>
      <c r="Z401">
        <v>18.883266249893801</v>
      </c>
      <c r="AA401">
        <v>10.0405770059734</v>
      </c>
      <c r="AB401">
        <v>26.788836349791701</v>
      </c>
      <c r="AC401">
        <v>26.788836349791701</v>
      </c>
      <c r="AD401">
        <v>26.788836349791701</v>
      </c>
      <c r="AE401">
        <v>26.788836349791701</v>
      </c>
      <c r="AF401">
        <v>3981227.9261514498</v>
      </c>
      <c r="AG401">
        <v>484159.25393402902</v>
      </c>
      <c r="AH401">
        <v>8425831.4320803005</v>
      </c>
      <c r="AI401">
        <v>26382527.4429028</v>
      </c>
      <c r="AJ401">
        <v>130.14775753662701</v>
      </c>
      <c r="AK401">
        <v>130.14775753662701</v>
      </c>
      <c r="AL401">
        <v>102.787888429045</v>
      </c>
      <c r="AM401">
        <v>81.814189485721201</v>
      </c>
      <c r="AN401">
        <v>153.920324741184</v>
      </c>
      <c r="AO401">
        <v>153.920324741184</v>
      </c>
      <c r="AP401">
        <v>121.671154678939</v>
      </c>
      <c r="AQ401">
        <v>91.854766491694605</v>
      </c>
      <c r="AR401">
        <f ca="1">+IF(E401&gt;2017,J401*N401,'aob Demand'!AR400)</f>
        <v>25835687.980974048</v>
      </c>
      <c r="AS401">
        <f>+IF(F401&gt;2017,K401*O401,'aob Demand'!AS400)</f>
        <v>4091474.3715144298</v>
      </c>
      <c r="AT401">
        <f>+IF(G401&gt;2017,L401*P401,'aob Demand'!AT400)</f>
        <v>41499774.733526699</v>
      </c>
      <c r="AU401">
        <f>+IF(H401&gt;2017,M401*Q401,'aob Demand'!AU400)</f>
        <v>111484081.32342499</v>
      </c>
      <c r="AV401">
        <v>1.18328643933116</v>
      </c>
      <c r="AW401">
        <v>1.18328643933116</v>
      </c>
      <c r="AX401">
        <v>1.18442484430614</v>
      </c>
      <c r="AY401">
        <v>1.1233815387816799</v>
      </c>
      <c r="AZ401">
        <v>1.18328643933116</v>
      </c>
      <c r="BA401">
        <v>1.18328643933116</v>
      </c>
      <c r="BB401">
        <v>1.18442484430614</v>
      </c>
      <c r="BC401">
        <v>1.1233815387816799</v>
      </c>
      <c r="BD401">
        <v>1.0698121863004899</v>
      </c>
      <c r="BE401">
        <v>1.0698121863004899</v>
      </c>
      <c r="BF401">
        <v>1.08979220067842</v>
      </c>
      <c r="BG401">
        <v>1.06901210327442</v>
      </c>
      <c r="BH401">
        <v>0.180835828</v>
      </c>
      <c r="BI401">
        <v>0.180835828</v>
      </c>
      <c r="BJ401">
        <v>0.20535931899999901</v>
      </c>
      <c r="BK401">
        <v>0.23708504999999999</v>
      </c>
      <c r="BL401">
        <v>0.180835828</v>
      </c>
      <c r="BM401">
        <v>0.180835828</v>
      </c>
      <c r="BN401">
        <v>0.20535931899999901</v>
      </c>
      <c r="BO401">
        <v>0.23708504999999999</v>
      </c>
      <c r="BP401">
        <v>0.15867292099999999</v>
      </c>
      <c r="BQ401">
        <v>0.15867292099999999</v>
      </c>
      <c r="BR401">
        <v>0.18056576799999999</v>
      </c>
      <c r="BS401">
        <v>0.21254435599999999</v>
      </c>
      <c r="BT401">
        <v>1</v>
      </c>
      <c r="BU401">
        <v>1</v>
      </c>
      <c r="BV401">
        <v>1</v>
      </c>
      <c r="BW401">
        <v>1</v>
      </c>
      <c r="BX401">
        <f ca="1">+'aob Demand'!BX400+'aob Cap'!$CG401</f>
        <v>18.627816259043893</v>
      </c>
      <c r="BY401">
        <f ca="1">+'aob Demand'!BY400+'aob Cap'!$CG401</f>
        <v>18.627816259043893</v>
      </c>
      <c r="BZ401">
        <f ca="1">+'aob Demand'!BZ400+'aob Cap'!$CG401</f>
        <v>18.627816259043893</v>
      </c>
      <c r="CA401">
        <f ca="1">+'aob Demand'!CA400+'aob Cap'!$CG401</f>
        <v>18.627816259043893</v>
      </c>
      <c r="CB401">
        <f t="shared" ca="1" si="50"/>
        <v>2788283.5411570575</v>
      </c>
      <c r="CC401">
        <f t="shared" ca="1" si="47"/>
        <v>441843.25155257218</v>
      </c>
      <c r="CD401">
        <f t="shared" ca="1" si="48"/>
        <v>5550233.2740442865</v>
      </c>
      <c r="CE401">
        <f t="shared" ca="1" si="49"/>
        <v>18775810.074028339</v>
      </c>
      <c r="CG401">
        <f ca="1">+IFERROR(VLOOKUP(_xlfn.CONCAT(B401,E401,C401),Reallocation!$A$3:$F$618,6,FALSE),0)</f>
        <v>0.11430415719469272</v>
      </c>
      <c r="CH401">
        <f t="shared" ca="1" si="51"/>
        <v>6.6224240244650012E-4</v>
      </c>
      <c r="CI401">
        <f t="shared" ca="1" si="52"/>
        <v>6.6224240244650012E-4</v>
      </c>
      <c r="CJ401">
        <f t="shared" ca="1" si="53"/>
        <v>8.2009445642627909E-4</v>
      </c>
      <c r="CK401">
        <f t="shared" ca="1" si="54"/>
        <v>1.0325095967265163E-3</v>
      </c>
      <c r="CL401">
        <f ca="1">+IF($C401=1,SUMPRODUCT($CH401:$CK401,Elast!$L$6:$O$6),SUMPRODUCT($CH401:$CK401,Elast!$L$13:$O$13))</f>
        <v>-3.908372990647614E-5</v>
      </c>
      <c r="CM401">
        <f ca="1">+IF($C401=1,SUMPRODUCT($CH401:$CK401,Elast!$L$7:$O$7),SUMPRODUCT($CH401:$CK401,Elast!$L$14:$O$14))</f>
        <v>-3.7339610271908796E-5</v>
      </c>
      <c r="CN401">
        <f ca="1">+IF($C401=1,SUMPRODUCT($CH401:$CK401,Elast!$L$8:$O$8),SUMPRODUCT($CH401:$CK401,Elast!$L$15:$O$15))</f>
        <v>-1.2572962653607944E-4</v>
      </c>
      <c r="CO401">
        <f ca="1">+IF($C401=1,SUMPRODUCT($CH401:$CK401,Elast!$L$9:$O$9),SUMPRODUCT($CH401:$CK401,Elast!$L$16:$O$16))</f>
        <v>-1.3086439512683025E-4</v>
      </c>
    </row>
    <row r="402" spans="2:93" x14ac:dyDescent="0.25">
      <c r="B402" t="s">
        <v>88</v>
      </c>
      <c r="C402">
        <v>1</v>
      </c>
      <c r="D402">
        <v>2029</v>
      </c>
      <c r="E402">
        <v>2027</v>
      </c>
      <c r="F402">
        <v>0.13848043694765899</v>
      </c>
      <c r="G402">
        <v>1.68883956582392E-2</v>
      </c>
      <c r="H402">
        <v>0.24109775032278699</v>
      </c>
      <c r="I402">
        <v>0.60353341707131203</v>
      </c>
      <c r="J402">
        <f ca="1">+('aob Demand'!J401-'aob Demand'!BX401)+'aob Cap'!BX402</f>
        <v>173.00501077579742</v>
      </c>
      <c r="K402">
        <f ca="1">+('aob Demand'!K401-'aob Demand'!BY401)+'aob Cap'!BY402</f>
        <v>173.00501077579742</v>
      </c>
      <c r="L402">
        <f ca="1">+('aob Demand'!L401-'aob Demand'!BZ401)+'aob Cap'!BZ402</f>
        <v>139.76519329044143</v>
      </c>
      <c r="M402">
        <f ca="1">+('aob Demand'!M401-'aob Demand'!CA401)+'aob Cap'!CA402</f>
        <v>111.07357767064441</v>
      </c>
      <c r="N402">
        <f ca="1">+'aob Demand'!N401*(1+CL402)</f>
        <v>150398.44095053701</v>
      </c>
      <c r="O402">
        <f ca="1">+'aob Demand'!O401*(1+CM402)</f>
        <v>23838.167208820196</v>
      </c>
      <c r="P402">
        <f ca="1">+'aob Demand'!P401*(1+CN402)</f>
        <v>299404.65148635686</v>
      </c>
      <c r="Q402">
        <f ca="1">+'aob Demand'!Q401*(1+CO402)</f>
        <v>1012830.1514787329</v>
      </c>
      <c r="R402">
        <v>2104.6032541284599</v>
      </c>
      <c r="S402">
        <f ca="1">+IF(E402&gt;2017,SUMPRODUCT(J402:M402,N402:Q402),'aob Demand'!S401)</f>
        <v>184488823.75663948</v>
      </c>
      <c r="T402">
        <v>93184.013816708393</v>
      </c>
      <c r="U402">
        <v>38.904000000000003</v>
      </c>
      <c r="V402">
        <v>26066.332480118199</v>
      </c>
      <c r="W402">
        <v>4.1741767616873998E-4</v>
      </c>
      <c r="X402">
        <v>23.854319065823699</v>
      </c>
      <c r="Y402">
        <v>23.854319065823699</v>
      </c>
      <c r="Z402">
        <v>18.956640320084301</v>
      </c>
      <c r="AA402">
        <v>10.094360592924801</v>
      </c>
      <c r="AB402">
        <v>27.1641737315644</v>
      </c>
      <c r="AC402">
        <v>27.1641737315644</v>
      </c>
      <c r="AD402">
        <v>27.1641737315644</v>
      </c>
      <c r="AE402">
        <v>27.1641737315644</v>
      </c>
      <c r="AF402">
        <v>4053502.45858667</v>
      </c>
      <c r="AG402">
        <v>493851.21367269102</v>
      </c>
      <c r="AH402">
        <v>8583519.3619420808</v>
      </c>
      <c r="AI402">
        <v>26872665.5853034</v>
      </c>
      <c r="AJ402">
        <v>130.14775753662701</v>
      </c>
      <c r="AK402">
        <v>130.14775753662701</v>
      </c>
      <c r="AL402">
        <v>102.787888429045</v>
      </c>
      <c r="AM402">
        <v>81.814189485721201</v>
      </c>
      <c r="AN402">
        <v>154.00207660244999</v>
      </c>
      <c r="AO402">
        <v>154.00207660244999</v>
      </c>
      <c r="AP402">
        <v>121.744528749129</v>
      </c>
      <c r="AQ402">
        <v>91.908550078646002</v>
      </c>
      <c r="AR402">
        <f ca="1">+IF(E402&gt;2017,J402*N402,'aob Demand'!AR401)</f>
        <v>26019683.897310786</v>
      </c>
      <c r="AS402">
        <f>+IF(F402&gt;2017,K402*O402,'aob Demand'!AS401)</f>
        <v>4122493.0419322499</v>
      </c>
      <c r="AT402">
        <f>+IF(G402&gt;2017,L402*P402,'aob Demand'!AT401)</f>
        <v>41827986.434581503</v>
      </c>
      <c r="AU402">
        <f>+IF(H402&gt;2017,M402*Q402,'aob Demand'!AU401)</f>
        <v>112434603.336933</v>
      </c>
      <c r="AV402">
        <v>1.18399250219696</v>
      </c>
      <c r="AW402">
        <v>1.18399250219696</v>
      </c>
      <c r="AX402">
        <v>1.18517682599441</v>
      </c>
      <c r="AY402">
        <v>1.1240848297108701</v>
      </c>
      <c r="AZ402">
        <v>1.18399250219696</v>
      </c>
      <c r="BA402">
        <v>1.18399250219696</v>
      </c>
      <c r="BB402">
        <v>1.18517682599441</v>
      </c>
      <c r="BC402">
        <v>1.1240848297108701</v>
      </c>
      <c r="BD402">
        <v>1.0704505394777299</v>
      </c>
      <c r="BE402">
        <v>1.0704505394777299</v>
      </c>
      <c r="BF402">
        <v>1.09048410087189</v>
      </c>
      <c r="BG402">
        <v>1.0696813563193299</v>
      </c>
      <c r="BH402">
        <v>0.180835828</v>
      </c>
      <c r="BI402">
        <v>0.180835828</v>
      </c>
      <c r="BJ402">
        <v>0.20535931899999901</v>
      </c>
      <c r="BK402">
        <v>0.23708504999999999</v>
      </c>
      <c r="BL402">
        <v>0.180835828</v>
      </c>
      <c r="BM402">
        <v>0.180835828</v>
      </c>
      <c r="BN402">
        <v>0.20535931899999901</v>
      </c>
      <c r="BO402">
        <v>0.23708504999999999</v>
      </c>
      <c r="BP402">
        <v>0.15867292099999999</v>
      </c>
      <c r="BQ402">
        <v>0.15867292099999999</v>
      </c>
      <c r="BR402">
        <v>0.18056576799999999</v>
      </c>
      <c r="BS402">
        <v>0.21254435599999999</v>
      </c>
      <c r="BT402">
        <v>1</v>
      </c>
      <c r="BU402">
        <v>1</v>
      </c>
      <c r="BV402">
        <v>1</v>
      </c>
      <c r="BW402">
        <v>1</v>
      </c>
      <c r="BX402">
        <f ca="1">+'aob Demand'!BX401+'aob Cap'!$CG402</f>
        <v>18.942109563620409</v>
      </c>
      <c r="BY402">
        <f ca="1">+'aob Demand'!BY401+'aob Cap'!$CG402</f>
        <v>18.942109563620409</v>
      </c>
      <c r="BZ402">
        <f ca="1">+'aob Demand'!BZ401+'aob Cap'!$CG402</f>
        <v>18.942109563620409</v>
      </c>
      <c r="CA402">
        <f ca="1">+'aob Demand'!CA401+'aob Cap'!$CG402</f>
        <v>18.942109563620409</v>
      </c>
      <c r="CB402">
        <f t="shared" ca="1" si="50"/>
        <v>2848863.7466827664</v>
      </c>
      <c r="CC402">
        <f t="shared" ca="1" si="47"/>
        <v>451545.17506537546</v>
      </c>
      <c r="CD402">
        <f t="shared" ca="1" si="48"/>
        <v>5671355.7123121554</v>
      </c>
      <c r="CE402">
        <f t="shared" ca="1" si="49"/>
        <v>19185139.698648416</v>
      </c>
      <c r="CG402">
        <f ca="1">+IFERROR(VLOOKUP(_xlfn.CONCAT(B402,E402,C402),Reallocation!$A$3:$F$618,6,FALSE),0)</f>
        <v>7.2431716642410535E-2</v>
      </c>
      <c r="CH402">
        <f t="shared" ca="1" si="51"/>
        <v>4.1866831670134275E-4</v>
      </c>
      <c r="CI402">
        <f t="shared" ca="1" si="52"/>
        <v>4.1866831670134275E-4</v>
      </c>
      <c r="CJ402">
        <f t="shared" ca="1" si="53"/>
        <v>5.1823858957411595E-4</v>
      </c>
      <c r="CK402">
        <f t="shared" ca="1" si="54"/>
        <v>6.5210573172658215E-4</v>
      </c>
      <c r="CL402">
        <f ca="1">+IF($C402=1,SUMPRODUCT($CH402:$CK402,Elast!$L$6:$O$6),SUMPRODUCT($CH402:$CK402,Elast!$L$13:$O$13))</f>
        <v>-2.4684396171907877E-5</v>
      </c>
      <c r="CM402">
        <f ca="1">+IF($C402=1,SUMPRODUCT($CH402:$CK402,Elast!$L$7:$O$7),SUMPRODUCT($CH402:$CK402,Elast!$L$14:$O$14))</f>
        <v>-2.3603791830600242E-5</v>
      </c>
      <c r="CN402">
        <f ca="1">+IF($C402=1,SUMPRODUCT($CH402:$CK402,Elast!$L$8:$O$8),SUMPRODUCT($CH402:$CK402,Elast!$L$15:$O$15))</f>
        <v>-7.9464509167398873E-5</v>
      </c>
      <c r="CO402">
        <f ca="1">+IF($C402=1,SUMPRODUCT($CH402:$CK402,Elast!$L$9:$O$9),SUMPRODUCT($CH402:$CK402,Elast!$L$16:$O$16))</f>
        <v>-8.2677981260034891E-5</v>
      </c>
    </row>
    <row r="403" spans="2:93" x14ac:dyDescent="0.25">
      <c r="B403" t="s">
        <v>88</v>
      </c>
      <c r="C403">
        <v>1</v>
      </c>
      <c r="D403">
        <v>2030</v>
      </c>
      <c r="E403">
        <v>2028</v>
      </c>
      <c r="F403">
        <v>0.138363848314042</v>
      </c>
      <c r="G403">
        <v>1.6889552065365899E-2</v>
      </c>
      <c r="H403">
        <v>0.24105294225312299</v>
      </c>
      <c r="I403">
        <v>0.60369365736746805</v>
      </c>
      <c r="J403">
        <f ca="1">+('aob Demand'!J402-'aob Demand'!BX402)+'aob Cap'!BX403</f>
        <v>173.4228958305012</v>
      </c>
      <c r="K403">
        <f ca="1">+('aob Demand'!K402-'aob Demand'!BY402)+'aob Cap'!BY403</f>
        <v>173.4228958305012</v>
      </c>
      <c r="L403">
        <f ca="1">+('aob Demand'!L402-'aob Demand'!BZ402)+'aob Cap'!BZ403</f>
        <v>140.16349559711423</v>
      </c>
      <c r="M403">
        <f ca="1">+('aob Demand'!M402-'aob Demand'!CA402)+'aob Cap'!CA403</f>
        <v>111.45361142798524</v>
      </c>
      <c r="N403">
        <f ca="1">+'aob Demand'!N402*(1+CL403)</f>
        <v>151118.72497424015</v>
      </c>
      <c r="O403">
        <f ca="1">+'aob Demand'!O402*(1+CM403)</f>
        <v>23957.362720579531</v>
      </c>
      <c r="P403">
        <f ca="1">+'aob Demand'!P402*(1+CN403)</f>
        <v>300856.46275480808</v>
      </c>
      <c r="Q403">
        <f ca="1">+'aob Demand'!Q402*(1+CO403)</f>
        <v>1017719.6754228936</v>
      </c>
      <c r="R403">
        <v>2111.8685636886298</v>
      </c>
      <c r="S403">
        <f ca="1">+IF(E403&gt;2017,SUMPRODUCT(J403:M403,N403:Q403),'aob Demand'!S402)</f>
        <v>185959828.85860574</v>
      </c>
      <c r="T403">
        <v>93588.716647915004</v>
      </c>
      <c r="U403">
        <v>38.904000000000003</v>
      </c>
      <c r="V403">
        <v>26262.833651595301</v>
      </c>
      <c r="W403">
        <v>4.1560481033025599E-4</v>
      </c>
      <c r="X403">
        <v>23.946211564488099</v>
      </c>
      <c r="Y403">
        <v>23.946211564488099</v>
      </c>
      <c r="Z403">
        <v>19.033934929958299</v>
      </c>
      <c r="AA403">
        <v>10.151899770268701</v>
      </c>
      <c r="AB403">
        <v>27.488454671392699</v>
      </c>
      <c r="AC403">
        <v>27.488454671392699</v>
      </c>
      <c r="AD403">
        <v>27.488454671392699</v>
      </c>
      <c r="AE403">
        <v>27.488454671392699</v>
      </c>
      <c r="AF403">
        <v>4120720.0053953798</v>
      </c>
      <c r="AG403">
        <v>502542.823967562</v>
      </c>
      <c r="AH403">
        <v>8728408.3310646899</v>
      </c>
      <c r="AI403">
        <v>27324423.625785898</v>
      </c>
      <c r="AJ403">
        <v>130.14775753662701</v>
      </c>
      <c r="AK403">
        <v>130.14775753662701</v>
      </c>
      <c r="AL403">
        <v>102.787888429045</v>
      </c>
      <c r="AM403">
        <v>81.814189485721201</v>
      </c>
      <c r="AN403">
        <v>154.09396910111499</v>
      </c>
      <c r="AO403">
        <v>154.09396910111499</v>
      </c>
      <c r="AP403">
        <v>121.82182335900301</v>
      </c>
      <c r="AQ403">
        <v>91.9660892559899</v>
      </c>
      <c r="AR403">
        <f ca="1">+IF(E403&gt;2017,J403*N403,'aob Demand'!AR402)</f>
        <v>26207446.89924581</v>
      </c>
      <c r="AS403">
        <f>+IF(F403&gt;2017,K403*O403,'aob Demand'!AS402)</f>
        <v>4153198.4526371202</v>
      </c>
      <c r="AT403">
        <f>+IF(G403&gt;2017,L403*P403,'aob Demand'!AT402)</f>
        <v>42151552.055358201</v>
      </c>
      <c r="AU403">
        <f>+IF(H403&gt;2017,M403*Q403,'aob Demand'!AU402)</f>
        <v>113367335.441756</v>
      </c>
      <c r="AV403">
        <v>1.18470880683422</v>
      </c>
      <c r="AW403">
        <v>1.18470880683422</v>
      </c>
      <c r="AX403">
        <v>1.18593375667576</v>
      </c>
      <c r="AY403">
        <v>1.12479437496473</v>
      </c>
      <c r="AZ403">
        <v>1.18470880683422</v>
      </c>
      <c r="BA403">
        <v>1.18470880683422</v>
      </c>
      <c r="BB403">
        <v>1.18593375667576</v>
      </c>
      <c r="BC403">
        <v>1.12479437496473</v>
      </c>
      <c r="BD403">
        <v>1.0710981522657901</v>
      </c>
      <c r="BE403">
        <v>1.0710981522657901</v>
      </c>
      <c r="BF403">
        <v>1.09118055464602</v>
      </c>
      <c r="BG403">
        <v>1.07035656099202</v>
      </c>
      <c r="BH403">
        <v>0.180835828</v>
      </c>
      <c r="BI403">
        <v>0.180835828</v>
      </c>
      <c r="BJ403">
        <v>0.20535931899999901</v>
      </c>
      <c r="BK403">
        <v>0.23708504999999999</v>
      </c>
      <c r="BL403">
        <v>0.180835828</v>
      </c>
      <c r="BM403">
        <v>0.180835828</v>
      </c>
      <c r="BN403">
        <v>0.20535931899999901</v>
      </c>
      <c r="BO403">
        <v>0.23708504999999999</v>
      </c>
      <c r="BP403">
        <v>0.15867292099999999</v>
      </c>
      <c r="BQ403">
        <v>0.15867292099999999</v>
      </c>
      <c r="BR403">
        <v>0.18056576799999999</v>
      </c>
      <c r="BS403">
        <v>0.21254435599999999</v>
      </c>
      <c r="BT403">
        <v>1</v>
      </c>
      <c r="BU403">
        <v>1</v>
      </c>
      <c r="BV403">
        <v>1</v>
      </c>
      <c r="BW403">
        <v>1</v>
      </c>
      <c r="BX403">
        <f ca="1">+'aob Demand'!BX402+'aob Cap'!$CG403</f>
        <v>19.264671910457629</v>
      </c>
      <c r="BY403">
        <f ca="1">+'aob Demand'!BY402+'aob Cap'!$CG403</f>
        <v>19.264671910457629</v>
      </c>
      <c r="BZ403">
        <f ca="1">+'aob Demand'!BZ402+'aob Cap'!$CG403</f>
        <v>19.264671910457629</v>
      </c>
      <c r="CA403">
        <f ca="1">+'aob Demand'!CA402+'aob Cap'!$CG403</f>
        <v>19.264671910457629</v>
      </c>
      <c r="CB403">
        <f t="shared" ca="1" si="50"/>
        <v>2911252.6561554158</v>
      </c>
      <c r="CC403">
        <f t="shared" ca="1" si="47"/>
        <v>461530.73265179328</v>
      </c>
      <c r="CD403">
        <f t="shared" ca="1" si="48"/>
        <v>5795901.047112193</v>
      </c>
      <c r="CE403">
        <f t="shared" ca="1" si="49"/>
        <v>19606035.643839475</v>
      </c>
      <c r="CG403">
        <f ca="1">+IFERROR(VLOOKUP(_xlfn.CONCAT(B403,E403,C403),Reallocation!$A$3:$F$618,6,FALSE),0)</f>
        <v>6.8861175875229788E-2</v>
      </c>
      <c r="CH403">
        <f t="shared" ca="1" si="51"/>
        <v>3.9707084549278626E-4</v>
      </c>
      <c r="CI403">
        <f t="shared" ca="1" si="52"/>
        <v>3.9707084549278626E-4</v>
      </c>
      <c r="CJ403">
        <f t="shared" ca="1" si="53"/>
        <v>4.9129179878026896E-4</v>
      </c>
      <c r="CK403">
        <f t="shared" ca="1" si="54"/>
        <v>6.1784607060233476E-4</v>
      </c>
      <c r="CL403">
        <f ca="1">+IF($C403=1,SUMPRODUCT($CH403:$CK403,Elast!$L$6:$O$6),SUMPRODUCT($CH403:$CK403,Elast!$L$13:$O$13))</f>
        <v>-2.3387739008844165E-5</v>
      </c>
      <c r="CM403">
        <f ca="1">+IF($C403=1,SUMPRODUCT($CH403:$CK403,Elast!$L$7:$O$7),SUMPRODUCT($CH403:$CK403,Elast!$L$14:$O$14))</f>
        <v>-2.2384035189485285E-5</v>
      </c>
      <c r="CN403">
        <f ca="1">+IF($C403=1,SUMPRODUCT($CH403:$CK403,Elast!$L$8:$O$8),SUMPRODUCT($CH403:$CK403,Elast!$L$15:$O$15))</f>
        <v>-7.5344614875164851E-5</v>
      </c>
      <c r="CO403">
        <f ca="1">+IF($C403=1,SUMPRODUCT($CH403:$CK403,Elast!$L$9:$O$9),SUMPRODUCT($CH403:$CK403,Elast!$L$16:$O$16))</f>
        <v>-7.8360914830617471E-5</v>
      </c>
    </row>
    <row r="404" spans="2:93" x14ac:dyDescent="0.25">
      <c r="B404" t="s">
        <v>88</v>
      </c>
      <c r="C404">
        <v>1</v>
      </c>
      <c r="D404">
        <v>2031</v>
      </c>
      <c r="E404">
        <v>2029</v>
      </c>
      <c r="F404">
        <v>0.13826247804326</v>
      </c>
      <c r="G404">
        <v>1.6891071861868501E-2</v>
      </c>
      <c r="H404">
        <v>0.24101447352325001</v>
      </c>
      <c r="I404">
        <v>0.60383197657162002</v>
      </c>
      <c r="J404">
        <f ca="1">+('aob Demand'!J403-'aob Demand'!BX403)+'aob Cap'!BX404</f>
        <v>174.22561034670869</v>
      </c>
      <c r="K404">
        <f ca="1">+('aob Demand'!K403-'aob Demand'!BY403)+'aob Cap'!BY404</f>
        <v>174.22561034670869</v>
      </c>
      <c r="L404">
        <f ca="1">+('aob Demand'!L403-'aob Demand'!BZ403)+'aob Cap'!BZ404</f>
        <v>140.94640431064769</v>
      </c>
      <c r="M404">
        <f ca="1">+('aob Demand'!M403-'aob Demand'!CA403)+'aob Cap'!CA404</f>
        <v>112.21817882362667</v>
      </c>
      <c r="N404">
        <f ca="1">+'aob Demand'!N403*(1+CL404)</f>
        <v>151784.21670397368</v>
      </c>
      <c r="O404">
        <f ca="1">+'aob Demand'!O403*(1+CM404)</f>
        <v>24073.207574173091</v>
      </c>
      <c r="P404">
        <f ca="1">+'aob Demand'!P403*(1+CN404)</f>
        <v>302219.22521846631</v>
      </c>
      <c r="Q404">
        <f ca="1">+'aob Demand'!Q403*(1+CO404)</f>
        <v>1022282.8665247705</v>
      </c>
      <c r="R404">
        <v>2118.57104791033</v>
      </c>
      <c r="S404">
        <f ca="1">+IF(E404&gt;2017,SUMPRODUCT(J404:M404,N404:Q404),'aob Demand'!S403)</f>
        <v>187954301.71095926</v>
      </c>
      <c r="T404">
        <v>93995.177123752699</v>
      </c>
      <c r="U404">
        <v>38.904000000000003</v>
      </c>
      <c r="V404">
        <v>26460.816148088899</v>
      </c>
      <c r="W404">
        <v>4.1379981785875101E-4</v>
      </c>
      <c r="X404">
        <v>24.039437006740101</v>
      </c>
      <c r="Y404">
        <v>24.039437006740101</v>
      </c>
      <c r="Z404">
        <v>19.1117382363818</v>
      </c>
      <c r="AA404">
        <v>10.209950640116899</v>
      </c>
      <c r="AB404">
        <v>27.771767126885202</v>
      </c>
      <c r="AC404">
        <v>27.771767126885202</v>
      </c>
      <c r="AD404">
        <v>27.771767126885202</v>
      </c>
      <c r="AE404">
        <v>27.771767126885202</v>
      </c>
      <c r="AF404">
        <v>4182565.1662682099</v>
      </c>
      <c r="AG404">
        <v>510549.92328732298</v>
      </c>
      <c r="AH404">
        <v>8861691.4609697703</v>
      </c>
      <c r="AI404">
        <v>27740087.775594998</v>
      </c>
      <c r="AJ404">
        <v>130.14775753662701</v>
      </c>
      <c r="AK404">
        <v>130.14775753662701</v>
      </c>
      <c r="AL404">
        <v>102.787888429045</v>
      </c>
      <c r="AM404">
        <v>81.814189485721201</v>
      </c>
      <c r="AN404">
        <v>154.18719454336701</v>
      </c>
      <c r="AO404">
        <v>154.18719454336701</v>
      </c>
      <c r="AP404">
        <v>121.89962666542699</v>
      </c>
      <c r="AQ404">
        <v>92.024140125838102</v>
      </c>
      <c r="AR404">
        <f ca="1">+IF(E404&gt;2017,J404*N404,'aob Demand'!AR403)</f>
        <v>26444697.796246912</v>
      </c>
      <c r="AS404">
        <f>+IF(F404&gt;2017,K404*O404,'aob Demand'!AS403)</f>
        <v>4192674.01223261</v>
      </c>
      <c r="AT404">
        <f>+IF(G404&gt;2017,L404*P404,'aob Demand'!AT403)</f>
        <v>42579871.049604498</v>
      </c>
      <c r="AU404">
        <f>+IF(H404&gt;2017,M404*Q404,'aob Demand'!AU403)</f>
        <v>114659969.099269</v>
      </c>
      <c r="AV404">
        <v>1.1854340486589601</v>
      </c>
      <c r="AW404">
        <v>1.1854340486589601</v>
      </c>
      <c r="AX404">
        <v>1.18669524965872</v>
      </c>
      <c r="AY404">
        <v>1.1255093695442799</v>
      </c>
      <c r="AZ404">
        <v>1.1854340486589601</v>
      </c>
      <c r="BA404">
        <v>1.1854340486589601</v>
      </c>
      <c r="BB404">
        <v>1.18669524965872</v>
      </c>
      <c r="BC404">
        <v>1.1255093695442799</v>
      </c>
      <c r="BD404">
        <v>1.0717538451870701</v>
      </c>
      <c r="BE404">
        <v>1.0717538451870701</v>
      </c>
      <c r="BF404">
        <v>1.09188120620504</v>
      </c>
      <c r="BG404">
        <v>1.07103695125385</v>
      </c>
      <c r="BH404">
        <v>0.180835828</v>
      </c>
      <c r="BI404">
        <v>0.180835828</v>
      </c>
      <c r="BJ404">
        <v>0.20535931899999901</v>
      </c>
      <c r="BK404">
        <v>0.23708504999999999</v>
      </c>
      <c r="BL404">
        <v>0.180835828</v>
      </c>
      <c r="BM404">
        <v>0.180835828</v>
      </c>
      <c r="BN404">
        <v>0.20535931899999901</v>
      </c>
      <c r="BO404">
        <v>0.23708504999999999</v>
      </c>
      <c r="BP404">
        <v>0.15867292099999999</v>
      </c>
      <c r="BQ404">
        <v>0.15867292099999999</v>
      </c>
      <c r="BR404">
        <v>0.18056576799999999</v>
      </c>
      <c r="BS404">
        <v>0.21254435599999999</v>
      </c>
      <c r="BT404">
        <v>1</v>
      </c>
      <c r="BU404">
        <v>1</v>
      </c>
      <c r="BV404">
        <v>1</v>
      </c>
      <c r="BW404">
        <v>1</v>
      </c>
      <c r="BX404">
        <f ca="1">+'aob Demand'!BX403+'aob Cap'!$CG404</f>
        <v>19.971434802169984</v>
      </c>
      <c r="BY404">
        <f ca="1">+'aob Demand'!BY403+'aob Cap'!$CG404</f>
        <v>19.971434802169984</v>
      </c>
      <c r="BZ404">
        <f ca="1">+'aob Demand'!BZ403+'aob Cap'!$CG404</f>
        <v>19.971434802169984</v>
      </c>
      <c r="CA404">
        <f ca="1">+'aob Demand'!CA403+'aob Cap'!$CG404</f>
        <v>19.971434802169984</v>
      </c>
      <c r="CB404">
        <f t="shared" ca="1" si="50"/>
        <v>3031348.5879018507</v>
      </c>
      <c r="CC404">
        <f t="shared" ca="1" si="47"/>
        <v>480776.49554670253</v>
      </c>
      <c r="CD404">
        <f t="shared" ca="1" si="48"/>
        <v>6035751.5524129262</v>
      </c>
      <c r="CE404">
        <f t="shared" ca="1" si="49"/>
        <v>20416455.618174896</v>
      </c>
      <c r="CG404">
        <f ca="1">+IFERROR(VLOOKUP(_xlfn.CONCAT(B404,E404,C404),Reallocation!$A$3:$F$618,6,FALSE),0)</f>
        <v>6.5821943016683565E-2</v>
      </c>
      <c r="CH404">
        <f t="shared" ca="1" si="51"/>
        <v>3.7779717279051717E-4</v>
      </c>
      <c r="CI404">
        <f t="shared" ca="1" si="52"/>
        <v>3.7779717279051717E-4</v>
      </c>
      <c r="CJ404">
        <f t="shared" ca="1" si="53"/>
        <v>4.6699980278752662E-4</v>
      </c>
      <c r="CK404">
        <f t="shared" ca="1" si="54"/>
        <v>5.8655329917756127E-4</v>
      </c>
      <c r="CL404">
        <f ca="1">+IF($C404=1,SUMPRODUCT($CH404:$CK404,Elast!$L$6:$O$6),SUMPRODUCT($CH404:$CK404,Elast!$L$13:$O$13))</f>
        <v>-2.220363704479467E-5</v>
      </c>
      <c r="CM404">
        <f ca="1">+IF($C404=1,SUMPRODUCT($CH404:$CK404,Elast!$L$7:$O$7),SUMPRODUCT($CH404:$CK404,Elast!$L$14:$O$14))</f>
        <v>-2.1293073630658022E-5</v>
      </c>
      <c r="CN404">
        <f ca="1">+IF($C404=1,SUMPRODUCT($CH404:$CK404,Elast!$L$8:$O$8),SUMPRODUCT($CH404:$CK404,Elast!$L$15:$O$15))</f>
        <v>-7.164413741759623E-5</v>
      </c>
      <c r="CO404">
        <f ca="1">+IF($C404=1,SUMPRODUCT($CH404:$CK404,Elast!$L$9:$O$9),SUMPRODUCT($CH404:$CK404,Elast!$L$16:$O$16))</f>
        <v>-7.4448126201593924E-5</v>
      </c>
    </row>
    <row r="405" spans="2:93" x14ac:dyDescent="0.25">
      <c r="B405" t="s">
        <v>88</v>
      </c>
      <c r="C405">
        <v>1</v>
      </c>
      <c r="D405">
        <v>2032</v>
      </c>
      <c r="E405">
        <v>2030</v>
      </c>
      <c r="F405">
        <v>0.13801520801786801</v>
      </c>
      <c r="G405">
        <v>1.68903250112288E-2</v>
      </c>
      <c r="H405">
        <v>0.24091060431878999</v>
      </c>
      <c r="I405">
        <v>0.60418386265211199</v>
      </c>
      <c r="J405">
        <f ca="1">+('aob Demand'!J404-'aob Demand'!BX404)+'aob Cap'!BX405</f>
        <v>175.39277902323943</v>
      </c>
      <c r="K405">
        <f ca="1">+('aob Demand'!K404-'aob Demand'!BY404)+'aob Cap'!BY405</f>
        <v>175.39277902323943</v>
      </c>
      <c r="L405">
        <f ca="1">+('aob Demand'!L404-'aob Demand'!BZ404)+'aob Cap'!BZ405</f>
        <v>142.09646546183041</v>
      </c>
      <c r="M405">
        <f ca="1">+('aob Demand'!M404-'aob Demand'!CA404)+'aob Cap'!CA405</f>
        <v>113.35078463763443</v>
      </c>
      <c r="N405">
        <f ca="1">+'aob Demand'!N404*(1+CL405)</f>
        <v>152397.52441143978</v>
      </c>
      <c r="O405">
        <f ca="1">+'aob Demand'!O404*(1+CM405)</f>
        <v>24185.888618516496</v>
      </c>
      <c r="P405">
        <f ca="1">+'aob Demand'!P404*(1+CN405)</f>
        <v>303497.46803953534</v>
      </c>
      <c r="Q405">
        <f ca="1">+'aob Demand'!Q404*(1+CO405)</f>
        <v>1026536.1767834247</v>
      </c>
      <c r="R405">
        <v>2131.2975977611</v>
      </c>
      <c r="S405">
        <f ca="1">+IF(E405&gt;2017,SUMPRODUCT(J405:M405,N405:Q405),'aob Demand'!S404)</f>
        <v>190456054.12308395</v>
      </c>
      <c r="T405">
        <v>94403.402877760003</v>
      </c>
      <c r="U405">
        <v>38.904000000000003</v>
      </c>
      <c r="V405">
        <v>26660.2911365748</v>
      </c>
      <c r="W405">
        <v>4.120026645598E-4</v>
      </c>
      <c r="X405">
        <v>24.133825603901499</v>
      </c>
      <c r="Y405">
        <v>24.133825603901499</v>
      </c>
      <c r="Z405">
        <v>19.190010492153601</v>
      </c>
      <c r="AA405">
        <v>10.2684473421291</v>
      </c>
      <c r="AB405">
        <v>28.4792668863473</v>
      </c>
      <c r="AC405">
        <v>28.4792668863473</v>
      </c>
      <c r="AD405">
        <v>28.4792668863473</v>
      </c>
      <c r="AE405">
        <v>28.4792668863473</v>
      </c>
      <c r="AF405">
        <v>4309315.5403319197</v>
      </c>
      <c r="AG405">
        <v>526454.89577033697</v>
      </c>
      <c r="AH405">
        <v>9132332.8058704995</v>
      </c>
      <c r="AI405">
        <v>28585878.006291602</v>
      </c>
      <c r="AJ405">
        <v>130.14775753662701</v>
      </c>
      <c r="AK405">
        <v>130.14775753662701</v>
      </c>
      <c r="AL405">
        <v>102.787888429045</v>
      </c>
      <c r="AM405">
        <v>81.814189485721201</v>
      </c>
      <c r="AN405">
        <v>154.281583140528</v>
      </c>
      <c r="AO405">
        <v>154.281583140528</v>
      </c>
      <c r="AP405">
        <v>121.977898921199</v>
      </c>
      <c r="AQ405">
        <v>92.082636827850394</v>
      </c>
      <c r="AR405">
        <f ca="1">+IF(E405&gt;2017,J405*N405,'aob Demand'!AR404)</f>
        <v>26729425.322784394</v>
      </c>
      <c r="AS405">
        <f>+IF(F405&gt;2017,K405*O405,'aob Demand'!AS404)</f>
        <v>4240585.7083481904</v>
      </c>
      <c r="AT405">
        <f>+IF(G405&gt;2017,L405*P405,'aob Demand'!AT404)</f>
        <v>43109656.401654497</v>
      </c>
      <c r="AU405">
        <f>+IF(H405&gt;2017,M405*Q405,'aob Demand'!AU404)</f>
        <v>116301963.202196</v>
      </c>
      <c r="AV405">
        <v>1.1860726771119301</v>
      </c>
      <c r="AW405">
        <v>1.1860726771119301</v>
      </c>
      <c r="AX405">
        <v>1.1874151307688701</v>
      </c>
      <c r="AY405">
        <v>1.1261739172210501</v>
      </c>
      <c r="AZ405">
        <v>1.1860726771119301</v>
      </c>
      <c r="BA405">
        <v>1.1860726771119301</v>
      </c>
      <c r="BB405">
        <v>1.1874151307688701</v>
      </c>
      <c r="BC405">
        <v>1.1261739172210501</v>
      </c>
      <c r="BD405">
        <v>1.07233123074546</v>
      </c>
      <c r="BE405">
        <v>1.07233123074546</v>
      </c>
      <c r="BF405">
        <v>1.09254357057795</v>
      </c>
      <c r="BG405">
        <v>1.07166933614282</v>
      </c>
      <c r="BH405">
        <v>0.180835828</v>
      </c>
      <c r="BI405">
        <v>0.180835828</v>
      </c>
      <c r="BJ405">
        <v>0.20535931899999901</v>
      </c>
      <c r="BK405">
        <v>0.23708504999999999</v>
      </c>
      <c r="BL405">
        <v>0.180835828</v>
      </c>
      <c r="BM405">
        <v>0.180835828</v>
      </c>
      <c r="BN405">
        <v>0.20535931899999901</v>
      </c>
      <c r="BO405">
        <v>0.23708504999999999</v>
      </c>
      <c r="BP405">
        <v>0.15867292099999999</v>
      </c>
      <c r="BQ405">
        <v>0.15867292099999999</v>
      </c>
      <c r="BR405">
        <v>0.18056576799999999</v>
      </c>
      <c r="BS405">
        <v>0.21254435599999999</v>
      </c>
      <c r="BT405">
        <v>1</v>
      </c>
      <c r="BU405">
        <v>1</v>
      </c>
      <c r="BV405">
        <v>1</v>
      </c>
      <c r="BW405">
        <v>1</v>
      </c>
      <c r="BX405">
        <f ca="1">+'aob Demand'!BX404+'aob Cap'!$CG405</f>
        <v>21.050318390387027</v>
      </c>
      <c r="BY405">
        <f ca="1">+'aob Demand'!BY404+'aob Cap'!$CG405</f>
        <v>21.050318390387027</v>
      </c>
      <c r="BZ405">
        <f ca="1">+'aob Demand'!BZ404+'aob Cap'!$CG405</f>
        <v>21.050318390387027</v>
      </c>
      <c r="CA405">
        <f ca="1">+'aob Demand'!CA404+'aob Cap'!$CG405</f>
        <v>21.050318390387027</v>
      </c>
      <c r="CB405">
        <f t="shared" ca="1" si="50"/>
        <v>3208016.4107675864</v>
      </c>
      <c r="CC405">
        <f t="shared" ref="CC405:CC468" ca="1" si="55">+BY405*O405</f>
        <v>509120.65597421007</v>
      </c>
      <c r="CD405">
        <f t="shared" ref="CD405:CD468" ca="1" si="56">+BZ405*P405</f>
        <v>6388718.3329085298</v>
      </c>
      <c r="CE405">
        <f t="shared" ref="CE405:CE468" ca="1" si="57">+CA405*Q405</f>
        <v>21608913.360541712</v>
      </c>
      <c r="CG405">
        <f ca="1">+IFERROR(VLOOKUP(_xlfn.CONCAT(B405,E405,C405),Reallocation!$A$3:$F$618,6,FALSE),0)</f>
        <v>6.3290057320427751E-2</v>
      </c>
      <c r="CH405">
        <f t="shared" ca="1" si="51"/>
        <v>3.6084756552057229E-4</v>
      </c>
      <c r="CI405">
        <f t="shared" ca="1" si="52"/>
        <v>3.6084756552057229E-4</v>
      </c>
      <c r="CJ405">
        <f t="shared" ca="1" si="53"/>
        <v>4.4540205215315432E-4</v>
      </c>
      <c r="CK405">
        <f t="shared" ca="1" si="54"/>
        <v>5.5835570545670343E-4</v>
      </c>
      <c r="CL405">
        <f ca="1">+IF($C405=1,SUMPRODUCT($CH405:$CK405,Elast!$L$6:$O$6),SUMPRODUCT($CH405:$CK405,Elast!$L$13:$O$13))</f>
        <v>-2.1136802828261914E-5</v>
      </c>
      <c r="CM405">
        <f ca="1">+IF($C405=1,SUMPRODUCT($CH405:$CK405,Elast!$L$7:$O$7),SUMPRODUCT($CH405:$CK405,Elast!$L$14:$O$14))</f>
        <v>-2.033131340443672E-5</v>
      </c>
      <c r="CN405">
        <f ca="1">+IF($C405=1,SUMPRODUCT($CH405:$CK405,Elast!$L$8:$O$8),SUMPRODUCT($CH405:$CK405,Elast!$L$15:$O$15))</f>
        <v>-6.8367252636044156E-5</v>
      </c>
      <c r="CO405">
        <f ca="1">+IF($C405=1,SUMPRODUCT($CH405:$CK405,Elast!$L$9:$O$9),SUMPRODUCT($CH405:$CK405,Elast!$L$16:$O$16))</f>
        <v>-7.0950120877646858E-5</v>
      </c>
    </row>
    <row r="406" spans="2:93" x14ac:dyDescent="0.25">
      <c r="B406" t="s">
        <v>88</v>
      </c>
      <c r="C406">
        <v>1</v>
      </c>
      <c r="D406">
        <v>2033</v>
      </c>
      <c r="E406">
        <v>2031</v>
      </c>
      <c r="F406">
        <v>0.13770195535091501</v>
      </c>
      <c r="G406">
        <v>1.6887899086499601E-2</v>
      </c>
      <c r="H406">
        <v>0.24078116759489701</v>
      </c>
      <c r="I406">
        <v>0.604628977967687</v>
      </c>
      <c r="J406">
        <f ca="1">+('aob Demand'!J405-'aob Demand'!BX405)+'aob Cap'!BX406</f>
        <v>176.16522551827353</v>
      </c>
      <c r="K406">
        <f ca="1">+('aob Demand'!K405-'aob Demand'!BY405)+'aob Cap'!BY406</f>
        <v>176.16522551827353</v>
      </c>
      <c r="L406">
        <f ca="1">+('aob Demand'!L405-'aob Demand'!BZ405)+'aob Cap'!BZ406</f>
        <v>142.8543636053445</v>
      </c>
      <c r="M406">
        <f ca="1">+('aob Demand'!M405-'aob Demand'!CA405)+'aob Cap'!CA406</f>
        <v>114.09205995860751</v>
      </c>
      <c r="N406">
        <f ca="1">+'aob Demand'!N405*(1+CL406)</f>
        <v>153073.95690041251</v>
      </c>
      <c r="O406">
        <f ca="1">+'aob Demand'!O405*(1+CM406)</f>
        <v>24303.220356310994</v>
      </c>
      <c r="P406">
        <f ca="1">+'aob Demand'!P405*(1+CN406)</f>
        <v>304881.2940219189</v>
      </c>
      <c r="Q406">
        <f ca="1">+'aob Demand'!Q405*(1+CO406)</f>
        <v>1031171.9268742299</v>
      </c>
      <c r="R406">
        <v>2146.6882853440302</v>
      </c>
      <c r="S406">
        <f ca="1">+IF(E406&gt;2017,SUMPRODUCT(J406:M406,N406:Q406),'aob Demand'!S405)</f>
        <v>192449842.97446811</v>
      </c>
      <c r="T406">
        <v>94813.401576628297</v>
      </c>
      <c r="U406">
        <v>38.904000000000003</v>
      </c>
      <c r="V406">
        <v>26861.269868210798</v>
      </c>
      <c r="W406">
        <v>4.1021331638748298E-4</v>
      </c>
      <c r="X406">
        <v>24.2169416649553</v>
      </c>
      <c r="Y406">
        <v>24.2169416649553</v>
      </c>
      <c r="Z406">
        <v>19.264005551386202</v>
      </c>
      <c r="AA406">
        <v>10.3228167716792</v>
      </c>
      <c r="AB406">
        <v>29.378967696669999</v>
      </c>
      <c r="AC406">
        <v>29.378967696669999</v>
      </c>
      <c r="AD406">
        <v>29.378967696669999</v>
      </c>
      <c r="AE406">
        <v>29.378967696669999</v>
      </c>
      <c r="AF406">
        <v>4463875.2739083599</v>
      </c>
      <c r="AG406">
        <v>546289.82753943501</v>
      </c>
      <c r="AH406">
        <v>9464797.2841748297</v>
      </c>
      <c r="AI406">
        <v>29622881.4620759</v>
      </c>
      <c r="AJ406">
        <v>130.14775753662701</v>
      </c>
      <c r="AK406">
        <v>130.14775753662701</v>
      </c>
      <c r="AL406">
        <v>102.787888429045</v>
      </c>
      <c r="AM406">
        <v>81.814189485721201</v>
      </c>
      <c r="AN406">
        <v>154.364699201582</v>
      </c>
      <c r="AO406">
        <v>154.364699201582</v>
      </c>
      <c r="AP406">
        <v>122.051893980431</v>
      </c>
      <c r="AQ406">
        <v>92.137006257400401</v>
      </c>
      <c r="AR406">
        <f ca="1">+IF(E406&gt;2017,J406*N406,'aob Demand'!AR405)</f>
        <v>26966308.138335653</v>
      </c>
      <c r="AS406">
        <f>+IF(F406&gt;2017,K406*O406,'aob Demand'!AS405)</f>
        <v>4279991.5528199896</v>
      </c>
      <c r="AT406">
        <f>+IF(G406&gt;2017,L406*P406,'aob Demand'!AT405)</f>
        <v>43537973.170999497</v>
      </c>
      <c r="AU406">
        <f>+IF(H406&gt;2017,M406*Q406,'aob Demand'!AU405)</f>
        <v>117593947.28703301</v>
      </c>
      <c r="AV406">
        <v>1.1866741828717899</v>
      </c>
      <c r="AW406">
        <v>1.1866741828717899</v>
      </c>
      <c r="AX406">
        <v>1.18811766307379</v>
      </c>
      <c r="AY406">
        <v>1.12681701426092</v>
      </c>
      <c r="AZ406">
        <v>1.1866741828717899</v>
      </c>
      <c r="BA406">
        <v>1.1866741828717899</v>
      </c>
      <c r="BB406">
        <v>1.18811766307379</v>
      </c>
      <c r="BC406">
        <v>1.12681701426092</v>
      </c>
      <c r="BD406">
        <v>1.0728750535855101</v>
      </c>
      <c r="BE406">
        <v>1.0728750535855101</v>
      </c>
      <c r="BF406">
        <v>1.0931899722726599</v>
      </c>
      <c r="BG406">
        <v>1.07228130856311</v>
      </c>
      <c r="BH406">
        <v>0.180835828</v>
      </c>
      <c r="BI406">
        <v>0.180835828</v>
      </c>
      <c r="BJ406">
        <v>0.20535931899999901</v>
      </c>
      <c r="BK406">
        <v>0.23708504999999999</v>
      </c>
      <c r="BL406">
        <v>0.180835828</v>
      </c>
      <c r="BM406">
        <v>0.180835828</v>
      </c>
      <c r="BN406">
        <v>0.20535931899999901</v>
      </c>
      <c r="BO406">
        <v>0.23708504999999999</v>
      </c>
      <c r="BP406">
        <v>0.15867292099999999</v>
      </c>
      <c r="BQ406">
        <v>0.15867292099999999</v>
      </c>
      <c r="BR406">
        <v>0.18056576799999999</v>
      </c>
      <c r="BS406">
        <v>0.21254435599999999</v>
      </c>
      <c r="BT406">
        <v>1</v>
      </c>
      <c r="BU406">
        <v>1</v>
      </c>
      <c r="BV406">
        <v>1</v>
      </c>
      <c r="BW406">
        <v>1</v>
      </c>
      <c r="BX406">
        <f ca="1">+'aob Demand'!BX405+'aob Cap'!$CG406</f>
        <v>21.741712568251121</v>
      </c>
      <c r="BY406">
        <f ca="1">+'aob Demand'!BY405+'aob Cap'!$CG406</f>
        <v>21.741712568251121</v>
      </c>
      <c r="BZ406">
        <f ca="1">+'aob Demand'!BZ405+'aob Cap'!$CG406</f>
        <v>21.741712568251121</v>
      </c>
      <c r="CA406">
        <f ca="1">+'aob Demand'!CA405+'aob Cap'!$CG406</f>
        <v>21.741712568251121</v>
      </c>
      <c r="CB406">
        <f t="shared" ca="1" si="50"/>
        <v>3328089.972613629</v>
      </c>
      <c r="CC406">
        <f t="shared" ca="1" si="55"/>
        <v>528393.63146978326</v>
      </c>
      <c r="CD406">
        <f t="shared" ca="1" si="56"/>
        <v>6628641.4620610196</v>
      </c>
      <c r="CE406">
        <f t="shared" ca="1" si="57"/>
        <v>22419443.642549168</v>
      </c>
      <c r="CG406">
        <f ca="1">+IFERROR(VLOOKUP(_xlfn.CONCAT(B406,E406,C406),Reallocation!$A$3:$F$618,6,FALSE),0)</f>
        <v>6.063941859052005E-2</v>
      </c>
      <c r="CH406">
        <f t="shared" ca="1" si="51"/>
        <v>3.4421900469916444E-4</v>
      </c>
      <c r="CI406">
        <f t="shared" ca="1" si="52"/>
        <v>3.4421900469916444E-4</v>
      </c>
      <c r="CJ406">
        <f t="shared" ca="1" si="53"/>
        <v>4.2448418837270907E-4</v>
      </c>
      <c r="CK406">
        <f t="shared" ca="1" si="54"/>
        <v>5.314955187287751E-4</v>
      </c>
      <c r="CL406">
        <f ca="1">+IF($C406=1,SUMPRODUCT($CH406:$CK406,Elast!$L$6:$O$6),SUMPRODUCT($CH406:$CK406,Elast!$L$13:$O$13))</f>
        <v>-2.0120232635575389E-5</v>
      </c>
      <c r="CM406">
        <f ca="1">+IF($C406=1,SUMPRODUCT($CH406:$CK406,Elast!$L$7:$O$7),SUMPRODUCT($CH406:$CK406,Elast!$L$14:$O$14))</f>
        <v>-1.9390478090490325E-5</v>
      </c>
      <c r="CN406">
        <f ca="1">+IF($C406=1,SUMPRODUCT($CH406:$CK406,Elast!$L$8:$O$8),SUMPRODUCT($CH406:$CK406,Elast!$L$15:$O$15))</f>
        <v>-6.5179027094754318E-5</v>
      </c>
      <c r="CO406">
        <f ca="1">+IF($C406=1,SUMPRODUCT($CH406:$CK406,Elast!$L$9:$O$9),SUMPRODUCT($CH406:$CK406,Elast!$L$16:$O$16))</f>
        <v>-6.7585490246437004E-5</v>
      </c>
    </row>
    <row r="407" spans="2:93" x14ac:dyDescent="0.25">
      <c r="B407" t="s">
        <v>88</v>
      </c>
      <c r="C407">
        <v>1</v>
      </c>
      <c r="D407">
        <v>2034</v>
      </c>
      <c r="E407">
        <v>2032</v>
      </c>
      <c r="F407">
        <v>0.13759630529104799</v>
      </c>
      <c r="G407">
        <v>1.68884376576846E-2</v>
      </c>
      <c r="H407">
        <v>0.240745754613921</v>
      </c>
      <c r="I407">
        <v>0.60476950243734495</v>
      </c>
      <c r="J407">
        <f ca="1">+('aob Demand'!J406-'aob Demand'!BX406)+'aob Cap'!BX407</f>
        <v>176.97639210964624</v>
      </c>
      <c r="K407">
        <f ca="1">+('aob Demand'!K406-'aob Demand'!BY406)+'aob Cap'!BY407</f>
        <v>176.97639210964624</v>
      </c>
      <c r="L407">
        <f ca="1">+('aob Demand'!L406-'aob Demand'!BZ406)+'aob Cap'!BZ407</f>
        <v>143.64818423492025</v>
      </c>
      <c r="M407">
        <f ca="1">+('aob Demand'!M406-'aob Demand'!CA406)+'aob Cap'!CA407</f>
        <v>114.86831723357423</v>
      </c>
      <c r="N407">
        <f ca="1">+'aob Demand'!N406*(1+CL407)</f>
        <v>153748.83088546153</v>
      </c>
      <c r="O407">
        <f ca="1">+'aob Demand'!O406*(1+CM407)</f>
        <v>24420.790827539426</v>
      </c>
      <c r="P407">
        <f ca="1">+'aob Demand'!P406*(1+CN407)</f>
        <v>306263.53648125299</v>
      </c>
      <c r="Q407">
        <f ca="1">+'aob Demand'!Q406*(1+CO407)</f>
        <v>1035800.3078831169</v>
      </c>
      <c r="R407">
        <v>2153.46424733816</v>
      </c>
      <c r="S407">
        <f ca="1">+IF(E407&gt;2017,SUMPRODUCT(J407:M407,N407:Q407),'aob Demand'!S406)</f>
        <v>194506656.10375637</v>
      </c>
      <c r="T407">
        <v>95225.180920345694</v>
      </c>
      <c r="U407">
        <v>38.904000000000003</v>
      </c>
      <c r="V407">
        <v>27063.763678972002</v>
      </c>
      <c r="W407">
        <v>4.0843173944374702E-4</v>
      </c>
      <c r="X407">
        <v>24.295226290746399</v>
      </c>
      <c r="Y407">
        <v>24.295226290746399</v>
      </c>
      <c r="Z407">
        <v>19.336217363561499</v>
      </c>
      <c r="AA407">
        <v>10.3754312347564</v>
      </c>
      <c r="AB407">
        <v>29.671668481548</v>
      </c>
      <c r="AC407">
        <v>29.671668481548</v>
      </c>
      <c r="AD407">
        <v>29.671668481548</v>
      </c>
      <c r="AE407">
        <v>29.671668481548</v>
      </c>
      <c r="AF407">
        <v>4525936.0189076196</v>
      </c>
      <c r="AG407">
        <v>555065.10829482798</v>
      </c>
      <c r="AH407">
        <v>9602599.25147691</v>
      </c>
      <c r="AI407">
        <v>30049432.0319204</v>
      </c>
      <c r="AJ407">
        <v>130.14775753662701</v>
      </c>
      <c r="AK407">
        <v>130.14775753662701</v>
      </c>
      <c r="AL407">
        <v>102.787888429045</v>
      </c>
      <c r="AM407">
        <v>81.814189485721201</v>
      </c>
      <c r="AN407">
        <v>154.44298382737301</v>
      </c>
      <c r="AO407">
        <v>154.44298382737301</v>
      </c>
      <c r="AP407">
        <v>122.124105792606</v>
      </c>
      <c r="AQ407">
        <v>92.189620720477606</v>
      </c>
      <c r="AR407">
        <f ca="1">+IF(E407&gt;2017,J407*N407,'aob Demand'!AR406)</f>
        <v>27209913.381185129</v>
      </c>
      <c r="AS407">
        <f>+IF(F407&gt;2017,K407*O407,'aob Demand'!AS406)</f>
        <v>4320560.7557009803</v>
      </c>
      <c r="AT407">
        <f>+IF(G407&gt;2017,L407*P407,'aob Demand'!AT406)</f>
        <v>43979097.255106397</v>
      </c>
      <c r="AU407">
        <f>+IF(H407&gt;2017,M407*Q407,'aob Demand'!AU406)</f>
        <v>118927966.69922499</v>
      </c>
      <c r="AV407">
        <v>1.1874010424101999</v>
      </c>
      <c r="AW407">
        <v>1.1874010424101999</v>
      </c>
      <c r="AX407">
        <v>1.1888811934444199</v>
      </c>
      <c r="AY407">
        <v>1.1275335901322301</v>
      </c>
      <c r="AZ407">
        <v>1.1874010424101999</v>
      </c>
      <c r="BA407">
        <v>1.1874010424101999</v>
      </c>
      <c r="BB407">
        <v>1.1888811934444199</v>
      </c>
      <c r="BC407">
        <v>1.1275335901322301</v>
      </c>
      <c r="BD407">
        <v>1.07353220908571</v>
      </c>
      <c r="BE407">
        <v>1.07353220908571</v>
      </c>
      <c r="BF407">
        <v>1.0938924984370699</v>
      </c>
      <c r="BG407">
        <v>1.07296320358533</v>
      </c>
      <c r="BH407">
        <v>0.180835828</v>
      </c>
      <c r="BI407">
        <v>0.180835828</v>
      </c>
      <c r="BJ407">
        <v>0.20535931899999901</v>
      </c>
      <c r="BK407">
        <v>0.23708504999999999</v>
      </c>
      <c r="BL407">
        <v>0.180835828</v>
      </c>
      <c r="BM407">
        <v>0.180835828</v>
      </c>
      <c r="BN407">
        <v>0.20535931899999901</v>
      </c>
      <c r="BO407">
        <v>0.23708504999999999</v>
      </c>
      <c r="BP407">
        <v>0.15867292099999999</v>
      </c>
      <c r="BQ407">
        <v>0.15867292099999999</v>
      </c>
      <c r="BR407">
        <v>0.18056576799999999</v>
      </c>
      <c r="BS407">
        <v>0.21254435599999999</v>
      </c>
      <c r="BT407">
        <v>1</v>
      </c>
      <c r="BU407">
        <v>1</v>
      </c>
      <c r="BV407">
        <v>1</v>
      </c>
      <c r="BW407">
        <v>1</v>
      </c>
      <c r="BX407">
        <f ca="1">+'aob Demand'!BX406+'aob Cap'!$CG407</f>
        <v>22.463794401454543</v>
      </c>
      <c r="BY407">
        <f ca="1">+'aob Demand'!BY406+'aob Cap'!$CG407</f>
        <v>22.463794401454543</v>
      </c>
      <c r="BZ407">
        <f ca="1">+'aob Demand'!BZ406+'aob Cap'!$CG407</f>
        <v>22.463794401454543</v>
      </c>
      <c r="CA407">
        <f ca="1">+'aob Demand'!CA406+'aob Cap'!$CG407</f>
        <v>22.463794401454543</v>
      </c>
      <c r="CB407">
        <f t="shared" ca="1" si="50"/>
        <v>3453782.1264750119</v>
      </c>
      <c r="CC407">
        <f t="shared" ca="1" si="55"/>
        <v>548583.62427077256</v>
      </c>
      <c r="CD407">
        <f t="shared" ca="1" si="56"/>
        <v>6879841.1161772395</v>
      </c>
      <c r="CE407">
        <f t="shared" ca="1" si="57"/>
        <v>23268005.157249652</v>
      </c>
      <c r="CG407">
        <f ca="1">+IFERROR(VLOOKUP(_xlfn.CONCAT(B407,E407,C407),Reallocation!$A$3:$F$618,6,FALSE),0)</f>
        <v>5.8262039923241464E-2</v>
      </c>
      <c r="CH407">
        <f t="shared" ca="1" si="51"/>
        <v>3.2920797643543054E-4</v>
      </c>
      <c r="CI407">
        <f t="shared" ca="1" si="52"/>
        <v>3.2920797643543054E-4</v>
      </c>
      <c r="CJ407">
        <f t="shared" ca="1" si="53"/>
        <v>4.0558841891069619E-4</v>
      </c>
      <c r="CK407">
        <f t="shared" ca="1" si="54"/>
        <v>5.0720722063646306E-4</v>
      </c>
      <c r="CL407">
        <f ca="1">+IF($C407=1,SUMPRODUCT($CH407:$CK407,Elast!$L$6:$O$6),SUMPRODUCT($CH407:$CK407,Elast!$L$13:$O$13))</f>
        <v>-1.920104218859775E-5</v>
      </c>
      <c r="CM407">
        <f ca="1">+IF($C407=1,SUMPRODUCT($CH407:$CK407,Elast!$L$7:$O$7),SUMPRODUCT($CH407:$CK407,Elast!$L$14:$O$14))</f>
        <v>-1.8541035152265905E-5</v>
      </c>
      <c r="CN407">
        <f ca="1">+IF($C407=1,SUMPRODUCT($CH407:$CK407,Elast!$L$8:$O$8),SUMPRODUCT($CH407:$CK407,Elast!$L$15:$O$15))</f>
        <v>-6.2299609801680147E-5</v>
      </c>
      <c r="CO407">
        <f ca="1">+IF($C407=1,SUMPRODUCT($CH407:$CK407,Elast!$L$9:$O$9),SUMPRODUCT($CH407:$CK407,Elast!$L$16:$O$16))</f>
        <v>-6.4544797804875207E-5</v>
      </c>
    </row>
    <row r="408" spans="2:93" x14ac:dyDescent="0.25">
      <c r="B408" t="s">
        <v>88</v>
      </c>
      <c r="C408">
        <v>1</v>
      </c>
      <c r="D408">
        <v>2035</v>
      </c>
      <c r="E408">
        <v>2033</v>
      </c>
      <c r="F408">
        <v>0.137512320690797</v>
      </c>
      <c r="G408">
        <v>1.6890439182347099E-2</v>
      </c>
      <c r="H408">
        <v>0.24071475643755699</v>
      </c>
      <c r="I408">
        <v>0.60488248368929698</v>
      </c>
      <c r="J408">
        <f ca="1">+('aob Demand'!J407-'aob Demand'!BX407)+'aob Cap'!BX408</f>
        <v>177.98035038341706</v>
      </c>
      <c r="K408">
        <f ca="1">+('aob Demand'!K407-'aob Demand'!BY407)+'aob Cap'!BY408</f>
        <v>177.98035038341706</v>
      </c>
      <c r="L408">
        <f ca="1">+('aob Demand'!L407-'aob Demand'!BZ407)+'aob Cap'!BZ408</f>
        <v>144.63498120214507</v>
      </c>
      <c r="M408">
        <f ca="1">+('aob Demand'!M407-'aob Demand'!CA407)+'aob Cap'!CA408</f>
        <v>115.83761729424107</v>
      </c>
      <c r="N408">
        <f ca="1">+'aob Demand'!N407*(1+CL408)</f>
        <v>154398.37370319263</v>
      </c>
      <c r="O408">
        <f ca="1">+'aob Demand'!O407*(1+CM408)</f>
        <v>24537.0021699803</v>
      </c>
      <c r="P408">
        <f ca="1">+'aob Demand'!P407*(1+CN408)</f>
        <v>307605.26497139473</v>
      </c>
      <c r="Q408">
        <f ca="1">+'aob Demand'!Q407*(1+CO408)</f>
        <v>1040279.4287020289</v>
      </c>
      <c r="R408">
        <v>2159.6425334615601</v>
      </c>
      <c r="S408">
        <f ca="1">+IF(E408&gt;2017,SUMPRODUCT(J408:M408,N408:Q408),'aob Demand'!S407)</f>
        <v>196840952.95177165</v>
      </c>
      <c r="T408">
        <v>95638.748642341801</v>
      </c>
      <c r="U408">
        <v>38.904000000000003</v>
      </c>
      <c r="V408">
        <v>27267.783990289401</v>
      </c>
      <c r="W408">
        <v>4.0665789997775502E-4</v>
      </c>
      <c r="X408">
        <v>24.3898254297142</v>
      </c>
      <c r="Y408">
        <v>24.3898254297142</v>
      </c>
      <c r="Z408">
        <v>19.4146990381103</v>
      </c>
      <c r="AA408">
        <v>10.434057308872701</v>
      </c>
      <c r="AB408">
        <v>29.914435058857102</v>
      </c>
      <c r="AC408">
        <v>29.914435058857102</v>
      </c>
      <c r="AD408">
        <v>29.914435058857102</v>
      </c>
      <c r="AE408">
        <v>29.914435058857102</v>
      </c>
      <c r="AF408">
        <v>4584465.3869910697</v>
      </c>
      <c r="AG408">
        <v>562692.85514782299</v>
      </c>
      <c r="AH408">
        <v>9729023.0748387706</v>
      </c>
      <c r="AI408">
        <v>30443486.7652715</v>
      </c>
      <c r="AJ408">
        <v>130.14775753662701</v>
      </c>
      <c r="AK408">
        <v>130.14775753662701</v>
      </c>
      <c r="AL408">
        <v>102.787888429045</v>
      </c>
      <c r="AM408">
        <v>81.814189485721201</v>
      </c>
      <c r="AN408">
        <v>154.53758296634101</v>
      </c>
      <c r="AO408">
        <v>154.53758296634101</v>
      </c>
      <c r="AP408">
        <v>122.202587467155</v>
      </c>
      <c r="AQ408">
        <v>92.248246794593896</v>
      </c>
      <c r="AR408">
        <f ca="1">+IF(E408&gt;2017,J408*N408,'aob Demand'!AR407)</f>
        <v>27479876.650323991</v>
      </c>
      <c r="AS408">
        <f>+IF(F408&gt;2017,K408*O408,'aob Demand'!AS407)</f>
        <v>4365801.9219667995</v>
      </c>
      <c r="AT408">
        <f>+IF(G408&gt;2017,L408*P408,'aob Demand'!AT407)</f>
        <v>44475839.178015299</v>
      </c>
      <c r="AU408">
        <f>+IF(H408&gt;2017,M408*Q408,'aob Demand'!AU407)</f>
        <v>120452432.478845</v>
      </c>
      <c r="AV408">
        <v>1.1881371374346901</v>
      </c>
      <c r="AW408">
        <v>1.1881371374346901</v>
      </c>
      <c r="AX408">
        <v>1.1896490184741699</v>
      </c>
      <c r="AY408">
        <v>1.1282558226939099</v>
      </c>
      <c r="AZ408">
        <v>1.1881371374346901</v>
      </c>
      <c r="BA408">
        <v>1.1881371374346901</v>
      </c>
      <c r="BB408">
        <v>1.1896490184741699</v>
      </c>
      <c r="BC408">
        <v>1.1282558226939099</v>
      </c>
      <c r="BD408">
        <v>1.0741977144116399</v>
      </c>
      <c r="BE408">
        <v>1.0741977144116399</v>
      </c>
      <c r="BF408">
        <v>1.0945989761278501</v>
      </c>
      <c r="BG408">
        <v>1.07365048152534</v>
      </c>
      <c r="BH408">
        <v>0.180835828</v>
      </c>
      <c r="BI408">
        <v>0.180835828</v>
      </c>
      <c r="BJ408">
        <v>0.20535931899999901</v>
      </c>
      <c r="BK408">
        <v>0.23708504999999999</v>
      </c>
      <c r="BL408">
        <v>0.180835828</v>
      </c>
      <c r="BM408">
        <v>0.180835828</v>
      </c>
      <c r="BN408">
        <v>0.20535931899999901</v>
      </c>
      <c r="BO408">
        <v>0.23708504999999999</v>
      </c>
      <c r="BP408">
        <v>0.15867292099999999</v>
      </c>
      <c r="BQ408">
        <v>0.15867292099999999</v>
      </c>
      <c r="BR408">
        <v>0.18056576799999999</v>
      </c>
      <c r="BS408">
        <v>0.21254435599999999</v>
      </c>
      <c r="BT408">
        <v>1</v>
      </c>
      <c r="BU408">
        <v>1</v>
      </c>
      <c r="BV408">
        <v>1</v>
      </c>
      <c r="BW408">
        <v>1</v>
      </c>
      <c r="BX408">
        <f ca="1">+'aob Demand'!BX407+'aob Cap'!$CG408</f>
        <v>23.37921305216317</v>
      </c>
      <c r="BY408">
        <f ca="1">+'aob Demand'!BY407+'aob Cap'!$CG408</f>
        <v>23.37921305216317</v>
      </c>
      <c r="BZ408">
        <f ca="1">+'aob Demand'!BZ407+'aob Cap'!$CG408</f>
        <v>23.37921305216317</v>
      </c>
      <c r="CA408">
        <f ca="1">+'aob Demand'!CA407+'aob Cap'!$CG408</f>
        <v>23.37921305216317</v>
      </c>
      <c r="CB408">
        <f t="shared" ca="1" si="50"/>
        <v>3609712.473714448</v>
      </c>
      <c r="CC408">
        <f t="shared" ca="1" si="55"/>
        <v>573655.80139335943</v>
      </c>
      <c r="CD408">
        <f t="shared" ca="1" si="56"/>
        <v>7191569.0257333424</v>
      </c>
      <c r="CE408">
        <f t="shared" ca="1" si="57"/>
        <v>24320914.397407319</v>
      </c>
      <c r="CG408">
        <f ca="1">+IFERROR(VLOOKUP(_xlfn.CONCAT(B408,E408,C408),Reallocation!$A$3:$F$618,6,FALSE),0)</f>
        <v>5.6241589436068329E-2</v>
      </c>
      <c r="CH408">
        <f t="shared" ca="1" si="51"/>
        <v>3.1599886905997465E-4</v>
      </c>
      <c r="CI408">
        <f t="shared" ca="1" si="52"/>
        <v>3.1599886905997465E-4</v>
      </c>
      <c r="CJ408">
        <f t="shared" ca="1" si="53"/>
        <v>3.888519151356018E-4</v>
      </c>
      <c r="CK408">
        <f t="shared" ca="1" si="54"/>
        <v>4.8552094517972932E-4</v>
      </c>
      <c r="CL408">
        <f ca="1">+IF($C408=1,SUMPRODUCT($CH408:$CK408,Elast!$L$6:$O$6),SUMPRODUCT($CH408:$CK408,Elast!$L$13:$O$13))</f>
        <v>-1.8380387452475496E-5</v>
      </c>
      <c r="CM408">
        <f ca="1">+IF($C408=1,SUMPRODUCT($CH408:$CK408,Elast!$L$7:$O$7),SUMPRODUCT($CH408:$CK408,Elast!$L$14:$O$14))</f>
        <v>-1.7792469389994902E-5</v>
      </c>
      <c r="CN408">
        <f ca="1">+IF($C408=1,SUMPRODUCT($CH408:$CK408,Elast!$L$8:$O$8),SUMPRODUCT($CH408:$CK408,Elast!$L$15:$O$15))</f>
        <v>-5.9755369811111732E-5</v>
      </c>
      <c r="CO408">
        <f ca="1">+IF($C408=1,SUMPRODUCT($CH408:$CK408,Elast!$L$9:$O$9),SUMPRODUCT($CH408:$CK408,Elast!$L$16:$O$16))</f>
        <v>-6.184272216492692E-5</v>
      </c>
    </row>
    <row r="409" spans="2:93" x14ac:dyDescent="0.25">
      <c r="B409" t="s">
        <v>88</v>
      </c>
      <c r="C409">
        <v>1</v>
      </c>
      <c r="D409">
        <v>2036</v>
      </c>
      <c r="E409">
        <v>2034</v>
      </c>
      <c r="F409">
        <v>0.13744041363711601</v>
      </c>
      <c r="G409">
        <v>1.6892713117753699E-2</v>
      </c>
      <c r="H409">
        <v>0.24068870974648299</v>
      </c>
      <c r="I409">
        <v>0.60497816349864497</v>
      </c>
      <c r="J409">
        <f ca="1">+('aob Demand'!J408-'aob Demand'!BX408)+'aob Cap'!BX409</f>
        <v>178.68854592039213</v>
      </c>
      <c r="K409">
        <f ca="1">+('aob Demand'!K408-'aob Demand'!BY408)+'aob Cap'!BY409</f>
        <v>178.68854592039213</v>
      </c>
      <c r="L409">
        <f ca="1">+('aob Demand'!L408-'aob Demand'!BZ408)+'aob Cap'!BZ409</f>
        <v>145.32730253341913</v>
      </c>
      <c r="M409">
        <f ca="1">+('aob Demand'!M408-'aob Demand'!CA408)+'aob Cap'!CA409</f>
        <v>116.51286454691814</v>
      </c>
      <c r="N409">
        <f ca="1">+'aob Demand'!N408*(1+CL409)</f>
        <v>155095.88027495702</v>
      </c>
      <c r="O409">
        <f ca="1">+'aob Demand'!O408*(1+CM409)</f>
        <v>24656.847826061734</v>
      </c>
      <c r="P409">
        <f ca="1">+'aob Demand'!P408*(1+CN409)</f>
        <v>309027.5943896097</v>
      </c>
      <c r="Q409">
        <f ca="1">+'aob Demand'!Q408*(1+CO409)</f>
        <v>1045049.7675971056</v>
      </c>
      <c r="R409">
        <v>2165.3539096008299</v>
      </c>
      <c r="S409">
        <f ca="1">+IF(E409&gt;2017,SUMPRODUCT(J409:M409,N409:Q409),'aob Demand'!S408)</f>
        <v>198791642.32745805</v>
      </c>
      <c r="T409">
        <v>96054.112509632905</v>
      </c>
      <c r="U409">
        <v>38.904000000000003</v>
      </c>
      <c r="V409">
        <v>27473.342309694901</v>
      </c>
      <c r="W409">
        <v>4.0489176438525702E-4</v>
      </c>
      <c r="X409">
        <v>24.485626546485701</v>
      </c>
      <c r="Y409">
        <v>24.485626546485701</v>
      </c>
      <c r="Z409">
        <v>19.493622151601201</v>
      </c>
      <c r="AA409">
        <v>10.4931461805269</v>
      </c>
      <c r="AB409">
        <v>30.123219182426801</v>
      </c>
      <c r="AC409">
        <v>30.123219182426801</v>
      </c>
      <c r="AD409">
        <v>30.123219182426801</v>
      </c>
      <c r="AE409">
        <v>30.123219182426801</v>
      </c>
      <c r="AF409">
        <v>4638476.2729869401</v>
      </c>
      <c r="AG409">
        <v>569737.32240189705</v>
      </c>
      <c r="AH409">
        <v>9845596.59544475</v>
      </c>
      <c r="AI409">
        <v>30807012.8052934</v>
      </c>
      <c r="AJ409">
        <v>130.14775753662701</v>
      </c>
      <c r="AK409">
        <v>130.14775753662701</v>
      </c>
      <c r="AL409">
        <v>102.787888429045</v>
      </c>
      <c r="AM409">
        <v>81.814189485721201</v>
      </c>
      <c r="AN409">
        <v>154.63338408311199</v>
      </c>
      <c r="AO409">
        <v>154.63338408311199</v>
      </c>
      <c r="AP409">
        <v>122.281510580646</v>
      </c>
      <c r="AQ409">
        <v>92.307335666248093</v>
      </c>
      <c r="AR409">
        <f ca="1">+IF(E409&gt;2017,J409*N409,'aob Demand'!AR408)</f>
        <v>27713857.324575298</v>
      </c>
      <c r="AS409">
        <f>+IF(F409&gt;2017,K409*O409,'aob Demand'!AS408)</f>
        <v>4404638.3391126404</v>
      </c>
      <c r="AT409">
        <f>+IF(G409&gt;2017,L409*P409,'aob Demand'!AT408)</f>
        <v>44896007.716201499</v>
      </c>
      <c r="AU409">
        <f>+IF(H409&gt;2017,M409*Q409,'aob Demand'!AU408)</f>
        <v>121712443.670647</v>
      </c>
      <c r="AV409">
        <v>1.18888059072582</v>
      </c>
      <c r="AW409">
        <v>1.18888059072582</v>
      </c>
      <c r="AX409">
        <v>1.19042064707029</v>
      </c>
      <c r="AY409">
        <v>1.12898255849296</v>
      </c>
      <c r="AZ409">
        <v>1.18888059072582</v>
      </c>
      <c r="BA409">
        <v>1.18888059072582</v>
      </c>
      <c r="BB409">
        <v>1.19042064707029</v>
      </c>
      <c r="BC409">
        <v>1.12898255849296</v>
      </c>
      <c r="BD409">
        <v>1.07486987236458</v>
      </c>
      <c r="BE409">
        <v>1.07486987236458</v>
      </c>
      <c r="BF409">
        <v>1.0953089534893601</v>
      </c>
      <c r="BG409">
        <v>1.0743420447549701</v>
      </c>
      <c r="BH409">
        <v>0.180835828</v>
      </c>
      <c r="BI409">
        <v>0.180835828</v>
      </c>
      <c r="BJ409">
        <v>0.20535931899999901</v>
      </c>
      <c r="BK409">
        <v>0.23708504999999999</v>
      </c>
      <c r="BL409">
        <v>0.180835828</v>
      </c>
      <c r="BM409">
        <v>0.180835828</v>
      </c>
      <c r="BN409">
        <v>0.20535931899999901</v>
      </c>
      <c r="BO409">
        <v>0.23708504999999999</v>
      </c>
      <c r="BP409">
        <v>0.15867292099999999</v>
      </c>
      <c r="BQ409">
        <v>0.15867292099999999</v>
      </c>
      <c r="BR409">
        <v>0.18056576799999999</v>
      </c>
      <c r="BS409">
        <v>0.21254435599999999</v>
      </c>
      <c r="BT409">
        <v>1</v>
      </c>
      <c r="BU409">
        <v>1</v>
      </c>
      <c r="BV409">
        <v>1</v>
      </c>
      <c r="BW409">
        <v>1</v>
      </c>
      <c r="BX409">
        <f ca="1">+'aob Demand'!BX408+'aob Cap'!$CG409</f>
        <v>24.002516490288535</v>
      </c>
      <c r="BY409">
        <f ca="1">+'aob Demand'!BY408+'aob Cap'!$CG409</f>
        <v>24.002516490288535</v>
      </c>
      <c r="BZ409">
        <f ca="1">+'aob Demand'!BZ408+'aob Cap'!$CG409</f>
        <v>24.002516490288535</v>
      </c>
      <c r="CA409">
        <f ca="1">+'aob Demand'!CA408+'aob Cap'!$CG409</f>
        <v>24.002516490288535</v>
      </c>
      <c r="CB409">
        <f t="shared" ca="1" si="50"/>
        <v>3722691.423875472</v>
      </c>
      <c r="CC409">
        <f t="shared" ca="1" si="55"/>
        <v>591826.39654358174</v>
      </c>
      <c r="CD409">
        <f t="shared" ca="1" si="56"/>
        <v>7417439.9302908033</v>
      </c>
      <c r="CE409">
        <f t="shared" ca="1" si="57"/>
        <v>25083824.279921729</v>
      </c>
      <c r="CG409">
        <f ca="1">+IFERROR(VLOOKUP(_xlfn.CONCAT(B409,E409,C409),Reallocation!$A$3:$F$618,6,FALSE),0)</f>
        <v>5.4060621194137008E-2</v>
      </c>
      <c r="CH409">
        <f t="shared" ca="1" si="51"/>
        <v>3.0254105497173889E-4</v>
      </c>
      <c r="CI409">
        <f t="shared" ca="1" si="52"/>
        <v>3.0254105497173889E-4</v>
      </c>
      <c r="CJ409">
        <f t="shared" ca="1" si="53"/>
        <v>3.7199218764638609E-4</v>
      </c>
      <c r="CK409">
        <f t="shared" ca="1" si="54"/>
        <v>4.6398843084283214E-4</v>
      </c>
      <c r="CL409">
        <f ca="1">+IF($C409=1,SUMPRODUCT($CH409:$CK409,Elast!$L$6:$O$6),SUMPRODUCT($CH409:$CK409,Elast!$L$13:$O$13))</f>
        <v>-1.7565365228929374E-5</v>
      </c>
      <c r="CM409">
        <f ca="1">+IF($C409=1,SUMPRODUCT($CH409:$CK409,Elast!$L$7:$O$7),SUMPRODUCT($CH409:$CK409,Elast!$L$14:$O$14))</f>
        <v>-1.7031728295220372E-5</v>
      </c>
      <c r="CN409">
        <f ca="1">+IF($C409=1,SUMPRODUCT($CH409:$CK409,Elast!$L$8:$O$8),SUMPRODUCT($CH409:$CK409,Elast!$L$15:$O$15))</f>
        <v>-5.7181896948317316E-5</v>
      </c>
      <c r="CO409">
        <f ca="1">+IF($C409=1,SUMPRODUCT($CH409:$CK409,Elast!$L$9:$O$9),SUMPRODUCT($CH409:$CK409,Elast!$L$16:$O$16))</f>
        <v>-5.9136873886696863E-5</v>
      </c>
    </row>
    <row r="410" spans="2:93" x14ac:dyDescent="0.25">
      <c r="B410" t="s">
        <v>88</v>
      </c>
      <c r="C410">
        <v>1</v>
      </c>
      <c r="D410">
        <v>2037</v>
      </c>
      <c r="E410">
        <v>2035</v>
      </c>
      <c r="F410">
        <v>0.137379611419436</v>
      </c>
      <c r="G410">
        <v>1.6895222559418201E-2</v>
      </c>
      <c r="H410">
        <v>0.24066731907407801</v>
      </c>
      <c r="I410">
        <v>0.60505784694706599</v>
      </c>
      <c r="J410">
        <f ca="1">+('aob Demand'!J409-'aob Demand'!BX409)+'aob Cap'!BX410</f>
        <v>179.20923197744534</v>
      </c>
      <c r="K410">
        <f ca="1">+('aob Demand'!K409-'aob Demand'!BY409)+'aob Cap'!BY410</f>
        <v>179.20923197744534</v>
      </c>
      <c r="L410">
        <f ca="1">+('aob Demand'!L409-'aob Demand'!BZ409)+'aob Cap'!BZ410</f>
        <v>145.83004832607534</v>
      </c>
      <c r="M410">
        <f ca="1">+('aob Demand'!M409-'aob Demand'!CA409)+'aob Cap'!CA410</f>
        <v>116.99783798146832</v>
      </c>
      <c r="N410">
        <f ca="1">+'aob Demand'!N409*(1+CL410)</f>
        <v>155825.62283319555</v>
      </c>
      <c r="O410">
        <f ca="1">+'aob Demand'!O409*(1+CM410)</f>
        <v>24779.246152259555</v>
      </c>
      <c r="P410">
        <f ca="1">+'aob Demand'!P409*(1+CN410)</f>
        <v>310504.27995663742</v>
      </c>
      <c r="Q410">
        <f ca="1">+'aob Demand'!Q409*(1+CO410)</f>
        <v>1050015.9968990476</v>
      </c>
      <c r="R410">
        <v>2170.6293458709702</v>
      </c>
      <c r="S410">
        <f ca="1">+IF(E410&gt;2017,SUMPRODUCT(J410:M410,N410:Q410),'aob Demand'!S409)</f>
        <v>200496515.4969449</v>
      </c>
      <c r="T410">
        <v>96471.280322967796</v>
      </c>
      <c r="U410">
        <v>38.904000000000003</v>
      </c>
      <c r="V410">
        <v>27680.4502314696</v>
      </c>
      <c r="W410">
        <v>4.0313329920794398E-4</v>
      </c>
      <c r="X410">
        <v>24.582385325159901</v>
      </c>
      <c r="Y410">
        <v>24.582385325159901</v>
      </c>
      <c r="Z410">
        <v>19.5729362256481</v>
      </c>
      <c r="AA410">
        <v>10.5526034808967</v>
      </c>
      <c r="AB410">
        <v>30.3003644643318</v>
      </c>
      <c r="AC410">
        <v>30.3003644643318</v>
      </c>
      <c r="AD410">
        <v>30.3003644643318</v>
      </c>
      <c r="AE410">
        <v>30.3003644643318</v>
      </c>
      <c r="AF410">
        <v>4688211.4245793102</v>
      </c>
      <c r="AG410">
        <v>576225.06026427203</v>
      </c>
      <c r="AH410">
        <v>9952907.7352054007</v>
      </c>
      <c r="AI410">
        <v>31141719.3148853</v>
      </c>
      <c r="AJ410">
        <v>130.14775753662701</v>
      </c>
      <c r="AK410">
        <v>130.14775753662701</v>
      </c>
      <c r="AL410">
        <v>102.787888429045</v>
      </c>
      <c r="AM410">
        <v>81.814189485721201</v>
      </c>
      <c r="AN410">
        <v>154.73014286178699</v>
      </c>
      <c r="AO410">
        <v>154.73014286178699</v>
      </c>
      <c r="AP410">
        <v>122.360824654693</v>
      </c>
      <c r="AQ410">
        <v>92.366792966617894</v>
      </c>
      <c r="AR410">
        <f ca="1">+IF(E410&gt;2017,J410*N410,'aob Demand'!AR409)</f>
        <v>27925390.190344043</v>
      </c>
      <c r="AS410">
        <f>+IF(F410&gt;2017,K410*O410,'aob Demand'!AS409)</f>
        <v>4439457.8829929903</v>
      </c>
      <c r="AT410">
        <f>+IF(G410&gt;2017,L410*P410,'aob Demand'!AT409)</f>
        <v>45267237.104865603</v>
      </c>
      <c r="AU410">
        <f>+IF(H410&gt;2017,M410*Q410,'aob Demand'!AU409)</f>
        <v>122802125.370717</v>
      </c>
      <c r="AV410">
        <v>1.1896309248982599</v>
      </c>
      <c r="AW410">
        <v>1.1896309248982599</v>
      </c>
      <c r="AX410">
        <v>1.1911958544929</v>
      </c>
      <c r="AY410">
        <v>1.1297135147952799</v>
      </c>
      <c r="AZ410">
        <v>1.1896309248982599</v>
      </c>
      <c r="BA410">
        <v>1.1896309248982599</v>
      </c>
      <c r="BB410">
        <v>1.1911958544929</v>
      </c>
      <c r="BC410">
        <v>1.1297135147952799</v>
      </c>
      <c r="BD410">
        <v>1.07554825133926</v>
      </c>
      <c r="BE410">
        <v>1.07554825133926</v>
      </c>
      <c r="BF410">
        <v>1.0960222237379</v>
      </c>
      <c r="BG410">
        <v>1.0750376242238899</v>
      </c>
      <c r="BH410">
        <v>0.180835828</v>
      </c>
      <c r="BI410">
        <v>0.180835828</v>
      </c>
      <c r="BJ410">
        <v>0.20535931899999901</v>
      </c>
      <c r="BK410">
        <v>0.23708504999999999</v>
      </c>
      <c r="BL410">
        <v>0.180835828</v>
      </c>
      <c r="BM410">
        <v>0.180835828</v>
      </c>
      <c r="BN410">
        <v>0.20535931899999901</v>
      </c>
      <c r="BO410">
        <v>0.23708504999999999</v>
      </c>
      <c r="BP410">
        <v>0.15867292099999999</v>
      </c>
      <c r="BQ410">
        <v>0.15867292099999999</v>
      </c>
      <c r="BR410">
        <v>0.18056576799999999</v>
      </c>
      <c r="BS410">
        <v>0.21254435599999999</v>
      </c>
      <c r="BT410">
        <v>1</v>
      </c>
      <c r="BU410">
        <v>1</v>
      </c>
      <c r="BV410">
        <v>1</v>
      </c>
      <c r="BW410">
        <v>1</v>
      </c>
      <c r="BX410">
        <f ca="1">+'aob Demand'!BX409+'aob Cap'!$CG410</f>
        <v>24.43237422087012</v>
      </c>
      <c r="BY410">
        <f ca="1">+'aob Demand'!BY409+'aob Cap'!$CG410</f>
        <v>24.43237422087012</v>
      </c>
      <c r="BZ410">
        <f ca="1">+'aob Demand'!BZ409+'aob Cap'!$CG410</f>
        <v>24.43237422087012</v>
      </c>
      <c r="CA410">
        <f ca="1">+'aob Demand'!CA409+'aob Cap'!$CG410</f>
        <v>24.43237422087012</v>
      </c>
      <c r="CB410">
        <f t="shared" ca="1" si="50"/>
        <v>3807189.9302607975</v>
      </c>
      <c r="CC410">
        <f t="shared" ca="1" si="55"/>
        <v>605415.81490306149</v>
      </c>
      <c r="CD410">
        <f t="shared" ca="1" si="56"/>
        <v>7586356.7650823863</v>
      </c>
      <c r="CE410">
        <f t="shared" ca="1" si="57"/>
        <v>25654383.77413753</v>
      </c>
      <c r="CG410">
        <f ca="1">+IFERROR(VLOOKUP(_xlfn.CONCAT(B410,E410,C410),Reallocation!$A$3:$F$618,6,FALSE),0)</f>
        <v>5.181944588231812E-2</v>
      </c>
      <c r="CH410">
        <f t="shared" ca="1" si="51"/>
        <v>2.8915611830115928E-4</v>
      </c>
      <c r="CI410">
        <f t="shared" ca="1" si="52"/>
        <v>2.8915611830115928E-4</v>
      </c>
      <c r="CJ410">
        <f t="shared" ca="1" si="53"/>
        <v>3.5534134752857049E-4</v>
      </c>
      <c r="CK410">
        <f t="shared" ca="1" si="54"/>
        <v>4.4290943128810767E-4</v>
      </c>
      <c r="CL410">
        <f ca="1">+IF($C410=1,SUMPRODUCT($CH410:$CK410,Elast!$L$6:$O$6),SUMPRODUCT($CH410:$CK410,Elast!$L$13:$O$13))</f>
        <v>-1.6767450809754395E-5</v>
      </c>
      <c r="CM410">
        <f ca="1">+IF($C410=1,SUMPRODUCT($CH410:$CK410,Elast!$L$7:$O$7),SUMPRODUCT($CH410:$CK410,Elast!$L$14:$O$14))</f>
        <v>-1.6276282680536712E-5</v>
      </c>
      <c r="CN410">
        <f ca="1">+IF($C410=1,SUMPRODUCT($CH410:$CK410,Elast!$L$8:$O$8),SUMPRODUCT($CH410:$CK410,Elast!$L$15:$O$15))</f>
        <v>-5.4633620812023943E-5</v>
      </c>
      <c r="CO410">
        <f ca="1">+IF($C410=1,SUMPRODUCT($CH410:$CK410,Elast!$L$9:$O$9),SUMPRODUCT($CH410:$CK410,Elast!$L$16:$O$16))</f>
        <v>-5.6474060834926115E-5</v>
      </c>
    </row>
    <row r="411" spans="2:93" x14ac:dyDescent="0.25">
      <c r="B411" t="s">
        <v>88</v>
      </c>
      <c r="C411">
        <v>1</v>
      </c>
      <c r="D411">
        <v>2038</v>
      </c>
      <c r="E411">
        <v>2036</v>
      </c>
      <c r="F411">
        <v>0.137329052176657</v>
      </c>
      <c r="G411">
        <v>1.6897946969047398E-2</v>
      </c>
      <c r="H411">
        <v>0.24065022162060301</v>
      </c>
      <c r="I411">
        <v>0.60512277923369096</v>
      </c>
      <c r="J411">
        <f ca="1">+('aob Demand'!J410-'aob Demand'!BX410)+'aob Cap'!BX411</f>
        <v>179.59251113354617</v>
      </c>
      <c r="K411">
        <f ca="1">+('aob Demand'!K410-'aob Demand'!BY410)+'aob Cap'!BY411</f>
        <v>179.59251113354617</v>
      </c>
      <c r="L411">
        <f ca="1">+('aob Demand'!L410-'aob Demand'!BZ410)+'aob Cap'!BZ411</f>
        <v>146.19404450378016</v>
      </c>
      <c r="M411">
        <f ca="1">+('aob Demand'!M410-'aob Demand'!CA410)+'aob Cap'!CA411</f>
        <v>117.34361467350018</v>
      </c>
      <c r="N411">
        <f ca="1">+'aob Demand'!N410*(1+CL411)</f>
        <v>156579.98558506567</v>
      </c>
      <c r="O411">
        <f ca="1">+'aob Demand'!O410*(1+CM411)</f>
        <v>24903.687468348158</v>
      </c>
      <c r="P411">
        <f ca="1">+'aob Demand'!P410*(1+CN411)</f>
        <v>312022.83861306479</v>
      </c>
      <c r="Q411">
        <f ca="1">+'aob Demand'!Q410*(1+CO411)</f>
        <v>1055132.5664450433</v>
      </c>
      <c r="R411">
        <v>2175.4995873886701</v>
      </c>
      <c r="S411">
        <f ca="1">+IF(E411&gt;2017,SUMPRODUCT(J411:M411,N411:Q411),'aob Demand'!S410)</f>
        <v>202022058.63418478</v>
      </c>
      <c r="T411">
        <v>96890.259916974494</v>
      </c>
      <c r="U411">
        <v>38.904000000000003</v>
      </c>
      <c r="V411">
        <v>27889.119437298501</v>
      </c>
      <c r="W411">
        <v>4.01382471132819E-4</v>
      </c>
      <c r="X411">
        <v>24.680039635105601</v>
      </c>
      <c r="Y411">
        <v>24.680039635105601</v>
      </c>
      <c r="Z411">
        <v>19.6526181597124</v>
      </c>
      <c r="AA411">
        <v>10.612406078320101</v>
      </c>
      <c r="AB411">
        <v>30.4481214324421</v>
      </c>
      <c r="AC411">
        <v>30.4481214324421</v>
      </c>
      <c r="AD411">
        <v>30.4481214324421</v>
      </c>
      <c r="AE411">
        <v>30.4481214324421</v>
      </c>
      <c r="AF411">
        <v>4733944.4726173403</v>
      </c>
      <c r="AG411">
        <v>582190.06898051396</v>
      </c>
      <c r="AH411">
        <v>10051542.070644001</v>
      </c>
      <c r="AI411">
        <v>31449432.396377999</v>
      </c>
      <c r="AJ411">
        <v>130.14775753662701</v>
      </c>
      <c r="AK411">
        <v>130.14775753662701</v>
      </c>
      <c r="AL411">
        <v>102.787888429045</v>
      </c>
      <c r="AM411">
        <v>81.814189485721201</v>
      </c>
      <c r="AN411">
        <v>154.82779717173199</v>
      </c>
      <c r="AO411">
        <v>154.82779717173199</v>
      </c>
      <c r="AP411">
        <v>122.440506588757</v>
      </c>
      <c r="AQ411">
        <v>92.426595564041307</v>
      </c>
      <c r="AR411">
        <f ca="1">+IF(E411&gt;2017,J411*N411,'aob Demand'!AR410)</f>
        <v>28120592.804476406</v>
      </c>
      <c r="AS411">
        <f>+IF(F411&gt;2017,K411*O411,'aob Demand'!AS410)</f>
        <v>4471350.0427437499</v>
      </c>
      <c r="AT411">
        <f>+IF(G411&gt;2017,L411*P411,'aob Demand'!AT410)</f>
        <v>45602783.439633504</v>
      </c>
      <c r="AU411">
        <f>+IF(H411&gt;2017,M411*Q411,'aob Demand'!AU410)</f>
        <v>123767406.778338</v>
      </c>
      <c r="AV411">
        <v>1.1903876716384301</v>
      </c>
      <c r="AW411">
        <v>1.1903876716384301</v>
      </c>
      <c r="AX411">
        <v>1.1919744160213199</v>
      </c>
      <c r="AY411">
        <v>1.1304484155183201</v>
      </c>
      <c r="AZ411">
        <v>1.1903876716384301</v>
      </c>
      <c r="BA411">
        <v>1.1903876716384301</v>
      </c>
      <c r="BB411">
        <v>1.1919744160213199</v>
      </c>
      <c r="BC411">
        <v>1.1304484155183201</v>
      </c>
      <c r="BD411">
        <v>1.0762324279322399</v>
      </c>
      <c r="BE411">
        <v>1.0762324279322399</v>
      </c>
      <c r="BF411">
        <v>1.0967385801074101</v>
      </c>
      <c r="BG411">
        <v>1.0757369572113999</v>
      </c>
      <c r="BH411">
        <v>0.180835828</v>
      </c>
      <c r="BI411">
        <v>0.180835828</v>
      </c>
      <c r="BJ411">
        <v>0.20535931899999901</v>
      </c>
      <c r="BK411">
        <v>0.23708504999999999</v>
      </c>
      <c r="BL411">
        <v>0.180835828</v>
      </c>
      <c r="BM411">
        <v>0.180835828</v>
      </c>
      <c r="BN411">
        <v>0.20535931899999901</v>
      </c>
      <c r="BO411">
        <v>0.23708504999999999</v>
      </c>
      <c r="BP411">
        <v>0.15867292099999999</v>
      </c>
      <c r="BQ411">
        <v>0.15867292099999999</v>
      </c>
      <c r="BR411">
        <v>0.18056576799999999</v>
      </c>
      <c r="BS411">
        <v>0.21254435599999999</v>
      </c>
      <c r="BT411">
        <v>1</v>
      </c>
      <c r="BU411">
        <v>1</v>
      </c>
      <c r="BV411">
        <v>1</v>
      </c>
      <c r="BW411">
        <v>1</v>
      </c>
      <c r="BX411">
        <f ca="1">+'aob Demand'!BX410+'aob Cap'!$CG411</f>
        <v>24.720998109559467</v>
      </c>
      <c r="BY411">
        <f ca="1">+'aob Demand'!BY410+'aob Cap'!$CG411</f>
        <v>24.720998109559467</v>
      </c>
      <c r="BZ411">
        <f ca="1">+'aob Demand'!BZ410+'aob Cap'!$CG411</f>
        <v>24.720998109559467</v>
      </c>
      <c r="CA411">
        <f ca="1">+'aob Demand'!CA410+'aob Cap'!$CG411</f>
        <v>24.720998109559467</v>
      </c>
      <c r="CB411">
        <f t="shared" ca="1" si="50"/>
        <v>3870813.5276432573</v>
      </c>
      <c r="CC411">
        <f t="shared" ca="1" si="55"/>
        <v>615644.01082609466</v>
      </c>
      <c r="CD411">
        <f t="shared" ca="1" si="56"/>
        <v>7713516.0034929533</v>
      </c>
      <c r="CE411">
        <f t="shared" ca="1" si="57"/>
        <v>26083930.180422544</v>
      </c>
      <c r="CG411">
        <f ca="1">+IFERROR(VLOOKUP(_xlfn.CONCAT(B411,E411,C411),Reallocation!$A$3:$F$618,6,FALSE),0)</f>
        <v>4.9600387315165785E-2</v>
      </c>
      <c r="CH411">
        <f t="shared" ca="1" si="51"/>
        <v>2.7618293770781399E-4</v>
      </c>
      <c r="CI411">
        <f t="shared" ca="1" si="52"/>
        <v>2.7618293770781399E-4</v>
      </c>
      <c r="CJ411">
        <f t="shared" ca="1" si="53"/>
        <v>3.3927775569475571E-4</v>
      </c>
      <c r="CK411">
        <f t="shared" ca="1" si="54"/>
        <v>4.2269353516322106E-4</v>
      </c>
      <c r="CL411">
        <f ca="1">+IF($C411=1,SUMPRODUCT($CH411:$CK411,Elast!$L$6:$O$6),SUMPRODUCT($CH411:$CK411,Elast!$L$13:$O$13))</f>
        <v>-1.6002172614564048E-5</v>
      </c>
      <c r="CM411">
        <f ca="1">+IF($C411=1,SUMPRODUCT($CH411:$CK411,Elast!$L$7:$O$7),SUMPRODUCT($CH411:$CK411,Elast!$L$14:$O$14))</f>
        <v>-1.5544826816091374E-5</v>
      </c>
      <c r="CN411">
        <f ca="1">+IF($C411=1,SUMPRODUCT($CH411:$CK411,Elast!$L$8:$O$8),SUMPRODUCT($CH411:$CK411,Elast!$L$15:$O$15))</f>
        <v>-5.2170913834905578E-5</v>
      </c>
      <c r="CO411">
        <f ca="1">+IF($C411=1,SUMPRODUCT($CH411:$CK411,Elast!$L$9:$O$9),SUMPRODUCT($CH411:$CK411,Elast!$L$16:$O$16))</f>
        <v>-5.3911252461145149E-5</v>
      </c>
    </row>
    <row r="412" spans="2:93" x14ac:dyDescent="0.25">
      <c r="B412" t="s">
        <v>88</v>
      </c>
      <c r="C412">
        <v>1</v>
      </c>
      <c r="D412">
        <v>2039</v>
      </c>
      <c r="E412">
        <v>2037</v>
      </c>
      <c r="F412">
        <v>0.137288006359331</v>
      </c>
      <c r="G412">
        <v>1.69008688221494E-2</v>
      </c>
      <c r="H412">
        <v>0.240637112707795</v>
      </c>
      <c r="I412">
        <v>0.60517401211072297</v>
      </c>
      <c r="J412">
        <f ca="1">+('aob Demand'!J411-'aob Demand'!BX411)+'aob Cap'!BX412</f>
        <v>179.8061047247833</v>
      </c>
      <c r="K412">
        <f ca="1">+('aob Demand'!K411-'aob Demand'!BY411)+'aob Cap'!BY412</f>
        <v>179.8061047247833</v>
      </c>
      <c r="L412">
        <f ca="1">+('aob Demand'!L411-'aob Demand'!BZ411)+'aob Cap'!BZ412</f>
        <v>146.3873780134773</v>
      </c>
      <c r="M412">
        <f ca="1">+('aob Demand'!M411-'aob Demand'!CA411)+'aob Cap'!CA412</f>
        <v>117.51839972220529</v>
      </c>
      <c r="N412">
        <f ca="1">+'aob Demand'!N411*(1+CL412)</f>
        <v>157363.87071277128</v>
      </c>
      <c r="O412">
        <f ca="1">+'aob Demand'!O411*(1+CM412)</f>
        <v>25030.51188493452</v>
      </c>
      <c r="P412">
        <f ca="1">+'aob Demand'!P411*(1+CN412)</f>
        <v>313591.42595563206</v>
      </c>
      <c r="Q412">
        <f ca="1">+'aob Demand'!Q411*(1+CO412)</f>
        <v>1060429.0278199739</v>
      </c>
      <c r="R412">
        <v>2179.99070034846</v>
      </c>
      <c r="S412">
        <f ca="1">+IF(E412&gt;2017,SUMPRODUCT(J412:M412,N412:Q412),'aob Demand'!S411)</f>
        <v>203321372.44010502</v>
      </c>
      <c r="T412">
        <v>97311.059160306904</v>
      </c>
      <c r="U412">
        <v>38.904000000000003</v>
      </c>
      <c r="V412">
        <v>28099.3616969287</v>
      </c>
      <c r="W412">
        <v>3.9963924699156498E-4</v>
      </c>
      <c r="X412">
        <v>24.778528526362098</v>
      </c>
      <c r="Y412">
        <v>24.778528526362098</v>
      </c>
      <c r="Z412">
        <v>19.732644855231499</v>
      </c>
      <c r="AA412">
        <v>10.672531385328</v>
      </c>
      <c r="AB412">
        <v>30.568407315835199</v>
      </c>
      <c r="AC412">
        <v>30.568407315835199</v>
      </c>
      <c r="AD412">
        <v>30.568407315835199</v>
      </c>
      <c r="AE412">
        <v>30.568407315835199</v>
      </c>
      <c r="AF412">
        <v>4775901.7646230198</v>
      </c>
      <c r="AG412">
        <v>587661.04818203405</v>
      </c>
      <c r="AH412">
        <v>10141986.317364899</v>
      </c>
      <c r="AI412">
        <v>31731668.532178499</v>
      </c>
      <c r="AJ412">
        <v>130.14775753662701</v>
      </c>
      <c r="AK412">
        <v>130.14775753662701</v>
      </c>
      <c r="AL412">
        <v>102.787888429045</v>
      </c>
      <c r="AM412">
        <v>81.814189485721201</v>
      </c>
      <c r="AN412">
        <v>154.92628606298899</v>
      </c>
      <c r="AO412">
        <v>154.92628606298899</v>
      </c>
      <c r="AP412">
        <v>122.520533284276</v>
      </c>
      <c r="AQ412">
        <v>92.4867208710493</v>
      </c>
      <c r="AR412">
        <f ca="1">+IF(E412&gt;2017,J412*N412,'aob Demand'!AR411)</f>
        <v>28294984.617277812</v>
      </c>
      <c r="AS412">
        <f>+IF(F412&gt;2017,K412*O412,'aob Demand'!AS411)</f>
        <v>4499519.7645385498</v>
      </c>
      <c r="AT412">
        <f>+IF(G412&gt;2017,L412*P412,'aob Demand'!AT411)</f>
        <v>45893254.398780301</v>
      </c>
      <c r="AU412">
        <f>+IF(H412&gt;2017,M412*Q412,'aob Demand'!AU411)</f>
        <v>124576091.118103</v>
      </c>
      <c r="AV412">
        <v>1.19115043500488</v>
      </c>
      <c r="AW412">
        <v>1.19115043500488</v>
      </c>
      <c r="AX412">
        <v>1.19275614189347</v>
      </c>
      <c r="AY412">
        <v>1.1311870274739499</v>
      </c>
      <c r="AZ412">
        <v>1.19115043500488</v>
      </c>
      <c r="BA412">
        <v>1.19115043500488</v>
      </c>
      <c r="BB412">
        <v>1.19275614189347</v>
      </c>
      <c r="BC412">
        <v>1.1311870274739499</v>
      </c>
      <c r="BD412">
        <v>1.0769220441718701</v>
      </c>
      <c r="BE412">
        <v>1.0769220441718701</v>
      </c>
      <c r="BF412">
        <v>1.09745784799733</v>
      </c>
      <c r="BG412">
        <v>1.07643982181523</v>
      </c>
      <c r="BH412">
        <v>0.180835828</v>
      </c>
      <c r="BI412">
        <v>0.180835828</v>
      </c>
      <c r="BJ412">
        <v>0.20535931899999901</v>
      </c>
      <c r="BK412">
        <v>0.23708504999999999</v>
      </c>
      <c r="BL412">
        <v>0.180835828</v>
      </c>
      <c r="BM412">
        <v>0.180835828</v>
      </c>
      <c r="BN412">
        <v>0.20535931899999901</v>
      </c>
      <c r="BO412">
        <v>0.23708504999999999</v>
      </c>
      <c r="BP412">
        <v>0.15867292099999999</v>
      </c>
      <c r="BQ412">
        <v>0.15867292099999999</v>
      </c>
      <c r="BR412">
        <v>0.18056576799999999</v>
      </c>
      <c r="BS412">
        <v>0.21254435599999999</v>
      </c>
      <c r="BT412">
        <v>1</v>
      </c>
      <c r="BU412">
        <v>1</v>
      </c>
      <c r="BV412">
        <v>1</v>
      </c>
      <c r="BW412">
        <v>1</v>
      </c>
      <c r="BX412">
        <f ca="1">+'aob Demand'!BX411+'aob Cap'!$CG412</f>
        <v>24.837140484074403</v>
      </c>
      <c r="BY412">
        <f ca="1">+'aob Demand'!BY411+'aob Cap'!$CG412</f>
        <v>24.837140484074403</v>
      </c>
      <c r="BZ412">
        <f ca="1">+'aob Demand'!BZ411+'aob Cap'!$CG412</f>
        <v>24.837140484074403</v>
      </c>
      <c r="CA412">
        <f ca="1">+'aob Demand'!CA411+'aob Cap'!$CG412</f>
        <v>24.837140484074403</v>
      </c>
      <c r="CB412">
        <f t="shared" ca="1" si="50"/>
        <v>3908468.5640108222</v>
      </c>
      <c r="CC412">
        <f t="shared" ca="1" si="55"/>
        <v>621686.34007441264</v>
      </c>
      <c r="CD412">
        <f t="shared" ca="1" si="56"/>
        <v>7788714.3010612493</v>
      </c>
      <c r="CE412">
        <f t="shared" ca="1" si="57"/>
        <v>26338024.737355135</v>
      </c>
      <c r="CG412">
        <f ca="1">+IFERROR(VLOOKUP(_xlfn.CONCAT(B412,E412,C412),Reallocation!$A$3:$F$618,6,FALSE),0)</f>
        <v>4.7374198885303705E-2</v>
      </c>
      <c r="CH412">
        <f t="shared" ca="1" si="51"/>
        <v>2.6347380673108489E-4</v>
      </c>
      <c r="CI412">
        <f t="shared" ca="1" si="52"/>
        <v>2.6347380673108489E-4</v>
      </c>
      <c r="CJ412">
        <f t="shared" ca="1" si="53"/>
        <v>3.2362215600945099E-4</v>
      </c>
      <c r="CK412">
        <f t="shared" ca="1" si="54"/>
        <v>4.0312154519872578E-4</v>
      </c>
      <c r="CL412">
        <f ca="1">+IF($C412=1,SUMPRODUCT($CH412:$CK412,Elast!$L$6:$O$6),SUMPRODUCT($CH412:$CK412,Elast!$L$13:$O$13))</f>
        <v>-1.526122668720342E-5</v>
      </c>
      <c r="CM412">
        <f ca="1">+IF($C412=1,SUMPRODUCT($CH412:$CK412,Elast!$L$7:$O$7),SUMPRODUCT($CH412:$CK412,Elast!$L$14:$O$14))</f>
        <v>-1.4829069056262244E-5</v>
      </c>
      <c r="CN412">
        <f ca="1">+IF($C412=1,SUMPRODUCT($CH412:$CK412,Elast!$L$8:$O$8),SUMPRODUCT($CH412:$CK412,Elast!$L$15:$O$15))</f>
        <v>-4.9766098298023703E-5</v>
      </c>
      <c r="CO412">
        <f ca="1">+IF($C412=1,SUMPRODUCT($CH412:$CK412,Elast!$L$9:$O$9),SUMPRODUCT($CH412:$CK412,Elast!$L$16:$O$16))</f>
        <v>-5.1420182916274818E-5</v>
      </c>
    </row>
    <row r="413" spans="2:93" x14ac:dyDescent="0.25">
      <c r="B413" t="s">
        <v>88</v>
      </c>
      <c r="C413">
        <v>1</v>
      </c>
      <c r="D413">
        <v>2040</v>
      </c>
      <c r="E413">
        <v>2038</v>
      </c>
      <c r="F413">
        <v>0.13725574028146001</v>
      </c>
      <c r="G413">
        <v>1.6903971943104699E-2</v>
      </c>
      <c r="H413">
        <v>0.24062768291584399</v>
      </c>
      <c r="I413">
        <v>0.60521260485959005</v>
      </c>
      <c r="J413">
        <f ca="1">+('aob Demand'!J412-'aob Demand'!BX412)+'aob Cap'!BX413</f>
        <v>179.99778356650216</v>
      </c>
      <c r="K413">
        <f ca="1">+('aob Demand'!K412-'aob Demand'!BY412)+'aob Cap'!BY413</f>
        <v>179.99778356650216</v>
      </c>
      <c r="L413">
        <f ca="1">+('aob Demand'!L412-'aob Demand'!BZ412)+'aob Cap'!BZ413</f>
        <v>146.5576138330882</v>
      </c>
      <c r="M413">
        <f ca="1">+('aob Demand'!M412-'aob Demand'!CA412)+'aob Cap'!CA413</f>
        <v>117.66968713211418</v>
      </c>
      <c r="N413">
        <f ca="1">+'aob Demand'!N412*(1+CL413)</f>
        <v>158155.28651625969</v>
      </c>
      <c r="O413">
        <f ca="1">+'aob Demand'!O412*(1+CM413)</f>
        <v>25158.220684630836</v>
      </c>
      <c r="P413">
        <f ca="1">+'aob Demand'!P412*(1+CN413)</f>
        <v>315173.7043651003</v>
      </c>
      <c r="Q413">
        <f ca="1">+'aob Demand'!Q412*(1+CO413)</f>
        <v>1065773.2968819519</v>
      </c>
      <c r="R413">
        <v>2184.1298525696602</v>
      </c>
      <c r="S413">
        <f ca="1">+IF(E413&gt;2017,SUMPRODUCT(J413:M413,N413:Q413),'aob Demand'!S412)</f>
        <v>204596341.44650769</v>
      </c>
      <c r="T413">
        <v>97733.685955793102</v>
      </c>
      <c r="U413">
        <v>38.904000000000003</v>
      </c>
      <c r="V413">
        <v>28311.188868834</v>
      </c>
      <c r="W413">
        <v>3.9790359375991901E-4</v>
      </c>
      <c r="X413">
        <v>24.877800468037101</v>
      </c>
      <c r="Y413">
        <v>24.877800468037101</v>
      </c>
      <c r="Z413">
        <v>19.812996806959401</v>
      </c>
      <c r="AA413">
        <v>10.7329603238228</v>
      </c>
      <c r="AB413">
        <v>30.663209259636901</v>
      </c>
      <c r="AC413">
        <v>30.663209259636901</v>
      </c>
      <c r="AD413">
        <v>30.663209259636901</v>
      </c>
      <c r="AE413">
        <v>30.663209259636901</v>
      </c>
      <c r="AF413">
        <v>4814326.6752504501</v>
      </c>
      <c r="AG413">
        <v>592668.69527129596</v>
      </c>
      <c r="AH413">
        <v>10224762.7044069</v>
      </c>
      <c r="AI413">
        <v>31990055.982793499</v>
      </c>
      <c r="AJ413">
        <v>130.14775753662701</v>
      </c>
      <c r="AK413">
        <v>130.14775753662701</v>
      </c>
      <c r="AL413">
        <v>102.787888429045</v>
      </c>
      <c r="AM413">
        <v>81.814189485721201</v>
      </c>
      <c r="AN413">
        <v>155.02555800466399</v>
      </c>
      <c r="AO413">
        <v>155.02555800466399</v>
      </c>
      <c r="AP413">
        <v>122.600885236004</v>
      </c>
      <c r="AQ413">
        <v>92.547149809543996</v>
      </c>
      <c r="AR413">
        <f ca="1">+IF(E413&gt;2017,J413*N413,'aob Demand'!AR412)</f>
        <v>28467601.03225185</v>
      </c>
      <c r="AS413">
        <f>+IF(F413&gt;2017,K413*O413,'aob Demand'!AS412)</f>
        <v>4527349.4416579697</v>
      </c>
      <c r="AT413">
        <f>+IF(G413&gt;2017,L413*P413,'aob Demand'!AT412)</f>
        <v>46179035.203823604</v>
      </c>
      <c r="AU413">
        <f>+IF(H413&gt;2017,M413*Q413,'aob Demand'!AU412)</f>
        <v>125367127.51183499</v>
      </c>
      <c r="AV413">
        <v>1.1919188081665</v>
      </c>
      <c r="AW413">
        <v>1.1919188081665</v>
      </c>
      <c r="AX413">
        <v>1.1935408368335101</v>
      </c>
      <c r="AY413">
        <v>1.13192911173203</v>
      </c>
      <c r="AZ413">
        <v>1.1919188081665</v>
      </c>
      <c r="BA413">
        <v>1.1919188081665</v>
      </c>
      <c r="BB413">
        <v>1.1935408368335101</v>
      </c>
      <c r="BC413">
        <v>1.13192911173203</v>
      </c>
      <c r="BD413">
        <v>1.0776167322411301</v>
      </c>
      <c r="BE413">
        <v>1.0776167322411301</v>
      </c>
      <c r="BF413">
        <v>1.09817984773389</v>
      </c>
      <c r="BG413">
        <v>1.07714599066895</v>
      </c>
      <c r="BH413">
        <v>0.180835828</v>
      </c>
      <c r="BI413">
        <v>0.180835828</v>
      </c>
      <c r="BJ413">
        <v>0.20535931899999901</v>
      </c>
      <c r="BK413">
        <v>0.23708504999999999</v>
      </c>
      <c r="BL413">
        <v>0.180835828</v>
      </c>
      <c r="BM413">
        <v>0.180835828</v>
      </c>
      <c r="BN413">
        <v>0.20535931899999901</v>
      </c>
      <c r="BO413">
        <v>0.23708504999999999</v>
      </c>
      <c r="BP413">
        <v>0.15867292099999999</v>
      </c>
      <c r="BQ413">
        <v>0.15867292099999999</v>
      </c>
      <c r="BR413">
        <v>0.18056576799999999</v>
      </c>
      <c r="BS413">
        <v>0.21254435599999999</v>
      </c>
      <c r="BT413">
        <v>1</v>
      </c>
      <c r="BU413">
        <v>1</v>
      </c>
      <c r="BV413">
        <v>1</v>
      </c>
      <c r="BW413">
        <v>1</v>
      </c>
      <c r="BX413">
        <f ca="1">+'aob Demand'!BX412+'aob Cap'!$CG413</f>
        <v>24.927977742843783</v>
      </c>
      <c r="BY413">
        <f ca="1">+'aob Demand'!BY412+'aob Cap'!$CG413</f>
        <v>24.927977742843783</v>
      </c>
      <c r="BZ413">
        <f ca="1">+'aob Demand'!BZ412+'aob Cap'!$CG413</f>
        <v>24.927977742843783</v>
      </c>
      <c r="CA413">
        <f ca="1">+'aob Demand'!CA412+'aob Cap'!$CG413</f>
        <v>24.927977742843783</v>
      </c>
      <c r="CB413">
        <f t="shared" ca="1" si="50"/>
        <v>3942491.4621904031</v>
      </c>
      <c r="CC413">
        <f t="shared" ca="1" si="55"/>
        <v>627143.56527602952</v>
      </c>
      <c r="CD413">
        <f t="shared" ca="1" si="56"/>
        <v>7856643.0875428468</v>
      </c>
      <c r="CE413">
        <f t="shared" ca="1" si="57"/>
        <v>26567573.023590535</v>
      </c>
      <c r="CG413">
        <f ca="1">+IFERROR(VLOOKUP(_xlfn.CONCAT(B413,E413,C413),Reallocation!$A$3:$F$618,6,FALSE),0)</f>
        <v>4.5257033507182638E-2</v>
      </c>
      <c r="CH413">
        <f t="shared" ca="1" si="51"/>
        <v>2.5143105992997405E-4</v>
      </c>
      <c r="CI413">
        <f t="shared" ca="1" si="52"/>
        <v>2.5143105992997405E-4</v>
      </c>
      <c r="CJ413">
        <f t="shared" ca="1" si="53"/>
        <v>3.0880028900237555E-4</v>
      </c>
      <c r="CK413">
        <f t="shared" ca="1" si="54"/>
        <v>3.8461080852858487E-4</v>
      </c>
      <c r="CL413">
        <f ca="1">+IF($C413=1,SUMPRODUCT($CH413:$CK413,Elast!$L$6:$O$6),SUMPRODUCT($CH413:$CK413,Elast!$L$13:$O$13))</f>
        <v>-1.4560464714960199E-5</v>
      </c>
      <c r="CM413">
        <f ca="1">+IF($C413=1,SUMPRODUCT($CH413:$CK413,Elast!$L$7:$O$7),SUMPRODUCT($CH413:$CK413,Elast!$L$14:$O$14))</f>
        <v>-1.4150969526942614E-5</v>
      </c>
      <c r="CN413">
        <f ca="1">+IF($C413=1,SUMPRODUCT($CH413:$CK413,Elast!$L$8:$O$8),SUMPRODUCT($CH413:$CK413,Elast!$L$15:$O$15))</f>
        <v>-4.7488563339417083E-5</v>
      </c>
      <c r="CO413">
        <f ca="1">+IF($C413=1,SUMPRODUCT($CH413:$CK413,Elast!$L$9:$O$9),SUMPRODUCT($CH413:$CK413,Elast!$L$16:$O$16))</f>
        <v>-4.9062716066146542E-5</v>
      </c>
    </row>
    <row r="414" spans="2:93" x14ac:dyDescent="0.25">
      <c r="B414" t="s">
        <v>88</v>
      </c>
      <c r="C414">
        <v>1</v>
      </c>
      <c r="D414">
        <v>2041</v>
      </c>
      <c r="E414">
        <v>2039</v>
      </c>
      <c r="F414">
        <v>0.13723163766406199</v>
      </c>
      <c r="G414">
        <v>1.6907242428531501E-2</v>
      </c>
      <c r="H414">
        <v>0.240621675634524</v>
      </c>
      <c r="I414">
        <v>0.60523944427288001</v>
      </c>
      <c r="J414">
        <f ca="1">+('aob Demand'!J413-'aob Demand'!BX413)+'aob Cap'!BX414</f>
        <v>180.16946237630572</v>
      </c>
      <c r="K414">
        <f ca="1">+('aob Demand'!K413-'aob Demand'!BY413)+'aob Cap'!BY414</f>
        <v>180.16946237630572</v>
      </c>
      <c r="L414">
        <f ca="1">+('aob Demand'!L413-'aob Demand'!BZ413)+'aob Cap'!BZ414</f>
        <v>146.70766781263075</v>
      </c>
      <c r="M414">
        <f ca="1">+('aob Demand'!M413-'aob Demand'!CA413)+'aob Cap'!CA414</f>
        <v>117.80072840537375</v>
      </c>
      <c r="N414">
        <f ca="1">+'aob Demand'!N413*(1+CL414)</f>
        <v>158953.79099018342</v>
      </c>
      <c r="O414">
        <f ca="1">+'aob Demand'!O413*(1+CM414)</f>
        <v>25286.791714895753</v>
      </c>
      <c r="P414">
        <f ca="1">+'aob Demand'!P413*(1+CN414)</f>
        <v>316769.05506919808</v>
      </c>
      <c r="Q414">
        <f ca="1">+'aob Demand'!Q413*(1+CO414)</f>
        <v>1071163.0159416939</v>
      </c>
      <c r="R414">
        <v>2187.9398296972199</v>
      </c>
      <c r="S414">
        <f ca="1">+IF(E414&gt;2017,SUMPRODUCT(J414:M414,N414:Q414),'aob Demand'!S413)</f>
        <v>205850759.55711275</v>
      </c>
      <c r="T414">
        <v>98158.148240583396</v>
      </c>
      <c r="U414">
        <v>38.904000000000003</v>
      </c>
      <c r="V414">
        <v>28524.612900882999</v>
      </c>
      <c r="W414">
        <v>3.9617547855703999E-4</v>
      </c>
      <c r="X414">
        <v>24.977802511972801</v>
      </c>
      <c r="Y414">
        <v>24.977802511972801</v>
      </c>
      <c r="Z414">
        <v>19.8936539429071</v>
      </c>
      <c r="AA414">
        <v>10.7936733459279</v>
      </c>
      <c r="AB414">
        <v>30.734203357190299</v>
      </c>
      <c r="AC414">
        <v>30.734203357190299</v>
      </c>
      <c r="AD414">
        <v>30.734203357190299</v>
      </c>
      <c r="AE414">
        <v>30.734203357190299</v>
      </c>
      <c r="AF414">
        <v>4849417.5173553899</v>
      </c>
      <c r="AG414">
        <v>597238.53797063103</v>
      </c>
      <c r="AH414">
        <v>10300299.6458528</v>
      </c>
      <c r="AI414">
        <v>32225928.177959301</v>
      </c>
      <c r="AJ414">
        <v>130.14775753662701</v>
      </c>
      <c r="AK414">
        <v>130.14775753662701</v>
      </c>
      <c r="AL414">
        <v>102.787888429045</v>
      </c>
      <c r="AM414">
        <v>81.814189485721201</v>
      </c>
      <c r="AN414">
        <v>155.12556004859999</v>
      </c>
      <c r="AO414">
        <v>155.12556004859999</v>
      </c>
      <c r="AP414">
        <v>122.68154237195201</v>
      </c>
      <c r="AQ414">
        <v>92.607862831649101</v>
      </c>
      <c r="AR414">
        <f ca="1">+IF(E414&gt;2017,J414*N414,'aob Demand'!AR413)</f>
        <v>28638619.065377016</v>
      </c>
      <c r="AS414">
        <f>+IF(F414&gt;2017,K414*O414,'aob Demand'!AS413)</f>
        <v>4554875.7910277899</v>
      </c>
      <c r="AT414">
        <f>+IF(G414&gt;2017,L414*P414,'aob Demand'!AT413)</f>
        <v>46460858.1339738</v>
      </c>
      <c r="AU414">
        <f>+IF(H414&gt;2017,M414*Q414,'aob Demand'!AU413)</f>
        <v>126143373.26967999</v>
      </c>
      <c r="AV414">
        <v>1.19269245067478</v>
      </c>
      <c r="AW414">
        <v>1.19269245067478</v>
      </c>
      <c r="AX414">
        <v>1.1943283376968501</v>
      </c>
      <c r="AY414">
        <v>1.13267446852119</v>
      </c>
      <c r="AZ414">
        <v>1.19269245067478</v>
      </c>
      <c r="BA414">
        <v>1.19269245067478</v>
      </c>
      <c r="BB414">
        <v>1.1943283376968501</v>
      </c>
      <c r="BC414">
        <v>1.13267446852119</v>
      </c>
      <c r="BD414">
        <v>1.07831618433969</v>
      </c>
      <c r="BE414">
        <v>1.07831618433969</v>
      </c>
      <c r="BF414">
        <v>1.09890442920736</v>
      </c>
      <c r="BG414">
        <v>1.07785527366975</v>
      </c>
      <c r="BH414">
        <v>0.180835828</v>
      </c>
      <c r="BI414">
        <v>0.180835828</v>
      </c>
      <c r="BJ414">
        <v>0.20535931899999901</v>
      </c>
      <c r="BK414">
        <v>0.23708504999999999</v>
      </c>
      <c r="BL414">
        <v>0.180835828</v>
      </c>
      <c r="BM414">
        <v>0.180835828</v>
      </c>
      <c r="BN414">
        <v>0.20535931899999901</v>
      </c>
      <c r="BO414">
        <v>0.23708504999999999</v>
      </c>
      <c r="BP414">
        <v>0.15867292099999999</v>
      </c>
      <c r="BQ414">
        <v>0.15867292099999999</v>
      </c>
      <c r="BR414">
        <v>0.18056576799999999</v>
      </c>
      <c r="BS414">
        <v>0.21254435599999999</v>
      </c>
      <c r="BT414">
        <v>1</v>
      </c>
      <c r="BU414">
        <v>1</v>
      </c>
      <c r="BV414">
        <v>1</v>
      </c>
      <c r="BW414">
        <v>1</v>
      </c>
      <c r="BX414">
        <f ca="1">+'aob Demand'!BX413+'aob Cap'!$CG414</f>
        <v>24.998286549308645</v>
      </c>
      <c r="BY414">
        <f ca="1">+'aob Demand'!BY413+'aob Cap'!$CG414</f>
        <v>24.998286549308645</v>
      </c>
      <c r="BZ414">
        <f ca="1">+'aob Demand'!BZ413+'aob Cap'!$CG414</f>
        <v>24.998286549308645</v>
      </c>
      <c r="CA414">
        <f ca="1">+'aob Demand'!CA413+'aob Cap'!$CG414</f>
        <v>24.998286549308645</v>
      </c>
      <c r="CB414">
        <f t="shared" ca="1" si="50"/>
        <v>3973572.4152715197</v>
      </c>
      <c r="CC414">
        <f t="shared" ca="1" si="55"/>
        <v>632126.46520164784</v>
      </c>
      <c r="CD414">
        <f t="shared" ca="1" si="56"/>
        <v>7918683.6085735438</v>
      </c>
      <c r="CE414">
        <f t="shared" ca="1" si="57"/>
        <v>26777240.013532128</v>
      </c>
      <c r="CG414">
        <f ca="1">+IFERROR(VLOOKUP(_xlfn.CONCAT(B414,E414,C414),Reallocation!$A$3:$F$618,6,FALSE),0)</f>
        <v>4.3240007705743502E-2</v>
      </c>
      <c r="CH414">
        <f t="shared" ca="1" si="51"/>
        <v>2.3999631866278293E-4</v>
      </c>
      <c r="CI414">
        <f t="shared" ca="1" si="52"/>
        <v>2.3999631866278293E-4</v>
      </c>
      <c r="CJ414">
        <f t="shared" ca="1" si="53"/>
        <v>2.9473583999006792E-4</v>
      </c>
      <c r="CK414">
        <f t="shared" ca="1" si="54"/>
        <v>3.6706061406466262E-4</v>
      </c>
      <c r="CL414">
        <f ca="1">+IF($C414=1,SUMPRODUCT($CH414:$CK414,Elast!$L$6:$O$6),SUMPRODUCT($CH414:$CK414,Elast!$L$13:$O$13))</f>
        <v>-1.3896062121779631E-5</v>
      </c>
      <c r="CM414">
        <f ca="1">+IF($C414=1,SUMPRODUCT($CH414:$CK414,Elast!$L$7:$O$7),SUMPRODUCT($CH414:$CK414,Elast!$L$14:$O$14))</f>
        <v>-1.3507196421063128E-5</v>
      </c>
      <c r="CN414">
        <f ca="1">+IF($C414=1,SUMPRODUCT($CH414:$CK414,Elast!$L$8:$O$8),SUMPRODUCT($CH414:$CK414,Elast!$L$15:$O$15))</f>
        <v>-4.5326884338154903E-5</v>
      </c>
      <c r="CO414">
        <f ca="1">+IF($C414=1,SUMPRODUCT($CH414:$CK414,Elast!$L$9:$O$9),SUMPRODUCT($CH414:$CK414,Elast!$L$16:$O$16))</f>
        <v>-4.6826462304794708E-5</v>
      </c>
    </row>
    <row r="415" spans="2:93" x14ac:dyDescent="0.25">
      <c r="B415" t="s">
        <v>88</v>
      </c>
      <c r="C415">
        <v>1</v>
      </c>
      <c r="D415">
        <v>2042</v>
      </c>
      <c r="E415">
        <v>2040</v>
      </c>
      <c r="F415">
        <v>0.137215069445144</v>
      </c>
      <c r="G415">
        <v>1.6910667275484799E-2</v>
      </c>
      <c r="H415">
        <v>0.24061882585046199</v>
      </c>
      <c r="I415">
        <v>0.60525543742890797</v>
      </c>
      <c r="J415">
        <f ca="1">+('aob Demand'!J414-'aob Demand'!BX414)+'aob Cap'!BX415</f>
        <v>180.32271432102067</v>
      </c>
      <c r="K415">
        <f ca="1">+('aob Demand'!K414-'aob Demand'!BY414)+'aob Cap'!BY415</f>
        <v>180.32271432102067</v>
      </c>
      <c r="L415">
        <f ca="1">+('aob Demand'!L414-'aob Demand'!BZ414)+'aob Cap'!BZ415</f>
        <v>146.83914103092667</v>
      </c>
      <c r="M415">
        <f ca="1">+('aob Demand'!M414-'aob Demand'!CA414)+'aob Cap'!CA415</f>
        <v>117.91313017494969</v>
      </c>
      <c r="N415">
        <f ca="1">+'aob Demand'!N414*(1+CL415)</f>
        <v>159759.19536324232</v>
      </c>
      <c r="O415">
        <f ca="1">+'aob Demand'!O414*(1+CM415)</f>
        <v>25416.214234424071</v>
      </c>
      <c r="P415">
        <f ca="1">+'aob Demand'!P414*(1+CN415)</f>
        <v>318377.17768651509</v>
      </c>
      <c r="Q415">
        <f ca="1">+'aob Demand'!Q414*(1+CO415)</f>
        <v>1076597.0792807741</v>
      </c>
      <c r="R415">
        <v>2191.44465644506</v>
      </c>
      <c r="S415">
        <f ca="1">+IF(E415&gt;2017,SUMPRODUCT(J415:M415,N415:Q415),'aob Demand'!S414)</f>
        <v>207086495.33470112</v>
      </c>
      <c r="T415">
        <v>98584.453986299603</v>
      </c>
      <c r="U415">
        <v>38.904000000000003</v>
      </c>
      <c r="V415">
        <v>28739.6458310134</v>
      </c>
      <c r="W415">
        <v>3.9445486864489302E-4</v>
      </c>
      <c r="X415">
        <v>25.0784903495599</v>
      </c>
      <c r="Y415">
        <v>25.0784903495599</v>
      </c>
      <c r="Z415">
        <v>19.9745994937863</v>
      </c>
      <c r="AA415">
        <v>10.854654107510701</v>
      </c>
      <c r="AB415">
        <v>30.7831454404349</v>
      </c>
      <c r="AC415">
        <v>30.7831454404349</v>
      </c>
      <c r="AD415">
        <v>30.7831454404349</v>
      </c>
      <c r="AE415">
        <v>30.7831454404349</v>
      </c>
      <c r="AF415">
        <v>4881390.9480389301</v>
      </c>
      <c r="AG415">
        <v>601398.20198725397</v>
      </c>
      <c r="AH415">
        <v>10369063.5628736</v>
      </c>
      <c r="AI415">
        <v>32440738.32855</v>
      </c>
      <c r="AJ415">
        <v>130.14775753662701</v>
      </c>
      <c r="AK415">
        <v>130.14775753662701</v>
      </c>
      <c r="AL415">
        <v>102.787888429045</v>
      </c>
      <c r="AM415">
        <v>81.814189485721201</v>
      </c>
      <c r="AN415">
        <v>155.226247886187</v>
      </c>
      <c r="AO415">
        <v>155.226247886187</v>
      </c>
      <c r="AP415">
        <v>122.762487922831</v>
      </c>
      <c r="AQ415">
        <v>92.668843593231998</v>
      </c>
      <c r="AR415">
        <f ca="1">+IF(E415&gt;2017,J415*N415,'aob Demand'!AR414)</f>
        <v>28808211.745642077</v>
      </c>
      <c r="AS415">
        <f>+IF(F415&gt;2017,K415*O415,'aob Demand'!AS414)</f>
        <v>4582129.7001127098</v>
      </c>
      <c r="AT415">
        <f>+IF(G415&gt;2017,L415*P415,'aob Demand'!AT414)</f>
        <v>46739099.391731098</v>
      </c>
      <c r="AU415">
        <f>+IF(H415&gt;2017,M415*Q415,'aob Demand'!AU414)</f>
        <v>126906122.662931</v>
      </c>
      <c r="AV415">
        <v>1.1934710079369799</v>
      </c>
      <c r="AW415">
        <v>1.1934710079369799</v>
      </c>
      <c r="AX415">
        <v>1.1951184742761001</v>
      </c>
      <c r="AY415">
        <v>1.1334228902460199</v>
      </c>
      <c r="AZ415">
        <v>1.1934710079369799</v>
      </c>
      <c r="BA415">
        <v>1.1934710079369799</v>
      </c>
      <c r="BB415">
        <v>1.1951184742761001</v>
      </c>
      <c r="BC415">
        <v>1.1334228902460199</v>
      </c>
      <c r="BD415">
        <v>1.0790200798794001</v>
      </c>
      <c r="BE415">
        <v>1.0790200798794001</v>
      </c>
      <c r="BF415">
        <v>1.0996314358094901</v>
      </c>
      <c r="BG415">
        <v>1.0785674732694199</v>
      </c>
      <c r="BH415">
        <v>0.180835828</v>
      </c>
      <c r="BI415">
        <v>0.180835828</v>
      </c>
      <c r="BJ415">
        <v>0.20535931899999901</v>
      </c>
      <c r="BK415">
        <v>0.23708504999999999</v>
      </c>
      <c r="BL415">
        <v>0.180835828</v>
      </c>
      <c r="BM415">
        <v>0.180835828</v>
      </c>
      <c r="BN415">
        <v>0.20535931899999901</v>
      </c>
      <c r="BO415">
        <v>0.23708504999999999</v>
      </c>
      <c r="BP415">
        <v>0.15867292099999999</v>
      </c>
      <c r="BQ415">
        <v>0.15867292099999999</v>
      </c>
      <c r="BR415">
        <v>0.18056576799999999</v>
      </c>
      <c r="BS415">
        <v>0.21254435599999999</v>
      </c>
      <c r="BT415">
        <v>1</v>
      </c>
      <c r="BU415">
        <v>1</v>
      </c>
      <c r="BV415">
        <v>1</v>
      </c>
      <c r="BW415">
        <v>1</v>
      </c>
      <c r="BX415">
        <f ca="1">+'aob Demand'!BX414+'aob Cap'!$CG415</f>
        <v>25.049705010595584</v>
      </c>
      <c r="BY415">
        <f ca="1">+'aob Demand'!BY414+'aob Cap'!$CG415</f>
        <v>25.049705010595584</v>
      </c>
      <c r="BZ415">
        <f ca="1">+'aob Demand'!BZ414+'aob Cap'!$CG415</f>
        <v>25.049705010595584</v>
      </c>
      <c r="CA415">
        <f ca="1">+'aob Demand'!CA414+'aob Cap'!$CG415</f>
        <v>25.049705010595584</v>
      </c>
      <c r="CB415">
        <f t="shared" ca="1" si="50"/>
        <v>4001920.7165793302</v>
      </c>
      <c r="CC415">
        <f t="shared" ca="1" si="55"/>
        <v>636668.66905842349</v>
      </c>
      <c r="CD415">
        <f t="shared" ca="1" si="56"/>
        <v>7975254.3831531778</v>
      </c>
      <c r="CE415">
        <f t="shared" ca="1" si="57"/>
        <v>26968439.251252178</v>
      </c>
      <c r="CG415">
        <f ca="1">+IFERROR(VLOOKUP(_xlfn.CONCAT(B415,E415,C415),Reallocation!$A$3:$F$618,6,FALSE),0)</f>
        <v>4.1317210719682425E-2</v>
      </c>
      <c r="CH415">
        <f t="shared" ca="1" si="51"/>
        <v>2.291292634721831E-4</v>
      </c>
      <c r="CI415">
        <f t="shared" ca="1" si="52"/>
        <v>2.291292634721831E-4</v>
      </c>
      <c r="CJ415">
        <f t="shared" ca="1" si="53"/>
        <v>2.8137736593669693E-4</v>
      </c>
      <c r="CK415">
        <f t="shared" ca="1" si="54"/>
        <v>3.5040381557482903E-4</v>
      </c>
      <c r="CL415">
        <f ca="1">+IF($C415=1,SUMPRODUCT($CH415:$CK415,Elast!$L$6:$O$6),SUMPRODUCT($CH415:$CK415,Elast!$L$13:$O$13))</f>
        <v>-1.3265477565769458E-5</v>
      </c>
      <c r="CM415">
        <f ca="1">+IF($C415=1,SUMPRODUCT($CH415:$CK415,Elast!$L$7:$O$7),SUMPRODUCT($CH415:$CK415,Elast!$L$14:$O$14))</f>
        <v>-1.2895461252143027E-5</v>
      </c>
      <c r="CN415">
        <f ca="1">+IF($C415=1,SUMPRODUCT($CH415:$CK415,Elast!$L$8:$O$8),SUMPRODUCT($CH415:$CK415,Elast!$L$15:$O$15))</f>
        <v>-4.3273262807276501E-5</v>
      </c>
      <c r="CO415">
        <f ca="1">+IF($C415=1,SUMPRODUCT($CH415:$CK415,Elast!$L$9:$O$9),SUMPRODUCT($CH415:$CK415,Elast!$L$16:$O$16))</f>
        <v>-4.4703092271394242E-5</v>
      </c>
    </row>
    <row r="416" spans="2:93" x14ac:dyDescent="0.25">
      <c r="B416" t="s">
        <v>88</v>
      </c>
      <c r="C416">
        <v>1</v>
      </c>
      <c r="D416">
        <v>2043</v>
      </c>
      <c r="E416">
        <v>2041</v>
      </c>
      <c r="F416">
        <v>0.137205512865579</v>
      </c>
      <c r="G416">
        <v>1.6914235331280801E-2</v>
      </c>
      <c r="H416">
        <v>0.240618916497577</v>
      </c>
      <c r="I416">
        <v>0.60526133530556103</v>
      </c>
      <c r="J416">
        <f ca="1">+('aob Demand'!J415-'aob Demand'!BX415)+'aob Cap'!BX416</f>
        <v>180.45899922613941</v>
      </c>
      <c r="K416">
        <f ca="1">+('aob Demand'!K415-'aob Demand'!BY415)+'aob Cap'!BY416</f>
        <v>180.45899922613941</v>
      </c>
      <c r="L416">
        <f ca="1">+('aob Demand'!L415-'aob Demand'!BZ415)+'aob Cap'!BZ416</f>
        <v>146.95350455826241</v>
      </c>
      <c r="M416">
        <f ca="1">+('aob Demand'!M415-'aob Demand'!CA415)+'aob Cap'!CA416</f>
        <v>118.00836716558142</v>
      </c>
      <c r="N416">
        <f ca="1">+'aob Demand'!N415*(1+CL416)</f>
        <v>160571.32922015025</v>
      </c>
      <c r="O416">
        <f ca="1">+'aob Demand'!O415*(1+CM416)</f>
        <v>25546.478691449378</v>
      </c>
      <c r="P416">
        <f ca="1">+'aob Demand'!P415*(1+CN416)</f>
        <v>319997.80050882639</v>
      </c>
      <c r="Q416">
        <f ca="1">+'aob Demand'!Q415*(1+CO416)</f>
        <v>1082074.4867980345</v>
      </c>
      <c r="R416">
        <v>2194.66423213091</v>
      </c>
      <c r="S416">
        <f ca="1">+IF(E416&gt;2017,SUMPRODUCT(J416:M416,N416:Q416),'aob Demand'!S415)</f>
        <v>208305274.92816842</v>
      </c>
      <c r="T416">
        <v>99012.611199184801</v>
      </c>
      <c r="U416">
        <v>38.904000000000003</v>
      </c>
      <c r="V416">
        <v>28956.299787911201</v>
      </c>
      <c r="W416">
        <v>3.9274173142762398E-4</v>
      </c>
      <c r="X416">
        <v>25.1798178313501</v>
      </c>
      <c r="Y416">
        <v>25.1798178313501</v>
      </c>
      <c r="Z416">
        <v>20.055815964337999</v>
      </c>
      <c r="AA416">
        <v>10.915885624321</v>
      </c>
      <c r="AB416">
        <v>30.811498959098</v>
      </c>
      <c r="AC416">
        <v>30.811498959098</v>
      </c>
      <c r="AD416">
        <v>30.811498959098</v>
      </c>
      <c r="AE416">
        <v>30.811498959098</v>
      </c>
      <c r="AF416">
        <v>4910420.7143714298</v>
      </c>
      <c r="AG416">
        <v>605170.34476727399</v>
      </c>
      <c r="AH416">
        <v>10431431.3128925</v>
      </c>
      <c r="AI416">
        <v>32635658.333414</v>
      </c>
      <c r="AJ416">
        <v>130.14775753662701</v>
      </c>
      <c r="AK416">
        <v>130.14775753662701</v>
      </c>
      <c r="AL416">
        <v>102.787888429045</v>
      </c>
      <c r="AM416">
        <v>81.814189485721201</v>
      </c>
      <c r="AN416">
        <v>155.327575367977</v>
      </c>
      <c r="AO416">
        <v>155.327575367977</v>
      </c>
      <c r="AP416">
        <v>122.84370439338301</v>
      </c>
      <c r="AQ416">
        <v>92.730075110042193</v>
      </c>
      <c r="AR416">
        <f ca="1">+IF(E416&gt;2017,J416*N416,'aob Demand'!AR415)</f>
        <v>28976541.37547927</v>
      </c>
      <c r="AS416">
        <f>+IF(F416&gt;2017,K416*O416,'aob Demand'!AS415)</f>
        <v>4609140.0715140598</v>
      </c>
      <c r="AT416">
        <f>+IF(G416&gt;2017,L416*P416,'aob Demand'!AT415)</f>
        <v>47014106.286693104</v>
      </c>
      <c r="AU416">
        <f>+IF(H416&gt;2017,M416*Q416,'aob Demand'!AU415)</f>
        <v>127656568.38150901</v>
      </c>
      <c r="AV416">
        <v>1.19425418679032</v>
      </c>
      <c r="AW416">
        <v>1.19425418679032</v>
      </c>
      <c r="AX416">
        <v>1.1959111061140499</v>
      </c>
      <c r="AY416">
        <v>1.1341742054160799</v>
      </c>
      <c r="AZ416">
        <v>1.19425418679032</v>
      </c>
      <c r="BA416">
        <v>1.19425418679032</v>
      </c>
      <c r="BB416">
        <v>1.1959111061140499</v>
      </c>
      <c r="BC416">
        <v>1.1341742054160799</v>
      </c>
      <c r="BD416">
        <v>1.0797281538110399</v>
      </c>
      <c r="BE416">
        <v>1.0797281538110399</v>
      </c>
      <c r="BF416">
        <v>1.1003607383052501</v>
      </c>
      <c r="BG416">
        <v>1.07928242627732</v>
      </c>
      <c r="BH416">
        <v>0.180835828</v>
      </c>
      <c r="BI416">
        <v>0.180835828</v>
      </c>
      <c r="BJ416">
        <v>0.20535931899999901</v>
      </c>
      <c r="BK416">
        <v>0.23708504999999999</v>
      </c>
      <c r="BL416">
        <v>0.180835828</v>
      </c>
      <c r="BM416">
        <v>0.180835828</v>
      </c>
      <c r="BN416">
        <v>0.20535931899999901</v>
      </c>
      <c r="BO416">
        <v>0.23708504999999999</v>
      </c>
      <c r="BP416">
        <v>0.15867292099999999</v>
      </c>
      <c r="BQ416">
        <v>0.15867292099999999</v>
      </c>
      <c r="BR416">
        <v>0.18056576799999999</v>
      </c>
      <c r="BS416">
        <v>0.21254435599999999</v>
      </c>
      <c r="BT416">
        <v>1</v>
      </c>
      <c r="BU416">
        <v>1</v>
      </c>
      <c r="BV416">
        <v>1</v>
      </c>
      <c r="BW416">
        <v>1</v>
      </c>
      <c r="BX416">
        <f ca="1">+'aob Demand'!BX415+'aob Cap'!$CG416</f>
        <v>25.083724664633223</v>
      </c>
      <c r="BY416">
        <f ca="1">+'aob Demand'!BY415+'aob Cap'!$CG416</f>
        <v>25.083724664633223</v>
      </c>
      <c r="BZ416">
        <f ca="1">+'aob Demand'!BZ415+'aob Cap'!$CG416</f>
        <v>25.083724664633223</v>
      </c>
      <c r="CA416">
        <f ca="1">+'aob Demand'!CA415+'aob Cap'!$CG416</f>
        <v>25.083724664633223</v>
      </c>
      <c r="CB416">
        <f t="shared" ca="1" si="50"/>
        <v>4027727.0111924242</v>
      </c>
      <c r="CC416">
        <f t="shared" ca="1" si="55"/>
        <v>640800.83764723584</v>
      </c>
      <c r="CD416">
        <f t="shared" ca="1" si="56"/>
        <v>8026736.7212516302</v>
      </c>
      <c r="CE416">
        <f t="shared" ca="1" si="57"/>
        <v>27142458.493466195</v>
      </c>
      <c r="CG416">
        <f ca="1">+IFERROR(VLOOKUP(_xlfn.CONCAT(B416,E416,C416),Reallocation!$A$3:$F$618,6,FALSE),0)</f>
        <v>3.9483434561421518E-2</v>
      </c>
      <c r="CH416">
        <f t="shared" ca="1" si="51"/>
        <v>2.1879448922312861E-4</v>
      </c>
      <c r="CI416">
        <f t="shared" ca="1" si="52"/>
        <v>2.1879448922312861E-4</v>
      </c>
      <c r="CJ416">
        <f t="shared" ca="1" si="53"/>
        <v>2.6867977514455355E-4</v>
      </c>
      <c r="CK416">
        <f t="shared" ca="1" si="54"/>
        <v>3.3458165306199383E-4</v>
      </c>
      <c r="CL416">
        <f ca="1">+IF($C416=1,SUMPRODUCT($CH416:$CK416,Elast!$L$6:$O$6),SUMPRODUCT($CH416:$CK416,Elast!$L$13:$O$13))</f>
        <v>-1.2666487306693065E-5</v>
      </c>
      <c r="CM416">
        <f ca="1">+IF($C416=1,SUMPRODUCT($CH416:$CK416,Elast!$L$7:$O$7),SUMPRODUCT($CH416:$CK416,Elast!$L$14:$O$14))</f>
        <v>-1.2313755277263195E-5</v>
      </c>
      <c r="CN416">
        <f ca="1">+IF($C416=1,SUMPRODUCT($CH416:$CK416,Elast!$L$8:$O$8),SUMPRODUCT($CH416:$CK416,Elast!$L$15:$O$15))</f>
        <v>-4.1320857819943101E-5</v>
      </c>
      <c r="CO416">
        <f ca="1">+IF($C416=1,SUMPRODUCT($CH416:$CK416,Elast!$L$9:$O$9),SUMPRODUCT($CH416:$CK416,Elast!$L$16:$O$16))</f>
        <v>-4.2685309474153053E-5</v>
      </c>
    </row>
    <row r="417" spans="2:93" x14ac:dyDescent="0.25">
      <c r="B417" t="s">
        <v>88</v>
      </c>
      <c r="C417">
        <v>1</v>
      </c>
      <c r="D417">
        <v>2044</v>
      </c>
      <c r="E417">
        <v>2042</v>
      </c>
      <c r="F417">
        <v>0.13720242583030801</v>
      </c>
      <c r="G417">
        <v>1.6917936014027898E-2</v>
      </c>
      <c r="H417">
        <v>0.24062171934663401</v>
      </c>
      <c r="I417">
        <v>0.60525791880902902</v>
      </c>
      <c r="J417">
        <f ca="1">+('aob Demand'!J416-'aob Demand'!BX416)+'aob Cap'!BX417</f>
        <v>180.57966958110805</v>
      </c>
      <c r="K417">
        <f ca="1">+('aob Demand'!K416-'aob Demand'!BY416)+'aob Cap'!BY417</f>
        <v>180.57966958110805</v>
      </c>
      <c r="L417">
        <f ca="1">+('aob Demand'!L416-'aob Demand'!BZ416)+'aob Cap'!BZ417</f>
        <v>147.05212107333506</v>
      </c>
      <c r="M417">
        <f ca="1">+('aob Demand'!M416-'aob Demand'!CA416)+'aob Cap'!CA417</f>
        <v>118.08780541080904</v>
      </c>
      <c r="N417">
        <f ca="1">+'aob Demand'!N416*(1+CL417)</f>
        <v>161390.03628890507</v>
      </c>
      <c r="O417">
        <f ca="1">+'aob Demand'!O416*(1+CM417)</f>
        <v>25677.576507583075</v>
      </c>
      <c r="P417">
        <f ca="1">+'aob Demand'!P416*(1+CN417)</f>
        <v>321630.67602655874</v>
      </c>
      <c r="Q417">
        <f ca="1">+'aob Demand'!Q416*(1+CO417)</f>
        <v>1087594.3265509633</v>
      </c>
      <c r="R417">
        <v>2197.6198070948099</v>
      </c>
      <c r="S417">
        <f ca="1">+IF(E417&gt;2017,SUMPRODUCT(J417:M417,N417:Q417),'aob Demand'!S416)</f>
        <v>209508708.01972267</v>
      </c>
      <c r="T417">
        <v>99442.627920253406</v>
      </c>
      <c r="U417">
        <v>38.904000000000003</v>
      </c>
      <c r="V417">
        <v>29174.586991694399</v>
      </c>
      <c r="W417">
        <v>3.91036034450948E-4</v>
      </c>
      <c r="X417">
        <v>25.281746802861999</v>
      </c>
      <c r="Y417">
        <v>25.281746802861999</v>
      </c>
      <c r="Z417">
        <v>20.137288917261898</v>
      </c>
      <c r="AA417">
        <v>10.977353866007901</v>
      </c>
      <c r="AB417">
        <v>30.820815173350798</v>
      </c>
      <c r="AC417">
        <v>30.820815173350798</v>
      </c>
      <c r="AD417">
        <v>30.820815173350798</v>
      </c>
      <c r="AE417">
        <v>30.820815173350798</v>
      </c>
      <c r="AF417">
        <v>4936699.9581325697</v>
      </c>
      <c r="AG417">
        <v>608579.80927912204</v>
      </c>
      <c r="AH417">
        <v>10487819.781367799</v>
      </c>
      <c r="AI417">
        <v>32811986.336451702</v>
      </c>
      <c r="AJ417">
        <v>130.14775753662701</v>
      </c>
      <c r="AK417">
        <v>130.14775753662701</v>
      </c>
      <c r="AL417">
        <v>102.787888429045</v>
      </c>
      <c r="AM417">
        <v>81.814189485721201</v>
      </c>
      <c r="AN417">
        <v>155.429504339489</v>
      </c>
      <c r="AO417">
        <v>155.429504339489</v>
      </c>
      <c r="AP417">
        <v>122.925177346307</v>
      </c>
      <c r="AQ417">
        <v>92.791543351729104</v>
      </c>
      <c r="AR417">
        <f ca="1">+IF(E417&gt;2017,J417*N417,'aob Demand'!AR416)</f>
        <v>29143759.426733516</v>
      </c>
      <c r="AS417">
        <f>+IF(F417&gt;2017,K417*O417,'aob Demand'!AS416)</f>
        <v>4635933.9948221501</v>
      </c>
      <c r="AT417">
        <f>+IF(G417&gt;2017,L417*P417,'aob Demand'!AT416)</f>
        <v>47286204.031461596</v>
      </c>
      <c r="AU417">
        <f>+IF(H417&gt;2017,M417*Q417,'aob Demand'!AU416)</f>
        <v>128395826.53328</v>
      </c>
      <c r="AV417">
        <v>1.1950416773908501</v>
      </c>
      <c r="AW417">
        <v>1.1950416773908501</v>
      </c>
      <c r="AX417">
        <v>1.19670608448381</v>
      </c>
      <c r="AY417">
        <v>1.1349282331067201</v>
      </c>
      <c r="AZ417">
        <v>1.1950416773908501</v>
      </c>
      <c r="BA417">
        <v>1.1950416773908501</v>
      </c>
      <c r="BB417">
        <v>1.19670608448381</v>
      </c>
      <c r="BC417">
        <v>1.1349282331067201</v>
      </c>
      <c r="BD417">
        <v>1.08044012600394</v>
      </c>
      <c r="BE417">
        <v>1.08044012600394</v>
      </c>
      <c r="BF417">
        <v>1.1010921998506999</v>
      </c>
      <c r="BG417">
        <v>1.07999996052518</v>
      </c>
      <c r="BH417">
        <v>0.180835828</v>
      </c>
      <c r="BI417">
        <v>0.180835828</v>
      </c>
      <c r="BJ417">
        <v>0.20535931899999901</v>
      </c>
      <c r="BK417">
        <v>0.23708504999999999</v>
      </c>
      <c r="BL417">
        <v>0.180835828</v>
      </c>
      <c r="BM417">
        <v>0.180835828</v>
      </c>
      <c r="BN417">
        <v>0.20535931899999901</v>
      </c>
      <c r="BO417">
        <v>0.23708504999999999</v>
      </c>
      <c r="BP417">
        <v>0.15867292099999999</v>
      </c>
      <c r="BQ417">
        <v>0.15867292099999999</v>
      </c>
      <c r="BR417">
        <v>0.18056576799999999</v>
      </c>
      <c r="BS417">
        <v>0.21254435599999999</v>
      </c>
      <c r="BT417">
        <v>1</v>
      </c>
      <c r="BU417">
        <v>1</v>
      </c>
      <c r="BV417">
        <v>1</v>
      </c>
      <c r="BW417">
        <v>1</v>
      </c>
      <c r="BX417">
        <f ca="1">+'aob Demand'!BX416+'aob Cap'!$CG417</f>
        <v>25.101726907539248</v>
      </c>
      <c r="BY417">
        <f ca="1">+'aob Demand'!BY416+'aob Cap'!$CG417</f>
        <v>25.101726907539248</v>
      </c>
      <c r="BZ417">
        <f ca="1">+'aob Demand'!BZ416+'aob Cap'!$CG417</f>
        <v>25.101726907539248</v>
      </c>
      <c r="CA417">
        <f ca="1">+'aob Demand'!CA416+'aob Cap'!$CG417</f>
        <v>25.101726907539248</v>
      </c>
      <c r="CB417">
        <f t="shared" ca="1" si="50"/>
        <v>4051168.6165219443</v>
      </c>
      <c r="CC417">
        <f t="shared" ca="1" si="55"/>
        <v>644551.51314079575</v>
      </c>
      <c r="CD417">
        <f t="shared" ca="1" si="56"/>
        <v>8073485.3947059084</v>
      </c>
      <c r="CE417">
        <f t="shared" ca="1" si="57"/>
        <v>27300495.771271344</v>
      </c>
      <c r="CG417">
        <f ca="1">+IFERROR(VLOOKUP(_xlfn.CONCAT(B417,E417,C417),Reallocation!$A$3:$F$618,6,FALSE),0)</f>
        <v>3.7729411211049439E-2</v>
      </c>
      <c r="CH417">
        <f t="shared" ca="1" si="51"/>
        <v>2.0893498863161497E-4</v>
      </c>
      <c r="CI417">
        <f t="shared" ca="1" si="52"/>
        <v>2.0893498863161497E-4</v>
      </c>
      <c r="CJ417">
        <f t="shared" ca="1" si="53"/>
        <v>2.5657168992632151E-4</v>
      </c>
      <c r="CK417">
        <f t="shared" ca="1" si="54"/>
        <v>3.1950302641159389E-4</v>
      </c>
      <c r="CL417">
        <f ca="1">+IF($C417=1,SUMPRODUCT($CH417:$CK417,Elast!$L$6:$O$6),SUMPRODUCT($CH417:$CK417,Elast!$L$13:$O$13))</f>
        <v>-1.2095643141252667E-5</v>
      </c>
      <c r="CM417">
        <f ca="1">+IF($C417=1,SUMPRODUCT($CH417:$CK417,Elast!$L$7:$O$7),SUMPRODUCT($CH417:$CK417,Elast!$L$14:$O$14))</f>
        <v>-1.1758856399054274E-5</v>
      </c>
      <c r="CN417">
        <f ca="1">+IF($C417=1,SUMPRODUCT($CH417:$CK417,Elast!$L$8:$O$8),SUMPRODUCT($CH417:$CK417,Elast!$L$15:$O$15))</f>
        <v>-3.945877190905111E-5</v>
      </c>
      <c r="CO417">
        <f ca="1">+IF($C417=1,SUMPRODUCT($CH417:$CK417,Elast!$L$9:$O$9),SUMPRODUCT($CH417:$CK417,Elast!$L$16:$O$16))</f>
        <v>-4.0761661410490652E-5</v>
      </c>
    </row>
    <row r="418" spans="2:93" x14ac:dyDescent="0.25">
      <c r="B418" t="s">
        <v>88</v>
      </c>
      <c r="C418">
        <v>1</v>
      </c>
      <c r="D418">
        <v>2045</v>
      </c>
      <c r="E418">
        <v>2043</v>
      </c>
      <c r="F418">
        <v>0.13720536334085301</v>
      </c>
      <c r="G418">
        <v>1.6921760277904901E-2</v>
      </c>
      <c r="H418">
        <v>0.240627050091484</v>
      </c>
      <c r="I418">
        <v>0.60524582628975698</v>
      </c>
      <c r="J418">
        <f ca="1">+('aob Demand'!J417-'aob Demand'!BX417)+'aob Cap'!BX418</f>
        <v>180.68598958760174</v>
      </c>
      <c r="K418">
        <f ca="1">+('aob Demand'!K417-'aob Demand'!BY417)+'aob Cap'!BY418</f>
        <v>180.68598958760174</v>
      </c>
      <c r="L418">
        <f ca="1">+('aob Demand'!L417-'aob Demand'!BZ417)+'aob Cap'!BZ418</f>
        <v>147.13626419080873</v>
      </c>
      <c r="M418">
        <f ca="1">+('aob Demand'!M417-'aob Demand'!CA417)+'aob Cap'!CA418</f>
        <v>118.15272162964473</v>
      </c>
      <c r="N418">
        <f ca="1">+'aob Demand'!N417*(1+CL418)</f>
        <v>162215.17268905332</v>
      </c>
      <c r="O418">
        <f ca="1">+'aob Demand'!O417*(1+CM418)</f>
        <v>25809.499909264123</v>
      </c>
      <c r="P418">
        <f ca="1">+'aob Demand'!P417*(1+CN418)</f>
        <v>323275.57509532315</v>
      </c>
      <c r="Q418">
        <f ca="1">+'aob Demand'!Q417*(1+CO418)</f>
        <v>1093155.7540211305</v>
      </c>
      <c r="R418">
        <v>2200.3287429418001</v>
      </c>
      <c r="S418">
        <f ca="1">+IF(E418&gt;2017,SUMPRODUCT(J418:M418,N418:Q418),'aob Demand'!S417)</f>
        <v>210698311.96167594</v>
      </c>
      <c r="T418">
        <v>99874.512225442406</v>
      </c>
      <c r="U418">
        <v>38.904000000000003</v>
      </c>
      <c r="V418">
        <v>29394.519754602301</v>
      </c>
      <c r="W418">
        <v>3.89337745401526E-4</v>
      </c>
      <c r="X418">
        <v>25.3842369386015</v>
      </c>
      <c r="Y418">
        <v>25.3842369386015</v>
      </c>
      <c r="Z418">
        <v>20.219003065237001</v>
      </c>
      <c r="AA418">
        <v>11.039044030366799</v>
      </c>
      <c r="AB418">
        <v>30.8123702491751</v>
      </c>
      <c r="AC418">
        <v>30.8123702491751</v>
      </c>
      <c r="AD418">
        <v>30.8123702491751</v>
      </c>
      <c r="AE418">
        <v>30.8123702491751</v>
      </c>
      <c r="AF418">
        <v>4960380.8796793604</v>
      </c>
      <c r="AG418">
        <v>611646.66601022205</v>
      </c>
      <c r="AH418">
        <v>10538560.241730699</v>
      </c>
      <c r="AI418">
        <v>32970751.684559099</v>
      </c>
      <c r="AJ418">
        <v>130.14775753662701</v>
      </c>
      <c r="AK418">
        <v>130.14775753662701</v>
      </c>
      <c r="AL418">
        <v>102.787888429045</v>
      </c>
      <c r="AM418">
        <v>81.814189485721201</v>
      </c>
      <c r="AN418">
        <v>155.531994475228</v>
      </c>
      <c r="AO418">
        <v>155.531994475228</v>
      </c>
      <c r="AP418">
        <v>123.006891494282</v>
      </c>
      <c r="AQ418">
        <v>92.853233516087997</v>
      </c>
      <c r="AR418">
        <f ca="1">+IF(E418&gt;2017,J418*N418,'aob Demand'!AR417)</f>
        <v>29310009.003445305</v>
      </c>
      <c r="AS418">
        <f>+IF(F418&gt;2017,K418*O418,'aob Demand'!AS417)</f>
        <v>4662536.8624512404</v>
      </c>
      <c r="AT418">
        <f>+IF(G418&gt;2017,L418*P418,'aob Demand'!AT417)</f>
        <v>47555697.2328934</v>
      </c>
      <c r="AU418">
        <f>+IF(H418&gt;2017,M418*Q418,'aob Demand'!AU417)</f>
        <v>129124941.87044901</v>
      </c>
      <c r="AV418">
        <v>1.1958332270111001</v>
      </c>
      <c r="AW418">
        <v>1.1958332270111001</v>
      </c>
      <c r="AX418">
        <v>1.19750328833319</v>
      </c>
      <c r="AY418">
        <v>1.1356848258680401</v>
      </c>
      <c r="AZ418">
        <v>1.1958332270111001</v>
      </c>
      <c r="BA418">
        <v>1.1958332270111001</v>
      </c>
      <c r="BB418">
        <v>1.19750328833319</v>
      </c>
      <c r="BC418">
        <v>1.1356848258680401</v>
      </c>
      <c r="BD418">
        <v>1.08115576796658</v>
      </c>
      <c r="BE418">
        <v>1.08115576796658</v>
      </c>
      <c r="BF418">
        <v>1.10182570906539</v>
      </c>
      <c r="BG418">
        <v>1.0807199356993999</v>
      </c>
      <c r="BH418">
        <v>0.180835828</v>
      </c>
      <c r="BI418">
        <v>0.180835828</v>
      </c>
      <c r="BJ418">
        <v>0.20535931899999901</v>
      </c>
      <c r="BK418">
        <v>0.23708504999999999</v>
      </c>
      <c r="BL418">
        <v>0.180835828</v>
      </c>
      <c r="BM418">
        <v>0.180835828</v>
      </c>
      <c r="BN418">
        <v>0.20535931899999901</v>
      </c>
      <c r="BO418">
        <v>0.23708504999999999</v>
      </c>
      <c r="BP418">
        <v>0.15867292099999999</v>
      </c>
      <c r="BQ418">
        <v>0.15867292099999999</v>
      </c>
      <c r="BR418">
        <v>0.18056576799999999</v>
      </c>
      <c r="BS418">
        <v>0.21254435599999999</v>
      </c>
      <c r="BT418">
        <v>1</v>
      </c>
      <c r="BU418">
        <v>1</v>
      </c>
      <c r="BV418">
        <v>1</v>
      </c>
      <c r="BW418">
        <v>1</v>
      </c>
      <c r="BX418">
        <f ca="1">+'aob Demand'!BX417+'aob Cap'!$CG418</f>
        <v>25.105002654921638</v>
      </c>
      <c r="BY418">
        <f ca="1">+'aob Demand'!BY417+'aob Cap'!$CG418</f>
        <v>25.105002654921638</v>
      </c>
      <c r="BZ418">
        <f ca="1">+'aob Demand'!BZ417+'aob Cap'!$CG418</f>
        <v>25.105002654921638</v>
      </c>
      <c r="CA418">
        <f ca="1">+'aob Demand'!CA417+'aob Cap'!$CG418</f>
        <v>25.105002654921638</v>
      </c>
      <c r="CB418">
        <f t="shared" ca="1" si="50"/>
        <v>4072412.3410272556</v>
      </c>
      <c r="CC418">
        <f t="shared" ca="1" si="55"/>
        <v>647947.5637442756</v>
      </c>
      <c r="CD418">
        <f t="shared" ca="1" si="56"/>
        <v>8115834.1710394071</v>
      </c>
      <c r="CE418">
        <f t="shared" ca="1" si="57"/>
        <v>27443678.106943347</v>
      </c>
      <c r="CG418">
        <f ca="1">+IFERROR(VLOOKUP(_xlfn.CONCAT(B418,E418,C418),Reallocation!$A$3:$F$618,6,FALSE),0)</f>
        <v>3.6053776714737973E-2</v>
      </c>
      <c r="CH418">
        <f t="shared" ca="1" si="51"/>
        <v>1.995383084048008E-4</v>
      </c>
      <c r="CI418">
        <f t="shared" ca="1" si="52"/>
        <v>1.995383084048008E-4</v>
      </c>
      <c r="CJ418">
        <f t="shared" ca="1" si="53"/>
        <v>2.4503664622055332E-4</v>
      </c>
      <c r="CK418">
        <f t="shared" ca="1" si="54"/>
        <v>3.0514554567551144E-4</v>
      </c>
      <c r="CL418">
        <f ca="1">+IF($C418=1,SUMPRODUCT($CH418:$CK418,Elast!$L$6:$O$6),SUMPRODUCT($CH418:$CK418,Elast!$L$13:$O$13))</f>
        <v>-1.1552097961045506E-5</v>
      </c>
      <c r="CM418">
        <f ca="1">+IF($C418=1,SUMPRODUCT($CH418:$CK418,Elast!$L$7:$O$7),SUMPRODUCT($CH418:$CK418,Elast!$L$14:$O$14))</f>
        <v>-1.1230052032016768E-5</v>
      </c>
      <c r="CN418">
        <f ca="1">+IF($C418=1,SUMPRODUCT($CH418:$CK418,Elast!$L$8:$O$8),SUMPRODUCT($CH418:$CK418,Elast!$L$15:$O$15))</f>
        <v>-3.7684541244338506E-5</v>
      </c>
      <c r="CO418">
        <f ca="1">+IF($C418=1,SUMPRODUCT($CH418:$CK418,Elast!$L$9:$O$9),SUMPRODUCT($CH418:$CK418,Elast!$L$16:$O$16))</f>
        <v>-3.8929436422549649E-5</v>
      </c>
    </row>
    <row r="419" spans="2:93" x14ac:dyDescent="0.25">
      <c r="B419" t="s">
        <v>88</v>
      </c>
      <c r="C419">
        <v>1</v>
      </c>
      <c r="D419">
        <v>2046</v>
      </c>
      <c r="E419">
        <v>2044</v>
      </c>
      <c r="F419">
        <v>0.13721385611479101</v>
      </c>
      <c r="G419">
        <v>1.6925699402754402E-2</v>
      </c>
      <c r="H419">
        <v>0.24063471120424901</v>
      </c>
      <c r="I419">
        <v>0.60522573327820395</v>
      </c>
      <c r="J419">
        <f ca="1">+('aob Demand'!J418-'aob Demand'!BX418)+'aob Cap'!BX419</f>
        <v>180.77913203600542</v>
      </c>
      <c r="K419">
        <f ca="1">+('aob Demand'!K418-'aob Demand'!BY418)+'aob Cap'!BY419</f>
        <v>180.77913203600542</v>
      </c>
      <c r="L419">
        <f ca="1">+('aob Demand'!L418-'aob Demand'!BZ418)+'aob Cap'!BZ419</f>
        <v>147.20711540346844</v>
      </c>
      <c r="M419">
        <f ca="1">+('aob Demand'!M418-'aob Demand'!CA418)+'aob Cap'!CA419</f>
        <v>118.20430018855645</v>
      </c>
      <c r="N419">
        <f ca="1">+'aob Demand'!N418*(1+CL419)</f>
        <v>163046.60644192761</v>
      </c>
      <c r="O419">
        <f ca="1">+'aob Demand'!O418*(1+CM419)</f>
        <v>25942.241940181862</v>
      </c>
      <c r="P419">
        <f ca="1">+'aob Demand'!P418*(1+CN419)</f>
        <v>324932.28855834372</v>
      </c>
      <c r="Q419">
        <f ca="1">+'aob Demand'!Q418*(1+CO419)</f>
        <v>1098757.9974821648</v>
      </c>
      <c r="R419">
        <v>2202.8098411943902</v>
      </c>
      <c r="S419">
        <f ca="1">+IF(E419&gt;2017,SUMPRODUCT(J419:M419,N419:Q419),'aob Demand'!S418)</f>
        <v>211875505.04408213</v>
      </c>
      <c r="T419">
        <v>100308.27222576299</v>
      </c>
      <c r="U419">
        <v>38.904000000000003</v>
      </c>
      <c r="V419">
        <v>29616.110481690299</v>
      </c>
      <c r="W419">
        <v>3.8764683210635898E-4</v>
      </c>
      <c r="X419">
        <v>25.4872553466565</v>
      </c>
      <c r="Y419">
        <v>25.4872553466565</v>
      </c>
      <c r="Z419">
        <v>20.3009459655621</v>
      </c>
      <c r="AA419">
        <v>11.1009440539049</v>
      </c>
      <c r="AB419">
        <v>30.787534638067701</v>
      </c>
      <c r="AC419">
        <v>30.787534638067701</v>
      </c>
      <c r="AD419">
        <v>30.787534638067701</v>
      </c>
      <c r="AE419">
        <v>30.787534638067701</v>
      </c>
      <c r="AF419">
        <v>4981635.8862513797</v>
      </c>
      <c r="AG419">
        <v>614393.24386712501</v>
      </c>
      <c r="AH419">
        <v>10584025.586722801</v>
      </c>
      <c r="AI419">
        <v>33113115.034201201</v>
      </c>
      <c r="AJ419">
        <v>130.14775753662701</v>
      </c>
      <c r="AK419">
        <v>130.14775753662701</v>
      </c>
      <c r="AL419">
        <v>102.787888429045</v>
      </c>
      <c r="AM419">
        <v>81.814189485721201</v>
      </c>
      <c r="AN419">
        <v>155.635012883283</v>
      </c>
      <c r="AO419">
        <v>155.635012883283</v>
      </c>
      <c r="AP419">
        <v>123.08883439460701</v>
      </c>
      <c r="AQ419">
        <v>92.915133539626098</v>
      </c>
      <c r="AR419">
        <f ca="1">+IF(E419&gt;2017,J419*N419,'aob Demand'!AR418)</f>
        <v>29475423.993987843</v>
      </c>
      <c r="AS419">
        <f>+IF(F419&gt;2017,K419*O419,'aob Demand'!AS418)</f>
        <v>4688972.47686808</v>
      </c>
      <c r="AT419">
        <f>+IF(G419&gt;2017,L419*P419,'aob Demand'!AT418)</f>
        <v>47822871.212018996</v>
      </c>
      <c r="AU419">
        <f>+IF(H419&gt;2017,M419*Q419,'aob Demand'!AU418)</f>
        <v>129844892.38919801</v>
      </c>
      <c r="AV419">
        <v>1.1966285642922601</v>
      </c>
      <c r="AW419">
        <v>1.1966285642922601</v>
      </c>
      <c r="AX419">
        <v>1.1983025874140301</v>
      </c>
      <c r="AY419">
        <v>1.13644382558534</v>
      </c>
      <c r="AZ419">
        <v>1.1966285642922601</v>
      </c>
      <c r="BA419">
        <v>1.1966285642922601</v>
      </c>
      <c r="BB419">
        <v>1.1983025874140301</v>
      </c>
      <c r="BC419">
        <v>1.13644382558534</v>
      </c>
      <c r="BD419">
        <v>1.08187483436278</v>
      </c>
      <c r="BE419">
        <v>1.08187483436278</v>
      </c>
      <c r="BF419">
        <v>1.1025611461076701</v>
      </c>
      <c r="BG419">
        <v>1.0814422013377201</v>
      </c>
      <c r="BH419">
        <v>0.180835828</v>
      </c>
      <c r="BI419">
        <v>0.180835828</v>
      </c>
      <c r="BJ419">
        <v>0.20535931899999901</v>
      </c>
      <c r="BK419">
        <v>0.23708504999999999</v>
      </c>
      <c r="BL419">
        <v>0.180835828</v>
      </c>
      <c r="BM419">
        <v>0.180835828</v>
      </c>
      <c r="BN419">
        <v>0.20535931899999901</v>
      </c>
      <c r="BO419">
        <v>0.23708504999999999</v>
      </c>
      <c r="BP419">
        <v>0.15867292099999999</v>
      </c>
      <c r="BQ419">
        <v>0.15867292099999999</v>
      </c>
      <c r="BR419">
        <v>0.18056576799999999</v>
      </c>
      <c r="BS419">
        <v>0.21254435599999999</v>
      </c>
      <c r="BT419">
        <v>1</v>
      </c>
      <c r="BU419">
        <v>1</v>
      </c>
      <c r="BV419">
        <v>1</v>
      </c>
      <c r="BW419">
        <v>1</v>
      </c>
      <c r="BX419">
        <f ca="1">+'aob Demand'!BX418+'aob Cap'!$CG419</f>
        <v>25.094749400182351</v>
      </c>
      <c r="BY419">
        <f ca="1">+'aob Demand'!BY418+'aob Cap'!$CG419</f>
        <v>25.094749400182351</v>
      </c>
      <c r="BZ419">
        <f ca="1">+'aob Demand'!BZ418+'aob Cap'!$CG419</f>
        <v>25.094749400182351</v>
      </c>
      <c r="CA419">
        <f ca="1">+'aob Demand'!CA418+'aob Cap'!$CG419</f>
        <v>25.094749400182351</v>
      </c>
      <c r="CB419">
        <f t="shared" ca="1" si="50"/>
        <v>4091613.7292103306</v>
      </c>
      <c r="CC419">
        <f t="shared" ca="1" si="55"/>
        <v>651014.06036776421</v>
      </c>
      <c r="CD419">
        <f t="shared" ca="1" si="56"/>
        <v>8154094.3533993745</v>
      </c>
      <c r="CE419">
        <f t="shared" ca="1" si="57"/>
        <v>27573056.598261114</v>
      </c>
      <c r="CG419">
        <f ca="1">+IFERROR(VLOOKUP(_xlfn.CONCAT(B419,E419,C419),Reallocation!$A$3:$F$618,6,FALSE),0)</f>
        <v>3.4453406950452563E-2</v>
      </c>
      <c r="CH419">
        <f t="shared" ca="1" si="51"/>
        <v>1.9058287625584036E-4</v>
      </c>
      <c r="CI419">
        <f t="shared" ca="1" si="52"/>
        <v>1.9058287625584036E-4</v>
      </c>
      <c r="CJ419">
        <f t="shared" ca="1" si="53"/>
        <v>2.3404715768005069E-4</v>
      </c>
      <c r="CK419">
        <f t="shared" ca="1" si="54"/>
        <v>2.9147338037183168E-4</v>
      </c>
      <c r="CL419">
        <f ca="1">+IF($C419=1,SUMPRODUCT($CH419:$CK419,Elast!$L$6:$O$6),SUMPRODUCT($CH419:$CK419,Elast!$L$13:$O$13))</f>
        <v>-1.1034495736278462E-5</v>
      </c>
      <c r="CM419">
        <f ca="1">+IF($C419=1,SUMPRODUCT($CH419:$CK419,Elast!$L$7:$O$7),SUMPRODUCT($CH419:$CK419,Elast!$L$14:$O$14))</f>
        <v>-1.0726118132057483E-5</v>
      </c>
      <c r="CN419">
        <f ca="1">+IF($C419=1,SUMPRODUCT($CH419:$CK419,Elast!$L$8:$O$8),SUMPRODUCT($CH419:$CK419,Elast!$L$15:$O$15))</f>
        <v>-3.5993996660730331E-5</v>
      </c>
      <c r="CO419">
        <f ca="1">+IF($C419=1,SUMPRODUCT($CH419:$CK419,Elast!$L$9:$O$9),SUMPRODUCT($CH419:$CK419,Elast!$L$16:$O$16))</f>
        <v>-3.7184186271892017E-5</v>
      </c>
    </row>
    <row r="420" spans="2:93" x14ac:dyDescent="0.25">
      <c r="B420" t="s">
        <v>88</v>
      </c>
      <c r="C420">
        <v>1</v>
      </c>
      <c r="D420">
        <v>2047</v>
      </c>
      <c r="E420">
        <v>2045</v>
      </c>
      <c r="F420">
        <v>0.13722752424717699</v>
      </c>
      <c r="G420">
        <v>1.6929745969679E-2</v>
      </c>
      <c r="H420">
        <v>0.240644545710019</v>
      </c>
      <c r="I420">
        <v>0.60519818407312298</v>
      </c>
      <c r="J420">
        <f ca="1">+('aob Demand'!J419-'aob Demand'!BX419)+'aob Cap'!BX420</f>
        <v>180.86018566534142</v>
      </c>
      <c r="K420">
        <f ca="1">+('aob Demand'!K419-'aob Demand'!BY419)+'aob Cap'!BY420</f>
        <v>180.86018566534142</v>
      </c>
      <c r="L420">
        <f ca="1">+('aob Demand'!L419-'aob Demand'!BZ419)+'aob Cap'!BZ420</f>
        <v>147.26577149896443</v>
      </c>
      <c r="M420">
        <f ca="1">+('aob Demand'!M419-'aob Demand'!CA419)+'aob Cap'!CA420</f>
        <v>118.24364053592942</v>
      </c>
      <c r="N420">
        <f ca="1">+'aob Demand'!N419*(1+CL420)</f>
        <v>163884.21650839999</v>
      </c>
      <c r="O420">
        <f ca="1">+'aob Demand'!O419*(1+CM420)</f>
        <v>26075.796392777691</v>
      </c>
      <c r="P420">
        <f ca="1">+'aob Demand'!P419*(1+CN420)</f>
        <v>326600.62538036663</v>
      </c>
      <c r="Q420">
        <f ca="1">+'aob Demand'!Q419*(1+CO420)</f>
        <v>1104400.35121402</v>
      </c>
      <c r="R420">
        <v>2205.0782323651401</v>
      </c>
      <c r="S420">
        <f ca="1">+IF(E420&gt;2017,SUMPRODUCT(J420:M420,N420:Q420),'aob Demand'!S419)</f>
        <v>213041614.40768638</v>
      </c>
      <c r="T420">
        <v>100743.916067453</v>
      </c>
      <c r="U420">
        <v>38.904000000000003</v>
      </c>
      <c r="V420">
        <v>29839.371671529199</v>
      </c>
      <c r="W420">
        <v>3.8596326253217999E-4</v>
      </c>
      <c r="X420">
        <v>25.590766710284299</v>
      </c>
      <c r="Y420">
        <v>25.590766710284299</v>
      </c>
      <c r="Z420">
        <v>20.383104230304401</v>
      </c>
      <c r="AA420">
        <v>11.1630410005963</v>
      </c>
      <c r="AB420">
        <v>30.747419656165</v>
      </c>
      <c r="AC420">
        <v>30.747419656165</v>
      </c>
      <c r="AD420">
        <v>30.747419656165</v>
      </c>
      <c r="AE420">
        <v>30.747419656165</v>
      </c>
      <c r="AF420">
        <v>5000598.2474098699</v>
      </c>
      <c r="AG420">
        <v>616837.28718179103</v>
      </c>
      <c r="AH420">
        <v>10624506.763553999</v>
      </c>
      <c r="AI420">
        <v>33239979.820249099</v>
      </c>
      <c r="AJ420">
        <v>130.14775753662701</v>
      </c>
      <c r="AK420">
        <v>130.14775753662701</v>
      </c>
      <c r="AL420">
        <v>102.787888429045</v>
      </c>
      <c r="AM420">
        <v>81.814189485721201</v>
      </c>
      <c r="AN420">
        <v>155.738524246911</v>
      </c>
      <c r="AO420">
        <v>155.738524246911</v>
      </c>
      <c r="AP420">
        <v>123.170992659349</v>
      </c>
      <c r="AQ420">
        <v>92.977230486317495</v>
      </c>
      <c r="AR420">
        <f ca="1">+IF(E420&gt;2017,J420*N420,'aob Demand'!AR419)</f>
        <v>29640129.825328231</v>
      </c>
      <c r="AS420">
        <f>+IF(F420&gt;2017,K420*O420,'aob Demand'!AS419)</f>
        <v>4715263.1518867603</v>
      </c>
      <c r="AT420">
        <f>+IF(G420&gt;2017,L420*P420,'aob Demand'!AT419)</f>
        <v>48087993.247133702</v>
      </c>
      <c r="AU420">
        <f>+IF(H420&gt;2017,M420*Q420,'aob Demand'!AU419)</f>
        <v>130556593.656149</v>
      </c>
      <c r="AV420">
        <v>1.1974274712100601</v>
      </c>
      <c r="AW420">
        <v>1.1974274712100601</v>
      </c>
      <c r="AX420">
        <v>1.1991038773314699</v>
      </c>
      <c r="AY420">
        <v>1.1372051053349099</v>
      </c>
      <c r="AZ420">
        <v>1.1974274712100601</v>
      </c>
      <c r="BA420">
        <v>1.1974274712100601</v>
      </c>
      <c r="BB420">
        <v>1.1991038773314699</v>
      </c>
      <c r="BC420">
        <v>1.1372051053349099</v>
      </c>
      <c r="BD420">
        <v>1.0825971280762701</v>
      </c>
      <c r="BE420">
        <v>1.0825971280762701</v>
      </c>
      <c r="BF420">
        <v>1.1032984149236</v>
      </c>
      <c r="BG420">
        <v>1.0821666366592599</v>
      </c>
      <c r="BH420">
        <v>0.180835828</v>
      </c>
      <c r="BI420">
        <v>0.180835828</v>
      </c>
      <c r="BJ420">
        <v>0.20535931899999901</v>
      </c>
      <c r="BK420">
        <v>0.23708504999999999</v>
      </c>
      <c r="BL420">
        <v>0.180835828</v>
      </c>
      <c r="BM420">
        <v>0.180835828</v>
      </c>
      <c r="BN420">
        <v>0.20535931899999901</v>
      </c>
      <c r="BO420">
        <v>0.23708504999999999</v>
      </c>
      <c r="BP420">
        <v>0.15867292099999999</v>
      </c>
      <c r="BQ420">
        <v>0.15867292099999999</v>
      </c>
      <c r="BR420">
        <v>0.18056576799999999</v>
      </c>
      <c r="BS420">
        <v>0.21254435599999999</v>
      </c>
      <c r="BT420">
        <v>1</v>
      </c>
      <c r="BU420">
        <v>1</v>
      </c>
      <c r="BV420">
        <v>1</v>
      </c>
      <c r="BW420">
        <v>1</v>
      </c>
      <c r="BX420">
        <f ca="1">+'aob Demand'!BX419+'aob Cap'!$CG420</f>
        <v>25.072078733963721</v>
      </c>
      <c r="BY420">
        <f ca="1">+'aob Demand'!BY419+'aob Cap'!$CG420</f>
        <v>25.072078733963721</v>
      </c>
      <c r="BZ420">
        <f ca="1">+'aob Demand'!BZ419+'aob Cap'!$CG420</f>
        <v>25.072078733963721</v>
      </c>
      <c r="CA420">
        <f ca="1">+'aob Demand'!CA419+'aob Cap'!$CG420</f>
        <v>25.072078733963721</v>
      </c>
      <c r="CB420">
        <f t="shared" ca="1" si="50"/>
        <v>4108917.9795525614</v>
      </c>
      <c r="CC420">
        <f t="shared" ca="1" si="55"/>
        <v>653774.42021052947</v>
      </c>
      <c r="CD420">
        <f t="shared" ca="1" si="56"/>
        <v>8188556.5940983426</v>
      </c>
      <c r="CE420">
        <f t="shared" ca="1" si="57"/>
        <v>27689612.559455097</v>
      </c>
      <c r="CG420">
        <f ca="1">+IFERROR(VLOOKUP(_xlfn.CONCAT(B420,E420,C420),Reallocation!$A$3:$F$618,6,FALSE),0)</f>
        <v>3.2924641179419144E-2</v>
      </c>
      <c r="CH420">
        <f t="shared" ca="1" si="51"/>
        <v>1.8204471624483354E-4</v>
      </c>
      <c r="CI420">
        <f t="shared" ca="1" si="52"/>
        <v>1.8204471624483354E-4</v>
      </c>
      <c r="CJ420">
        <f t="shared" ca="1" si="53"/>
        <v>2.2357293785435495E-4</v>
      </c>
      <c r="CK420">
        <f t="shared" ca="1" si="54"/>
        <v>2.78447458401887E-4</v>
      </c>
      <c r="CL420">
        <f ca="1">+IF($C420=1,SUMPRODUCT($CH420:$CK420,Elast!$L$6:$O$6),SUMPRODUCT($CH420:$CK420,Elast!$L$13:$O$13))</f>
        <v>-1.0541357641179919E-5</v>
      </c>
      <c r="CM420">
        <f ca="1">+IF($C420=1,SUMPRODUCT($CH420:$CK420,Elast!$L$7:$O$7),SUMPRODUCT($CH420:$CK420,Elast!$L$14:$O$14))</f>
        <v>-1.0245696893316225E-5</v>
      </c>
      <c r="CN420">
        <f ca="1">+IF($C420=1,SUMPRODUCT($CH420:$CK420,Elast!$L$8:$O$8),SUMPRODUCT($CH420:$CK420,Elast!$L$15:$O$15))</f>
        <v>-3.4382529556848063E-5</v>
      </c>
      <c r="CO420">
        <f ca="1">+IF($C420=1,SUMPRODUCT($CH420:$CK420,Elast!$L$9:$O$9),SUMPRODUCT($CH420:$CK420,Elast!$L$16:$O$16))</f>
        <v>-3.5521030355639024E-5</v>
      </c>
    </row>
    <row r="421" spans="2:93" x14ac:dyDescent="0.25">
      <c r="B421" t="s">
        <v>88</v>
      </c>
      <c r="C421">
        <v>1</v>
      </c>
      <c r="D421">
        <v>2048</v>
      </c>
      <c r="E421">
        <v>2046</v>
      </c>
      <c r="F421">
        <v>0.137245959817029</v>
      </c>
      <c r="G421">
        <v>1.69338927017996E-2</v>
      </c>
      <c r="H421">
        <v>0.24065638188199001</v>
      </c>
      <c r="I421">
        <v>0.60516376559917995</v>
      </c>
      <c r="J421">
        <f ca="1">+('aob Demand'!J420-'aob Demand'!BX420)+'aob Cap'!BX421</f>
        <v>180.93016134543325</v>
      </c>
      <c r="K421">
        <f ca="1">+('aob Demand'!K420-'aob Demand'!BY420)+'aob Cap'!BY421</f>
        <v>180.93016134543325</v>
      </c>
      <c r="L421">
        <f ca="1">+('aob Demand'!L420-'aob Demand'!BZ420)+'aob Cap'!BZ421</f>
        <v>147.31325079383925</v>
      </c>
      <c r="M421">
        <f ca="1">+('aob Demand'!M420-'aob Demand'!CA420)+'aob Cap'!CA421</f>
        <v>118.27176345236725</v>
      </c>
      <c r="N421">
        <f ca="1">+'aob Demand'!N420*(1+CL421)</f>
        <v>164727.89194716929</v>
      </c>
      <c r="O421">
        <f ca="1">+'aob Demand'!O420*(1+CM421)</f>
        <v>26210.157750830487</v>
      </c>
      <c r="P421">
        <f ca="1">+'aob Demand'!P420*(1+CN421)</f>
        <v>328280.41116051486</v>
      </c>
      <c r="Q421">
        <f ca="1">+'aob Demand'!Q420*(1+CO421)</f>
        <v>1110082.1700701346</v>
      </c>
      <c r="R421">
        <v>2207.1505566434098</v>
      </c>
      <c r="S421">
        <f ca="1">+IF(E421&gt;2017,SUMPRODUCT(J421:M421,N421:Q421),'aob Demand'!S420)</f>
        <v>214197882.51006049</v>
      </c>
      <c r="T421">
        <v>101181.45193213</v>
      </c>
      <c r="U421">
        <v>38.904000000000003</v>
      </c>
      <c r="V421">
        <v>30064.3159169104</v>
      </c>
      <c r="W421">
        <v>3.8428700478483998E-4</v>
      </c>
      <c r="X421">
        <v>25.6947426541163</v>
      </c>
      <c r="Y421">
        <v>25.6947426541163</v>
      </c>
      <c r="Z421">
        <v>20.4654671289383</v>
      </c>
      <c r="AA421">
        <v>11.225324486278801</v>
      </c>
      <c r="AB421">
        <v>30.693236038584502</v>
      </c>
      <c r="AC421">
        <v>30.693236038584502</v>
      </c>
      <c r="AD421">
        <v>30.693236038584502</v>
      </c>
      <c r="AE421">
        <v>30.693236038584502</v>
      </c>
      <c r="AF421">
        <v>5017422.0604371699</v>
      </c>
      <c r="AG421">
        <v>618998.85880664899</v>
      </c>
      <c r="AH421">
        <v>10660337.578765299</v>
      </c>
      <c r="AI421">
        <v>33352384.714072999</v>
      </c>
      <c r="AJ421">
        <v>130.14775753662701</v>
      </c>
      <c r="AK421">
        <v>130.14775753662701</v>
      </c>
      <c r="AL421">
        <v>102.787888429045</v>
      </c>
      <c r="AM421">
        <v>81.814189485721201</v>
      </c>
      <c r="AN421">
        <v>155.84250019074301</v>
      </c>
      <c r="AO421">
        <v>155.84250019074301</v>
      </c>
      <c r="AP421">
        <v>123.253355557983</v>
      </c>
      <c r="AQ421">
        <v>93.039513972000094</v>
      </c>
      <c r="AR421">
        <f ca="1">+IF(E421&gt;2017,J421*N421,'aob Demand'!AR420)</f>
        <v>29804244.068094436</v>
      </c>
      <c r="AS421">
        <f>+IF(F421&gt;2017,K421*O421,'aob Demand'!AS420)</f>
        <v>4741429.8072071299</v>
      </c>
      <c r="AT421">
        <f>+IF(G421&gt;2017,L421*P421,'aob Demand'!AT420)</f>
        <v>48351313.731898099</v>
      </c>
      <c r="AU421">
        <f>+IF(H421&gt;2017,M421*Q421,'aob Demand'!AU420)</f>
        <v>131260902.83527</v>
      </c>
      <c r="AV421">
        <v>1.19822970961927</v>
      </c>
      <c r="AW421">
        <v>1.19822970961927</v>
      </c>
      <c r="AX421">
        <v>1.19990704378872</v>
      </c>
      <c r="AY421">
        <v>1.1379685265927</v>
      </c>
      <c r="AZ421">
        <v>1.19822970961927</v>
      </c>
      <c r="BA421">
        <v>1.19822970961927</v>
      </c>
      <c r="BB421">
        <v>1.19990704378872</v>
      </c>
      <c r="BC421">
        <v>1.1379685265927</v>
      </c>
      <c r="BD421">
        <v>1.0833224337993499</v>
      </c>
      <c r="BE421">
        <v>1.0833224337993499</v>
      </c>
      <c r="BF421">
        <v>1.1040374103483901</v>
      </c>
      <c r="BG421">
        <v>1.08289310984429</v>
      </c>
      <c r="BH421">
        <v>0.180835828</v>
      </c>
      <c r="BI421">
        <v>0.180835828</v>
      </c>
      <c r="BJ421">
        <v>0.20535931899999901</v>
      </c>
      <c r="BK421">
        <v>0.23708504999999999</v>
      </c>
      <c r="BL421">
        <v>0.180835828</v>
      </c>
      <c r="BM421">
        <v>0.180835828</v>
      </c>
      <c r="BN421">
        <v>0.20535931899999901</v>
      </c>
      <c r="BO421">
        <v>0.23708504999999999</v>
      </c>
      <c r="BP421">
        <v>0.15867292099999999</v>
      </c>
      <c r="BQ421">
        <v>0.15867292099999999</v>
      </c>
      <c r="BR421">
        <v>0.18056576799999999</v>
      </c>
      <c r="BS421">
        <v>0.21254435599999999</v>
      </c>
      <c r="BT421">
        <v>1</v>
      </c>
      <c r="BU421">
        <v>1</v>
      </c>
      <c r="BV421">
        <v>1</v>
      </c>
      <c r="BW421">
        <v>1</v>
      </c>
      <c r="BX421">
        <f ca="1">+'aob Demand'!BX420+'aob Cap'!$CG421</f>
        <v>25.038022672104468</v>
      </c>
      <c r="BY421">
        <f ca="1">+'aob Demand'!BY420+'aob Cap'!$CG421</f>
        <v>25.038022672104468</v>
      </c>
      <c r="BZ421">
        <f ca="1">+'aob Demand'!BZ420+'aob Cap'!$CG421</f>
        <v>25.038022672104468</v>
      </c>
      <c r="CA421">
        <f ca="1">+'aob Demand'!CA420+'aob Cap'!$CG421</f>
        <v>25.038022672104468</v>
      </c>
      <c r="CB421">
        <f t="shared" ca="1" si="50"/>
        <v>4124460.6933011999</v>
      </c>
      <c r="CC421">
        <f t="shared" ca="1" si="55"/>
        <v>656250.52400472842</v>
      </c>
      <c r="CD421">
        <f t="shared" ca="1" si="56"/>
        <v>8219492.3774447478</v>
      </c>
      <c r="CE421">
        <f t="shared" ca="1" si="57"/>
        <v>27794262.542114958</v>
      </c>
      <c r="CG421">
        <f ca="1">+IFERROR(VLOOKUP(_xlfn.CONCAT(B421,E421,C421),Reallocation!$A$3:$F$618,6,FALSE),0)</f>
        <v>3.1463755733265743E-2</v>
      </c>
      <c r="CH421">
        <f t="shared" ca="1" si="51"/>
        <v>1.7390000373240788E-4</v>
      </c>
      <c r="CI421">
        <f t="shared" ca="1" si="52"/>
        <v>1.7390000373240788E-4</v>
      </c>
      <c r="CJ421">
        <f t="shared" ca="1" si="53"/>
        <v>2.1358401612681099E-4</v>
      </c>
      <c r="CK421">
        <f t="shared" ca="1" si="54"/>
        <v>2.6602931092623017E-4</v>
      </c>
      <c r="CL421">
        <f ca="1">+IF($C421=1,SUMPRODUCT($CH421:$CK421,Elast!$L$6:$O$6),SUMPRODUCT($CH421:$CK421,Elast!$L$13:$O$13))</f>
        <v>-1.007122762659063E-5</v>
      </c>
      <c r="CM421">
        <f ca="1">+IF($C421=1,SUMPRODUCT($CH421:$CK421,Elast!$L$7:$O$7),SUMPRODUCT($CH421:$CK421,Elast!$L$14:$O$14))</f>
        <v>-9.7874403254940567E-6</v>
      </c>
      <c r="CN421">
        <f ca="1">+IF($C421=1,SUMPRODUCT($CH421:$CK421,Elast!$L$8:$O$8),SUMPRODUCT($CH421:$CK421,Elast!$L$15:$O$15))</f>
        <v>-3.2845572341809954E-5</v>
      </c>
      <c r="CO421">
        <f ca="1">+IF($C421=1,SUMPRODUCT($CH421:$CK421,Elast!$L$9:$O$9),SUMPRODUCT($CH421:$CK421,Elast!$L$16:$O$16))</f>
        <v>-3.3935148931676378E-5</v>
      </c>
    </row>
    <row r="422" spans="2:93" x14ac:dyDescent="0.25">
      <c r="B422" t="s">
        <v>88</v>
      </c>
      <c r="C422">
        <v>1</v>
      </c>
      <c r="D422">
        <v>2049</v>
      </c>
      <c r="E422">
        <v>2047</v>
      </c>
      <c r="F422">
        <v>0.13726883772762599</v>
      </c>
      <c r="G422">
        <v>1.6938133447152399E-2</v>
      </c>
      <c r="H422">
        <v>0.24067008568759801</v>
      </c>
      <c r="I422">
        <v>0.60512294313762205</v>
      </c>
      <c r="J422">
        <f ca="1">+('aob Demand'!J421-'aob Demand'!BX421)+'aob Cap'!BX422</f>
        <v>180.98999757637498</v>
      </c>
      <c r="K422">
        <f ca="1">+('aob Demand'!K421-'aob Demand'!BY421)+'aob Cap'!BY422</f>
        <v>180.98999757637498</v>
      </c>
      <c r="L422">
        <f ca="1">+('aob Demand'!L421-'aob Demand'!BZ421)+'aob Cap'!BZ422</f>
        <v>147.35049868012197</v>
      </c>
      <c r="M422">
        <f ca="1">+('aob Demand'!M421-'aob Demand'!CA421)+'aob Cap'!CA422</f>
        <v>118.28961661217296</v>
      </c>
      <c r="N422">
        <f ca="1">+'aob Demand'!N421*(1+CL422)</f>
        <v>165577.53115992894</v>
      </c>
      <c r="O422">
        <f ca="1">+'aob Demand'!O421*(1+CM422)</f>
        <v>26345.321138930525</v>
      </c>
      <c r="P422">
        <f ca="1">+'aob Demand'!P421*(1+CN422)</f>
        <v>329971.48685885419</v>
      </c>
      <c r="Q422">
        <f ca="1">+'aob Demand'!Q421*(1+CO422)</f>
        <v>1115802.8648163069</v>
      </c>
      <c r="R422">
        <v>2209.0399838027301</v>
      </c>
      <c r="S422">
        <f ca="1">+IF(E422&gt;2017,SUMPRODUCT(J422:M422,N422:Q422),'aob Demand'!S421)</f>
        <v>215345472.80518022</v>
      </c>
      <c r="T422">
        <v>101620.888036943</v>
      </c>
      <c r="U422">
        <v>38.904000000000003</v>
      </c>
      <c r="V422">
        <v>30290.955905556199</v>
      </c>
      <c r="W422">
        <v>3.8261802710870898E-4</v>
      </c>
      <c r="X422">
        <v>25.7991521840849</v>
      </c>
      <c r="Y422">
        <v>25.7991521840849</v>
      </c>
      <c r="Z422">
        <v>20.548022913135402</v>
      </c>
      <c r="AA422">
        <v>11.2877831777213</v>
      </c>
      <c r="AB422">
        <v>30.625950122284301</v>
      </c>
      <c r="AC422">
        <v>30.625950122284301</v>
      </c>
      <c r="AD422">
        <v>30.625950122284301</v>
      </c>
      <c r="AE422">
        <v>30.625950122284301</v>
      </c>
      <c r="AF422">
        <v>5032223.9454554701</v>
      </c>
      <c r="AG422">
        <v>620893.61652157397</v>
      </c>
      <c r="AH422">
        <v>10691773.303233201</v>
      </c>
      <c r="AI422">
        <v>33451121.904172499</v>
      </c>
      <c r="AJ422">
        <v>130.14775753662701</v>
      </c>
      <c r="AK422">
        <v>130.14775753662701</v>
      </c>
      <c r="AL422">
        <v>102.787888429045</v>
      </c>
      <c r="AM422">
        <v>81.814189485721201</v>
      </c>
      <c r="AN422">
        <v>155.946909720712</v>
      </c>
      <c r="AO422">
        <v>155.946909720712</v>
      </c>
      <c r="AP422">
        <v>123.33591134218</v>
      </c>
      <c r="AQ422">
        <v>93.101972663442595</v>
      </c>
      <c r="AR422">
        <f ca="1">+IF(E422&gt;2017,J422*N422,'aob Demand'!AR421)</f>
        <v>29967876.96333769</v>
      </c>
      <c r="AS422">
        <f>+IF(F422&gt;2017,K422*O422,'aob Demand'!AS421)</f>
        <v>4767492.0569821401</v>
      </c>
      <c r="AT422">
        <f>+IF(G422&gt;2017,L422*P422,'aob Demand'!AT421)</f>
        <v>48613067.258331999</v>
      </c>
      <c r="AU422">
        <f>+IF(H422&gt;2017,M422*Q422,'aob Demand'!AU421)</f>
        <v>131958622.45018201</v>
      </c>
      <c r="AV422">
        <v>1.1990350913657399</v>
      </c>
      <c r="AW422">
        <v>1.1990350913657399</v>
      </c>
      <c r="AX422">
        <v>1.20071199673074</v>
      </c>
      <c r="AY422">
        <v>1.13873398002368</v>
      </c>
      <c r="AZ422">
        <v>1.1990350913657399</v>
      </c>
      <c r="BA422">
        <v>1.1990350913657399</v>
      </c>
      <c r="BB422">
        <v>1.20071199673074</v>
      </c>
      <c r="BC422">
        <v>1.13873398002368</v>
      </c>
      <c r="BD422">
        <v>1.0840505814214001</v>
      </c>
      <c r="BE422">
        <v>1.0840505814214001</v>
      </c>
      <c r="BF422">
        <v>1.1047780495221999</v>
      </c>
      <c r="BG422">
        <v>1.0836215168493499</v>
      </c>
      <c r="BH422">
        <v>0.180835828</v>
      </c>
      <c r="BI422">
        <v>0.180835828</v>
      </c>
      <c r="BJ422">
        <v>0.20535931899999901</v>
      </c>
      <c r="BK422">
        <v>0.23708504999999999</v>
      </c>
      <c r="BL422">
        <v>0.180835828</v>
      </c>
      <c r="BM422">
        <v>0.180835828</v>
      </c>
      <c r="BN422">
        <v>0.20535931899999901</v>
      </c>
      <c r="BO422">
        <v>0.23708504999999999</v>
      </c>
      <c r="BP422">
        <v>0.15867292099999999</v>
      </c>
      <c r="BQ422">
        <v>0.15867292099999999</v>
      </c>
      <c r="BR422">
        <v>0.18056576799999999</v>
      </c>
      <c r="BS422">
        <v>0.21254435599999999</v>
      </c>
      <c r="BT422">
        <v>1</v>
      </c>
      <c r="BU422">
        <v>1</v>
      </c>
      <c r="BV422">
        <v>1</v>
      </c>
      <c r="BW422">
        <v>1</v>
      </c>
      <c r="BX422">
        <f ca="1">+'aob Demand'!BX421+'aob Cap'!$CG422</f>
        <v>24.993539287746376</v>
      </c>
      <c r="BY422">
        <f ca="1">+'aob Demand'!BY421+'aob Cap'!$CG422</f>
        <v>24.993539287746376</v>
      </c>
      <c r="BZ422">
        <f ca="1">+'aob Demand'!BZ421+'aob Cap'!$CG422</f>
        <v>24.993539287746376</v>
      </c>
      <c r="CA422">
        <f ca="1">+'aob Demand'!CA421+'aob Cap'!$CG422</f>
        <v>24.993539287746376</v>
      </c>
      <c r="CB422">
        <f t="shared" ca="1" si="50"/>
        <v>4138368.5302137337</v>
      </c>
      <c r="CC422">
        <f t="shared" ca="1" si="55"/>
        <v>658462.81893415516</v>
      </c>
      <c r="CD422">
        <f t="shared" ca="1" si="56"/>
        <v>8247155.3206428597</v>
      </c>
      <c r="CE422">
        <f t="shared" ca="1" si="57"/>
        <v>27887862.739166323</v>
      </c>
      <c r="CG422">
        <f ca="1">+IFERROR(VLOOKUP(_xlfn.CONCAT(B422,E422,C422),Reallocation!$A$3:$F$618,6,FALSE),0)</f>
        <v>3.0067139427976407E-2</v>
      </c>
      <c r="CH422">
        <f t="shared" ca="1" si="51"/>
        <v>1.6612597287490871E-4</v>
      </c>
      <c r="CI422">
        <f t="shared" ca="1" si="52"/>
        <v>1.6612597287490871E-4</v>
      </c>
      <c r="CJ422">
        <f t="shared" ca="1" si="53"/>
        <v>2.0405183353511269E-4</v>
      </c>
      <c r="CK422">
        <f t="shared" ca="1" si="54"/>
        <v>2.5418240661445601E-4</v>
      </c>
      <c r="CL422">
        <f ca="1">+IF($C422=1,SUMPRODUCT($CH422:$CK422,Elast!$L$6:$O$6),SUMPRODUCT($CH422:$CK422,Elast!$L$13:$O$13))</f>
        <v>-9.6227229430825299E-6</v>
      </c>
      <c r="CM422">
        <f ca="1">+IF($C422=1,SUMPRODUCT($CH422:$CK422,Elast!$L$7:$O$7),SUMPRODUCT($CH422:$CK422,Elast!$L$14:$O$14))</f>
        <v>-9.3500611418471092E-6</v>
      </c>
      <c r="CN422">
        <f ca="1">+IF($C422=1,SUMPRODUCT($CH422:$CK422,Elast!$L$8:$O$8),SUMPRODUCT($CH422:$CK422,Elast!$L$15:$O$15))</f>
        <v>-3.1378768036309122E-5</v>
      </c>
      <c r="CO422">
        <f ca="1">+IF($C422=1,SUMPRODUCT($CH422:$CK422,Elast!$L$9:$O$9),SUMPRODUCT($CH422:$CK422,Elast!$L$16:$O$16))</f>
        <v>-3.2421955663109351E-5</v>
      </c>
    </row>
    <row r="423" spans="2:93" x14ac:dyDescent="0.25">
      <c r="B423" t="s">
        <v>88</v>
      </c>
      <c r="C423">
        <v>1</v>
      </c>
      <c r="D423">
        <v>2050</v>
      </c>
      <c r="E423">
        <v>2048</v>
      </c>
      <c r="F423">
        <v>0.137295802095871</v>
      </c>
      <c r="G423">
        <v>1.6942462057593002E-2</v>
      </c>
      <c r="H423">
        <v>0.24068550722840601</v>
      </c>
      <c r="I423">
        <v>0.60507622861812904</v>
      </c>
      <c r="J423">
        <f ca="1">+('aob Demand'!J422-'aob Demand'!BX422)+'aob Cap'!BX423</f>
        <v>181.04056551581724</v>
      </c>
      <c r="K423">
        <f ca="1">+('aob Demand'!K422-'aob Demand'!BY422)+'aob Cap'!BY423</f>
        <v>181.04056551581724</v>
      </c>
      <c r="L423">
        <f ca="1">+('aob Demand'!L422-'aob Demand'!BZ422)+'aob Cap'!BZ423</f>
        <v>147.37839269560325</v>
      </c>
      <c r="M423">
        <f ca="1">+('aob Demand'!M422-'aob Demand'!CA422)+'aob Cap'!CA423</f>
        <v>118.29807966726223</v>
      </c>
      <c r="N423">
        <f ca="1">+'aob Demand'!N422*(1+CL423)</f>
        <v>166433.04120612275</v>
      </c>
      <c r="O423">
        <f ca="1">+'aob Demand'!O422*(1+CM423)</f>
        <v>26481.282276931408</v>
      </c>
      <c r="P423">
        <f ca="1">+'aob Demand'!P422*(1+CN423)</f>
        <v>331673.70766436245</v>
      </c>
      <c r="Q423">
        <f ca="1">+'aob Demand'!Q422*(1+CO423)</f>
        <v>1121561.8979851638</v>
      </c>
      <c r="R423">
        <v>2210.7612456542502</v>
      </c>
      <c r="S423">
        <f ca="1">+IF(E423&gt;2017,SUMPRODUCT(J423:M423,N423:Q423),'aob Demand'!S422)</f>
        <v>216485474.91405332</v>
      </c>
      <c r="T423">
        <v>102062.232634732</v>
      </c>
      <c r="U423">
        <v>38.904000000000003</v>
      </c>
      <c r="V423">
        <v>30519.304420835098</v>
      </c>
      <c r="W423">
        <v>3.8095629788607399E-4</v>
      </c>
      <c r="X423">
        <v>25.903970812349399</v>
      </c>
      <c r="Y423">
        <v>25.903970812349399</v>
      </c>
      <c r="Z423">
        <v>20.630762326330402</v>
      </c>
      <c r="AA423">
        <v>11.350408129765601</v>
      </c>
      <c r="AB423">
        <v>30.546631565077401</v>
      </c>
      <c r="AC423">
        <v>30.546631565077401</v>
      </c>
      <c r="AD423">
        <v>30.546631565077401</v>
      </c>
      <c r="AE423">
        <v>30.546631565077401</v>
      </c>
      <c r="AF423">
        <v>5045141.7998357201</v>
      </c>
      <c r="AG423">
        <v>622539.58349226497</v>
      </c>
      <c r="AH423">
        <v>10719112.9830363</v>
      </c>
      <c r="AI423">
        <v>33537121.701219499</v>
      </c>
      <c r="AJ423">
        <v>130.14775753662701</v>
      </c>
      <c r="AK423">
        <v>130.14775753662701</v>
      </c>
      <c r="AL423">
        <v>102.787888429045</v>
      </c>
      <c r="AM423">
        <v>81.814189485721201</v>
      </c>
      <c r="AN423">
        <v>156.05172834897601</v>
      </c>
      <c r="AO423">
        <v>156.05172834897601</v>
      </c>
      <c r="AP423">
        <v>123.418650755375</v>
      </c>
      <c r="AQ423">
        <v>93.164597615486798</v>
      </c>
      <c r="AR423">
        <f ca="1">+IF(E423&gt;2017,J423*N423,'aob Demand'!AR422)</f>
        <v>30131131.900473777</v>
      </c>
      <c r="AS423">
        <f>+IF(F423&gt;2017,K423*O423,'aob Demand'!AS422)</f>
        <v>4793468.2929041702</v>
      </c>
      <c r="AT423">
        <f>+IF(G423&gt;2017,L423*P423,'aob Demand'!AT422)</f>
        <v>48873473.631095402</v>
      </c>
      <c r="AU423">
        <f>+IF(H423&gt;2017,M423*Q423,'aob Demand'!AU422)</f>
        <v>132650503.904797</v>
      </c>
      <c r="AV423">
        <v>1.1998434070692501</v>
      </c>
      <c r="AW423">
        <v>1.1998434070692501</v>
      </c>
      <c r="AX423">
        <v>1.20151863567845</v>
      </c>
      <c r="AY423">
        <v>1.13950134399995</v>
      </c>
      <c r="AZ423">
        <v>1.1998434070692501</v>
      </c>
      <c r="BA423">
        <v>1.1998434070692501</v>
      </c>
      <c r="BB423">
        <v>1.20151863567845</v>
      </c>
      <c r="BC423">
        <v>1.13950134399995</v>
      </c>
      <c r="BD423">
        <v>1.0847813816412299</v>
      </c>
      <c r="BE423">
        <v>1.0847813816412299</v>
      </c>
      <c r="BF423">
        <v>1.1055202399939801</v>
      </c>
      <c r="BG423">
        <v>1.0843517419331099</v>
      </c>
      <c r="BH423">
        <v>0.180835828</v>
      </c>
      <c r="BI423">
        <v>0.180835828</v>
      </c>
      <c r="BJ423">
        <v>0.20535931899999901</v>
      </c>
      <c r="BK423">
        <v>0.23708504999999999</v>
      </c>
      <c r="BL423">
        <v>0.180835828</v>
      </c>
      <c r="BM423">
        <v>0.180835828</v>
      </c>
      <c r="BN423">
        <v>0.20535931899999901</v>
      </c>
      <c r="BO423">
        <v>0.23708504999999999</v>
      </c>
      <c r="BP423">
        <v>0.15867292099999999</v>
      </c>
      <c r="BQ423">
        <v>0.15867292099999999</v>
      </c>
      <c r="BR423">
        <v>0.18056576799999999</v>
      </c>
      <c r="BS423">
        <v>0.21254435599999999</v>
      </c>
      <c r="BT423">
        <v>1</v>
      </c>
      <c r="BU423">
        <v>1</v>
      </c>
      <c r="BV423">
        <v>1</v>
      </c>
      <c r="BW423">
        <v>1</v>
      </c>
      <c r="BX423">
        <f ca="1">+'aob Demand'!BX422+'aob Cap'!$CG423</f>
        <v>24.939517859726639</v>
      </c>
      <c r="BY423">
        <f ca="1">+'aob Demand'!BY422+'aob Cap'!$CG423</f>
        <v>24.939517859726639</v>
      </c>
      <c r="BZ423">
        <f ca="1">+'aob Demand'!BZ422+'aob Cap'!$CG423</f>
        <v>24.939517859726639</v>
      </c>
      <c r="CA423">
        <f ca="1">+'aob Demand'!CA422+'aob Cap'!$CG423</f>
        <v>24.939517859726639</v>
      </c>
      <c r="CB423">
        <f t="shared" ca="1" si="50"/>
        <v>4150759.8036087179</v>
      </c>
      <c r="CC423">
        <f t="shared" ca="1" si="55"/>
        <v>660430.4122939934</v>
      </c>
      <c r="CD423">
        <f t="shared" ca="1" si="56"/>
        <v>8271782.3558971193</v>
      </c>
      <c r="CE423">
        <f t="shared" ca="1" si="57"/>
        <v>27971212.985589899</v>
      </c>
      <c r="CG423">
        <f ca="1">+IFERROR(VLOOKUP(_xlfn.CONCAT(B423,E423,C423),Reallocation!$A$3:$F$618,6,FALSE),0)</f>
        <v>2.8731351122241035E-2</v>
      </c>
      <c r="CH423">
        <f t="shared" ca="1" si="51"/>
        <v>1.5870117860261601E-4</v>
      </c>
      <c r="CI423">
        <f t="shared" ca="1" si="52"/>
        <v>1.5870117860261601E-4</v>
      </c>
      <c r="CJ423">
        <f t="shared" ca="1" si="53"/>
        <v>1.9494954855137081E-4</v>
      </c>
      <c r="CK423">
        <f t="shared" ca="1" si="54"/>
        <v>2.4287250649424053E-4</v>
      </c>
      <c r="CL423">
        <f ca="1">+IF($C423=1,SUMPRODUCT($CH423:$CK423,Elast!$L$6:$O$6),SUMPRODUCT($CH423:$CK423,Elast!$L$13:$O$13))</f>
        <v>-9.1945475839181339E-6</v>
      </c>
      <c r="CM423">
        <f ca="1">+IF($C423=1,SUMPRODUCT($CH423:$CK423,Elast!$L$7:$O$7),SUMPRODUCT($CH423:$CK423,Elast!$L$14:$O$14))</f>
        <v>-8.9323473440288125E-6</v>
      </c>
      <c r="CN423">
        <f ca="1">+IF($C423=1,SUMPRODUCT($CH423:$CK423,Elast!$L$8:$O$8),SUMPRODUCT($CH423:$CK423,Elast!$L$15:$O$15))</f>
        <v>-2.997801822046009E-5</v>
      </c>
      <c r="CO423">
        <f ca="1">+IF($C423=1,SUMPRODUCT($CH423:$CK423,Elast!$L$9:$O$9),SUMPRODUCT($CH423:$CK423,Elast!$L$16:$O$16))</f>
        <v>-3.097714487527892E-5</v>
      </c>
    </row>
    <row r="424" spans="2:93" x14ac:dyDescent="0.25">
      <c r="B424" t="s">
        <v>88</v>
      </c>
      <c r="C424">
        <v>1</v>
      </c>
      <c r="D424">
        <v>2051</v>
      </c>
      <c r="E424">
        <v>2049</v>
      </c>
      <c r="F424">
        <v>0.1373265742233</v>
      </c>
      <c r="G424">
        <v>1.69468733768404E-2</v>
      </c>
      <c r="H424">
        <v>0.24070253184016899</v>
      </c>
      <c r="I424">
        <v>0.60502402055968996</v>
      </c>
      <c r="J424">
        <f ca="1">+('aob Demand'!J423-'aob Demand'!BX423)+'aob Cap'!BX424</f>
        <v>181.08267364067606</v>
      </c>
      <c r="K424">
        <f ca="1">+('aob Demand'!K423-'aob Demand'!BY423)+'aob Cap'!BY424</f>
        <v>181.08267364067606</v>
      </c>
      <c r="L424">
        <f ca="1">+('aob Demand'!L423-'aob Demand'!BZ423)+'aob Cap'!BZ424</f>
        <v>147.39774722484606</v>
      </c>
      <c r="M424">
        <f ca="1">+('aob Demand'!M423-'aob Demand'!CA423)+'aob Cap'!CA424</f>
        <v>118.29796896071907</v>
      </c>
      <c r="N424">
        <f ca="1">+'aob Demand'!N423*(1+CL424)</f>
        <v>167294.33717544773</v>
      </c>
      <c r="O424">
        <f ca="1">+'aob Demand'!O423*(1+CM424)</f>
        <v>26618.037438296826</v>
      </c>
      <c r="P424">
        <f ca="1">+'aob Demand'!P423*(1+CN424)</f>
        <v>333386.94196719443</v>
      </c>
      <c r="Q424">
        <f ca="1">+'aob Demand'!Q423*(1+CO424)</f>
        <v>1127358.7801137185</v>
      </c>
      <c r="R424">
        <v>2212.3257891848598</v>
      </c>
      <c r="S424">
        <f ca="1">+IF(E424&gt;2017,SUMPRODUCT(J424:M424,N424:Q424),'aob Demand'!S423)</f>
        <v>217618909.42470098</v>
      </c>
      <c r="T424">
        <v>102505.494014176</v>
      </c>
      <c r="U424">
        <v>38.904000000000003</v>
      </c>
      <c r="V424">
        <v>30749.374342483501</v>
      </c>
      <c r="W424">
        <v>3.7930178563654E-4</v>
      </c>
      <c r="X424">
        <v>26.009171288543001</v>
      </c>
      <c r="Y424">
        <v>26.009171288543001</v>
      </c>
      <c r="Z424">
        <v>20.7136750404905</v>
      </c>
      <c r="AA424">
        <v>11.413189391524901</v>
      </c>
      <c r="AB424">
        <v>30.456119277977798</v>
      </c>
      <c r="AC424">
        <v>30.456119277977798</v>
      </c>
      <c r="AD424">
        <v>30.456119277977798</v>
      </c>
      <c r="AE424">
        <v>30.456119277977798</v>
      </c>
      <c r="AF424">
        <v>5056277.5849559903</v>
      </c>
      <c r="AG424">
        <v>623950.54931072204</v>
      </c>
      <c r="AH424">
        <v>10742580.3189562</v>
      </c>
      <c r="AI424">
        <v>33611077.961482197</v>
      </c>
      <c r="AJ424">
        <v>130.14775753662701</v>
      </c>
      <c r="AK424">
        <v>130.14775753662701</v>
      </c>
      <c r="AL424">
        <v>102.787888429045</v>
      </c>
      <c r="AM424">
        <v>81.814189485721201</v>
      </c>
      <c r="AN424">
        <v>156.15692882517001</v>
      </c>
      <c r="AO424">
        <v>156.15692882517001</v>
      </c>
      <c r="AP424">
        <v>123.501563469535</v>
      </c>
      <c r="AQ424">
        <v>93.227378877246196</v>
      </c>
      <c r="AR424">
        <f ca="1">+IF(E424&gt;2017,J424*N424,'aob Demand'!AR423)</f>
        <v>30294105.860674821</v>
      </c>
      <c r="AS424">
        <f>+IF(F424&gt;2017,K424*O424,'aob Demand'!AS423)</f>
        <v>4819375.76240509</v>
      </c>
      <c r="AT424">
        <f>+IF(G424&gt;2017,L424*P424,'aob Demand'!AT423)</f>
        <v>49132738.820615299</v>
      </c>
      <c r="AU424">
        <f>+IF(H424&gt;2017,M424*Q424,'aob Demand'!AU423)</f>
        <v>133337250.78908101</v>
      </c>
      <c r="AV424">
        <v>1.20065449435516</v>
      </c>
      <c r="AW424">
        <v>1.20065449435516</v>
      </c>
      <c r="AX424">
        <v>1.20232688295446</v>
      </c>
      <c r="AY424">
        <v>1.1402705243082001</v>
      </c>
      <c r="AZ424">
        <v>1.20065449435516</v>
      </c>
      <c r="BA424">
        <v>1.20065449435516</v>
      </c>
      <c r="BB424">
        <v>1.20232688295446</v>
      </c>
      <c r="BC424">
        <v>1.1402705243082001</v>
      </c>
      <c r="BD424">
        <v>1.0855146876555499</v>
      </c>
      <c r="BE424">
        <v>1.0855146876555499</v>
      </c>
      <c r="BF424">
        <v>1.10626391029256</v>
      </c>
      <c r="BG424">
        <v>1.08508369544199</v>
      </c>
      <c r="BH424">
        <v>0.180835828</v>
      </c>
      <c r="BI424">
        <v>0.180835828</v>
      </c>
      <c r="BJ424">
        <v>0.20535931899999901</v>
      </c>
      <c r="BK424">
        <v>0.23708504999999999</v>
      </c>
      <c r="BL424">
        <v>0.180835828</v>
      </c>
      <c r="BM424">
        <v>0.180835828</v>
      </c>
      <c r="BN424">
        <v>0.20535931899999901</v>
      </c>
      <c r="BO424">
        <v>0.23708504999999999</v>
      </c>
      <c r="BP424">
        <v>0.15867292099999999</v>
      </c>
      <c r="BQ424">
        <v>0.15867292099999999</v>
      </c>
      <c r="BR424">
        <v>0.18056576799999999</v>
      </c>
      <c r="BS424">
        <v>0.21254435599999999</v>
      </c>
      <c r="BT424">
        <v>1</v>
      </c>
      <c r="BU424">
        <v>1</v>
      </c>
      <c r="BV424">
        <v>1</v>
      </c>
      <c r="BW424">
        <v>1</v>
      </c>
      <c r="BX424">
        <f ca="1">+'aob Demand'!BX423+'aob Cap'!$CG424</f>
        <v>24.876783645115975</v>
      </c>
      <c r="BY424">
        <f ca="1">+'aob Demand'!BY423+'aob Cap'!$CG424</f>
        <v>24.876783645115975</v>
      </c>
      <c r="BZ424">
        <f ca="1">+'aob Demand'!BZ423+'aob Cap'!$CG424</f>
        <v>24.876783645115975</v>
      </c>
      <c r="CA424">
        <f ca="1">+'aob Demand'!CA423+'aob Cap'!$CG424</f>
        <v>24.876783645115975</v>
      </c>
      <c r="CB424">
        <f t="shared" ca="1" si="50"/>
        <v>4161745.0309666954</v>
      </c>
      <c r="CC424">
        <f t="shared" ca="1" si="55"/>
        <v>662171.15841010713</v>
      </c>
      <c r="CD424">
        <f t="shared" ca="1" si="56"/>
        <v>8293594.8254247308</v>
      </c>
      <c r="CE424">
        <f t="shared" ca="1" si="57"/>
        <v>28045060.463310849</v>
      </c>
      <c r="CG424">
        <f ca="1">+IFERROR(VLOOKUP(_xlfn.CONCAT(B424,E424,C424),Reallocation!$A$3:$F$618,6,FALSE),0)</f>
        <v>2.745313253607528E-2</v>
      </c>
      <c r="CH424">
        <f t="shared" ca="1" si="51"/>
        <v>1.5160551798865107E-4</v>
      </c>
      <c r="CI424">
        <f t="shared" ca="1" si="52"/>
        <v>1.5160551798865107E-4</v>
      </c>
      <c r="CJ424">
        <f t="shared" ca="1" si="53"/>
        <v>1.8625204966116193E-4</v>
      </c>
      <c r="CK424">
        <f t="shared" ca="1" si="54"/>
        <v>2.3206765743544189E-4</v>
      </c>
      <c r="CL424">
        <f ca="1">+IF($C424=1,SUMPRODUCT($CH424:$CK424,Elast!$L$6:$O$6),SUMPRODUCT($CH424:$CK424,Elast!$L$13:$O$13))</f>
        <v>-8.7854920457790533E-6</v>
      </c>
      <c r="CM424">
        <f ca="1">+IF($C424=1,SUMPRODUCT($CH424:$CK424,Elast!$L$7:$O$7),SUMPRODUCT($CH424:$CK424,Elast!$L$14:$O$14))</f>
        <v>-8.5331632881122671E-6</v>
      </c>
      <c r="CN424">
        <f ca="1">+IF($C424=1,SUMPRODUCT($CH424:$CK424,Elast!$L$8:$O$8),SUMPRODUCT($CH424:$CK424,Elast!$L$15:$O$15))</f>
        <v>-2.8639485759951457E-5</v>
      </c>
      <c r="CO424">
        <f ca="1">+IF($C424=1,SUMPRODUCT($CH424:$CK424,Elast!$L$9:$O$9),SUMPRODUCT($CH424:$CK424,Elast!$L$16:$O$16))</f>
        <v>-2.9596692423920602E-5</v>
      </c>
    </row>
    <row r="425" spans="2:93" x14ac:dyDescent="0.25">
      <c r="B425" t="s">
        <v>89</v>
      </c>
      <c r="C425">
        <v>1</v>
      </c>
      <c r="D425">
        <v>2010</v>
      </c>
      <c r="E425">
        <v>2008</v>
      </c>
      <c r="F425">
        <v>0.26719850299999998</v>
      </c>
      <c r="G425">
        <v>2.5201729999999901E-3</v>
      </c>
      <c r="H425">
        <v>0.241002413</v>
      </c>
      <c r="I425">
        <v>0.48927891099999998</v>
      </c>
      <c r="J425">
        <f>+('aob Demand'!J424-'aob Demand'!BX424)+'aob Cap'!BX425</f>
        <v>342.26229489999997</v>
      </c>
      <c r="K425">
        <f>+('aob Demand'!K424-'aob Demand'!BY424)+'aob Cap'!BY425</f>
        <v>231.197486</v>
      </c>
      <c r="L425">
        <f>+('aob Demand'!L424-'aob Demand'!BZ424)+'aob Cap'!BZ425</f>
        <v>176.31830650000001</v>
      </c>
      <c r="M425">
        <f>+('aob Demand'!M424-'aob Demand'!CA424)+'aob Cap'!CA425</f>
        <v>124.8241165</v>
      </c>
      <c r="N425">
        <f>+'aob Demand'!N424*(1+CL425)</f>
        <v>1183840.102</v>
      </c>
      <c r="O425">
        <f>+'aob Demand'!O424*(1+CM425)</f>
        <v>23492.416000000001</v>
      </c>
      <c r="P425">
        <f>+'aob Demand'!P424*(1+CN425)</f>
        <v>2082989.6040000001</v>
      </c>
      <c r="Q425">
        <f>+'aob Demand'!Q424*(1+CO425)</f>
        <v>5992615.8029999901</v>
      </c>
      <c r="R425">
        <v>2749.71463299999</v>
      </c>
      <c r="S425">
        <f>+IF(E425&gt;2017,SUMPRODUCT(J425:M425,N425:Q425),'aob Demand'!S424)</f>
        <v>1525907390</v>
      </c>
      <c r="T425">
        <v>554933</v>
      </c>
      <c r="U425">
        <v>107.626</v>
      </c>
      <c r="V425">
        <v>67726.989730000001</v>
      </c>
      <c r="W425">
        <v>1.9394400000000001E-4</v>
      </c>
      <c r="X425">
        <v>-9.0677882160000003</v>
      </c>
      <c r="Y425">
        <v>-9.0677882160000003</v>
      </c>
      <c r="Z425">
        <v>0.87009795299999904</v>
      </c>
      <c r="AA425">
        <v>-6.9366943970000001</v>
      </c>
      <c r="AB425">
        <v>111.0648089</v>
      </c>
      <c r="AC425">
        <v>0</v>
      </c>
      <c r="AD425">
        <v>0</v>
      </c>
      <c r="AE425">
        <v>0</v>
      </c>
      <c r="AF425">
        <v>131482974.7</v>
      </c>
      <c r="AG425">
        <v>0</v>
      </c>
      <c r="AH425">
        <v>0</v>
      </c>
      <c r="AI425">
        <v>0</v>
      </c>
      <c r="AJ425">
        <v>240.26527419999999</v>
      </c>
      <c r="AK425">
        <v>240.26527419999999</v>
      </c>
      <c r="AL425">
        <v>175.44820859999999</v>
      </c>
      <c r="AM425">
        <v>131.7608109</v>
      </c>
      <c r="AN425">
        <v>231.197486</v>
      </c>
      <c r="AO425">
        <v>231.197486</v>
      </c>
      <c r="AP425">
        <v>176.31830650000001</v>
      </c>
      <c r="AQ425">
        <v>124.8241165</v>
      </c>
      <c r="AR425">
        <f>+IF(E425&gt;2017,J425*N425,'aob Demand'!AR424)</f>
        <v>405183830.10000002</v>
      </c>
      <c r="AS425">
        <f>+IF(F425&gt;2017,K425*O425,'aob Demand'!AS424)</f>
        <v>5431387.5189999901</v>
      </c>
      <c r="AT425">
        <f>+IF(G425&gt;2017,L425*P425,'aob Demand'!AT424)</f>
        <v>367269199.5</v>
      </c>
      <c r="AU425">
        <f>+IF(H425&gt;2017,M425*Q425,'aob Demand'!AU424)</f>
        <v>748022973.20000005</v>
      </c>
      <c r="AV425">
        <v>1.111301447</v>
      </c>
      <c r="AW425">
        <v>1.111301447</v>
      </c>
      <c r="AX425">
        <v>1.1213369070000001</v>
      </c>
      <c r="AY425">
        <v>1.090344033</v>
      </c>
      <c r="AZ425">
        <v>1.111301447</v>
      </c>
      <c r="BA425">
        <v>1.111301447</v>
      </c>
      <c r="BB425">
        <v>1.1213369070000001</v>
      </c>
      <c r="BC425">
        <v>1.0903487199999999</v>
      </c>
      <c r="BD425">
        <v>1.0672742420000001</v>
      </c>
      <c r="BE425">
        <v>1.0672742420000001</v>
      </c>
      <c r="BF425">
        <v>1.0816209379999999</v>
      </c>
      <c r="BG425">
        <v>0.85060007799999904</v>
      </c>
      <c r="BH425">
        <v>0.16033476999999999</v>
      </c>
      <c r="BI425">
        <v>0.16033476999999999</v>
      </c>
      <c r="BJ425">
        <v>0.18832829600000001</v>
      </c>
      <c r="BK425">
        <v>0.21767109699999901</v>
      </c>
      <c r="BL425">
        <v>0.16033476999999999</v>
      </c>
      <c r="BM425">
        <v>0.16033476999999999</v>
      </c>
      <c r="BN425">
        <v>0.18832829600000001</v>
      </c>
      <c r="BO425">
        <v>0.21767057500000001</v>
      </c>
      <c r="BP425">
        <v>0.15867292099999999</v>
      </c>
      <c r="BQ425">
        <v>0.15867292099999999</v>
      </c>
      <c r="BR425">
        <v>0.18056576799999999</v>
      </c>
      <c r="BS425">
        <v>3.9175603999999899E-2</v>
      </c>
      <c r="BT425">
        <v>1</v>
      </c>
      <c r="BU425">
        <v>1</v>
      </c>
      <c r="BV425">
        <v>1</v>
      </c>
      <c r="BW425">
        <v>0.99996871200000004</v>
      </c>
      <c r="BX425">
        <f>+'aob Demand'!BX424+'aob Cap'!$CG425</f>
        <v>102.0409693</v>
      </c>
      <c r="BY425">
        <f>+'aob Demand'!BY424+'aob Cap'!$CG425</f>
        <v>0</v>
      </c>
      <c r="BZ425">
        <f>+'aob Demand'!BZ424+'aob Cap'!$CG425</f>
        <v>0</v>
      </c>
      <c r="CA425">
        <f>+'aob Demand'!CA424+'aob Cap'!$CG425</f>
        <v>0</v>
      </c>
      <c r="CB425">
        <f t="shared" si="50"/>
        <v>120800191.50429086</v>
      </c>
      <c r="CC425">
        <f t="shared" si="55"/>
        <v>0</v>
      </c>
      <c r="CD425">
        <f t="shared" si="56"/>
        <v>0</v>
      </c>
      <c r="CE425">
        <f t="shared" si="57"/>
        <v>0</v>
      </c>
      <c r="CG425">
        <f>+IFERROR(VLOOKUP(_xlfn.CONCAT(B425,E425,C425),Reallocation!$A$3:$F$618,6,FALSE),0)</f>
        <v>0</v>
      </c>
      <c r="CH425">
        <f t="shared" si="51"/>
        <v>0</v>
      </c>
      <c r="CI425">
        <f t="shared" si="52"/>
        <v>0</v>
      </c>
      <c r="CJ425">
        <f t="shared" si="53"/>
        <v>0</v>
      </c>
      <c r="CK425">
        <f t="shared" si="54"/>
        <v>0</v>
      </c>
      <c r="CL425">
        <f>+IF($C425=1,SUMPRODUCT($CH425:$CK425,Elast!$L$6:$O$6),SUMPRODUCT($CH425:$CK425,Elast!$L$13:$O$13))</f>
        <v>0</v>
      </c>
      <c r="CM425">
        <f>+IF($C425=1,SUMPRODUCT($CH425:$CK425,Elast!$L$7:$O$7),SUMPRODUCT($CH425:$CK425,Elast!$L$14:$O$14))</f>
        <v>0</v>
      </c>
      <c r="CN425">
        <f>+IF($C425=1,SUMPRODUCT($CH425:$CK425,Elast!$L$8:$O$8),SUMPRODUCT($CH425:$CK425,Elast!$L$15:$O$15))</f>
        <v>0</v>
      </c>
      <c r="CO425">
        <f>+IF($C425=1,SUMPRODUCT($CH425:$CK425,Elast!$L$9:$O$9),SUMPRODUCT($CH425:$CK425,Elast!$L$16:$O$16))</f>
        <v>0</v>
      </c>
    </row>
    <row r="426" spans="2:93" x14ac:dyDescent="0.25">
      <c r="B426" t="s">
        <v>89</v>
      </c>
      <c r="C426">
        <v>1</v>
      </c>
      <c r="D426">
        <v>2011</v>
      </c>
      <c r="E426">
        <v>2009</v>
      </c>
      <c r="F426">
        <v>0.422283572</v>
      </c>
      <c r="G426">
        <v>2.2054370000000002E-3</v>
      </c>
      <c r="H426">
        <v>0.21139153399999999</v>
      </c>
      <c r="I426">
        <v>0.36411945699999998</v>
      </c>
      <c r="J426">
        <f>+('aob Demand'!J425-'aob Demand'!BX425)+'aob Cap'!BX426</f>
        <v>243.27419329999998</v>
      </c>
      <c r="K426">
        <f>+('aob Demand'!K425-'aob Demand'!BY425)+'aob Cap'!BY426</f>
        <v>137.01548629999999</v>
      </c>
      <c r="L426">
        <f>+('aob Demand'!L425-'aob Demand'!BZ425)+'aob Cap'!BZ426</f>
        <v>73.699760599999905</v>
      </c>
      <c r="M426">
        <f>+('aob Demand'!M425-'aob Demand'!CA425)+'aob Cap'!CA426</f>
        <v>44.790102210000001</v>
      </c>
      <c r="N426">
        <f>+'aob Demand'!N425*(1+CL426)</f>
        <v>1219108.2479999999</v>
      </c>
      <c r="O426">
        <f>+'aob Demand'!O425*(1+CM426)</f>
        <v>11537.798999999901</v>
      </c>
      <c r="P426">
        <f>+'aob Demand'!P425*(1+CN426)</f>
        <v>2014574.6189999999</v>
      </c>
      <c r="Q426">
        <f>+'aob Demand'!Q425*(1+CO426)</f>
        <v>5716394.6799999997</v>
      </c>
      <c r="R426">
        <v>1253.585908</v>
      </c>
      <c r="S426">
        <f>+IF(E426&gt;2017,SUMPRODUCT(J426:M426,N426:Q426),'aob Demand'!S425)</f>
        <v>702670001.79999995</v>
      </c>
      <c r="T426">
        <v>560528</v>
      </c>
      <c r="U426">
        <v>18.12</v>
      </c>
      <c r="V426">
        <v>63734.426420000003</v>
      </c>
      <c r="W426" s="1">
        <v>3.2299999999999897E-5</v>
      </c>
      <c r="X426">
        <v>38.53335414</v>
      </c>
      <c r="Y426">
        <v>38.53335414</v>
      </c>
      <c r="Z426">
        <v>13.507027109999999</v>
      </c>
      <c r="AA426">
        <v>6.9647767949999997</v>
      </c>
      <c r="AB426">
        <v>106.25870690000001</v>
      </c>
      <c r="AC426">
        <v>0</v>
      </c>
      <c r="AD426">
        <v>0</v>
      </c>
      <c r="AE426">
        <v>0</v>
      </c>
      <c r="AF426">
        <v>129540866.09999999</v>
      </c>
      <c r="AG426">
        <v>0</v>
      </c>
      <c r="AH426">
        <v>0</v>
      </c>
      <c r="AI426">
        <v>0</v>
      </c>
      <c r="AJ426">
        <v>98.482132199999995</v>
      </c>
      <c r="AK426">
        <v>98.482132199999995</v>
      </c>
      <c r="AL426">
        <v>60.192733490000002</v>
      </c>
      <c r="AM426">
        <v>37.825325419999999</v>
      </c>
      <c r="AN426">
        <v>137.01548629999999</v>
      </c>
      <c r="AO426">
        <v>137.01548629999999</v>
      </c>
      <c r="AP426">
        <v>73.699760599999905</v>
      </c>
      <c r="AQ426">
        <v>44.790102210000001</v>
      </c>
      <c r="AR426">
        <f>+IF(E426&gt;2017,J426*N426,'aob Demand'!AR425)</f>
        <v>296577575.60000002</v>
      </c>
      <c r="AS426">
        <f>+IF(F426&gt;2017,K426*O426,'aob Demand'!AS425)</f>
        <v>1580857.14099999</v>
      </c>
      <c r="AT426">
        <f>+IF(G426&gt;2017,L426*P426,'aob Demand'!AT425)</f>
        <v>148473667.09999999</v>
      </c>
      <c r="AU426">
        <f>+IF(H426&gt;2017,M426*Q426,'aob Demand'!AU425)</f>
        <v>256037902</v>
      </c>
      <c r="AV426">
        <v>1.111301447</v>
      </c>
      <c r="AW426">
        <v>1.111301447</v>
      </c>
      <c r="AX426">
        <v>1.1213369070000001</v>
      </c>
      <c r="AY426">
        <v>1.090344033</v>
      </c>
      <c r="AZ426">
        <v>1.111301447</v>
      </c>
      <c r="BA426">
        <v>1.111301447</v>
      </c>
      <c r="BB426">
        <v>1.1213369070000001</v>
      </c>
      <c r="BC426">
        <v>1.0903487199999999</v>
      </c>
      <c r="BD426">
        <v>1.0672742420000001</v>
      </c>
      <c r="BE426">
        <v>1.0672742420000001</v>
      </c>
      <c r="BF426">
        <v>1.0816209379999999</v>
      </c>
      <c r="BG426">
        <v>0.85060007799999904</v>
      </c>
      <c r="BH426">
        <v>0.16033476999999999</v>
      </c>
      <c r="BI426">
        <v>0.16033476999999999</v>
      </c>
      <c r="BJ426">
        <v>0.18832829600000001</v>
      </c>
      <c r="BK426">
        <v>0.21767109699999901</v>
      </c>
      <c r="BL426">
        <v>0.16033476999999999</v>
      </c>
      <c r="BM426">
        <v>0.16033476999999999</v>
      </c>
      <c r="BN426">
        <v>0.18832829600000001</v>
      </c>
      <c r="BO426">
        <v>0.21767057500000001</v>
      </c>
      <c r="BP426">
        <v>0.15867292099999999</v>
      </c>
      <c r="BQ426">
        <v>0.15867292099999999</v>
      </c>
      <c r="BR426">
        <v>0.18056576799999999</v>
      </c>
      <c r="BS426">
        <v>3.9175603999999899E-2</v>
      </c>
      <c r="BT426">
        <v>1</v>
      </c>
      <c r="BU426">
        <v>1</v>
      </c>
      <c r="BV426">
        <v>1</v>
      </c>
      <c r="BW426">
        <v>0.99996871200000004</v>
      </c>
      <c r="BX426">
        <f>+'aob Demand'!BX425+'aob Cap'!$CG426</f>
        <v>103.0185638</v>
      </c>
      <c r="BY426">
        <f>+'aob Demand'!BY425+'aob Cap'!$CG426</f>
        <v>0</v>
      </c>
      <c r="BZ426">
        <f>+'aob Demand'!BZ425+'aob Cap'!$CG426</f>
        <v>0</v>
      </c>
      <c r="CA426">
        <f>+'aob Demand'!CA425+'aob Cap'!$CG426</f>
        <v>0</v>
      </c>
      <c r="CB426">
        <f t="shared" si="50"/>
        <v>125590780.8256942</v>
      </c>
      <c r="CC426">
        <f t="shared" si="55"/>
        <v>0</v>
      </c>
      <c r="CD426">
        <f t="shared" si="56"/>
        <v>0</v>
      </c>
      <c r="CE426">
        <f t="shared" si="57"/>
        <v>0</v>
      </c>
      <c r="CG426">
        <f>+IFERROR(VLOOKUP(_xlfn.CONCAT(B426,E426,C426),Reallocation!$A$3:$F$618,6,FALSE),0)</f>
        <v>0</v>
      </c>
      <c r="CH426">
        <f t="shared" si="51"/>
        <v>0</v>
      </c>
      <c r="CI426">
        <f t="shared" si="52"/>
        <v>0</v>
      </c>
      <c r="CJ426">
        <f t="shared" si="53"/>
        <v>0</v>
      </c>
      <c r="CK426">
        <f t="shared" si="54"/>
        <v>0</v>
      </c>
      <c r="CL426">
        <f>+IF($C426=1,SUMPRODUCT($CH426:$CK426,Elast!$L$6:$O$6),SUMPRODUCT($CH426:$CK426,Elast!$L$13:$O$13))</f>
        <v>0</v>
      </c>
      <c r="CM426">
        <f>+IF($C426=1,SUMPRODUCT($CH426:$CK426,Elast!$L$7:$O$7),SUMPRODUCT($CH426:$CK426,Elast!$L$14:$O$14))</f>
        <v>0</v>
      </c>
      <c r="CN426">
        <f>+IF($C426=1,SUMPRODUCT($CH426:$CK426,Elast!$L$8:$O$8),SUMPRODUCT($CH426:$CK426,Elast!$L$15:$O$15))</f>
        <v>0</v>
      </c>
      <c r="CO426">
        <f>+IF($C426=1,SUMPRODUCT($CH426:$CK426,Elast!$L$9:$O$9),SUMPRODUCT($CH426:$CK426,Elast!$L$16:$O$16))</f>
        <v>0</v>
      </c>
    </row>
    <row r="427" spans="2:93" x14ac:dyDescent="0.25">
      <c r="B427" t="s">
        <v>89</v>
      </c>
      <c r="C427">
        <v>1</v>
      </c>
      <c r="D427">
        <v>2012</v>
      </c>
      <c r="E427">
        <v>2010</v>
      </c>
      <c r="F427">
        <v>0.31488769599999999</v>
      </c>
      <c r="G427">
        <v>1.73347E-3</v>
      </c>
      <c r="H427">
        <v>0.21379320800000001</v>
      </c>
      <c r="I427">
        <v>0.46958562599999998</v>
      </c>
      <c r="J427">
        <f>+('aob Demand'!J426-'aob Demand'!BX426)+'aob Cap'!BX427</f>
        <v>220.19818459999999</v>
      </c>
      <c r="K427">
        <f>+('aob Demand'!K426-'aob Demand'!BY426)+'aob Cap'!BY427</f>
        <v>113.9735392</v>
      </c>
      <c r="L427">
        <f>+('aob Demand'!L426-'aob Demand'!BZ426)+'aob Cap'!BZ427</f>
        <v>88.304942639999993</v>
      </c>
      <c r="M427">
        <f>+('aob Demand'!M426-'aob Demand'!CA426)+'aob Cap'!CA427</f>
        <v>68.574821599999893</v>
      </c>
      <c r="N427">
        <f>+'aob Demand'!N426*(1+CL427)</f>
        <v>1194459.817</v>
      </c>
      <c r="O427">
        <f>+'aob Demand'!O426*(1+CM427)</f>
        <v>12626.28</v>
      </c>
      <c r="P427">
        <f>+'aob Demand'!P426*(1+CN427)</f>
        <v>2022159.9779999999</v>
      </c>
      <c r="Q427">
        <f>+'aob Demand'!Q426*(1+CO427)</f>
        <v>5723124.9479999999</v>
      </c>
      <c r="R427">
        <v>1478.061236</v>
      </c>
      <c r="S427">
        <f>+IF(E427&gt;2017,SUMPRODUCT(J427:M427,N427:Q427),'aob Demand'!S426)</f>
        <v>835485938.29999995</v>
      </c>
      <c r="T427">
        <v>565258</v>
      </c>
      <c r="U427">
        <v>23.673999999999999</v>
      </c>
      <c r="V427">
        <v>62171.92699</v>
      </c>
      <c r="W427" s="1">
        <v>4.18999999999999E-5</v>
      </c>
      <c r="X427">
        <v>22.862766539999999</v>
      </c>
      <c r="Y427">
        <v>22.862766539999999</v>
      </c>
      <c r="Z427">
        <v>12.709067490000001</v>
      </c>
      <c r="AA427">
        <v>4.4715793259999996</v>
      </c>
      <c r="AB427">
        <v>106.22464549999999</v>
      </c>
      <c r="AC427">
        <v>0</v>
      </c>
      <c r="AD427">
        <v>0</v>
      </c>
      <c r="AE427">
        <v>0</v>
      </c>
      <c r="AF427">
        <v>126881070.59999999</v>
      </c>
      <c r="AG427">
        <v>0</v>
      </c>
      <c r="AH427">
        <v>0</v>
      </c>
      <c r="AI427">
        <v>0</v>
      </c>
      <c r="AJ427">
        <v>91.110772620000006</v>
      </c>
      <c r="AK427">
        <v>91.110772620000006</v>
      </c>
      <c r="AL427">
        <v>75.595875149999998</v>
      </c>
      <c r="AM427">
        <v>64.103242269999996</v>
      </c>
      <c r="AN427">
        <v>113.9735392</v>
      </c>
      <c r="AO427">
        <v>113.9735392</v>
      </c>
      <c r="AP427">
        <v>88.304942639999993</v>
      </c>
      <c r="AQ427">
        <v>68.574821599999893</v>
      </c>
      <c r="AR427">
        <f>+IF(E427&gt;2017,J427*N427,'aob Demand'!AR426)</f>
        <v>263017883.30000001</v>
      </c>
      <c r="AS427">
        <f>+IF(F427&gt;2017,K427*O427,'aob Demand'!AS426)</f>
        <v>1439061.818</v>
      </c>
      <c r="AT427">
        <f>+IF(G427&gt;2017,L427*P427,'aob Demand'!AT426)</f>
        <v>178566720.90000001</v>
      </c>
      <c r="AU427">
        <f>+IF(H427&gt;2017,M427*Q427,'aob Demand'!AU426)</f>
        <v>392462272.30000001</v>
      </c>
      <c r="AV427">
        <v>1.111301447</v>
      </c>
      <c r="AW427">
        <v>1.111301447</v>
      </c>
      <c r="AX427">
        <v>1.1213369070000001</v>
      </c>
      <c r="AY427">
        <v>1.090344033</v>
      </c>
      <c r="AZ427">
        <v>1.111301447</v>
      </c>
      <c r="BA427">
        <v>1.111301447</v>
      </c>
      <c r="BB427">
        <v>1.1213369070000001</v>
      </c>
      <c r="BC427">
        <v>1.0903487199999999</v>
      </c>
      <c r="BD427">
        <v>1.0672742420000001</v>
      </c>
      <c r="BE427">
        <v>1.0672742420000001</v>
      </c>
      <c r="BF427">
        <v>1.0816209379999999</v>
      </c>
      <c r="BG427">
        <v>0.85060007799999904</v>
      </c>
      <c r="BH427">
        <v>0.16033476999999999</v>
      </c>
      <c r="BI427">
        <v>0.16033476999999999</v>
      </c>
      <c r="BJ427">
        <v>0.18832829600000001</v>
      </c>
      <c r="BK427">
        <v>0.21767109699999901</v>
      </c>
      <c r="BL427">
        <v>0.16033476999999999</v>
      </c>
      <c r="BM427">
        <v>0.16033476999999999</v>
      </c>
      <c r="BN427">
        <v>0.18832829600000001</v>
      </c>
      <c r="BO427">
        <v>0.21767057500000001</v>
      </c>
      <c r="BP427">
        <v>0.15867292099999999</v>
      </c>
      <c r="BQ427">
        <v>0.15867292099999999</v>
      </c>
      <c r="BR427">
        <v>0.18056576799999999</v>
      </c>
      <c r="BS427">
        <v>3.9175603999999899E-2</v>
      </c>
      <c r="BT427">
        <v>1</v>
      </c>
      <c r="BU427">
        <v>1</v>
      </c>
      <c r="BV427">
        <v>1</v>
      </c>
      <c r="BW427">
        <v>0.99996871200000004</v>
      </c>
      <c r="BX427">
        <f>+'aob Demand'!BX426+'aob Cap'!$CG427</f>
        <v>103.8912108</v>
      </c>
      <c r="BY427">
        <f>+'aob Demand'!BY426+'aob Cap'!$CG427</f>
        <v>0</v>
      </c>
      <c r="BZ427">
        <f>+'aob Demand'!BZ426+'aob Cap'!$CG427</f>
        <v>0</v>
      </c>
      <c r="CA427">
        <f>+'aob Demand'!CA426+'aob Cap'!$CG427</f>
        <v>0</v>
      </c>
      <c r="CB427">
        <f t="shared" si="50"/>
        <v>124093876.64007643</v>
      </c>
      <c r="CC427">
        <f t="shared" si="55"/>
        <v>0</v>
      </c>
      <c r="CD427">
        <f t="shared" si="56"/>
        <v>0</v>
      </c>
      <c r="CE427">
        <f t="shared" si="57"/>
        <v>0</v>
      </c>
      <c r="CG427">
        <f>+IFERROR(VLOOKUP(_xlfn.CONCAT(B427,E427,C427),Reallocation!$A$3:$F$618,6,FALSE),0)</f>
        <v>0</v>
      </c>
      <c r="CH427">
        <f t="shared" si="51"/>
        <v>0</v>
      </c>
      <c r="CI427">
        <f t="shared" si="52"/>
        <v>0</v>
      </c>
      <c r="CJ427">
        <f t="shared" si="53"/>
        <v>0</v>
      </c>
      <c r="CK427">
        <f t="shared" si="54"/>
        <v>0</v>
      </c>
      <c r="CL427">
        <f>+IF($C427=1,SUMPRODUCT($CH427:$CK427,Elast!$L$6:$O$6),SUMPRODUCT($CH427:$CK427,Elast!$L$13:$O$13))</f>
        <v>0</v>
      </c>
      <c r="CM427">
        <f>+IF($C427=1,SUMPRODUCT($CH427:$CK427,Elast!$L$7:$O$7),SUMPRODUCT($CH427:$CK427,Elast!$L$14:$O$14))</f>
        <v>0</v>
      </c>
      <c r="CN427">
        <f>+IF($C427=1,SUMPRODUCT($CH427:$CK427,Elast!$L$8:$O$8),SUMPRODUCT($CH427:$CK427,Elast!$L$15:$O$15))</f>
        <v>0</v>
      </c>
      <c r="CO427">
        <f>+IF($C427=1,SUMPRODUCT($CH427:$CK427,Elast!$L$9:$O$9),SUMPRODUCT($CH427:$CK427,Elast!$L$16:$O$16))</f>
        <v>0</v>
      </c>
    </row>
    <row r="428" spans="2:93" x14ac:dyDescent="0.25">
      <c r="B428" t="s">
        <v>89</v>
      </c>
      <c r="C428">
        <v>1</v>
      </c>
      <c r="D428">
        <v>2013</v>
      </c>
      <c r="E428">
        <v>2011</v>
      </c>
      <c r="F428">
        <v>0.31546758000000003</v>
      </c>
      <c r="G428">
        <v>1.7686679999999999E-3</v>
      </c>
      <c r="H428">
        <v>0.23860752599999999</v>
      </c>
      <c r="I428">
        <v>0.44415622599999999</v>
      </c>
      <c r="J428">
        <f>+('aob Demand'!J427-'aob Demand'!BX427)+'aob Cap'!BX428</f>
        <v>201.67106849999999</v>
      </c>
      <c r="K428">
        <f>+('aob Demand'!K427-'aob Demand'!BY427)+'aob Cap'!BY428</f>
        <v>99.01403535</v>
      </c>
      <c r="L428">
        <f>+('aob Demand'!L427-'aob Demand'!BZ427)+'aob Cap'!BZ428</f>
        <v>90.319613709999999</v>
      </c>
      <c r="M428">
        <f>+('aob Demand'!M427-'aob Demand'!CA427)+'aob Cap'!CA428</f>
        <v>59.252011060000001</v>
      </c>
      <c r="N428">
        <f>+'aob Demand'!N427*(1+CL428)</f>
        <v>1210772.1189999999</v>
      </c>
      <c r="O428">
        <f>+'aob Demand'!O427*(1+CM428)</f>
        <v>13536.388000000001</v>
      </c>
      <c r="P428">
        <f>+'aob Demand'!P427*(1+CN428)</f>
        <v>2044067.503</v>
      </c>
      <c r="Q428">
        <f>+'aob Demand'!Q427*(1+CO428)</f>
        <v>5802141.6569999997</v>
      </c>
      <c r="R428">
        <v>1357.4052279999901</v>
      </c>
      <c r="S428">
        <f>+IF(E428&gt;2017,SUMPRODUCT(J428:M428,N428:Q428),'aob Demand'!S427)</f>
        <v>773925948.29999995</v>
      </c>
      <c r="T428">
        <v>570151</v>
      </c>
      <c r="U428">
        <v>23.957999999999998</v>
      </c>
      <c r="V428">
        <v>58130.796340000001</v>
      </c>
      <c r="W428" s="1">
        <v>4.1999999999999998E-5</v>
      </c>
      <c r="X428">
        <v>11.945999609999999</v>
      </c>
      <c r="Y428">
        <v>11.945999609999999</v>
      </c>
      <c r="Z428">
        <v>18.522153079999999</v>
      </c>
      <c r="AA428">
        <v>9.7394496749999995</v>
      </c>
      <c r="AB428">
        <v>102.6570332</v>
      </c>
      <c r="AC428">
        <v>0</v>
      </c>
      <c r="AD428">
        <v>0</v>
      </c>
      <c r="AE428">
        <v>0</v>
      </c>
      <c r="AF428">
        <v>124294273.59999999</v>
      </c>
      <c r="AG428">
        <v>0</v>
      </c>
      <c r="AH428">
        <v>0</v>
      </c>
      <c r="AI428">
        <v>0</v>
      </c>
      <c r="AJ428">
        <v>87.068035739999999</v>
      </c>
      <c r="AK428">
        <v>87.068035739999999</v>
      </c>
      <c r="AL428">
        <v>71.797460639999997</v>
      </c>
      <c r="AM428">
        <v>49.512561380000001</v>
      </c>
      <c r="AN428">
        <v>99.01403535</v>
      </c>
      <c r="AO428">
        <v>99.01403535</v>
      </c>
      <c r="AP428">
        <v>90.319613709999999</v>
      </c>
      <c r="AQ428">
        <v>59.252011060000001</v>
      </c>
      <c r="AR428">
        <f>+IF(E428&gt;2017,J428*N428,'aob Demand'!AR427)</f>
        <v>244177707</v>
      </c>
      <c r="AS428">
        <f>+IF(F428&gt;2017,K428*O428,'aob Demand'!AS427)</f>
        <v>1340292.3999999999</v>
      </c>
      <c r="AT428">
        <f>+IF(G428&gt;2017,L428*P428,'aob Demand'!AT427)</f>
        <v>184619387.30000001</v>
      </c>
      <c r="AU428">
        <f>+IF(H428&gt;2017,M428*Q428,'aob Demand'!AU427)</f>
        <v>343788561.60000002</v>
      </c>
      <c r="AV428">
        <v>1.111301447</v>
      </c>
      <c r="AW428">
        <v>1.111301447</v>
      </c>
      <c r="AX428">
        <v>1.1213369070000001</v>
      </c>
      <c r="AY428">
        <v>1.090344033</v>
      </c>
      <c r="AZ428">
        <v>1.111301447</v>
      </c>
      <c r="BA428">
        <v>1.111301447</v>
      </c>
      <c r="BB428">
        <v>1.1213369070000001</v>
      </c>
      <c r="BC428">
        <v>1.0903487199999999</v>
      </c>
      <c r="BD428">
        <v>1.0672742420000001</v>
      </c>
      <c r="BE428">
        <v>1.0672742420000001</v>
      </c>
      <c r="BF428">
        <v>1.0816209379999999</v>
      </c>
      <c r="BG428">
        <v>0.85060007799999904</v>
      </c>
      <c r="BH428">
        <v>0.16033476999999999</v>
      </c>
      <c r="BI428">
        <v>0.16033476999999999</v>
      </c>
      <c r="BJ428">
        <v>0.18832829600000001</v>
      </c>
      <c r="BK428">
        <v>0.21767109699999901</v>
      </c>
      <c r="BL428">
        <v>0.16033476999999999</v>
      </c>
      <c r="BM428">
        <v>0.16033476999999999</v>
      </c>
      <c r="BN428">
        <v>0.18832829600000001</v>
      </c>
      <c r="BO428">
        <v>0.21767057500000001</v>
      </c>
      <c r="BP428">
        <v>0.15867292099999999</v>
      </c>
      <c r="BQ428">
        <v>0.15867292099999999</v>
      </c>
      <c r="BR428">
        <v>0.18056576799999999</v>
      </c>
      <c r="BS428">
        <v>3.9175603999999899E-2</v>
      </c>
      <c r="BT428">
        <v>1</v>
      </c>
      <c r="BU428">
        <v>1</v>
      </c>
      <c r="BV428">
        <v>1</v>
      </c>
      <c r="BW428">
        <v>0.99996871200000004</v>
      </c>
      <c r="BX428">
        <f>+'aob Demand'!BX427+'aob Cap'!$CG428</f>
        <v>103.6997411</v>
      </c>
      <c r="BY428">
        <f>+'aob Demand'!BY427+'aob Cap'!$CG428</f>
        <v>0</v>
      </c>
      <c r="BZ428">
        <f>+'aob Demand'!BZ427+'aob Cap'!$CG428</f>
        <v>0</v>
      </c>
      <c r="CA428">
        <f>+'aob Demand'!CA427+'aob Cap'!$CG428</f>
        <v>0</v>
      </c>
      <c r="CB428">
        <f t="shared" si="50"/>
        <v>125556755.27139838</v>
      </c>
      <c r="CC428">
        <f t="shared" si="55"/>
        <v>0</v>
      </c>
      <c r="CD428">
        <f t="shared" si="56"/>
        <v>0</v>
      </c>
      <c r="CE428">
        <f t="shared" si="57"/>
        <v>0</v>
      </c>
      <c r="CG428">
        <f>+IFERROR(VLOOKUP(_xlfn.CONCAT(B428,E428,C428),Reallocation!$A$3:$F$618,6,FALSE),0)</f>
        <v>0</v>
      </c>
      <c r="CH428">
        <f t="shared" si="51"/>
        <v>0</v>
      </c>
      <c r="CI428">
        <f t="shared" si="52"/>
        <v>0</v>
      </c>
      <c r="CJ428">
        <f t="shared" si="53"/>
        <v>0</v>
      </c>
      <c r="CK428">
        <f t="shared" si="54"/>
        <v>0</v>
      </c>
      <c r="CL428">
        <f>+IF($C428=1,SUMPRODUCT($CH428:$CK428,Elast!$L$6:$O$6),SUMPRODUCT($CH428:$CK428,Elast!$L$13:$O$13))</f>
        <v>0</v>
      </c>
      <c r="CM428">
        <f>+IF($C428=1,SUMPRODUCT($CH428:$CK428,Elast!$L$7:$O$7),SUMPRODUCT($CH428:$CK428,Elast!$L$14:$O$14))</f>
        <v>0</v>
      </c>
      <c r="CN428">
        <f>+IF($C428=1,SUMPRODUCT($CH428:$CK428,Elast!$L$8:$O$8),SUMPRODUCT($CH428:$CK428,Elast!$L$15:$O$15))</f>
        <v>0</v>
      </c>
      <c r="CO428">
        <f>+IF($C428=1,SUMPRODUCT($CH428:$CK428,Elast!$L$9:$O$9),SUMPRODUCT($CH428:$CK428,Elast!$L$16:$O$16))</f>
        <v>0</v>
      </c>
    </row>
    <row r="429" spans="2:93" x14ac:dyDescent="0.25">
      <c r="B429" t="s">
        <v>89</v>
      </c>
      <c r="C429">
        <v>1</v>
      </c>
      <c r="D429">
        <v>2014</v>
      </c>
      <c r="E429">
        <v>2012</v>
      </c>
      <c r="F429">
        <v>0.26676900399999998</v>
      </c>
      <c r="G429">
        <v>1.7073329999999999E-3</v>
      </c>
      <c r="H429">
        <v>0.227479662</v>
      </c>
      <c r="I429">
        <v>0.50404400100000002</v>
      </c>
      <c r="J429">
        <f>+('aob Demand'!J428-'aob Demand'!BX428)+'aob Cap'!BX429</f>
        <v>234.10783599999999</v>
      </c>
      <c r="K429">
        <f>+('aob Demand'!K428-'aob Demand'!BY428)+'aob Cap'!BY429</f>
        <v>127.2877534</v>
      </c>
      <c r="L429">
        <f>+('aob Demand'!L428-'aob Demand'!BZ428)+'aob Cap'!BZ429</f>
        <v>118.16564779999899</v>
      </c>
      <c r="M429">
        <f>+('aob Demand'!M428-'aob Demand'!CA428)+'aob Cap'!CA429</f>
        <v>91.149264410000001</v>
      </c>
      <c r="N429">
        <f>+'aob Demand'!N428*(1+CL429)</f>
        <v>1205481.3489999999</v>
      </c>
      <c r="O429">
        <f>+'aob Demand'!O428*(1+CM429)</f>
        <v>14151.662</v>
      </c>
      <c r="P429">
        <f>+'aob Demand'!P428*(1+CN429)</f>
        <v>2036496.1369999901</v>
      </c>
      <c r="Q429">
        <f>+'aob Demand'!Q428*(1+CO429)</f>
        <v>5853206.5460000001</v>
      </c>
      <c r="R429">
        <v>1844.0954509999999</v>
      </c>
      <c r="S429">
        <f>+IF(E429&gt;2017,SUMPRODUCT(J429:M429,N429:Q429),'aob Demand'!S428)</f>
        <v>1058173320</v>
      </c>
      <c r="T429">
        <v>573817</v>
      </c>
      <c r="U429">
        <v>23.731999999999999</v>
      </c>
      <c r="V429">
        <v>58641.615839999999</v>
      </c>
      <c r="W429" s="1">
        <v>4.1399999999999997E-5</v>
      </c>
      <c r="X429">
        <v>-1.9250626580000001</v>
      </c>
      <c r="Y429">
        <v>-1.9250626580000001</v>
      </c>
      <c r="Z429">
        <v>0.11188888299999999</v>
      </c>
      <c r="AA429">
        <v>-3.0433279849999999</v>
      </c>
      <c r="AB429">
        <v>106.820082599999</v>
      </c>
      <c r="AC429">
        <v>0</v>
      </c>
      <c r="AD429">
        <v>0</v>
      </c>
      <c r="AE429">
        <v>0</v>
      </c>
      <c r="AF429">
        <v>128769617.3</v>
      </c>
      <c r="AG429">
        <v>0</v>
      </c>
      <c r="AH429">
        <v>0</v>
      </c>
      <c r="AI429">
        <v>0</v>
      </c>
      <c r="AJ429">
        <v>129.212816</v>
      </c>
      <c r="AK429">
        <v>129.212816</v>
      </c>
      <c r="AL429">
        <v>118.053759</v>
      </c>
      <c r="AM429">
        <v>94.192592390000002</v>
      </c>
      <c r="AN429">
        <v>127.2877534</v>
      </c>
      <c r="AO429">
        <v>127.2877534</v>
      </c>
      <c r="AP429">
        <v>118.16564779999899</v>
      </c>
      <c r="AQ429">
        <v>91.149264410000001</v>
      </c>
      <c r="AR429">
        <f>+IF(E429&gt;2017,J429*N429,'aob Demand'!AR428)</f>
        <v>282212629.89999998</v>
      </c>
      <c r="AS429">
        <f>+IF(F429&gt;2017,K429*O429,'aob Demand'!AS428)</f>
        <v>1801333.2619999901</v>
      </c>
      <c r="AT429">
        <f>+IF(G429&gt;2017,L429*P429,'aob Demand'!AT428)</f>
        <v>240643885.40000001</v>
      </c>
      <c r="AU429">
        <f>+IF(H429&gt;2017,M429*Q429,'aob Demand'!AU428)</f>
        <v>533515471.10000002</v>
      </c>
      <c r="AV429">
        <v>1.111301447</v>
      </c>
      <c r="AW429">
        <v>1.111301447</v>
      </c>
      <c r="AX429">
        <v>1.1213369070000001</v>
      </c>
      <c r="AY429">
        <v>1.090344033</v>
      </c>
      <c r="AZ429">
        <v>1.111301447</v>
      </c>
      <c r="BA429">
        <v>1.111301447</v>
      </c>
      <c r="BB429">
        <v>1.1213369070000001</v>
      </c>
      <c r="BC429">
        <v>1.0903487199999999</v>
      </c>
      <c r="BD429">
        <v>1.0672742420000001</v>
      </c>
      <c r="BE429">
        <v>1.0672742420000001</v>
      </c>
      <c r="BF429">
        <v>1.0816209379999999</v>
      </c>
      <c r="BG429">
        <v>0.85060007799999904</v>
      </c>
      <c r="BH429">
        <v>0.16033476999999999</v>
      </c>
      <c r="BI429">
        <v>0.16033476999999999</v>
      </c>
      <c r="BJ429">
        <v>0.18832829600000001</v>
      </c>
      <c r="BK429">
        <v>0.21767109699999901</v>
      </c>
      <c r="BL429">
        <v>0.16033476999999999</v>
      </c>
      <c r="BM429">
        <v>0.16033476999999999</v>
      </c>
      <c r="BN429">
        <v>0.18832829600000001</v>
      </c>
      <c r="BO429">
        <v>0.21767057500000001</v>
      </c>
      <c r="BP429">
        <v>0.15867292099999999</v>
      </c>
      <c r="BQ429">
        <v>0.15867292099999999</v>
      </c>
      <c r="BR429">
        <v>0.18056576799999999</v>
      </c>
      <c r="BS429">
        <v>3.9175603999999899E-2</v>
      </c>
      <c r="BT429">
        <v>1</v>
      </c>
      <c r="BU429">
        <v>1</v>
      </c>
      <c r="BV429">
        <v>1</v>
      </c>
      <c r="BW429">
        <v>0.99996871200000004</v>
      </c>
      <c r="BX429">
        <f>+'aob Demand'!BX428+'aob Cap'!$CG429</f>
        <v>108.0149625</v>
      </c>
      <c r="BY429">
        <f>+'aob Demand'!BY428+'aob Cap'!$CG429</f>
        <v>0</v>
      </c>
      <c r="BZ429">
        <f>+'aob Demand'!BZ428+'aob Cap'!$CG429</f>
        <v>0</v>
      </c>
      <c r="CA429">
        <f>+'aob Demand'!CA428+'aob Cap'!$CG429</f>
        <v>0</v>
      </c>
      <c r="CB429">
        <f t="shared" si="50"/>
        <v>130210022.7066844</v>
      </c>
      <c r="CC429">
        <f t="shared" si="55"/>
        <v>0</v>
      </c>
      <c r="CD429">
        <f t="shared" si="56"/>
        <v>0</v>
      </c>
      <c r="CE429">
        <f t="shared" si="57"/>
        <v>0</v>
      </c>
      <c r="CG429">
        <f>+IFERROR(VLOOKUP(_xlfn.CONCAT(B429,E429,C429),Reallocation!$A$3:$F$618,6,FALSE),0)</f>
        <v>0</v>
      </c>
      <c r="CH429">
        <f t="shared" si="51"/>
        <v>0</v>
      </c>
      <c r="CI429">
        <f t="shared" si="52"/>
        <v>0</v>
      </c>
      <c r="CJ429">
        <f t="shared" si="53"/>
        <v>0</v>
      </c>
      <c r="CK429">
        <f t="shared" si="54"/>
        <v>0</v>
      </c>
      <c r="CL429">
        <f>+IF($C429=1,SUMPRODUCT($CH429:$CK429,Elast!$L$6:$O$6),SUMPRODUCT($CH429:$CK429,Elast!$L$13:$O$13))</f>
        <v>0</v>
      </c>
      <c r="CM429">
        <f>+IF($C429=1,SUMPRODUCT($CH429:$CK429,Elast!$L$7:$O$7),SUMPRODUCT($CH429:$CK429,Elast!$L$14:$O$14))</f>
        <v>0</v>
      </c>
      <c r="CN429">
        <f>+IF($C429=1,SUMPRODUCT($CH429:$CK429,Elast!$L$8:$O$8),SUMPRODUCT($CH429:$CK429,Elast!$L$15:$O$15))</f>
        <v>0</v>
      </c>
      <c r="CO429">
        <f>+IF($C429=1,SUMPRODUCT($CH429:$CK429,Elast!$L$9:$O$9),SUMPRODUCT($CH429:$CK429,Elast!$L$16:$O$16))</f>
        <v>0</v>
      </c>
    </row>
    <row r="430" spans="2:93" x14ac:dyDescent="0.25">
      <c r="B430" t="s">
        <v>89</v>
      </c>
      <c r="C430">
        <v>1</v>
      </c>
      <c r="D430">
        <v>2015</v>
      </c>
      <c r="E430">
        <v>2013</v>
      </c>
      <c r="F430">
        <v>0.30011001799999998</v>
      </c>
      <c r="G430">
        <v>1.167101E-3</v>
      </c>
      <c r="H430">
        <v>0.21413420799999999</v>
      </c>
      <c r="I430">
        <v>0.484588672</v>
      </c>
      <c r="J430">
        <f>+('aob Demand'!J429-'aob Demand'!BX429)+'aob Cap'!BX430</f>
        <v>232.68776569999901</v>
      </c>
      <c r="K430">
        <f>+('aob Demand'!K429-'aob Demand'!BY429)+'aob Cap'!BY430</f>
        <v>92.280676720000002</v>
      </c>
      <c r="L430">
        <f>+('aob Demand'!L429-'aob Demand'!BZ429)+'aob Cap'!BZ430</f>
        <v>98.544598190000002</v>
      </c>
      <c r="M430">
        <f>+('aob Demand'!M429-'aob Demand'!CA429)+'aob Cap'!CA430</f>
        <v>77.793269379999998</v>
      </c>
      <c r="N430">
        <f>+'aob Demand'!N429*(1+CL430)</f>
        <v>1198370.5290000001</v>
      </c>
      <c r="O430">
        <f>+'aob Demand'!O429*(1+CM430)</f>
        <v>11835.7339999999</v>
      </c>
      <c r="P430">
        <f>+'aob Demand'!P429*(1+CN430)</f>
        <v>2018873.0419999999</v>
      </c>
      <c r="Q430">
        <f>+'aob Demand'!Q429*(1+CO430)</f>
        <v>5792560.6200000001</v>
      </c>
      <c r="R430">
        <v>1606.275091</v>
      </c>
      <c r="S430">
        <f>+IF(E430&gt;2017,SUMPRODUCT(J430:M430,N430:Q430),'aob Demand'!S429)</f>
        <v>929509631.79999995</v>
      </c>
      <c r="T430">
        <v>578674</v>
      </c>
      <c r="U430">
        <v>19.675999999999998</v>
      </c>
      <c r="V430">
        <v>60545.2385299999</v>
      </c>
      <c r="W430" s="1">
        <v>3.4E-5</v>
      </c>
      <c r="X430">
        <v>9.9470710679999996</v>
      </c>
      <c r="Y430">
        <v>9.9470710679999996</v>
      </c>
      <c r="Z430">
        <v>11.22325775</v>
      </c>
      <c r="AA430">
        <v>6.2391285559999998</v>
      </c>
      <c r="AB430">
        <v>140.40708899999899</v>
      </c>
      <c r="AC430">
        <v>0</v>
      </c>
      <c r="AD430">
        <v>0</v>
      </c>
      <c r="AE430">
        <v>0</v>
      </c>
      <c r="AF430">
        <v>168259717.5</v>
      </c>
      <c r="AG430">
        <v>0</v>
      </c>
      <c r="AH430">
        <v>0</v>
      </c>
      <c r="AI430">
        <v>0</v>
      </c>
      <c r="AJ430">
        <v>82.333605649999996</v>
      </c>
      <c r="AK430">
        <v>82.333605649999996</v>
      </c>
      <c r="AL430">
        <v>87.32134044</v>
      </c>
      <c r="AM430">
        <v>71.554140829999994</v>
      </c>
      <c r="AN430">
        <v>92.280676720000002</v>
      </c>
      <c r="AO430">
        <v>92.280676720000002</v>
      </c>
      <c r="AP430">
        <v>98.544598190000002</v>
      </c>
      <c r="AQ430">
        <v>77.793269379999998</v>
      </c>
      <c r="AR430">
        <f>+IF(E430&gt;2017,J430*N430,'aob Demand'!AR429)</f>
        <v>278846160.89999998</v>
      </c>
      <c r="AS430">
        <f>+IF(F430&gt;2017,K430*O430,'aob Demand'!AS429)</f>
        <v>1092209.5430000001</v>
      </c>
      <c r="AT430">
        <f>+IF(G430&gt;2017,L430*P430,'aob Demand'!AT429)</f>
        <v>198949032.69999999</v>
      </c>
      <c r="AU430">
        <f>+IF(H430&gt;2017,M430*Q430,'aob Demand'!AU429)</f>
        <v>450622228.69999999</v>
      </c>
      <c r="AV430">
        <v>1.111301447</v>
      </c>
      <c r="AW430">
        <v>1.111301447</v>
      </c>
      <c r="AX430">
        <v>1.1213369070000001</v>
      </c>
      <c r="AY430">
        <v>1.090344033</v>
      </c>
      <c r="AZ430">
        <v>1.111301447</v>
      </c>
      <c r="BA430">
        <v>1.111301447</v>
      </c>
      <c r="BB430">
        <v>1.1213369070000001</v>
      </c>
      <c r="BC430">
        <v>1.0903487199999999</v>
      </c>
      <c r="BD430">
        <v>1.0672742420000001</v>
      </c>
      <c r="BE430">
        <v>1.0672742420000001</v>
      </c>
      <c r="BF430">
        <v>1.0816209379999999</v>
      </c>
      <c r="BG430">
        <v>0.85060007799999904</v>
      </c>
      <c r="BH430">
        <v>0.16033476999999999</v>
      </c>
      <c r="BI430">
        <v>0.16033476999999999</v>
      </c>
      <c r="BJ430">
        <v>0.18832829600000001</v>
      </c>
      <c r="BK430">
        <v>0.21767109699999901</v>
      </c>
      <c r="BL430">
        <v>0.16033476999999999</v>
      </c>
      <c r="BM430">
        <v>0.16033476999999999</v>
      </c>
      <c r="BN430">
        <v>0.18832829600000001</v>
      </c>
      <c r="BO430">
        <v>0.21767057500000001</v>
      </c>
      <c r="BP430">
        <v>0.15867292099999999</v>
      </c>
      <c r="BQ430">
        <v>0.15867292099999999</v>
      </c>
      <c r="BR430">
        <v>0.18056576799999999</v>
      </c>
      <c r="BS430">
        <v>3.9175603999999899E-2</v>
      </c>
      <c r="BT430">
        <v>1</v>
      </c>
      <c r="BU430">
        <v>1</v>
      </c>
      <c r="BV430">
        <v>1</v>
      </c>
      <c r="BW430">
        <v>0.99996871200000004</v>
      </c>
      <c r="BX430">
        <f>+'aob Demand'!BX429+'aob Cap'!$CG430</f>
        <v>124.87115249999999</v>
      </c>
      <c r="BY430">
        <f>+'aob Demand'!BY429+'aob Cap'!$CG430</f>
        <v>0</v>
      </c>
      <c r="BZ430">
        <f>+'aob Demand'!BZ429+'aob Cap'!$CG430</f>
        <v>0</v>
      </c>
      <c r="CA430">
        <f>+'aob Demand'!CA429+'aob Cap'!$CG430</f>
        <v>0</v>
      </c>
      <c r="CB430">
        <f t="shared" si="50"/>
        <v>149641909.07826468</v>
      </c>
      <c r="CC430">
        <f t="shared" si="55"/>
        <v>0</v>
      </c>
      <c r="CD430">
        <f t="shared" si="56"/>
        <v>0</v>
      </c>
      <c r="CE430">
        <f t="shared" si="57"/>
        <v>0</v>
      </c>
      <c r="CG430">
        <f>+IFERROR(VLOOKUP(_xlfn.CONCAT(B430,E430,C430),Reallocation!$A$3:$F$618,6,FALSE),0)</f>
        <v>0</v>
      </c>
      <c r="CH430">
        <f t="shared" si="51"/>
        <v>0</v>
      </c>
      <c r="CI430">
        <f t="shared" si="52"/>
        <v>0</v>
      </c>
      <c r="CJ430">
        <f t="shared" si="53"/>
        <v>0</v>
      </c>
      <c r="CK430">
        <f t="shared" si="54"/>
        <v>0</v>
      </c>
      <c r="CL430">
        <f>+IF($C430=1,SUMPRODUCT($CH430:$CK430,Elast!$L$6:$O$6),SUMPRODUCT($CH430:$CK430,Elast!$L$13:$O$13))</f>
        <v>0</v>
      </c>
      <c r="CM430">
        <f>+IF($C430=1,SUMPRODUCT($CH430:$CK430,Elast!$L$7:$O$7),SUMPRODUCT($CH430:$CK430,Elast!$L$14:$O$14))</f>
        <v>0</v>
      </c>
      <c r="CN430">
        <f>+IF($C430=1,SUMPRODUCT($CH430:$CK430,Elast!$L$8:$O$8),SUMPRODUCT($CH430:$CK430,Elast!$L$15:$O$15))</f>
        <v>0</v>
      </c>
      <c r="CO430">
        <f>+IF($C430=1,SUMPRODUCT($CH430:$CK430,Elast!$L$9:$O$9),SUMPRODUCT($CH430:$CK430,Elast!$L$16:$O$16))</f>
        <v>0</v>
      </c>
    </row>
    <row r="431" spans="2:93" x14ac:dyDescent="0.25">
      <c r="B431" t="s">
        <v>89</v>
      </c>
      <c r="C431">
        <v>1</v>
      </c>
      <c r="D431">
        <v>2016</v>
      </c>
      <c r="E431">
        <v>2014</v>
      </c>
      <c r="F431">
        <v>0.32053121800000001</v>
      </c>
      <c r="G431">
        <v>1.4688839999999999E-3</v>
      </c>
      <c r="H431">
        <v>0.20537523699999999</v>
      </c>
      <c r="I431">
        <v>0.472624661</v>
      </c>
      <c r="J431">
        <f>+('aob Demand'!J430-'aob Demand'!BX430)+'aob Cap'!BX431</f>
        <v>238.53438499999999</v>
      </c>
      <c r="K431">
        <f>+('aob Demand'!K430-'aob Demand'!BY430)+'aob Cap'!BY431</f>
        <v>102.586501099999</v>
      </c>
      <c r="L431">
        <f>+('aob Demand'!L430-'aob Demand'!BZ430)+'aob Cap'!BZ431</f>
        <v>90.847705219999995</v>
      </c>
      <c r="M431">
        <f>+('aob Demand'!M430-'aob Demand'!CA430)+'aob Cap'!CA431</f>
        <v>72.923775680000006</v>
      </c>
      <c r="N431">
        <f>+'aob Demand'!N430*(1+CL431)</f>
        <v>1193017.7409999999</v>
      </c>
      <c r="O431">
        <f>+'aob Demand'!O430*(1+CM431)</f>
        <v>12898.2789999999</v>
      </c>
      <c r="P431">
        <f>+'aob Demand'!P430*(1+CN431)</f>
        <v>2007046.838</v>
      </c>
      <c r="Q431">
        <f>+'aob Demand'!Q430*(1+CO431)</f>
        <v>5758369.4210000001</v>
      </c>
      <c r="R431">
        <v>1518.69405399999</v>
      </c>
      <c r="S431">
        <f>+IF(E431&gt;2017,SUMPRODUCT(J431:M431,N431:Q431),'aob Demand'!S430)</f>
        <v>888156581.89999998</v>
      </c>
      <c r="T431">
        <v>584816</v>
      </c>
      <c r="U431">
        <v>20.641999999999999</v>
      </c>
      <c r="V431">
        <v>59114.37081</v>
      </c>
      <c r="W431" s="1">
        <v>3.5299999999999997E-5</v>
      </c>
      <c r="X431">
        <v>12.239109109999999</v>
      </c>
      <c r="Y431">
        <v>12.239109109999999</v>
      </c>
      <c r="Z431">
        <v>11.16078695</v>
      </c>
      <c r="AA431">
        <v>6.1424115050000001</v>
      </c>
      <c r="AB431">
        <v>135.94788389999999</v>
      </c>
      <c r="AC431">
        <v>0</v>
      </c>
      <c r="AD431">
        <v>0</v>
      </c>
      <c r="AE431">
        <v>0</v>
      </c>
      <c r="AF431">
        <v>162188237.40000001</v>
      </c>
      <c r="AG431">
        <v>0</v>
      </c>
      <c r="AH431">
        <v>0</v>
      </c>
      <c r="AI431">
        <v>0</v>
      </c>
      <c r="AJ431">
        <v>90.347391999999999</v>
      </c>
      <c r="AK431">
        <v>90.347391999999999</v>
      </c>
      <c r="AL431">
        <v>79.686918270000007</v>
      </c>
      <c r="AM431">
        <v>66.781364170000003</v>
      </c>
      <c r="AN431">
        <v>102.586501099999</v>
      </c>
      <c r="AO431">
        <v>102.586501099999</v>
      </c>
      <c r="AP431">
        <v>90.847705219999995</v>
      </c>
      <c r="AQ431">
        <v>72.923775680000006</v>
      </c>
      <c r="AR431">
        <f>+IF(E431&gt;2017,J431*N431,'aob Demand'!AR430)</f>
        <v>284575753.19999999</v>
      </c>
      <c r="AS431">
        <f>+IF(F431&gt;2017,K431*O431,'aob Demand'!AS430)</f>
        <v>1323189.3130000001</v>
      </c>
      <c r="AT431">
        <f>+IF(G431&gt;2017,L431*P431,'aob Demand'!AT430)</f>
        <v>182335599.5</v>
      </c>
      <c r="AU431">
        <f>+IF(H431&gt;2017,M431*Q431,'aob Demand'!AU430)</f>
        <v>419922039.89999998</v>
      </c>
      <c r="AV431">
        <v>1.111301447</v>
      </c>
      <c r="AW431">
        <v>1.111301447</v>
      </c>
      <c r="AX431">
        <v>1.1213369070000001</v>
      </c>
      <c r="AY431">
        <v>1.090344033</v>
      </c>
      <c r="AZ431">
        <v>1.111301447</v>
      </c>
      <c r="BA431">
        <v>1.111301447</v>
      </c>
      <c r="BB431">
        <v>1.1213369070000001</v>
      </c>
      <c r="BC431">
        <v>1.0903487199999999</v>
      </c>
      <c r="BD431">
        <v>1.0672742420000001</v>
      </c>
      <c r="BE431">
        <v>1.0672742420000001</v>
      </c>
      <c r="BF431">
        <v>1.0816209379999999</v>
      </c>
      <c r="BG431">
        <v>0.85060007799999904</v>
      </c>
      <c r="BH431">
        <v>0.16033476999999999</v>
      </c>
      <c r="BI431">
        <v>0.16033476999999999</v>
      </c>
      <c r="BJ431">
        <v>0.18832829600000001</v>
      </c>
      <c r="BK431">
        <v>0.21767109699999901</v>
      </c>
      <c r="BL431">
        <v>0.16033476999999999</v>
      </c>
      <c r="BM431">
        <v>0.16033476999999999</v>
      </c>
      <c r="BN431">
        <v>0.18832829600000001</v>
      </c>
      <c r="BO431">
        <v>0.21767057500000001</v>
      </c>
      <c r="BP431">
        <v>0.15867292099999999</v>
      </c>
      <c r="BQ431">
        <v>0.15867292099999999</v>
      </c>
      <c r="BR431">
        <v>0.18056576799999999</v>
      </c>
      <c r="BS431">
        <v>3.9175603999999899E-2</v>
      </c>
      <c r="BT431">
        <v>1</v>
      </c>
      <c r="BU431">
        <v>1</v>
      </c>
      <c r="BV431">
        <v>1</v>
      </c>
      <c r="BW431">
        <v>0.99996871200000004</v>
      </c>
      <c r="BX431">
        <f>+'aob Demand'!BX430+'aob Cap'!$CG431</f>
        <v>138.7734476</v>
      </c>
      <c r="BY431">
        <f>+'aob Demand'!BY430+'aob Cap'!$CG431</f>
        <v>0</v>
      </c>
      <c r="BZ431">
        <f>+'aob Demand'!BZ430+'aob Cap'!$CG431</f>
        <v>0</v>
      </c>
      <c r="CA431">
        <f>+'aob Demand'!CA430+'aob Cap'!$CG431</f>
        <v>0</v>
      </c>
      <c r="CB431">
        <f t="shared" si="50"/>
        <v>165559184.96653387</v>
      </c>
      <c r="CC431">
        <f t="shared" si="55"/>
        <v>0</v>
      </c>
      <c r="CD431">
        <f t="shared" si="56"/>
        <v>0</v>
      </c>
      <c r="CE431">
        <f t="shared" si="57"/>
        <v>0</v>
      </c>
      <c r="CG431">
        <f>+IFERROR(VLOOKUP(_xlfn.CONCAT(B431,E431,C431),Reallocation!$A$3:$F$618,6,FALSE),0)</f>
        <v>0</v>
      </c>
      <c r="CH431">
        <f t="shared" si="51"/>
        <v>0</v>
      </c>
      <c r="CI431">
        <f t="shared" si="52"/>
        <v>0</v>
      </c>
      <c r="CJ431">
        <f t="shared" si="53"/>
        <v>0</v>
      </c>
      <c r="CK431">
        <f t="shared" si="54"/>
        <v>0</v>
      </c>
      <c r="CL431">
        <f>+IF($C431=1,SUMPRODUCT($CH431:$CK431,Elast!$L$6:$O$6),SUMPRODUCT($CH431:$CK431,Elast!$L$13:$O$13))</f>
        <v>0</v>
      </c>
      <c r="CM431">
        <f>+IF($C431=1,SUMPRODUCT($CH431:$CK431,Elast!$L$7:$O$7),SUMPRODUCT($CH431:$CK431,Elast!$L$14:$O$14))</f>
        <v>0</v>
      </c>
      <c r="CN431">
        <f>+IF($C431=1,SUMPRODUCT($CH431:$CK431,Elast!$L$8:$O$8),SUMPRODUCT($CH431:$CK431,Elast!$L$15:$O$15))</f>
        <v>0</v>
      </c>
      <c r="CO431">
        <f>+IF($C431=1,SUMPRODUCT($CH431:$CK431,Elast!$L$9:$O$9),SUMPRODUCT($CH431:$CK431,Elast!$L$16:$O$16))</f>
        <v>0</v>
      </c>
    </row>
    <row r="432" spans="2:93" x14ac:dyDescent="0.25">
      <c r="B432" t="s">
        <v>89</v>
      </c>
      <c r="C432">
        <v>1</v>
      </c>
      <c r="D432">
        <v>2017</v>
      </c>
      <c r="E432">
        <v>2015</v>
      </c>
      <c r="F432">
        <v>0.31908834699999999</v>
      </c>
      <c r="G432">
        <v>1.1292660000000001E-3</v>
      </c>
      <c r="H432">
        <v>0.19028942899999901</v>
      </c>
      <c r="I432">
        <v>0.48949295900000001</v>
      </c>
      <c r="J432">
        <f>+('aob Demand'!J431-'aob Demand'!BX431)+'aob Cap'!BX432</f>
        <v>236.83166129999901</v>
      </c>
      <c r="K432">
        <f>+('aob Demand'!K431-'aob Demand'!BY431)+'aob Cap'!BY432</f>
        <v>81.005834859999993</v>
      </c>
      <c r="L432">
        <f>+('aob Demand'!L431-'aob Demand'!BZ431)+'aob Cap'!BZ432</f>
        <v>84.280744920000004</v>
      </c>
      <c r="M432">
        <f>+('aob Demand'!M431-'aob Demand'!CA431)+'aob Cap'!CA432</f>
        <v>75.513942970000002</v>
      </c>
      <c r="N432">
        <f>+'aob Demand'!N431*(1+CL432)</f>
        <v>1221458.2250000001</v>
      </c>
      <c r="O432">
        <f>+'aob Demand'!O431*(1+CM432)</f>
        <v>12891.635</v>
      </c>
      <c r="P432">
        <f>+'aob Demand'!P431*(1+CN432)</f>
        <v>2046758.5219999901</v>
      </c>
      <c r="Q432">
        <f>+'aob Demand'!Q431*(1+CO432)</f>
        <v>5878669.5599999996</v>
      </c>
      <c r="R432">
        <v>1532.1112559999999</v>
      </c>
      <c r="S432">
        <f>+IF(E432&gt;2017,SUMPRODUCT(J432:M432,N432:Q432),'aob Demand'!S431)</f>
        <v>906748129.10000002</v>
      </c>
      <c r="T432">
        <v>591844</v>
      </c>
      <c r="U432">
        <v>34.398000000000003</v>
      </c>
      <c r="V432">
        <v>61599.40756</v>
      </c>
      <c r="W432" s="1">
        <v>5.8099999999999901E-5</v>
      </c>
      <c r="X432">
        <v>8.3689295910000006</v>
      </c>
      <c r="Y432">
        <v>8.3689295910000006</v>
      </c>
      <c r="Z432">
        <v>7.2050150750000004</v>
      </c>
      <c r="AA432">
        <v>3.301395485</v>
      </c>
      <c r="AB432">
        <v>155.82582639999899</v>
      </c>
      <c r="AC432">
        <v>0</v>
      </c>
      <c r="AD432">
        <v>0</v>
      </c>
      <c r="AE432">
        <v>0</v>
      </c>
      <c r="AF432">
        <v>190334737.40000001</v>
      </c>
      <c r="AG432">
        <v>0</v>
      </c>
      <c r="AH432">
        <v>0</v>
      </c>
      <c r="AI432">
        <v>0</v>
      </c>
      <c r="AJ432">
        <v>72.63690527</v>
      </c>
      <c r="AK432">
        <v>72.63690527</v>
      </c>
      <c r="AL432">
        <v>77.075729850000002</v>
      </c>
      <c r="AM432">
        <v>72.212547490000006</v>
      </c>
      <c r="AN432">
        <v>81.005834859999993</v>
      </c>
      <c r="AO432">
        <v>81.005834859999993</v>
      </c>
      <c r="AP432">
        <v>84.280744920000004</v>
      </c>
      <c r="AQ432">
        <v>75.513942970000002</v>
      </c>
      <c r="AR432">
        <f>+IF(E432&gt;2017,J432*N432,'aob Demand'!AR431)</f>
        <v>289279980.60000002</v>
      </c>
      <c r="AS432">
        <f>+IF(F432&gt;2017,K432*O432,'aob Demand'!AS431)</f>
        <v>1044297.656</v>
      </c>
      <c r="AT432">
        <f>+IF(G432&gt;2017,L432*P432,'aob Demand'!AT431)</f>
        <v>172502332.90000001</v>
      </c>
      <c r="AU432">
        <f>+IF(H432&gt;2017,M432*Q432,'aob Demand'!AU431)</f>
        <v>443921517.89999998</v>
      </c>
      <c r="AV432">
        <v>1.111301447</v>
      </c>
      <c r="AW432">
        <v>1.111301447</v>
      </c>
      <c r="AX432">
        <v>1.1213369070000001</v>
      </c>
      <c r="AY432">
        <v>1.090344033</v>
      </c>
      <c r="AZ432">
        <v>1.111301447</v>
      </c>
      <c r="BA432">
        <v>1.111301447</v>
      </c>
      <c r="BB432">
        <v>1.1213369070000001</v>
      </c>
      <c r="BC432">
        <v>1.0903487199999999</v>
      </c>
      <c r="BD432">
        <v>1.0672742420000001</v>
      </c>
      <c r="BE432">
        <v>1.0672742420000001</v>
      </c>
      <c r="BF432">
        <v>1.0816209379999999</v>
      </c>
      <c r="BG432">
        <v>0.85060007799999904</v>
      </c>
      <c r="BH432">
        <v>0.16033476999999999</v>
      </c>
      <c r="BI432">
        <v>0.16033476999999999</v>
      </c>
      <c r="BJ432">
        <v>0.18832829600000001</v>
      </c>
      <c r="BK432">
        <v>0.21767109699999901</v>
      </c>
      <c r="BL432">
        <v>0.16033476999999999</v>
      </c>
      <c r="BM432">
        <v>0.16033476999999999</v>
      </c>
      <c r="BN432">
        <v>0.18832829600000001</v>
      </c>
      <c r="BO432">
        <v>0.21767057500000001</v>
      </c>
      <c r="BP432">
        <v>0.15867292099999999</v>
      </c>
      <c r="BQ432">
        <v>0.15867292099999999</v>
      </c>
      <c r="BR432">
        <v>0.18056576799999999</v>
      </c>
      <c r="BS432">
        <v>3.9175603999999899E-2</v>
      </c>
      <c r="BT432">
        <v>1</v>
      </c>
      <c r="BU432">
        <v>1</v>
      </c>
      <c r="BV432">
        <v>1</v>
      </c>
      <c r="BW432">
        <v>0.99996871200000004</v>
      </c>
      <c r="BX432">
        <f>+'aob Demand'!BX431+'aob Cap'!$CG432</f>
        <v>147.0038342</v>
      </c>
      <c r="BY432">
        <f>+'aob Demand'!BY431+'aob Cap'!$CG432</f>
        <v>0</v>
      </c>
      <c r="BZ432">
        <f>+'aob Demand'!BZ431+'aob Cap'!$CG432</f>
        <v>0</v>
      </c>
      <c r="CA432">
        <f>+'aob Demand'!CA431+'aob Cap'!$CG432</f>
        <v>0</v>
      </c>
      <c r="CB432">
        <f t="shared" si="50"/>
        <v>179559042.39012632</v>
      </c>
      <c r="CC432">
        <f t="shared" si="55"/>
        <v>0</v>
      </c>
      <c r="CD432">
        <f t="shared" si="56"/>
        <v>0</v>
      </c>
      <c r="CE432">
        <f t="shared" si="57"/>
        <v>0</v>
      </c>
      <c r="CG432">
        <f>+IFERROR(VLOOKUP(_xlfn.CONCAT(B432,E432,C432),Reallocation!$A$3:$F$618,6,FALSE),0)</f>
        <v>0</v>
      </c>
      <c r="CH432">
        <f t="shared" si="51"/>
        <v>0</v>
      </c>
      <c r="CI432">
        <f t="shared" si="52"/>
        <v>0</v>
      </c>
      <c r="CJ432">
        <f t="shared" si="53"/>
        <v>0</v>
      </c>
      <c r="CK432">
        <f t="shared" si="54"/>
        <v>0</v>
      </c>
      <c r="CL432">
        <f>+IF($C432=1,SUMPRODUCT($CH432:$CK432,Elast!$L$6:$O$6),SUMPRODUCT($CH432:$CK432,Elast!$L$13:$O$13))</f>
        <v>0</v>
      </c>
      <c r="CM432">
        <f>+IF($C432=1,SUMPRODUCT($CH432:$CK432,Elast!$L$7:$O$7),SUMPRODUCT($CH432:$CK432,Elast!$L$14:$O$14))</f>
        <v>0</v>
      </c>
      <c r="CN432">
        <f>+IF($C432=1,SUMPRODUCT($CH432:$CK432,Elast!$L$8:$O$8),SUMPRODUCT($CH432:$CK432,Elast!$L$15:$O$15))</f>
        <v>0</v>
      </c>
      <c r="CO432">
        <f>+IF($C432=1,SUMPRODUCT($CH432:$CK432,Elast!$L$9:$O$9),SUMPRODUCT($CH432:$CK432,Elast!$L$16:$O$16))</f>
        <v>0</v>
      </c>
    </row>
    <row r="433" spans="2:93" x14ac:dyDescent="0.25">
      <c r="B433" t="s">
        <v>89</v>
      </c>
      <c r="C433">
        <v>1</v>
      </c>
      <c r="D433">
        <v>2018</v>
      </c>
      <c r="E433">
        <v>2016</v>
      </c>
      <c r="F433">
        <v>0.34849590799999902</v>
      </c>
      <c r="G433">
        <v>1.7180170000000001E-3</v>
      </c>
      <c r="H433">
        <v>0.17638706899999901</v>
      </c>
      <c r="I433">
        <v>0.47339900600000001</v>
      </c>
      <c r="J433">
        <f>+('aob Demand'!J432-'aob Demand'!BX432)+'aob Cap'!BX433</f>
        <v>243.73916600000001</v>
      </c>
      <c r="K433">
        <f>+('aob Demand'!K432-'aob Demand'!BY432)+'aob Cap'!BY433</f>
        <v>93.670064080000003</v>
      </c>
      <c r="L433">
        <f>+('aob Demand'!L432-'aob Demand'!BZ432)+'aob Cap'!BZ433</f>
        <v>72.841296889999995</v>
      </c>
      <c r="M433">
        <f>+('aob Demand'!M432-'aob Demand'!CA432)+'aob Cap'!CA433</f>
        <v>67.406487130000002</v>
      </c>
      <c r="N433">
        <f>+'aob Demand'!N432*(1+CL433)</f>
        <v>1187312.4639999999</v>
      </c>
      <c r="O433">
        <f>+'aob Demand'!O432*(1+CM433)</f>
        <v>15159.329</v>
      </c>
      <c r="P433">
        <f>+'aob Demand'!P432*(1+CN433)</f>
        <v>2011014.7749999999</v>
      </c>
      <c r="Q433">
        <f>+'aob Demand'!Q432*(1+CO433)</f>
        <v>5834411.7609999999</v>
      </c>
      <c r="R433">
        <v>1386.20507</v>
      </c>
      <c r="S433">
        <f>+IF(E433&gt;2017,SUMPRODUCT(J433:M433,N433:Q433),'aob Demand'!S432)</f>
        <v>830576650.60000002</v>
      </c>
      <c r="T433">
        <v>599173</v>
      </c>
      <c r="U433">
        <v>27.385999999999999</v>
      </c>
      <c r="V433">
        <v>64180.189619999997</v>
      </c>
      <c r="W433" s="1">
        <v>4.57E-5</v>
      </c>
      <c r="X433">
        <v>18.189018010000002</v>
      </c>
      <c r="Y433">
        <v>18.189018010000002</v>
      </c>
      <c r="Z433">
        <v>9.5094605879999996</v>
      </c>
      <c r="AA433">
        <v>6.6049977239999897</v>
      </c>
      <c r="AB433">
        <v>150.06910189999999</v>
      </c>
      <c r="AC433">
        <v>0</v>
      </c>
      <c r="AD433">
        <v>0</v>
      </c>
      <c r="AE433">
        <v>0</v>
      </c>
      <c r="AF433">
        <v>178178915.19999999</v>
      </c>
      <c r="AG433">
        <v>0</v>
      </c>
      <c r="AH433">
        <v>0</v>
      </c>
      <c r="AI433">
        <v>0</v>
      </c>
      <c r="AJ433">
        <v>75.481046070000005</v>
      </c>
      <c r="AK433">
        <v>75.481046070000005</v>
      </c>
      <c r="AL433">
        <v>63.331836299999999</v>
      </c>
      <c r="AM433">
        <v>60.801489410000002</v>
      </c>
      <c r="AN433">
        <v>93.670064080000003</v>
      </c>
      <c r="AO433">
        <v>93.670064080000003</v>
      </c>
      <c r="AP433">
        <v>72.841296889999995</v>
      </c>
      <c r="AQ433">
        <v>67.406487130000002</v>
      </c>
      <c r="AR433">
        <f>+IF(E433&gt;2017,J433*N433,'aob Demand'!AR432)</f>
        <v>289394549.80000001</v>
      </c>
      <c r="AS433">
        <f>+IF(F433&gt;2017,K433*O433,'aob Demand'!AS432)</f>
        <v>1419975.3189999999</v>
      </c>
      <c r="AT433">
        <f>+IF(G433&gt;2017,L433*P433,'aob Demand'!AT432)</f>
        <v>146484924.30000001</v>
      </c>
      <c r="AU433">
        <f>+IF(H433&gt;2017,M433*Q433,'aob Demand'!AU432)</f>
        <v>393277201.30000001</v>
      </c>
      <c r="AV433">
        <v>1.111301447</v>
      </c>
      <c r="AW433">
        <v>1.111301447</v>
      </c>
      <c r="AX433">
        <v>1.1213369070000001</v>
      </c>
      <c r="AY433">
        <v>1.090344033</v>
      </c>
      <c r="AZ433">
        <v>1.111301447</v>
      </c>
      <c r="BA433">
        <v>1.111301447</v>
      </c>
      <c r="BB433">
        <v>1.1213369070000001</v>
      </c>
      <c r="BC433">
        <v>1.0903487199999999</v>
      </c>
      <c r="BD433">
        <v>1.0672742420000001</v>
      </c>
      <c r="BE433">
        <v>1.0672742420000001</v>
      </c>
      <c r="BF433">
        <v>1.0816209379999999</v>
      </c>
      <c r="BG433">
        <v>0.85060007799999904</v>
      </c>
      <c r="BH433">
        <v>0.16033476999999999</v>
      </c>
      <c r="BI433">
        <v>0.16033476999999999</v>
      </c>
      <c r="BJ433">
        <v>0.18832829600000001</v>
      </c>
      <c r="BK433">
        <v>0.21767109699999901</v>
      </c>
      <c r="BL433">
        <v>0.16033476999999999</v>
      </c>
      <c r="BM433">
        <v>0.16033476999999999</v>
      </c>
      <c r="BN433">
        <v>0.18832829600000001</v>
      </c>
      <c r="BO433">
        <v>0.21767057500000001</v>
      </c>
      <c r="BP433">
        <v>0.15867292099999999</v>
      </c>
      <c r="BQ433">
        <v>0.15867292099999999</v>
      </c>
      <c r="BR433">
        <v>0.18056576799999999</v>
      </c>
      <c r="BS433">
        <v>3.9175603999999899E-2</v>
      </c>
      <c r="BT433">
        <v>1</v>
      </c>
      <c r="BU433">
        <v>1</v>
      </c>
      <c r="BV433">
        <v>1</v>
      </c>
      <c r="BW433">
        <v>0.99996871200000004</v>
      </c>
      <c r="BX433">
        <f>+'aob Demand'!BX432+'aob Cap'!$CG433</f>
        <v>155.41779119999899</v>
      </c>
      <c r="BY433">
        <f>+'aob Demand'!BY432+'aob Cap'!$CG433</f>
        <v>0</v>
      </c>
      <c r="BZ433">
        <f>+'aob Demand'!BZ432+'aob Cap'!$CG433</f>
        <v>0</v>
      </c>
      <c r="CA433">
        <f>+'aob Demand'!CA432+'aob Cap'!$CG433</f>
        <v>0</v>
      </c>
      <c r="CB433">
        <f t="shared" si="50"/>
        <v>184529480.61910829</v>
      </c>
      <c r="CC433">
        <f t="shared" si="55"/>
        <v>0</v>
      </c>
      <c r="CD433">
        <f t="shared" si="56"/>
        <v>0</v>
      </c>
      <c r="CE433">
        <f t="shared" si="57"/>
        <v>0</v>
      </c>
      <c r="CG433">
        <f>+IFERROR(VLOOKUP(_xlfn.CONCAT(B433,E433,C433),Reallocation!$A$3:$F$618,6,FALSE),0)</f>
        <v>0</v>
      </c>
      <c r="CH433">
        <f t="shared" si="51"/>
        <v>0</v>
      </c>
      <c r="CI433">
        <f t="shared" si="52"/>
        <v>0</v>
      </c>
      <c r="CJ433">
        <f t="shared" si="53"/>
        <v>0</v>
      </c>
      <c r="CK433">
        <f t="shared" si="54"/>
        <v>0</v>
      </c>
      <c r="CL433">
        <f>+IF($C433=1,SUMPRODUCT($CH433:$CK433,Elast!$L$6:$O$6),SUMPRODUCT($CH433:$CK433,Elast!$L$13:$O$13))</f>
        <v>0</v>
      </c>
      <c r="CM433">
        <f>+IF($C433=1,SUMPRODUCT($CH433:$CK433,Elast!$L$7:$O$7),SUMPRODUCT($CH433:$CK433,Elast!$L$14:$O$14))</f>
        <v>0</v>
      </c>
      <c r="CN433">
        <f>+IF($C433=1,SUMPRODUCT($CH433:$CK433,Elast!$L$8:$O$8),SUMPRODUCT($CH433:$CK433,Elast!$L$15:$O$15))</f>
        <v>0</v>
      </c>
      <c r="CO433">
        <f>+IF($C433=1,SUMPRODUCT($CH433:$CK433,Elast!$L$9:$O$9),SUMPRODUCT($CH433:$CK433,Elast!$L$16:$O$16))</f>
        <v>0</v>
      </c>
    </row>
    <row r="434" spans="2:93" x14ac:dyDescent="0.25">
      <c r="B434" t="s">
        <v>89</v>
      </c>
      <c r="C434">
        <v>1</v>
      </c>
      <c r="D434">
        <v>2019</v>
      </c>
      <c r="E434">
        <v>2017</v>
      </c>
      <c r="F434">
        <v>0.38891329099999999</v>
      </c>
      <c r="G434">
        <v>2.7979490000000001E-3</v>
      </c>
      <c r="H434">
        <v>0.19970048199999901</v>
      </c>
      <c r="I434">
        <v>0.40858827799999897</v>
      </c>
      <c r="J434">
        <f>+('aob Demand'!J433-'aob Demand'!BX433)+'aob Cap'!BX434</f>
        <v>276.72827569999998</v>
      </c>
      <c r="K434">
        <f>+('aob Demand'!K433-'aob Demand'!BY433)+'aob Cap'!BY434</f>
        <v>137.50311640000001</v>
      </c>
      <c r="L434">
        <f>+('aob Demand'!L433-'aob Demand'!BZ433)+'aob Cap'!BZ434</f>
        <v>83.899764919999996</v>
      </c>
      <c r="M434">
        <f>+('aob Demand'!M433-'aob Demand'!CA433)+'aob Cap'!CA434</f>
        <v>58.78023563</v>
      </c>
      <c r="N434">
        <f>+'aob Demand'!N433*(1+CL434)</f>
        <v>1180527.2620000001</v>
      </c>
      <c r="O434">
        <f>+'aob Demand'!O433*(1+CM434)</f>
        <v>16952.7389999999</v>
      </c>
      <c r="P434">
        <f>+'aob Demand'!P433*(1+CN434)</f>
        <v>1998874.5630000001</v>
      </c>
      <c r="Q434">
        <f>+'aob Demand'!Q433*(1+CO434)</f>
        <v>5840465.6859999998</v>
      </c>
      <c r="R434">
        <v>1385.5631699999999</v>
      </c>
      <c r="S434">
        <f>+IF(E434&gt;2017,SUMPRODUCT(J434:M434,N434:Q434),'aob Demand'!S433)</f>
        <v>840025383.20000005</v>
      </c>
      <c r="T434">
        <v>606270</v>
      </c>
      <c r="U434">
        <v>26.364000000000001</v>
      </c>
      <c r="V434">
        <v>64774.513189999998</v>
      </c>
      <c r="W434" s="1">
        <v>4.35E-5</v>
      </c>
      <c r="X434">
        <v>5.9530916490000001</v>
      </c>
      <c r="Y434">
        <v>5.9530916490000001</v>
      </c>
      <c r="Z434">
        <v>6.3729628279999897</v>
      </c>
      <c r="AA434">
        <v>4.7371024300000002</v>
      </c>
      <c r="AB434">
        <v>139.2251593</v>
      </c>
      <c r="AC434">
        <v>0</v>
      </c>
      <c r="AD434">
        <v>0</v>
      </c>
      <c r="AE434">
        <v>0</v>
      </c>
      <c r="AF434">
        <v>164359096.09999999</v>
      </c>
      <c r="AG434">
        <v>0</v>
      </c>
      <c r="AH434">
        <v>0</v>
      </c>
      <c r="AI434">
        <v>0</v>
      </c>
      <c r="AJ434">
        <v>131.55002469999999</v>
      </c>
      <c r="AK434">
        <v>131.55002469999999</v>
      </c>
      <c r="AL434">
        <v>77.526802090000004</v>
      </c>
      <c r="AM434">
        <v>54.0431332</v>
      </c>
      <c r="AN434">
        <v>137.50311640000001</v>
      </c>
      <c r="AO434">
        <v>137.50311640000001</v>
      </c>
      <c r="AP434">
        <v>83.899764919999996</v>
      </c>
      <c r="AQ434">
        <v>58.78023563</v>
      </c>
      <c r="AR434">
        <f>+IF(E434&gt;2017,J434*N434,'aob Demand'!AR433)</f>
        <v>326685273.60000002</v>
      </c>
      <c r="AS434">
        <f>+IF(F434&gt;2017,K434*O434,'aob Demand'!AS433)</f>
        <v>2331054.4440000001</v>
      </c>
      <c r="AT434">
        <f>+IF(G434&gt;2017,L434*P434,'aob Demand'!AT433)</f>
        <v>167705105.90000001</v>
      </c>
      <c r="AU434">
        <f>+IF(H434&gt;2017,M434*Q434,'aob Demand'!AU433)</f>
        <v>343303949.19999999</v>
      </c>
      <c r="AV434">
        <v>1.111301447</v>
      </c>
      <c r="AW434">
        <v>1.111301447</v>
      </c>
      <c r="AX434">
        <v>1.1213369070000001</v>
      </c>
      <c r="AY434">
        <v>1.090344033</v>
      </c>
      <c r="AZ434">
        <v>1.111301447</v>
      </c>
      <c r="BA434">
        <v>1.111301447</v>
      </c>
      <c r="BB434">
        <v>1.1213369070000001</v>
      </c>
      <c r="BC434">
        <v>1.0903487199999999</v>
      </c>
      <c r="BD434">
        <v>1.0672742420000001</v>
      </c>
      <c r="BE434">
        <v>1.0672742420000001</v>
      </c>
      <c r="BF434">
        <v>1.0816209379999999</v>
      </c>
      <c r="BG434">
        <v>0.85060007799999904</v>
      </c>
      <c r="BH434">
        <v>0.16033476999999999</v>
      </c>
      <c r="BI434">
        <v>0.16033476999999999</v>
      </c>
      <c r="BJ434">
        <v>0.18832829600000001</v>
      </c>
      <c r="BK434">
        <v>0.21767109699999901</v>
      </c>
      <c r="BL434">
        <v>0.16033476999999999</v>
      </c>
      <c r="BM434">
        <v>0.16033476999999999</v>
      </c>
      <c r="BN434">
        <v>0.18832829600000001</v>
      </c>
      <c r="BO434">
        <v>0.21767057500000001</v>
      </c>
      <c r="BP434">
        <v>0.15867292099999999</v>
      </c>
      <c r="BQ434">
        <v>0.15867292099999999</v>
      </c>
      <c r="BR434">
        <v>0.18056576799999999</v>
      </c>
      <c r="BS434">
        <v>3.9175603999999899E-2</v>
      </c>
      <c r="BT434">
        <v>1</v>
      </c>
      <c r="BU434">
        <v>1</v>
      </c>
      <c r="BV434">
        <v>1</v>
      </c>
      <c r="BW434">
        <v>0.99996871200000004</v>
      </c>
      <c r="BX434">
        <f>+'aob Demand'!BX433+'aob Cap'!$CG434</f>
        <v>150.64252490000001</v>
      </c>
      <c r="BY434">
        <f>+'aob Demand'!BY433+'aob Cap'!$CG434</f>
        <v>0</v>
      </c>
      <c r="BZ434">
        <f>+'aob Demand'!BZ433+'aob Cap'!$CG434</f>
        <v>0</v>
      </c>
      <c r="CA434">
        <f>+'aob Demand'!CA433+'aob Cap'!$CG434</f>
        <v>0</v>
      </c>
      <c r="CB434">
        <f t="shared" si="50"/>
        <v>177837607.46096385</v>
      </c>
      <c r="CC434">
        <f t="shared" si="55"/>
        <v>0</v>
      </c>
      <c r="CD434">
        <f t="shared" si="56"/>
        <v>0</v>
      </c>
      <c r="CE434">
        <f t="shared" si="57"/>
        <v>0</v>
      </c>
      <c r="CG434">
        <f>+IFERROR(VLOOKUP(_xlfn.CONCAT(B434,E434,C434),Reallocation!$A$3:$F$618,6,FALSE),0)</f>
        <v>0</v>
      </c>
      <c r="CH434">
        <f t="shared" si="51"/>
        <v>0</v>
      </c>
      <c r="CI434">
        <f t="shared" si="52"/>
        <v>0</v>
      </c>
      <c r="CJ434">
        <f t="shared" si="53"/>
        <v>0</v>
      </c>
      <c r="CK434">
        <f t="shared" si="54"/>
        <v>0</v>
      </c>
      <c r="CL434">
        <f>+IF($C434=1,SUMPRODUCT($CH434:$CK434,Elast!$L$6:$O$6),SUMPRODUCT($CH434:$CK434,Elast!$L$13:$O$13))</f>
        <v>0</v>
      </c>
      <c r="CM434">
        <f>+IF($C434=1,SUMPRODUCT($CH434:$CK434,Elast!$L$7:$O$7),SUMPRODUCT($CH434:$CK434,Elast!$L$14:$O$14))</f>
        <v>0</v>
      </c>
      <c r="CN434">
        <f>+IF($C434=1,SUMPRODUCT($CH434:$CK434,Elast!$L$8:$O$8),SUMPRODUCT($CH434:$CK434,Elast!$L$15:$O$15))</f>
        <v>0</v>
      </c>
      <c r="CO434">
        <f>+IF($C434=1,SUMPRODUCT($CH434:$CK434,Elast!$L$9:$O$9),SUMPRODUCT($CH434:$CK434,Elast!$L$16:$O$16))</f>
        <v>0</v>
      </c>
    </row>
    <row r="435" spans="2:93" x14ac:dyDescent="0.25">
      <c r="B435" t="s">
        <v>89</v>
      </c>
      <c r="C435">
        <v>1</v>
      </c>
      <c r="D435">
        <v>2020</v>
      </c>
      <c r="E435">
        <v>2018</v>
      </c>
      <c r="F435">
        <v>0.30206283816523599</v>
      </c>
      <c r="G435">
        <v>9.3851409919883902E-4</v>
      </c>
      <c r="H435">
        <v>0.21830677373856899</v>
      </c>
      <c r="I435">
        <v>0.47869187399699398</v>
      </c>
      <c r="J435">
        <f>+('aob Demand'!J434-'aob Demand'!BX434)+'aob Cap'!BX435</f>
        <v>293.45157374347099</v>
      </c>
      <c r="K435">
        <f>+('aob Demand'!K434-'aob Demand'!BY434)+'aob Cap'!BY435</f>
        <v>144.633391274258</v>
      </c>
      <c r="L435">
        <f>+('aob Demand'!L434-'aob Demand'!BZ434)+'aob Cap'!BZ435</f>
        <v>115.259852888086</v>
      </c>
      <c r="M435">
        <f>+('aob Demand'!M434-'aob Demand'!CA434)+'aob Cap'!CA435</f>
        <v>89.205613320487402</v>
      </c>
      <c r="N435">
        <f>+'aob Demand'!N434*(1+CL435)</f>
        <v>1170821.4620693501</v>
      </c>
      <c r="O435">
        <f>+'aob Demand'!O434*(1+CM435)</f>
        <v>14527.608698968001</v>
      </c>
      <c r="P435">
        <f>+'aob Demand'!P434*(1+CN435)</f>
        <v>1950277.6077017901</v>
      </c>
      <c r="Q435">
        <f>+'aob Demand'!Q434*(1+CO435)</f>
        <v>5705921.7668564701</v>
      </c>
      <c r="R435">
        <v>1725.11218147358</v>
      </c>
      <c r="S435">
        <f>+IF(E435&gt;2017,SUMPRODUCT(J435:M435,N435:Q435),'aob Demand'!S434)</f>
        <v>1079469538.8559067</v>
      </c>
      <c r="T435">
        <v>613858.87741521001</v>
      </c>
      <c r="U435">
        <v>26.364000000000001</v>
      </c>
      <c r="V435">
        <v>65367.448077255904</v>
      </c>
      <c r="W435" s="1">
        <v>4.2955496449499997E-5</v>
      </c>
      <c r="X435">
        <v>14.4856337376317</v>
      </c>
      <c r="Y435">
        <v>14.4856337376317</v>
      </c>
      <c r="Z435">
        <v>12.4719644590414</v>
      </c>
      <c r="AA435">
        <v>7.3914238347662504</v>
      </c>
      <c r="AB435">
        <v>148.99426192151199</v>
      </c>
      <c r="AC435">
        <v>0</v>
      </c>
      <c r="AD435">
        <v>0</v>
      </c>
      <c r="AE435">
        <v>0</v>
      </c>
      <c r="AF435">
        <v>150888404.575524</v>
      </c>
      <c r="AG435">
        <v>0</v>
      </c>
      <c r="AH435">
        <v>0</v>
      </c>
      <c r="AI435">
        <v>0</v>
      </c>
      <c r="AJ435">
        <v>130.14775753662701</v>
      </c>
      <c r="AK435">
        <v>130.14775753662701</v>
      </c>
      <c r="AL435">
        <v>102.787888429045</v>
      </c>
      <c r="AM435">
        <v>81.814189485721201</v>
      </c>
      <c r="AN435">
        <v>144.633391274258</v>
      </c>
      <c r="AO435">
        <v>144.633391274258</v>
      </c>
      <c r="AP435">
        <v>115.259852888086</v>
      </c>
      <c r="AQ435">
        <v>89.205613320487402</v>
      </c>
      <c r="AR435">
        <f>+IF(E435&gt;2017,J435*N435,'aob Demand'!AR434)</f>
        <v>343579400.61688238</v>
      </c>
      <c r="AS435">
        <f>+IF(F435&gt;2017,K435*O435,'aob Demand'!AS434)</f>
        <v>2101177.3132371702</v>
      </c>
      <c r="AT435">
        <f>+IF(G435&gt;2017,L435*P435,'aob Demand'!AT434)</f>
        <v>224788710.15463799</v>
      </c>
      <c r="AU435">
        <f>+IF(H435&gt;2017,M435*Q435,'aob Demand'!AU434)</f>
        <v>509000250.77115101</v>
      </c>
      <c r="AV435">
        <v>1.1098165592198601</v>
      </c>
      <c r="AW435">
        <v>1.1098165592198601</v>
      </c>
      <c r="AX435">
        <v>1.1218377230626799</v>
      </c>
      <c r="AY435">
        <v>1.08651357116193</v>
      </c>
      <c r="AZ435">
        <v>1.1098165592198601</v>
      </c>
      <c r="BA435">
        <v>1.1098165592198601</v>
      </c>
      <c r="BB435">
        <v>1.1218377230626799</v>
      </c>
      <c r="BC435">
        <v>1.0865182416961501</v>
      </c>
      <c r="BD435">
        <v>1.06584818205535</v>
      </c>
      <c r="BE435">
        <v>1.06584818205535</v>
      </c>
      <c r="BF435">
        <v>1.08210401595463</v>
      </c>
      <c r="BG435">
        <v>0.85197925785500295</v>
      </c>
      <c r="BH435">
        <v>0.16033476999999999</v>
      </c>
      <c r="BI435">
        <v>0.16033476999999999</v>
      </c>
      <c r="BJ435">
        <v>0.18832829600000001</v>
      </c>
      <c r="BK435">
        <v>0.21767109699999901</v>
      </c>
      <c r="BL435">
        <v>0.16033476999999999</v>
      </c>
      <c r="BM435">
        <v>0.16033476999999999</v>
      </c>
      <c r="BN435">
        <v>0.18832829600000001</v>
      </c>
      <c r="BO435">
        <v>0.21767057500000001</v>
      </c>
      <c r="BP435">
        <v>0.15867292099999999</v>
      </c>
      <c r="BQ435">
        <v>0.15867292099999999</v>
      </c>
      <c r="BR435">
        <v>0.18056576799999999</v>
      </c>
      <c r="BS435">
        <v>3.9175603999999899E-2</v>
      </c>
      <c r="BT435">
        <v>1</v>
      </c>
      <c r="BU435">
        <v>1</v>
      </c>
      <c r="BV435">
        <v>1</v>
      </c>
      <c r="BW435">
        <v>0.99996871200000004</v>
      </c>
      <c r="BX435">
        <f>+'aob Demand'!BX434+'aob Cap'!$CG435</f>
        <v>158.48481607982299</v>
      </c>
      <c r="BY435">
        <f>+'aob Demand'!BY434+'aob Cap'!$CG435</f>
        <v>0</v>
      </c>
      <c r="BZ435">
        <f>+'aob Demand'!BZ434+'aob Cap'!$CG435</f>
        <v>0</v>
      </c>
      <c r="CA435">
        <f>+'aob Demand'!CA434+'aob Cap'!$CG435</f>
        <v>0</v>
      </c>
      <c r="CB435">
        <f t="shared" si="50"/>
        <v>185557424.07837039</v>
      </c>
      <c r="CC435">
        <f t="shared" si="55"/>
        <v>0</v>
      </c>
      <c r="CD435">
        <f t="shared" si="56"/>
        <v>0</v>
      </c>
      <c r="CE435">
        <f t="shared" si="57"/>
        <v>0</v>
      </c>
      <c r="CG435">
        <f>+IFERROR(VLOOKUP(_xlfn.CONCAT(B435,E435,C435),Reallocation!$A$3:$F$618,6,FALSE),0)</f>
        <v>0</v>
      </c>
      <c r="CH435">
        <f t="shared" si="51"/>
        <v>0</v>
      </c>
      <c r="CI435">
        <f t="shared" si="52"/>
        <v>0</v>
      </c>
      <c r="CJ435">
        <f t="shared" si="53"/>
        <v>0</v>
      </c>
      <c r="CK435">
        <f t="shared" si="54"/>
        <v>0</v>
      </c>
      <c r="CL435">
        <f>+IF($C435=1,SUMPRODUCT($CH435:$CK435,Elast!$L$6:$O$6),SUMPRODUCT($CH435:$CK435,Elast!$L$13:$O$13))</f>
        <v>0</v>
      </c>
      <c r="CM435">
        <f>+IF($C435=1,SUMPRODUCT($CH435:$CK435,Elast!$L$7:$O$7),SUMPRODUCT($CH435:$CK435,Elast!$L$14:$O$14))</f>
        <v>0</v>
      </c>
      <c r="CN435">
        <f>+IF($C435=1,SUMPRODUCT($CH435:$CK435,Elast!$L$8:$O$8),SUMPRODUCT($CH435:$CK435,Elast!$L$15:$O$15))</f>
        <v>0</v>
      </c>
      <c r="CO435">
        <f>+IF($C435=1,SUMPRODUCT($CH435:$CK435,Elast!$L$9:$O$9),SUMPRODUCT($CH435:$CK435,Elast!$L$16:$O$16))</f>
        <v>0</v>
      </c>
    </row>
    <row r="436" spans="2:93" x14ac:dyDescent="0.25">
      <c r="B436" t="s">
        <v>89</v>
      </c>
      <c r="C436">
        <v>1</v>
      </c>
      <c r="D436">
        <v>2021</v>
      </c>
      <c r="E436">
        <v>2019</v>
      </c>
      <c r="F436">
        <v>0.31385221139821401</v>
      </c>
      <c r="G436">
        <v>7.7086454002754201E-4</v>
      </c>
      <c r="H436">
        <v>0.21538209635126401</v>
      </c>
      <c r="I436">
        <v>0.469994827710493</v>
      </c>
      <c r="J436">
        <f>+('aob Demand'!J435-'aob Demand'!BX435)+'aob Cap'!BX436</f>
        <v>285.86306894188698</v>
      </c>
      <c r="K436">
        <f>+('aob Demand'!K435-'aob Demand'!BY435)+'aob Cap'!BY436</f>
        <v>144.478806315025</v>
      </c>
      <c r="L436">
        <f>+('aob Demand'!L435-'aob Demand'!BZ435)+'aob Cap'!BZ436</f>
        <v>114.895564831757</v>
      </c>
      <c r="M436">
        <f>+('aob Demand'!M435-'aob Demand'!CA435)+'aob Cap'!CA436</f>
        <v>88.9384651937402</v>
      </c>
      <c r="N436">
        <f>+'aob Demand'!N435*(1+CL436)</f>
        <v>1188037.2671880401</v>
      </c>
      <c r="O436">
        <f>+'aob Demand'!O435*(1+CM436)</f>
        <v>14585.7240785715</v>
      </c>
      <c r="P436">
        <f>+'aob Demand'!P435*(1+CN436)</f>
        <v>1977859.7886649</v>
      </c>
      <c r="Q436">
        <f>+'aob Demand'!Q435*(1+CO436)</f>
        <v>5787540.10736572</v>
      </c>
      <c r="R436">
        <v>1753.4234846706099</v>
      </c>
      <c r="S436">
        <f>+IF(E436&gt;2017,SUMPRODUCT(J436:M436,N436:Q436),'aob Demand'!S435)</f>
        <v>1083705559.1928127</v>
      </c>
      <c r="T436">
        <v>621542.74726023304</v>
      </c>
      <c r="U436">
        <v>26.364000000000001</v>
      </c>
      <c r="V436">
        <v>65965.8105897184</v>
      </c>
      <c r="W436" s="1">
        <v>4.2417808625816199E-5</v>
      </c>
      <c r="X436">
        <v>14.2923789228537</v>
      </c>
      <c r="Y436">
        <v>14.2923789228537</v>
      </c>
      <c r="Z436">
        <v>12.523442284616101</v>
      </c>
      <c r="AA436">
        <v>7.0780377041293301</v>
      </c>
      <c r="AB436">
        <v>142.75888645138801</v>
      </c>
      <c r="AC436">
        <v>0</v>
      </c>
      <c r="AD436">
        <v>0</v>
      </c>
      <c r="AE436">
        <v>0</v>
      </c>
      <c r="AF436">
        <v>170734726.09607601</v>
      </c>
      <c r="AG436">
        <v>0</v>
      </c>
      <c r="AH436">
        <v>0</v>
      </c>
      <c r="AI436">
        <v>0</v>
      </c>
      <c r="AJ436">
        <v>130.14775753662701</v>
      </c>
      <c r="AK436">
        <v>130.14775753662701</v>
      </c>
      <c r="AL436">
        <v>102.787888429045</v>
      </c>
      <c r="AM436">
        <v>81.814189485721201</v>
      </c>
      <c r="AN436">
        <v>144.44013645947999</v>
      </c>
      <c r="AO436">
        <v>144.44013645947999</v>
      </c>
      <c r="AP436">
        <v>115.31133071366099</v>
      </c>
      <c r="AQ436">
        <v>88.892227189850502</v>
      </c>
      <c r="AR436">
        <f>+IF(E436&gt;2017,J436*N436,'aob Demand'!AR435)</f>
        <v>339615979.21570569</v>
      </c>
      <c r="AS436">
        <f>+IF(F436&gt;2017,K436*O436,'aob Demand'!AS435)</f>
        <v>2107328.0041123498</v>
      </c>
      <c r="AT436">
        <f>+IF(G436&gt;2017,L436*P436,'aob Demand'!AT435)</f>
        <v>227247317.576673</v>
      </c>
      <c r="AU436">
        <f>+IF(H436&gt;2017,M436*Q436,'aob Demand'!AU435)</f>
        <v>514734934.39632201</v>
      </c>
      <c r="AV436">
        <v>1.1119941467608301</v>
      </c>
      <c r="AW436">
        <v>1.1119941467608301</v>
      </c>
      <c r="AX436">
        <v>1.1240097521417001</v>
      </c>
      <c r="AY436">
        <v>1.08849082920683</v>
      </c>
      <c r="AZ436">
        <v>1.1119941467608301</v>
      </c>
      <c r="BA436">
        <v>1.1119941467608301</v>
      </c>
      <c r="BB436">
        <v>1.1240097521417001</v>
      </c>
      <c r="BC436">
        <v>1.0884955082405701</v>
      </c>
      <c r="BD436">
        <v>1.06793949859097</v>
      </c>
      <c r="BE436">
        <v>1.06793949859097</v>
      </c>
      <c r="BF436">
        <v>1.0841991152197501</v>
      </c>
      <c r="BG436">
        <v>0.85126366644987195</v>
      </c>
      <c r="BH436">
        <v>0.16033476999999999</v>
      </c>
      <c r="BI436">
        <v>0.16033476999999999</v>
      </c>
      <c r="BJ436">
        <v>0.18832829600000001</v>
      </c>
      <c r="BK436">
        <v>0.21767109699999901</v>
      </c>
      <c r="BL436">
        <v>0.16033476999999999</v>
      </c>
      <c r="BM436">
        <v>0.16033476999999999</v>
      </c>
      <c r="BN436">
        <v>0.18832829600000001</v>
      </c>
      <c r="BO436">
        <v>0.21767057500000001</v>
      </c>
      <c r="BP436">
        <v>0.15867292099999999</v>
      </c>
      <c r="BQ436">
        <v>0.15867292099999999</v>
      </c>
      <c r="BR436">
        <v>0.18056576799999999</v>
      </c>
      <c r="BS436">
        <v>3.9175603999999899E-2</v>
      </c>
      <c r="BT436">
        <v>1</v>
      </c>
      <c r="BU436">
        <v>1</v>
      </c>
      <c r="BV436">
        <v>1</v>
      </c>
      <c r="BW436">
        <v>0.99996871200000004</v>
      </c>
      <c r="BX436">
        <f>+'aob Demand'!BX435+'aob Cap'!$CG436</f>
        <v>148.81818246921199</v>
      </c>
      <c r="BY436">
        <f>+'aob Demand'!BY435+'aob Cap'!$CG436</f>
        <v>0</v>
      </c>
      <c r="BZ436">
        <f>+'aob Demand'!BZ435+'aob Cap'!$CG436</f>
        <v>0</v>
      </c>
      <c r="CA436">
        <f>+'aob Demand'!CA435+'aob Cap'!$CG436</f>
        <v>0</v>
      </c>
      <c r="CB436">
        <f t="shared" si="50"/>
        <v>176801546.80861372</v>
      </c>
      <c r="CC436">
        <f t="shared" si="55"/>
        <v>0</v>
      </c>
      <c r="CD436">
        <f t="shared" si="56"/>
        <v>0</v>
      </c>
      <c r="CE436">
        <f t="shared" si="57"/>
        <v>0</v>
      </c>
      <c r="CG436">
        <f>+IFERROR(VLOOKUP(_xlfn.CONCAT(B436,E436,C436),Reallocation!$A$3:$F$618,6,FALSE),0)</f>
        <v>0</v>
      </c>
      <c r="CH436">
        <f t="shared" si="51"/>
        <v>0</v>
      </c>
      <c r="CI436">
        <f t="shared" si="52"/>
        <v>0</v>
      </c>
      <c r="CJ436">
        <f t="shared" si="53"/>
        <v>0</v>
      </c>
      <c r="CK436">
        <f t="shared" si="54"/>
        <v>0</v>
      </c>
      <c r="CL436">
        <f>+IF($C436=1,SUMPRODUCT($CH436:$CK436,Elast!$L$6:$O$6),SUMPRODUCT($CH436:$CK436,Elast!$L$13:$O$13))</f>
        <v>0</v>
      </c>
      <c r="CM436">
        <f>+IF($C436=1,SUMPRODUCT($CH436:$CK436,Elast!$L$7:$O$7),SUMPRODUCT($CH436:$CK436,Elast!$L$14:$O$14))</f>
        <v>0</v>
      </c>
      <c r="CN436">
        <f>+IF($C436=1,SUMPRODUCT($CH436:$CK436,Elast!$L$8:$O$8),SUMPRODUCT($CH436:$CK436,Elast!$L$15:$O$15))</f>
        <v>0</v>
      </c>
      <c r="CO436">
        <f>+IF($C436=1,SUMPRODUCT($CH436:$CK436,Elast!$L$9:$O$9),SUMPRODUCT($CH436:$CK436,Elast!$L$16:$O$16))</f>
        <v>0</v>
      </c>
    </row>
    <row r="437" spans="2:93" x14ac:dyDescent="0.25">
      <c r="B437" t="s">
        <v>89</v>
      </c>
      <c r="C437">
        <v>1</v>
      </c>
      <c r="D437">
        <v>2022</v>
      </c>
      <c r="E437">
        <v>2020</v>
      </c>
      <c r="F437">
        <v>0.31003200451630297</v>
      </c>
      <c r="G437">
        <v>6.5593674822673597E-4</v>
      </c>
      <c r="H437">
        <v>0.21676467147569001</v>
      </c>
      <c r="I437">
        <v>0.47254738725977902</v>
      </c>
      <c r="J437">
        <f>+('aob Demand'!J436-'aob Demand'!BX436)+'aob Cap'!BX437</f>
        <v>281.27972900364</v>
      </c>
      <c r="K437">
        <f>+('aob Demand'!K436-'aob Demand'!BY436)+'aob Cap'!BY437</f>
        <v>144.754981186263</v>
      </c>
      <c r="L437">
        <f>+('aob Demand'!L436-'aob Demand'!BZ436)+'aob Cap'!BZ437</f>
        <v>115.106806109567</v>
      </c>
      <c r="M437">
        <f>+('aob Demand'!M436-'aob Demand'!CA436)+'aob Cap'!CA437</f>
        <v>89.103849741638001</v>
      </c>
      <c r="N437">
        <f>+'aob Demand'!N436*(1+CL437)</f>
        <v>1204855.9984979799</v>
      </c>
      <c r="O437">
        <f>+'aob Demand'!O436*(1+CM437)</f>
        <v>14658.3671448076</v>
      </c>
      <c r="P437">
        <f>+'aob Demand'!P436*(1+CN437)</f>
        <v>2004792.2712646001</v>
      </c>
      <c r="Q437">
        <f>+'aob Demand'!Q436*(1+CO437)</f>
        <v>5867105.30361275</v>
      </c>
      <c r="R437">
        <v>1748.88385263389</v>
      </c>
      <c r="S437">
        <f>+IF(E437&gt;2017,SUMPRODUCT(J437:M437,N437:Q437),'aob Demand'!S436)</f>
        <v>1094570345.0560806</v>
      </c>
      <c r="T437">
        <v>629322.79858599696</v>
      </c>
      <c r="U437">
        <v>26.364000000000001</v>
      </c>
      <c r="V437">
        <v>66569.650410946095</v>
      </c>
      <c r="W437" s="1">
        <v>4.18868512142947E-5</v>
      </c>
      <c r="X437">
        <v>14.5757870581507</v>
      </c>
      <c r="Y437">
        <v>14.5757870581507</v>
      </c>
      <c r="Z437">
        <v>12.746700567255299</v>
      </c>
      <c r="AA437">
        <v>7.2398054684764901</v>
      </c>
      <c r="AB437">
        <v>137.80716243575401</v>
      </c>
      <c r="AC437">
        <v>0</v>
      </c>
      <c r="AD437">
        <v>0</v>
      </c>
      <c r="AE437">
        <v>0</v>
      </c>
      <c r="AF437">
        <v>167105037.483836</v>
      </c>
      <c r="AG437">
        <v>0</v>
      </c>
      <c r="AH437">
        <v>0</v>
      </c>
      <c r="AI437">
        <v>0</v>
      </c>
      <c r="AJ437">
        <v>130.14775753662701</v>
      </c>
      <c r="AK437">
        <v>130.14775753662701</v>
      </c>
      <c r="AL437">
        <v>102.787888429045</v>
      </c>
      <c r="AM437">
        <v>81.814189485721201</v>
      </c>
      <c r="AN437">
        <v>144.723544594777</v>
      </c>
      <c r="AO437">
        <v>144.723544594777</v>
      </c>
      <c r="AP437">
        <v>115.5345889963</v>
      </c>
      <c r="AQ437">
        <v>89.053994954197606</v>
      </c>
      <c r="AR437">
        <f>+IF(E437&gt;2017,J437*N437,'aob Demand'!AR436)</f>
        <v>338901568.74592191</v>
      </c>
      <c r="AS437">
        <f>+IF(F437&gt;2017,K437*O437,'aob Demand'!AS436)</f>
        <v>2121871.6602679701</v>
      </c>
      <c r="AT437">
        <f>+IF(G437&gt;2017,L437*P437,'aob Demand'!AT436)</f>
        <v>230765235.258414</v>
      </c>
      <c r="AU437">
        <f>+IF(H437&gt;2017,M437*Q437,'aob Demand'!AU436)</f>
        <v>522781669.39147902</v>
      </c>
      <c r="AV437">
        <v>1.1140775924594299</v>
      </c>
      <c r="AW437">
        <v>1.1140775924594299</v>
      </c>
      <c r="AX437">
        <v>1.12611602576865</v>
      </c>
      <c r="AY437">
        <v>1.0904062579957099</v>
      </c>
      <c r="AZ437">
        <v>1.1140775924594299</v>
      </c>
      <c r="BA437">
        <v>1.1140775924594299</v>
      </c>
      <c r="BB437">
        <v>1.12611602576865</v>
      </c>
      <c r="BC437">
        <v>1.09041094526319</v>
      </c>
      <c r="BD437">
        <v>1.0699404029673001</v>
      </c>
      <c r="BE437">
        <v>1.0699404029673001</v>
      </c>
      <c r="BF437">
        <v>1.08623078798629</v>
      </c>
      <c r="BG437">
        <v>0.85057229215018404</v>
      </c>
      <c r="BH437">
        <v>0.16033476999999999</v>
      </c>
      <c r="BI437">
        <v>0.16033476999999999</v>
      </c>
      <c r="BJ437">
        <v>0.18832829600000001</v>
      </c>
      <c r="BK437">
        <v>0.21767109699999901</v>
      </c>
      <c r="BL437">
        <v>0.16033476999999999</v>
      </c>
      <c r="BM437">
        <v>0.16033476999999999</v>
      </c>
      <c r="BN437">
        <v>0.18832829600000001</v>
      </c>
      <c r="BO437">
        <v>0.21767057500000001</v>
      </c>
      <c r="BP437">
        <v>0.15867292099999999</v>
      </c>
      <c r="BQ437">
        <v>0.15867292099999999</v>
      </c>
      <c r="BR437">
        <v>0.18056576799999999</v>
      </c>
      <c r="BS437">
        <v>3.9175603999999899E-2</v>
      </c>
      <c r="BT437">
        <v>1</v>
      </c>
      <c r="BU437">
        <v>1</v>
      </c>
      <c r="BV437">
        <v>1</v>
      </c>
      <c r="BW437">
        <v>0.99996871200000004</v>
      </c>
      <c r="BX437">
        <f>+'aob Demand'!BX436+'aob Cap'!$CG437</f>
        <v>141.38426262686099</v>
      </c>
      <c r="BY437">
        <f>+'aob Demand'!BY436+'aob Cap'!$CG437</f>
        <v>0</v>
      </c>
      <c r="BZ437">
        <f>+'aob Demand'!BZ436+'aob Cap'!$CG437</f>
        <v>0</v>
      </c>
      <c r="CA437">
        <f>+'aob Demand'!CA436+'aob Cap'!$CG437</f>
        <v>0</v>
      </c>
      <c r="CB437">
        <f t="shared" si="50"/>
        <v>170347676.91918722</v>
      </c>
      <c r="CC437">
        <f t="shared" si="55"/>
        <v>0</v>
      </c>
      <c r="CD437">
        <f t="shared" si="56"/>
        <v>0</v>
      </c>
      <c r="CE437">
        <f t="shared" si="57"/>
        <v>0</v>
      </c>
      <c r="CG437">
        <f>+IFERROR(VLOOKUP(_xlfn.CONCAT(B437,E437,C437),Reallocation!$A$3:$F$618,6,FALSE),0)</f>
        <v>0</v>
      </c>
      <c r="CH437">
        <f t="shared" si="51"/>
        <v>0</v>
      </c>
      <c r="CI437">
        <f t="shared" si="52"/>
        <v>0</v>
      </c>
      <c r="CJ437">
        <f t="shared" si="53"/>
        <v>0</v>
      </c>
      <c r="CK437">
        <f t="shared" si="54"/>
        <v>0</v>
      </c>
      <c r="CL437">
        <f>+IF($C437=1,SUMPRODUCT($CH437:$CK437,Elast!$L$6:$O$6),SUMPRODUCT($CH437:$CK437,Elast!$L$13:$O$13))</f>
        <v>0</v>
      </c>
      <c r="CM437">
        <f>+IF($C437=1,SUMPRODUCT($CH437:$CK437,Elast!$L$7:$O$7),SUMPRODUCT($CH437:$CK437,Elast!$L$14:$O$14))</f>
        <v>0</v>
      </c>
      <c r="CN437">
        <f>+IF($C437=1,SUMPRODUCT($CH437:$CK437,Elast!$L$8:$O$8),SUMPRODUCT($CH437:$CK437,Elast!$L$15:$O$15))</f>
        <v>0</v>
      </c>
      <c r="CO437">
        <f>+IF($C437=1,SUMPRODUCT($CH437:$CK437,Elast!$L$9:$O$9),SUMPRODUCT($CH437:$CK437,Elast!$L$16:$O$16))</f>
        <v>0</v>
      </c>
    </row>
    <row r="438" spans="2:93" x14ac:dyDescent="0.25">
      <c r="B438" t="s">
        <v>89</v>
      </c>
      <c r="C438">
        <v>1</v>
      </c>
      <c r="D438">
        <v>2023</v>
      </c>
      <c r="E438">
        <v>2021</v>
      </c>
      <c r="F438">
        <v>0.30838704033088199</v>
      </c>
      <c r="G438">
        <v>6.3137526698686902E-4</v>
      </c>
      <c r="H438">
        <v>0.21734274612162999</v>
      </c>
      <c r="I438">
        <v>0.47363883828050002</v>
      </c>
      <c r="J438">
        <f>+('aob Demand'!J437-'aob Demand'!BX437)+'aob Cap'!BX438</f>
        <v>280.12418535331398</v>
      </c>
      <c r="K438">
        <f>+('aob Demand'!K437-'aob Demand'!BY437)+'aob Cap'!BY438</f>
        <v>145.021384754742</v>
      </c>
      <c r="L438">
        <f>+('aob Demand'!L437-'aob Demand'!BZ437)+'aob Cap'!BZ438</f>
        <v>115.310569070498</v>
      </c>
      <c r="M438">
        <f>+('aob Demand'!M437-'aob Demand'!CA437)+'aob Cap'!CA438</f>
        <v>89.263095892980402</v>
      </c>
      <c r="N438">
        <f>+'aob Demand'!N437*(1+CL438)</f>
        <v>1221097.1991500901</v>
      </c>
      <c r="O438">
        <f>+'aob Demand'!O437*(1+CM438)</f>
        <v>14843.880885160001</v>
      </c>
      <c r="P438">
        <f>+'aob Demand'!P437*(1+CN438)</f>
        <v>2031635.09863151</v>
      </c>
      <c r="Q438">
        <f>+'aob Demand'!Q437*(1+CO438)</f>
        <v>5945774.6708313199</v>
      </c>
      <c r="R438">
        <v>1749.4490505984299</v>
      </c>
      <c r="S438">
        <f>+IF(E438&gt;2017,SUMPRODUCT(J438:M438,N438:Q438),'aob Demand'!S437)</f>
        <v>1109218792.2774997</v>
      </c>
      <c r="T438">
        <v>637200.23532716196</v>
      </c>
      <c r="U438">
        <v>26.364000000000001</v>
      </c>
      <c r="V438">
        <v>67179.017679292898</v>
      </c>
      <c r="W438" s="1">
        <v>4.13625399681924E-5</v>
      </c>
      <c r="X438">
        <v>14.8469428437731</v>
      </c>
      <c r="Y438">
        <v>14.8469428437731</v>
      </c>
      <c r="Z438">
        <v>12.9631999858233</v>
      </c>
      <c r="AA438">
        <v>7.3965147223563799</v>
      </c>
      <c r="AB438">
        <v>135.926098075179</v>
      </c>
      <c r="AC438">
        <v>0</v>
      </c>
      <c r="AD438">
        <v>0</v>
      </c>
      <c r="AE438">
        <v>0</v>
      </c>
      <c r="AF438">
        <v>166955362.42188901</v>
      </c>
      <c r="AG438">
        <v>0</v>
      </c>
      <c r="AH438">
        <v>0</v>
      </c>
      <c r="AI438">
        <v>0</v>
      </c>
      <c r="AJ438">
        <v>130.14775753662701</v>
      </c>
      <c r="AK438">
        <v>130.14775753662701</v>
      </c>
      <c r="AL438">
        <v>102.787888429045</v>
      </c>
      <c r="AM438">
        <v>81.814189485721201</v>
      </c>
      <c r="AN438">
        <v>144.99470038039999</v>
      </c>
      <c r="AO438">
        <v>144.99470038039999</v>
      </c>
      <c r="AP438">
        <v>115.75108841486799</v>
      </c>
      <c r="AQ438">
        <v>89.210704208077502</v>
      </c>
      <c r="AR438">
        <f>+IF(E438&gt;2017,J438*N438,'aob Demand'!AR437)</f>
        <v>342058858.14913237</v>
      </c>
      <c r="AS438">
        <f>+IF(F438&gt;2017,K438*O438,'aob Demand'!AS437)</f>
        <v>2152680.1611003499</v>
      </c>
      <c r="AT438">
        <f>+IF(G438&gt;2017,L438*P438,'aob Demand'!AT437)</f>
        <v>234268999.366799</v>
      </c>
      <c r="AU438">
        <f>+IF(H438&gt;2017,M438*Q438,'aob Demand'!AU437)</f>
        <v>530738254.60047001</v>
      </c>
      <c r="AV438">
        <v>1.11604738981449</v>
      </c>
      <c r="AW438">
        <v>1.11604738981449</v>
      </c>
      <c r="AX438">
        <v>1.1281137572814399</v>
      </c>
      <c r="AY438">
        <v>1.09230583610443</v>
      </c>
      <c r="AZ438">
        <v>1.11604738981449</v>
      </c>
      <c r="BA438">
        <v>1.11604738981449</v>
      </c>
      <c r="BB438">
        <v>1.1281137572814399</v>
      </c>
      <c r="BC438">
        <v>1.0923105315375199</v>
      </c>
      <c r="BD438">
        <v>1.0718321614858299</v>
      </c>
      <c r="BE438">
        <v>1.0718321614858299</v>
      </c>
      <c r="BF438">
        <v>1.08815776302764</v>
      </c>
      <c r="BG438">
        <v>0.84988839947854899</v>
      </c>
      <c r="BH438">
        <v>0.16033476999999999</v>
      </c>
      <c r="BI438">
        <v>0.16033476999999999</v>
      </c>
      <c r="BJ438">
        <v>0.18832829600000001</v>
      </c>
      <c r="BK438">
        <v>0.21767109699999901</v>
      </c>
      <c r="BL438">
        <v>0.16033476999999999</v>
      </c>
      <c r="BM438">
        <v>0.16033476999999999</v>
      </c>
      <c r="BN438">
        <v>0.18832829600000001</v>
      </c>
      <c r="BO438">
        <v>0.21767057500000001</v>
      </c>
      <c r="BP438">
        <v>0.15867292099999999</v>
      </c>
      <c r="BQ438">
        <v>0.15867292099999999</v>
      </c>
      <c r="BR438">
        <v>0.18056576799999999</v>
      </c>
      <c r="BS438">
        <v>3.9175603999999899E-2</v>
      </c>
      <c r="BT438">
        <v>1</v>
      </c>
      <c r="BU438">
        <v>1</v>
      </c>
      <c r="BV438">
        <v>1</v>
      </c>
      <c r="BW438">
        <v>0.99996871200000004</v>
      </c>
      <c r="BX438">
        <f>+'aob Demand'!BX437+'aob Cap'!$CG438</f>
        <v>136.52474781737601</v>
      </c>
      <c r="BY438">
        <f>+'aob Demand'!BY437+'aob Cap'!$CG438</f>
        <v>0</v>
      </c>
      <c r="BZ438">
        <f>+'aob Demand'!BZ437+'aob Cap'!$CG438</f>
        <v>0</v>
      </c>
      <c r="CA438">
        <f>+'aob Demand'!CA437+'aob Cap'!$CG438</f>
        <v>0</v>
      </c>
      <c r="CB438">
        <f t="shared" si="50"/>
        <v>166709987.17447022</v>
      </c>
      <c r="CC438">
        <f t="shared" si="55"/>
        <v>0</v>
      </c>
      <c r="CD438">
        <f t="shared" si="56"/>
        <v>0</v>
      </c>
      <c r="CE438">
        <f t="shared" si="57"/>
        <v>0</v>
      </c>
      <c r="CG438">
        <f>+IFERROR(VLOOKUP(_xlfn.CONCAT(B438,E438,C438),Reallocation!$A$3:$F$618,6,FALSE),0)</f>
        <v>0</v>
      </c>
      <c r="CH438">
        <f t="shared" si="51"/>
        <v>0</v>
      </c>
      <c r="CI438">
        <f t="shared" si="52"/>
        <v>0</v>
      </c>
      <c r="CJ438">
        <f t="shared" si="53"/>
        <v>0</v>
      </c>
      <c r="CK438">
        <f t="shared" si="54"/>
        <v>0</v>
      </c>
      <c r="CL438">
        <f>+IF($C438=1,SUMPRODUCT($CH438:$CK438,Elast!$L$6:$O$6),SUMPRODUCT($CH438:$CK438,Elast!$L$13:$O$13))</f>
        <v>0</v>
      </c>
      <c r="CM438">
        <f>+IF($C438=1,SUMPRODUCT($CH438:$CK438,Elast!$L$7:$O$7),SUMPRODUCT($CH438:$CK438,Elast!$L$14:$O$14))</f>
        <v>0</v>
      </c>
      <c r="CN438">
        <f>+IF($C438=1,SUMPRODUCT($CH438:$CK438,Elast!$L$8:$O$8),SUMPRODUCT($CH438:$CK438,Elast!$L$15:$O$15))</f>
        <v>0</v>
      </c>
      <c r="CO438">
        <f>+IF($C438=1,SUMPRODUCT($CH438:$CK438,Elast!$L$9:$O$9),SUMPRODUCT($CH438:$CK438,Elast!$L$16:$O$16))</f>
        <v>0</v>
      </c>
    </row>
    <row r="439" spans="2:93" x14ac:dyDescent="0.25">
      <c r="B439" t="s">
        <v>89</v>
      </c>
      <c r="C439">
        <v>1</v>
      </c>
      <c r="D439">
        <v>2024</v>
      </c>
      <c r="E439">
        <v>2022</v>
      </c>
      <c r="F439">
        <v>0.17770987689689699</v>
      </c>
      <c r="G439" s="1">
        <v>1.4422142131034199E-6</v>
      </c>
      <c r="H439">
        <v>0.25587515936474498</v>
      </c>
      <c r="I439">
        <v>0.56641352152414404</v>
      </c>
      <c r="J439">
        <f ca="1">+('aob Demand'!J438-'aob Demand'!BX438)+'aob Cap'!BX439</f>
        <v>165.16333660529793</v>
      </c>
      <c r="K439">
        <f ca="1">+('aob Demand'!K438-'aob Demand'!BY438)+'aob Cap'!BY439</f>
        <v>165.16333660529793</v>
      </c>
      <c r="L439">
        <f ca="1">+('aob Demand'!L438-'aob Demand'!BZ438)+'aob Cap'!BZ439</f>
        <v>135.39910056614593</v>
      </c>
      <c r="M439">
        <f ca="1">+('aob Demand'!M438-'aob Demand'!CA438)+'aob Cap'!CA439</f>
        <v>109.30651182309694</v>
      </c>
      <c r="N439">
        <f ca="1">+'aob Demand'!N438*(1+CL439)</f>
        <v>1251493.0384648335</v>
      </c>
      <c r="O439">
        <f ca="1">+'aob Demand'!O438*(1+CM439)</f>
        <v>10313.390114052705</v>
      </c>
      <c r="P439">
        <f ca="1">+'aob Demand'!P438*(1+CN439)</f>
        <v>2038917.0952369852</v>
      </c>
      <c r="Q439">
        <f ca="1">+'aob Demand'!Q438*(1+CO439)</f>
        <v>5992461.2003241973</v>
      </c>
      <c r="R439">
        <v>1894.75446312497</v>
      </c>
      <c r="S439">
        <f ca="1">+IF(E439&gt;2017,SUMPRODUCT(J439:M439,N439:Q439),'aob Demand'!S438)</f>
        <v>1139486731.7608166</v>
      </c>
      <c r="T439">
        <v>645176.276488428</v>
      </c>
      <c r="U439">
        <v>26.364000000000001</v>
      </c>
      <c r="V439">
        <v>67793.962992070505</v>
      </c>
      <c r="W439" s="1">
        <v>4.0844791695310198E-5</v>
      </c>
      <c r="X439">
        <v>15.1033075523356</v>
      </c>
      <c r="Y439">
        <v>15.1033075523356</v>
      </c>
      <c r="Z439">
        <v>13.1685425896708</v>
      </c>
      <c r="AA439">
        <v>7.5519271656862799</v>
      </c>
      <c r="AB439">
        <v>28.697782998804101</v>
      </c>
      <c r="AC439">
        <v>28.697782998804101</v>
      </c>
      <c r="AD439">
        <v>28.697782998804101</v>
      </c>
      <c r="AE439">
        <v>28.697782998804101</v>
      </c>
      <c r="AF439">
        <v>34996521.270909697</v>
      </c>
      <c r="AG439">
        <v>139303.173439876</v>
      </c>
      <c r="AH439">
        <v>60068341.407214403</v>
      </c>
      <c r="AI439">
        <v>169846230.77223799</v>
      </c>
      <c r="AJ439">
        <v>130.14775753662701</v>
      </c>
      <c r="AK439">
        <v>130.14775753662701</v>
      </c>
      <c r="AL439">
        <v>102.787888429045</v>
      </c>
      <c r="AM439">
        <v>81.814189485721201</v>
      </c>
      <c r="AN439">
        <v>145.25106508896201</v>
      </c>
      <c r="AO439">
        <v>145.25106508896201</v>
      </c>
      <c r="AP439">
        <v>115.956431018716</v>
      </c>
      <c r="AQ439">
        <v>89.366116651407495</v>
      </c>
      <c r="AR439">
        <f ca="1">+IF(E439&gt;2017,J439*N439,'aob Demand'!AR438)</f>
        <v>206700765.97115436</v>
      </c>
      <c r="AS439">
        <f>+IF(F439&gt;2017,K439*O439,'aob Demand'!AS438)</f>
        <v>1702390.1751536599</v>
      </c>
      <c r="AT439">
        <f>+IF(G439&gt;2017,L439*P439,'aob Demand'!AT438)</f>
        <v>275889711.933182</v>
      </c>
      <c r="AU439">
        <f>+IF(H439&gt;2017,M439*Q439,'aob Demand'!AU438)</f>
        <v>654476158.04829097</v>
      </c>
      <c r="AV439">
        <v>1.11954480170145</v>
      </c>
      <c r="AW439">
        <v>1.11954480170145</v>
      </c>
      <c r="AX439">
        <v>1.13296409218264</v>
      </c>
      <c r="AY439">
        <v>1.09101701511005</v>
      </c>
      <c r="AZ439">
        <v>1.11954480170145</v>
      </c>
      <c r="BA439">
        <v>1.11954480170145</v>
      </c>
      <c r="BB439">
        <v>1.13296409218264</v>
      </c>
      <c r="BC439">
        <v>1.09102170500296</v>
      </c>
      <c r="BD439">
        <v>1.0751910139652301</v>
      </c>
      <c r="BE439">
        <v>1.0751910139652301</v>
      </c>
      <c r="BF439">
        <v>1.09283630678438</v>
      </c>
      <c r="BG439">
        <v>0.85035122590397705</v>
      </c>
      <c r="BH439">
        <v>0.16033476999999999</v>
      </c>
      <c r="BI439">
        <v>0.16033476999999999</v>
      </c>
      <c r="BJ439">
        <v>0.18832829600000001</v>
      </c>
      <c r="BK439">
        <v>0.21767109699999901</v>
      </c>
      <c r="BL439">
        <v>0.16033476999999999</v>
      </c>
      <c r="BM439">
        <v>0.16033476999999999</v>
      </c>
      <c r="BN439">
        <v>0.18832829600000001</v>
      </c>
      <c r="BO439">
        <v>0.21767057500000001</v>
      </c>
      <c r="BP439">
        <v>0.15867292099999999</v>
      </c>
      <c r="BQ439">
        <v>0.15867292099999999</v>
      </c>
      <c r="BR439">
        <v>0.18056576799999999</v>
      </c>
      <c r="BS439">
        <v>3.9175603999999899E-2</v>
      </c>
      <c r="BT439">
        <v>1</v>
      </c>
      <c r="BU439">
        <v>1</v>
      </c>
      <c r="BV439">
        <v>1</v>
      </c>
      <c r="BW439">
        <v>0.99996871200000004</v>
      </c>
      <c r="BX439">
        <f ca="1">+'aob Demand'!BX438+'aob Cap'!$CG439</f>
        <v>19.887820416172442</v>
      </c>
      <c r="BY439">
        <f ca="1">+'aob Demand'!BY438+'aob Cap'!$CG439</f>
        <v>19.887820416172442</v>
      </c>
      <c r="BZ439">
        <f ca="1">+'aob Demand'!BZ438+'aob Cap'!$CG439</f>
        <v>19.887820416172442</v>
      </c>
      <c r="CA439">
        <f ca="1">+'aob Demand'!CA438+'aob Cap'!$CG439</f>
        <v>19.887820416172442</v>
      </c>
      <c r="CB439">
        <f t="shared" ca="1" si="50"/>
        <v>24889468.801078599</v>
      </c>
      <c r="CC439">
        <f t="shared" ca="1" si="55"/>
        <v>205110.85047020842</v>
      </c>
      <c r="CD439">
        <f t="shared" ca="1" si="56"/>
        <v>40549617.033537127</v>
      </c>
      <c r="CE439">
        <f t="shared" ca="1" si="57"/>
        <v>119176992.20292878</v>
      </c>
      <c r="CG439">
        <f ca="1">+IFERROR(VLOOKUP(_xlfn.CONCAT(B439,E439,C439),Reallocation!$A$3:$F$618,6,FALSE),0)</f>
        <v>0.1031162585609412</v>
      </c>
      <c r="CH439">
        <f t="shared" ca="1" si="51"/>
        <v>6.2432898656772373E-4</v>
      </c>
      <c r="CI439">
        <f t="shared" ca="1" si="52"/>
        <v>6.2432898656772373E-4</v>
      </c>
      <c r="CJ439">
        <f t="shared" ca="1" si="53"/>
        <v>7.6157269974297392E-4</v>
      </c>
      <c r="CK439">
        <f t="shared" ca="1" si="54"/>
        <v>9.4336793701588206E-4</v>
      </c>
      <c r="CL439">
        <f ca="1">+IF($C439=1,SUMPRODUCT($CH439:$CK439,Elast!$L$6:$O$6),SUMPRODUCT($CH439:$CK439,Elast!$L$13:$O$13))</f>
        <v>-3.5690702706306032E-5</v>
      </c>
      <c r="CM439">
        <f ca="1">+IF($C439=1,SUMPRODUCT($CH439:$CK439,Elast!$L$7:$O$7),SUMPRODUCT($CH439:$CK439,Elast!$L$14:$O$14))</f>
        <v>-3.5086202406409588E-5</v>
      </c>
      <c r="CN439">
        <f ca="1">+IF($C439=1,SUMPRODUCT($CH439:$CK439,Elast!$L$8:$O$8),SUMPRODUCT($CH439:$CK439,Elast!$L$15:$O$15))</f>
        <v>-1.1749844278300059E-4</v>
      </c>
      <c r="CO439">
        <f ca="1">+IF($C439=1,SUMPRODUCT($CH439:$CK439,Elast!$L$9:$O$9),SUMPRODUCT($CH439:$CK439,Elast!$L$16:$O$16))</f>
        <v>-1.2077931820486977E-4</v>
      </c>
    </row>
    <row r="440" spans="2:93" x14ac:dyDescent="0.25">
      <c r="B440" t="s">
        <v>89</v>
      </c>
      <c r="C440">
        <v>1</v>
      </c>
      <c r="D440">
        <v>2025</v>
      </c>
      <c r="E440">
        <v>2023</v>
      </c>
      <c r="F440">
        <v>0.178163715691525</v>
      </c>
      <c r="G440" s="1">
        <v>1.17219133115758E-5</v>
      </c>
      <c r="H440">
        <v>0.25655156200597701</v>
      </c>
      <c r="I440">
        <v>0.56527300038918504</v>
      </c>
      <c r="J440">
        <f ca="1">+('aob Demand'!J439-'aob Demand'!BX439)+'aob Cap'!BX440</f>
        <v>165.61222561161554</v>
      </c>
      <c r="K440">
        <f ca="1">+('aob Demand'!K439-'aob Demand'!BY439)+'aob Cap'!BY440</f>
        <v>165.61222561161554</v>
      </c>
      <c r="L440">
        <f ca="1">+('aob Demand'!L439-'aob Demand'!BZ439)+'aob Cap'!BZ440</f>
        <v>135.43278302551656</v>
      </c>
      <c r="M440">
        <f ca="1">+('aob Demand'!M439-'aob Demand'!CA439)+'aob Cap'!CA440</f>
        <v>109.37729057609457</v>
      </c>
      <c r="N440">
        <f ca="1">+'aob Demand'!N439*(1+CL440)</f>
        <v>1268321.8258483249</v>
      </c>
      <c r="O440">
        <f ca="1">+'aob Demand'!O439*(1+CM440)</f>
        <v>10493.292223825812</v>
      </c>
      <c r="P440">
        <f ca="1">+'aob Demand'!P439*(1+CN440)</f>
        <v>2066295.5962240535</v>
      </c>
      <c r="Q440">
        <f ca="1">+'aob Demand'!Q439*(1+CO440)</f>
        <v>6072882.7249014592</v>
      </c>
      <c r="R440">
        <v>1893.25071834454</v>
      </c>
      <c r="S440">
        <f ca="1">+IF(E440&gt;2017,SUMPRODUCT(J440:M440,N440:Q440),'aob Demand'!S439)</f>
        <v>1155867039.4357944</v>
      </c>
      <c r="T440">
        <v>653252.15633317095</v>
      </c>
      <c r="U440">
        <v>26.364000000000001</v>
      </c>
      <c r="V440">
        <v>68414.537409749697</v>
      </c>
      <c r="W440" s="1">
        <v>4.0333524244792198E-5</v>
      </c>
      <c r="X440">
        <v>15.5584878666057</v>
      </c>
      <c r="Y440">
        <v>15.5584878666057</v>
      </c>
      <c r="Z440">
        <v>13.6670982723387</v>
      </c>
      <c r="AA440">
        <v>7.4464833206388503</v>
      </c>
      <c r="AB440">
        <v>28.3222746284046</v>
      </c>
      <c r="AC440">
        <v>28.3222746284046</v>
      </c>
      <c r="AD440">
        <v>28.3222746284046</v>
      </c>
      <c r="AE440">
        <v>28.3222746284046</v>
      </c>
      <c r="AF440">
        <v>35371173.375274204</v>
      </c>
      <c r="AG440">
        <v>287.05668962655602</v>
      </c>
      <c r="AH440">
        <v>61243005.334384099</v>
      </c>
      <c r="AI440">
        <v>166102414.92103001</v>
      </c>
      <c r="AJ440">
        <v>130.14775753662701</v>
      </c>
      <c r="AK440">
        <v>130.14775753662701</v>
      </c>
      <c r="AL440">
        <v>102.787888429045</v>
      </c>
      <c r="AM440">
        <v>81.814189485721201</v>
      </c>
      <c r="AN440">
        <v>145.706245403232</v>
      </c>
      <c r="AO440">
        <v>145.706245403232</v>
      </c>
      <c r="AP440">
        <v>116.454986701384</v>
      </c>
      <c r="AQ440">
        <v>89.260672806360006</v>
      </c>
      <c r="AR440">
        <f ca="1">+IF(E440&gt;2017,J440*N440,'aob Demand'!AR439)</f>
        <v>210049600.37052894</v>
      </c>
      <c r="AS440">
        <f>+IF(F440&gt;2017,K440*O440,'aob Demand'!AS439)</f>
        <v>1736778.12897821</v>
      </c>
      <c r="AT440">
        <f>+IF(G440&gt;2017,L440*P440,'aob Demand'!AT439)</f>
        <v>279660692.74027002</v>
      </c>
      <c r="AU440">
        <f>+IF(H440&gt;2017,M440*Q440,'aob Demand'!AU439)</f>
        <v>663679648.932374</v>
      </c>
      <c r="AV440">
        <v>1.1215580870347801</v>
      </c>
      <c r="AW440">
        <v>1.1215580870347801</v>
      </c>
      <c r="AX440">
        <v>1.1349562837206999</v>
      </c>
      <c r="AY440">
        <v>1.09297521952944</v>
      </c>
      <c r="AZ440">
        <v>1.1215580870347801</v>
      </c>
      <c r="BA440">
        <v>1.1215580870347801</v>
      </c>
      <c r="BB440">
        <v>1.1349562837206999</v>
      </c>
      <c r="BC440">
        <v>1.0929799178399799</v>
      </c>
      <c r="BD440">
        <v>1.07712453756844</v>
      </c>
      <c r="BE440">
        <v>1.07712453756844</v>
      </c>
      <c r="BF440">
        <v>1.0947579380681001</v>
      </c>
      <c r="BG440">
        <v>0.84964680417683602</v>
      </c>
      <c r="BH440">
        <v>0.16033476999999999</v>
      </c>
      <c r="BI440">
        <v>0.16033476999999999</v>
      </c>
      <c r="BJ440">
        <v>0.18832829600000001</v>
      </c>
      <c r="BK440">
        <v>0.21767109699999901</v>
      </c>
      <c r="BL440">
        <v>0.16033476999999999</v>
      </c>
      <c r="BM440">
        <v>0.16033476999999999</v>
      </c>
      <c r="BN440">
        <v>0.18832829600000001</v>
      </c>
      <c r="BO440">
        <v>0.21767057500000001</v>
      </c>
      <c r="BP440">
        <v>0.15867292099999999</v>
      </c>
      <c r="BQ440">
        <v>0.15867292099999999</v>
      </c>
      <c r="BR440">
        <v>0.18056576799999999</v>
      </c>
      <c r="BS440">
        <v>3.9175603999999899E-2</v>
      </c>
      <c r="BT440">
        <v>1</v>
      </c>
      <c r="BU440">
        <v>1</v>
      </c>
      <c r="BV440">
        <v>1</v>
      </c>
      <c r="BW440">
        <v>0.99996871200000004</v>
      </c>
      <c r="BX440">
        <f ca="1">+'aob Demand'!BX439+'aob Cap'!$CG440</f>
        <v>19.86590836010776</v>
      </c>
      <c r="BY440">
        <f ca="1">+'aob Demand'!BY439+'aob Cap'!$CG440</f>
        <v>19.86590836010776</v>
      </c>
      <c r="BZ440">
        <f ca="1">+'aob Demand'!BZ439+'aob Cap'!$CG440</f>
        <v>19.86590836010776</v>
      </c>
      <c r="CA440">
        <f ca="1">+'aob Demand'!CA439+'aob Cap'!$CG440</f>
        <v>19.86590836010776</v>
      </c>
      <c r="CB440">
        <f t="shared" ca="1" si="50"/>
        <v>25196365.163427375</v>
      </c>
      <c r="CC440">
        <f t="shared" ca="1" si="55"/>
        <v>208458.78171435496</v>
      </c>
      <c r="CD440">
        <f t="shared" ca="1" si="56"/>
        <v>41048838.959481277</v>
      </c>
      <c r="CE440">
        <f t="shared" ca="1" si="57"/>
        <v>120643331.69457389</v>
      </c>
      <c r="CG440">
        <f ca="1">+IFERROR(VLOOKUP(_xlfn.CONCAT(B440,E440,C440),Reallocation!$A$3:$F$618,6,FALSE),0)</f>
        <v>0.10494644818055979</v>
      </c>
      <c r="CH440">
        <f t="shared" ca="1" si="51"/>
        <v>6.3368780772665723E-4</v>
      </c>
      <c r="CI440">
        <f t="shared" ca="1" si="52"/>
        <v>6.3368780772665723E-4</v>
      </c>
      <c r="CJ440">
        <f t="shared" ca="1" si="53"/>
        <v>7.7489693289978234E-4</v>
      </c>
      <c r="CK440">
        <f t="shared" ca="1" si="54"/>
        <v>9.5949028932595937E-4</v>
      </c>
      <c r="CL440">
        <f ca="1">+IF($C440=1,SUMPRODUCT($CH440:$CK440,Elast!$L$6:$O$6),SUMPRODUCT($CH440:$CK440,Elast!$L$13:$O$13))</f>
        <v>-3.6327124087674136E-5</v>
      </c>
      <c r="CM440">
        <f ca="1">+IF($C440=1,SUMPRODUCT($CH440:$CK440,Elast!$L$7:$O$7),SUMPRODUCT($CH440:$CK440,Elast!$L$14:$O$14))</f>
        <v>-3.5631232868970741E-5</v>
      </c>
      <c r="CN440">
        <f ca="1">+IF($C440=1,SUMPRODUCT($CH440:$CK440,Elast!$L$8:$O$8),SUMPRODUCT($CH440:$CK440,Elast!$L$15:$O$15))</f>
        <v>-1.1935883325158935E-4</v>
      </c>
      <c r="CO440">
        <f ca="1">+IF($C440=1,SUMPRODUCT($CH440:$CK440,Elast!$L$9:$O$9),SUMPRODUCT($CH440:$CK440,Elast!$L$16:$O$16))</f>
        <v>-1.2282728362594185E-4</v>
      </c>
    </row>
    <row r="441" spans="2:93" x14ac:dyDescent="0.25">
      <c r="B441" t="s">
        <v>89</v>
      </c>
      <c r="C441">
        <v>1</v>
      </c>
      <c r="D441">
        <v>2026</v>
      </c>
      <c r="E441">
        <v>2024</v>
      </c>
      <c r="F441">
        <v>0.17841461660688501</v>
      </c>
      <c r="G441" s="1">
        <v>4.8300201206181499E-6</v>
      </c>
      <c r="H441">
        <v>0.25664111274057699</v>
      </c>
      <c r="I441">
        <v>0.56493944063241597</v>
      </c>
      <c r="J441">
        <f ca="1">+('aob Demand'!J440-'aob Demand'!BX440)+'aob Cap'!BX441</f>
        <v>165.79638758447109</v>
      </c>
      <c r="K441">
        <f ca="1">+('aob Demand'!K440-'aob Demand'!BY440)+'aob Cap'!BY441</f>
        <v>165.79638758447109</v>
      </c>
      <c r="L441">
        <f ca="1">+('aob Demand'!L440-'aob Demand'!BZ440)+'aob Cap'!BZ441</f>
        <v>135.56391869561307</v>
      </c>
      <c r="M441">
        <f ca="1">+('aob Demand'!M440-'aob Demand'!CA440)+'aob Cap'!CA441</f>
        <v>109.4628512766311</v>
      </c>
      <c r="N441">
        <f ca="1">+'aob Demand'!N440*(1+CL441)</f>
        <v>1285366.8772745377</v>
      </c>
      <c r="O441">
        <f ca="1">+'aob Demand'!O440*(1+CM441)</f>
        <v>10642.738398548443</v>
      </c>
      <c r="P441">
        <f ca="1">+'aob Demand'!P440*(1+CN441)</f>
        <v>2094055.6576898345</v>
      </c>
      <c r="Q441">
        <f ca="1">+'aob Demand'!Q440*(1+CO441)</f>
        <v>6154484.1635932168</v>
      </c>
      <c r="R441">
        <v>1889.57265058287</v>
      </c>
      <c r="S441">
        <f ca="1">+IF(E441&gt;2017,SUMPRODUCT(J441:M441,N441:Q441),'aob Demand'!S440)</f>
        <v>1172439488.1602755</v>
      </c>
      <c r="T441">
        <v>661429.12457443995</v>
      </c>
      <c r="U441">
        <v>26.364000000000001</v>
      </c>
      <c r="V441">
        <v>69040.792460200304</v>
      </c>
      <c r="W441" s="1">
        <v>3.9828656494091801E-5</v>
      </c>
      <c r="X441">
        <v>15.8205124380197</v>
      </c>
      <c r="Y441">
        <v>15.8205124380197</v>
      </c>
      <c r="Z441">
        <v>13.8718714338826</v>
      </c>
      <c r="AA441">
        <v>7.6066922280589102</v>
      </c>
      <c r="AB441">
        <v>27.703560248816</v>
      </c>
      <c r="AC441">
        <v>27.703560248816</v>
      </c>
      <c r="AD441">
        <v>27.703560248816</v>
      </c>
      <c r="AE441">
        <v>27.703560248816</v>
      </c>
      <c r="AF441">
        <v>35077077.455876999</v>
      </c>
      <c r="AG441">
        <v>2307.8237876062699</v>
      </c>
      <c r="AH441">
        <v>60715401.771661401</v>
      </c>
      <c r="AI441">
        <v>164717016.39892501</v>
      </c>
      <c r="AJ441">
        <v>130.14775753662701</v>
      </c>
      <c r="AK441">
        <v>130.14775753662701</v>
      </c>
      <c r="AL441">
        <v>102.787888429045</v>
      </c>
      <c r="AM441">
        <v>81.814189485721201</v>
      </c>
      <c r="AN441">
        <v>145.96826997464601</v>
      </c>
      <c r="AO441">
        <v>145.96826997464601</v>
      </c>
      <c r="AP441">
        <v>116.659759862928</v>
      </c>
      <c r="AQ441">
        <v>89.420881713780105</v>
      </c>
      <c r="AR441">
        <f ca="1">+IF(E441&gt;2017,J441*N441,'aob Demand'!AR440)</f>
        <v>213109184.97285053</v>
      </c>
      <c r="AS441">
        <f>+IF(F441&gt;2017,K441*O441,'aob Demand'!AS440)</f>
        <v>1763478.46123992</v>
      </c>
      <c r="AT441">
        <f>+IF(G441&gt;2017,L441*P441,'aob Demand'!AT440)</f>
        <v>283693341.35913801</v>
      </c>
      <c r="AU441">
        <f>+IF(H441&gt;2017,M441*Q441,'aob Demand'!AU440)</f>
        <v>673126786.33928597</v>
      </c>
      <c r="AV441">
        <v>1.1236068757923501</v>
      </c>
      <c r="AW441">
        <v>1.1236068757923501</v>
      </c>
      <c r="AX441">
        <v>1.1369926368746801</v>
      </c>
      <c r="AY441">
        <v>1.0949513085287701</v>
      </c>
      <c r="AZ441">
        <v>1.1236068757923501</v>
      </c>
      <c r="BA441">
        <v>1.1236068757923501</v>
      </c>
      <c r="BB441">
        <v>1.1369926368746801</v>
      </c>
      <c r="BC441">
        <v>1.09495601533381</v>
      </c>
      <c r="BD441">
        <v>1.0790921580319599</v>
      </c>
      <c r="BE441">
        <v>1.0790921580319599</v>
      </c>
      <c r="BF441">
        <v>1.09672216683357</v>
      </c>
      <c r="BG441">
        <v>0.84893781025622606</v>
      </c>
      <c r="BH441">
        <v>0.16033476999999999</v>
      </c>
      <c r="BI441">
        <v>0.16033476999999999</v>
      </c>
      <c r="BJ441">
        <v>0.18832829600000001</v>
      </c>
      <c r="BK441">
        <v>0.21767109699999901</v>
      </c>
      <c r="BL441">
        <v>0.16033476999999999</v>
      </c>
      <c r="BM441">
        <v>0.16033476999999999</v>
      </c>
      <c r="BN441">
        <v>0.18832829600000001</v>
      </c>
      <c r="BO441">
        <v>0.21767057500000001</v>
      </c>
      <c r="BP441">
        <v>0.15867292099999999</v>
      </c>
      <c r="BQ441">
        <v>0.15867292099999999</v>
      </c>
      <c r="BR441">
        <v>0.18056576799999999</v>
      </c>
      <c r="BS441">
        <v>3.9175603999999899E-2</v>
      </c>
      <c r="BT441">
        <v>1</v>
      </c>
      <c r="BU441">
        <v>1</v>
      </c>
      <c r="BV441">
        <v>1</v>
      </c>
      <c r="BW441">
        <v>0.99996871200000004</v>
      </c>
      <c r="BX441">
        <f ca="1">+'aob Demand'!BX440+'aob Cap'!$CG441</f>
        <v>19.795278115514886</v>
      </c>
      <c r="BY441">
        <f ca="1">+'aob Demand'!BY440+'aob Cap'!$CG441</f>
        <v>19.795278115514886</v>
      </c>
      <c r="BZ441">
        <f ca="1">+'aob Demand'!BZ440+'aob Cap'!$CG441</f>
        <v>19.795278115514886</v>
      </c>
      <c r="CA441">
        <f ca="1">+'aob Demand'!CA440+'aob Cap'!$CG441</f>
        <v>19.795278115514886</v>
      </c>
      <c r="CB441">
        <f t="shared" ca="1" si="50"/>
        <v>25444194.816120364</v>
      </c>
      <c r="CC441">
        <f t="shared" ca="1" si="55"/>
        <v>210675.96650993594</v>
      </c>
      <c r="CD441">
        <f t="shared" ca="1" si="56"/>
        <v>41452414.133337714</v>
      </c>
      <c r="CE441">
        <f t="shared" ca="1" si="57"/>
        <v>121829725.67585975</v>
      </c>
      <c r="CG441">
        <f ca="1">+IFERROR(VLOOKUP(_xlfn.CONCAT(B441,E441,C441),Reallocation!$A$3:$F$618,6,FALSE),0)</f>
        <v>0.10444555760708654</v>
      </c>
      <c r="CH441">
        <f t="shared" ca="1" si="51"/>
        <v>6.2996280636018476E-4</v>
      </c>
      <c r="CI441">
        <f t="shared" ca="1" si="52"/>
        <v>6.2996280636018476E-4</v>
      </c>
      <c r="CJ441">
        <f t="shared" ca="1" si="53"/>
        <v>7.704524818406E-4</v>
      </c>
      <c r="CK441">
        <f t="shared" ca="1" si="54"/>
        <v>9.5416441641149596E-4</v>
      </c>
      <c r="CL441">
        <f ca="1">+IF($C441=1,SUMPRODUCT($CH441:$CK441,Elast!$L$6:$O$6),SUMPRODUCT($CH441:$CK441,Elast!$L$13:$O$13))</f>
        <v>-3.6125444997435307E-5</v>
      </c>
      <c r="CM441">
        <f ca="1">+IF($C441=1,SUMPRODUCT($CH441:$CK441,Elast!$L$7:$O$7),SUMPRODUCT($CH441:$CK441,Elast!$L$14:$O$14))</f>
        <v>-3.5422888298254127E-5</v>
      </c>
      <c r="CN441">
        <f ca="1">+IF($C441=1,SUMPRODUCT($CH441:$CK441,Elast!$L$8:$O$8),SUMPRODUCT($CH441:$CK441,Elast!$L$15:$O$15))</f>
        <v>-1.1866773696043409E-4</v>
      </c>
      <c r="CO441">
        <f ca="1">+IF($C441=1,SUMPRODUCT($CH441:$CK441,Elast!$L$9:$O$9),SUMPRODUCT($CH441:$CK441,Elast!$L$16:$O$16))</f>
        <v>-1.2213179956245535E-4</v>
      </c>
    </row>
    <row r="442" spans="2:93" x14ac:dyDescent="0.25">
      <c r="B442" t="s">
        <v>89</v>
      </c>
      <c r="C442">
        <v>1</v>
      </c>
      <c r="D442">
        <v>2027</v>
      </c>
      <c r="E442">
        <v>2025</v>
      </c>
      <c r="F442">
        <v>0.17853186193317</v>
      </c>
      <c r="G442" s="1">
        <v>6.83417506049621E-6</v>
      </c>
      <c r="H442">
        <v>0.25668633521220202</v>
      </c>
      <c r="I442">
        <v>0.564774968679566</v>
      </c>
      <c r="J442">
        <f ca="1">+('aob Demand'!J441-'aob Demand'!BX441)+'aob Cap'!BX442</f>
        <v>166.22820476173001</v>
      </c>
      <c r="K442">
        <f ca="1">+('aob Demand'!K441-'aob Demand'!BY441)+'aob Cap'!BY442</f>
        <v>166.22820476173001</v>
      </c>
      <c r="L442">
        <f ca="1">+('aob Demand'!L441-'aob Demand'!BZ441)+'aob Cap'!BZ442</f>
        <v>135.94284514296402</v>
      </c>
      <c r="M442">
        <f ca="1">+('aob Demand'!M441-'aob Demand'!CA441)+'aob Cap'!CA442</f>
        <v>109.79622127586504</v>
      </c>
      <c r="N442">
        <f ca="1">+'aob Demand'!N441*(1+CL442)</f>
        <v>1302341.271053578</v>
      </c>
      <c r="O442">
        <f ca="1">+'aob Demand'!O441*(1+CM442)</f>
        <v>10800.877521195071</v>
      </c>
      <c r="P442">
        <f ca="1">+'aob Demand'!P441*(1+CN442)</f>
        <v>2121739.51198775</v>
      </c>
      <c r="Q442">
        <f ca="1">+'aob Demand'!Q441*(1+CO442)</f>
        <v>6235771.585934815</v>
      </c>
      <c r="R442">
        <v>1890.29010483912</v>
      </c>
      <c r="S442">
        <f ca="1">+IF(E442&gt;2017,SUMPRODUCT(J442:M442,N442:Q442),'aob Demand'!S441)</f>
        <v>1191380724.7414551</v>
      </c>
      <c r="T442">
        <v>669708.44656834495</v>
      </c>
      <c r="U442">
        <v>26.364000000000001</v>
      </c>
      <c r="V442">
        <v>69672.780142969597</v>
      </c>
      <c r="W442" s="1">
        <v>3.9330108336099197E-5</v>
      </c>
      <c r="X442">
        <v>16.0871577004838</v>
      </c>
      <c r="Y442">
        <v>16.0871577004838</v>
      </c>
      <c r="Z442">
        <v>14.0811838746761</v>
      </c>
      <c r="AA442">
        <v>7.7683643478907696</v>
      </c>
      <c r="AB442">
        <v>27.424802296354901</v>
      </c>
      <c r="AC442">
        <v>27.424802296354901</v>
      </c>
      <c r="AD442">
        <v>27.424802296354901</v>
      </c>
      <c r="AE442">
        <v>27.424802296354901</v>
      </c>
      <c r="AF442">
        <v>35212062.4983036</v>
      </c>
      <c r="AG442">
        <v>953.25693370745296</v>
      </c>
      <c r="AH442">
        <v>60934013.174037904</v>
      </c>
      <c r="AI442">
        <v>165327376.781849</v>
      </c>
      <c r="AJ442">
        <v>130.14775753662701</v>
      </c>
      <c r="AK442">
        <v>130.14775753662701</v>
      </c>
      <c r="AL442">
        <v>102.787888429045</v>
      </c>
      <c r="AM442">
        <v>81.814189485721201</v>
      </c>
      <c r="AN442">
        <v>146.23491523710999</v>
      </c>
      <c r="AO442">
        <v>146.23491523710999</v>
      </c>
      <c r="AP442">
        <v>116.869072303721</v>
      </c>
      <c r="AQ442">
        <v>89.582553833611897</v>
      </c>
      <c r="AR442">
        <f ca="1">+IF(E442&gt;2017,J442*N442,'aob Demand'!AR441)</f>
        <v>216485851.47434589</v>
      </c>
      <c r="AS442">
        <f>+IF(F442&gt;2017,K442*O442,'aob Demand'!AS441)</f>
        <v>1794302.4220750199</v>
      </c>
      <c r="AT442">
        <f>+IF(G442&gt;2017,L442*P442,'aob Demand'!AT441)</f>
        <v>288240178.38045299</v>
      </c>
      <c r="AU442">
        <f>+IF(H442&gt;2017,M442*Q442,'aob Demand'!AU441)</f>
        <v>684073040.28490698</v>
      </c>
      <c r="AV442">
        <v>1.1255989768333601</v>
      </c>
      <c r="AW442">
        <v>1.1255989768333601</v>
      </c>
      <c r="AX442">
        <v>1.13899808379671</v>
      </c>
      <c r="AY442">
        <v>1.0968900527888299</v>
      </c>
      <c r="AZ442">
        <v>1.1255989768333601</v>
      </c>
      <c r="BA442">
        <v>1.1255989768333601</v>
      </c>
      <c r="BB442">
        <v>1.13899808379671</v>
      </c>
      <c r="BC442">
        <v>1.09689476792784</v>
      </c>
      <c r="BD442">
        <v>1.0810053366157499</v>
      </c>
      <c r="BE442">
        <v>1.0810053366157499</v>
      </c>
      <c r="BF442">
        <v>1.09865658401664</v>
      </c>
      <c r="BG442">
        <v>0.84824404987804203</v>
      </c>
      <c r="BH442">
        <v>0.16033476999999999</v>
      </c>
      <c r="BI442">
        <v>0.16033476999999999</v>
      </c>
      <c r="BJ442">
        <v>0.18832829600000001</v>
      </c>
      <c r="BK442">
        <v>0.21767109699999901</v>
      </c>
      <c r="BL442">
        <v>0.16033476999999999</v>
      </c>
      <c r="BM442">
        <v>0.16033476999999999</v>
      </c>
      <c r="BN442">
        <v>0.18832829600000001</v>
      </c>
      <c r="BO442">
        <v>0.21767057500000001</v>
      </c>
      <c r="BP442">
        <v>0.15867292099999999</v>
      </c>
      <c r="BQ442">
        <v>0.15867292099999999</v>
      </c>
      <c r="BR442">
        <v>0.18056576799999999</v>
      </c>
      <c r="BS442">
        <v>3.9175603999999899E-2</v>
      </c>
      <c r="BT442">
        <v>1</v>
      </c>
      <c r="BU442">
        <v>1</v>
      </c>
      <c r="BV442">
        <v>1</v>
      </c>
      <c r="BW442">
        <v>0.99996871200000004</v>
      </c>
      <c r="BX442">
        <f ca="1">+'aob Demand'!BX441+'aob Cap'!$CG442</f>
        <v>19.972023900428223</v>
      </c>
      <c r="BY442">
        <f ca="1">+'aob Demand'!BY441+'aob Cap'!$CG442</f>
        <v>19.972023900428223</v>
      </c>
      <c r="BZ442">
        <f ca="1">+'aob Demand'!BZ441+'aob Cap'!$CG442</f>
        <v>19.972023900428223</v>
      </c>
      <c r="CA442">
        <f ca="1">+'aob Demand'!CA441+'aob Cap'!$CG442</f>
        <v>19.972023900428223</v>
      </c>
      <c r="CB442">
        <f t="shared" ca="1" si="50"/>
        <v>26010390.991996132</v>
      </c>
      <c r="CC442">
        <f t="shared" ca="1" si="55"/>
        <v>215715.38399890589</v>
      </c>
      <c r="CD442">
        <f t="shared" ca="1" si="56"/>
        <v>42375432.243902259</v>
      </c>
      <c r="CE442">
        <f t="shared" ca="1" si="57"/>
        <v>124540979.15190133</v>
      </c>
      <c r="CG442">
        <f ca="1">+IFERROR(VLOOKUP(_xlfn.CONCAT(B442,E442,C442),Reallocation!$A$3:$F$618,6,FALSE),0)</f>
        <v>0.10869769951002504</v>
      </c>
      <c r="CH442">
        <f t="shared" ca="1" si="51"/>
        <v>6.5390647553376091E-4</v>
      </c>
      <c r="CI442">
        <f t="shared" ca="1" si="52"/>
        <v>6.5390647553376091E-4</v>
      </c>
      <c r="CJ442">
        <f t="shared" ca="1" si="53"/>
        <v>7.9958382065425937E-4</v>
      </c>
      <c r="CK442">
        <f t="shared" ca="1" si="54"/>
        <v>9.8999490371287635E-4</v>
      </c>
      <c r="CL442">
        <f ca="1">+IF($C442=1,SUMPRODUCT($CH442:$CK442,Elast!$L$6:$O$6),SUMPRODUCT($CH442:$CK442,Elast!$L$13:$O$13))</f>
        <v>-3.7482094032773584E-5</v>
      </c>
      <c r="CM442">
        <f ca="1">+IF($C442=1,SUMPRODUCT($CH442:$CK442,Elast!$L$7:$O$7),SUMPRODUCT($CH442:$CK442,Elast!$L$14:$O$14))</f>
        <v>-3.6767723130028075E-5</v>
      </c>
      <c r="CN442">
        <f ca="1">+IF($C442=1,SUMPRODUCT($CH442:$CK442,Elast!$L$8:$O$8),SUMPRODUCT($CH442:$CK442,Elast!$L$15:$O$15))</f>
        <v>-1.2316351143529158E-4</v>
      </c>
      <c r="CO442">
        <f ca="1">+IF($C442=1,SUMPRODUCT($CH442:$CK442,Elast!$L$9:$O$9),SUMPRODUCT($CH442:$CK442,Elast!$L$16:$O$16))</f>
        <v>-1.2673710379944894E-4</v>
      </c>
    </row>
    <row r="443" spans="2:93" x14ac:dyDescent="0.25">
      <c r="B443" t="s">
        <v>89</v>
      </c>
      <c r="C443">
        <v>1</v>
      </c>
      <c r="D443">
        <v>2028</v>
      </c>
      <c r="E443">
        <v>2026</v>
      </c>
      <c r="F443">
        <v>0.178533377713122</v>
      </c>
      <c r="G443" s="1">
        <v>1.5815470358120501E-5</v>
      </c>
      <c r="H443">
        <v>0.25669350060127899</v>
      </c>
      <c r="I443">
        <v>0.56475730621523901</v>
      </c>
      <c r="J443">
        <f ca="1">+('aob Demand'!J442-'aob Demand'!BX442)+'aob Cap'!BX443</f>
        <v>166.82912739574667</v>
      </c>
      <c r="K443">
        <f ca="1">+('aob Demand'!K442-'aob Demand'!BY442)+'aob Cap'!BY443</f>
        <v>166.82912739574667</v>
      </c>
      <c r="L443">
        <f ca="1">+('aob Demand'!L442-'aob Demand'!BZ442)+'aob Cap'!BZ443</f>
        <v>136.49203363347067</v>
      </c>
      <c r="M443">
        <f ca="1">+('aob Demand'!M442-'aob Demand'!CA442)+'aob Cap'!CA443</f>
        <v>110.3003148002197</v>
      </c>
      <c r="N443">
        <f ca="1">+'aob Demand'!N442*(1+CL443)</f>
        <v>1319331.1323818425</v>
      </c>
      <c r="O443">
        <f ca="1">+'aob Demand'!O442*(1+CM443)</f>
        <v>10965.850578241974</v>
      </c>
      <c r="P443">
        <f ca="1">+'aob Demand'!P442*(1+CN443)</f>
        <v>2149480.4625045625</v>
      </c>
      <c r="Q443">
        <f ca="1">+'aob Demand'!Q442*(1+CO443)</f>
        <v>6317161.5024306588</v>
      </c>
      <c r="R443">
        <v>1894.6136405227701</v>
      </c>
      <c r="S443">
        <f ca="1">+IF(E443&gt;2017,SUMPRODUCT(J443:M443,N443:Q443),'aob Demand'!S442)</f>
        <v>1212104146.7890167</v>
      </c>
      <c r="T443">
        <v>678091.40350986901</v>
      </c>
      <c r="U443">
        <v>26.364000000000001</v>
      </c>
      <c r="V443">
        <v>70310.552933599494</v>
      </c>
      <c r="W443" s="1">
        <v>3.8837800666431302E-5</v>
      </c>
      <c r="X443">
        <v>16.346425183757599</v>
      </c>
      <c r="Y443">
        <v>16.346425183757599</v>
      </c>
      <c r="Z443">
        <v>14.2873195291483</v>
      </c>
      <c r="AA443">
        <v>7.9269811381475401</v>
      </c>
      <c r="AB443">
        <v>27.4299039761726</v>
      </c>
      <c r="AC443">
        <v>27.4299039761726</v>
      </c>
      <c r="AD443">
        <v>27.4299039761726</v>
      </c>
      <c r="AE443">
        <v>27.4299039761726</v>
      </c>
      <c r="AF443">
        <v>35698927.486070298</v>
      </c>
      <c r="AG443">
        <v>1366.5500223320901</v>
      </c>
      <c r="AH443">
        <v>61772244.077611499</v>
      </c>
      <c r="AI443">
        <v>167610336.714425</v>
      </c>
      <c r="AJ443">
        <v>130.14775753662701</v>
      </c>
      <c r="AK443">
        <v>130.14775753662701</v>
      </c>
      <c r="AL443">
        <v>102.787888429045</v>
      </c>
      <c r="AM443">
        <v>81.814189485721201</v>
      </c>
      <c r="AN443">
        <v>146.494182720384</v>
      </c>
      <c r="AO443">
        <v>146.494182720384</v>
      </c>
      <c r="AP443">
        <v>117.075207958193</v>
      </c>
      <c r="AQ443">
        <v>89.741170623868697</v>
      </c>
      <c r="AR443">
        <f ca="1">+IF(E443&gt;2017,J443*N443,'aob Demand'!AR442)</f>
        <v>220102861.56130511</v>
      </c>
      <c r="AS443">
        <f>+IF(F443&gt;2017,K443*O443,'aob Demand'!AS442)</f>
        <v>1828240.2670605399</v>
      </c>
      <c r="AT443">
        <f>+IF(G443&gt;2017,L443*P443,'aob Demand'!AT442)</f>
        <v>293179089.76842898</v>
      </c>
      <c r="AU443">
        <f>+IF(H443&gt;2017,M443*Q443,'aob Demand'!AU442)</f>
        <v>696155210.52151299</v>
      </c>
      <c r="AV443">
        <v>1.12754502290049</v>
      </c>
      <c r="AW443">
        <v>1.12754502290049</v>
      </c>
      <c r="AX443">
        <v>1.1409789599061</v>
      </c>
      <c r="AY443">
        <v>1.0987984835792499</v>
      </c>
      <c r="AZ443">
        <v>1.12754502290049</v>
      </c>
      <c r="BA443">
        <v>1.12754502290049</v>
      </c>
      <c r="BB443">
        <v>1.1409789599061</v>
      </c>
      <c r="BC443">
        <v>1.09880320692191</v>
      </c>
      <c r="BD443">
        <v>1.08287428481769</v>
      </c>
      <c r="BE443">
        <v>1.08287428481769</v>
      </c>
      <c r="BF443">
        <v>1.10056730064616</v>
      </c>
      <c r="BG443">
        <v>0.84756290101394605</v>
      </c>
      <c r="BH443">
        <v>0.16033476999999999</v>
      </c>
      <c r="BI443">
        <v>0.16033476999999999</v>
      </c>
      <c r="BJ443">
        <v>0.18832829600000001</v>
      </c>
      <c r="BK443">
        <v>0.21767109699999901</v>
      </c>
      <c r="BL443">
        <v>0.16033476999999999</v>
      </c>
      <c r="BM443">
        <v>0.16033476999999999</v>
      </c>
      <c r="BN443">
        <v>0.18832829600000001</v>
      </c>
      <c r="BO443">
        <v>0.21767057500000001</v>
      </c>
      <c r="BP443">
        <v>0.15867292099999999</v>
      </c>
      <c r="BQ443">
        <v>0.15867292099999999</v>
      </c>
      <c r="BR443">
        <v>0.18056576799999999</v>
      </c>
      <c r="BS443">
        <v>3.9175603999999899E-2</v>
      </c>
      <c r="BT443">
        <v>1</v>
      </c>
      <c r="BU443">
        <v>1</v>
      </c>
      <c r="BV443">
        <v>1</v>
      </c>
      <c r="BW443">
        <v>0.99996871200000004</v>
      </c>
      <c r="BX443">
        <f ca="1">+'aob Demand'!BX442+'aob Cap'!$CG443</f>
        <v>20.321833096792091</v>
      </c>
      <c r="BY443">
        <f ca="1">+'aob Demand'!BY442+'aob Cap'!$CG443</f>
        <v>20.321833096792091</v>
      </c>
      <c r="BZ443">
        <f ca="1">+'aob Demand'!BZ442+'aob Cap'!$CG443</f>
        <v>20.321833096792091</v>
      </c>
      <c r="CA443">
        <f ca="1">+'aob Demand'!CA442+'aob Cap'!$CG443</f>
        <v>20.321833096792091</v>
      </c>
      <c r="CB443">
        <f t="shared" ca="1" si="50"/>
        <v>26811227.071665514</v>
      </c>
      <c r="CC443">
        <f t="shared" ca="1" si="55"/>
        <v>222846.18521539445</v>
      </c>
      <c r="CD443">
        <f t="shared" ca="1" si="56"/>
        <v>43681383.203833185</v>
      </c>
      <c r="CE443">
        <f t="shared" ca="1" si="57"/>
        <v>128376301.69787621</v>
      </c>
      <c r="CG443">
        <f ca="1">+IFERROR(VLOOKUP(_xlfn.CONCAT(B443,E443,C443),Reallocation!$A$3:$F$618,6,FALSE),0)</f>
        <v>0.11430415719469272</v>
      </c>
      <c r="CH443">
        <f t="shared" ca="1" si="51"/>
        <v>6.8515707645899759E-4</v>
      </c>
      <c r="CI443">
        <f t="shared" ca="1" si="52"/>
        <v>6.8515707645899759E-4</v>
      </c>
      <c r="CJ443">
        <f t="shared" ca="1" si="53"/>
        <v>8.3744196750434874E-4</v>
      </c>
      <c r="CK443">
        <f t="shared" ca="1" si="54"/>
        <v>1.0362994647996615E-3</v>
      </c>
      <c r="CL443">
        <f ca="1">+IF($C443=1,SUMPRODUCT($CH443:$CK443,Elast!$L$6:$O$6),SUMPRODUCT($CH443:$CK443,Elast!$L$13:$O$13))</f>
        <v>-3.9235351082200549E-5</v>
      </c>
      <c r="CM443">
        <f ca="1">+IF($C443=1,SUMPRODUCT($CH443:$CK443,Elast!$L$7:$O$7),SUMPRODUCT($CH443:$CK443,Elast!$L$14:$O$14))</f>
        <v>-3.8521331039239382E-5</v>
      </c>
      <c r="CN443">
        <f ca="1">+IF($C443=1,SUMPRODUCT($CH443:$CK443,Elast!$L$8:$O$8),SUMPRODUCT($CH443:$CK443,Elast!$L$15:$O$15))</f>
        <v>-1.2901581237643E-4</v>
      </c>
      <c r="CO443">
        <f ca="1">+IF($C443=1,SUMPRODUCT($CH443:$CK443,Elast!$L$9:$O$9),SUMPRODUCT($CH443:$CK443,Elast!$L$16:$O$16))</f>
        <v>-1.3270888385036452E-4</v>
      </c>
    </row>
    <row r="444" spans="2:93" x14ac:dyDescent="0.25">
      <c r="B444" t="s">
        <v>89</v>
      </c>
      <c r="C444">
        <v>1</v>
      </c>
      <c r="D444">
        <v>2029</v>
      </c>
      <c r="E444">
        <v>2027</v>
      </c>
      <c r="F444">
        <v>0.178629805449524</v>
      </c>
      <c r="G444" s="1">
        <v>1.8337086268741798E-5</v>
      </c>
      <c r="H444">
        <v>0.256735953357422</v>
      </c>
      <c r="I444">
        <v>0.56461590410678397</v>
      </c>
      <c r="J444">
        <f ca="1">+('aob Demand'!J443-'aob Demand'!BX443)+'aob Cap'!BX444</f>
        <v>167.11312038078142</v>
      </c>
      <c r="K444">
        <f ca="1">+('aob Demand'!K443-'aob Demand'!BY443)+'aob Cap'!BY444</f>
        <v>167.11312038078142</v>
      </c>
      <c r="L444">
        <f ca="1">+('aob Demand'!L443-'aob Demand'!BZ443)+'aob Cap'!BZ444</f>
        <v>136.7250706091144</v>
      </c>
      <c r="M444">
        <f ca="1">+('aob Demand'!M443-'aob Demand'!CA443)+'aob Cap'!CA444</f>
        <v>110.48855141356941</v>
      </c>
      <c r="N444">
        <f ca="1">+'aob Demand'!N443*(1+CL444)</f>
        <v>1336902.3323231465</v>
      </c>
      <c r="O444">
        <f ca="1">+'aob Demand'!O443*(1+CM444)</f>
        <v>11125.894034408167</v>
      </c>
      <c r="P444">
        <f ca="1">+'aob Demand'!P443*(1+CN444)</f>
        <v>2178198.1451192237</v>
      </c>
      <c r="Q444">
        <f ca="1">+'aob Demand'!Q443*(1+CO444)</f>
        <v>6401529.0189226009</v>
      </c>
      <c r="R444">
        <v>1895.7859061536301</v>
      </c>
      <c r="S444">
        <f ca="1">+IF(E444&gt;2017,SUMPRODUCT(J444:M444,N444:Q444),'aob Demand'!S443)</f>
        <v>1230383166.5927355</v>
      </c>
      <c r="T444">
        <v>686579.29263112496</v>
      </c>
      <c r="U444">
        <v>26.364000000000001</v>
      </c>
      <c r="V444">
        <v>70954.163787984493</v>
      </c>
      <c r="W444" s="1">
        <v>3.8351655370880001E-5</v>
      </c>
      <c r="X444">
        <v>16.599698715456899</v>
      </c>
      <c r="Y444">
        <v>16.599698715456899</v>
      </c>
      <c r="Z444">
        <v>14.4909296016717</v>
      </c>
      <c r="AA444">
        <v>8.0831178564547397</v>
      </c>
      <c r="AB444">
        <v>27.192829358737001</v>
      </c>
      <c r="AC444">
        <v>27.192829358737001</v>
      </c>
      <c r="AD444">
        <v>27.192829358737001</v>
      </c>
      <c r="AE444">
        <v>27.192829358737001</v>
      </c>
      <c r="AF444">
        <v>35861048.717554599</v>
      </c>
      <c r="AG444">
        <v>3176.7692980913898</v>
      </c>
      <c r="AH444">
        <v>62057597.412989996</v>
      </c>
      <c r="AI444">
        <v>168385519.41197699</v>
      </c>
      <c r="AJ444">
        <v>130.14775753662701</v>
      </c>
      <c r="AK444">
        <v>130.14775753662701</v>
      </c>
      <c r="AL444">
        <v>102.787888429045</v>
      </c>
      <c r="AM444">
        <v>81.814189485721201</v>
      </c>
      <c r="AN444">
        <v>146.74745625208399</v>
      </c>
      <c r="AO444">
        <v>146.74745625208399</v>
      </c>
      <c r="AP444">
        <v>117.27881803071701</v>
      </c>
      <c r="AQ444">
        <v>89.897307342175907</v>
      </c>
      <c r="AR444">
        <f ca="1">+IF(E444&gt;2017,J444*N444,'aob Demand'!AR443)</f>
        <v>223413920.39886543</v>
      </c>
      <c r="AS444">
        <f>+IF(F444&gt;2017,K444*O444,'aob Demand'!AS443)</f>
        <v>1858522.2909222201</v>
      </c>
      <c r="AT444">
        <f>+IF(G444&gt;2017,L444*P444,'aob Demand'!AT443)</f>
        <v>297680819.798011</v>
      </c>
      <c r="AU444">
        <f>+IF(H444&gt;2017,M444*Q444,'aob Demand'!AU443)</f>
        <v>706891338.69683194</v>
      </c>
      <c r="AV444">
        <v>1.1295380254770599</v>
      </c>
      <c r="AW444">
        <v>1.1295380254770599</v>
      </c>
      <c r="AX444">
        <v>1.1429882126162501</v>
      </c>
      <c r="AY444">
        <v>1.10073977240567</v>
      </c>
      <c r="AZ444">
        <v>1.1295380254770599</v>
      </c>
      <c r="BA444">
        <v>1.1295380254770599</v>
      </c>
      <c r="BB444">
        <v>1.1429882126162501</v>
      </c>
      <c r="BC444">
        <v>1.10074450409324</v>
      </c>
      <c r="BD444">
        <v>1.08478832922028</v>
      </c>
      <c r="BE444">
        <v>1.08478832922028</v>
      </c>
      <c r="BF444">
        <v>1.1025053888223999</v>
      </c>
      <c r="BG444">
        <v>0.84687178343386604</v>
      </c>
      <c r="BH444">
        <v>0.16033476999999999</v>
      </c>
      <c r="BI444">
        <v>0.16033476999999999</v>
      </c>
      <c r="BJ444">
        <v>0.18832829600000001</v>
      </c>
      <c r="BK444">
        <v>0.21767109699999901</v>
      </c>
      <c r="BL444">
        <v>0.16033476999999999</v>
      </c>
      <c r="BM444">
        <v>0.16033476999999999</v>
      </c>
      <c r="BN444">
        <v>0.18832829600000001</v>
      </c>
      <c r="BO444">
        <v>0.21767057500000001</v>
      </c>
      <c r="BP444">
        <v>0.15867292099999999</v>
      </c>
      <c r="BQ444">
        <v>0.15867292099999999</v>
      </c>
      <c r="BR444">
        <v>0.18056576799999999</v>
      </c>
      <c r="BS444">
        <v>3.9175603999999899E-2</v>
      </c>
      <c r="BT444">
        <v>1</v>
      </c>
      <c r="BU444">
        <v>1</v>
      </c>
      <c r="BV444">
        <v>1</v>
      </c>
      <c r="BW444">
        <v>0.99996871200000004</v>
      </c>
      <c r="BX444">
        <f ca="1">+'aob Demand'!BX443+'aob Cap'!$CG444</f>
        <v>20.357325873475411</v>
      </c>
      <c r="BY444">
        <f ca="1">+'aob Demand'!BY443+'aob Cap'!$CG444</f>
        <v>20.357325873475411</v>
      </c>
      <c r="BZ444">
        <f ca="1">+'aob Demand'!BZ443+'aob Cap'!$CG444</f>
        <v>20.357325873475411</v>
      </c>
      <c r="CA444">
        <f ca="1">+'aob Demand'!CA443+'aob Cap'!$CG444</f>
        <v>20.357325873475411</v>
      </c>
      <c r="CB444">
        <f t="shared" ca="1" si="50"/>
        <v>27215756.440111611</v>
      </c>
      <c r="CC444">
        <f t="shared" ca="1" si="55"/>
        <v>226493.45049220312</v>
      </c>
      <c r="CD444">
        <f t="shared" ca="1" si="56"/>
        <v>44342289.457191721</v>
      </c>
      <c r="CE444">
        <f t="shared" ca="1" si="57"/>
        <v>130318012.32671672</v>
      </c>
      <c r="CG444">
        <f ca="1">+IFERROR(VLOOKUP(_xlfn.CONCAT(B444,E444,C444),Reallocation!$A$3:$F$618,6,FALSE),0)</f>
        <v>7.2431716642410535E-2</v>
      </c>
      <c r="CH444">
        <f t="shared" ca="1" si="51"/>
        <v>4.3342926322820219E-4</v>
      </c>
      <c r="CI444">
        <f t="shared" ca="1" si="52"/>
        <v>4.3342926322820219E-4</v>
      </c>
      <c r="CJ444">
        <f t="shared" ca="1" si="53"/>
        <v>5.2976177901919996E-4</v>
      </c>
      <c r="CK444">
        <f t="shared" ca="1" si="54"/>
        <v>6.5555856888099839E-4</v>
      </c>
      <c r="CL444">
        <f ca="1">+IF($C444=1,SUMPRODUCT($CH444:$CK444,Elast!$L$6:$O$6),SUMPRODUCT($CH444:$CK444,Elast!$L$13:$O$13))</f>
        <v>-2.4820077256429318E-5</v>
      </c>
      <c r="CM444">
        <f ca="1">+IF($C444=1,SUMPRODUCT($CH444:$CK444,Elast!$L$7:$O$7),SUMPRODUCT($CH444:$CK444,Elast!$L$14:$O$14))</f>
        <v>-2.4368505372232894E-5</v>
      </c>
      <c r="CN444">
        <f ca="1">+IF($C444=1,SUMPRODUCT($CH444:$CK444,Elast!$L$8:$O$8),SUMPRODUCT($CH444:$CK444,Elast!$L$15:$O$15))</f>
        <v>-8.1615056010818417E-5</v>
      </c>
      <c r="CO444">
        <f ca="1">+IF($C444=1,SUMPRODUCT($CH444:$CK444,Elast!$L$9:$O$9),SUMPRODUCT($CH444:$CK444,Elast!$L$16:$O$16))</f>
        <v>-8.3951092435430752E-5</v>
      </c>
    </row>
    <row r="445" spans="2:93" x14ac:dyDescent="0.25">
      <c r="B445" t="s">
        <v>89</v>
      </c>
      <c r="C445">
        <v>1</v>
      </c>
      <c r="D445">
        <v>2030</v>
      </c>
      <c r="E445">
        <v>2028</v>
      </c>
      <c r="F445">
        <v>0.178724318425238</v>
      </c>
      <c r="G445" s="1">
        <v>2.1340126494771501E-5</v>
      </c>
      <c r="H445">
        <v>0.25677599335836798</v>
      </c>
      <c r="I445">
        <v>0.56447834808989705</v>
      </c>
      <c r="J445">
        <f ca="1">+('aob Demand'!J444-'aob Demand'!BX444)+'aob Cap'!BX445</f>
        <v>167.43308752816523</v>
      </c>
      <c r="K445">
        <f ca="1">+('aob Demand'!K444-'aob Demand'!BY444)+'aob Cap'!BY445</f>
        <v>167.43308752816523</v>
      </c>
      <c r="L445">
        <f ca="1">+('aob Demand'!L444-'aob Demand'!BZ444)+'aob Cap'!BZ445</f>
        <v>136.99261241512923</v>
      </c>
      <c r="M445">
        <f ca="1">+('aob Demand'!M444-'aob Demand'!CA444)+'aob Cap'!CA445</f>
        <v>110.71061377564823</v>
      </c>
      <c r="N445">
        <f ca="1">+'aob Demand'!N444*(1+CL445)</f>
        <v>1354695.6507662821</v>
      </c>
      <c r="O445">
        <f ca="1">+'aob Demand'!O444*(1+CM445)</f>
        <v>11288.109325696463</v>
      </c>
      <c r="P445">
        <f ca="1">+'aob Demand'!P444*(1+CN445)</f>
        <v>2207212.248385957</v>
      </c>
      <c r="Q445">
        <f ca="1">+'aob Demand'!Q444*(1+CO445)</f>
        <v>6486761.379174538</v>
      </c>
      <c r="R445">
        <v>1897.1166517745401</v>
      </c>
      <c r="S445">
        <f ca="1">+IF(E445&gt;2017,SUMPRODUCT(J445:M445,N445:Q445),'aob Demand'!S444)</f>
        <v>1249235984.2311792</v>
      </c>
      <c r="T445">
        <v>695173.42740210099</v>
      </c>
      <c r="U445">
        <v>26.364000000000001</v>
      </c>
      <c r="V445">
        <v>71603.666146768199</v>
      </c>
      <c r="W445" s="1">
        <v>3.7871595313018001E-5</v>
      </c>
      <c r="X445">
        <v>16.859083531562199</v>
      </c>
      <c r="Y445">
        <v>16.859083531562199</v>
      </c>
      <c r="Z445">
        <v>14.697456445068701</v>
      </c>
      <c r="AA445">
        <v>8.2419428283462697</v>
      </c>
      <c r="AB445">
        <v>26.964819862447701</v>
      </c>
      <c r="AC445">
        <v>26.964819862447701</v>
      </c>
      <c r="AD445">
        <v>26.964819862447701</v>
      </c>
      <c r="AE445">
        <v>26.964819862447701</v>
      </c>
      <c r="AF445">
        <v>36043857.2371246</v>
      </c>
      <c r="AG445">
        <v>3700.0506043888099</v>
      </c>
      <c r="AH445">
        <v>62370838.2770762</v>
      </c>
      <c r="AI445">
        <v>169242841.63670501</v>
      </c>
      <c r="AJ445">
        <v>130.14775753662701</v>
      </c>
      <c r="AK445">
        <v>130.14775753662701</v>
      </c>
      <c r="AL445">
        <v>102.787888429045</v>
      </c>
      <c r="AM445">
        <v>81.814189485721201</v>
      </c>
      <c r="AN445">
        <v>147.006841068189</v>
      </c>
      <c r="AO445">
        <v>147.006841068189</v>
      </c>
      <c r="AP445">
        <v>117.48534487411401</v>
      </c>
      <c r="AQ445">
        <v>90.056132314067398</v>
      </c>
      <c r="AR445">
        <f ca="1">+IF(E445&gt;2017,J445*N445,'aob Demand'!AR444)</f>
        <v>226820875.46877566</v>
      </c>
      <c r="AS445">
        <f>+IF(F445&gt;2017,K445*O445,'aob Demand'!AS444)</f>
        <v>1889269.36941477</v>
      </c>
      <c r="AT445">
        <f>+IF(G445&gt;2017,L445*P445,'aob Demand'!AT444)</f>
        <v>302243187.01197302</v>
      </c>
      <c r="AU445">
        <f>+IF(H445&gt;2017,M445*Q445,'aob Demand'!AU444)</f>
        <v>717763821.28895402</v>
      </c>
      <c r="AV445">
        <v>1.13153230689143</v>
      </c>
      <c r="AW445">
        <v>1.13153230689143</v>
      </c>
      <c r="AX445">
        <v>1.1449996236053801</v>
      </c>
      <c r="AY445">
        <v>1.1026830324311101</v>
      </c>
      <c r="AZ445">
        <v>1.13153230689143</v>
      </c>
      <c r="BA445">
        <v>1.13153230689143</v>
      </c>
      <c r="BB445">
        <v>1.1449996236053801</v>
      </c>
      <c r="BC445">
        <v>1.1026877724720701</v>
      </c>
      <c r="BD445">
        <v>1.0867036017960501</v>
      </c>
      <c r="BE445">
        <v>1.0867036017960501</v>
      </c>
      <c r="BF445">
        <v>1.1044455588347999</v>
      </c>
      <c r="BG445">
        <v>0.84618174732234297</v>
      </c>
      <c r="BH445">
        <v>0.16033476999999999</v>
      </c>
      <c r="BI445">
        <v>0.16033476999999999</v>
      </c>
      <c r="BJ445">
        <v>0.18832829600000001</v>
      </c>
      <c r="BK445">
        <v>0.21767109699999901</v>
      </c>
      <c r="BL445">
        <v>0.16033476999999999</v>
      </c>
      <c r="BM445">
        <v>0.16033476999999999</v>
      </c>
      <c r="BN445">
        <v>0.18832829600000001</v>
      </c>
      <c r="BO445">
        <v>0.21767057500000001</v>
      </c>
      <c r="BP445">
        <v>0.15867292099999999</v>
      </c>
      <c r="BQ445">
        <v>0.15867292099999999</v>
      </c>
      <c r="BR445">
        <v>0.18056576799999999</v>
      </c>
      <c r="BS445">
        <v>3.9175603999999899E-2</v>
      </c>
      <c r="BT445">
        <v>1</v>
      </c>
      <c r="BU445">
        <v>1</v>
      </c>
      <c r="BV445">
        <v>1</v>
      </c>
      <c r="BW445">
        <v>0.99996871200000004</v>
      </c>
      <c r="BX445">
        <f ca="1">+'aob Demand'!BX444+'aob Cap'!$CG445</f>
        <v>20.423482500406632</v>
      </c>
      <c r="BY445">
        <f ca="1">+'aob Demand'!BY444+'aob Cap'!$CG445</f>
        <v>20.423482500406632</v>
      </c>
      <c r="BZ445">
        <f ca="1">+'aob Demand'!BZ444+'aob Cap'!$CG445</f>
        <v>20.423482500406632</v>
      </c>
      <c r="CA445">
        <f ca="1">+'aob Demand'!CA444+'aob Cap'!$CG445</f>
        <v>20.423482500406632</v>
      </c>
      <c r="CB445">
        <f t="shared" ca="1" si="50"/>
        <v>27667602.916802138</v>
      </c>
      <c r="CC445">
        <f t="shared" ca="1" si="55"/>
        <v>230542.50327603862</v>
      </c>
      <c r="CD445">
        <f t="shared" ca="1" si="56"/>
        <v>45078960.729593769</v>
      </c>
      <c r="CE445">
        <f t="shared" ca="1" si="57"/>
        <v>132482257.51188476</v>
      </c>
      <c r="CG445">
        <f ca="1">+IFERROR(VLOOKUP(_xlfn.CONCAT(B445,E445,C445),Reallocation!$A$3:$F$618,6,FALSE),0)</f>
        <v>6.8861175875229788E-2</v>
      </c>
      <c r="CH445">
        <f t="shared" ca="1" si="51"/>
        <v>4.1127579316513341E-4</v>
      </c>
      <c r="CI445">
        <f t="shared" ca="1" si="52"/>
        <v>4.1127579316513341E-4</v>
      </c>
      <c r="CJ445">
        <f t="shared" ca="1" si="53"/>
        <v>5.0266342586824386E-4</v>
      </c>
      <c r="CK445">
        <f t="shared" ca="1" si="54"/>
        <v>6.2199254007189175E-4</v>
      </c>
      <c r="CL445">
        <f ca="1">+IF($C445=1,SUMPRODUCT($CH445:$CK445,Elast!$L$6:$O$6),SUMPRODUCT($CH445:$CK445,Elast!$L$13:$O$13))</f>
        <v>-2.3549234673781114E-5</v>
      </c>
      <c r="CM445">
        <f ca="1">+IF($C445=1,SUMPRODUCT($CH445:$CK445,Elast!$L$7:$O$7),SUMPRODUCT($CH445:$CK445,Elast!$L$14:$O$14))</f>
        <v>-2.3122769157948307E-5</v>
      </c>
      <c r="CN445">
        <f ca="1">+IF($C445=1,SUMPRODUCT($CH445:$CK445,Elast!$L$8:$O$8),SUMPRODUCT($CH445:$CK445,Elast!$L$15:$O$15))</f>
        <v>-7.7441552846818854E-5</v>
      </c>
      <c r="CO445">
        <f ca="1">+IF($C445=1,SUMPRODUCT($CH445:$CK445,Elast!$L$9:$O$9),SUMPRODUCT($CH445:$CK445,Elast!$L$16:$O$16))</f>
        <v>-7.9655171887252691E-5</v>
      </c>
    </row>
    <row r="446" spans="2:93" x14ac:dyDescent="0.25">
      <c r="B446" t="s">
        <v>89</v>
      </c>
      <c r="C446">
        <v>1</v>
      </c>
      <c r="D446">
        <v>2031</v>
      </c>
      <c r="E446">
        <v>2029</v>
      </c>
      <c r="F446">
        <v>0.17881329744750299</v>
      </c>
      <c r="G446" s="1">
        <v>2.46992316041246E-5</v>
      </c>
      <c r="H446">
        <v>0.25681418307243797</v>
      </c>
      <c r="I446">
        <v>0.56434782024845398</v>
      </c>
      <c r="J446">
        <f ca="1">+('aob Demand'!J445-'aob Demand'!BX445)+'aob Cap'!BX446</f>
        <v>168.1491001792717</v>
      </c>
      <c r="K446">
        <f ca="1">+('aob Demand'!K445-'aob Demand'!BY445)+'aob Cap'!BY446</f>
        <v>168.1491001792717</v>
      </c>
      <c r="L446">
        <f ca="1">+('aob Demand'!L445-'aob Demand'!BZ445)+'aob Cap'!BZ446</f>
        <v>137.65608165059268</v>
      </c>
      <c r="M446">
        <f ca="1">+('aob Demand'!M445-'aob Demand'!CA445)+'aob Cap'!CA446</f>
        <v>111.32851657242769</v>
      </c>
      <c r="N446">
        <f ca="1">+'aob Demand'!N445*(1+CL446)</f>
        <v>1372221.3148563416</v>
      </c>
      <c r="O446">
        <f ca="1">+'aob Demand'!O445*(1+CM446)</f>
        <v>11463.89086184808</v>
      </c>
      <c r="P446">
        <f ca="1">+'aob Demand'!P445*(1+CN446)</f>
        <v>2235869.4304973911</v>
      </c>
      <c r="Q446">
        <f ca="1">+'aob Demand'!Q445*(1+CO446)</f>
        <v>6570792.5364211304</v>
      </c>
      <c r="R446">
        <v>1898.6276064035601</v>
      </c>
      <c r="S446">
        <f ca="1">+IF(E446&gt;2017,SUMPRODUCT(J446:M446,N446:Q446),'aob Demand'!S445)</f>
        <v>1271963032.942441</v>
      </c>
      <c r="T446">
        <v>703875.13773391</v>
      </c>
      <c r="U446">
        <v>26.364000000000001</v>
      </c>
      <c r="V446">
        <v>72259.1139397808</v>
      </c>
      <c r="W446" s="1">
        <v>3.7397544321959598E-5</v>
      </c>
      <c r="X446">
        <v>17.118634785539601</v>
      </c>
      <c r="Y446">
        <v>17.118634785539601</v>
      </c>
      <c r="Z446">
        <v>14.9042051334037</v>
      </c>
      <c r="AA446">
        <v>8.4009290722879602</v>
      </c>
      <c r="AB446">
        <v>26.750534623991399</v>
      </c>
      <c r="AC446">
        <v>26.750534623991399</v>
      </c>
      <c r="AD446">
        <v>26.750534623991399</v>
      </c>
      <c r="AE446">
        <v>26.750534623991399</v>
      </c>
      <c r="AF446">
        <v>36243055.573707499</v>
      </c>
      <c r="AG446">
        <v>4327.5106449684599</v>
      </c>
      <c r="AH446">
        <v>62712778.360955603</v>
      </c>
      <c r="AI446">
        <v>170177964.918843</v>
      </c>
      <c r="AJ446">
        <v>130.14775753662701</v>
      </c>
      <c r="AK446">
        <v>130.14775753662701</v>
      </c>
      <c r="AL446">
        <v>102.787888429045</v>
      </c>
      <c r="AM446">
        <v>81.814189485721201</v>
      </c>
      <c r="AN446">
        <v>147.26639232216601</v>
      </c>
      <c r="AO446">
        <v>147.26639232216601</v>
      </c>
      <c r="AP446">
        <v>117.692093562449</v>
      </c>
      <c r="AQ446">
        <v>90.215118558009095</v>
      </c>
      <c r="AR446">
        <f ca="1">+IF(E446&gt;2017,J446*N446,'aob Demand'!AR445)</f>
        <v>230737779.33991092</v>
      </c>
      <c r="AS446">
        <f>+IF(F446&gt;2017,K446*O446,'aob Demand'!AS445)</f>
        <v>1926930.76031655</v>
      </c>
      <c r="AT446">
        <f>+IF(G446&gt;2017,L446*P446,'aob Demand'!AT445)</f>
        <v>307656524.57485902</v>
      </c>
      <c r="AU446">
        <f>+IF(H446&gt;2017,M446*Q446,'aob Demand'!AU445)</f>
        <v>731139467.63939095</v>
      </c>
      <c r="AV446">
        <v>1.1335276352585999</v>
      </c>
      <c r="AW446">
        <v>1.1335276352585999</v>
      </c>
      <c r="AX446">
        <v>1.1470131659401701</v>
      </c>
      <c r="AY446">
        <v>1.1046280449711801</v>
      </c>
      <c r="AZ446">
        <v>1.1335276352585999</v>
      </c>
      <c r="BA446">
        <v>1.1335276352585999</v>
      </c>
      <c r="BB446">
        <v>1.1470131659401701</v>
      </c>
      <c r="BC446">
        <v>1.10463279337305</v>
      </c>
      <c r="BD446">
        <v>1.0886198798467599</v>
      </c>
      <c r="BE446">
        <v>1.0886198798467599</v>
      </c>
      <c r="BF446">
        <v>1.10638778470399</v>
      </c>
      <c r="BG446">
        <v>0.84549286781608102</v>
      </c>
      <c r="BH446">
        <v>0.16033476999999999</v>
      </c>
      <c r="BI446">
        <v>0.16033476999999999</v>
      </c>
      <c r="BJ446">
        <v>0.18832829600000001</v>
      </c>
      <c r="BK446">
        <v>0.21767109699999901</v>
      </c>
      <c r="BL446">
        <v>0.16033476999999999</v>
      </c>
      <c r="BM446">
        <v>0.16033476999999999</v>
      </c>
      <c r="BN446">
        <v>0.18832829600000001</v>
      </c>
      <c r="BO446">
        <v>0.21767057500000001</v>
      </c>
      <c r="BP446">
        <v>0.15867292099999999</v>
      </c>
      <c r="BQ446">
        <v>0.15867292099999999</v>
      </c>
      <c r="BR446">
        <v>0.18056576799999999</v>
      </c>
      <c r="BS446">
        <v>3.9175603999999899E-2</v>
      </c>
      <c r="BT446">
        <v>1</v>
      </c>
      <c r="BU446">
        <v>1</v>
      </c>
      <c r="BV446">
        <v>1</v>
      </c>
      <c r="BW446">
        <v>0.99996871200000004</v>
      </c>
      <c r="BX446">
        <f ca="1">+'aob Demand'!BX445+'aob Cap'!$CG446</f>
        <v>20.885161216920682</v>
      </c>
      <c r="BY446">
        <f ca="1">+'aob Demand'!BY445+'aob Cap'!$CG446</f>
        <v>20.885161216920682</v>
      </c>
      <c r="BZ446">
        <f ca="1">+'aob Demand'!BZ445+'aob Cap'!$CG446</f>
        <v>20.885161216920682</v>
      </c>
      <c r="CA446">
        <f ca="1">+'aob Demand'!CA445+'aob Cap'!$CG446</f>
        <v>20.885161216920682</v>
      </c>
      <c r="CB446">
        <f t="shared" ca="1" si="50"/>
        <v>28659063.38606957</v>
      </c>
      <c r="CC446">
        <f t="shared" ca="1" si="55"/>
        <v>239425.20882288093</v>
      </c>
      <c r="CD446">
        <f t="shared" ca="1" si="56"/>
        <v>46696493.515922643</v>
      </c>
      <c r="CE446">
        <f t="shared" ca="1" si="57"/>
        <v>137232061.44609448</v>
      </c>
      <c r="CG446">
        <f ca="1">+IFERROR(VLOOKUP(_xlfn.CONCAT(B446,E446,C446),Reallocation!$A$3:$F$618,6,FALSE),0)</f>
        <v>6.5821943016683565E-2</v>
      </c>
      <c r="CH446">
        <f t="shared" ca="1" si="51"/>
        <v>3.914498676860223E-4</v>
      </c>
      <c r="CI446">
        <f t="shared" ca="1" si="52"/>
        <v>3.914498676860223E-4</v>
      </c>
      <c r="CJ446">
        <f t="shared" ca="1" si="53"/>
        <v>4.7816225935992662E-4</v>
      </c>
      <c r="CK446">
        <f t="shared" ca="1" si="54"/>
        <v>5.9124063665993987E-4</v>
      </c>
      <c r="CL446">
        <f ca="1">+IF($C446=1,SUMPRODUCT($CH446:$CK446,Elast!$L$6:$O$6),SUMPRODUCT($CH446:$CK446,Elast!$L$13:$O$13))</f>
        <v>-2.238504079042625E-5</v>
      </c>
      <c r="CM446">
        <f ca="1">+IF($C446=1,SUMPRODUCT($CH446:$CK446,Elast!$L$7:$O$7),SUMPRODUCT($CH446:$CK446,Elast!$L$14:$O$14))</f>
        <v>-2.2005416771784249E-5</v>
      </c>
      <c r="CN446">
        <f ca="1">+IF($C446=1,SUMPRODUCT($CH446:$CK446,Elast!$L$8:$O$8),SUMPRODUCT($CH446:$CK446,Elast!$L$15:$O$15))</f>
        <v>-7.3682690537193226E-5</v>
      </c>
      <c r="CO446">
        <f ca="1">+IF($C446=1,SUMPRODUCT($CH446:$CK446,Elast!$L$9:$O$9),SUMPRODUCT($CH446:$CK446,Elast!$L$16:$O$16))</f>
        <v>-7.5750508348948478E-5</v>
      </c>
    </row>
    <row r="447" spans="2:93" x14ac:dyDescent="0.25">
      <c r="B447" t="s">
        <v>89</v>
      </c>
      <c r="C447">
        <v>1</v>
      </c>
      <c r="D447">
        <v>2032</v>
      </c>
      <c r="E447">
        <v>2030</v>
      </c>
      <c r="F447">
        <v>0.17874163598713</v>
      </c>
      <c r="G447" s="1">
        <v>3.8261960767174401E-5</v>
      </c>
      <c r="H447">
        <v>0.25679618975331903</v>
      </c>
      <c r="I447">
        <v>0.56442391229878297</v>
      </c>
      <c r="J447">
        <f ca="1">+('aob Demand'!J446-'aob Demand'!BX446)+'aob Cap'!BX447</f>
        <v>169.24415556582144</v>
      </c>
      <c r="K447">
        <f ca="1">+('aob Demand'!K446-'aob Demand'!BY446)+'aob Cap'!BY447</f>
        <v>169.24415556582144</v>
      </c>
      <c r="L447">
        <f ca="1">+('aob Demand'!L446-'aob Demand'!BZ446)+'aob Cap'!BZ447</f>
        <v>138.70052361153145</v>
      </c>
      <c r="M447">
        <f ca="1">+('aob Demand'!M446-'aob Demand'!CA446)+'aob Cap'!CA447</f>
        <v>112.32818994712441</v>
      </c>
      <c r="N447">
        <f ca="1">+'aob Demand'!N446*(1+CL447)</f>
        <v>1389487.5009297561</v>
      </c>
      <c r="O447">
        <f ca="1">+'aob Demand'!O446*(1+CM447)</f>
        <v>11653.017787119805</v>
      </c>
      <c r="P447">
        <f ca="1">+'aob Demand'!P446*(1+CN447)</f>
        <v>2264182.9569794382</v>
      </c>
      <c r="Q447">
        <f ca="1">+'aob Demand'!Q446*(1+CO447)</f>
        <v>6653662.5623738198</v>
      </c>
      <c r="R447">
        <v>1905.3080482410301</v>
      </c>
      <c r="S447">
        <f ca="1">+IF(E447&gt;2017,SUMPRODUCT(J447:M447,N447:Q447),'aob Demand'!S446)</f>
        <v>1298572077.7550454</v>
      </c>
      <c r="T447">
        <v>712685.77018459502</v>
      </c>
      <c r="U447">
        <v>26.364000000000001</v>
      </c>
      <c r="V447">
        <v>72920.561590516896</v>
      </c>
      <c r="W447" s="1">
        <v>3.6929427180274903E-5</v>
      </c>
      <c r="X447">
        <v>17.378322298075499</v>
      </c>
      <c r="Y447">
        <v>17.378322298075499</v>
      </c>
      <c r="Z447">
        <v>15.1111728982596</v>
      </c>
      <c r="AA447">
        <v>8.5600586967928098</v>
      </c>
      <c r="AB447">
        <v>26.936128550403101</v>
      </c>
      <c r="AC447">
        <v>26.936128550403101</v>
      </c>
      <c r="AD447">
        <v>26.936128550403101</v>
      </c>
      <c r="AE447">
        <v>26.936128550403101</v>
      </c>
      <c r="AF447">
        <v>36989538.226255402</v>
      </c>
      <c r="AG447">
        <v>5109.3133711049904</v>
      </c>
      <c r="AH447">
        <v>64002098.744254902</v>
      </c>
      <c r="AI447">
        <v>173683712.72382</v>
      </c>
      <c r="AJ447">
        <v>130.14775753662701</v>
      </c>
      <c r="AK447">
        <v>130.14775753662701</v>
      </c>
      <c r="AL447">
        <v>102.787888429045</v>
      </c>
      <c r="AM447">
        <v>81.814189485721201</v>
      </c>
      <c r="AN447">
        <v>147.52607983470199</v>
      </c>
      <c r="AO447">
        <v>147.52607983470199</v>
      </c>
      <c r="AP447">
        <v>117.89906132730501</v>
      </c>
      <c r="AQ447">
        <v>90.374248182513995</v>
      </c>
      <c r="AR447">
        <f ca="1">+IF(E447&gt;2017,J447*N447,'aob Demand'!AR446)</f>
        <v>235162638.7641201</v>
      </c>
      <c r="AS447">
        <f>+IF(F447&gt;2017,K447*O447,'aob Demand'!AS446)</f>
        <v>1971509.0705838699</v>
      </c>
      <c r="AT447">
        <f>+IF(G447&gt;2017,L447*P447,'aob Demand'!AT446)</f>
        <v>313922143.86897099</v>
      </c>
      <c r="AU447">
        <f>+IF(H447&gt;2017,M447*Q447,'aob Demand'!AU446)</f>
        <v>747026733.24167299</v>
      </c>
      <c r="AV447">
        <v>1.13545514657618</v>
      </c>
      <c r="AW447">
        <v>1.13545514657618</v>
      </c>
      <c r="AX447">
        <v>1.14898963369763</v>
      </c>
      <c r="AY447">
        <v>1.1065279974601701</v>
      </c>
      <c r="AZ447">
        <v>1.13545514657618</v>
      </c>
      <c r="BA447">
        <v>1.13545514657618</v>
      </c>
      <c r="BB447">
        <v>1.14898963369763</v>
      </c>
      <c r="BC447">
        <v>1.10653275402926</v>
      </c>
      <c r="BD447">
        <v>1.0904710276032801</v>
      </c>
      <c r="BE447">
        <v>1.0904710276032801</v>
      </c>
      <c r="BF447">
        <v>1.1082942491184</v>
      </c>
      <c r="BG447">
        <v>0.84482167929209295</v>
      </c>
      <c r="BH447">
        <v>0.16033476999999999</v>
      </c>
      <c r="BI447">
        <v>0.16033476999999999</v>
      </c>
      <c r="BJ447">
        <v>0.18832829600000001</v>
      </c>
      <c r="BK447">
        <v>0.21767109699999901</v>
      </c>
      <c r="BL447">
        <v>0.16033476999999999</v>
      </c>
      <c r="BM447">
        <v>0.16033476999999999</v>
      </c>
      <c r="BN447">
        <v>0.18832829600000001</v>
      </c>
      <c r="BO447">
        <v>0.21767057500000001</v>
      </c>
      <c r="BP447">
        <v>0.15867292099999999</v>
      </c>
      <c r="BQ447">
        <v>0.15867292099999999</v>
      </c>
      <c r="BR447">
        <v>0.18056576799999999</v>
      </c>
      <c r="BS447">
        <v>3.9175603999999899E-2</v>
      </c>
      <c r="BT447">
        <v>1</v>
      </c>
      <c r="BU447">
        <v>1</v>
      </c>
      <c r="BV447">
        <v>1</v>
      </c>
      <c r="BW447">
        <v>0.99996871200000004</v>
      </c>
      <c r="BX447">
        <f ca="1">+'aob Demand'!BX446+'aob Cap'!$CG447</f>
        <v>21.732569688852625</v>
      </c>
      <c r="BY447">
        <f ca="1">+'aob Demand'!BY446+'aob Cap'!$CG447</f>
        <v>21.732569688852625</v>
      </c>
      <c r="BZ447">
        <f ca="1">+'aob Demand'!BZ446+'aob Cap'!$CG447</f>
        <v>21.732569688852625</v>
      </c>
      <c r="CA447">
        <f ca="1">+'aob Demand'!CA446+'aob Cap'!$CG447</f>
        <v>21.732569688852625</v>
      </c>
      <c r="CB447">
        <f t="shared" ca="1" si="50"/>
        <v>30197133.945745599</v>
      </c>
      <c r="CC447">
        <f t="shared" ca="1" si="55"/>
        <v>253250.02114402034</v>
      </c>
      <c r="CD447">
        <f t="shared" ca="1" si="56"/>
        <v>49206513.900868043</v>
      </c>
      <c r="CE447">
        <f t="shared" ca="1" si="57"/>
        <v>144601185.32289878</v>
      </c>
      <c r="CG447">
        <f ca="1">+IFERROR(VLOOKUP(_xlfn.CONCAT(B447,E447,C447),Reallocation!$A$3:$F$618,6,FALSE),0)</f>
        <v>6.3290057320427751E-2</v>
      </c>
      <c r="CH447">
        <f t="shared" ca="1" si="51"/>
        <v>3.7395712193921682E-4</v>
      </c>
      <c r="CI447">
        <f t="shared" ca="1" si="52"/>
        <v>3.7395712193921682E-4</v>
      </c>
      <c r="CJ447">
        <f t="shared" ca="1" si="53"/>
        <v>4.5630727031475971E-4</v>
      </c>
      <c r="CK447">
        <f t="shared" ca="1" si="54"/>
        <v>5.6343877124898079E-4</v>
      </c>
      <c r="CL447">
        <f ca="1">+IF($C447=1,SUMPRODUCT($CH447:$CK447,Elast!$L$6:$O$6),SUMPRODUCT($CH447:$CK447,Elast!$L$13:$O$13))</f>
        <v>-2.1332566255305885E-5</v>
      </c>
      <c r="CM447">
        <f ca="1">+IF($C447=1,SUMPRODUCT($CH447:$CK447,Elast!$L$7:$O$7),SUMPRODUCT($CH447:$CK447,Elast!$L$14:$O$14))</f>
        <v>-2.1017186068473135E-5</v>
      </c>
      <c r="CN447">
        <f ca="1">+IF($C447=1,SUMPRODUCT($CH447:$CK447,Elast!$L$8:$O$8),SUMPRODUCT($CH447:$CK447,Elast!$L$15:$O$15))</f>
        <v>-7.0343724319240844E-5</v>
      </c>
      <c r="CO447">
        <f ca="1">+IF($C447=1,SUMPRODUCT($CH447:$CK447,Elast!$L$9:$O$9),SUMPRODUCT($CH447:$CK447,Elast!$L$16:$O$16))</f>
        <v>-7.2248788208610472E-5</v>
      </c>
    </row>
    <row r="448" spans="2:93" x14ac:dyDescent="0.25">
      <c r="B448" t="s">
        <v>89</v>
      </c>
      <c r="C448">
        <v>1</v>
      </c>
      <c r="D448">
        <v>2033</v>
      </c>
      <c r="E448">
        <v>2031</v>
      </c>
      <c r="F448">
        <v>0.17858572846401299</v>
      </c>
      <c r="G448" s="1">
        <v>5.6649354706186101E-5</v>
      </c>
      <c r="H448">
        <v>0.25675164496432301</v>
      </c>
      <c r="I448">
        <v>0.56460597721695704</v>
      </c>
      <c r="J448">
        <f ca="1">+('aob Demand'!J447-'aob Demand'!BX447)+'aob Cap'!BX448</f>
        <v>169.9677635454575</v>
      </c>
      <c r="K448">
        <f ca="1">+('aob Demand'!K447-'aob Demand'!BY447)+'aob Cap'!BY448</f>
        <v>169.9677635454575</v>
      </c>
      <c r="L448">
        <f ca="1">+('aob Demand'!L447-'aob Demand'!BZ447)+'aob Cap'!BZ448</f>
        <v>139.37536558471851</v>
      </c>
      <c r="M448">
        <f ca="1">+('aob Demand'!M447-'aob Demand'!CA447)+'aob Cap'!CA448</f>
        <v>112.95902076091151</v>
      </c>
      <c r="N448">
        <f ca="1">+'aob Demand'!N447*(1+CL448)</f>
        <v>1407458.7786905195</v>
      </c>
      <c r="O448">
        <f ca="1">+'aob Demand'!O447*(1+CM448)</f>
        <v>11834.138784184133</v>
      </c>
      <c r="P448">
        <f ca="1">+'aob Demand'!P447*(1+CN448)</f>
        <v>2293573.9947328488</v>
      </c>
      <c r="Q448">
        <f ca="1">+'aob Demand'!Q447*(1+CO448)</f>
        <v>6739836.0608346667</v>
      </c>
      <c r="R448">
        <v>1914.5981764129101</v>
      </c>
      <c r="S448">
        <f ca="1">+IF(E448&gt;2017,SUMPRODUCT(J448:M448,N448:Q448),'aob Demand'!S447)</f>
        <v>1322227038.5315402</v>
      </c>
      <c r="T448">
        <v>721606.68816749903</v>
      </c>
      <c r="U448">
        <v>26.364000000000001</v>
      </c>
      <c r="V448">
        <v>73588.064020654696</v>
      </c>
      <c r="W448" s="1">
        <v>3.6467169612054397E-5</v>
      </c>
      <c r="X448">
        <v>17.629183573686198</v>
      </c>
      <c r="Y448">
        <v>17.629183573686198</v>
      </c>
      <c r="Z448">
        <v>15.314329845597101</v>
      </c>
      <c r="AA448">
        <v>8.7155017697408894</v>
      </c>
      <c r="AB448">
        <v>27.327297291339999</v>
      </c>
      <c r="AC448">
        <v>27.327297291339999</v>
      </c>
      <c r="AD448">
        <v>27.327297291339999</v>
      </c>
      <c r="AE448">
        <v>27.327297291339999</v>
      </c>
      <c r="AF448">
        <v>38017568.2309044</v>
      </c>
      <c r="AG448">
        <v>8138.1525691024499</v>
      </c>
      <c r="AH448">
        <v>65792206.767780401</v>
      </c>
      <c r="AI448">
        <v>178537293.23199299</v>
      </c>
      <c r="AJ448">
        <v>130.14775753662701</v>
      </c>
      <c r="AK448">
        <v>130.14775753662701</v>
      </c>
      <c r="AL448">
        <v>102.787888429045</v>
      </c>
      <c r="AM448">
        <v>81.814189485721201</v>
      </c>
      <c r="AN448">
        <v>147.776941110313</v>
      </c>
      <c r="AO448">
        <v>147.776941110313</v>
      </c>
      <c r="AP448">
        <v>118.102218274642</v>
      </c>
      <c r="AQ448">
        <v>90.529691255462097</v>
      </c>
      <c r="AR448">
        <f ca="1">+IF(E448&gt;2017,J448*N448,'aob Demand'!AR447)</f>
        <v>239222620.89644861</v>
      </c>
      <c r="AS448">
        <f>+IF(F448&gt;2017,K448*O448,'aob Demand'!AS447)</f>
        <v>2010744.8001259801</v>
      </c>
      <c r="AT448">
        <f>+IF(G448&gt;2017,L448*P448,'aob Demand'!AT447)</f>
        <v>319550070.559008</v>
      </c>
      <c r="AU448">
        <f>+IF(H448&gt;2017,M448*Q448,'aob Demand'!AU447)</f>
        <v>760968987.86245406</v>
      </c>
      <c r="AV448">
        <v>1.1373503742564</v>
      </c>
      <c r="AW448">
        <v>1.1373503742564</v>
      </c>
      <c r="AX448">
        <v>1.1509494225752299</v>
      </c>
      <c r="AY448">
        <v>1.10840695922481</v>
      </c>
      <c r="AZ448">
        <v>1.1373503742564</v>
      </c>
      <c r="BA448">
        <v>1.1373503742564</v>
      </c>
      <c r="BB448">
        <v>1.1509494225752299</v>
      </c>
      <c r="BC448">
        <v>1.1084117238708799</v>
      </c>
      <c r="BD448">
        <v>1.0922911707258101</v>
      </c>
      <c r="BE448">
        <v>1.0922911707258101</v>
      </c>
      <c r="BF448">
        <v>1.11018462539232</v>
      </c>
      <c r="BG448">
        <v>0.84415957182817503</v>
      </c>
      <c r="BH448">
        <v>0.16033476999999999</v>
      </c>
      <c r="BI448">
        <v>0.16033476999999999</v>
      </c>
      <c r="BJ448">
        <v>0.18832829600000001</v>
      </c>
      <c r="BK448">
        <v>0.21767109699999901</v>
      </c>
      <c r="BL448">
        <v>0.16033476999999999</v>
      </c>
      <c r="BM448">
        <v>0.16033476999999999</v>
      </c>
      <c r="BN448">
        <v>0.18832829600000001</v>
      </c>
      <c r="BO448">
        <v>0.21767057500000001</v>
      </c>
      <c r="BP448">
        <v>0.15867292099999999</v>
      </c>
      <c r="BQ448">
        <v>0.15867292099999999</v>
      </c>
      <c r="BR448">
        <v>0.18056576799999999</v>
      </c>
      <c r="BS448">
        <v>3.9175603999999899E-2</v>
      </c>
      <c r="BT448">
        <v>1</v>
      </c>
      <c r="BU448">
        <v>1</v>
      </c>
      <c r="BV448">
        <v>1</v>
      </c>
      <c r="BW448">
        <v>0.99996871200000004</v>
      </c>
      <c r="BX448">
        <f ca="1">+'aob Demand'!BX447+'aob Cap'!$CG448</f>
        <v>22.214906762872918</v>
      </c>
      <c r="BY448">
        <f ca="1">+'aob Demand'!BY447+'aob Cap'!$CG448</f>
        <v>22.214906762872918</v>
      </c>
      <c r="BZ448">
        <f ca="1">+'aob Demand'!BZ447+'aob Cap'!$CG448</f>
        <v>22.214906762872918</v>
      </c>
      <c r="CA448">
        <f ca="1">+'aob Demand'!CA447+'aob Cap'!$CG448</f>
        <v>22.214906762872918</v>
      </c>
      <c r="CB448">
        <f t="shared" ca="1" si="50"/>
        <v>31266565.541196879</v>
      </c>
      <c r="CC448">
        <f t="shared" ca="1" si="55"/>
        <v>262894.28970954882</v>
      </c>
      <c r="CD448">
        <f t="shared" ca="1" si="56"/>
        <v>50951532.446740218</v>
      </c>
      <c r="CE448">
        <f t="shared" ca="1" si="57"/>
        <v>149724829.68849081</v>
      </c>
      <c r="CG448">
        <f ca="1">+IFERROR(VLOOKUP(_xlfn.CONCAT(B448,E448,C448),Reallocation!$A$3:$F$618,6,FALSE),0)</f>
        <v>6.063941859052005E-2</v>
      </c>
      <c r="CH448">
        <f t="shared" ca="1" si="51"/>
        <v>3.5677011525958591E-4</v>
      </c>
      <c r="CI448">
        <f t="shared" ca="1" si="52"/>
        <v>3.5677011525958591E-4</v>
      </c>
      <c r="CJ448">
        <f t="shared" ca="1" si="53"/>
        <v>4.3507988901847483E-4</v>
      </c>
      <c r="CK448">
        <f t="shared" ca="1" si="54"/>
        <v>5.3682670212662487E-4</v>
      </c>
      <c r="CL448">
        <f ca="1">+IF($C448=1,SUMPRODUCT($CH448:$CK448,Elast!$L$6:$O$6),SUMPRODUCT($CH448:$CK448,Elast!$L$13:$O$13))</f>
        <v>-2.0325006893311408E-5</v>
      </c>
      <c r="CM448">
        <f ca="1">+IF($C448=1,SUMPRODUCT($CH448:$CK448,Elast!$L$7:$O$7),SUMPRODUCT($CH448:$CK448,Elast!$L$14:$O$14))</f>
        <v>-2.004868396160653E-5</v>
      </c>
      <c r="CN448">
        <f ca="1">+IF($C448=1,SUMPRODUCT($CH448:$CK448,Elast!$L$8:$O$8),SUMPRODUCT($CH448:$CK448,Elast!$L$15:$O$15))</f>
        <v>-6.7086641570428539E-5</v>
      </c>
      <c r="CO448">
        <f ca="1">+IF($C448=1,SUMPRODUCT($CH448:$CK448,Elast!$L$9:$O$9),SUMPRODUCT($CH448:$CK448,Elast!$L$16:$O$16))</f>
        <v>-6.8867565495924762E-5</v>
      </c>
    </row>
    <row r="449" spans="2:93" x14ac:dyDescent="0.25">
      <c r="B449" t="s">
        <v>89</v>
      </c>
      <c r="C449">
        <v>1</v>
      </c>
      <c r="D449">
        <v>2034</v>
      </c>
      <c r="E449">
        <v>2032</v>
      </c>
      <c r="F449">
        <v>0.17861952723256899</v>
      </c>
      <c r="G449" s="1">
        <v>6.2676141182801799E-5</v>
      </c>
      <c r="H449">
        <v>0.25677498099210799</v>
      </c>
      <c r="I449">
        <v>0.56454281563413899</v>
      </c>
      <c r="J449">
        <f ca="1">+('aob Demand'!J448-'aob Demand'!BX448)+'aob Cap'!BX449</f>
        <v>170.74728916138625</v>
      </c>
      <c r="K449">
        <f ca="1">+('aob Demand'!K448-'aob Demand'!BY448)+'aob Cap'!BY449</f>
        <v>170.74728916138625</v>
      </c>
      <c r="L449">
        <f ca="1">+('aob Demand'!L448-'aob Demand'!BZ448)+'aob Cap'!BZ449</f>
        <v>140.10414045654025</v>
      </c>
      <c r="M449">
        <f ca="1">+('aob Demand'!M448-'aob Demand'!CA448)+'aob Cap'!CA449</f>
        <v>113.64287876034123</v>
      </c>
      <c r="N449">
        <f ca="1">+'aob Demand'!N448*(1+CL449)</f>
        <v>1425597.473222045</v>
      </c>
      <c r="O449">
        <f ca="1">+'aob Demand'!O448*(1+CM449)</f>
        <v>12019.687557058474</v>
      </c>
      <c r="P449">
        <f ca="1">+'aob Demand'!P448*(1+CN449)</f>
        <v>2323249.5515778209</v>
      </c>
      <c r="Q449">
        <f ca="1">+'aob Demand'!Q448*(1+CO449)</f>
        <v>6826822.6377833216</v>
      </c>
      <c r="R449">
        <v>1917.6844717644401</v>
      </c>
      <c r="S449">
        <f ca="1">+IF(E449&gt;2017,SUMPRODUCT(J449:M449,N449:Q449),'aob Demand'!S448)</f>
        <v>1346785891.8887367</v>
      </c>
      <c r="T449">
        <v>730639.27216225199</v>
      </c>
      <c r="U449">
        <v>26.364000000000001</v>
      </c>
      <c r="V449">
        <v>74261.676654615905</v>
      </c>
      <c r="W449" s="1">
        <v>3.6010698271124498E-5</v>
      </c>
      <c r="X449">
        <v>17.8758432062873</v>
      </c>
      <c r="Y449">
        <v>17.8758432062873</v>
      </c>
      <c r="Z449">
        <v>15.5157724060922</v>
      </c>
      <c r="AA449">
        <v>8.8692275035896007</v>
      </c>
      <c r="AB449">
        <v>27.239746299789498</v>
      </c>
      <c r="AC449">
        <v>27.239746299789498</v>
      </c>
      <c r="AD449">
        <v>27.239746299789498</v>
      </c>
      <c r="AE449">
        <v>27.239746299789498</v>
      </c>
      <c r="AF449">
        <v>38382330.476848103</v>
      </c>
      <c r="AG449">
        <v>12175.2968298985</v>
      </c>
      <c r="AH449">
        <v>66441882.126450002</v>
      </c>
      <c r="AI449">
        <v>180289892.89070401</v>
      </c>
      <c r="AJ449">
        <v>130.14775753662701</v>
      </c>
      <c r="AK449">
        <v>130.14775753662701</v>
      </c>
      <c r="AL449">
        <v>102.787888429045</v>
      </c>
      <c r="AM449">
        <v>81.814189485721201</v>
      </c>
      <c r="AN449">
        <v>148.023600742914</v>
      </c>
      <c r="AO449">
        <v>148.023600742914</v>
      </c>
      <c r="AP449">
        <v>118.30366083513699</v>
      </c>
      <c r="AQ449">
        <v>90.6834169893108</v>
      </c>
      <c r="AR449">
        <f ca="1">+IF(E449&gt;2017,J449*N449,'aob Demand'!AR448)</f>
        <v>243416903.98798612</v>
      </c>
      <c r="AS449">
        <f>+IF(F449&gt;2017,K449*O449,'aob Demand'!AS448)</f>
        <v>2051668.11014441</v>
      </c>
      <c r="AT449">
        <f>+IF(G449&gt;2017,L449*P449,'aob Demand'!AT448)</f>
        <v>325382393.30570602</v>
      </c>
      <c r="AU449">
        <f>+IF(H449&gt;2017,M449*Q449,'aob Demand'!AU448)</f>
        <v>775473060.53013098</v>
      </c>
      <c r="AV449">
        <v>1.13933468023971</v>
      </c>
      <c r="AW449">
        <v>1.13933468023971</v>
      </c>
      <c r="AX449">
        <v>1.1529615562984099</v>
      </c>
      <c r="AY449">
        <v>1.1103474562416</v>
      </c>
      <c r="AZ449">
        <v>1.13933468023971</v>
      </c>
      <c r="BA449">
        <v>1.13933468023971</v>
      </c>
      <c r="BB449">
        <v>1.1529615562984099</v>
      </c>
      <c r="BC449">
        <v>1.1103522292291801</v>
      </c>
      <c r="BD449">
        <v>1.0941968630741401</v>
      </c>
      <c r="BE449">
        <v>1.0941968630741401</v>
      </c>
      <c r="BF449">
        <v>1.11212549254069</v>
      </c>
      <c r="BG449">
        <v>0.84347747475993295</v>
      </c>
      <c r="BH449">
        <v>0.16033476999999999</v>
      </c>
      <c r="BI449">
        <v>0.16033476999999999</v>
      </c>
      <c r="BJ449">
        <v>0.18832829600000001</v>
      </c>
      <c r="BK449">
        <v>0.21767109699999901</v>
      </c>
      <c r="BL449">
        <v>0.16033476999999999</v>
      </c>
      <c r="BM449">
        <v>0.16033476999999999</v>
      </c>
      <c r="BN449">
        <v>0.18832829600000001</v>
      </c>
      <c r="BO449">
        <v>0.21767057500000001</v>
      </c>
      <c r="BP449">
        <v>0.15867292099999999</v>
      </c>
      <c r="BQ449">
        <v>0.15867292099999999</v>
      </c>
      <c r="BR449">
        <v>0.18056576799999999</v>
      </c>
      <c r="BS449">
        <v>3.9175603999999899E-2</v>
      </c>
      <c r="BT449">
        <v>1</v>
      </c>
      <c r="BU449">
        <v>1</v>
      </c>
      <c r="BV449">
        <v>1</v>
      </c>
      <c r="BW449">
        <v>0.99996871200000004</v>
      </c>
      <c r="BX449">
        <f ca="1">+'aob Demand'!BX448+'aob Cap'!$CG449</f>
        <v>22.746022261861842</v>
      </c>
      <c r="BY449">
        <f ca="1">+'aob Demand'!BY448+'aob Cap'!$CG449</f>
        <v>22.746022261861842</v>
      </c>
      <c r="BZ449">
        <f ca="1">+'aob Demand'!BZ448+'aob Cap'!$CG449</f>
        <v>22.746022261861842</v>
      </c>
      <c r="CA449">
        <f ca="1">+'aob Demand'!CA448+'aob Cap'!$CG449</f>
        <v>22.746022261861842</v>
      </c>
      <c r="CB449">
        <f t="shared" ca="1" si="50"/>
        <v>32426671.862362627</v>
      </c>
      <c r="CC449">
        <f t="shared" ca="1" si="55"/>
        <v>273400.08075347584</v>
      </c>
      <c r="CD449">
        <f t="shared" ca="1" si="56"/>
        <v>52844686.020049654</v>
      </c>
      <c r="CE449">
        <f t="shared" ca="1" si="57"/>
        <v>155283059.69680181</v>
      </c>
      <c r="CG449">
        <f ca="1">+IFERROR(VLOOKUP(_xlfn.CONCAT(B449,E449,C449),Reallocation!$A$3:$F$618,6,FALSE),0)</f>
        <v>5.8262039923241464E-2</v>
      </c>
      <c r="CH449">
        <f t="shared" ca="1" si="51"/>
        <v>3.4121794969288466E-4</v>
      </c>
      <c r="CI449">
        <f t="shared" ca="1" si="52"/>
        <v>3.4121794969288466E-4</v>
      </c>
      <c r="CJ449">
        <f t="shared" ca="1" si="53"/>
        <v>4.1584809509132015E-4</v>
      </c>
      <c r="CK449">
        <f t="shared" ca="1" si="54"/>
        <v>5.1267655799280831E-4</v>
      </c>
      <c r="CL449">
        <f ca="1">+IF($C449=1,SUMPRODUCT($CH449:$CK449,Elast!$L$6:$O$6),SUMPRODUCT($CH449:$CK449,Elast!$L$13:$O$13))</f>
        <v>-1.9410685586400024E-5</v>
      </c>
      <c r="CM449">
        <f ca="1">+IF($C449=1,SUMPRODUCT($CH449:$CK449,Elast!$L$7:$O$7),SUMPRODUCT($CH449:$CK449,Elast!$L$14:$O$14))</f>
        <v>-1.9172070737400128E-5</v>
      </c>
      <c r="CN449">
        <f ca="1">+IF($C449=1,SUMPRODUCT($CH449:$CK449,Elast!$L$8:$O$8),SUMPRODUCT($CH449:$CK449,Elast!$L$15:$O$15))</f>
        <v>-6.4137071972746311E-5</v>
      </c>
      <c r="CO449">
        <f ca="1">+IF($C449=1,SUMPRODUCT($CH449:$CK449,Elast!$L$9:$O$9),SUMPRODUCT($CH449:$CK449,Elast!$L$16:$O$16))</f>
        <v>-6.5802155918851307E-5</v>
      </c>
    </row>
    <row r="450" spans="2:93" x14ac:dyDescent="0.25">
      <c r="B450" t="s">
        <v>89</v>
      </c>
      <c r="C450">
        <v>1</v>
      </c>
      <c r="D450">
        <v>2035</v>
      </c>
      <c r="E450">
        <v>2033</v>
      </c>
      <c r="F450">
        <v>0.17865831588921999</v>
      </c>
      <c r="G450" s="1">
        <v>6.9050090614523302E-5</v>
      </c>
      <c r="H450">
        <v>0.25679659603080501</v>
      </c>
      <c r="I450">
        <v>0.56447603798935897</v>
      </c>
      <c r="J450">
        <f ca="1">+('aob Demand'!J449-'aob Demand'!BX449)+'aob Cap'!BX450</f>
        <v>171.73834731331306</v>
      </c>
      <c r="K450">
        <f ca="1">+('aob Demand'!K449-'aob Demand'!BY449)+'aob Cap'!BY450</f>
        <v>171.73834731331306</v>
      </c>
      <c r="L450">
        <f ca="1">+('aob Demand'!L449-'aob Demand'!BZ449)+'aob Cap'!BZ450</f>
        <v>141.04461020636208</v>
      </c>
      <c r="M450">
        <f ca="1">+('aob Demand'!M449-'aob Demand'!CA449)+'aob Cap'!CA450</f>
        <v>114.53846834303206</v>
      </c>
      <c r="N450">
        <f ca="1">+'aob Demand'!N449*(1+CL450)</f>
        <v>1443697.4999075613</v>
      </c>
      <c r="O450">
        <f ca="1">+'aob Demand'!O449*(1+CM450)</f>
        <v>12214.210967523681</v>
      </c>
      <c r="P450">
        <f ca="1">+'aob Demand'!P449*(1+CN450)</f>
        <v>2352907.4673228511</v>
      </c>
      <c r="Q450">
        <f ca="1">+'aob Demand'!Q449*(1+CO450)</f>
        <v>6913671.1908370201</v>
      </c>
      <c r="R450">
        <v>1920.79207209221</v>
      </c>
      <c r="S450">
        <f ca="1">+IF(E450&gt;2017,SUMPRODUCT(J450:M450,N450:Q450),'aob Demand'!S449)</f>
        <v>1373782096.4657941</v>
      </c>
      <c r="T450">
        <v>739784.91992839205</v>
      </c>
      <c r="U450">
        <v>26.364000000000001</v>
      </c>
      <c r="V450">
        <v>74941.455424168205</v>
      </c>
      <c r="W450" s="1">
        <v>3.5559940729409298E-5</v>
      </c>
      <c r="X450">
        <v>18.134096180281801</v>
      </c>
      <c r="Y450">
        <v>18.134096180281801</v>
      </c>
      <c r="Z450">
        <v>15.7225953827348</v>
      </c>
      <c r="AA450">
        <v>9.0279876942180408</v>
      </c>
      <c r="AB450">
        <v>27.147542201692001</v>
      </c>
      <c r="AC450">
        <v>27.147542201692001</v>
      </c>
      <c r="AD450">
        <v>27.147542201692001</v>
      </c>
      <c r="AE450">
        <v>27.147542201692001</v>
      </c>
      <c r="AF450">
        <v>38765778.935942397</v>
      </c>
      <c r="AG450">
        <v>13602.5969349188</v>
      </c>
      <c r="AH450">
        <v>67107467.365467899</v>
      </c>
      <c r="AI450">
        <v>182099370.66362399</v>
      </c>
      <c r="AJ450">
        <v>130.14775753662701</v>
      </c>
      <c r="AK450">
        <v>130.14775753662701</v>
      </c>
      <c r="AL450">
        <v>102.787888429045</v>
      </c>
      <c r="AM450">
        <v>81.814189485721201</v>
      </c>
      <c r="AN450">
        <v>148.28185371690901</v>
      </c>
      <c r="AO450">
        <v>148.28185371690901</v>
      </c>
      <c r="AP450">
        <v>118.51048381178001</v>
      </c>
      <c r="AQ450">
        <v>90.842177179939199</v>
      </c>
      <c r="AR450">
        <f ca="1">+IF(E450&gt;2017,J450*N450,'aob Demand'!AR449)</f>
        <v>247938222.65448651</v>
      </c>
      <c r="AS450">
        <f>+IF(F450&gt;2017,K450*O450,'aob Demand'!AS449)</f>
        <v>2097000.03676495</v>
      </c>
      <c r="AT450">
        <f>+IF(G450&gt;2017,L450*P450,'aob Demand'!AT449)</f>
        <v>331752995.28171498</v>
      </c>
      <c r="AU450">
        <f>+IF(H450&gt;2017,M450*Q450,'aob Demand'!AU449)</f>
        <v>791542393.88433802</v>
      </c>
      <c r="AV450">
        <v>1.1413220966570401</v>
      </c>
      <c r="AW450">
        <v>1.1413220966570401</v>
      </c>
      <c r="AX450">
        <v>1.15497681440537</v>
      </c>
      <c r="AY450">
        <v>1.1122912284962501</v>
      </c>
      <c r="AZ450">
        <v>1.1413220966570401</v>
      </c>
      <c r="BA450">
        <v>1.1413220966570401</v>
      </c>
      <c r="BB450">
        <v>1.15497681440537</v>
      </c>
      <c r="BC450">
        <v>1.1122960098394199</v>
      </c>
      <c r="BD450">
        <v>1.09610554262825</v>
      </c>
      <c r="BE450">
        <v>1.09610554262825</v>
      </c>
      <c r="BF450">
        <v>1.1140693734121301</v>
      </c>
      <c r="BG450">
        <v>0.84279597161548403</v>
      </c>
      <c r="BH450">
        <v>0.16033476999999999</v>
      </c>
      <c r="BI450">
        <v>0.16033476999999999</v>
      </c>
      <c r="BJ450">
        <v>0.18832829600000001</v>
      </c>
      <c r="BK450">
        <v>0.21767109699999901</v>
      </c>
      <c r="BL450">
        <v>0.16033476999999999</v>
      </c>
      <c r="BM450">
        <v>0.16033476999999999</v>
      </c>
      <c r="BN450">
        <v>0.18832829600000001</v>
      </c>
      <c r="BO450">
        <v>0.21767057500000001</v>
      </c>
      <c r="BP450">
        <v>0.15867292099999999</v>
      </c>
      <c r="BQ450">
        <v>0.15867292099999999</v>
      </c>
      <c r="BR450">
        <v>0.18056576799999999</v>
      </c>
      <c r="BS450">
        <v>3.9175603999999899E-2</v>
      </c>
      <c r="BT450">
        <v>1</v>
      </c>
      <c r="BU450">
        <v>1</v>
      </c>
      <c r="BV450">
        <v>1</v>
      </c>
      <c r="BW450">
        <v>0.99996871200000004</v>
      </c>
      <c r="BX450">
        <f ca="1">+'aob Demand'!BX449+'aob Cap'!$CG450</f>
        <v>23.48913965964557</v>
      </c>
      <c r="BY450">
        <f ca="1">+'aob Demand'!BY449+'aob Cap'!$CG450</f>
        <v>23.48913965964557</v>
      </c>
      <c r="BZ450">
        <f ca="1">+'aob Demand'!BZ449+'aob Cap'!$CG450</f>
        <v>23.48913965964557</v>
      </c>
      <c r="CA450">
        <f ca="1">+'aob Demand'!CA449+'aob Cap'!$CG450</f>
        <v>23.48913965964557</v>
      </c>
      <c r="CB450">
        <f t="shared" ca="1" si="50"/>
        <v>33911212.201609857</v>
      </c>
      <c r="CC450">
        <f t="shared" ca="1" si="55"/>
        <v>286901.30724853836</v>
      </c>
      <c r="CD450">
        <f t="shared" ca="1" si="56"/>
        <v>55267772.106169395</v>
      </c>
      <c r="CE450">
        <f t="shared" ca="1" si="57"/>
        <v>162396188.16243887</v>
      </c>
      <c r="CG450">
        <f ca="1">+IFERROR(VLOOKUP(_xlfn.CONCAT(B450,E450,C450),Reallocation!$A$3:$F$618,6,FALSE),0)</f>
        <v>5.6241589436068329E-2</v>
      </c>
      <c r="CH450">
        <f t="shared" ca="1" si="51"/>
        <v>3.274841659763883E-4</v>
      </c>
      <c r="CI450">
        <f t="shared" ca="1" si="52"/>
        <v>3.274841659763883E-4</v>
      </c>
      <c r="CJ450">
        <f t="shared" ca="1" si="53"/>
        <v>3.987503624121036E-4</v>
      </c>
      <c r="CK450">
        <f t="shared" ca="1" si="54"/>
        <v>4.9102795113009634E-4</v>
      </c>
      <c r="CL450">
        <f ca="1">+IF($C450=1,SUMPRODUCT($CH450:$CK450,Elast!$L$6:$O$6),SUMPRODUCT($CH450:$CK450,Elast!$L$13:$O$13))</f>
        <v>-1.8591084017323344E-5</v>
      </c>
      <c r="CM450">
        <f ca="1">+IF($C450=1,SUMPRODUCT($CH450:$CK450,Elast!$L$7:$O$7),SUMPRODUCT($CH450:$CK450,Elast!$L$14:$O$14))</f>
        <v>-1.8396806927082121E-5</v>
      </c>
      <c r="CN450">
        <f ca="1">+IF($C450=1,SUMPRODUCT($CH450:$CK450,Elast!$L$8:$O$8),SUMPRODUCT($CH450:$CK450,Elast!$L$15:$O$15))</f>
        <v>-6.1521546363439323E-5</v>
      </c>
      <c r="CO450">
        <f ca="1">+IF($C450=1,SUMPRODUCT($CH450:$CK450,Elast!$L$9:$O$9),SUMPRODUCT($CH450:$CK450,Elast!$L$16:$O$16))</f>
        <v>-6.3067898207614268E-5</v>
      </c>
    </row>
    <row r="451" spans="2:93" x14ac:dyDescent="0.25">
      <c r="B451" t="s">
        <v>89</v>
      </c>
      <c r="C451">
        <v>1</v>
      </c>
      <c r="D451">
        <v>2036</v>
      </c>
      <c r="E451">
        <v>2034</v>
      </c>
      <c r="F451">
        <v>0.178694766734972</v>
      </c>
      <c r="G451" s="1">
        <v>7.5575940383514203E-5</v>
      </c>
      <c r="H451">
        <v>0.25681737638540197</v>
      </c>
      <c r="I451">
        <v>0.56441228093924101</v>
      </c>
      <c r="J451">
        <f ca="1">+('aob Demand'!J450-'aob Demand'!BX450)+'aob Cap'!BX451</f>
        <v>172.44723703105313</v>
      </c>
      <c r="K451">
        <f ca="1">+('aob Demand'!K450-'aob Demand'!BY450)+'aob Cap'!BY451</f>
        <v>172.44723703105313</v>
      </c>
      <c r="L451">
        <f ca="1">+('aob Demand'!L450-'aob Demand'!BZ450)+'aob Cap'!BZ451</f>
        <v>141.70387259880513</v>
      </c>
      <c r="M451">
        <f ca="1">+('aob Demand'!M450-'aob Demand'!CA450)+'aob Cap'!CA451</f>
        <v>115.15322914143513</v>
      </c>
      <c r="N451">
        <f ca="1">+'aob Demand'!N450*(1+CL451)</f>
        <v>1462406.6627768511</v>
      </c>
      <c r="O451">
        <f ca="1">+'aob Demand'!O450*(1+CM451)</f>
        <v>12403.197206725485</v>
      </c>
      <c r="P451">
        <f ca="1">+'aob Demand'!P450*(1+CN451)</f>
        <v>2383503.1018068418</v>
      </c>
      <c r="Q451">
        <f ca="1">+'aob Demand'!Q450*(1+CO451)</f>
        <v>7003380.0054434193</v>
      </c>
      <c r="R451">
        <v>1923.98155335058</v>
      </c>
      <c r="S451">
        <f ca="1">+IF(E451&gt;2017,SUMPRODUCT(J451:M451,N451:Q451),'aob Demand'!S450)</f>
        <v>1398540327.908987</v>
      </c>
      <c r="T451">
        <v>749045.04672166496</v>
      </c>
      <c r="U451">
        <v>26.364000000000001</v>
      </c>
      <c r="V451">
        <v>75627.456773068901</v>
      </c>
      <c r="W451" s="1">
        <v>3.5114825465438397E-5</v>
      </c>
      <c r="X451">
        <v>18.392753970288702</v>
      </c>
      <c r="Y451">
        <v>18.392753970288702</v>
      </c>
      <c r="Z451">
        <v>15.929739508188</v>
      </c>
      <c r="AA451">
        <v>9.1870158457772906</v>
      </c>
      <c r="AB451">
        <v>27.0610311246989</v>
      </c>
      <c r="AC451">
        <v>27.0610311246989</v>
      </c>
      <c r="AD451">
        <v>27.0610311246989</v>
      </c>
      <c r="AE451">
        <v>27.0610311246989</v>
      </c>
      <c r="AF451">
        <v>39160753.312638298</v>
      </c>
      <c r="AG451">
        <v>15135.335577927101</v>
      </c>
      <c r="AH451">
        <v>67793024.867753893</v>
      </c>
      <c r="AI451">
        <v>183963435.836849</v>
      </c>
      <c r="AJ451">
        <v>130.14775753662701</v>
      </c>
      <c r="AK451">
        <v>130.14775753662701</v>
      </c>
      <c r="AL451">
        <v>102.787888429045</v>
      </c>
      <c r="AM451">
        <v>81.814189485721201</v>
      </c>
      <c r="AN451">
        <v>148.54051150691501</v>
      </c>
      <c r="AO451">
        <v>148.54051150691501</v>
      </c>
      <c r="AP451">
        <v>118.717627937233</v>
      </c>
      <c r="AQ451">
        <v>91.001205331498497</v>
      </c>
      <c r="AR451">
        <f ca="1">+IF(E451&gt;2017,J451*N451,'aob Demand'!AR450)</f>
        <v>252187988.41167104</v>
      </c>
      <c r="AS451">
        <f>+IF(F451&gt;2017,K451*O451,'aob Demand'!AS450)</f>
        <v>2138264.2160233199</v>
      </c>
      <c r="AT451">
        <f>+IF(G451&gt;2017,L451*P451,'aob Demand'!AT450)</f>
        <v>337642644.329162</v>
      </c>
      <c r="AU451">
        <f>+IF(H451&gt;2017,M451*Q451,'aob Demand'!AU450)</f>
        <v>806131844.45899999</v>
      </c>
      <c r="AV451">
        <v>1.1433119245512799</v>
      </c>
      <c r="AW451">
        <v>1.1433119245512799</v>
      </c>
      <c r="AX451">
        <v>1.15699499348715</v>
      </c>
      <c r="AY451">
        <v>1.11423768632098</v>
      </c>
      <c r="AZ451">
        <v>1.1433119245512799</v>
      </c>
      <c r="BA451">
        <v>1.1433119245512799</v>
      </c>
      <c r="BB451">
        <v>1.15699499348715</v>
      </c>
      <c r="BC451">
        <v>1.1142424760312699</v>
      </c>
      <c r="BD451">
        <v>1.0980165381221101</v>
      </c>
      <c r="BE451">
        <v>1.0980165381221101</v>
      </c>
      <c r="BF451">
        <v>1.1160160718021099</v>
      </c>
      <c r="BG451">
        <v>0.84211526991618502</v>
      </c>
      <c r="BH451">
        <v>0.16033476999999999</v>
      </c>
      <c r="BI451">
        <v>0.16033476999999999</v>
      </c>
      <c r="BJ451">
        <v>0.18832829600000001</v>
      </c>
      <c r="BK451">
        <v>0.21767109699999901</v>
      </c>
      <c r="BL451">
        <v>0.16033476999999999</v>
      </c>
      <c r="BM451">
        <v>0.16033476999999999</v>
      </c>
      <c r="BN451">
        <v>0.18832829600000001</v>
      </c>
      <c r="BO451">
        <v>0.21767057500000001</v>
      </c>
      <c r="BP451">
        <v>0.15867292099999999</v>
      </c>
      <c r="BQ451">
        <v>0.15867292099999999</v>
      </c>
      <c r="BR451">
        <v>0.18056576799999999</v>
      </c>
      <c r="BS451">
        <v>3.9175603999999899E-2</v>
      </c>
      <c r="BT451">
        <v>1</v>
      </c>
      <c r="BU451">
        <v>1</v>
      </c>
      <c r="BV451">
        <v>1</v>
      </c>
      <c r="BW451">
        <v>0.99996871200000004</v>
      </c>
      <c r="BX451">
        <f ca="1">+'aob Demand'!BX450+'aob Cap'!$CG451</f>
        <v>23.953354353868836</v>
      </c>
      <c r="BY451">
        <f ca="1">+'aob Demand'!BY450+'aob Cap'!$CG451</f>
        <v>23.953354353868836</v>
      </c>
      <c r="BZ451">
        <f ca="1">+'aob Demand'!BZ450+'aob Cap'!$CG451</f>
        <v>23.953354353868836</v>
      </c>
      <c r="CA451">
        <f ca="1">+'aob Demand'!CA450+'aob Cap'!$CG451</f>
        <v>23.953354353868836</v>
      </c>
      <c r="CB451">
        <f t="shared" ca="1" si="50"/>
        <v>35029545.00295268</v>
      </c>
      <c r="CC451">
        <f t="shared" ca="1" si="55"/>
        <v>297098.17781361169</v>
      </c>
      <c r="CD451">
        <f t="shared" ca="1" si="56"/>
        <v>57092894.40112479</v>
      </c>
      <c r="CE451">
        <f t="shared" ca="1" si="57"/>
        <v>167754442.94518608</v>
      </c>
      <c r="CG451">
        <f ca="1">+IFERROR(VLOOKUP(_xlfn.CONCAT(B451,E451,C451),Reallocation!$A$3:$F$618,6,FALSE),0)</f>
        <v>5.4060621194137008E-2</v>
      </c>
      <c r="CH451">
        <f t="shared" ca="1" si="51"/>
        <v>3.1349079361819854E-4</v>
      </c>
      <c r="CI451">
        <f t="shared" ca="1" si="52"/>
        <v>3.1349079361819854E-4</v>
      </c>
      <c r="CJ451">
        <f t="shared" ca="1" si="53"/>
        <v>3.815041904127181E-4</v>
      </c>
      <c r="CK451">
        <f t="shared" ca="1" si="54"/>
        <v>4.6946682778425952E-4</v>
      </c>
      <c r="CL451">
        <f ca="1">+IF($C451=1,SUMPRODUCT($CH451:$CK451,Elast!$L$6:$O$6),SUMPRODUCT($CH451:$CK451,Elast!$L$13:$O$13))</f>
        <v>-1.7774735118334603E-5</v>
      </c>
      <c r="CM451">
        <f ca="1">+IF($C451=1,SUMPRODUCT($CH451:$CK451,Elast!$L$7:$O$7),SUMPRODUCT($CH451:$CK451,Elast!$L$14:$O$14))</f>
        <v>-1.7608636823327915E-5</v>
      </c>
      <c r="CN451">
        <f ca="1">+IF($C451=1,SUMPRODUCT($CH451:$CK451,Elast!$L$8:$O$8),SUMPRODUCT($CH451:$CK451,Elast!$L$15:$O$15))</f>
        <v>-5.8873221448531235E-5</v>
      </c>
      <c r="CO451">
        <f ca="1">+IF($C451=1,SUMPRODUCT($CH451:$CK451,Elast!$L$9:$O$9),SUMPRODUCT($CH451:$CK451,Elast!$L$16:$O$16))</f>
        <v>-6.0323880656203423E-5</v>
      </c>
    </row>
    <row r="452" spans="2:93" x14ac:dyDescent="0.25">
      <c r="B452" t="s">
        <v>89</v>
      </c>
      <c r="C452">
        <v>1</v>
      </c>
      <c r="D452">
        <v>2037</v>
      </c>
      <c r="E452">
        <v>2035</v>
      </c>
      <c r="F452">
        <v>0.17872907478161801</v>
      </c>
      <c r="G452" s="1">
        <v>8.22353174144456E-5</v>
      </c>
      <c r="H452">
        <v>0.25683745400889901</v>
      </c>
      <c r="I452">
        <v>0.56435123589206704</v>
      </c>
      <c r="J452">
        <f ca="1">+('aob Demand'!J451-'aob Demand'!BX451)+'aob Cap'!BX452</f>
        <v>172.9809580034763</v>
      </c>
      <c r="K452">
        <f ca="1">+('aob Demand'!K451-'aob Demand'!BY451)+'aob Cap'!BY452</f>
        <v>172.9809580034763</v>
      </c>
      <c r="L452">
        <f ca="1">+('aob Demand'!L451-'aob Demand'!BZ451)+'aob Cap'!BZ452</f>
        <v>142.18645080376234</v>
      </c>
      <c r="M452">
        <f ca="1">+('aob Demand'!M451-'aob Demand'!CA451)+'aob Cap'!CA452</f>
        <v>115.59060422345232</v>
      </c>
      <c r="N452">
        <f ca="1">+'aob Demand'!N451*(1+CL452)</f>
        <v>1481597.9648573315</v>
      </c>
      <c r="O452">
        <f ca="1">+'aob Demand'!O451*(1+CM452)</f>
        <v>12589.806410985522</v>
      </c>
      <c r="P452">
        <f ca="1">+'aob Demand'!P451*(1+CN452)</f>
        <v>2414848.9240572741</v>
      </c>
      <c r="Q452">
        <f ca="1">+'aob Demand'!Q451*(1+CO452)</f>
        <v>7095360.0600496689</v>
      </c>
      <c r="R452">
        <v>1927.2453611148501</v>
      </c>
      <c r="S452">
        <f ca="1">+IF(E452&gt;2017,SUMPRODUCT(J452:M452,N452:Q452),'aob Demand'!S451)</f>
        <v>1421981786.3741529</v>
      </c>
      <c r="T452">
        <v>758421.08551302995</v>
      </c>
      <c r="U452">
        <v>26.364000000000001</v>
      </c>
      <c r="V452">
        <v>76319.737661752093</v>
      </c>
      <c r="W452" s="1">
        <v>3.4675281852998903E-5</v>
      </c>
      <c r="X452">
        <v>18.651725608608601</v>
      </c>
      <c r="Y452">
        <v>18.651725608608601</v>
      </c>
      <c r="Z452">
        <v>16.137183874475902</v>
      </c>
      <c r="AA452">
        <v>9.3462637150754002</v>
      </c>
      <c r="AB452">
        <v>26.979661192680499</v>
      </c>
      <c r="AC452">
        <v>26.979661192680499</v>
      </c>
      <c r="AD452">
        <v>26.979661192680499</v>
      </c>
      <c r="AE452">
        <v>26.979661192680499</v>
      </c>
      <c r="AF452">
        <v>39566609.700333998</v>
      </c>
      <c r="AG452">
        <v>16734.030831049498</v>
      </c>
      <c r="AH452">
        <v>68497667.922969997</v>
      </c>
      <c r="AI452">
        <v>185879194.12310699</v>
      </c>
      <c r="AJ452">
        <v>130.14775753662701</v>
      </c>
      <c r="AK452">
        <v>130.14775753662701</v>
      </c>
      <c r="AL452">
        <v>102.787888429045</v>
      </c>
      <c r="AM452">
        <v>81.814189485721201</v>
      </c>
      <c r="AN452">
        <v>148.799483145235</v>
      </c>
      <c r="AO452">
        <v>148.799483145235</v>
      </c>
      <c r="AP452">
        <v>118.92507230352101</v>
      </c>
      <c r="AQ452">
        <v>91.160453200796596</v>
      </c>
      <c r="AR452">
        <f ca="1">+IF(E452&gt;2017,J452*N452,'aob Demand'!AR451)</f>
        <v>256288235.33702201</v>
      </c>
      <c r="AS452">
        <f>+IF(F452&gt;2017,K452*O452,'aob Demand'!AS451)</f>
        <v>2177181.0092750899</v>
      </c>
      <c r="AT452">
        <f>+IF(G452&gt;2017,L452*P452,'aob Demand'!AT451)</f>
        <v>343252968.83829498</v>
      </c>
      <c r="AU452">
        <f>+IF(H452&gt;2017,M452*Q452,'aob Demand'!AU451)</f>
        <v>819836516.22456098</v>
      </c>
      <c r="AV452">
        <v>1.1453042750003799</v>
      </c>
      <c r="AW452">
        <v>1.1453042750003799</v>
      </c>
      <c r="AX452">
        <v>1.1590161604164</v>
      </c>
      <c r="AY452">
        <v>1.11618690599806</v>
      </c>
      <c r="AZ452">
        <v>1.1453042750003799</v>
      </c>
      <c r="BA452">
        <v>1.1453042750003799</v>
      </c>
      <c r="BB452">
        <v>1.1590161604164</v>
      </c>
      <c r="BC452">
        <v>1.1161917040873499</v>
      </c>
      <c r="BD452">
        <v>1.09992995623301</v>
      </c>
      <c r="BE452">
        <v>1.09992995623301</v>
      </c>
      <c r="BF452">
        <v>1.1179656522147701</v>
      </c>
      <c r="BG452">
        <v>0.84143534276489496</v>
      </c>
      <c r="BH452">
        <v>0.16033476999999999</v>
      </c>
      <c r="BI452">
        <v>0.16033476999999999</v>
      </c>
      <c r="BJ452">
        <v>0.18832829600000001</v>
      </c>
      <c r="BK452">
        <v>0.21767109699999901</v>
      </c>
      <c r="BL452">
        <v>0.16033476999999999</v>
      </c>
      <c r="BM452">
        <v>0.16033476999999999</v>
      </c>
      <c r="BN452">
        <v>0.18832829600000001</v>
      </c>
      <c r="BO452">
        <v>0.21767057500000001</v>
      </c>
      <c r="BP452">
        <v>0.15867292099999999</v>
      </c>
      <c r="BQ452">
        <v>0.15867292099999999</v>
      </c>
      <c r="BR452">
        <v>0.18056576799999999</v>
      </c>
      <c r="BS452">
        <v>3.9175603999999899E-2</v>
      </c>
      <c r="BT452">
        <v>1</v>
      </c>
      <c r="BU452">
        <v>1</v>
      </c>
      <c r="BV452">
        <v>1</v>
      </c>
      <c r="BW452">
        <v>0.99996871200000004</v>
      </c>
      <c r="BX452">
        <f ca="1">+'aob Demand'!BX451+'aob Cap'!$CG452</f>
        <v>24.236924263282621</v>
      </c>
      <c r="BY452">
        <f ca="1">+'aob Demand'!BY451+'aob Cap'!$CG452</f>
        <v>24.236924263282621</v>
      </c>
      <c r="BZ452">
        <f ca="1">+'aob Demand'!BZ451+'aob Cap'!$CG452</f>
        <v>24.236924263282621</v>
      </c>
      <c r="CA452">
        <f ca="1">+'aob Demand'!CA451+'aob Cap'!$CG452</f>
        <v>24.236924263282621</v>
      </c>
      <c r="CB452">
        <f t="shared" ca="1" si="50"/>
        <v>35909377.662880808</v>
      </c>
      <c r="CC452">
        <f t="shared" ca="1" si="55"/>
        <v>305138.1844724461</v>
      </c>
      <c r="CD452">
        <f t="shared" ca="1" si="56"/>
        <v>58528510.479645677</v>
      </c>
      <c r="CE452">
        <f t="shared" ca="1" si="57"/>
        <v>171969704.39614424</v>
      </c>
      <c r="CG452">
        <f ca="1">+IFERROR(VLOOKUP(_xlfn.CONCAT(B452,E452,C452),Reallocation!$A$3:$F$618,6,FALSE),0)</f>
        <v>5.181944588231812E-2</v>
      </c>
      <c r="CH452">
        <f t="shared" ca="1" si="51"/>
        <v>2.9956734244285244E-4</v>
      </c>
      <c r="CI452">
        <f t="shared" ca="1" si="52"/>
        <v>2.9956734244285244E-4</v>
      </c>
      <c r="CJ452">
        <f t="shared" ca="1" si="53"/>
        <v>3.6444714379890719E-4</v>
      </c>
      <c r="CK452">
        <f t="shared" ca="1" si="54"/>
        <v>4.4830153999497746E-4</v>
      </c>
      <c r="CL452">
        <f ca="1">+IF($C452=1,SUMPRODUCT($CH452:$CK452,Elast!$L$6:$O$6),SUMPRODUCT($CH452:$CK452,Elast!$L$13:$O$13))</f>
        <v>-1.6973373226782496E-5</v>
      </c>
      <c r="CM452">
        <f ca="1">+IF($C452=1,SUMPRODUCT($CH452:$CK452,Elast!$L$7:$O$7),SUMPRODUCT($CH452:$CK452,Elast!$L$14:$O$14))</f>
        <v>-1.6825434505474578E-5</v>
      </c>
      <c r="CN452">
        <f ca="1">+IF($C452=1,SUMPRODUCT($CH452:$CK452,Elast!$L$8:$O$8),SUMPRODUCT($CH452:$CK452,Elast!$L$15:$O$15))</f>
        <v>-5.62478235931494E-5</v>
      </c>
      <c r="CO452">
        <f ca="1">+IF($C452=1,SUMPRODUCT($CH452:$CK452,Elast!$L$9:$O$9),SUMPRODUCT($CH452:$CK452,Elast!$L$16:$O$16))</f>
        <v>-5.7617983803529338E-5</v>
      </c>
    </row>
    <row r="453" spans="2:93" x14ac:dyDescent="0.25">
      <c r="B453" t="s">
        <v>89</v>
      </c>
      <c r="C453">
        <v>1</v>
      </c>
      <c r="D453">
        <v>2038</v>
      </c>
      <c r="E453">
        <v>2036</v>
      </c>
      <c r="F453">
        <v>0.17876141899057901</v>
      </c>
      <c r="G453" s="1">
        <v>8.9017122934549806E-5</v>
      </c>
      <c r="H453">
        <v>0.25685688691053699</v>
      </c>
      <c r="I453">
        <v>0.56429267697594698</v>
      </c>
      <c r="J453">
        <f ca="1">+('aob Demand'!J452-'aob Demand'!BX452)+'aob Cap'!BX453</f>
        <v>173.38941171169614</v>
      </c>
      <c r="K453">
        <f ca="1">+('aob Demand'!K452-'aob Demand'!BY452)+'aob Cap'!BY453</f>
        <v>173.38941171169614</v>
      </c>
      <c r="L453">
        <f ca="1">+('aob Demand'!L452-'aob Demand'!BZ452)+'aob Cap'!BZ453</f>
        <v>142.54277419364917</v>
      </c>
      <c r="M453">
        <f ca="1">+('aob Demand'!M452-'aob Demand'!CA452)+'aob Cap'!CA453</f>
        <v>115.90125852889017</v>
      </c>
      <c r="N453">
        <f ca="1">+'aob Demand'!N452*(1+CL453)</f>
        <v>1501213.2398776184</v>
      </c>
      <c r="O453">
        <f ca="1">+'aob Demand'!O452*(1+CM453)</f>
        <v>12775.393827127142</v>
      </c>
      <c r="P453">
        <f ca="1">+'aob Demand'!P452*(1+CN453)</f>
        <v>2446859.9381880462</v>
      </c>
      <c r="Q453">
        <f ca="1">+'aob Demand'!Q452*(1+CO453)</f>
        <v>7189342.8020047331</v>
      </c>
      <c r="R453">
        <v>1930.5780785397601</v>
      </c>
      <c r="S453">
        <f ca="1">+IF(E453&gt;2017,SUMPRODUCT(J453:M453,N453:Q453),'aob Demand'!S452)</f>
        <v>1444545680.9368515</v>
      </c>
      <c r="T453">
        <v>767914.48721040704</v>
      </c>
      <c r="U453">
        <v>26.364000000000001</v>
      </c>
      <c r="V453">
        <v>77018.355572058004</v>
      </c>
      <c r="W453" s="1">
        <v>3.42412401499289E-5</v>
      </c>
      <c r="X453">
        <v>18.911025551785499</v>
      </c>
      <c r="Y453">
        <v>18.911025551785499</v>
      </c>
      <c r="Z453">
        <v>16.344935355297</v>
      </c>
      <c r="AA453">
        <v>9.5057375430854805</v>
      </c>
      <c r="AB453">
        <v>26.902992485207701</v>
      </c>
      <c r="AC453">
        <v>26.902992485207701</v>
      </c>
      <c r="AD453">
        <v>26.902992485207701</v>
      </c>
      <c r="AE453">
        <v>26.902992485207701</v>
      </c>
      <c r="AF453">
        <v>39983044.390935503</v>
      </c>
      <c r="AG453">
        <v>18396.661822940299</v>
      </c>
      <c r="AH453">
        <v>69220857.105920196</v>
      </c>
      <c r="AI453">
        <v>187845195.40947899</v>
      </c>
      <c r="AJ453">
        <v>130.14775753662701</v>
      </c>
      <c r="AK453">
        <v>130.14775753662701</v>
      </c>
      <c r="AL453">
        <v>102.787888429045</v>
      </c>
      <c r="AM453">
        <v>81.814189485721201</v>
      </c>
      <c r="AN453">
        <v>149.05878308841201</v>
      </c>
      <c r="AO453">
        <v>149.05878308841201</v>
      </c>
      <c r="AP453">
        <v>119.13282378434199</v>
      </c>
      <c r="AQ453">
        <v>91.319927028806603</v>
      </c>
      <c r="AR453">
        <f ca="1">+IF(E453&gt;2017,J453*N453,'aob Demand'!AR452)</f>
        <v>260294480.51618963</v>
      </c>
      <c r="AS453">
        <f>+IF(F453&gt;2017,K453*O453,'aob Demand'!AS452)</f>
        <v>2214519.9351286702</v>
      </c>
      <c r="AT453">
        <f>+IF(G453&gt;2017,L453*P453,'aob Demand'!AT452)</f>
        <v>348679565.19461399</v>
      </c>
      <c r="AU453">
        <f>+IF(H453&gt;2017,M453*Q453,'aob Demand'!AU452)</f>
        <v>832943103.81650102</v>
      </c>
      <c r="AV453">
        <v>1.1472992284329999</v>
      </c>
      <c r="AW453">
        <v>1.1472992284329999</v>
      </c>
      <c r="AX453">
        <v>1.1610403635726201</v>
      </c>
      <c r="AY453">
        <v>1.1181389440021601</v>
      </c>
      <c r="AZ453">
        <v>1.1472992284329999</v>
      </c>
      <c r="BA453">
        <v>1.1472992284329999</v>
      </c>
      <c r="BB453">
        <v>1.1610403635726201</v>
      </c>
      <c r="BC453">
        <v>1.11814375048257</v>
      </c>
      <c r="BD453">
        <v>1.10184587420322</v>
      </c>
      <c r="BE453">
        <v>1.10184587420322</v>
      </c>
      <c r="BF453">
        <v>1.11991816131606</v>
      </c>
      <c r="BG453">
        <v>0.84075617042105599</v>
      </c>
      <c r="BH453">
        <v>0.16033476999999999</v>
      </c>
      <c r="BI453">
        <v>0.16033476999999999</v>
      </c>
      <c r="BJ453">
        <v>0.18832829600000001</v>
      </c>
      <c r="BK453">
        <v>0.21767109699999901</v>
      </c>
      <c r="BL453">
        <v>0.16033476999999999</v>
      </c>
      <c r="BM453">
        <v>0.16033476999999999</v>
      </c>
      <c r="BN453">
        <v>0.18832829600000001</v>
      </c>
      <c r="BO453">
        <v>0.21767057500000001</v>
      </c>
      <c r="BP453">
        <v>0.15867292099999999</v>
      </c>
      <c r="BQ453">
        <v>0.15867292099999999</v>
      </c>
      <c r="BR453">
        <v>0.18056576799999999</v>
      </c>
      <c r="BS453">
        <v>3.9175603999999899E-2</v>
      </c>
      <c r="BT453">
        <v>1</v>
      </c>
      <c r="BU453">
        <v>1</v>
      </c>
      <c r="BV453">
        <v>1</v>
      </c>
      <c r="BW453">
        <v>0.99996871200000004</v>
      </c>
      <c r="BX453">
        <f ca="1">+'aob Demand'!BX452+'aob Cap'!$CG453</f>
        <v>24.391635992899367</v>
      </c>
      <c r="BY453">
        <f ca="1">+'aob Demand'!BY452+'aob Cap'!$CG453</f>
        <v>24.391635992899367</v>
      </c>
      <c r="BZ453">
        <f ca="1">+'aob Demand'!BZ452+'aob Cap'!$CG453</f>
        <v>24.391635992899367</v>
      </c>
      <c r="CA453">
        <f ca="1">+'aob Demand'!CA452+'aob Cap'!$CG453</f>
        <v>24.391635992899367</v>
      </c>
      <c r="CB453">
        <f t="shared" ca="1" si="50"/>
        <v>36617046.894815989</v>
      </c>
      <c r="CC453">
        <f t="shared" ca="1" si="55"/>
        <v>311612.75589721877</v>
      </c>
      <c r="CD453">
        <f t="shared" ca="1" si="56"/>
        <v>59682916.937891066</v>
      </c>
      <c r="CE453">
        <f t="shared" ca="1" si="57"/>
        <v>175359832.65467063</v>
      </c>
      <c r="CG453">
        <f ca="1">+IFERROR(VLOOKUP(_xlfn.CONCAT(B453,E453,C453),Reallocation!$A$3:$F$618,6,FALSE),0)</f>
        <v>4.9600387315165785E-2</v>
      </c>
      <c r="CH453">
        <f t="shared" ca="1" si="51"/>
        <v>2.860635307859738E-4</v>
      </c>
      <c r="CI453">
        <f t="shared" ca="1" si="52"/>
        <v>2.860635307859738E-4</v>
      </c>
      <c r="CJ453">
        <f t="shared" ca="1" si="53"/>
        <v>3.4796844382856129E-4</v>
      </c>
      <c r="CK453">
        <f t="shared" ca="1" si="54"/>
        <v>4.2795382849791785E-4</v>
      </c>
      <c r="CL453">
        <f ca="1">+IF($C453=1,SUMPRODUCT($CH453:$CK453,Elast!$L$6:$O$6),SUMPRODUCT($CH453:$CK453,Elast!$L$13:$O$13))</f>
        <v>-1.6202967657376277E-5</v>
      </c>
      <c r="CM453">
        <f ca="1">+IF($C453=1,SUMPRODUCT($CH453:$CK453,Elast!$L$7:$O$7),SUMPRODUCT($CH453:$CK453,Elast!$L$14:$O$14))</f>
        <v>-1.6066479792868458E-5</v>
      </c>
      <c r="CN453">
        <f ca="1">+IF($C453=1,SUMPRODUCT($CH453:$CK453,Elast!$L$8:$O$8),SUMPRODUCT($CH453:$CK453,Elast!$L$15:$O$15))</f>
        <v>-5.3707600030852071E-5</v>
      </c>
      <c r="CO453">
        <f ca="1">+IF($C453=1,SUMPRODUCT($CH453:$CK453,Elast!$L$9:$O$9),SUMPRODUCT($CH453:$CK453,Elast!$L$16:$O$16))</f>
        <v>-5.5008866566358621E-5</v>
      </c>
    </row>
    <row r="454" spans="2:93" x14ac:dyDescent="0.25">
      <c r="B454" t="s">
        <v>89</v>
      </c>
      <c r="C454">
        <v>1</v>
      </c>
      <c r="D454">
        <v>2039</v>
      </c>
      <c r="E454">
        <v>2037</v>
      </c>
      <c r="F454">
        <v>0.17879203193958099</v>
      </c>
      <c r="G454" s="1">
        <v>9.59067197248012E-5</v>
      </c>
      <c r="H454">
        <v>0.25687575304062399</v>
      </c>
      <c r="I454">
        <v>0.56423630830006899</v>
      </c>
      <c r="J454">
        <f ca="1">+('aob Demand'!J453-'aob Demand'!BX453)+'aob Cap'!BX454</f>
        <v>173.63779428621331</v>
      </c>
      <c r="K454">
        <f ca="1">+('aob Demand'!K453-'aob Demand'!BY453)+'aob Cap'!BY454</f>
        <v>173.63779428621331</v>
      </c>
      <c r="L454">
        <f ca="1">+('aob Demand'!L453-'aob Demand'!BZ453)+'aob Cap'!BZ454</f>
        <v>142.73829760041332</v>
      </c>
      <c r="M454">
        <f ca="1">+('aob Demand'!M453-'aob Demand'!CA453)+'aob Cap'!CA454</f>
        <v>116.0507576668923</v>
      </c>
      <c r="N454">
        <f ca="1">+'aob Demand'!N453*(1+CL454)</f>
        <v>1521307.8887698515</v>
      </c>
      <c r="O454">
        <f ca="1">+'aob Demand'!O453*(1+CM454)</f>
        <v>12958.789335967798</v>
      </c>
      <c r="P454">
        <f ca="1">+'aob Demand'!P453*(1+CN454)</f>
        <v>2479618.4350223136</v>
      </c>
      <c r="Q454">
        <f ca="1">+'aob Demand'!Q453*(1+CO454)</f>
        <v>7285585.0579780499</v>
      </c>
      <c r="R454">
        <v>1933.9724633379999</v>
      </c>
      <c r="S454">
        <f ca="1">+IF(E454&gt;2017,SUMPRODUCT(J454:M454,N454:Q454),'aob Demand'!S453)</f>
        <v>1465840861.9717584</v>
      </c>
      <c r="T454">
        <v>777526.72088319901</v>
      </c>
      <c r="U454">
        <v>26.364000000000001</v>
      </c>
      <c r="V454">
        <v>77723.368512005603</v>
      </c>
      <c r="W454" s="1">
        <v>3.3812631487051697E-5</v>
      </c>
      <c r="X454">
        <v>19.170664267430599</v>
      </c>
      <c r="Y454">
        <v>19.170664267430599</v>
      </c>
      <c r="Z454">
        <v>16.552998923476199</v>
      </c>
      <c r="AA454">
        <v>9.6654419502362696</v>
      </c>
      <c r="AB454">
        <v>26.830448242757399</v>
      </c>
      <c r="AC454">
        <v>26.830448242757399</v>
      </c>
      <c r="AD454">
        <v>26.830448242757399</v>
      </c>
      <c r="AE454">
        <v>26.830448242757399</v>
      </c>
      <c r="AF454">
        <v>40409513.086175099</v>
      </c>
      <c r="AG454">
        <v>20122.566795617699</v>
      </c>
      <c r="AH454">
        <v>69961641.6811257</v>
      </c>
      <c r="AI454">
        <v>189858870.99152601</v>
      </c>
      <c r="AJ454">
        <v>130.14775753662701</v>
      </c>
      <c r="AK454">
        <v>130.14775753662701</v>
      </c>
      <c r="AL454">
        <v>102.787888429045</v>
      </c>
      <c r="AM454">
        <v>81.814189485721201</v>
      </c>
      <c r="AN454">
        <v>149.31842180405701</v>
      </c>
      <c r="AO454">
        <v>149.31842180405701</v>
      </c>
      <c r="AP454">
        <v>119.34088735252099</v>
      </c>
      <c r="AQ454">
        <v>91.479631435957401</v>
      </c>
      <c r="AR454">
        <f ca="1">+IF(E454&gt;2017,J454*N454,'aob Demand'!AR453)</f>
        <v>264156546.23621297</v>
      </c>
      <c r="AS454">
        <f>+IF(F454&gt;2017,K454*O454,'aob Demand'!AS453)</f>
        <v>2249556.1560131302</v>
      </c>
      <c r="AT454">
        <f>+IF(G454&gt;2017,L454*P454,'aob Demand'!AT453)</f>
        <v>353837169.70901197</v>
      </c>
      <c r="AU454">
        <f>+IF(H454&gt;2017,M454*Q454,'aob Demand'!AU453)</f>
        <v>845196864.46661198</v>
      </c>
      <c r="AV454">
        <v>1.1492968904851499</v>
      </c>
      <c r="AW454">
        <v>1.1492968904851499</v>
      </c>
      <c r="AX454">
        <v>1.1630676657519501</v>
      </c>
      <c r="AY454">
        <v>1.1200938739370001</v>
      </c>
      <c r="AZ454">
        <v>1.1492968904851499</v>
      </c>
      <c r="BA454">
        <v>1.1492968904851499</v>
      </c>
      <c r="BB454">
        <v>1.1630676657519501</v>
      </c>
      <c r="BC454">
        <v>1.1200986888209601</v>
      </c>
      <c r="BD454">
        <v>1.1037643934836801</v>
      </c>
      <c r="BE454">
        <v>1.1037643934836801</v>
      </c>
      <c r="BF454">
        <v>1.1218736596779899</v>
      </c>
      <c r="BG454">
        <v>0.84007772739229003</v>
      </c>
      <c r="BH454">
        <v>0.16033476999999999</v>
      </c>
      <c r="BI454">
        <v>0.16033476999999999</v>
      </c>
      <c r="BJ454">
        <v>0.18832829600000001</v>
      </c>
      <c r="BK454">
        <v>0.21767109699999901</v>
      </c>
      <c r="BL454">
        <v>0.16033476999999999</v>
      </c>
      <c r="BM454">
        <v>0.16033476999999999</v>
      </c>
      <c r="BN454">
        <v>0.18832829600000001</v>
      </c>
      <c r="BO454">
        <v>0.21767057500000001</v>
      </c>
      <c r="BP454">
        <v>0.15867292099999999</v>
      </c>
      <c r="BQ454">
        <v>0.15867292099999999</v>
      </c>
      <c r="BR454">
        <v>0.18056576799999999</v>
      </c>
      <c r="BS454">
        <v>3.9175603999999899E-2</v>
      </c>
      <c r="BT454">
        <v>1</v>
      </c>
      <c r="BU454">
        <v>1</v>
      </c>
      <c r="BV454">
        <v>1</v>
      </c>
      <c r="BW454">
        <v>0.99996871200000004</v>
      </c>
      <c r="BX454">
        <f ca="1">+'aob Demand'!BX453+'aob Cap'!$CG454</f>
        <v>24.383592862197805</v>
      </c>
      <c r="BY454">
        <f ca="1">+'aob Demand'!BY453+'aob Cap'!$CG454</f>
        <v>24.383592862197805</v>
      </c>
      <c r="BZ454">
        <f ca="1">+'aob Demand'!BZ453+'aob Cap'!$CG454</f>
        <v>24.383592862197805</v>
      </c>
      <c r="CA454">
        <f ca="1">+'aob Demand'!CA453+'aob Cap'!$CG454</f>
        <v>24.383592862197805</v>
      </c>
      <c r="CB454">
        <f t="shared" ref="CB454:CB517" ca="1" si="58">+BX454*N454</f>
        <v>37094952.177813761</v>
      </c>
      <c r="CC454">
        <f t="shared" ca="1" si="55"/>
        <v>315981.84315522946</v>
      </c>
      <c r="CD454">
        <f t="shared" ca="1" si="56"/>
        <v>60462006.373184174</v>
      </c>
      <c r="CE454">
        <f t="shared" ca="1" si="57"/>
        <v>177648739.81664854</v>
      </c>
      <c r="CG454">
        <f ca="1">+IFERROR(VLOOKUP(_xlfn.CONCAT(B454,E454,C454),Reallocation!$A$3:$F$618,6,FALSE),0)</f>
        <v>4.7374198885303705E-2</v>
      </c>
      <c r="CH454">
        <f t="shared" ref="CH454:CH517" ca="1" si="59">+(J454+$CG454)/J454-1</f>
        <v>2.7283345241779777E-4</v>
      </c>
      <c r="CI454">
        <f t="shared" ref="CI454:CI517" ca="1" si="60">+(K454+$CG454)/K454-1</f>
        <v>2.7283345241779777E-4</v>
      </c>
      <c r="CJ454">
        <f t="shared" ref="CJ454:CJ517" ca="1" si="61">+(L454+$CG454)/L454-1</f>
        <v>3.3189550163981174E-4</v>
      </c>
      <c r="CK454">
        <f t="shared" ref="CK454:CK517" ca="1" si="62">+(M454+$CG454)/M454-1</f>
        <v>4.0821964317783177E-4</v>
      </c>
      <c r="CL454">
        <f ca="1">+IF($C454=1,SUMPRODUCT($CH454:$CK454,Elast!$L$6:$O$6),SUMPRODUCT($CH454:$CK454,Elast!$L$13:$O$13))</f>
        <v>-1.5455788545143848E-5</v>
      </c>
      <c r="CM454">
        <f ca="1">+IF($C454=1,SUMPRODUCT($CH454:$CK454,Elast!$L$7:$O$7),SUMPRODUCT($CH454:$CK454,Elast!$L$14:$O$14))</f>
        <v>-1.5323626922781221E-5</v>
      </c>
      <c r="CN454">
        <f ca="1">+IF($C454=1,SUMPRODUCT($CH454:$CK454,Elast!$L$8:$O$8),SUMPRODUCT($CH454:$CK454,Elast!$L$15:$O$15))</f>
        <v>-5.1225630818260812E-5</v>
      </c>
      <c r="CO454">
        <f ca="1">+IF($C454=1,SUMPRODUCT($CH454:$CK454,Elast!$L$9:$O$9),SUMPRODUCT($CH454:$CK454,Elast!$L$16:$O$16))</f>
        <v>-5.2469666021353061E-5</v>
      </c>
    </row>
    <row r="455" spans="2:93" x14ac:dyDescent="0.25">
      <c r="B455" t="s">
        <v>89</v>
      </c>
      <c r="C455">
        <v>1</v>
      </c>
      <c r="D455">
        <v>2040</v>
      </c>
      <c r="E455">
        <v>2038</v>
      </c>
      <c r="F455">
        <v>0.178821061903881</v>
      </c>
      <c r="G455">
        <v>1.02895075048812E-4</v>
      </c>
      <c r="H455">
        <v>0.256894099837014</v>
      </c>
      <c r="I455">
        <v>0.56418194318405501</v>
      </c>
      <c r="J455">
        <f ca="1">+('aob Demand'!J454-'aob Demand'!BX454)+'aob Cap'!BX455</f>
        <v>173.87801045988718</v>
      </c>
      <c r="K455">
        <f ca="1">+('aob Demand'!K454-'aob Demand'!BY454)+'aob Cap'!BY455</f>
        <v>173.87801045988718</v>
      </c>
      <c r="L455">
        <f ca="1">+('aob Demand'!L454-'aob Demand'!BZ454)+'aob Cap'!BZ455</f>
        <v>142.92475709391417</v>
      </c>
      <c r="M455">
        <f ca="1">+('aob Demand'!M454-'aob Demand'!CA454)+'aob Cap'!CA455</f>
        <v>116.19076317291217</v>
      </c>
      <c r="N455">
        <f ca="1">+'aob Demand'!N454*(1+CL455)</f>
        <v>1541684.7041045083</v>
      </c>
      <c r="O455">
        <f ca="1">+'aob Demand'!O454*(1+CM455)</f>
        <v>13144.587785408828</v>
      </c>
      <c r="P455">
        <f ca="1">+'aob Demand'!P454*(1+CN455)</f>
        <v>2512834.3404811653</v>
      </c>
      <c r="Q455">
        <f ca="1">+'aob Demand'!Q454*(1+CO455)</f>
        <v>7383175.4142696336</v>
      </c>
      <c r="R455">
        <v>1937.4240623108301</v>
      </c>
      <c r="S455">
        <f ca="1">+IF(E455&gt;2017,SUMPRODUCT(J455:M455,N455:Q455),'aob Demand'!S454)</f>
        <v>1487353647.6325612</v>
      </c>
      <c r="T455">
        <v>787259.27398962504</v>
      </c>
      <c r="U455">
        <v>26.364000000000001</v>
      </c>
      <c r="V455">
        <v>78434.835020609797</v>
      </c>
      <c r="W455" s="1">
        <v>3.33893878572483E-5</v>
      </c>
      <c r="X455">
        <v>19.430655503833801</v>
      </c>
      <c r="Y455">
        <v>19.430655503833801</v>
      </c>
      <c r="Z455">
        <v>16.761381033696399</v>
      </c>
      <c r="AA455">
        <v>9.8253829583567995</v>
      </c>
      <c r="AB455">
        <v>26.7616665435649</v>
      </c>
      <c r="AC455">
        <v>26.7616665435649</v>
      </c>
      <c r="AD455">
        <v>26.7616665435649</v>
      </c>
      <c r="AE455">
        <v>26.7616665435649</v>
      </c>
      <c r="AF455">
        <v>40845767.666901</v>
      </c>
      <c r="AG455">
        <v>21910.280615288299</v>
      </c>
      <c r="AH455">
        <v>70719578.154828399</v>
      </c>
      <c r="AI455">
        <v>191919033.00828901</v>
      </c>
      <c r="AJ455">
        <v>130.14775753662701</v>
      </c>
      <c r="AK455">
        <v>130.14775753662701</v>
      </c>
      <c r="AL455">
        <v>102.787888429045</v>
      </c>
      <c r="AM455">
        <v>81.814189485721201</v>
      </c>
      <c r="AN455">
        <v>149.57841304046099</v>
      </c>
      <c r="AO455">
        <v>149.57841304046099</v>
      </c>
      <c r="AP455">
        <v>119.54926946274099</v>
      </c>
      <c r="AQ455">
        <v>91.639572444077999</v>
      </c>
      <c r="AR455">
        <f ca="1">+IF(E455&gt;2017,J455*N455,'aob Demand'!AR454)</f>
        <v>268065069.10613176</v>
      </c>
      <c r="AS455">
        <f>+IF(F455&gt;2017,K455*O455,'aob Demand'!AS454)</f>
        <v>2284993.2913210499</v>
      </c>
      <c r="AT455">
        <f>+IF(G455&gt;2017,L455*P455,'aob Demand'!AT454)</f>
        <v>359050061.45547998</v>
      </c>
      <c r="AU455">
        <f>+IF(H455&gt;2017,M455*Q455,'aob Demand'!AU454)</f>
        <v>857565576.30166304</v>
      </c>
      <c r="AV455">
        <v>1.15129732849368</v>
      </c>
      <c r="AW455">
        <v>1.15129732849368</v>
      </c>
      <c r="AX455">
        <v>1.1650981078829701</v>
      </c>
      <c r="AY455">
        <v>1.12205174344182</v>
      </c>
      <c r="AZ455">
        <v>1.15129732849368</v>
      </c>
      <c r="BA455">
        <v>1.15129732849368</v>
      </c>
      <c r="BB455">
        <v>1.1650981078829701</v>
      </c>
      <c r="BC455">
        <v>1.12205656674196</v>
      </c>
      <c r="BD455">
        <v>1.10568557874354</v>
      </c>
      <c r="BE455">
        <v>1.10568557874354</v>
      </c>
      <c r="BF455">
        <v>1.12383218677953</v>
      </c>
      <c r="BG455">
        <v>0.83939999742597804</v>
      </c>
      <c r="BH455">
        <v>0.16033476999999999</v>
      </c>
      <c r="BI455">
        <v>0.16033476999999999</v>
      </c>
      <c r="BJ455">
        <v>0.18832829600000001</v>
      </c>
      <c r="BK455">
        <v>0.21767109699999901</v>
      </c>
      <c r="BL455">
        <v>0.16033476999999999</v>
      </c>
      <c r="BM455">
        <v>0.16033476999999999</v>
      </c>
      <c r="BN455">
        <v>0.18832829600000001</v>
      </c>
      <c r="BO455">
        <v>0.21767057500000001</v>
      </c>
      <c r="BP455">
        <v>0.15867292099999999</v>
      </c>
      <c r="BQ455">
        <v>0.15867292099999999</v>
      </c>
      <c r="BR455">
        <v>0.18056576799999999</v>
      </c>
      <c r="BS455">
        <v>3.9175603999999899E-2</v>
      </c>
      <c r="BT455">
        <v>1</v>
      </c>
      <c r="BU455">
        <v>1</v>
      </c>
      <c r="BV455">
        <v>1</v>
      </c>
      <c r="BW455">
        <v>0.99996871200000004</v>
      </c>
      <c r="BX455">
        <f ca="1">+'aob Demand'!BX454+'aob Cap'!$CG455</f>
        <v>24.364102197032885</v>
      </c>
      <c r="BY455">
        <f ca="1">+'aob Demand'!BY454+'aob Cap'!$CG455</f>
        <v>24.364102197032885</v>
      </c>
      <c r="BZ455">
        <f ca="1">+'aob Demand'!BZ454+'aob Cap'!$CG455</f>
        <v>24.364102197032885</v>
      </c>
      <c r="CA455">
        <f ca="1">+'aob Demand'!CA454+'aob Cap'!$CG455</f>
        <v>24.364102197032885</v>
      </c>
      <c r="CB455">
        <f t="shared" ca="1" si="58"/>
        <v>37561763.686404645</v>
      </c>
      <c r="CC455">
        <f t="shared" ca="1" si="55"/>
        <v>320256.08014157088</v>
      </c>
      <c r="CD455">
        <f t="shared" ca="1" si="56"/>
        <v>61222952.675696842</v>
      </c>
      <c r="CE455">
        <f t="shared" ca="1" si="57"/>
        <v>179884440.33188596</v>
      </c>
      <c r="CG455">
        <f ca="1">+IFERROR(VLOOKUP(_xlfn.CONCAT(B455,E455,C455),Reallocation!$A$3:$F$618,6,FALSE),0)</f>
        <v>4.5257033507182638E-2</v>
      </c>
      <c r="CH455">
        <f t="shared" ca="1" si="59"/>
        <v>2.6028037350700473E-4</v>
      </c>
      <c r="CI455">
        <f t="shared" ca="1" si="60"/>
        <v>2.6028037350700473E-4</v>
      </c>
      <c r="CJ455">
        <f t="shared" ca="1" si="61"/>
        <v>3.1664936451436532E-4</v>
      </c>
      <c r="CK455">
        <f t="shared" ca="1" si="62"/>
        <v>3.8950629354106425E-4</v>
      </c>
      <c r="CL455">
        <f ca="1">+IF($C455=1,SUMPRODUCT($CH455:$CK455,Elast!$L$6:$O$6),SUMPRODUCT($CH455:$CK455,Elast!$L$13:$O$13))</f>
        <v>-1.4747269222942896E-5</v>
      </c>
      <c r="CM455">
        <f ca="1">+IF($C455=1,SUMPRODUCT($CH455:$CK455,Elast!$L$7:$O$7),SUMPRODUCT($CH455:$CK455,Elast!$L$14:$O$14))</f>
        <v>-1.4618830079451862E-5</v>
      </c>
      <c r="CN455">
        <f ca="1">+IF($C455=1,SUMPRODUCT($CH455:$CK455,Elast!$L$8:$O$8),SUMPRODUCT($CH455:$CK455,Elast!$L$15:$O$15))</f>
        <v>-4.8871048334206971E-5</v>
      </c>
      <c r="CO455">
        <f ca="1">+IF($C455=1,SUMPRODUCT($CH455:$CK455,Elast!$L$9:$O$9),SUMPRODUCT($CH455:$CK455,Elast!$L$16:$O$16))</f>
        <v>-5.006135563964342E-5</v>
      </c>
    </row>
    <row r="456" spans="2:93" x14ac:dyDescent="0.25">
      <c r="B456" t="s">
        <v>89</v>
      </c>
      <c r="C456">
        <v>1</v>
      </c>
      <c r="D456">
        <v>2041</v>
      </c>
      <c r="E456">
        <v>2039</v>
      </c>
      <c r="F456">
        <v>0.17884871179238801</v>
      </c>
      <c r="G456">
        <v>1.09969488280442E-4</v>
      </c>
      <c r="H456">
        <v>0.25691199554453997</v>
      </c>
      <c r="I456">
        <v>0.56412932317479103</v>
      </c>
      <c r="J456">
        <f ca="1">+('aob Demand'!J455-'aob Demand'!BX455)+'aob Cap'!BX456</f>
        <v>174.11128929763174</v>
      </c>
      <c r="K456">
        <f ca="1">+('aob Demand'!K455-'aob Demand'!BY455)+'aob Cap'!BY456</f>
        <v>174.11128929763174</v>
      </c>
      <c r="L456">
        <f ca="1">+('aob Demand'!L455-'aob Demand'!BZ455)+'aob Cap'!BZ456</f>
        <v>143.10413556896074</v>
      </c>
      <c r="M456">
        <f ca="1">+('aob Demand'!M455-'aob Demand'!CA455)+'aob Cap'!CA456</f>
        <v>116.32358715492074</v>
      </c>
      <c r="N456">
        <f ca="1">+'aob Demand'!N455*(1+CL456)</f>
        <v>1562344.7460907768</v>
      </c>
      <c r="O456">
        <f ca="1">+'aob Demand'!O455*(1+CM456)</f>
        <v>13332.808320603246</v>
      </c>
      <c r="P456">
        <f ca="1">+'aob Demand'!P455*(1+CN456)</f>
        <v>2546510.1138346689</v>
      </c>
      <c r="Q456">
        <f ca="1">+'aob Demand'!Q455*(1+CO456)</f>
        <v>7482119.9044142654</v>
      </c>
      <c r="R456">
        <v>1940.92654171602</v>
      </c>
      <c r="S456">
        <f ca="1">+IF(E456&gt;2017,SUMPRODUCT(J456:M456,N456:Q456),'aob Demand'!S455)</f>
        <v>1509106405.878531</v>
      </c>
      <c r="T456">
        <v>797113.65260689799</v>
      </c>
      <c r="U456">
        <v>26.364000000000001</v>
      </c>
      <c r="V456">
        <v>79152.8141727412</v>
      </c>
      <c r="W456" s="1">
        <v>3.29714421046668E-5</v>
      </c>
      <c r="X456">
        <v>19.691008024736099</v>
      </c>
      <c r="Y456">
        <v>19.691008024736099</v>
      </c>
      <c r="Z456">
        <v>16.9700858929214</v>
      </c>
      <c r="AA456">
        <v>9.9855644650123594</v>
      </c>
      <c r="AB456">
        <v>26.696144871857101</v>
      </c>
      <c r="AC456">
        <v>26.696144871857101</v>
      </c>
      <c r="AD456">
        <v>26.696144871857101</v>
      </c>
      <c r="AE456">
        <v>26.696144871857101</v>
      </c>
      <c r="AF456">
        <v>41291310.068792596</v>
      </c>
      <c r="AG456">
        <v>23759.351405014699</v>
      </c>
      <c r="AH456">
        <v>71493797.5546529</v>
      </c>
      <c r="AI456">
        <v>194023332.82225001</v>
      </c>
      <c r="AJ456">
        <v>130.14775753662701</v>
      </c>
      <c r="AK456">
        <v>130.14775753662701</v>
      </c>
      <c r="AL456">
        <v>102.787888429045</v>
      </c>
      <c r="AM456">
        <v>81.814189485721201</v>
      </c>
      <c r="AN456">
        <v>149.838765561363</v>
      </c>
      <c r="AO456">
        <v>149.838765561363</v>
      </c>
      <c r="AP456">
        <v>119.757974321966</v>
      </c>
      <c r="AQ456">
        <v>91.799753950733503</v>
      </c>
      <c r="AR456">
        <f ca="1">+IF(E456&gt;2017,J456*N456,'aob Demand'!AR455)</f>
        <v>272021858.06924623</v>
      </c>
      <c r="AS456">
        <f>+IF(F456&gt;2017,K456*O456,'aob Demand'!AS455)</f>
        <v>2320848.3090707399</v>
      </c>
      <c r="AT456">
        <f>+IF(G456&gt;2017,L456*P456,'aob Demand'!AT455)</f>
        <v>364323006.866723</v>
      </c>
      <c r="AU456">
        <f>+IF(H456&gt;2017,M456*Q456,'aob Demand'!AU455)</f>
        <v>870065064.94035101</v>
      </c>
      <c r="AV456">
        <v>1.15330063572752</v>
      </c>
      <c r="AW456">
        <v>1.15330063572752</v>
      </c>
      <c r="AX456">
        <v>1.1671317457364001</v>
      </c>
      <c r="AY456">
        <v>1.1240126177624901</v>
      </c>
      <c r="AZ456">
        <v>1.15330063572752</v>
      </c>
      <c r="BA456">
        <v>1.15330063572752</v>
      </c>
      <c r="BB456">
        <v>1.1671317457364001</v>
      </c>
      <c r="BC456">
        <v>1.1240174494917301</v>
      </c>
      <c r="BD456">
        <v>1.10760951955658</v>
      </c>
      <c r="BE456">
        <v>1.10760951955658</v>
      </c>
      <c r="BF456">
        <v>1.12579379641607</v>
      </c>
      <c r="BG456">
        <v>0.83872295834891697</v>
      </c>
      <c r="BH456">
        <v>0.16033476999999999</v>
      </c>
      <c r="BI456">
        <v>0.16033476999999999</v>
      </c>
      <c r="BJ456">
        <v>0.18832829600000001</v>
      </c>
      <c r="BK456">
        <v>0.21767109699999901</v>
      </c>
      <c r="BL456">
        <v>0.16033476999999999</v>
      </c>
      <c r="BM456">
        <v>0.16033476999999999</v>
      </c>
      <c r="BN456">
        <v>0.18832829600000001</v>
      </c>
      <c r="BO456">
        <v>0.21767057500000001</v>
      </c>
      <c r="BP456">
        <v>0.15867292099999999</v>
      </c>
      <c r="BQ456">
        <v>0.15867292099999999</v>
      </c>
      <c r="BR456">
        <v>0.18056576799999999</v>
      </c>
      <c r="BS456">
        <v>3.9175603999999899E-2</v>
      </c>
      <c r="BT456">
        <v>1</v>
      </c>
      <c r="BU456">
        <v>1</v>
      </c>
      <c r="BV456">
        <v>1</v>
      </c>
      <c r="BW456">
        <v>0.99996871200000004</v>
      </c>
      <c r="BX456">
        <f ca="1">+'aob Demand'!BX455+'aob Cap'!$CG456</f>
        <v>24.337053049662444</v>
      </c>
      <c r="BY456">
        <f ca="1">+'aob Demand'!BY455+'aob Cap'!$CG456</f>
        <v>24.337053049662444</v>
      </c>
      <c r="BZ456">
        <f ca="1">+'aob Demand'!BZ455+'aob Cap'!$CG456</f>
        <v>24.337053049662444</v>
      </c>
      <c r="CA456">
        <f ca="1">+'aob Demand'!CA455+'aob Cap'!$CG456</f>
        <v>24.337053049662444</v>
      </c>
      <c r="CB456">
        <f t="shared" ca="1" si="58"/>
        <v>38022866.967472635</v>
      </c>
      <c r="CC456">
        <f t="shared" ca="1" si="55"/>
        <v>324481.26339950203</v>
      </c>
      <c r="CD456">
        <f t="shared" ca="1" si="56"/>
        <v>61974551.731896289</v>
      </c>
      <c r="CE456">
        <f t="shared" ca="1" si="57"/>
        <v>182092749.03766528</v>
      </c>
      <c r="CG456">
        <f ca="1">+IFERROR(VLOOKUP(_xlfn.CONCAT(B456,E456,C456),Reallocation!$A$3:$F$618,6,FALSE),0)</f>
        <v>4.3240007705743502E-2</v>
      </c>
      <c r="CH456">
        <f t="shared" ca="1" si="59"/>
        <v>2.4834695027631248E-4</v>
      </c>
      <c r="CI456">
        <f t="shared" ca="1" si="60"/>
        <v>2.4834695027631248E-4</v>
      </c>
      <c r="CJ456">
        <f t="shared" ca="1" si="61"/>
        <v>3.0215763879803959E-4</v>
      </c>
      <c r="CK456">
        <f t="shared" ca="1" si="62"/>
        <v>3.7172175277033759E-4</v>
      </c>
      <c r="CL456">
        <f ca="1">+IF($C456=1,SUMPRODUCT($CH456:$CK456,Elast!$L$6:$O$6),SUMPRODUCT($CH456:$CK456,Elast!$L$13:$O$13))</f>
        <v>-1.407391638252231E-5</v>
      </c>
      <c r="CM456">
        <f ca="1">+IF($C456=1,SUMPRODUCT($CH456:$CK456,Elast!$L$7:$O$7),SUMPRODUCT($CH456:$CK456,Elast!$L$14:$O$14))</f>
        <v>-1.3948842200138147E-5</v>
      </c>
      <c r="CN456">
        <f ca="1">+IF($C456=1,SUMPRODUCT($CH456:$CK456,Elast!$L$8:$O$8),SUMPRODUCT($CH456:$CK456,Elast!$L$15:$O$15))</f>
        <v>-4.6632865396916356E-5</v>
      </c>
      <c r="CO456">
        <f ca="1">+IF($C456=1,SUMPRODUCT($CH456:$CK456,Elast!$L$9:$O$9),SUMPRODUCT($CH456:$CK456,Elast!$L$16:$O$16))</f>
        <v>-4.7772355934772029E-5</v>
      </c>
    </row>
    <row r="457" spans="2:93" x14ac:dyDescent="0.25">
      <c r="B457" t="s">
        <v>89</v>
      </c>
      <c r="C457">
        <v>1</v>
      </c>
      <c r="D457">
        <v>2042</v>
      </c>
      <c r="E457">
        <v>2040</v>
      </c>
      <c r="F457">
        <v>0.178875102603128</v>
      </c>
      <c r="G457">
        <v>1.17122682017415E-4</v>
      </c>
      <c r="H457">
        <v>0.25692947867709298</v>
      </c>
      <c r="I457">
        <v>0.56407829603776005</v>
      </c>
      <c r="J457">
        <f ca="1">+('aob Demand'!J456-'aob Demand'!BX456)+'aob Cap'!BX457</f>
        <v>174.33831423985572</v>
      </c>
      <c r="K457">
        <f ca="1">+('aob Demand'!K456-'aob Demand'!BY456)+'aob Cap'!BY457</f>
        <v>174.33831423985572</v>
      </c>
      <c r="L457">
        <f ca="1">+('aob Demand'!L456-'aob Demand'!BZ456)+'aob Cap'!BZ457</f>
        <v>143.27712909408868</v>
      </c>
      <c r="M457">
        <f ca="1">+('aob Demand'!M456-'aob Demand'!CA456)+'aob Cap'!CA457</f>
        <v>116.44992903790468</v>
      </c>
      <c r="N457">
        <f ca="1">+'aob Demand'!N456*(1+CL457)</f>
        <v>1583291.0588730983</v>
      </c>
      <c r="O457">
        <f ca="1">+'aob Demand'!O456*(1+CM457)</f>
        <v>13523.50152979073</v>
      </c>
      <c r="P457">
        <f ca="1">+'aob Demand'!P456*(1+CN457)</f>
        <v>2580650.8234187178</v>
      </c>
      <c r="Q457">
        <f ca="1">+'aob Demand'!Q456*(1+CO457)</f>
        <v>7582433.2362188827</v>
      </c>
      <c r="R457">
        <v>1944.47628406801</v>
      </c>
      <c r="S457">
        <f ca="1">+IF(E457&gt;2017,SUMPRODUCT(J457:M457,N457:Q457),'aob Demand'!S456)</f>
        <v>1531108012.0803647</v>
      </c>
      <c r="T457">
        <v>807091.38166428905</v>
      </c>
      <c r="U457">
        <v>26.364000000000001</v>
      </c>
      <c r="V457">
        <v>79877.365584032304</v>
      </c>
      <c r="W457" s="1">
        <v>3.2558727914066902E-5</v>
      </c>
      <c r="X457">
        <v>19.9517339688765</v>
      </c>
      <c r="Y457">
        <v>19.9517339688765</v>
      </c>
      <c r="Z457">
        <v>17.1791192337048</v>
      </c>
      <c r="AA457">
        <v>10.1459918082414</v>
      </c>
      <c r="AB457">
        <v>26.6335892354655</v>
      </c>
      <c r="AC457">
        <v>26.6335892354655</v>
      </c>
      <c r="AD457">
        <v>26.6335892354655</v>
      </c>
      <c r="AE457">
        <v>26.6335892354655</v>
      </c>
      <c r="AF457">
        <v>41745941.364681497</v>
      </c>
      <c r="AG457">
        <v>25668.509231357799</v>
      </c>
      <c r="AH457">
        <v>72283943.077935204</v>
      </c>
      <c r="AI457">
        <v>196170816.25167701</v>
      </c>
      <c r="AJ457">
        <v>130.14775753662701</v>
      </c>
      <c r="AK457">
        <v>130.14775753662701</v>
      </c>
      <c r="AL457">
        <v>102.787888429045</v>
      </c>
      <c r="AM457">
        <v>81.814189485721201</v>
      </c>
      <c r="AN457">
        <v>150.09949150550301</v>
      </c>
      <c r="AO457">
        <v>150.09949150550301</v>
      </c>
      <c r="AP457">
        <v>119.96700766275001</v>
      </c>
      <c r="AQ457">
        <v>91.960181293962606</v>
      </c>
      <c r="AR457">
        <f ca="1">+IF(E457&gt;2017,J457*N457,'aob Demand'!AR456)</f>
        <v>276028294.15497214</v>
      </c>
      <c r="AS457">
        <f>+IF(F457&gt;2017,K457*O457,'aob Demand'!AS456)</f>
        <v>2357137.0829495899</v>
      </c>
      <c r="AT457">
        <f>+IF(G457&gt;2017,L457*P457,'aob Demand'!AT456)</f>
        <v>369658067.053958</v>
      </c>
      <c r="AU457">
        <f>+IF(H457&gt;2017,M457*Q457,'aob Demand'!AU456)</f>
        <v>882700774.12855399</v>
      </c>
      <c r="AV457">
        <v>1.1553068681291101</v>
      </c>
      <c r="AW457">
        <v>1.1553068681291101</v>
      </c>
      <c r="AX457">
        <v>1.1691686137705399</v>
      </c>
      <c r="AY457">
        <v>1.1259765368277701</v>
      </c>
      <c r="AZ457">
        <v>1.1553068681291101</v>
      </c>
      <c r="BA457">
        <v>1.1553068681291101</v>
      </c>
      <c r="BB457">
        <v>1.1691686137705399</v>
      </c>
      <c r="BC457">
        <v>1.12598137699919</v>
      </c>
      <c r="BD457">
        <v>1.1095362696489799</v>
      </c>
      <c r="BE457">
        <v>1.1095362696489799</v>
      </c>
      <c r="BF457">
        <v>1.12775852182546</v>
      </c>
      <c r="BG457">
        <v>0.83804659692637895</v>
      </c>
      <c r="BH457">
        <v>0.16033476999999999</v>
      </c>
      <c r="BI457">
        <v>0.16033476999999999</v>
      </c>
      <c r="BJ457">
        <v>0.18832829600000001</v>
      </c>
      <c r="BK457">
        <v>0.21767109699999901</v>
      </c>
      <c r="BL457">
        <v>0.16033476999999999</v>
      </c>
      <c r="BM457">
        <v>0.16033476999999999</v>
      </c>
      <c r="BN457">
        <v>0.18832829600000001</v>
      </c>
      <c r="BO457">
        <v>0.21767057500000001</v>
      </c>
      <c r="BP457">
        <v>0.15867292099999999</v>
      </c>
      <c r="BQ457">
        <v>0.15867292099999999</v>
      </c>
      <c r="BR457">
        <v>0.18056576799999999</v>
      </c>
      <c r="BS457">
        <v>3.9175603999999899E-2</v>
      </c>
      <c r="BT457">
        <v>1</v>
      </c>
      <c r="BU457">
        <v>1</v>
      </c>
      <c r="BV457">
        <v>1</v>
      </c>
      <c r="BW457">
        <v>0.99996871200000004</v>
      </c>
      <c r="BX457">
        <f ca="1">+'aob Demand'!BX456+'aob Cap'!$CG457</f>
        <v>24.303166032034582</v>
      </c>
      <c r="BY457">
        <f ca="1">+'aob Demand'!BY456+'aob Cap'!$CG457</f>
        <v>24.303166032034582</v>
      </c>
      <c r="BZ457">
        <f ca="1">+'aob Demand'!BZ456+'aob Cap'!$CG457</f>
        <v>24.303166032034582</v>
      </c>
      <c r="CA457">
        <f ca="1">+'aob Demand'!CA456+'aob Cap'!$CG457</f>
        <v>24.303166032034582</v>
      </c>
      <c r="CB457">
        <f t="shared" ca="1" si="58"/>
        <v>38478985.480828747</v>
      </c>
      <c r="CC457">
        <f t="shared" ca="1" si="55"/>
        <v>328663.9030129778</v>
      </c>
      <c r="CD457">
        <f t="shared" ca="1" si="56"/>
        <v>62717985.432251856</v>
      </c>
      <c r="CE457">
        <f t="shared" ca="1" si="57"/>
        <v>184277133.8666448</v>
      </c>
      <c r="CG457">
        <f ca="1">+IFERROR(VLOOKUP(_xlfn.CONCAT(B457,E457,C457),Reallocation!$A$3:$F$618,6,FALSE),0)</f>
        <v>4.1317210719682425E-2</v>
      </c>
      <c r="CH457">
        <f t="shared" ca="1" si="59"/>
        <v>2.3699443750979654E-4</v>
      </c>
      <c r="CI457">
        <f t="shared" ca="1" si="60"/>
        <v>2.3699443750979654E-4</v>
      </c>
      <c r="CJ457">
        <f t="shared" ca="1" si="61"/>
        <v>2.8837268711989772E-4</v>
      </c>
      <c r="CK457">
        <f t="shared" ca="1" si="62"/>
        <v>3.5480666292397878E-4</v>
      </c>
      <c r="CL457">
        <f ca="1">+IF($C457=1,SUMPRODUCT($CH457:$CK457,Elast!$L$6:$O$6),SUMPRODUCT($CH457:$CK457,Elast!$L$13:$O$13))</f>
        <v>-1.3433482441710165E-5</v>
      </c>
      <c r="CM457">
        <f ca="1">+IF($C457=1,SUMPRODUCT($CH457:$CK457,Elast!$L$7:$O$7),SUMPRODUCT($CH457:$CK457,Elast!$L$14:$O$14))</f>
        <v>-1.3311482121630025E-5</v>
      </c>
      <c r="CN457">
        <f ca="1">+IF($C457=1,SUMPRODUCT($CH457:$CK457,Elast!$L$8:$O$8),SUMPRODUCT($CH457:$CK457,Elast!$L$15:$O$15))</f>
        <v>-4.4503760526078512E-5</v>
      </c>
      <c r="CO457">
        <f ca="1">+IF($C457=1,SUMPRODUCT($CH457:$CK457,Elast!$L$9:$O$9),SUMPRODUCT($CH457:$CK457,Elast!$L$16:$O$16))</f>
        <v>-4.559509765534342E-5</v>
      </c>
    </row>
    <row r="458" spans="2:93" x14ac:dyDescent="0.25">
      <c r="B458" t="s">
        <v>89</v>
      </c>
      <c r="C458">
        <v>1</v>
      </c>
      <c r="D458">
        <v>2043</v>
      </c>
      <c r="E458">
        <v>2041</v>
      </c>
      <c r="F458">
        <v>0.178900411399321</v>
      </c>
      <c r="G458">
        <v>1.2434362417564499E-4</v>
      </c>
      <c r="H458">
        <v>0.25694660901418898</v>
      </c>
      <c r="I458">
        <v>0.56402863596231301</v>
      </c>
      <c r="J458">
        <f ca="1">+('aob Demand'!J457-'aob Demand'!BX457)+'aob Cap'!BX458</f>
        <v>174.55970441008543</v>
      </c>
      <c r="K458">
        <f ca="1">+('aob Demand'!K457-'aob Demand'!BY457)+'aob Cap'!BY458</f>
        <v>174.55970441008543</v>
      </c>
      <c r="L458">
        <f ca="1">+('aob Demand'!L457-'aob Demand'!BZ457)+'aob Cap'!BZ458</f>
        <v>143.44436010483543</v>
      </c>
      <c r="M458">
        <f ca="1">+('aob Demand'!M457-'aob Demand'!CA457)+'aob Cap'!CA458</f>
        <v>116.57041260991141</v>
      </c>
      <c r="N458">
        <f ca="1">+'aob Demand'!N457*(1+CL458)</f>
        <v>1604526.8049037675</v>
      </c>
      <c r="O458">
        <f ca="1">+'aob Demand'!O457*(1+CM458)</f>
        <v>13716.717904098092</v>
      </c>
      <c r="P458">
        <f ca="1">+'aob Demand'!P457*(1+CN458)</f>
        <v>2615261.7154836105</v>
      </c>
      <c r="Q458">
        <f ca="1">+'aob Demand'!Q457*(1+CO458)</f>
        <v>7684130.6637243768</v>
      </c>
      <c r="R458">
        <v>1948.06774126305</v>
      </c>
      <c r="S458">
        <f ca="1">+IF(E458&gt;2017,SUMPRODUCT(J458:M458,N458:Q458),'aob Demand'!S457)</f>
        <v>1553366936.30792</v>
      </c>
      <c r="T458">
        <v>817194.00517909694</v>
      </c>
      <c r="U458">
        <v>26.364000000000001</v>
      </c>
      <c r="V458">
        <v>80608.549415826594</v>
      </c>
      <c r="W458" s="1">
        <v>3.2151179800297397E-5</v>
      </c>
      <c r="X458">
        <v>20.212840617040602</v>
      </c>
      <c r="Y458">
        <v>20.212840617040602</v>
      </c>
      <c r="Z458">
        <v>17.388484597942998</v>
      </c>
      <c r="AA458">
        <v>10.306668254782201</v>
      </c>
      <c r="AB458">
        <v>26.573561146525499</v>
      </c>
      <c r="AC458">
        <v>26.573561146525499</v>
      </c>
      <c r="AD458">
        <v>26.573561146525499</v>
      </c>
      <c r="AE458">
        <v>26.573561146525499</v>
      </c>
      <c r="AF458">
        <v>42209204.460018501</v>
      </c>
      <c r="AG458">
        <v>27637.469721805501</v>
      </c>
      <c r="AH458">
        <v>73089218.128320798</v>
      </c>
      <c r="AI458">
        <v>198359329.49866599</v>
      </c>
      <c r="AJ458">
        <v>130.14775753662701</v>
      </c>
      <c r="AK458">
        <v>130.14775753662701</v>
      </c>
      <c r="AL458">
        <v>102.787888429045</v>
      </c>
      <c r="AM458">
        <v>81.814189485721201</v>
      </c>
      <c r="AN458">
        <v>150.36059815366701</v>
      </c>
      <c r="AO458">
        <v>150.36059815366701</v>
      </c>
      <c r="AP458">
        <v>120.176373026988</v>
      </c>
      <c r="AQ458">
        <v>92.120857740503396</v>
      </c>
      <c r="AR458">
        <f ca="1">+IF(E458&gt;2017,J458*N458,'aob Demand'!AR457)</f>
        <v>280085724.7820605</v>
      </c>
      <c r="AS458">
        <f>+IF(F458&gt;2017,K458*O458,'aob Demand'!AS457)</f>
        <v>2393875.0534562902</v>
      </c>
      <c r="AT458">
        <f>+IF(G458&gt;2017,L458*P458,'aob Demand'!AT457)</f>
        <v>375057215.18365198</v>
      </c>
      <c r="AU458">
        <f>+IF(H458&gt;2017,M458*Q458,'aob Demand'!AU457)</f>
        <v>895477859.96575701</v>
      </c>
      <c r="AV458">
        <v>1.1573161082279499</v>
      </c>
      <c r="AW458">
        <v>1.1573161082279499</v>
      </c>
      <c r="AX458">
        <v>1.1712087616573601</v>
      </c>
      <c r="AY458">
        <v>1.12794355861657</v>
      </c>
      <c r="AZ458">
        <v>1.1573161082279499</v>
      </c>
      <c r="BA458">
        <v>1.1573161082279499</v>
      </c>
      <c r="BB458">
        <v>1.1712087616573601</v>
      </c>
      <c r="BC458">
        <v>1.12794840724352</v>
      </c>
      <c r="BD458">
        <v>1.11146590828058</v>
      </c>
      <c r="BE458">
        <v>1.11146590828058</v>
      </c>
      <c r="BF458">
        <v>1.12972641092036</v>
      </c>
      <c r="BG458">
        <v>0.83737089385212704</v>
      </c>
      <c r="BH458">
        <v>0.16033476999999999</v>
      </c>
      <c r="BI458">
        <v>0.16033476999999999</v>
      </c>
      <c r="BJ458">
        <v>0.18832829600000001</v>
      </c>
      <c r="BK458">
        <v>0.21767109699999901</v>
      </c>
      <c r="BL458">
        <v>0.16033476999999999</v>
      </c>
      <c r="BM458">
        <v>0.16033476999999999</v>
      </c>
      <c r="BN458">
        <v>0.18832829600000001</v>
      </c>
      <c r="BO458">
        <v>0.21767057500000001</v>
      </c>
      <c r="BP458">
        <v>0.15867292099999999</v>
      </c>
      <c r="BQ458">
        <v>0.15867292099999999</v>
      </c>
      <c r="BR458">
        <v>0.18056576799999999</v>
      </c>
      <c r="BS458">
        <v>3.9175603999999899E-2</v>
      </c>
      <c r="BT458">
        <v>1</v>
      </c>
      <c r="BU458">
        <v>1</v>
      </c>
      <c r="BV458">
        <v>1</v>
      </c>
      <c r="BW458">
        <v>0.99996871200000004</v>
      </c>
      <c r="BX458">
        <f ca="1">+'aob Demand'!BX457+'aob Cap'!$CG458</f>
        <v>24.263071640803322</v>
      </c>
      <c r="BY458">
        <f ca="1">+'aob Demand'!BY457+'aob Cap'!$CG458</f>
        <v>24.263071640803322</v>
      </c>
      <c r="BZ458">
        <f ca="1">+'aob Demand'!BZ457+'aob Cap'!$CG458</f>
        <v>24.263071640803322</v>
      </c>
      <c r="CA458">
        <f ca="1">+'aob Demand'!CA457+'aob Cap'!$CG458</f>
        <v>24.263071640803322</v>
      </c>
      <c r="CB458">
        <f t="shared" ca="1" si="58"/>
        <v>38930748.816969365</v>
      </c>
      <c r="CC458">
        <f t="shared" ca="1" si="55"/>
        <v>332809.70918382157</v>
      </c>
      <c r="CD458">
        <f t="shared" ca="1" si="56"/>
        <v>63454282.362229034</v>
      </c>
      <c r="CE458">
        <f t="shared" ca="1" si="57"/>
        <v>186440612.79123813</v>
      </c>
      <c r="CG458">
        <f ca="1">+IFERROR(VLOOKUP(_xlfn.CONCAT(B458,E458,C458),Reallocation!$A$3:$F$618,6,FALSE),0)</f>
        <v>3.9483434561421518E-2</v>
      </c>
      <c r="CH458">
        <f t="shared" ca="1" si="59"/>
        <v>2.2618871116253381E-4</v>
      </c>
      <c r="CI458">
        <f t="shared" ca="1" si="60"/>
        <v>2.2618871116253381E-4</v>
      </c>
      <c r="CJ458">
        <f t="shared" ca="1" si="61"/>
        <v>2.7525261036798199E-4</v>
      </c>
      <c r="CK458">
        <f t="shared" ca="1" si="62"/>
        <v>3.3870888570630697E-4</v>
      </c>
      <c r="CL458">
        <f ca="1">+IF($C458=1,SUMPRODUCT($CH458:$CK458,Elast!$L$6:$O$6),SUMPRODUCT($CH458:$CK458,Elast!$L$13:$O$13))</f>
        <v>-1.2823993331846806E-5</v>
      </c>
      <c r="CM458">
        <f ca="1">+IF($C458=1,SUMPRODUCT($CH458:$CK458,Elast!$L$7:$O$7),SUMPRODUCT($CH458:$CK458,Elast!$L$14:$O$14))</f>
        <v>-1.2704829394831308E-5</v>
      </c>
      <c r="CN458">
        <f ca="1">+IF($C458=1,SUMPRODUCT($CH458:$CK458,Elast!$L$8:$O$8),SUMPRODUCT($CH458:$CK458,Elast!$L$15:$O$15))</f>
        <v>-4.2477290365228403E-5</v>
      </c>
      <c r="CO458">
        <f ca="1">+IF($C458=1,SUMPRODUCT($CH458:$CK458,Elast!$L$9:$O$9),SUMPRODUCT($CH458:$CK458,Elast!$L$16:$O$16))</f>
        <v>-4.3522926576772483E-5</v>
      </c>
    </row>
    <row r="459" spans="2:93" x14ac:dyDescent="0.25">
      <c r="B459" t="s">
        <v>89</v>
      </c>
      <c r="C459">
        <v>1</v>
      </c>
      <c r="D459">
        <v>2044</v>
      </c>
      <c r="E459">
        <v>2042</v>
      </c>
      <c r="F459">
        <v>0.17892473564779399</v>
      </c>
      <c r="G459">
        <v>1.3162653500142801E-4</v>
      </c>
      <c r="H459">
        <v>0.25696341736317702</v>
      </c>
      <c r="I459">
        <v>0.56398022045402596</v>
      </c>
      <c r="J459">
        <f ca="1">+('aob Demand'!J458-'aob Demand'!BX458)+'aob Cap'!BX459</f>
        <v>174.77602461050006</v>
      </c>
      <c r="K459">
        <f ca="1">+('aob Demand'!K458-'aob Demand'!BY458)+'aob Cap'!BY459</f>
        <v>174.77602461050006</v>
      </c>
      <c r="L459">
        <f ca="1">+('aob Demand'!L458-'aob Demand'!BZ458)+'aob Cap'!BZ459</f>
        <v>143.60639632434805</v>
      </c>
      <c r="M459">
        <f ca="1">+('aob Demand'!M458-'aob Demand'!CA458)+'aob Cap'!CA459</f>
        <v>116.68560679312806</v>
      </c>
      <c r="N459">
        <f ca="1">+'aob Demand'!N458*(1+CL459)</f>
        <v>1626055.2378255948</v>
      </c>
      <c r="O459">
        <f ca="1">+'aob Demand'!O458*(1+CM459)</f>
        <v>13912.507628085066</v>
      </c>
      <c r="P459">
        <f ca="1">+'aob Demand'!P458*(1+CN459)</f>
        <v>2650348.1869372115</v>
      </c>
      <c r="Q459">
        <f ca="1">+'aob Demand'!Q458*(1+CO459)</f>
        <v>7787227.8962287176</v>
      </c>
      <c r="R459">
        <v>1951.6980128791099</v>
      </c>
      <c r="S459">
        <f ca="1">+IF(E459&gt;2017,SUMPRODUCT(J459:M459,N459:Q459),'aob Demand'!S458)</f>
        <v>1575891407.4784832</v>
      </c>
      <c r="T459">
        <v>827423.08649558702</v>
      </c>
      <c r="U459">
        <v>26.364000000000001</v>
      </c>
      <c r="V459">
        <v>81346.426380174395</v>
      </c>
      <c r="W459" s="1">
        <v>3.1748733097905997E-5</v>
      </c>
      <c r="X459">
        <v>20.474338710257999</v>
      </c>
      <c r="Y459">
        <v>20.474338710257999</v>
      </c>
      <c r="Z459">
        <v>17.5981870913118</v>
      </c>
      <c r="AA459">
        <v>10.4675985481339</v>
      </c>
      <c r="AB459">
        <v>26.515824725896401</v>
      </c>
      <c r="AC459">
        <v>26.515824725896401</v>
      </c>
      <c r="AD459">
        <v>26.515824725896401</v>
      </c>
      <c r="AE459">
        <v>26.515824725896401</v>
      </c>
      <c r="AF459">
        <v>42680944.237898499</v>
      </c>
      <c r="AG459">
        <v>29665.126246876</v>
      </c>
      <c r="AH459">
        <v>73909343.0238951</v>
      </c>
      <c r="AI459">
        <v>200588126.345561</v>
      </c>
      <c r="AJ459">
        <v>130.14775753662701</v>
      </c>
      <c r="AK459">
        <v>130.14775753662701</v>
      </c>
      <c r="AL459">
        <v>102.787888429045</v>
      </c>
      <c r="AM459">
        <v>81.814189485721201</v>
      </c>
      <c r="AN459">
        <v>150.62209624688501</v>
      </c>
      <c r="AO459">
        <v>150.62209624688501</v>
      </c>
      <c r="AP459">
        <v>120.386075520357</v>
      </c>
      <c r="AQ459">
        <v>92.281788033855094</v>
      </c>
      <c r="AR459">
        <f ca="1">+IF(E459&gt;2017,J459*N459,'aob Demand'!AR458)</f>
        <v>284195470.26423872</v>
      </c>
      <c r="AS459">
        <f>+IF(F459&gt;2017,K459*O459,'aob Demand'!AS458)</f>
        <v>2431077.3433637898</v>
      </c>
      <c r="AT459">
        <f>+IF(G459&gt;2017,L459*P459,'aob Demand'!AT458)</f>
        <v>380522383.47844201</v>
      </c>
      <c r="AU459">
        <f>+IF(H459&gt;2017,M459*Q459,'aob Demand'!AU458)</f>
        <v>908401344.16682804</v>
      </c>
      <c r="AV459">
        <v>1.15932840215759</v>
      </c>
      <c r="AW459">
        <v>1.15932840215759</v>
      </c>
      <c r="AX459">
        <v>1.1732522182873999</v>
      </c>
      <c r="AY459">
        <v>1.1299137164125499</v>
      </c>
      <c r="AZ459">
        <v>1.15932840215759</v>
      </c>
      <c r="BA459">
        <v>1.15932840215759</v>
      </c>
      <c r="BB459">
        <v>1.1732522182873999</v>
      </c>
      <c r="BC459">
        <v>1.1299185735085</v>
      </c>
      <c r="BD459">
        <v>1.11339847975724</v>
      </c>
      <c r="BE459">
        <v>1.11339847975724</v>
      </c>
      <c r="BF459">
        <v>1.13169749156807</v>
      </c>
      <c r="BG459">
        <v>0.836695838472853</v>
      </c>
      <c r="BH459">
        <v>0.16033476999999999</v>
      </c>
      <c r="BI459">
        <v>0.16033476999999999</v>
      </c>
      <c r="BJ459">
        <v>0.18832829600000001</v>
      </c>
      <c r="BK459">
        <v>0.21767109699999901</v>
      </c>
      <c r="BL459">
        <v>0.16033476999999999</v>
      </c>
      <c r="BM459">
        <v>0.16033476999999999</v>
      </c>
      <c r="BN459">
        <v>0.18832829600000001</v>
      </c>
      <c r="BO459">
        <v>0.21767057500000001</v>
      </c>
      <c r="BP459">
        <v>0.15867292099999999</v>
      </c>
      <c r="BQ459">
        <v>0.15867292099999999</v>
      </c>
      <c r="BR459">
        <v>0.18056576799999999</v>
      </c>
      <c r="BS459">
        <v>3.9175603999999899E-2</v>
      </c>
      <c r="BT459">
        <v>1</v>
      </c>
      <c r="BU459">
        <v>1</v>
      </c>
      <c r="BV459">
        <v>1</v>
      </c>
      <c r="BW459">
        <v>0.99996871200000004</v>
      </c>
      <c r="BX459">
        <f ca="1">+'aob Demand'!BX458+'aob Cap'!$CG459</f>
        <v>24.217344736351048</v>
      </c>
      <c r="BY459">
        <f ca="1">+'aob Demand'!BY458+'aob Cap'!$CG459</f>
        <v>24.217344736351048</v>
      </c>
      <c r="BZ459">
        <f ca="1">+'aob Demand'!BZ458+'aob Cap'!$CG459</f>
        <v>24.217344736351048</v>
      </c>
      <c r="CA459">
        <f ca="1">+'aob Demand'!CA458+'aob Cap'!$CG459</f>
        <v>24.217344736351048</v>
      </c>
      <c r="CB459">
        <f t="shared" ca="1" si="58"/>
        <v>39378740.254771724</v>
      </c>
      <c r="CC459">
        <f t="shared" ca="1" si="55"/>
        <v>336923.99337644968</v>
      </c>
      <c r="CD459">
        <f t="shared" ca="1" si="56"/>
        <v>64184395.714421421</v>
      </c>
      <c r="CE459">
        <f t="shared" ca="1" si="57"/>
        <v>188585982.50350058</v>
      </c>
      <c r="CG459">
        <f ca="1">+IFERROR(VLOOKUP(_xlfn.CONCAT(B459,E459,C459),Reallocation!$A$3:$F$618,6,FALSE),0)</f>
        <v>3.7729411211049439E-2</v>
      </c>
      <c r="CH459">
        <f t="shared" ca="1" si="59"/>
        <v>2.1587292247393641E-4</v>
      </c>
      <c r="CI459">
        <f t="shared" ca="1" si="60"/>
        <v>2.1587292247393641E-4</v>
      </c>
      <c r="CJ459">
        <f t="shared" ca="1" si="61"/>
        <v>2.627279297910956E-4</v>
      </c>
      <c r="CK459">
        <f t="shared" ca="1" si="62"/>
        <v>3.2334246054821492E-4</v>
      </c>
      <c r="CL459">
        <f ca="1">+IF($C459=1,SUMPRODUCT($CH459:$CK459,Elast!$L$6:$O$6),SUMPRODUCT($CH459:$CK459,Elast!$L$13:$O$13))</f>
        <v>-1.2242194434741503E-5</v>
      </c>
      <c r="CM459">
        <f ca="1">+IF($C459=1,SUMPRODUCT($CH459:$CK459,Elast!$L$7:$O$7),SUMPRODUCT($CH459:$CK459,Elast!$L$14:$O$14))</f>
        <v>-1.2125687886764159E-5</v>
      </c>
      <c r="CN459">
        <f ca="1">+IF($C459=1,SUMPRODUCT($CH459:$CK459,Elast!$L$8:$O$8),SUMPRODUCT($CH459:$CK459,Elast!$L$15:$O$15))</f>
        <v>-4.0542750931915167E-5</v>
      </c>
      <c r="CO459">
        <f ca="1">+IF($C459=1,SUMPRODUCT($CH459:$CK459,Elast!$L$9:$O$9),SUMPRODUCT($CH459:$CK459,Elast!$L$16:$O$16))</f>
        <v>-4.1544833387291652E-5</v>
      </c>
    </row>
    <row r="460" spans="2:93" x14ac:dyDescent="0.25">
      <c r="B460" t="s">
        <v>89</v>
      </c>
      <c r="C460">
        <v>1</v>
      </c>
      <c r="D460">
        <v>2045</v>
      </c>
      <c r="E460">
        <v>2043</v>
      </c>
      <c r="F460">
        <v>0.178948229919319</v>
      </c>
      <c r="G460">
        <v>1.3896182153128199E-4</v>
      </c>
      <c r="H460">
        <v>0.25697995612214097</v>
      </c>
      <c r="I460">
        <v>0.56393285213700695</v>
      </c>
      <c r="J460">
        <f ca="1">+('aob Demand'!J459-'aob Demand'!BX459)+'aob Cap'!BX460</f>
        <v>174.98780126356473</v>
      </c>
      <c r="K460">
        <f ca="1">+('aob Demand'!K459-'aob Demand'!BY459)+'aob Cap'!BY460</f>
        <v>174.98780126356473</v>
      </c>
      <c r="L460">
        <f ca="1">+('aob Demand'!L459-'aob Demand'!BZ459)+'aob Cap'!BZ460</f>
        <v>143.76376684441473</v>
      </c>
      <c r="M460">
        <f ca="1">+('aob Demand'!M459-'aob Demand'!CA459)+'aob Cap'!CA460</f>
        <v>116.79604176932475</v>
      </c>
      <c r="N460">
        <f ca="1">+'aob Demand'!N459*(1+CL460)</f>
        <v>1647879.6938132795</v>
      </c>
      <c r="O460">
        <f ca="1">+'aob Demand'!O459*(1+CM460)</f>
        <v>14110.920587949939</v>
      </c>
      <c r="P460">
        <f ca="1">+'aob Demand'!P459*(1+CN460)</f>
        <v>2685915.7482117857</v>
      </c>
      <c r="Q460">
        <f ca="1">+'aob Demand'!Q459*(1+CO460)</f>
        <v>7891740.985741728</v>
      </c>
      <c r="R460">
        <v>1955.3622314203601</v>
      </c>
      <c r="S460">
        <f ca="1">+IF(E460&gt;2017,SUMPRODUCT(J460:M460,N460:Q460),'aob Demand'!S459)</f>
        <v>1598689558.527796</v>
      </c>
      <c r="T460">
        <v>837780.208526909</v>
      </c>
      <c r="U460">
        <v>26.364000000000001</v>
      </c>
      <c r="V460">
        <v>82091.057744873702</v>
      </c>
      <c r="W460" s="1">
        <v>3.1351323950878701E-5</v>
      </c>
      <c r="X460">
        <v>20.736234252705099</v>
      </c>
      <c r="Y460">
        <v>20.736234252705099</v>
      </c>
      <c r="Z460">
        <v>17.808229683410801</v>
      </c>
      <c r="AA460">
        <v>10.628785411370901</v>
      </c>
      <c r="AB460">
        <v>26.459996796800201</v>
      </c>
      <c r="AC460">
        <v>26.459996796800201</v>
      </c>
      <c r="AD460">
        <v>26.459996796800201</v>
      </c>
      <c r="AE460">
        <v>26.459996796800201</v>
      </c>
      <c r="AF460">
        <v>43160740.043149099</v>
      </c>
      <c r="AG460">
        <v>31751.331862577801</v>
      </c>
      <c r="AH460">
        <v>74743585.462817907</v>
      </c>
      <c r="AI460">
        <v>202855226.143071</v>
      </c>
      <c r="AJ460">
        <v>130.14775753662701</v>
      </c>
      <c r="AK460">
        <v>130.14775753662701</v>
      </c>
      <c r="AL460">
        <v>102.787888429045</v>
      </c>
      <c r="AM460">
        <v>81.814189485721201</v>
      </c>
      <c r="AN460">
        <v>150.88399178933199</v>
      </c>
      <c r="AO460">
        <v>150.88399178933199</v>
      </c>
      <c r="AP460">
        <v>120.596118112456</v>
      </c>
      <c r="AQ460">
        <v>92.4429748970921</v>
      </c>
      <c r="AR460">
        <f ca="1">+IF(E460&gt;2017,J460*N460,'aob Demand'!AR459)</f>
        <v>288358844.36726207</v>
      </c>
      <c r="AS460">
        <f>+IF(F460&gt;2017,K460*O460,'aob Demand'!AS459)</f>
        <v>2468758.7875174</v>
      </c>
      <c r="AT460">
        <f>+IF(G460&gt;2017,L460*P460,'aob Demand'!AT459)</f>
        <v>386055467.56904697</v>
      </c>
      <c r="AU460">
        <f>+IF(H460&gt;2017,M460*Q460,'aob Demand'!AU459)</f>
        <v>921476127.20778894</v>
      </c>
      <c r="AV460">
        <v>1.16134382311489</v>
      </c>
      <c r="AW460">
        <v>1.16134382311489</v>
      </c>
      <c r="AX460">
        <v>1.1752990280345299</v>
      </c>
      <c r="AY460">
        <v>1.13188706187345</v>
      </c>
      <c r="AZ460">
        <v>1.16134382311489</v>
      </c>
      <c r="BA460">
        <v>1.16134382311489</v>
      </c>
      <c r="BB460">
        <v>1.1752990280345299</v>
      </c>
      <c r="BC460">
        <v>1.13189192745211</v>
      </c>
      <c r="BD460">
        <v>1.11533405437591</v>
      </c>
      <c r="BE460">
        <v>1.11533405437591</v>
      </c>
      <c r="BF460">
        <v>1.13367180657079</v>
      </c>
      <c r="BG460">
        <v>0.83602141395937501</v>
      </c>
      <c r="BH460">
        <v>0.16033476999999999</v>
      </c>
      <c r="BI460">
        <v>0.16033476999999999</v>
      </c>
      <c r="BJ460">
        <v>0.18832829600000001</v>
      </c>
      <c r="BK460">
        <v>0.21767109699999901</v>
      </c>
      <c r="BL460">
        <v>0.16033476999999999</v>
      </c>
      <c r="BM460">
        <v>0.16033476999999999</v>
      </c>
      <c r="BN460">
        <v>0.18832829600000001</v>
      </c>
      <c r="BO460">
        <v>0.21767057500000001</v>
      </c>
      <c r="BP460">
        <v>0.15867292099999999</v>
      </c>
      <c r="BQ460">
        <v>0.15867292099999999</v>
      </c>
      <c r="BR460">
        <v>0.18056576799999999</v>
      </c>
      <c r="BS460">
        <v>3.9175603999999899E-2</v>
      </c>
      <c r="BT460">
        <v>1</v>
      </c>
      <c r="BU460">
        <v>1</v>
      </c>
      <c r="BV460">
        <v>1</v>
      </c>
      <c r="BW460">
        <v>0.99996871200000004</v>
      </c>
      <c r="BX460">
        <f ca="1">+'aob Demand'!BX459+'aob Cap'!$CG460</f>
        <v>24.166520914737639</v>
      </c>
      <c r="BY460">
        <f ca="1">+'aob Demand'!BY459+'aob Cap'!$CG460</f>
        <v>24.166520914737639</v>
      </c>
      <c r="BZ460">
        <f ca="1">+'aob Demand'!BZ459+'aob Cap'!$CG460</f>
        <v>24.166520914737639</v>
      </c>
      <c r="CA460">
        <f ca="1">+'aob Demand'!CA459+'aob Cap'!$CG460</f>
        <v>24.166520914737639</v>
      </c>
      <c r="CB460">
        <f t="shared" ca="1" si="58"/>
        <v>39823519.085510075</v>
      </c>
      <c r="CC460">
        <f t="shared" ca="1" si="55"/>
        <v>341011.8575148941</v>
      </c>
      <c r="CD460">
        <f t="shared" ca="1" si="56"/>
        <v>64909239.104383312</v>
      </c>
      <c r="CE460">
        <f t="shared" ca="1" si="57"/>
        <v>190715923.58561969</v>
      </c>
      <c r="CG460">
        <f ca="1">+IFERROR(VLOOKUP(_xlfn.CONCAT(B460,E460,C460),Reallocation!$A$3:$F$618,6,FALSE),0)</f>
        <v>3.6053776714737973E-2</v>
      </c>
      <c r="CH460">
        <f t="shared" ca="1" si="59"/>
        <v>2.0603594338797215E-4</v>
      </c>
      <c r="CI460">
        <f t="shared" ca="1" si="60"/>
        <v>2.0603594338797215E-4</v>
      </c>
      <c r="CJ460">
        <f t="shared" ca="1" si="61"/>
        <v>2.5078486398988353E-4</v>
      </c>
      <c r="CK460">
        <f t="shared" ca="1" si="62"/>
        <v>3.0869005634581725E-4</v>
      </c>
      <c r="CL460">
        <f ca="1">+IF($C460=1,SUMPRODUCT($CH460:$CK460,Elast!$L$6:$O$6),SUMPRODUCT($CH460:$CK460,Elast!$L$13:$O$13))</f>
        <v>-1.1687429547332374E-5</v>
      </c>
      <c r="CM460">
        <f ca="1">+IF($C460=1,SUMPRODUCT($CH460:$CK460,Elast!$L$7:$O$7),SUMPRODUCT($CH460:$CK460,Elast!$L$14:$O$14))</f>
        <v>-1.1573430148969611E-5</v>
      </c>
      <c r="CN460">
        <f ca="1">+IF($C460=1,SUMPRODUCT($CH460:$CK460,Elast!$L$8:$O$8),SUMPRODUCT($CH460:$CK460,Elast!$L$15:$O$15))</f>
        <v>-3.8698029943195155E-5</v>
      </c>
      <c r="CO460">
        <f ca="1">+IF($C460=1,SUMPRODUCT($CH460:$CK460,Elast!$L$9:$O$9),SUMPRODUCT($CH460:$CK460,Elast!$L$16:$O$16))</f>
        <v>-3.9658620245632827E-5</v>
      </c>
    </row>
    <row r="461" spans="2:93" x14ac:dyDescent="0.25">
      <c r="B461" t="s">
        <v>89</v>
      </c>
      <c r="C461">
        <v>1</v>
      </c>
      <c r="D461">
        <v>2046</v>
      </c>
      <c r="E461">
        <v>2044</v>
      </c>
      <c r="F461">
        <v>0.17897097144119201</v>
      </c>
      <c r="G461">
        <v>1.4634497941668799E-4</v>
      </c>
      <c r="H461">
        <v>0.25699624946489802</v>
      </c>
      <c r="I461">
        <v>0.56388643411449202</v>
      </c>
      <c r="J461">
        <f ca="1">+('aob Demand'!J460-'aob Demand'!BX460)+'aob Cap'!BX461</f>
        <v>175.19551628332346</v>
      </c>
      <c r="K461">
        <f ca="1">+('aob Demand'!K460-'aob Demand'!BY460)+'aob Cap'!BY461</f>
        <v>175.19551628332346</v>
      </c>
      <c r="L461">
        <f ca="1">+('aob Demand'!L460-'aob Demand'!BZ460)+'aob Cap'!BZ461</f>
        <v>143.91695601835048</v>
      </c>
      <c r="M461">
        <f ca="1">+('aob Demand'!M460-'aob Demand'!CA460)+'aob Cap'!CA461</f>
        <v>116.90220288176745</v>
      </c>
      <c r="N461">
        <f ca="1">+'aob Demand'!N460*(1+CL461)</f>
        <v>1670003.5947507878</v>
      </c>
      <c r="O461">
        <f ca="1">+'aob Demand'!O460*(1+CM461)</f>
        <v>14312.006474015616</v>
      </c>
      <c r="P461">
        <f ca="1">+'aob Demand'!P460*(1+CN461)</f>
        <v>2721970.0475862916</v>
      </c>
      <c r="Q461">
        <f ca="1">+'aob Demand'!Q460*(1+CO461)</f>
        <v>7997686.3996142466</v>
      </c>
      <c r="R461">
        <v>1959.0581112606901</v>
      </c>
      <c r="S461">
        <f ca="1">+IF(E461&gt;2017,SUMPRODUCT(J461:M461,N461:Q461),'aob Demand'!S460)</f>
        <v>1621769343.0348363</v>
      </c>
      <c r="T461">
        <v>848266.97400004801</v>
      </c>
      <c r="U461">
        <v>26.364000000000001</v>
      </c>
      <c r="V461">
        <v>82842.505338557807</v>
      </c>
      <c r="W461" s="1">
        <v>3.0958889302507899E-5</v>
      </c>
      <c r="X461">
        <v>20.998536770789599</v>
      </c>
      <c r="Y461">
        <v>20.998536770789599</v>
      </c>
      <c r="Z461">
        <v>18.018616935333601</v>
      </c>
      <c r="AA461">
        <v>10.790233070829901</v>
      </c>
      <c r="AB461">
        <v>26.405891157881399</v>
      </c>
      <c r="AC461">
        <v>26.405891157881399</v>
      </c>
      <c r="AD461">
        <v>26.405891157881399</v>
      </c>
      <c r="AE461">
        <v>26.405891157881399</v>
      </c>
      <c r="AF461">
        <v>43648475.798526801</v>
      </c>
      <c r="AG461">
        <v>33895.119872166702</v>
      </c>
      <c r="AH461">
        <v>75591734.4297079</v>
      </c>
      <c r="AI461">
        <v>205160067.899764</v>
      </c>
      <c r="AJ461">
        <v>130.14775753662701</v>
      </c>
      <c r="AK461">
        <v>130.14775753662701</v>
      </c>
      <c r="AL461">
        <v>102.787888429045</v>
      </c>
      <c r="AM461">
        <v>81.814189485721201</v>
      </c>
      <c r="AN461">
        <v>151.14629430741601</v>
      </c>
      <c r="AO461">
        <v>151.14629430741601</v>
      </c>
      <c r="AP461">
        <v>120.80650536437901</v>
      </c>
      <c r="AQ461">
        <v>92.6044225565511</v>
      </c>
      <c r="AR461">
        <f ca="1">+IF(E461&gt;2017,J461*N461,'aob Demand'!AR460)</f>
        <v>292577141.97737038</v>
      </c>
      <c r="AS461">
        <f>+IF(F461&gt;2017,K461*O461,'aob Demand'!AS460)</f>
        <v>2506933.9596853899</v>
      </c>
      <c r="AT461">
        <f>+IF(G461&gt;2017,L461*P461,'aob Demand'!AT460)</f>
        <v>391658330.02156502</v>
      </c>
      <c r="AU461">
        <f>+IF(H461&gt;2017,M461*Q461,'aob Demand'!AU460)</f>
        <v>934706998.74823999</v>
      </c>
      <c r="AV461">
        <v>1.16336240880455</v>
      </c>
      <c r="AW461">
        <v>1.16336240880455</v>
      </c>
      <c r="AX461">
        <v>1.1773492150071001</v>
      </c>
      <c r="AY461">
        <v>1.13386362256763</v>
      </c>
      <c r="AZ461">
        <v>1.16336240880455</v>
      </c>
      <c r="BA461">
        <v>1.16336240880455</v>
      </c>
      <c r="BB461">
        <v>1.1773492150071001</v>
      </c>
      <c r="BC461">
        <v>1.1338684966428201</v>
      </c>
      <c r="BD461">
        <v>1.11727266834753</v>
      </c>
      <c r="BE461">
        <v>1.11727266834753</v>
      </c>
      <c r="BF461">
        <v>1.13564937918301</v>
      </c>
      <c r="BG461">
        <v>0.83534761186157203</v>
      </c>
      <c r="BH461">
        <v>0.16033476999999999</v>
      </c>
      <c r="BI461">
        <v>0.16033476999999999</v>
      </c>
      <c r="BJ461">
        <v>0.18832829600000001</v>
      </c>
      <c r="BK461">
        <v>0.21767109699999901</v>
      </c>
      <c r="BL461">
        <v>0.16033476999999999</v>
      </c>
      <c r="BM461">
        <v>0.16033476999999999</v>
      </c>
      <c r="BN461">
        <v>0.18832829600000001</v>
      </c>
      <c r="BO461">
        <v>0.21767057500000001</v>
      </c>
      <c r="BP461">
        <v>0.15867292099999999</v>
      </c>
      <c r="BQ461">
        <v>0.15867292099999999</v>
      </c>
      <c r="BR461">
        <v>0.18056576799999999</v>
      </c>
      <c r="BS461">
        <v>3.9175603999999899E-2</v>
      </c>
      <c r="BT461">
        <v>1</v>
      </c>
      <c r="BU461">
        <v>1</v>
      </c>
      <c r="BV461">
        <v>1</v>
      </c>
      <c r="BW461">
        <v>0.99996871200000004</v>
      </c>
      <c r="BX461">
        <f ca="1">+'aob Demand'!BX460+'aob Cap'!$CG461</f>
        <v>24.11109045397615</v>
      </c>
      <c r="BY461">
        <f ca="1">+'aob Demand'!BY460+'aob Cap'!$CG461</f>
        <v>24.11109045397615</v>
      </c>
      <c r="BZ461">
        <f ca="1">+'aob Demand'!BZ460+'aob Cap'!$CG461</f>
        <v>24.11109045397615</v>
      </c>
      <c r="CA461">
        <f ca="1">+'aob Demand'!CA460+'aob Cap'!$CG461</f>
        <v>24.11109045397615</v>
      </c>
      <c r="CB461">
        <f t="shared" ca="1" si="58"/>
        <v>40265607.731501572</v>
      </c>
      <c r="CC461">
        <f t="shared" ca="1" si="55"/>
        <v>345078.08267288277</v>
      </c>
      <c r="CD461">
        <f t="shared" ca="1" si="56"/>
        <v>65629666.030366838</v>
      </c>
      <c r="CE461">
        <f t="shared" ca="1" si="57"/>
        <v>192832940.20363393</v>
      </c>
      <c r="CG461">
        <f ca="1">+IFERROR(VLOOKUP(_xlfn.CONCAT(B461,E461,C461),Reallocation!$A$3:$F$618,6,FALSE),0)</f>
        <v>3.4453406950452563E-2</v>
      </c>
      <c r="CH461">
        <f t="shared" ca="1" si="59"/>
        <v>1.9665689899706074E-4</v>
      </c>
      <c r="CI461">
        <f t="shared" ca="1" si="60"/>
        <v>1.9665689899706074E-4</v>
      </c>
      <c r="CJ461">
        <f t="shared" ca="1" si="61"/>
        <v>2.3939782985737956E-4</v>
      </c>
      <c r="CK461">
        <f t="shared" ca="1" si="62"/>
        <v>2.9471991203866565E-4</v>
      </c>
      <c r="CL461">
        <f ca="1">+IF($C461=1,SUMPRODUCT($CH461:$CK461,Elast!$L$6:$O$6),SUMPRODUCT($CH461:$CK461,Elast!$L$13:$O$13))</f>
        <v>-1.1158496133066412E-5</v>
      </c>
      <c r="CM461">
        <f ca="1">+IF($C461=1,SUMPRODUCT($CH461:$CK461,Elast!$L$7:$O$7),SUMPRODUCT($CH461:$CK461,Elast!$L$14:$O$14))</f>
        <v>-1.1046881854444469E-5</v>
      </c>
      <c r="CN461">
        <f ca="1">+IF($C461=1,SUMPRODUCT($CH461:$CK461,Elast!$L$8:$O$8),SUMPRODUCT($CH461:$CK461,Elast!$L$15:$O$15))</f>
        <v>-3.6939190275727452E-5</v>
      </c>
      <c r="CO461">
        <f ca="1">+IF($C461=1,SUMPRODUCT($CH461:$CK461,Elast!$L$9:$O$9),SUMPRODUCT($CH461:$CK461,Elast!$L$16:$O$16))</f>
        <v>-3.7860227876126192E-5</v>
      </c>
    </row>
    <row r="462" spans="2:93" x14ac:dyDescent="0.25">
      <c r="B462" t="s">
        <v>89</v>
      </c>
      <c r="C462">
        <v>1</v>
      </c>
      <c r="D462">
        <v>2047</v>
      </c>
      <c r="E462">
        <v>2045</v>
      </c>
      <c r="F462">
        <v>0.17899309525415</v>
      </c>
      <c r="G462">
        <v>1.5376765582573201E-4</v>
      </c>
      <c r="H462">
        <v>0.25701234336866302</v>
      </c>
      <c r="I462">
        <v>0.56384079372135898</v>
      </c>
      <c r="J462">
        <f ca="1">+('aob Demand'!J461-'aob Demand'!BX461)+'aob Cap'!BX462</f>
        <v>175.39961160383643</v>
      </c>
      <c r="K462">
        <f ca="1">+('aob Demand'!K461-'aob Demand'!BY461)+'aob Cap'!BY462</f>
        <v>175.39961160383643</v>
      </c>
      <c r="L462">
        <f ca="1">+('aob Demand'!L461-'aob Demand'!BZ461)+'aob Cap'!BZ462</f>
        <v>144.06640800764441</v>
      </c>
      <c r="M462">
        <f ca="1">+('aob Demand'!M461-'aob Demand'!CA461)+'aob Cap'!CA462</f>
        <v>117.00453518973242</v>
      </c>
      <c r="N462">
        <f ca="1">+'aob Demand'!N461*(1+CL462)</f>
        <v>1692430.4459802518</v>
      </c>
      <c r="O462">
        <f ca="1">+'aob Demand'!O461*(1+CM462)</f>
        <v>14515.814833709241</v>
      </c>
      <c r="P462">
        <f ca="1">+'aob Demand'!P461*(1+CN462)</f>
        <v>2758516.8655953403</v>
      </c>
      <c r="Q462">
        <f ca="1">+'aob Demand'!Q461*(1+CO462)</f>
        <v>8105081.003163442</v>
      </c>
      <c r="R462">
        <v>1962.78137441377</v>
      </c>
      <c r="S462">
        <f ca="1">+IF(E462&gt;2017,SUMPRODUCT(J462:M462,N462:Q462),'aob Demand'!S461)</f>
        <v>1645138562.8804851</v>
      </c>
      <c r="T462">
        <v>858885.00570383901</v>
      </c>
      <c r="U462">
        <v>26.364000000000001</v>
      </c>
      <c r="V462">
        <v>83600.831555828394</v>
      </c>
      <c r="W462" s="1">
        <v>3.0571366885387199E-5</v>
      </c>
      <c r="X462">
        <v>21.2612511716939</v>
      </c>
      <c r="Y462">
        <v>21.2612511716939</v>
      </c>
      <c r="Z462">
        <v>18.2293513251294</v>
      </c>
      <c r="AA462">
        <v>10.951943781993799</v>
      </c>
      <c r="AB462">
        <v>26.353172406851598</v>
      </c>
      <c r="AC462">
        <v>26.353172406851598</v>
      </c>
      <c r="AD462">
        <v>26.353172406851598</v>
      </c>
      <c r="AE462">
        <v>26.353172406851598</v>
      </c>
      <c r="AF462">
        <v>44143763.221379302</v>
      </c>
      <c r="AG462">
        <v>36096.457810928703</v>
      </c>
      <c r="AH462">
        <v>76453114.688239396</v>
      </c>
      <c r="AI462">
        <v>207500824.69231299</v>
      </c>
      <c r="AJ462">
        <v>130.14775753662701</v>
      </c>
      <c r="AK462">
        <v>130.14775753662701</v>
      </c>
      <c r="AL462">
        <v>102.787888429045</v>
      </c>
      <c r="AM462">
        <v>81.814189485721201</v>
      </c>
      <c r="AN462">
        <v>151.40900870832101</v>
      </c>
      <c r="AO462">
        <v>151.40900870832101</v>
      </c>
      <c r="AP462">
        <v>121.017239754174</v>
      </c>
      <c r="AQ462">
        <v>92.766133267715006</v>
      </c>
      <c r="AR462">
        <f ca="1">+IF(E462&gt;2017,J462*N462,'aob Demand'!AR461)</f>
        <v>296851642.89144385</v>
      </c>
      <c r="AS462">
        <f>+IF(F462&gt;2017,K462*O462,'aob Demand'!AS461)</f>
        <v>2545617.1987584</v>
      </c>
      <c r="AT462">
        <f>+IF(G462&gt;2017,L462*P462,'aob Demand'!AT461)</f>
        <v>397332803.74003202</v>
      </c>
      <c r="AU462">
        <f>+IF(H462&gt;2017,M462*Q462,'aob Demand'!AU461)</f>
        <v>948098647.66735601</v>
      </c>
      <c r="AV462">
        <v>1.1653842243227199</v>
      </c>
      <c r="AW462">
        <v>1.1653842243227199</v>
      </c>
      <c r="AX462">
        <v>1.1794028189819199</v>
      </c>
      <c r="AY462">
        <v>1.13584344466204</v>
      </c>
      <c r="AZ462">
        <v>1.1653842243227199</v>
      </c>
      <c r="BA462">
        <v>1.1653842243227199</v>
      </c>
      <c r="BB462">
        <v>1.1794028189819199</v>
      </c>
      <c r="BC462">
        <v>1.13584832724777</v>
      </c>
      <c r="BD462">
        <v>1.1192143841893001</v>
      </c>
      <c r="BE462">
        <v>1.1192143841893001</v>
      </c>
      <c r="BF462">
        <v>1.1376302477726801</v>
      </c>
      <c r="BG462">
        <v>0.83467441748756699</v>
      </c>
      <c r="BH462">
        <v>0.16033476999999999</v>
      </c>
      <c r="BI462">
        <v>0.16033476999999999</v>
      </c>
      <c r="BJ462">
        <v>0.18832829600000001</v>
      </c>
      <c r="BK462">
        <v>0.21767109699999901</v>
      </c>
      <c r="BL462">
        <v>0.16033476999999999</v>
      </c>
      <c r="BM462">
        <v>0.16033476999999999</v>
      </c>
      <c r="BN462">
        <v>0.18832829600000001</v>
      </c>
      <c r="BO462">
        <v>0.21767057500000001</v>
      </c>
      <c r="BP462">
        <v>0.15867292099999999</v>
      </c>
      <c r="BQ462">
        <v>0.15867292099999999</v>
      </c>
      <c r="BR462">
        <v>0.18056576799999999</v>
      </c>
      <c r="BS462">
        <v>3.9175603999999899E-2</v>
      </c>
      <c r="BT462">
        <v>1</v>
      </c>
      <c r="BU462">
        <v>1</v>
      </c>
      <c r="BV462">
        <v>1</v>
      </c>
      <c r="BW462">
        <v>0.99996871200000004</v>
      </c>
      <c r="BX462">
        <f ca="1">+'aob Demand'!BX461+'aob Cap'!$CG462</f>
        <v>24.05150290656502</v>
      </c>
      <c r="BY462">
        <f ca="1">+'aob Demand'!BY461+'aob Cap'!$CG462</f>
        <v>24.05150290656502</v>
      </c>
      <c r="BZ462">
        <f ca="1">+'aob Demand'!BZ461+'aob Cap'!$CG462</f>
        <v>24.05150290656502</v>
      </c>
      <c r="CA462">
        <f ca="1">+'aob Demand'!CA461+'aob Cap'!$CG462</f>
        <v>24.05150290656502</v>
      </c>
      <c r="CB462">
        <f t="shared" ca="1" si="58"/>
        <v>40705495.790653154</v>
      </c>
      <c r="CC462">
        <f t="shared" ca="1" si="55"/>
        <v>349127.16266411741</v>
      </c>
      <c r="CD462">
        <f t="shared" ca="1" si="56"/>
        <v>66346476.410674952</v>
      </c>
      <c r="CE462">
        <f t="shared" ca="1" si="57"/>
        <v>194939379.30553046</v>
      </c>
      <c r="CG462">
        <f ca="1">+IFERROR(VLOOKUP(_xlfn.CONCAT(B462,E462,C462),Reallocation!$A$3:$F$618,6,FALSE),0)</f>
        <v>3.2924641179419144E-2</v>
      </c>
      <c r="CH462">
        <f t="shared" ca="1" si="59"/>
        <v>1.8771216696755744E-4</v>
      </c>
      <c r="CI462">
        <f t="shared" ca="1" si="60"/>
        <v>1.8771216696755744E-4</v>
      </c>
      <c r="CJ462">
        <f t="shared" ca="1" si="61"/>
        <v>2.285379474282756E-4</v>
      </c>
      <c r="CK462">
        <f t="shared" ca="1" si="62"/>
        <v>2.8139628199896904E-4</v>
      </c>
      <c r="CL462">
        <f ca="1">+IF($C462=1,SUMPRODUCT($CH462:$CK462,Elast!$L$6:$O$6),SUMPRODUCT($CH462:$CK462,Elast!$L$13:$O$13))</f>
        <v>-1.0654040798877772E-5</v>
      </c>
      <c r="CM462">
        <f ca="1">+IF($C462=1,SUMPRODUCT($CH462:$CK462,Elast!$L$7:$O$7),SUMPRODUCT($CH462:$CK462,Elast!$L$14:$O$14))</f>
        <v>-1.0544714820855283E-5</v>
      </c>
      <c r="CN462">
        <f ca="1">+IF($C462=1,SUMPRODUCT($CH462:$CK462,Elast!$L$8:$O$8),SUMPRODUCT($CH462:$CK462,Elast!$L$15:$O$15))</f>
        <v>-3.526178321767803E-5</v>
      </c>
      <c r="CO462">
        <f ca="1">+IF($C462=1,SUMPRODUCT($CH462:$CK462,Elast!$L$9:$O$9),SUMPRODUCT($CH462:$CK462,Elast!$L$16:$O$16))</f>
        <v>-3.61450793399305E-5</v>
      </c>
    </row>
    <row r="463" spans="2:93" x14ac:dyDescent="0.25">
      <c r="B463" t="s">
        <v>89</v>
      </c>
      <c r="C463">
        <v>1</v>
      </c>
      <c r="D463">
        <v>2048</v>
      </c>
      <c r="E463">
        <v>2046</v>
      </c>
      <c r="F463">
        <v>0.17901466122332199</v>
      </c>
      <c r="G463">
        <v>1.61226430666947E-4</v>
      </c>
      <c r="H463">
        <v>0.257028256313308</v>
      </c>
      <c r="I463">
        <v>0.56379585603270099</v>
      </c>
      <c r="J463">
        <f ca="1">+('aob Demand'!J462-'aob Demand'!BX462)+'aob Cap'!BX463</f>
        <v>175.60049269224226</v>
      </c>
      <c r="K463">
        <f ca="1">+('aob Demand'!K462-'aob Demand'!BY462)+'aob Cap'!BY463</f>
        <v>175.60049269224226</v>
      </c>
      <c r="L463">
        <f ca="1">+('aob Demand'!L462-'aob Demand'!BZ462)+'aob Cap'!BZ463</f>
        <v>144.21253031191526</v>
      </c>
      <c r="M463">
        <f ca="1">+('aob Demand'!M462-'aob Demand'!CA462)+'aob Cap'!CA463</f>
        <v>117.10344700574527</v>
      </c>
      <c r="N463">
        <f ca="1">+'aob Demand'!N462*(1+CL463)</f>
        <v>1715163.8346281166</v>
      </c>
      <c r="O463">
        <f ca="1">+'aob Demand'!O462*(1+CM463)</f>
        <v>14722.395123749477</v>
      </c>
      <c r="P463">
        <f ca="1">+'aob Demand'!P462*(1+CN463)</f>
        <v>2795562.1117343823</v>
      </c>
      <c r="Q463">
        <f ca="1">+'aob Demand'!Q462*(1+CO463)</f>
        <v>8213942.0492514577</v>
      </c>
      <c r="R463">
        <v>1966.5302620037201</v>
      </c>
      <c r="S463">
        <f ca="1">+IF(E463&gt;2017,SUMPRODUCT(J463:M463,N463:Q463),'aob Demand'!S462)</f>
        <v>1668804887.4960701</v>
      </c>
      <c r="T463">
        <v>869635.94674009096</v>
      </c>
      <c r="U463">
        <v>26.364000000000001</v>
      </c>
      <c r="V463">
        <v>84366.099362437206</v>
      </c>
      <c r="W463" s="1">
        <v>3.0188695211531301E-5</v>
      </c>
      <c r="X463">
        <v>21.5243859275365</v>
      </c>
      <c r="Y463">
        <v>21.5243859275365</v>
      </c>
      <c r="Z463">
        <v>18.4404369413698</v>
      </c>
      <c r="AA463">
        <v>11.1139213219732</v>
      </c>
      <c r="AB463">
        <v>26.301696777169202</v>
      </c>
      <c r="AC463">
        <v>26.301696777169202</v>
      </c>
      <c r="AD463">
        <v>26.301696777169202</v>
      </c>
      <c r="AE463">
        <v>26.301696777169202</v>
      </c>
      <c r="AF463">
        <v>44646521.064635098</v>
      </c>
      <c r="AG463">
        <v>38354.501189754199</v>
      </c>
      <c r="AH463">
        <v>77327576.447269097</v>
      </c>
      <c r="AI463">
        <v>209877100.72626701</v>
      </c>
      <c r="AJ463">
        <v>130.14775753662701</v>
      </c>
      <c r="AK463">
        <v>130.14775753662701</v>
      </c>
      <c r="AL463">
        <v>102.787888429045</v>
      </c>
      <c r="AM463">
        <v>81.814189485721201</v>
      </c>
      <c r="AN463">
        <v>151.67214346416301</v>
      </c>
      <c r="AO463">
        <v>151.67214346416301</v>
      </c>
      <c r="AP463">
        <v>121.22832537041501</v>
      </c>
      <c r="AQ463">
        <v>92.928110807694395</v>
      </c>
      <c r="AR463">
        <f ca="1">+IF(E463&gt;2017,J463*N463,'aob Demand'!AR462)</f>
        <v>301183614.40861279</v>
      </c>
      <c r="AS463">
        <f>+IF(F463&gt;2017,K463*O463,'aob Demand'!AS462)</f>
        <v>2584822.6332808798</v>
      </c>
      <c r="AT463">
        <f>+IF(G463&gt;2017,L463*P463,'aob Demand'!AT462)</f>
        <v>403080695.13488799</v>
      </c>
      <c r="AU463">
        <f>+IF(H463&gt;2017,M463*Q463,'aob Demand'!AU462)</f>
        <v>961655671.39190495</v>
      </c>
      <c r="AV463">
        <v>1.1674093001427699</v>
      </c>
      <c r="AW463">
        <v>1.1674093001427699</v>
      </c>
      <c r="AX463">
        <v>1.1814598599667101</v>
      </c>
      <c r="AY463">
        <v>1.1378265508182901</v>
      </c>
      <c r="AZ463">
        <v>1.1674093001427699</v>
      </c>
      <c r="BA463">
        <v>1.1674093001427699</v>
      </c>
      <c r="BB463">
        <v>1.1814598599667101</v>
      </c>
      <c r="BC463">
        <v>1.1378314419286899</v>
      </c>
      <c r="BD463">
        <v>1.1211592311673</v>
      </c>
      <c r="BE463">
        <v>1.1211592311673</v>
      </c>
      <c r="BF463">
        <v>1.1396144316389101</v>
      </c>
      <c r="BG463">
        <v>0.83400182426374003</v>
      </c>
      <c r="BH463">
        <v>0.16033476999999999</v>
      </c>
      <c r="BI463">
        <v>0.16033476999999999</v>
      </c>
      <c r="BJ463">
        <v>0.18832829600000001</v>
      </c>
      <c r="BK463">
        <v>0.21767109699999901</v>
      </c>
      <c r="BL463">
        <v>0.16033476999999999</v>
      </c>
      <c r="BM463">
        <v>0.16033476999999999</v>
      </c>
      <c r="BN463">
        <v>0.18832829600000001</v>
      </c>
      <c r="BO463">
        <v>0.21767057500000001</v>
      </c>
      <c r="BP463">
        <v>0.15867292099999999</v>
      </c>
      <c r="BQ463">
        <v>0.15867292099999999</v>
      </c>
      <c r="BR463">
        <v>0.18056576799999999</v>
      </c>
      <c r="BS463">
        <v>3.9175603999999899E-2</v>
      </c>
      <c r="BT463">
        <v>1</v>
      </c>
      <c r="BU463">
        <v>1</v>
      </c>
      <c r="BV463">
        <v>1</v>
      </c>
      <c r="BW463">
        <v>0.99996871200000004</v>
      </c>
      <c r="BX463">
        <f ca="1">+'aob Demand'!BX462+'aob Cap'!$CG463</f>
        <v>23.988170671933066</v>
      </c>
      <c r="BY463">
        <f ca="1">+'aob Demand'!BY462+'aob Cap'!$CG463</f>
        <v>23.988170671933066</v>
      </c>
      <c r="BZ463">
        <f ca="1">+'aob Demand'!BZ462+'aob Cap'!$CG463</f>
        <v>23.988170671933066</v>
      </c>
      <c r="CA463">
        <f ca="1">+'aob Demand'!CA462+'aob Cap'!$CG463</f>
        <v>23.988170671933066</v>
      </c>
      <c r="CB463">
        <f t="shared" ca="1" si="58"/>
        <v>41143642.795386441</v>
      </c>
      <c r="CC463">
        <f t="shared" ca="1" si="55"/>
        <v>353163.32692813757</v>
      </c>
      <c r="CD463">
        <f t="shared" ca="1" si="56"/>
        <v>67060421.060273983</v>
      </c>
      <c r="CE463">
        <f t="shared" ca="1" si="57"/>
        <v>197037443.76681161</v>
      </c>
      <c r="CG463">
        <f ca="1">+IFERROR(VLOOKUP(_xlfn.CONCAT(B463,E463,C463),Reallocation!$A$3:$F$618,6,FALSE),0)</f>
        <v>3.1463755733265743E-2</v>
      </c>
      <c r="CH463">
        <f t="shared" ca="1" si="59"/>
        <v>1.7917806066969355E-4</v>
      </c>
      <c r="CI463">
        <f t="shared" ca="1" si="60"/>
        <v>1.7917806066969355E-4</v>
      </c>
      <c r="CJ463">
        <f t="shared" ca="1" si="61"/>
        <v>2.1817629622900014E-4</v>
      </c>
      <c r="CK463">
        <f t="shared" ca="1" si="62"/>
        <v>2.6868342937613754E-4</v>
      </c>
      <c r="CL463">
        <f ca="1">+IF($C463=1,SUMPRODUCT($CH463:$CK463,Elast!$L$6:$O$6),SUMPRODUCT($CH463:$CK463,Elast!$L$13:$O$13))</f>
        <v>-1.0172710488276729E-5</v>
      </c>
      <c r="CM463">
        <f ca="1">+IF($C463=1,SUMPRODUCT($CH463:$CK463,Elast!$L$7:$O$7),SUMPRODUCT($CH463:$CK463,Elast!$L$14:$O$14))</f>
        <v>-1.0065597631756518E-5</v>
      </c>
      <c r="CN463">
        <f ca="1">+IF($C463=1,SUMPRODUCT($CH463:$CK463,Elast!$L$8:$O$8),SUMPRODUCT($CH463:$CK463,Elast!$L$15:$O$15))</f>
        <v>-3.3661351522903839E-5</v>
      </c>
      <c r="CO463">
        <f ca="1">+IF($C463=1,SUMPRODUCT($CH463:$CK463,Elast!$L$9:$O$9),SUMPRODUCT($CH463:$CK463,Elast!$L$16:$O$16))</f>
        <v>-3.4508594238766838E-5</v>
      </c>
    </row>
    <row r="464" spans="2:93" x14ac:dyDescent="0.25">
      <c r="B464" t="s">
        <v>89</v>
      </c>
      <c r="C464">
        <v>1</v>
      </c>
      <c r="D464">
        <v>2049</v>
      </c>
      <c r="E464">
        <v>2047</v>
      </c>
      <c r="F464">
        <v>0.179035787446892</v>
      </c>
      <c r="G464">
        <v>1.6871401997820801E-4</v>
      </c>
      <c r="H464">
        <v>0.25704402869597298</v>
      </c>
      <c r="I464">
        <v>0.56375146983715496</v>
      </c>
      <c r="J464">
        <f ca="1">+('aob Demand'!J463-'aob Demand'!BX463)+'aob Cap'!BX464</f>
        <v>175.79853153412495</v>
      </c>
      <c r="K464">
        <f ca="1">+('aob Demand'!K463-'aob Demand'!BY463)+'aob Cap'!BY464</f>
        <v>175.79853153412495</v>
      </c>
      <c r="L464">
        <f ca="1">+('aob Demand'!L463-'aob Demand'!BZ463)+'aob Cap'!BZ464</f>
        <v>144.35569676968598</v>
      </c>
      <c r="M464">
        <f ca="1">+('aob Demand'!M463-'aob Demand'!CA463)+'aob Cap'!CA464</f>
        <v>117.19931290302597</v>
      </c>
      <c r="N464">
        <f ca="1">+'aob Demand'!N463*(1+CL464)</f>
        <v>1738207.4282493738</v>
      </c>
      <c r="O464">
        <f ca="1">+'aob Demand'!O463*(1+CM464)</f>
        <v>14931.796760522717</v>
      </c>
      <c r="P464">
        <f ca="1">+'aob Demand'!P463*(1+CN464)</f>
        <v>2833111.8222167594</v>
      </c>
      <c r="Q464">
        <f ca="1">+'aob Demand'!Q463*(1+CO464)</f>
        <v>8324287.171064131</v>
      </c>
      <c r="R464">
        <v>1970.30100712798</v>
      </c>
      <c r="S464">
        <f ca="1">+IF(E464&gt;2017,SUMPRODUCT(J464:M464,N464:Q464),'aob Demand'!S463)</f>
        <v>1692775869.3103385</v>
      </c>
      <c r="T464">
        <v>880521.46077784698</v>
      </c>
      <c r="U464">
        <v>26.364000000000001</v>
      </c>
      <c r="V464">
        <v>85138.372300513307</v>
      </c>
      <c r="W464" s="1">
        <v>2.981081356262E-5</v>
      </c>
      <c r="X464">
        <v>21.787945004358001</v>
      </c>
      <c r="Y464">
        <v>21.787945004358001</v>
      </c>
      <c r="Z464">
        <v>18.651875840608401</v>
      </c>
      <c r="AA464">
        <v>11.276167544811001</v>
      </c>
      <c r="AB464">
        <v>26.251170168635198</v>
      </c>
      <c r="AC464">
        <v>26.251170168635198</v>
      </c>
      <c r="AD464">
        <v>26.251170168635198</v>
      </c>
      <c r="AE464">
        <v>26.251170168635198</v>
      </c>
      <c r="AF464">
        <v>45156389.847314201</v>
      </c>
      <c r="AG464">
        <v>40669.314497125401</v>
      </c>
      <c r="AH464">
        <v>78214495.204371199</v>
      </c>
      <c r="AI464">
        <v>212287205.78117999</v>
      </c>
      <c r="AJ464">
        <v>130.14775753662701</v>
      </c>
      <c r="AK464">
        <v>130.14775753662701</v>
      </c>
      <c r="AL464">
        <v>102.787888429045</v>
      </c>
      <c r="AM464">
        <v>81.814189485721201</v>
      </c>
      <c r="AN464">
        <v>151.93570254098501</v>
      </c>
      <c r="AO464">
        <v>151.93570254098501</v>
      </c>
      <c r="AP464">
        <v>121.439764269653</v>
      </c>
      <c r="AQ464">
        <v>93.090357030532203</v>
      </c>
      <c r="AR464">
        <f ca="1">+IF(E464&gt;2017,J464*N464,'aob Demand'!AR463)</f>
        <v>305574313.38794774</v>
      </c>
      <c r="AS464">
        <f>+IF(F464&gt;2017,K464*O464,'aob Demand'!AS463)</f>
        <v>2624564.2047202</v>
      </c>
      <c r="AT464">
        <f>+IF(G464&gt;2017,L464*P464,'aob Demand'!AT463)</f>
        <v>408903787.10969299</v>
      </c>
      <c r="AU464">
        <f>+IF(H464&gt;2017,M464*Q464,'aob Demand'!AU463)</f>
        <v>975382584.67269194</v>
      </c>
      <c r="AV464">
        <v>1.1694376943287399</v>
      </c>
      <c r="AW464">
        <v>1.1694376943287399</v>
      </c>
      <c r="AX464">
        <v>1.1835203737492599</v>
      </c>
      <c r="AY464">
        <v>1.13981298243428</v>
      </c>
      <c r="AZ464">
        <v>1.1694376943287399</v>
      </c>
      <c r="BA464">
        <v>1.1694376943287399</v>
      </c>
      <c r="BB464">
        <v>1.1835203737492599</v>
      </c>
      <c r="BC464">
        <v>1.13981788208365</v>
      </c>
      <c r="BD464">
        <v>1.1231072650451901</v>
      </c>
      <c r="BE464">
        <v>1.1231072650451901</v>
      </c>
      <c r="BF464">
        <v>1.14160196530192</v>
      </c>
      <c r="BG464">
        <v>0.83332981934199801</v>
      </c>
      <c r="BH464">
        <v>0.16033476999999999</v>
      </c>
      <c r="BI464">
        <v>0.16033476999999999</v>
      </c>
      <c r="BJ464">
        <v>0.18832829600000001</v>
      </c>
      <c r="BK464">
        <v>0.21767109699999901</v>
      </c>
      <c r="BL464">
        <v>0.16033476999999999</v>
      </c>
      <c r="BM464">
        <v>0.16033476999999999</v>
      </c>
      <c r="BN464">
        <v>0.18832829600000001</v>
      </c>
      <c r="BO464">
        <v>0.21767057500000001</v>
      </c>
      <c r="BP464">
        <v>0.15867292099999999</v>
      </c>
      <c r="BQ464">
        <v>0.15867292099999999</v>
      </c>
      <c r="BR464">
        <v>0.18056576799999999</v>
      </c>
      <c r="BS464">
        <v>3.9175603999999899E-2</v>
      </c>
      <c r="BT464">
        <v>1</v>
      </c>
      <c r="BU464">
        <v>1</v>
      </c>
      <c r="BV464">
        <v>1</v>
      </c>
      <c r="BW464">
        <v>0.99996871200000004</v>
      </c>
      <c r="BX464">
        <f ca="1">+'aob Demand'!BX463+'aob Cap'!$CG464</f>
        <v>23.921472036024177</v>
      </c>
      <c r="BY464">
        <f ca="1">+'aob Demand'!BY463+'aob Cap'!$CG464</f>
        <v>23.921472036024177</v>
      </c>
      <c r="BZ464">
        <f ca="1">+'aob Demand'!BZ463+'aob Cap'!$CG464</f>
        <v>23.921472036024177</v>
      </c>
      <c r="CA464">
        <f ca="1">+'aob Demand'!CA463+'aob Cap'!$CG464</f>
        <v>23.921472036024177</v>
      </c>
      <c r="CB464">
        <f t="shared" ca="1" si="58"/>
        <v>41580480.387676895</v>
      </c>
      <c r="CC464">
        <f t="shared" ca="1" si="55"/>
        <v>357190.55865444057</v>
      </c>
      <c r="CD464">
        <f t="shared" ca="1" si="56"/>
        <v>67772205.230087712</v>
      </c>
      <c r="CE464">
        <f t="shared" ca="1" si="57"/>
        <v>199129202.7824454</v>
      </c>
      <c r="CG464">
        <f ca="1">+IFERROR(VLOOKUP(_xlfn.CONCAT(B464,E464,C464),Reallocation!$A$3:$F$618,6,FALSE),0)</f>
        <v>3.0067139427976407E-2</v>
      </c>
      <c r="CH464">
        <f t="shared" ca="1" si="59"/>
        <v>1.710318008096845E-4</v>
      </c>
      <c r="CI464">
        <f t="shared" ca="1" si="60"/>
        <v>1.710318008096845E-4</v>
      </c>
      <c r="CJ464">
        <f t="shared" ca="1" si="61"/>
        <v>2.0828509093040459E-4</v>
      </c>
      <c r="CK464">
        <f t="shared" ca="1" si="62"/>
        <v>2.5654706229238933E-4</v>
      </c>
      <c r="CL464">
        <f ca="1">+IF($C464=1,SUMPRODUCT($CH464:$CK464,Elast!$L$6:$O$6),SUMPRODUCT($CH464:$CK464,Elast!$L$13:$O$13))</f>
        <v>-9.7132068570953143E-6</v>
      </c>
      <c r="CM464">
        <f ca="1">+IF($C464=1,SUMPRODUCT($CH464:$CK464,Elast!$L$7:$O$7),SUMPRODUCT($CH464:$CK464,Elast!$L$14:$O$14))</f>
        <v>-9.6082501449301637E-6</v>
      </c>
      <c r="CN464">
        <f ca="1">+IF($C464=1,SUMPRODUCT($CH464:$CK464,Elast!$L$8:$O$8),SUMPRODUCT($CH464:$CK464,Elast!$L$15:$O$15))</f>
        <v>-3.2133611246490725E-5</v>
      </c>
      <c r="CO464">
        <f ca="1">+IF($C464=1,SUMPRODUCT($CH464:$CK464,Elast!$L$9:$O$9),SUMPRODUCT($CH464:$CK464,Elast!$L$16:$O$16))</f>
        <v>-3.2946374081728179E-5</v>
      </c>
    </row>
    <row r="465" spans="2:93" x14ac:dyDescent="0.25">
      <c r="B465" t="s">
        <v>89</v>
      </c>
      <c r="C465">
        <v>1</v>
      </c>
      <c r="D465">
        <v>2050</v>
      </c>
      <c r="E465">
        <v>2048</v>
      </c>
      <c r="F465">
        <v>0.17905651895667701</v>
      </c>
      <c r="G465">
        <v>1.7622792221734699E-4</v>
      </c>
      <c r="H465">
        <v>0.25705967413042202</v>
      </c>
      <c r="I465">
        <v>0.56370757899068302</v>
      </c>
      <c r="J465">
        <f ca="1">+('aob Demand'!J464-'aob Demand'!BX464)+'aob Cap'!BX465</f>
        <v>175.99406929398322</v>
      </c>
      <c r="K465">
        <f ca="1">+('aob Demand'!K464-'aob Demand'!BY464)+'aob Cap'!BY465</f>
        <v>175.99406929398322</v>
      </c>
      <c r="L465">
        <f ca="1">+('aob Demand'!L464-'aob Demand'!BZ464)+'aob Cap'!BZ465</f>
        <v>144.49625023300624</v>
      </c>
      <c r="M465">
        <f ca="1">+('aob Demand'!M464-'aob Demand'!CA464)+'aob Cap'!CA465</f>
        <v>117.29247639623625</v>
      </c>
      <c r="N465">
        <f ca="1">+'aob Demand'!N464*(1+CL465)</f>
        <v>1761564.9736788771</v>
      </c>
      <c r="O465">
        <f ca="1">+'aob Demand'!O464*(1+CM465)</f>
        <v>15144.0691683102</v>
      </c>
      <c r="P465">
        <f ca="1">+'aob Demand'!P464*(1+CN465)</f>
        <v>2871172.1582703586</v>
      </c>
      <c r="Q465">
        <f ca="1">+'aob Demand'!Q464*(1+CO465)</f>
        <v>8436134.3765438255</v>
      </c>
      <c r="R465">
        <v>1974.0923010794099</v>
      </c>
      <c r="S465">
        <f ca="1">+IF(E465&gt;2017,SUMPRODUCT(J465:M465,N465:Q465),'aob Demand'!S464)</f>
        <v>1717058957.2818127</v>
      </c>
      <c r="T465">
        <v>891543.23231083597</v>
      </c>
      <c r="U465">
        <v>26.364000000000001</v>
      </c>
      <c r="V465">
        <v>85917.714493840002</v>
      </c>
      <c r="W465" s="1">
        <v>2.94376619803639E-5</v>
      </c>
      <c r="X465">
        <v>22.051935959062501</v>
      </c>
      <c r="Y465">
        <v>22.051935959062501</v>
      </c>
      <c r="Z465">
        <v>18.863671701395599</v>
      </c>
      <c r="AA465">
        <v>11.438685837442399</v>
      </c>
      <c r="AB465">
        <v>26.201484970429899</v>
      </c>
      <c r="AC465">
        <v>26.201484970429899</v>
      </c>
      <c r="AD465">
        <v>26.201484970429899</v>
      </c>
      <c r="AE465">
        <v>26.201484970429899</v>
      </c>
      <c r="AF465">
        <v>45673319.339117199</v>
      </c>
      <c r="AG465">
        <v>43040.162089027297</v>
      </c>
      <c r="AH465">
        <v>79113775.668711498</v>
      </c>
      <c r="AI465">
        <v>214730891.14871499</v>
      </c>
      <c r="AJ465">
        <v>130.14775753662701</v>
      </c>
      <c r="AK465">
        <v>130.14775753662701</v>
      </c>
      <c r="AL465">
        <v>102.787888429045</v>
      </c>
      <c r="AM465">
        <v>81.814189485721201</v>
      </c>
      <c r="AN465">
        <v>152.19969349568899</v>
      </c>
      <c r="AO465">
        <v>152.19969349568899</v>
      </c>
      <c r="AP465">
        <v>121.651560130441</v>
      </c>
      <c r="AQ465">
        <v>93.252875323163593</v>
      </c>
      <c r="AR465">
        <f ca="1">+IF(E465&gt;2017,J465*N465,'aob Demand'!AR464)</f>
        <v>310024988.04349405</v>
      </c>
      <c r="AS465">
        <f>+IF(F465&gt;2017,K465*O465,'aob Demand'!AS464)</f>
        <v>2664855.6896497398</v>
      </c>
      <c r="AT465">
        <f>+IF(G465&gt;2017,L465*P465,'aob Demand'!AT464)</f>
        <v>414803841.89156401</v>
      </c>
      <c r="AU465">
        <f>+IF(H465&gt;2017,M465*Q465,'aob Demand'!AU464)</f>
        <v>989283827.88661098</v>
      </c>
      <c r="AV465">
        <v>1.1714694311707201</v>
      </c>
      <c r="AW465">
        <v>1.1714694311707201</v>
      </c>
      <c r="AX465">
        <v>1.18558437683311</v>
      </c>
      <c r="AY465">
        <v>1.1418027579738801</v>
      </c>
      <c r="AZ465">
        <v>1.1714694311707201</v>
      </c>
      <c r="BA465">
        <v>1.1714694311707201</v>
      </c>
      <c r="BB465">
        <v>1.18558437683311</v>
      </c>
      <c r="BC465">
        <v>1.1418076661765799</v>
      </c>
      <c r="BD465">
        <v>1.1250585091507599</v>
      </c>
      <c r="BE465">
        <v>1.1250585091507599</v>
      </c>
      <c r="BF465">
        <v>1.1435928646807401</v>
      </c>
      <c r="BG465">
        <v>0.83265839774112904</v>
      </c>
      <c r="BH465">
        <v>0.16033476999999999</v>
      </c>
      <c r="BI465">
        <v>0.16033476999999999</v>
      </c>
      <c r="BJ465">
        <v>0.18832829600000001</v>
      </c>
      <c r="BK465">
        <v>0.21767109699999901</v>
      </c>
      <c r="BL465">
        <v>0.16033476999999999</v>
      </c>
      <c r="BM465">
        <v>0.16033476999999999</v>
      </c>
      <c r="BN465">
        <v>0.18832829600000001</v>
      </c>
      <c r="BO465">
        <v>0.21767057500000001</v>
      </c>
      <c r="BP465">
        <v>0.15867292099999999</v>
      </c>
      <c r="BQ465">
        <v>0.15867292099999999</v>
      </c>
      <c r="BR465">
        <v>0.18056576799999999</v>
      </c>
      <c r="BS465">
        <v>3.9175603999999899E-2</v>
      </c>
      <c r="BT465">
        <v>1</v>
      </c>
      <c r="BU465">
        <v>1</v>
      </c>
      <c r="BV465">
        <v>1</v>
      </c>
      <c r="BW465">
        <v>0.99996871200000004</v>
      </c>
      <c r="BX465">
        <f ca="1">+'aob Demand'!BX464+'aob Cap'!$CG465</f>
        <v>23.851753881551939</v>
      </c>
      <c r="BY465">
        <f ca="1">+'aob Demand'!BY464+'aob Cap'!$CG465</f>
        <v>23.851753881551939</v>
      </c>
      <c r="BZ465">
        <f ca="1">+'aob Demand'!BZ464+'aob Cap'!$CG465</f>
        <v>23.851753881551939</v>
      </c>
      <c r="CA465">
        <f ca="1">+'aob Demand'!CA464+'aob Cap'!$CG465</f>
        <v>23.851753881551939</v>
      </c>
      <c r="CB465">
        <f t="shared" ca="1" si="58"/>
        <v>42016414.198551096</v>
      </c>
      <c r="CC465">
        <f t="shared" ca="1" si="55"/>
        <v>361212.61056773388</v>
      </c>
      <c r="CD465">
        <f t="shared" ca="1" si="56"/>
        <v>68482491.67062889</v>
      </c>
      <c r="CE465">
        <f t="shared" ca="1" si="57"/>
        <v>201216600.86102295</v>
      </c>
      <c r="CG465">
        <f ca="1">+IFERROR(VLOOKUP(_xlfn.CONCAT(B465,E465,C465),Reallocation!$A$3:$F$618,6,FALSE),0)</f>
        <v>2.8731351122241035E-2</v>
      </c>
      <c r="CH465">
        <f t="shared" ca="1" si="59"/>
        <v>1.632518143224182E-4</v>
      </c>
      <c r="CI465">
        <f t="shared" ca="1" si="60"/>
        <v>1.632518143224182E-4</v>
      </c>
      <c r="CJ465">
        <f t="shared" ca="1" si="61"/>
        <v>1.9883803957476687E-4</v>
      </c>
      <c r="CK465">
        <f t="shared" ca="1" si="62"/>
        <v>2.4495476611119393E-4</v>
      </c>
      <c r="CL465">
        <f ca="1">+IF($C465=1,SUMPRODUCT($CH465:$CK465,Elast!$L$6:$O$6),SUMPRODUCT($CH465:$CK465,Elast!$L$13:$O$13))</f>
        <v>-9.2743026391444168E-6</v>
      </c>
      <c r="CM465">
        <f ca="1">+IF($C465=1,SUMPRODUCT($CH465:$CK465,Elast!$L$7:$O$7),SUMPRODUCT($CH465:$CK465,Elast!$L$14:$O$14))</f>
        <v>-9.1714602259340709E-6</v>
      </c>
      <c r="CN465">
        <f ca="1">+IF($C465=1,SUMPRODUCT($CH465:$CK465,Elast!$L$8:$O$8),SUMPRODUCT($CH465:$CK465,Elast!$L$15:$O$15))</f>
        <v>-3.0674507359555123E-5</v>
      </c>
      <c r="CO465">
        <f ca="1">+IF($C465=1,SUMPRODUCT($CH465:$CK465,Elast!$L$9:$O$9),SUMPRODUCT($CH465:$CK465,Elast!$L$16:$O$16))</f>
        <v>-3.1454258498835768E-5</v>
      </c>
    </row>
    <row r="466" spans="2:93" x14ac:dyDescent="0.25">
      <c r="B466" t="s">
        <v>89</v>
      </c>
      <c r="C466">
        <v>1</v>
      </c>
      <c r="D466">
        <v>2051</v>
      </c>
      <c r="E466">
        <v>2049</v>
      </c>
      <c r="F466">
        <v>0.179076959171663</v>
      </c>
      <c r="G466">
        <v>1.8376177442655999E-4</v>
      </c>
      <c r="H466">
        <v>0.25707522817036998</v>
      </c>
      <c r="I466">
        <v>0.56366405088353899</v>
      </c>
      <c r="J466">
        <f ca="1">+('aob Demand'!J465-'aob Demand'!BX465)+'aob Cap'!BX466</f>
        <v>176.1874187506711</v>
      </c>
      <c r="K466">
        <f ca="1">+('aob Demand'!K465-'aob Demand'!BY465)+'aob Cap'!BY466</f>
        <v>176.1874187506711</v>
      </c>
      <c r="L466">
        <f ca="1">+('aob Demand'!L465-'aob Demand'!BZ465)+'aob Cap'!BZ466</f>
        <v>144.63450501592908</v>
      </c>
      <c r="M466">
        <f ca="1">+('aob Demand'!M465-'aob Demand'!CA465)+'aob Cap'!CA466</f>
        <v>117.38325239560807</v>
      </c>
      <c r="N466">
        <f ca="1">+'aob Demand'!N465*(1+CL466)</f>
        <v>1785240.2960230727</v>
      </c>
      <c r="O466">
        <f ca="1">+'aob Demand'!O465*(1+CM466)</f>
        <v>15359.261825672458</v>
      </c>
      <c r="P466">
        <f ca="1">+'aob Demand'!P465*(1+CN466)</f>
        <v>2909749.4047324904</v>
      </c>
      <c r="Q466">
        <f ca="1">+'aob Demand'!Q465*(1+CO466)</f>
        <v>8549502.043742219</v>
      </c>
      <c r="R466">
        <v>1977.9008201719</v>
      </c>
      <c r="S466">
        <f ca="1">+IF(E466&gt;2017,SUMPRODUCT(J466:M466,N466:Q466),'aob Demand'!S465)</f>
        <v>1741661509.4322081</v>
      </c>
      <c r="T466">
        <v>902702.96691813401</v>
      </c>
      <c r="U466">
        <v>26.364000000000001</v>
      </c>
      <c r="V466">
        <v>86704.190653178593</v>
      </c>
      <c r="W466" s="1">
        <v>2.9069181256990902E-5</v>
      </c>
      <c r="X466">
        <v>22.3163619529507</v>
      </c>
      <c r="Y466">
        <v>22.3163619529507</v>
      </c>
      <c r="Z466">
        <v>19.075826220096001</v>
      </c>
      <c r="AA466">
        <v>11.601477710473</v>
      </c>
      <c r="AB466">
        <v>26.152382797613001</v>
      </c>
      <c r="AC466">
        <v>26.152382797613001</v>
      </c>
      <c r="AD466">
        <v>26.152382797613001</v>
      </c>
      <c r="AE466">
        <v>26.152382797613001</v>
      </c>
      <c r="AF466">
        <v>46196975.6847836</v>
      </c>
      <c r="AG466">
        <v>45467.191505183298</v>
      </c>
      <c r="AH466">
        <v>80024838.451153204</v>
      </c>
      <c r="AI466">
        <v>217206588.19139799</v>
      </c>
      <c r="AJ466">
        <v>130.14775753662701</v>
      </c>
      <c r="AK466">
        <v>130.14775753662701</v>
      </c>
      <c r="AL466">
        <v>102.787888429045</v>
      </c>
      <c r="AM466">
        <v>81.814189485721201</v>
      </c>
      <c r="AN466">
        <v>152.464119489577</v>
      </c>
      <c r="AO466">
        <v>152.464119489577</v>
      </c>
      <c r="AP466">
        <v>121.863714649141</v>
      </c>
      <c r="AQ466">
        <v>93.415667196194207</v>
      </c>
      <c r="AR466">
        <f ca="1">+IF(E466&gt;2017,J466*N466,'aob Demand'!AR465)</f>
        <v>314536879.60598916</v>
      </c>
      <c r="AS466">
        <f>+IF(F466&gt;2017,K466*O466,'aob Demand'!AS465)</f>
        <v>2705710.7211555499</v>
      </c>
      <c r="AT466">
        <f>+IF(G466&gt;2017,L466*P466,'aob Demand'!AT465)</f>
        <v>420782603.74586397</v>
      </c>
      <c r="AU466">
        <f>+IF(H466&gt;2017,M466*Q466,'aob Demand'!AU465)</f>
        <v>1003363774.98622</v>
      </c>
      <c r="AV466">
        <v>1.1735045626309</v>
      </c>
      <c r="AW466">
        <v>1.1735045626309</v>
      </c>
      <c r="AX466">
        <v>1.18765190154633</v>
      </c>
      <c r="AY466">
        <v>1.14379591469535</v>
      </c>
      <c r="AZ466">
        <v>1.1735045626309</v>
      </c>
      <c r="BA466">
        <v>1.1735045626309</v>
      </c>
      <c r="BB466">
        <v>1.18765190154633</v>
      </c>
      <c r="BC466">
        <v>1.14380083146592</v>
      </c>
      <c r="BD466">
        <v>1.12701301338757</v>
      </c>
      <c r="BE466">
        <v>1.12701301338757</v>
      </c>
      <c r="BF466">
        <v>1.1455871609584201</v>
      </c>
      <c r="BG466">
        <v>0.83198754820258103</v>
      </c>
      <c r="BH466">
        <v>0.16033476999999999</v>
      </c>
      <c r="BI466">
        <v>0.16033476999999999</v>
      </c>
      <c r="BJ466">
        <v>0.18832829600000001</v>
      </c>
      <c r="BK466">
        <v>0.21767109699999901</v>
      </c>
      <c r="BL466">
        <v>0.16033476999999999</v>
      </c>
      <c r="BM466">
        <v>0.16033476999999999</v>
      </c>
      <c r="BN466">
        <v>0.18832829600000001</v>
      </c>
      <c r="BO466">
        <v>0.21767057500000001</v>
      </c>
      <c r="BP466">
        <v>0.15867292099999999</v>
      </c>
      <c r="BQ466">
        <v>0.15867292099999999</v>
      </c>
      <c r="BR466">
        <v>0.18056576799999999</v>
      </c>
      <c r="BS466">
        <v>3.9175603999999899E-2</v>
      </c>
      <c r="BT466">
        <v>1</v>
      </c>
      <c r="BU466">
        <v>1</v>
      </c>
      <c r="BV466">
        <v>1</v>
      </c>
      <c r="BW466">
        <v>0.99996871200000004</v>
      </c>
      <c r="BX466">
        <f ca="1">+'aob Demand'!BX465+'aob Cap'!$CG466</f>
        <v>23.779334169291975</v>
      </c>
      <c r="BY466">
        <f ca="1">+'aob Demand'!BY465+'aob Cap'!$CG466</f>
        <v>23.779334169291975</v>
      </c>
      <c r="BZ466">
        <f ca="1">+'aob Demand'!BZ465+'aob Cap'!$CG466</f>
        <v>23.779334169291975</v>
      </c>
      <c r="CA466">
        <f ca="1">+'aob Demand'!CA465+'aob Cap'!$CG466</f>
        <v>23.779334169291975</v>
      </c>
      <c r="CB466">
        <f t="shared" ca="1" si="58"/>
        <v>42451825.571618371</v>
      </c>
      <c r="CC466">
        <f t="shared" ca="1" si="55"/>
        <v>365233.0195463149</v>
      </c>
      <c r="CD466">
        <f t="shared" ca="1" si="56"/>
        <v>69191903.444032297</v>
      </c>
      <c r="CE466">
        <f t="shared" ca="1" si="57"/>
        <v>203301466.07919091</v>
      </c>
      <c r="CG466">
        <f ca="1">+IFERROR(VLOOKUP(_xlfn.CONCAT(B466,E466,C466),Reallocation!$A$3:$F$618,6,FALSE),0)</f>
        <v>2.745313253607528E-2</v>
      </c>
      <c r="CH466">
        <f t="shared" ca="1" si="59"/>
        <v>1.5581778046769301E-4</v>
      </c>
      <c r="CI466">
        <f t="shared" ca="1" si="60"/>
        <v>1.5581778046769301E-4</v>
      </c>
      <c r="CJ466">
        <f t="shared" ca="1" si="61"/>
        <v>1.8981039505772124E-4</v>
      </c>
      <c r="CK466">
        <f t="shared" ca="1" si="62"/>
        <v>2.3387605962343905E-4</v>
      </c>
      <c r="CL466">
        <f ca="1">+IF($C466=1,SUMPRODUCT($CH466:$CK466,Elast!$L$6:$O$6),SUMPRODUCT($CH466:$CK466,Elast!$L$13:$O$13))</f>
        <v>-8.8548437729576456E-6</v>
      </c>
      <c r="CM466">
        <f ca="1">+IF($C466=1,SUMPRODUCT($CH466:$CK466,Elast!$L$7:$O$7),SUMPRODUCT($CH466:$CK466,Elast!$L$14:$O$14))</f>
        <v>-8.7540862911557051E-6</v>
      </c>
      <c r="CN466">
        <f ca="1">+IF($C466=1,SUMPRODUCT($CH466:$CK466,Elast!$L$8:$O$8),SUMPRODUCT($CH466:$CK466,Elast!$L$15:$O$15))</f>
        <v>-2.9280221973176477E-5</v>
      </c>
      <c r="CO466">
        <f ca="1">+IF($C466=1,SUMPRODUCT($CH466:$CK466,Elast!$L$9:$O$9),SUMPRODUCT($CH466:$CK466,Elast!$L$16:$O$16))</f>
        <v>-3.002833302140795E-5</v>
      </c>
    </row>
    <row r="467" spans="2:93" x14ac:dyDescent="0.25">
      <c r="B467" t="s">
        <v>89</v>
      </c>
      <c r="C467">
        <v>2</v>
      </c>
      <c r="D467">
        <v>2010</v>
      </c>
      <c r="E467">
        <v>2008</v>
      </c>
      <c r="F467">
        <v>0.115811174</v>
      </c>
      <c r="G467">
        <v>6.7465450999999996E-2</v>
      </c>
      <c r="H467">
        <v>0.218417641</v>
      </c>
      <c r="I467">
        <v>0.59830573399999998</v>
      </c>
      <c r="J467">
        <f>+('aob Demand'!J466-'aob Demand'!BX466)+'aob Cap'!BX467</f>
        <v>325.912064399999</v>
      </c>
      <c r="K467">
        <f>+('aob Demand'!K466-'aob Demand'!BY466)+'aob Cap'!BY467</f>
        <v>222.683367699999</v>
      </c>
      <c r="L467">
        <f>+('aob Demand'!L466-'aob Demand'!BZ466)+'aob Cap'!BZ467</f>
        <v>171.29152479999999</v>
      </c>
      <c r="M467">
        <f>+('aob Demand'!M466-'aob Demand'!CA466)+'aob Cap'!CA467</f>
        <v>117.8239726</v>
      </c>
      <c r="N467">
        <f>+'aob Demand'!N466*(1+CL467)</f>
        <v>61535.657999999901</v>
      </c>
      <c r="O467">
        <f>+'aob Demand'!O466*(1+CM467)</f>
        <v>50842.96</v>
      </c>
      <c r="P467">
        <f>+'aob Demand'!P466*(1+CN467)</f>
        <v>218284.6275</v>
      </c>
      <c r="Q467">
        <f>+'aob Demand'!Q466*(1+CO467)</f>
        <v>868561.25249999994</v>
      </c>
      <c r="R467">
        <v>171104931.09999999</v>
      </c>
      <c r="S467">
        <f>+IF(E467&gt;2017,SUMPRODUCT(J467:M467,N467:Q467),'aob Demand'!S466)</f>
        <v>171104738.80000001</v>
      </c>
      <c r="T467">
        <v>1</v>
      </c>
      <c r="U467">
        <v>91.655000000000001</v>
      </c>
      <c r="V467">
        <v>67726.989730000001</v>
      </c>
      <c r="W467">
        <v>91.655000000000001</v>
      </c>
      <c r="X467">
        <v>-15.06087775</v>
      </c>
      <c r="Y467">
        <v>-15.06087775</v>
      </c>
      <c r="Z467">
        <v>-2.154781131</v>
      </c>
      <c r="AA467">
        <v>-9.9061504120000006</v>
      </c>
      <c r="AB467">
        <v>103.2286967</v>
      </c>
      <c r="AC467">
        <v>0</v>
      </c>
      <c r="AD467">
        <v>0</v>
      </c>
      <c r="AE467">
        <v>0</v>
      </c>
      <c r="AF467">
        <v>6352245.7769999998</v>
      </c>
      <c r="AG467">
        <v>0</v>
      </c>
      <c r="AH467">
        <v>0</v>
      </c>
      <c r="AI467">
        <v>0</v>
      </c>
      <c r="AJ467">
        <v>237.74424550000001</v>
      </c>
      <c r="AK467">
        <v>237.74424550000001</v>
      </c>
      <c r="AL467">
        <v>173.4463059</v>
      </c>
      <c r="AM467">
        <v>127.730122999999</v>
      </c>
      <c r="AN467">
        <v>222.683367699999</v>
      </c>
      <c r="AO467">
        <v>222.683367699999</v>
      </c>
      <c r="AP467">
        <v>171.29152479999999</v>
      </c>
      <c r="AQ467">
        <v>117.8239726</v>
      </c>
      <c r="AR467">
        <f>+IF(E467&gt;2017,J467*N467,'aob Demand'!AR466)</f>
        <v>20055213.34</v>
      </c>
      <c r="AS467">
        <f>+IF(F467&gt;2017,K467*O467,'aob Demand'!AS466)</f>
        <v>11321881.560000001</v>
      </c>
      <c r="AT467">
        <f>+IF(G467&gt;2017,L467*P467,'aob Demand'!AT466)</f>
        <v>37390306.670000002</v>
      </c>
      <c r="AU467">
        <f>+IF(H467&gt;2017,M467*Q467,'aob Demand'!AU466)</f>
        <v>102337337.2</v>
      </c>
      <c r="AV467">
        <v>1.111301447</v>
      </c>
      <c r="AW467">
        <v>1.111301447</v>
      </c>
      <c r="AX467">
        <v>1.1213369070000001</v>
      </c>
      <c r="AY467">
        <v>1.090344033</v>
      </c>
      <c r="AZ467">
        <v>1.111301447</v>
      </c>
      <c r="BA467">
        <v>1.111301447</v>
      </c>
      <c r="BB467">
        <v>1.1213369070000001</v>
      </c>
      <c r="BC467">
        <v>1.0903487199999999</v>
      </c>
      <c r="BD467">
        <v>1.0672742420000001</v>
      </c>
      <c r="BE467">
        <v>1.0672742420000001</v>
      </c>
      <c r="BF467">
        <v>1.0816209379999999</v>
      </c>
      <c r="BG467">
        <v>0.85060007799999904</v>
      </c>
      <c r="BH467">
        <v>0.16033476999999999</v>
      </c>
      <c r="BI467">
        <v>0.16033476999999999</v>
      </c>
      <c r="BJ467">
        <v>0.18832829600000001</v>
      </c>
      <c r="BK467">
        <v>0.21767109699999901</v>
      </c>
      <c r="BL467">
        <v>0.16033476999999999</v>
      </c>
      <c r="BM467">
        <v>0.16033476999999999</v>
      </c>
      <c r="BN467">
        <v>0.18832829600000001</v>
      </c>
      <c r="BO467">
        <v>0.21767057500000001</v>
      </c>
      <c r="BP467">
        <v>0.15867292099999999</v>
      </c>
      <c r="BQ467">
        <v>0.15867292099999999</v>
      </c>
      <c r="BR467">
        <v>0.18056576799999999</v>
      </c>
      <c r="BS467">
        <v>3.9175603999999899E-2</v>
      </c>
      <c r="BT467">
        <v>1</v>
      </c>
      <c r="BU467">
        <v>1</v>
      </c>
      <c r="BV467">
        <v>1</v>
      </c>
      <c r="BW467">
        <v>0.99996871200000004</v>
      </c>
      <c r="BX467">
        <f>+'aob Demand'!BX466+'aob Cap'!$CG467</f>
        <v>102.0409693</v>
      </c>
      <c r="BY467">
        <f>+'aob Demand'!BY466+'aob Cap'!$CG467</f>
        <v>0</v>
      </c>
      <c r="BZ467">
        <f>+'aob Demand'!BZ466+'aob Cap'!$CG467</f>
        <v>0</v>
      </c>
      <c r="CA467">
        <f>+'aob Demand'!CA466+'aob Cap'!$CG467</f>
        <v>0</v>
      </c>
      <c r="CB467">
        <f t="shared" si="58"/>
        <v>6279158.1888332898</v>
      </c>
      <c r="CC467">
        <f t="shared" si="55"/>
        <v>0</v>
      </c>
      <c r="CD467">
        <f t="shared" si="56"/>
        <v>0</v>
      </c>
      <c r="CE467">
        <f t="shared" si="57"/>
        <v>0</v>
      </c>
      <c r="CG467">
        <f>+IFERROR(VLOOKUP(_xlfn.CONCAT(B467,E467,C467),Reallocation!$A$3:$F$618,6,FALSE),0)</f>
        <v>0</v>
      </c>
      <c r="CH467">
        <f t="shared" si="59"/>
        <v>0</v>
      </c>
      <c r="CI467">
        <f t="shared" si="60"/>
        <v>0</v>
      </c>
      <c r="CJ467">
        <f t="shared" si="61"/>
        <v>0</v>
      </c>
      <c r="CK467">
        <f t="shared" si="62"/>
        <v>0</v>
      </c>
      <c r="CL467">
        <f>+IF($C467=1,SUMPRODUCT($CH467:$CK467,Elast!$L$6:$O$6),SUMPRODUCT($CH467:$CK467,Elast!$L$13:$O$13))</f>
        <v>0</v>
      </c>
      <c r="CM467">
        <f>+IF($C467=1,SUMPRODUCT($CH467:$CK467,Elast!$L$7:$O$7),SUMPRODUCT($CH467:$CK467,Elast!$L$14:$O$14))</f>
        <v>0</v>
      </c>
      <c r="CN467">
        <f>+IF($C467=1,SUMPRODUCT($CH467:$CK467,Elast!$L$8:$O$8),SUMPRODUCT($CH467:$CK467,Elast!$L$15:$O$15))</f>
        <v>0</v>
      </c>
      <c r="CO467">
        <f>+IF($C467=1,SUMPRODUCT($CH467:$CK467,Elast!$L$9:$O$9),SUMPRODUCT($CH467:$CK467,Elast!$L$16:$O$16))</f>
        <v>0</v>
      </c>
    </row>
    <row r="468" spans="2:93" x14ac:dyDescent="0.25">
      <c r="B468" t="s">
        <v>89</v>
      </c>
      <c r="C468">
        <v>2</v>
      </c>
      <c r="D468">
        <v>2011</v>
      </c>
      <c r="E468">
        <v>2009</v>
      </c>
      <c r="F468">
        <v>0.27085756300000002</v>
      </c>
      <c r="G468">
        <v>3.9240432999999998E-2</v>
      </c>
      <c r="H468">
        <v>0.210786573</v>
      </c>
      <c r="I468">
        <v>0.47911543099999998</v>
      </c>
      <c r="J468">
        <f>+('aob Demand'!J467-'aob Demand'!BX467)+'aob Cap'!BX468</f>
        <v>218.21438319999999</v>
      </c>
      <c r="K468">
        <f>+('aob Demand'!K467-'aob Demand'!BY467)+'aob Cap'!BY468</f>
        <v>126.7539917</v>
      </c>
      <c r="L468">
        <f>+('aob Demand'!L467-'aob Demand'!BZ467)+'aob Cap'!BZ468</f>
        <v>71.561458939999994</v>
      </c>
      <c r="M468">
        <f>+('aob Demand'!M467-'aob Demand'!CA467)+'aob Cap'!CA468</f>
        <v>41.055287989999997</v>
      </c>
      <c r="N468">
        <f>+'aob Demand'!N467*(1+CL468)</f>
        <v>88640.290999999997</v>
      </c>
      <c r="O468">
        <f>+'aob Demand'!O467*(1+CM468)</f>
        <v>22335.789000000001</v>
      </c>
      <c r="P468">
        <f>+'aob Demand'!P467*(1+CN468)</f>
        <v>209683.34599999999</v>
      </c>
      <c r="Q468">
        <f>+'aob Demand'!Q467*(1+CO468)</f>
        <v>838990.674</v>
      </c>
      <c r="R468">
        <v>71663504.530000001</v>
      </c>
      <c r="S468">
        <f>+IF(E468&gt;2017,SUMPRODUCT(J468:M468,N468:Q468),'aob Demand'!S467)</f>
        <v>71623986.739999995</v>
      </c>
      <c r="T468">
        <v>1</v>
      </c>
      <c r="U468">
        <v>88.915999999999997</v>
      </c>
      <c r="V468">
        <v>63734.426420000003</v>
      </c>
      <c r="W468">
        <v>88.915999999999997</v>
      </c>
      <c r="X468">
        <v>31.95256354</v>
      </c>
      <c r="Y468">
        <v>31.95256354</v>
      </c>
      <c r="Z468">
        <v>11.568824299999999</v>
      </c>
      <c r="AA468">
        <v>5.4318562879999996</v>
      </c>
      <c r="AB468">
        <v>91.460391569999999</v>
      </c>
      <c r="AC468">
        <v>0</v>
      </c>
      <c r="AD468">
        <v>0</v>
      </c>
      <c r="AE468">
        <v>0</v>
      </c>
      <c r="AF468">
        <v>8107075.7239999902</v>
      </c>
      <c r="AG468">
        <v>0</v>
      </c>
      <c r="AH468">
        <v>0</v>
      </c>
      <c r="AI468">
        <v>0</v>
      </c>
      <c r="AJ468">
        <v>94.801428139999999</v>
      </c>
      <c r="AK468">
        <v>94.801428139999999</v>
      </c>
      <c r="AL468">
        <v>59.992634639999999</v>
      </c>
      <c r="AM468">
        <v>35.623431699999998</v>
      </c>
      <c r="AN468">
        <v>126.7539917</v>
      </c>
      <c r="AO468">
        <v>126.7539917</v>
      </c>
      <c r="AP468">
        <v>71.561458939999994</v>
      </c>
      <c r="AQ468">
        <v>41.055287989999997</v>
      </c>
      <c r="AR468">
        <f>+IF(E468&gt;2017,J468*N468,'aob Demand'!AR467)</f>
        <v>19342586.43</v>
      </c>
      <c r="AS468">
        <f>+IF(F468&gt;2017,K468*O468,'aob Demand'!AS467)</f>
        <v>2831150.4130000002</v>
      </c>
      <c r="AT468">
        <f>+IF(G468&gt;2017,L468*P468,'aob Demand'!AT467)</f>
        <v>15005246.15</v>
      </c>
      <c r="AU468">
        <f>+IF(H468&gt;2017,M468*Q468,'aob Demand'!AU467)</f>
        <v>34445003.740000002</v>
      </c>
      <c r="AV468">
        <v>1.111301447</v>
      </c>
      <c r="AW468">
        <v>1.111301447</v>
      </c>
      <c r="AX468">
        <v>1.1213369070000001</v>
      </c>
      <c r="AY468">
        <v>1.090344033</v>
      </c>
      <c r="AZ468">
        <v>1.111301447</v>
      </c>
      <c r="BA468">
        <v>1.111301447</v>
      </c>
      <c r="BB468">
        <v>1.1213369070000001</v>
      </c>
      <c r="BC468">
        <v>1.0903487199999999</v>
      </c>
      <c r="BD468">
        <v>1.0672742420000001</v>
      </c>
      <c r="BE468">
        <v>1.0672742420000001</v>
      </c>
      <c r="BF468">
        <v>1.0816209379999999</v>
      </c>
      <c r="BG468">
        <v>0.85060007799999904</v>
      </c>
      <c r="BH468">
        <v>0.16033476999999999</v>
      </c>
      <c r="BI468">
        <v>0.16033476999999999</v>
      </c>
      <c r="BJ468">
        <v>0.18832829600000001</v>
      </c>
      <c r="BK468">
        <v>0.21767109699999901</v>
      </c>
      <c r="BL468">
        <v>0.16033476999999999</v>
      </c>
      <c r="BM468">
        <v>0.16033476999999999</v>
      </c>
      <c r="BN468">
        <v>0.18832829600000001</v>
      </c>
      <c r="BO468">
        <v>0.21767057500000001</v>
      </c>
      <c r="BP468">
        <v>0.15867292099999999</v>
      </c>
      <c r="BQ468">
        <v>0.15867292099999999</v>
      </c>
      <c r="BR468">
        <v>0.18056576799999999</v>
      </c>
      <c r="BS468">
        <v>3.9175603999999899E-2</v>
      </c>
      <c r="BT468">
        <v>1</v>
      </c>
      <c r="BU468">
        <v>1</v>
      </c>
      <c r="BV468">
        <v>1</v>
      </c>
      <c r="BW468">
        <v>0.99996871200000004</v>
      </c>
      <c r="BX468">
        <f>+'aob Demand'!BX467+'aob Cap'!$CG468</f>
        <v>103.0185638</v>
      </c>
      <c r="BY468">
        <f>+'aob Demand'!BY467+'aob Cap'!$CG468</f>
        <v>0</v>
      </c>
      <c r="BZ468">
        <f>+'aob Demand'!BZ467+'aob Cap'!$CG468</f>
        <v>0</v>
      </c>
      <c r="CA468">
        <f>+'aob Demand'!CA467+'aob Cap'!$CG468</f>
        <v>0</v>
      </c>
      <c r="CB468">
        <f t="shared" si="58"/>
        <v>9131595.4736340661</v>
      </c>
      <c r="CC468">
        <f t="shared" si="55"/>
        <v>0</v>
      </c>
      <c r="CD468">
        <f t="shared" si="56"/>
        <v>0</v>
      </c>
      <c r="CE468">
        <f t="shared" si="57"/>
        <v>0</v>
      </c>
      <c r="CG468">
        <f>+IFERROR(VLOOKUP(_xlfn.CONCAT(B468,E468,C468),Reallocation!$A$3:$F$618,6,FALSE),0)</f>
        <v>0</v>
      </c>
      <c r="CH468">
        <f t="shared" si="59"/>
        <v>0</v>
      </c>
      <c r="CI468">
        <f t="shared" si="60"/>
        <v>0</v>
      </c>
      <c r="CJ468">
        <f t="shared" si="61"/>
        <v>0</v>
      </c>
      <c r="CK468">
        <f t="shared" si="62"/>
        <v>0</v>
      </c>
      <c r="CL468">
        <f>+IF($C468=1,SUMPRODUCT($CH468:$CK468,Elast!$L$6:$O$6),SUMPRODUCT($CH468:$CK468,Elast!$L$13:$O$13))</f>
        <v>0</v>
      </c>
      <c r="CM468">
        <f>+IF($C468=1,SUMPRODUCT($CH468:$CK468,Elast!$L$7:$O$7),SUMPRODUCT($CH468:$CK468,Elast!$L$14:$O$14))</f>
        <v>0</v>
      </c>
      <c r="CN468">
        <f>+IF($C468=1,SUMPRODUCT($CH468:$CK468,Elast!$L$8:$O$8),SUMPRODUCT($CH468:$CK468,Elast!$L$15:$O$15))</f>
        <v>0</v>
      </c>
      <c r="CO468">
        <f>+IF($C468=1,SUMPRODUCT($CH468:$CK468,Elast!$L$9:$O$9),SUMPRODUCT($CH468:$CK468,Elast!$L$16:$O$16))</f>
        <v>0</v>
      </c>
    </row>
    <row r="469" spans="2:93" x14ac:dyDescent="0.25">
      <c r="B469" t="s">
        <v>89</v>
      </c>
      <c r="C469">
        <v>2</v>
      </c>
      <c r="D469">
        <v>2012</v>
      </c>
      <c r="E469">
        <v>2010</v>
      </c>
      <c r="F469">
        <v>0.17995218099999999</v>
      </c>
      <c r="G469">
        <v>2.7188906999999998E-2</v>
      </c>
      <c r="H469">
        <v>0.204144143999999</v>
      </c>
      <c r="I469">
        <v>0.588714768</v>
      </c>
      <c r="J469">
        <f>+('aob Demand'!J468-'aob Demand'!BX468)+'aob Cap'!BX469</f>
        <v>174.74407260000001</v>
      </c>
      <c r="K469">
        <f>+('aob Demand'!K468-'aob Demand'!BY468)+'aob Cap'!BY469</f>
        <v>110.970485</v>
      </c>
      <c r="L469">
        <f>+('aob Demand'!L468-'aob Demand'!BZ468)+'aob Cap'!BZ469</f>
        <v>86.635864819999995</v>
      </c>
      <c r="M469">
        <f>+('aob Demand'!M468-'aob Demand'!CA468)+'aob Cap'!CA469</f>
        <v>64.027305589999997</v>
      </c>
      <c r="N469">
        <f>+'aob Demand'!N468*(1+CL469)</f>
        <v>96119.998999999996</v>
      </c>
      <c r="O469">
        <f>+'aob Demand'!O468*(1+CM469)</f>
        <v>23226.147999999899</v>
      </c>
      <c r="P469">
        <f>+'aob Demand'!P468*(1+CN469)</f>
        <v>220415.08300000001</v>
      </c>
      <c r="Q469">
        <f>+'aob Demand'!Q468*(1+CO469)</f>
        <v>861188.83200000005</v>
      </c>
      <c r="R469">
        <v>93805874.769999996</v>
      </c>
      <c r="S469">
        <f>+IF(E469&gt;2017,SUMPRODUCT(J469:M469,N469:Q469),'aob Demand'!S468)</f>
        <v>93609268.849999994</v>
      </c>
      <c r="T469">
        <v>1</v>
      </c>
      <c r="U469">
        <v>59.238</v>
      </c>
      <c r="V469">
        <v>62171.92699</v>
      </c>
      <c r="W469">
        <v>59.238</v>
      </c>
      <c r="X469">
        <v>20.220190580000001</v>
      </c>
      <c r="Y469">
        <v>20.220190580000001</v>
      </c>
      <c r="Z469">
        <v>10.790952709999999</v>
      </c>
      <c r="AA469">
        <v>2.8332280810000001</v>
      </c>
      <c r="AB469">
        <v>63.773587579999997</v>
      </c>
      <c r="AC469">
        <v>0</v>
      </c>
      <c r="AD469">
        <v>0</v>
      </c>
      <c r="AE469">
        <v>0</v>
      </c>
      <c r="AF469">
        <v>6129917.1739999996</v>
      </c>
      <c r="AG469">
        <v>0</v>
      </c>
      <c r="AH469">
        <v>0</v>
      </c>
      <c r="AI469">
        <v>0</v>
      </c>
      <c r="AJ469">
        <v>90.750294440000005</v>
      </c>
      <c r="AK469">
        <v>90.750294440000005</v>
      </c>
      <c r="AL469">
        <v>75.844912109999996</v>
      </c>
      <c r="AM469">
        <v>61.19407751</v>
      </c>
      <c r="AN469">
        <v>110.970485</v>
      </c>
      <c r="AO469">
        <v>110.970485</v>
      </c>
      <c r="AP469">
        <v>86.635864819999995</v>
      </c>
      <c r="AQ469">
        <v>64.027305589999997</v>
      </c>
      <c r="AR469">
        <f>+IF(E469&gt;2017,J469*N469,'aob Demand'!AR468)</f>
        <v>16796400.079999998</v>
      </c>
      <c r="AS469">
        <f>+IF(F469&gt;2017,K469*O469,'aob Demand'!AS468)</f>
        <v>2577416.909</v>
      </c>
      <c r="AT469">
        <f>+IF(G469&gt;2017,L469*P469,'aob Demand'!AT468)</f>
        <v>19095851.329999998</v>
      </c>
      <c r="AU469">
        <f>+IF(H469&gt;2017,M469*Q469,'aob Demand'!AU468)</f>
        <v>55139600.520000003</v>
      </c>
      <c r="AV469">
        <v>1.111301447</v>
      </c>
      <c r="AW469">
        <v>1.111301447</v>
      </c>
      <c r="AX469">
        <v>1.1213369070000001</v>
      </c>
      <c r="AY469">
        <v>1.090344033</v>
      </c>
      <c r="AZ469">
        <v>1.111301447</v>
      </c>
      <c r="BA469">
        <v>1.111301447</v>
      </c>
      <c r="BB469">
        <v>1.1213369070000001</v>
      </c>
      <c r="BC469">
        <v>1.0903487199999999</v>
      </c>
      <c r="BD469">
        <v>1.0672742420000001</v>
      </c>
      <c r="BE469">
        <v>1.0672742420000001</v>
      </c>
      <c r="BF469">
        <v>1.0816209379999999</v>
      </c>
      <c r="BG469">
        <v>0.85060007799999904</v>
      </c>
      <c r="BH469">
        <v>0.16033476999999999</v>
      </c>
      <c r="BI469">
        <v>0.16033476999999999</v>
      </c>
      <c r="BJ469">
        <v>0.18832829600000001</v>
      </c>
      <c r="BK469">
        <v>0.21767109699999901</v>
      </c>
      <c r="BL469">
        <v>0.16033476999999999</v>
      </c>
      <c r="BM469">
        <v>0.16033476999999999</v>
      </c>
      <c r="BN469">
        <v>0.18832829600000001</v>
      </c>
      <c r="BO469">
        <v>0.21767057500000001</v>
      </c>
      <c r="BP469">
        <v>0.15867292099999999</v>
      </c>
      <c r="BQ469">
        <v>0.15867292099999999</v>
      </c>
      <c r="BR469">
        <v>0.18056576799999999</v>
      </c>
      <c r="BS469">
        <v>3.9175603999999899E-2</v>
      </c>
      <c r="BT469">
        <v>1</v>
      </c>
      <c r="BU469">
        <v>1</v>
      </c>
      <c r="BV469">
        <v>1</v>
      </c>
      <c r="BW469">
        <v>0.99996871200000004</v>
      </c>
      <c r="BX469">
        <f>+'aob Demand'!BX468+'aob Cap'!$CG469</f>
        <v>103.8912108</v>
      </c>
      <c r="BY469">
        <f>+'aob Demand'!BY468+'aob Cap'!$CG469</f>
        <v>0</v>
      </c>
      <c r="BZ469">
        <f>+'aob Demand'!BZ468+'aob Cap'!$CG469</f>
        <v>0</v>
      </c>
      <c r="CA469">
        <f>+'aob Demand'!CA468+'aob Cap'!$CG469</f>
        <v>0</v>
      </c>
      <c r="CB469">
        <f t="shared" si="58"/>
        <v>9986023.0782047883</v>
      </c>
      <c r="CC469">
        <f t="shared" ref="CC469:CC532" si="63">+BY469*O469</f>
        <v>0</v>
      </c>
      <c r="CD469">
        <f t="shared" ref="CD469:CD532" si="64">+BZ469*P469</f>
        <v>0</v>
      </c>
      <c r="CE469">
        <f t="shared" ref="CE469:CE532" si="65">+CA469*Q469</f>
        <v>0</v>
      </c>
      <c r="CG469">
        <f>+IFERROR(VLOOKUP(_xlfn.CONCAT(B469,E469,C469),Reallocation!$A$3:$F$618,6,FALSE),0)</f>
        <v>0</v>
      </c>
      <c r="CH469">
        <f t="shared" si="59"/>
        <v>0</v>
      </c>
      <c r="CI469">
        <f t="shared" si="60"/>
        <v>0</v>
      </c>
      <c r="CJ469">
        <f t="shared" si="61"/>
        <v>0</v>
      </c>
      <c r="CK469">
        <f t="shared" si="62"/>
        <v>0</v>
      </c>
      <c r="CL469">
        <f>+IF($C469=1,SUMPRODUCT($CH469:$CK469,Elast!$L$6:$O$6),SUMPRODUCT($CH469:$CK469,Elast!$L$13:$O$13))</f>
        <v>0</v>
      </c>
      <c r="CM469">
        <f>+IF($C469=1,SUMPRODUCT($CH469:$CK469,Elast!$L$7:$O$7),SUMPRODUCT($CH469:$CK469,Elast!$L$14:$O$14))</f>
        <v>0</v>
      </c>
      <c r="CN469">
        <f>+IF($C469=1,SUMPRODUCT($CH469:$CK469,Elast!$L$8:$O$8),SUMPRODUCT($CH469:$CK469,Elast!$L$15:$O$15))</f>
        <v>0</v>
      </c>
      <c r="CO469">
        <f>+IF($C469=1,SUMPRODUCT($CH469:$CK469,Elast!$L$9:$O$9),SUMPRODUCT($CH469:$CK469,Elast!$L$16:$O$16))</f>
        <v>0</v>
      </c>
    </row>
    <row r="470" spans="2:93" x14ac:dyDescent="0.25">
      <c r="B470" t="s">
        <v>89</v>
      </c>
      <c r="C470">
        <v>2</v>
      </c>
      <c r="D470">
        <v>2013</v>
      </c>
      <c r="E470">
        <v>2011</v>
      </c>
      <c r="F470">
        <v>0.19983182099999999</v>
      </c>
      <c r="G470">
        <v>1.5835376000000002E-2</v>
      </c>
      <c r="H470">
        <v>0.232749127</v>
      </c>
      <c r="I470">
        <v>0.55158367600000002</v>
      </c>
      <c r="J470">
        <f>+('aob Demand'!J469-'aob Demand'!BX469)+'aob Cap'!BX470</f>
        <v>167.73402350000001</v>
      </c>
      <c r="K470">
        <f>+('aob Demand'!K469-'aob Demand'!BY469)+'aob Cap'!BY470</f>
        <v>91.268891710000005</v>
      </c>
      <c r="L470">
        <f>+('aob Demand'!L469-'aob Demand'!BZ469)+'aob Cap'!BZ470</f>
        <v>89.663283870000001</v>
      </c>
      <c r="M470">
        <f>+('aob Demand'!M469-'aob Demand'!CA469)+'aob Cap'!CA470</f>
        <v>53.917573079999997</v>
      </c>
      <c r="N470">
        <f>+'aob Demand'!N469*(1+CL470)</f>
        <v>101729.079</v>
      </c>
      <c r="O470">
        <f>+'aob Demand'!O469*(1+CM470)</f>
        <v>17036.816999999999</v>
      </c>
      <c r="P470">
        <f>+'aob Demand'!P469*(1+CN470)</f>
        <v>221116.141</v>
      </c>
      <c r="Q470">
        <f>+'aob Demand'!Q469*(1+CO470)</f>
        <v>878798.37699999998</v>
      </c>
      <c r="R470">
        <v>85851320.620000005</v>
      </c>
      <c r="S470">
        <f>+IF(E470&gt;2017,SUMPRODUCT(J470:M470,N470:Q470),'aob Demand'!S469)</f>
        <v>85827034.170000002</v>
      </c>
      <c r="T470">
        <v>1</v>
      </c>
      <c r="U470">
        <v>60.08</v>
      </c>
      <c r="V470">
        <v>58130.796340000001</v>
      </c>
      <c r="W470">
        <v>60.08</v>
      </c>
      <c r="X470">
        <v>9.6238915949999999</v>
      </c>
      <c r="Y470">
        <v>9.6238915949999999</v>
      </c>
      <c r="Z470">
        <v>17.46953019</v>
      </c>
      <c r="AA470">
        <v>7.6097243050000003</v>
      </c>
      <c r="AB470">
        <v>76.465131769999999</v>
      </c>
      <c r="AC470">
        <v>0</v>
      </c>
      <c r="AD470">
        <v>0</v>
      </c>
      <c r="AE470">
        <v>0</v>
      </c>
      <c r="AF470">
        <v>7778727.4299999997</v>
      </c>
      <c r="AG470">
        <v>0</v>
      </c>
      <c r="AH470">
        <v>0</v>
      </c>
      <c r="AI470">
        <v>0</v>
      </c>
      <c r="AJ470">
        <v>81.645000109999998</v>
      </c>
      <c r="AK470">
        <v>81.645000109999998</v>
      </c>
      <c r="AL470">
        <v>72.19375368</v>
      </c>
      <c r="AM470">
        <v>46.30784878</v>
      </c>
      <c r="AN470">
        <v>91.268891710000005</v>
      </c>
      <c r="AO470">
        <v>91.268891710000005</v>
      </c>
      <c r="AP470">
        <v>89.663283870000001</v>
      </c>
      <c r="AQ470">
        <v>53.917573079999997</v>
      </c>
      <c r="AR470">
        <f>+IF(E470&gt;2017,J470*N470,'aob Demand'!AR469)</f>
        <v>17063427.719999999</v>
      </c>
      <c r="AS470">
        <f>+IF(F470&gt;2017,K470*O470,'aob Demand'!AS469)</f>
        <v>1554931.406</v>
      </c>
      <c r="AT470">
        <f>+IF(G470&gt;2017,L470*P470,'aob Demand'!AT469)</f>
        <v>19825999.32</v>
      </c>
      <c r="AU470">
        <f>+IF(H470&gt;2017,M470*Q470,'aob Demand'!AU469)</f>
        <v>47382675.719999999</v>
      </c>
      <c r="AV470">
        <v>1.111301447</v>
      </c>
      <c r="AW470">
        <v>1.111301447</v>
      </c>
      <c r="AX470">
        <v>1.1213369070000001</v>
      </c>
      <c r="AY470">
        <v>1.090344033</v>
      </c>
      <c r="AZ470">
        <v>1.111301447</v>
      </c>
      <c r="BA470">
        <v>1.111301447</v>
      </c>
      <c r="BB470">
        <v>1.1213369070000001</v>
      </c>
      <c r="BC470">
        <v>1.0903487199999999</v>
      </c>
      <c r="BD470">
        <v>1.0672742420000001</v>
      </c>
      <c r="BE470">
        <v>1.0672742420000001</v>
      </c>
      <c r="BF470">
        <v>1.0816209379999999</v>
      </c>
      <c r="BG470">
        <v>0.85060007799999904</v>
      </c>
      <c r="BH470">
        <v>0.16033476999999999</v>
      </c>
      <c r="BI470">
        <v>0.16033476999999999</v>
      </c>
      <c r="BJ470">
        <v>0.18832829600000001</v>
      </c>
      <c r="BK470">
        <v>0.21767109699999901</v>
      </c>
      <c r="BL470">
        <v>0.16033476999999999</v>
      </c>
      <c r="BM470">
        <v>0.16033476999999999</v>
      </c>
      <c r="BN470">
        <v>0.18832829600000001</v>
      </c>
      <c r="BO470">
        <v>0.21767057500000001</v>
      </c>
      <c r="BP470">
        <v>0.15867292099999999</v>
      </c>
      <c r="BQ470">
        <v>0.15867292099999999</v>
      </c>
      <c r="BR470">
        <v>0.18056576799999999</v>
      </c>
      <c r="BS470">
        <v>3.9175603999999899E-2</v>
      </c>
      <c r="BT470">
        <v>1</v>
      </c>
      <c r="BU470">
        <v>1</v>
      </c>
      <c r="BV470">
        <v>1</v>
      </c>
      <c r="BW470">
        <v>0.99996871200000004</v>
      </c>
      <c r="BX470">
        <f>+'aob Demand'!BX469+'aob Cap'!$CG470</f>
        <v>103.6997411</v>
      </c>
      <c r="BY470">
        <f>+'aob Demand'!BY469+'aob Cap'!$CG470</f>
        <v>0</v>
      </c>
      <c r="BZ470">
        <f>+'aob Demand'!BZ469+'aob Cap'!$CG470</f>
        <v>0</v>
      </c>
      <c r="CA470">
        <f>+'aob Demand'!CA469+'aob Cap'!$CG470</f>
        <v>0</v>
      </c>
      <c r="CB470">
        <f t="shared" si="58"/>
        <v>10549279.154641446</v>
      </c>
      <c r="CC470">
        <f t="shared" si="63"/>
        <v>0</v>
      </c>
      <c r="CD470">
        <f t="shared" si="64"/>
        <v>0</v>
      </c>
      <c r="CE470">
        <f t="shared" si="65"/>
        <v>0</v>
      </c>
      <c r="CG470">
        <f>+IFERROR(VLOOKUP(_xlfn.CONCAT(B470,E470,C470),Reallocation!$A$3:$F$618,6,FALSE),0)</f>
        <v>0</v>
      </c>
      <c r="CH470">
        <f t="shared" si="59"/>
        <v>0</v>
      </c>
      <c r="CI470">
        <f t="shared" si="60"/>
        <v>0</v>
      </c>
      <c r="CJ470">
        <f t="shared" si="61"/>
        <v>0</v>
      </c>
      <c r="CK470">
        <f t="shared" si="62"/>
        <v>0</v>
      </c>
      <c r="CL470">
        <f>+IF($C470=1,SUMPRODUCT($CH470:$CK470,Elast!$L$6:$O$6),SUMPRODUCT($CH470:$CK470,Elast!$L$13:$O$13))</f>
        <v>0</v>
      </c>
      <c r="CM470">
        <f>+IF($C470=1,SUMPRODUCT($CH470:$CK470,Elast!$L$7:$O$7),SUMPRODUCT($CH470:$CK470,Elast!$L$14:$O$14))</f>
        <v>0</v>
      </c>
      <c r="CN470">
        <f>+IF($C470=1,SUMPRODUCT($CH470:$CK470,Elast!$L$8:$O$8),SUMPRODUCT($CH470:$CK470,Elast!$L$15:$O$15))</f>
        <v>0</v>
      </c>
      <c r="CO470">
        <f>+IF($C470=1,SUMPRODUCT($CH470:$CK470,Elast!$L$9:$O$9),SUMPRODUCT($CH470:$CK470,Elast!$L$16:$O$16))</f>
        <v>0</v>
      </c>
    </row>
    <row r="471" spans="2:93" x14ac:dyDescent="0.25">
      <c r="B471" t="s">
        <v>89</v>
      </c>
      <c r="C471">
        <v>2</v>
      </c>
      <c r="D471">
        <v>2014</v>
      </c>
      <c r="E471">
        <v>2012</v>
      </c>
      <c r="F471">
        <v>0.16756133000000001</v>
      </c>
      <c r="G471">
        <v>2.5151270999999999E-2</v>
      </c>
      <c r="H471">
        <v>0.20235257000000001</v>
      </c>
      <c r="I471">
        <v>0.60493482899999995</v>
      </c>
      <c r="J471">
        <f>+('aob Demand'!J470-'aob Demand'!BX470)+'aob Cap'!BX471</f>
        <v>227.80831789999999</v>
      </c>
      <c r="K471">
        <f>+('aob Demand'!K470-'aob Demand'!BY470)+'aob Cap'!BY471</f>
        <v>125.25843949999999</v>
      </c>
      <c r="L471">
        <f>+('aob Demand'!L470-'aob Demand'!BZ470)+'aob Cap'!BZ471</f>
        <v>117.26351529999999</v>
      </c>
      <c r="M471">
        <f>+('aob Demand'!M470-'aob Demand'!CA470)+'aob Cap'!CA471</f>
        <v>87.774583969999995</v>
      </c>
      <c r="N471">
        <f>+'aob Demand'!N470*(1+CL471)</f>
        <v>92482.659</v>
      </c>
      <c r="O471">
        <f>+'aob Demand'!O470*(1+CM471)</f>
        <v>26078.77</v>
      </c>
      <c r="P471">
        <f>+'aob Demand'!P470*(1+CN471)</f>
        <v>216988.46399999899</v>
      </c>
      <c r="Q471">
        <f>+'aob Demand'!Q470*(1+CO471)</f>
        <v>868562.87899999996</v>
      </c>
      <c r="R471">
        <v>126397812.3</v>
      </c>
      <c r="S471">
        <f>+IF(E471&gt;2017,SUMPRODUCT(J471:M471,N471:Q471),'aob Demand'!S470)</f>
        <v>126017480.40000001</v>
      </c>
      <c r="T471">
        <v>1</v>
      </c>
      <c r="U471">
        <v>61.09</v>
      </c>
      <c r="V471">
        <v>58641.615839999999</v>
      </c>
      <c r="W471">
        <v>61.09</v>
      </c>
      <c r="X471">
        <v>-4.1747441429999999</v>
      </c>
      <c r="Y471">
        <v>-4.1747441429999999</v>
      </c>
      <c r="Z471">
        <v>-1.0490462380000001</v>
      </c>
      <c r="AA471">
        <v>-4.2329217300000002</v>
      </c>
      <c r="AB471">
        <v>102.5498784</v>
      </c>
      <c r="AC471">
        <v>0</v>
      </c>
      <c r="AD471">
        <v>0</v>
      </c>
      <c r="AE471">
        <v>0</v>
      </c>
      <c r="AF471">
        <v>9484085.4299999997</v>
      </c>
      <c r="AG471">
        <v>0</v>
      </c>
      <c r="AH471">
        <v>0</v>
      </c>
      <c r="AI471">
        <v>0</v>
      </c>
      <c r="AJ471">
        <v>129.43318359999901</v>
      </c>
      <c r="AK471">
        <v>129.43318359999901</v>
      </c>
      <c r="AL471">
        <v>118.3125615</v>
      </c>
      <c r="AM471">
        <v>92.007505699999996</v>
      </c>
      <c r="AN471">
        <v>125.25843949999999</v>
      </c>
      <c r="AO471">
        <v>125.25843949999999</v>
      </c>
      <c r="AP471">
        <v>117.26351529999999</v>
      </c>
      <c r="AQ471">
        <v>87.774583969999995</v>
      </c>
      <c r="AR471">
        <f>+IF(E471&gt;2017,J471*N471,'aob Demand'!AR470)</f>
        <v>21068318.98</v>
      </c>
      <c r="AS471">
        <f>+IF(F471&gt;2017,K471*O471,'aob Demand'!AS470)</f>
        <v>3266586.034</v>
      </c>
      <c r="AT471">
        <f>+IF(G471&gt;2017,L471*P471,'aob Demand'!AT470)</f>
        <v>25444830.059999999</v>
      </c>
      <c r="AU471">
        <f>+IF(H471&gt;2017,M471*Q471,'aob Demand'!AU470)</f>
        <v>76237745.359999999</v>
      </c>
      <c r="AV471">
        <v>1.111301447</v>
      </c>
      <c r="AW471">
        <v>1.111301447</v>
      </c>
      <c r="AX471">
        <v>1.1213369070000001</v>
      </c>
      <c r="AY471">
        <v>1.090344033</v>
      </c>
      <c r="AZ471">
        <v>1.111301447</v>
      </c>
      <c r="BA471">
        <v>1.111301447</v>
      </c>
      <c r="BB471">
        <v>1.1213369070000001</v>
      </c>
      <c r="BC471">
        <v>1.0903487199999999</v>
      </c>
      <c r="BD471">
        <v>1.0672742420000001</v>
      </c>
      <c r="BE471">
        <v>1.0672742420000001</v>
      </c>
      <c r="BF471">
        <v>1.0816209379999999</v>
      </c>
      <c r="BG471">
        <v>0.85060007799999904</v>
      </c>
      <c r="BH471">
        <v>0.16033476999999999</v>
      </c>
      <c r="BI471">
        <v>0.16033476999999999</v>
      </c>
      <c r="BJ471">
        <v>0.18832829600000001</v>
      </c>
      <c r="BK471">
        <v>0.21767109699999901</v>
      </c>
      <c r="BL471">
        <v>0.16033476999999999</v>
      </c>
      <c r="BM471">
        <v>0.16033476999999999</v>
      </c>
      <c r="BN471">
        <v>0.18832829600000001</v>
      </c>
      <c r="BO471">
        <v>0.21767057500000001</v>
      </c>
      <c r="BP471">
        <v>0.15867292099999999</v>
      </c>
      <c r="BQ471">
        <v>0.15867292099999999</v>
      </c>
      <c r="BR471">
        <v>0.18056576799999999</v>
      </c>
      <c r="BS471">
        <v>3.9175603999999899E-2</v>
      </c>
      <c r="BT471">
        <v>1</v>
      </c>
      <c r="BU471">
        <v>1</v>
      </c>
      <c r="BV471">
        <v>1</v>
      </c>
      <c r="BW471">
        <v>0.99996871200000004</v>
      </c>
      <c r="BX471">
        <f>+'aob Demand'!BX470+'aob Cap'!$CG471</f>
        <v>108.0149625</v>
      </c>
      <c r="BY471">
        <f>+'aob Demand'!BY470+'aob Cap'!$CG471</f>
        <v>0</v>
      </c>
      <c r="BZ471">
        <f>+'aob Demand'!BZ470+'aob Cap'!$CG471</f>
        <v>0</v>
      </c>
      <c r="CA471">
        <f>+'aob Demand'!CA470+'aob Cap'!$CG471</f>
        <v>0</v>
      </c>
      <c r="CB471">
        <f t="shared" si="58"/>
        <v>9989510.9437852874</v>
      </c>
      <c r="CC471">
        <f t="shared" si="63"/>
        <v>0</v>
      </c>
      <c r="CD471">
        <f t="shared" si="64"/>
        <v>0</v>
      </c>
      <c r="CE471">
        <f t="shared" si="65"/>
        <v>0</v>
      </c>
      <c r="CG471">
        <f>+IFERROR(VLOOKUP(_xlfn.CONCAT(B471,E471,C471),Reallocation!$A$3:$F$618,6,FALSE),0)</f>
        <v>0</v>
      </c>
      <c r="CH471">
        <f t="shared" si="59"/>
        <v>0</v>
      </c>
      <c r="CI471">
        <f t="shared" si="60"/>
        <v>0</v>
      </c>
      <c r="CJ471">
        <f t="shared" si="61"/>
        <v>0</v>
      </c>
      <c r="CK471">
        <f t="shared" si="62"/>
        <v>0</v>
      </c>
      <c r="CL471">
        <f>+IF($C471=1,SUMPRODUCT($CH471:$CK471,Elast!$L$6:$O$6),SUMPRODUCT($CH471:$CK471,Elast!$L$13:$O$13))</f>
        <v>0</v>
      </c>
      <c r="CM471">
        <f>+IF($C471=1,SUMPRODUCT($CH471:$CK471,Elast!$L$7:$O$7),SUMPRODUCT($CH471:$CK471,Elast!$L$14:$O$14))</f>
        <v>0</v>
      </c>
      <c r="CN471">
        <f>+IF($C471=1,SUMPRODUCT($CH471:$CK471,Elast!$L$8:$O$8),SUMPRODUCT($CH471:$CK471,Elast!$L$15:$O$15))</f>
        <v>0</v>
      </c>
      <c r="CO471">
        <f>+IF($C471=1,SUMPRODUCT($CH471:$CK471,Elast!$L$9:$O$9),SUMPRODUCT($CH471:$CK471,Elast!$L$16:$O$16))</f>
        <v>0</v>
      </c>
    </row>
    <row r="472" spans="2:93" x14ac:dyDescent="0.25">
      <c r="B472" t="s">
        <v>89</v>
      </c>
      <c r="C472">
        <v>2</v>
      </c>
      <c r="D472">
        <v>2015</v>
      </c>
      <c r="E472">
        <v>2013</v>
      </c>
      <c r="F472">
        <v>0.16058913899999999</v>
      </c>
      <c r="G472">
        <v>2.7683886000000001E-2</v>
      </c>
      <c r="H472">
        <v>0.199745385</v>
      </c>
      <c r="I472">
        <v>0.61198158999999996</v>
      </c>
      <c r="J472">
        <f>+('aob Demand'!J471-'aob Demand'!BX471)+'aob Cap'!BX472</f>
        <v>205.2441015</v>
      </c>
      <c r="K472">
        <f>+('aob Demand'!K471-'aob Demand'!BY471)+'aob Cap'!BY472</f>
        <v>90.654890570000006</v>
      </c>
      <c r="L472">
        <f>+('aob Demand'!L471-'aob Demand'!BZ471)+'aob Cap'!BZ472</f>
        <v>97.336640200000005</v>
      </c>
      <c r="M472">
        <f>+('aob Demand'!M471-'aob Demand'!CA471)+'aob Cap'!CA472</f>
        <v>74.177423000000005</v>
      </c>
      <c r="N472">
        <f>+'aob Demand'!N471*(1+CL472)</f>
        <v>84464.205999999904</v>
      </c>
      <c r="O472">
        <f>+'aob Demand'!O471*(1+CM472)</f>
        <v>33032.129000000001</v>
      </c>
      <c r="P472">
        <f>+'aob Demand'!P471*(1+CN472)</f>
        <v>221267.198</v>
      </c>
      <c r="Q472">
        <f>+'aob Demand'!Q471*(1+CO472)</f>
        <v>889528.54700000002</v>
      </c>
      <c r="R472">
        <v>107850645.2</v>
      </c>
      <c r="S472">
        <f>+IF(E472&gt;2017,SUMPRODUCT(J472:M472,N472:Q472),'aob Demand'!S471)</f>
        <v>107850645</v>
      </c>
      <c r="T472">
        <v>1</v>
      </c>
      <c r="U472">
        <v>79.337999999999994</v>
      </c>
      <c r="V472">
        <v>60545.2385299999</v>
      </c>
      <c r="W472">
        <v>79.337999999999994</v>
      </c>
      <c r="X472">
        <v>8.8973449109999994</v>
      </c>
      <c r="Y472">
        <v>8.8973449109999994</v>
      </c>
      <c r="Z472">
        <v>10.257330380000001</v>
      </c>
      <c r="AA472">
        <v>5.3900895550000003</v>
      </c>
      <c r="AB472">
        <v>114.5892109</v>
      </c>
      <c r="AC472">
        <v>0</v>
      </c>
      <c r="AD472">
        <v>0</v>
      </c>
      <c r="AE472">
        <v>0</v>
      </c>
      <c r="AF472">
        <v>9678686.7149999999</v>
      </c>
      <c r="AG472">
        <v>0</v>
      </c>
      <c r="AH472">
        <v>0</v>
      </c>
      <c r="AI472">
        <v>0</v>
      </c>
      <c r="AJ472">
        <v>81.757545660000005</v>
      </c>
      <c r="AK472">
        <v>81.757545660000005</v>
      </c>
      <c r="AL472">
        <v>87.079309820000006</v>
      </c>
      <c r="AM472">
        <v>68.787333439999998</v>
      </c>
      <c r="AN472">
        <v>90.654890570000006</v>
      </c>
      <c r="AO472">
        <v>90.654890570000006</v>
      </c>
      <c r="AP472">
        <v>97.336640200000005</v>
      </c>
      <c r="AQ472">
        <v>74.177423000000005</v>
      </c>
      <c r="AR472">
        <f>+IF(E472&gt;2017,J472*N472,'aob Demand'!AR471)</f>
        <v>17335780.07</v>
      </c>
      <c r="AS472">
        <f>+IF(F472&gt;2017,K472*O472,'aob Demand'!AS471)</f>
        <v>2994524.04</v>
      </c>
      <c r="AT472">
        <f>+IF(G472&gt;2017,L472*P472,'aob Demand'!AT471)</f>
        <v>21537405.640000001</v>
      </c>
      <c r="AU472">
        <f>+IF(H472&gt;2017,M472*Q472,'aob Demand'!AU471)</f>
        <v>65982935.299999997</v>
      </c>
      <c r="AV472">
        <v>1.111301447</v>
      </c>
      <c r="AW472">
        <v>1.111301447</v>
      </c>
      <c r="AX472">
        <v>1.1213369070000001</v>
      </c>
      <c r="AY472">
        <v>1.090344033</v>
      </c>
      <c r="AZ472">
        <v>1.111301447</v>
      </c>
      <c r="BA472">
        <v>1.111301447</v>
      </c>
      <c r="BB472">
        <v>1.1213369070000001</v>
      </c>
      <c r="BC472">
        <v>1.0903487199999999</v>
      </c>
      <c r="BD472">
        <v>1.0672742420000001</v>
      </c>
      <c r="BE472">
        <v>1.0672742420000001</v>
      </c>
      <c r="BF472">
        <v>1.0816209379999999</v>
      </c>
      <c r="BG472">
        <v>0.85060007799999904</v>
      </c>
      <c r="BH472">
        <v>0.16033476999999999</v>
      </c>
      <c r="BI472">
        <v>0.16033476999999999</v>
      </c>
      <c r="BJ472">
        <v>0.18832829600000001</v>
      </c>
      <c r="BK472">
        <v>0.21767109699999901</v>
      </c>
      <c r="BL472">
        <v>0.16033476999999999</v>
      </c>
      <c r="BM472">
        <v>0.16033476999999999</v>
      </c>
      <c r="BN472">
        <v>0.18832829600000001</v>
      </c>
      <c r="BO472">
        <v>0.21767057500000001</v>
      </c>
      <c r="BP472">
        <v>0.15867292099999999</v>
      </c>
      <c r="BQ472">
        <v>0.15867292099999999</v>
      </c>
      <c r="BR472">
        <v>0.18056576799999999</v>
      </c>
      <c r="BS472">
        <v>3.9175603999999899E-2</v>
      </c>
      <c r="BT472">
        <v>1</v>
      </c>
      <c r="BU472">
        <v>1</v>
      </c>
      <c r="BV472">
        <v>1</v>
      </c>
      <c r="BW472">
        <v>0.99996871200000004</v>
      </c>
      <c r="BX472">
        <f>+'aob Demand'!BX471+'aob Cap'!$CG472</f>
        <v>124.87115249999999</v>
      </c>
      <c r="BY472">
        <f>+'aob Demand'!BY471+'aob Cap'!$CG472</f>
        <v>0</v>
      </c>
      <c r="BZ472">
        <f>+'aob Demand'!BZ471+'aob Cap'!$CG472</f>
        <v>0</v>
      </c>
      <c r="CA472">
        <f>+'aob Demand'!CA471+'aob Cap'!$CG472</f>
        <v>0</v>
      </c>
      <c r="CB472">
        <f t="shared" si="58"/>
        <v>10547142.748217402</v>
      </c>
      <c r="CC472">
        <f t="shared" si="63"/>
        <v>0</v>
      </c>
      <c r="CD472">
        <f t="shared" si="64"/>
        <v>0</v>
      </c>
      <c r="CE472">
        <f t="shared" si="65"/>
        <v>0</v>
      </c>
      <c r="CG472">
        <f>+IFERROR(VLOOKUP(_xlfn.CONCAT(B472,E472,C472),Reallocation!$A$3:$F$618,6,FALSE),0)</f>
        <v>0</v>
      </c>
      <c r="CH472">
        <f t="shared" si="59"/>
        <v>0</v>
      </c>
      <c r="CI472">
        <f t="shared" si="60"/>
        <v>0</v>
      </c>
      <c r="CJ472">
        <f t="shared" si="61"/>
        <v>0</v>
      </c>
      <c r="CK472">
        <f t="shared" si="62"/>
        <v>0</v>
      </c>
      <c r="CL472">
        <f>+IF($C472=1,SUMPRODUCT($CH472:$CK472,Elast!$L$6:$O$6),SUMPRODUCT($CH472:$CK472,Elast!$L$13:$O$13))</f>
        <v>0</v>
      </c>
      <c r="CM472">
        <f>+IF($C472=1,SUMPRODUCT($CH472:$CK472,Elast!$L$7:$O$7),SUMPRODUCT($CH472:$CK472,Elast!$L$14:$O$14))</f>
        <v>0</v>
      </c>
      <c r="CN472">
        <f>+IF($C472=1,SUMPRODUCT($CH472:$CK472,Elast!$L$8:$O$8),SUMPRODUCT($CH472:$CK472,Elast!$L$15:$O$15))</f>
        <v>0</v>
      </c>
      <c r="CO472">
        <f>+IF($C472=1,SUMPRODUCT($CH472:$CK472,Elast!$L$9:$O$9),SUMPRODUCT($CH472:$CK472,Elast!$L$16:$O$16))</f>
        <v>0</v>
      </c>
    </row>
    <row r="473" spans="2:93" x14ac:dyDescent="0.25">
      <c r="B473" t="s">
        <v>89</v>
      </c>
      <c r="C473">
        <v>2</v>
      </c>
      <c r="D473">
        <v>2016</v>
      </c>
      <c r="E473">
        <v>2014</v>
      </c>
      <c r="F473">
        <v>0.175377387</v>
      </c>
      <c r="G473">
        <v>3.0523617999999999E-2</v>
      </c>
      <c r="H473">
        <v>0.192679771</v>
      </c>
      <c r="I473">
        <v>0.60141922400000003</v>
      </c>
      <c r="J473">
        <f>+('aob Demand'!J472-'aob Demand'!BX472)+'aob Cap'!BX473</f>
        <v>222.38590699999901</v>
      </c>
      <c r="K473">
        <f>+('aob Demand'!K472-'aob Demand'!BY472)+'aob Cap'!BY473</f>
        <v>95.665440169999997</v>
      </c>
      <c r="L473">
        <f>+('aob Demand'!L472-'aob Demand'!BZ472)+'aob Cap'!BZ473</f>
        <v>90.036519069999997</v>
      </c>
      <c r="M473">
        <f>+('aob Demand'!M472-'aob Demand'!CA472)+'aob Cap'!CA473</f>
        <v>68.577514539999996</v>
      </c>
      <c r="N473">
        <f>+'aob Demand'!N472*(1+CL473)</f>
        <v>81427.922999999995</v>
      </c>
      <c r="O473">
        <f>+'aob Demand'!O472*(1+CM473)</f>
        <v>31951.237000000001</v>
      </c>
      <c r="P473">
        <f>+'aob Demand'!P472*(1+CN473)</f>
        <v>219753.72500000001</v>
      </c>
      <c r="Q473">
        <f>+'aob Demand'!Q472*(1+CO473)</f>
        <v>903046.98899999994</v>
      </c>
      <c r="R473">
        <v>102879630.3</v>
      </c>
      <c r="S473">
        <f>+IF(E473&gt;2017,SUMPRODUCT(J473:M473,N473:Q473),'aob Demand'!S472)</f>
        <v>102879630.09999999</v>
      </c>
      <c r="T473">
        <v>1</v>
      </c>
      <c r="U473">
        <v>55.421999999999997</v>
      </c>
      <c r="V473">
        <v>59114.37081</v>
      </c>
      <c r="W473">
        <v>55.421999999999997</v>
      </c>
      <c r="X473">
        <v>10.11763193</v>
      </c>
      <c r="Y473">
        <v>10.11763193</v>
      </c>
      <c r="Z473">
        <v>10.339744680000001</v>
      </c>
      <c r="AA473">
        <v>5.3649754249999999</v>
      </c>
      <c r="AB473">
        <v>126.7204668</v>
      </c>
      <c r="AC473">
        <v>0</v>
      </c>
      <c r="AD473">
        <v>0</v>
      </c>
      <c r="AE473">
        <v>0</v>
      </c>
      <c r="AF473">
        <v>10318584.42</v>
      </c>
      <c r="AG473">
        <v>0</v>
      </c>
      <c r="AH473">
        <v>0</v>
      </c>
      <c r="AI473">
        <v>0</v>
      </c>
      <c r="AJ473">
        <v>85.547808239999995</v>
      </c>
      <c r="AK473">
        <v>85.547808239999995</v>
      </c>
      <c r="AL473">
        <v>79.696774390000002</v>
      </c>
      <c r="AM473">
        <v>63.212539110000002</v>
      </c>
      <c r="AN473">
        <v>95.665440169999997</v>
      </c>
      <c r="AO473">
        <v>95.665440169999997</v>
      </c>
      <c r="AP473">
        <v>90.036519069999997</v>
      </c>
      <c r="AQ473">
        <v>68.577514539999996</v>
      </c>
      <c r="AR473">
        <f>+IF(E473&gt;2017,J473*N473,'aob Demand'!AR472)</f>
        <v>18108422.510000002</v>
      </c>
      <c r="AS473">
        <f>+IF(F473&gt;2017,K473*O473,'aob Demand'!AS472)</f>
        <v>3056629.1510000001</v>
      </c>
      <c r="AT473">
        <f>+IF(G473&gt;2017,L473*P473,'aob Demand'!AT472)</f>
        <v>19785860.449999999</v>
      </c>
      <c r="AU473">
        <f>+IF(H473&gt;2017,M473*Q473,'aob Demand'!AU472)</f>
        <v>61928718.020000003</v>
      </c>
      <c r="AV473">
        <v>1.111301447</v>
      </c>
      <c r="AW473">
        <v>1.111301447</v>
      </c>
      <c r="AX473">
        <v>1.1213369070000001</v>
      </c>
      <c r="AY473">
        <v>1.090344033</v>
      </c>
      <c r="AZ473">
        <v>1.111301447</v>
      </c>
      <c r="BA473">
        <v>1.111301447</v>
      </c>
      <c r="BB473">
        <v>1.1213369070000001</v>
      </c>
      <c r="BC473">
        <v>1.0903487199999999</v>
      </c>
      <c r="BD473">
        <v>1.0672742420000001</v>
      </c>
      <c r="BE473">
        <v>1.0672742420000001</v>
      </c>
      <c r="BF473">
        <v>1.0816209379999999</v>
      </c>
      <c r="BG473">
        <v>0.85060007799999904</v>
      </c>
      <c r="BH473">
        <v>0.16033476999999999</v>
      </c>
      <c r="BI473">
        <v>0.16033476999999999</v>
      </c>
      <c r="BJ473">
        <v>0.18832829600000001</v>
      </c>
      <c r="BK473">
        <v>0.21767109699999901</v>
      </c>
      <c r="BL473">
        <v>0.16033476999999999</v>
      </c>
      <c r="BM473">
        <v>0.16033476999999999</v>
      </c>
      <c r="BN473">
        <v>0.18832829600000001</v>
      </c>
      <c r="BO473">
        <v>0.21767057500000001</v>
      </c>
      <c r="BP473">
        <v>0.15867292099999999</v>
      </c>
      <c r="BQ473">
        <v>0.15867292099999999</v>
      </c>
      <c r="BR473">
        <v>0.18056576799999999</v>
      </c>
      <c r="BS473">
        <v>3.9175603999999899E-2</v>
      </c>
      <c r="BT473">
        <v>1</v>
      </c>
      <c r="BU473">
        <v>1</v>
      </c>
      <c r="BV473">
        <v>1</v>
      </c>
      <c r="BW473">
        <v>0.99996871200000004</v>
      </c>
      <c r="BX473">
        <f>+'aob Demand'!BX472+'aob Cap'!$CG473</f>
        <v>138.7734476</v>
      </c>
      <c r="BY473">
        <f>+'aob Demand'!BY472+'aob Cap'!$CG473</f>
        <v>0</v>
      </c>
      <c r="BZ473">
        <f>+'aob Demand'!BZ472+'aob Cap'!$CG473</f>
        <v>0</v>
      </c>
      <c r="CA473">
        <f>+'aob Demand'!CA472+'aob Cap'!$CG473</f>
        <v>0</v>
      </c>
      <c r="CB473">
        <f t="shared" si="58"/>
        <v>11300033.605617333</v>
      </c>
      <c r="CC473">
        <f t="shared" si="63"/>
        <v>0</v>
      </c>
      <c r="CD473">
        <f t="shared" si="64"/>
        <v>0</v>
      </c>
      <c r="CE473">
        <f t="shared" si="65"/>
        <v>0</v>
      </c>
      <c r="CG473">
        <f>+IFERROR(VLOOKUP(_xlfn.CONCAT(B473,E473,C473),Reallocation!$A$3:$F$618,6,FALSE),0)</f>
        <v>0</v>
      </c>
      <c r="CH473">
        <f t="shared" si="59"/>
        <v>0</v>
      </c>
      <c r="CI473">
        <f t="shared" si="60"/>
        <v>0</v>
      </c>
      <c r="CJ473">
        <f t="shared" si="61"/>
        <v>0</v>
      </c>
      <c r="CK473">
        <f t="shared" si="62"/>
        <v>0</v>
      </c>
      <c r="CL473">
        <f>+IF($C473=1,SUMPRODUCT($CH473:$CK473,Elast!$L$6:$O$6),SUMPRODUCT($CH473:$CK473,Elast!$L$13:$O$13))</f>
        <v>0</v>
      </c>
      <c r="CM473">
        <f>+IF($C473=1,SUMPRODUCT($CH473:$CK473,Elast!$L$7:$O$7),SUMPRODUCT($CH473:$CK473,Elast!$L$14:$O$14))</f>
        <v>0</v>
      </c>
      <c r="CN473">
        <f>+IF($C473=1,SUMPRODUCT($CH473:$CK473,Elast!$L$8:$O$8),SUMPRODUCT($CH473:$CK473,Elast!$L$15:$O$15))</f>
        <v>0</v>
      </c>
      <c r="CO473">
        <f>+IF($C473=1,SUMPRODUCT($CH473:$CK473,Elast!$L$9:$O$9),SUMPRODUCT($CH473:$CK473,Elast!$L$16:$O$16))</f>
        <v>0</v>
      </c>
    </row>
    <row r="474" spans="2:93" x14ac:dyDescent="0.25">
      <c r="B474" t="s">
        <v>89</v>
      </c>
      <c r="C474">
        <v>2</v>
      </c>
      <c r="D474">
        <v>2017</v>
      </c>
      <c r="E474">
        <v>2015</v>
      </c>
      <c r="F474">
        <v>0.16054426499999999</v>
      </c>
      <c r="G474">
        <v>2.3671473999999901E-2</v>
      </c>
      <c r="H474">
        <v>0.18185032100000001</v>
      </c>
      <c r="I474">
        <v>0.63393393899999995</v>
      </c>
      <c r="J474">
        <f>+('aob Demand'!J473-'aob Demand'!BX473)+'aob Cap'!BX474</f>
        <v>208.621419</v>
      </c>
      <c r="K474">
        <f>+('aob Demand'!K473-'aob Demand'!BY473)+'aob Cap'!BY474</f>
        <v>77.556106869999994</v>
      </c>
      <c r="L474">
        <f>+('aob Demand'!L473-'aob Demand'!BZ473)+'aob Cap'!BZ474</f>
        <v>84.229820349999997</v>
      </c>
      <c r="M474">
        <f>+('aob Demand'!M473-'aob Demand'!CA473)+'aob Cap'!CA474</f>
        <v>73.166676179999996</v>
      </c>
      <c r="N474">
        <f>+'aob Demand'!N473*(1+CL474)</f>
        <v>79871.06</v>
      </c>
      <c r="O474">
        <f>+'aob Demand'!O473*(1+CM474)</f>
        <v>31230.095000000001</v>
      </c>
      <c r="P474">
        <f>+'aob Demand'!P473*(1+CN474)</f>
        <v>223701.06</v>
      </c>
      <c r="Q474">
        <f>+'aob Demand'!Q473*(1+CO474)</f>
        <v>898492.90599999996</v>
      </c>
      <c r="R474">
        <v>103669542.59999999</v>
      </c>
      <c r="S474">
        <f>+IF(E474&gt;2017,SUMPRODUCT(J474:M474,N474:Q474),'aob Demand'!S473)</f>
        <v>103666938.09999999</v>
      </c>
      <c r="T474">
        <v>1</v>
      </c>
      <c r="U474">
        <v>64.445999999999998</v>
      </c>
      <c r="V474">
        <v>61599.40756</v>
      </c>
      <c r="W474">
        <v>64.445999999999998</v>
      </c>
      <c r="X474">
        <v>7.0734054520000003</v>
      </c>
      <c r="Y474">
        <v>7.0734054520000003</v>
      </c>
      <c r="Z474">
        <v>6.2169380859999999</v>
      </c>
      <c r="AA474">
        <v>2.1622953759999999</v>
      </c>
      <c r="AB474">
        <v>131.0653121</v>
      </c>
      <c r="AC474">
        <v>0</v>
      </c>
      <c r="AD474">
        <v>0</v>
      </c>
      <c r="AE474">
        <v>0</v>
      </c>
      <c r="AF474">
        <v>10468325.41</v>
      </c>
      <c r="AG474">
        <v>0</v>
      </c>
      <c r="AH474">
        <v>0</v>
      </c>
      <c r="AI474">
        <v>0</v>
      </c>
      <c r="AJ474">
        <v>70.482701419999998</v>
      </c>
      <c r="AK474">
        <v>70.482701419999998</v>
      </c>
      <c r="AL474">
        <v>78.012882259999998</v>
      </c>
      <c r="AM474">
        <v>71.004380810000001</v>
      </c>
      <c r="AN474">
        <v>77.556106869999994</v>
      </c>
      <c r="AO474">
        <v>77.556106869999994</v>
      </c>
      <c r="AP474">
        <v>84.229820349999997</v>
      </c>
      <c r="AQ474">
        <v>73.166676179999996</v>
      </c>
      <c r="AR474">
        <f>+IF(E474&gt;2017,J474*N474,'aob Demand'!AR473)</f>
        <v>16662813.869999999</v>
      </c>
      <c r="AS474">
        <f>+IF(F474&gt;2017,K474*O474,'aob Demand'!AS473)</f>
        <v>2422084.585</v>
      </c>
      <c r="AT474">
        <f>+IF(G474&gt;2017,L474*P474,'aob Demand'!AT473)</f>
        <v>18842300.100000001</v>
      </c>
      <c r="AU474">
        <f>+IF(H474&gt;2017,M474*Q474,'aob Demand'!AU473)</f>
        <v>65739739.509999998</v>
      </c>
      <c r="AV474">
        <v>1.111301447</v>
      </c>
      <c r="AW474">
        <v>1.111301447</v>
      </c>
      <c r="AX474">
        <v>1.1213369070000001</v>
      </c>
      <c r="AY474">
        <v>1.090344033</v>
      </c>
      <c r="AZ474">
        <v>1.111301447</v>
      </c>
      <c r="BA474">
        <v>1.111301447</v>
      </c>
      <c r="BB474">
        <v>1.1213369070000001</v>
      </c>
      <c r="BC474">
        <v>1.0903487199999999</v>
      </c>
      <c r="BD474">
        <v>1.0672742420000001</v>
      </c>
      <c r="BE474">
        <v>1.0672742420000001</v>
      </c>
      <c r="BF474">
        <v>1.0816209379999999</v>
      </c>
      <c r="BG474">
        <v>0.85060007799999904</v>
      </c>
      <c r="BH474">
        <v>0.16033476999999999</v>
      </c>
      <c r="BI474">
        <v>0.16033476999999999</v>
      </c>
      <c r="BJ474">
        <v>0.18832829600000001</v>
      </c>
      <c r="BK474">
        <v>0.21767109699999901</v>
      </c>
      <c r="BL474">
        <v>0.16033476999999999</v>
      </c>
      <c r="BM474">
        <v>0.16033476999999999</v>
      </c>
      <c r="BN474">
        <v>0.18832829600000001</v>
      </c>
      <c r="BO474">
        <v>0.21767057500000001</v>
      </c>
      <c r="BP474">
        <v>0.15867292099999999</v>
      </c>
      <c r="BQ474">
        <v>0.15867292099999999</v>
      </c>
      <c r="BR474">
        <v>0.18056576799999999</v>
      </c>
      <c r="BS474">
        <v>3.9175603999999899E-2</v>
      </c>
      <c r="BT474">
        <v>1</v>
      </c>
      <c r="BU474">
        <v>1</v>
      </c>
      <c r="BV474">
        <v>1</v>
      </c>
      <c r="BW474">
        <v>0.99996871200000004</v>
      </c>
      <c r="BX474">
        <f>+'aob Demand'!BX473+'aob Cap'!$CG474</f>
        <v>147.0038342</v>
      </c>
      <c r="BY474">
        <f>+'aob Demand'!BY473+'aob Cap'!$CG474</f>
        <v>0</v>
      </c>
      <c r="BZ474">
        <f>+'aob Demand'!BZ473+'aob Cap'!$CG474</f>
        <v>0</v>
      </c>
      <c r="CA474">
        <f>+'aob Demand'!CA473+'aob Cap'!$CG474</f>
        <v>0</v>
      </c>
      <c r="CB474">
        <f t="shared" si="58"/>
        <v>11741352.061618252</v>
      </c>
      <c r="CC474">
        <f t="shared" si="63"/>
        <v>0</v>
      </c>
      <c r="CD474">
        <f t="shared" si="64"/>
        <v>0</v>
      </c>
      <c r="CE474">
        <f t="shared" si="65"/>
        <v>0</v>
      </c>
      <c r="CG474">
        <f>+IFERROR(VLOOKUP(_xlfn.CONCAT(B474,E474,C474),Reallocation!$A$3:$F$618,6,FALSE),0)</f>
        <v>0</v>
      </c>
      <c r="CH474">
        <f t="shared" si="59"/>
        <v>0</v>
      </c>
      <c r="CI474">
        <f t="shared" si="60"/>
        <v>0</v>
      </c>
      <c r="CJ474">
        <f t="shared" si="61"/>
        <v>0</v>
      </c>
      <c r="CK474">
        <f t="shared" si="62"/>
        <v>0</v>
      </c>
      <c r="CL474">
        <f>+IF($C474=1,SUMPRODUCT($CH474:$CK474,Elast!$L$6:$O$6),SUMPRODUCT($CH474:$CK474,Elast!$L$13:$O$13))</f>
        <v>0</v>
      </c>
      <c r="CM474">
        <f>+IF($C474=1,SUMPRODUCT($CH474:$CK474,Elast!$L$7:$O$7),SUMPRODUCT($CH474:$CK474,Elast!$L$14:$O$14))</f>
        <v>0</v>
      </c>
      <c r="CN474">
        <f>+IF($C474=1,SUMPRODUCT($CH474:$CK474,Elast!$L$8:$O$8),SUMPRODUCT($CH474:$CK474,Elast!$L$15:$O$15))</f>
        <v>0</v>
      </c>
      <c r="CO474">
        <f>+IF($C474=1,SUMPRODUCT($CH474:$CK474,Elast!$L$9:$O$9),SUMPRODUCT($CH474:$CK474,Elast!$L$16:$O$16))</f>
        <v>0</v>
      </c>
    </row>
    <row r="475" spans="2:93" x14ac:dyDescent="0.25">
      <c r="B475" t="s">
        <v>89</v>
      </c>
      <c r="C475">
        <v>2</v>
      </c>
      <c r="D475">
        <v>2018</v>
      </c>
      <c r="E475">
        <v>2016</v>
      </c>
      <c r="F475">
        <v>0.17805098499999999</v>
      </c>
      <c r="G475">
        <v>3.0774416999999998E-2</v>
      </c>
      <c r="H475">
        <v>0.17262403199999901</v>
      </c>
      <c r="I475">
        <v>0.618550567</v>
      </c>
      <c r="J475">
        <f>+('aob Demand'!J474-'aob Demand'!BX474)+'aob Cap'!BX475</f>
        <v>201.68226059999901</v>
      </c>
      <c r="K475">
        <f>+('aob Demand'!K474-'aob Demand'!BY474)+'aob Cap'!BY475</f>
        <v>87.080092190000002</v>
      </c>
      <c r="L475">
        <f>+('aob Demand'!L474-'aob Demand'!BZ474)+'aob Cap'!BZ475</f>
        <v>72.012630380000004</v>
      </c>
      <c r="M475">
        <f>+('aob Demand'!M474-'aob Demand'!CA474)+'aob Cap'!CA475</f>
        <v>64.889045370000005</v>
      </c>
      <c r="N475">
        <f>+'aob Demand'!N474*(1+CL475)</f>
        <v>85294.464999999997</v>
      </c>
      <c r="O475">
        <f>+'aob Demand'!O474*(1+CM475)</f>
        <v>32605.146000000001</v>
      </c>
      <c r="P475">
        <f>+'aob Demand'!P474*(1+CN475)</f>
        <v>231638.44</v>
      </c>
      <c r="Q475">
        <f>+'aob Demand'!Q474*(1+CO475)</f>
        <v>921225.14199999999</v>
      </c>
      <c r="R475">
        <v>96499953.810000002</v>
      </c>
      <c r="S475">
        <f>+IF(E475&gt;2017,SUMPRODUCT(J475:M475,N475:Q475),'aob Demand'!S474)</f>
        <v>96499953.030000001</v>
      </c>
      <c r="T475">
        <v>1</v>
      </c>
      <c r="U475">
        <v>49.222000000000001</v>
      </c>
      <c r="V475">
        <v>64180.189619999997</v>
      </c>
      <c r="W475">
        <v>49.222000000000001</v>
      </c>
      <c r="X475">
        <v>15.242806760000001</v>
      </c>
      <c r="Y475">
        <v>15.242806760000001</v>
      </c>
      <c r="Z475">
        <v>8.6905480239999999</v>
      </c>
      <c r="AA475">
        <v>5.1202892100000001</v>
      </c>
      <c r="AB475">
        <v>114.6021684</v>
      </c>
      <c r="AC475">
        <v>0</v>
      </c>
      <c r="AD475">
        <v>0</v>
      </c>
      <c r="AE475">
        <v>0</v>
      </c>
      <c r="AF475">
        <v>9774930.6429999992</v>
      </c>
      <c r="AG475">
        <v>0</v>
      </c>
      <c r="AH475">
        <v>0</v>
      </c>
      <c r="AI475">
        <v>0</v>
      </c>
      <c r="AJ475">
        <v>71.837285420000001</v>
      </c>
      <c r="AK475">
        <v>71.837285420000001</v>
      </c>
      <c r="AL475">
        <v>63.322082350000002</v>
      </c>
      <c r="AM475">
        <v>59.768756160000002</v>
      </c>
      <c r="AN475">
        <v>87.080092190000002</v>
      </c>
      <c r="AO475">
        <v>87.080092190000002</v>
      </c>
      <c r="AP475">
        <v>72.012630380000004</v>
      </c>
      <c r="AQ475">
        <v>64.889045370000005</v>
      </c>
      <c r="AR475">
        <f>+IF(E475&gt;2017,J475*N475,'aob Demand'!AR474)</f>
        <v>17202380.52</v>
      </c>
      <c r="AS475">
        <f>+IF(F475&gt;2017,K475*O475,'aob Demand'!AS474)</f>
        <v>2839259.1189999999</v>
      </c>
      <c r="AT475">
        <f>+IF(G475&gt;2017,L475*P475,'aob Demand'!AT474)</f>
        <v>16680893.359999999</v>
      </c>
      <c r="AU475">
        <f>+IF(H475&gt;2017,M475*Q475,'aob Demand'!AU474)</f>
        <v>59777420.030000001</v>
      </c>
      <c r="AV475">
        <v>1.111301447</v>
      </c>
      <c r="AW475">
        <v>1.111301447</v>
      </c>
      <c r="AX475">
        <v>1.1213369070000001</v>
      </c>
      <c r="AY475">
        <v>1.090344033</v>
      </c>
      <c r="AZ475">
        <v>1.111301447</v>
      </c>
      <c r="BA475">
        <v>1.111301447</v>
      </c>
      <c r="BB475">
        <v>1.1213369070000001</v>
      </c>
      <c r="BC475">
        <v>1.0903487199999999</v>
      </c>
      <c r="BD475">
        <v>1.0672742420000001</v>
      </c>
      <c r="BE475">
        <v>1.0672742420000001</v>
      </c>
      <c r="BF475">
        <v>1.0816209379999999</v>
      </c>
      <c r="BG475">
        <v>0.85060007799999904</v>
      </c>
      <c r="BH475">
        <v>0.16033476999999999</v>
      </c>
      <c r="BI475">
        <v>0.16033476999999999</v>
      </c>
      <c r="BJ475">
        <v>0.18832829600000001</v>
      </c>
      <c r="BK475">
        <v>0.21767109699999901</v>
      </c>
      <c r="BL475">
        <v>0.16033476999999999</v>
      </c>
      <c r="BM475">
        <v>0.16033476999999999</v>
      </c>
      <c r="BN475">
        <v>0.18832829600000001</v>
      </c>
      <c r="BO475">
        <v>0.21767057500000001</v>
      </c>
      <c r="BP475">
        <v>0.15867292099999999</v>
      </c>
      <c r="BQ475">
        <v>0.15867292099999999</v>
      </c>
      <c r="BR475">
        <v>0.18056576799999999</v>
      </c>
      <c r="BS475">
        <v>3.9175603999999899E-2</v>
      </c>
      <c r="BT475">
        <v>1</v>
      </c>
      <c r="BU475">
        <v>1</v>
      </c>
      <c r="BV475">
        <v>1</v>
      </c>
      <c r="BW475">
        <v>0.99996871200000004</v>
      </c>
      <c r="BX475">
        <f>+'aob Demand'!BX474+'aob Cap'!$CG475</f>
        <v>155.41779119999899</v>
      </c>
      <c r="BY475">
        <f>+'aob Demand'!BY474+'aob Cap'!$CG475</f>
        <v>0</v>
      </c>
      <c r="BZ475">
        <f>+'aob Demand'!BZ474+'aob Cap'!$CG475</f>
        <v>0</v>
      </c>
      <c r="CA475">
        <f>+'aob Demand'!CA474+'aob Cap'!$CG475</f>
        <v>0</v>
      </c>
      <c r="CB475">
        <f t="shared" si="58"/>
        <v>13256277.351885621</v>
      </c>
      <c r="CC475">
        <f t="shared" si="63"/>
        <v>0</v>
      </c>
      <c r="CD475">
        <f t="shared" si="64"/>
        <v>0</v>
      </c>
      <c r="CE475">
        <f t="shared" si="65"/>
        <v>0</v>
      </c>
      <c r="CG475">
        <f>+IFERROR(VLOOKUP(_xlfn.CONCAT(B475,E475,C475),Reallocation!$A$3:$F$618,6,FALSE),0)</f>
        <v>0</v>
      </c>
      <c r="CH475">
        <f t="shared" si="59"/>
        <v>0</v>
      </c>
      <c r="CI475">
        <f t="shared" si="60"/>
        <v>0</v>
      </c>
      <c r="CJ475">
        <f t="shared" si="61"/>
        <v>0</v>
      </c>
      <c r="CK475">
        <f t="shared" si="62"/>
        <v>0</v>
      </c>
      <c r="CL475">
        <f>+IF($C475=1,SUMPRODUCT($CH475:$CK475,Elast!$L$6:$O$6),SUMPRODUCT($CH475:$CK475,Elast!$L$13:$O$13))</f>
        <v>0</v>
      </c>
      <c r="CM475">
        <f>+IF($C475=1,SUMPRODUCT($CH475:$CK475,Elast!$L$7:$O$7),SUMPRODUCT($CH475:$CK475,Elast!$L$14:$O$14))</f>
        <v>0</v>
      </c>
      <c r="CN475">
        <f>+IF($C475=1,SUMPRODUCT($CH475:$CK475,Elast!$L$8:$O$8),SUMPRODUCT($CH475:$CK475,Elast!$L$15:$O$15))</f>
        <v>0</v>
      </c>
      <c r="CO475">
        <f>+IF($C475=1,SUMPRODUCT($CH475:$CK475,Elast!$L$9:$O$9),SUMPRODUCT($CH475:$CK475,Elast!$L$16:$O$16))</f>
        <v>0</v>
      </c>
    </row>
    <row r="476" spans="2:93" x14ac:dyDescent="0.25">
      <c r="B476" t="s">
        <v>89</v>
      </c>
      <c r="C476">
        <v>2</v>
      </c>
      <c r="D476">
        <v>2019</v>
      </c>
      <c r="E476">
        <v>2017</v>
      </c>
      <c r="F476">
        <v>0.19989253399999901</v>
      </c>
      <c r="G476">
        <v>4.7655376999999999E-2</v>
      </c>
      <c r="H476">
        <v>0.205830078</v>
      </c>
      <c r="I476">
        <v>0.54662201099999996</v>
      </c>
      <c r="J476">
        <f>+('aob Demand'!J475-'aob Demand'!BX475)+'aob Cap'!BX476</f>
        <v>210.992527</v>
      </c>
      <c r="K476">
        <f>+('aob Demand'!K475-'aob Demand'!BY475)+'aob Cap'!BY476</f>
        <v>131.58921849999999</v>
      </c>
      <c r="L476">
        <f>+('aob Demand'!L475-'aob Demand'!BZ475)+'aob Cap'!BZ476</f>
        <v>82.866066810000007</v>
      </c>
      <c r="M476">
        <f>+('aob Demand'!M475-'aob Demand'!CA475)+'aob Cap'!CA476</f>
        <v>56.192961599999997</v>
      </c>
      <c r="N476">
        <f>+'aob Demand'!N475*(1+CL476)</f>
        <v>88363.849000000002</v>
      </c>
      <c r="O476">
        <f>+'aob Demand'!O475*(1+CM476)</f>
        <v>33427.739000000001</v>
      </c>
      <c r="P476">
        <f>+'aob Demand'!P475*(1+CN476)</f>
        <v>231607.98699999999</v>
      </c>
      <c r="Q476">
        <f>+'aob Demand'!Q475*(1+CO476)</f>
        <v>908250.772999999</v>
      </c>
      <c r="R476">
        <v>93272947.230000004</v>
      </c>
      <c r="S476">
        <f>+IF(E476&gt;2017,SUMPRODUCT(J476:M476,N476:Q476),'aob Demand'!S475)</f>
        <v>93272585.579999998</v>
      </c>
      <c r="T476">
        <v>1</v>
      </c>
      <c r="U476">
        <v>60.746000000000002</v>
      </c>
      <c r="V476">
        <v>64774.513189999998</v>
      </c>
      <c r="W476">
        <v>60.746000000000002</v>
      </c>
      <c r="X476">
        <v>4.0621800319999997</v>
      </c>
      <c r="Y476">
        <v>4.0621800319999997</v>
      </c>
      <c r="Z476">
        <v>5.1208741880000002</v>
      </c>
      <c r="AA476">
        <v>3.4420506780000002</v>
      </c>
      <c r="AB476">
        <v>79.403308510000002</v>
      </c>
      <c r="AC476">
        <v>0</v>
      </c>
      <c r="AD476">
        <v>0</v>
      </c>
      <c r="AE476">
        <v>0</v>
      </c>
      <c r="AF476">
        <v>7016381.9629999902</v>
      </c>
      <c r="AG476">
        <v>0</v>
      </c>
      <c r="AH476">
        <v>0</v>
      </c>
      <c r="AI476">
        <v>0</v>
      </c>
      <c r="AJ476">
        <v>127.5270384</v>
      </c>
      <c r="AK476">
        <v>127.5270384</v>
      </c>
      <c r="AL476">
        <v>77.745192619999997</v>
      </c>
      <c r="AM476">
        <v>52.750910920000003</v>
      </c>
      <c r="AN476">
        <v>131.58921849999999</v>
      </c>
      <c r="AO476">
        <v>131.58921849999999</v>
      </c>
      <c r="AP476">
        <v>82.866066810000007</v>
      </c>
      <c r="AQ476">
        <v>56.192961599999997</v>
      </c>
      <c r="AR476">
        <f>+IF(E476&gt;2017,J476*N476,'aob Demand'!AR475)</f>
        <v>18644111.789999999</v>
      </c>
      <c r="AS476">
        <f>+IF(F476&gt;2017,K476*O476,'aob Demand'!AS475)</f>
        <v>4398730.05</v>
      </c>
      <c r="AT476">
        <f>+IF(G476&gt;2017,L476*P476,'aob Demand'!AT475)</f>
        <v>19192442.920000002</v>
      </c>
      <c r="AU476">
        <f>+IF(H476&gt;2017,M476*Q476,'aob Demand'!AU475)</f>
        <v>51037300.810000002</v>
      </c>
      <c r="AV476">
        <v>1.111301447</v>
      </c>
      <c r="AW476">
        <v>1.111301447</v>
      </c>
      <c r="AX476">
        <v>1.1213369070000001</v>
      </c>
      <c r="AY476">
        <v>1.090344033</v>
      </c>
      <c r="AZ476">
        <v>1.111301447</v>
      </c>
      <c r="BA476">
        <v>1.111301447</v>
      </c>
      <c r="BB476">
        <v>1.1213369070000001</v>
      </c>
      <c r="BC476">
        <v>1.0903487199999999</v>
      </c>
      <c r="BD476">
        <v>1.0672742420000001</v>
      </c>
      <c r="BE476">
        <v>1.0672742420000001</v>
      </c>
      <c r="BF476">
        <v>1.0816209379999999</v>
      </c>
      <c r="BG476">
        <v>0.85060007799999904</v>
      </c>
      <c r="BH476">
        <v>0.16033476999999999</v>
      </c>
      <c r="BI476">
        <v>0.16033476999999999</v>
      </c>
      <c r="BJ476">
        <v>0.18832829600000001</v>
      </c>
      <c r="BK476">
        <v>0.21767109699999901</v>
      </c>
      <c r="BL476">
        <v>0.16033476999999999</v>
      </c>
      <c r="BM476">
        <v>0.16033476999999999</v>
      </c>
      <c r="BN476">
        <v>0.18832829600000001</v>
      </c>
      <c r="BO476">
        <v>0.21767057500000001</v>
      </c>
      <c r="BP476">
        <v>0.15867292099999999</v>
      </c>
      <c r="BQ476">
        <v>0.15867292099999999</v>
      </c>
      <c r="BR476">
        <v>0.18056576799999999</v>
      </c>
      <c r="BS476">
        <v>3.9175603999999899E-2</v>
      </c>
      <c r="BT476">
        <v>1</v>
      </c>
      <c r="BU476">
        <v>1</v>
      </c>
      <c r="BV476">
        <v>1</v>
      </c>
      <c r="BW476">
        <v>0.99996871200000004</v>
      </c>
      <c r="BX476">
        <f>+'aob Demand'!BX475+'aob Cap'!$CG476</f>
        <v>150.64252490000001</v>
      </c>
      <c r="BY476">
        <f>+'aob Demand'!BY475+'aob Cap'!$CG476</f>
        <v>0</v>
      </c>
      <c r="BZ476">
        <f>+'aob Demand'!BZ475+'aob Cap'!$CG476</f>
        <v>0</v>
      </c>
      <c r="CA476">
        <f>+'aob Demand'!CA475+'aob Cap'!$CG476</f>
        <v>0</v>
      </c>
      <c r="CB476">
        <f t="shared" si="58"/>
        <v>13311353.323242342</v>
      </c>
      <c r="CC476">
        <f t="shared" si="63"/>
        <v>0</v>
      </c>
      <c r="CD476">
        <f t="shared" si="64"/>
        <v>0</v>
      </c>
      <c r="CE476">
        <f t="shared" si="65"/>
        <v>0</v>
      </c>
      <c r="CG476">
        <f>+IFERROR(VLOOKUP(_xlfn.CONCAT(B476,E476,C476),Reallocation!$A$3:$F$618,6,FALSE),0)</f>
        <v>0</v>
      </c>
      <c r="CH476">
        <f t="shared" si="59"/>
        <v>0</v>
      </c>
      <c r="CI476">
        <f t="shared" si="60"/>
        <v>0</v>
      </c>
      <c r="CJ476">
        <f t="shared" si="61"/>
        <v>0</v>
      </c>
      <c r="CK476">
        <f t="shared" si="62"/>
        <v>0</v>
      </c>
      <c r="CL476">
        <f>+IF($C476=1,SUMPRODUCT($CH476:$CK476,Elast!$L$6:$O$6),SUMPRODUCT($CH476:$CK476,Elast!$L$13:$O$13))</f>
        <v>0</v>
      </c>
      <c r="CM476">
        <f>+IF($C476=1,SUMPRODUCT($CH476:$CK476,Elast!$L$7:$O$7),SUMPRODUCT($CH476:$CK476,Elast!$L$14:$O$14))</f>
        <v>0</v>
      </c>
      <c r="CN476">
        <f>+IF($C476=1,SUMPRODUCT($CH476:$CK476,Elast!$L$8:$O$8),SUMPRODUCT($CH476:$CK476,Elast!$L$15:$O$15))</f>
        <v>0</v>
      </c>
      <c r="CO476">
        <f>+IF($C476=1,SUMPRODUCT($CH476:$CK476,Elast!$L$9:$O$9),SUMPRODUCT($CH476:$CK476,Elast!$L$16:$O$16))</f>
        <v>0</v>
      </c>
    </row>
    <row r="477" spans="2:93" x14ac:dyDescent="0.25">
      <c r="B477" t="s">
        <v>89</v>
      </c>
      <c r="C477">
        <v>2</v>
      </c>
      <c r="D477">
        <v>2020</v>
      </c>
      <c r="E477">
        <v>2018</v>
      </c>
      <c r="F477">
        <v>0.14601485133198</v>
      </c>
      <c r="G477">
        <v>3.6896461748135899E-2</v>
      </c>
      <c r="H477">
        <v>0.20259433390630099</v>
      </c>
      <c r="I477">
        <v>0.61449435301358102</v>
      </c>
      <c r="J477">
        <f>+('aob Demand'!J476-'aob Demand'!BX476)+'aob Cap'!BX477</f>
        <v>293.45157374347099</v>
      </c>
      <c r="K477">
        <f>+('aob Demand'!K476-'aob Demand'!BY476)+'aob Cap'!BY477</f>
        <v>144.633391274258</v>
      </c>
      <c r="L477">
        <f>+('aob Demand'!L476-'aob Demand'!BZ476)+'aob Cap'!BZ477</f>
        <v>115.259852888086</v>
      </c>
      <c r="M477">
        <f>+('aob Demand'!M476-'aob Demand'!CA476)+'aob Cap'!CA477</f>
        <v>89.205613320487402</v>
      </c>
      <c r="N477">
        <f>+'aob Demand'!N476*(1+CL477)</f>
        <v>87518.710265851594</v>
      </c>
      <c r="O477">
        <f>+'aob Demand'!O476*(1+CM477)</f>
        <v>33388.020840287703</v>
      </c>
      <c r="P477">
        <f>+'aob Demand'!P476*(1+CN477)</f>
        <v>230013.16989312199</v>
      </c>
      <c r="Q477">
        <f>+'aob Demand'!Q476*(1+CO477)</f>
        <v>901799.84915952804</v>
      </c>
      <c r="R477">
        <v>130885649.809857</v>
      </c>
      <c r="S477">
        <f>+IF(E477&gt;2017,SUMPRODUCT(J477:M477,N477:Q477),'aob Demand'!S476)</f>
        <v>137468418.70238173</v>
      </c>
      <c r="T477">
        <v>1</v>
      </c>
      <c r="U477">
        <v>60.746000000000002</v>
      </c>
      <c r="V477">
        <v>65367.448077255904</v>
      </c>
      <c r="W477">
        <v>60.746000000000002</v>
      </c>
      <c r="X477">
        <v>14.4856337376317</v>
      </c>
      <c r="Y477">
        <v>14.4856337376317</v>
      </c>
      <c r="Z477">
        <v>12.4719644590414</v>
      </c>
      <c r="AA477">
        <v>7.3914238347662504</v>
      </c>
      <c r="AB477">
        <v>148.99426192151199</v>
      </c>
      <c r="AC477">
        <v>0</v>
      </c>
      <c r="AD477">
        <v>0</v>
      </c>
      <c r="AE477">
        <v>0</v>
      </c>
      <c r="AF477">
        <v>6448385.0223559598</v>
      </c>
      <c r="AG477">
        <v>0</v>
      </c>
      <c r="AH477">
        <v>0</v>
      </c>
      <c r="AI477">
        <v>0</v>
      </c>
      <c r="AJ477">
        <v>130.14775753662701</v>
      </c>
      <c r="AK477">
        <v>130.14775753662701</v>
      </c>
      <c r="AL477">
        <v>102.787888429045</v>
      </c>
      <c r="AM477">
        <v>81.814189485721201</v>
      </c>
      <c r="AN477">
        <v>144.633391274258</v>
      </c>
      <c r="AO477">
        <v>144.633391274258</v>
      </c>
      <c r="AP477">
        <v>115.259852888086</v>
      </c>
      <c r="AQ477">
        <v>89.205613320487402</v>
      </c>
      <c r="AR477">
        <f>+IF(E477&gt;2017,J477*N477,'aob Demand'!AR476)</f>
        <v>25682503.259513021</v>
      </c>
      <c r="AS477">
        <f>+IF(F477&gt;2017,K477*O477,'aob Demand'!AS476)</f>
        <v>4829022.6820664499</v>
      </c>
      <c r="AT477">
        <f>+IF(G477&gt;2017,L477*P477,'aob Demand'!AT476)</f>
        <v>26511284.124203801</v>
      </c>
      <c r="AU477">
        <f>+IF(H477&gt;2017,M477*Q477,'aob Demand'!AU476)</f>
        <v>80445608.636598796</v>
      </c>
      <c r="AV477">
        <v>1.1099732333213901</v>
      </c>
      <c r="AW477">
        <v>1.1099732333213901</v>
      </c>
      <c r="AX477">
        <v>1.1203626564871201</v>
      </c>
      <c r="AY477">
        <v>1.08930733575752</v>
      </c>
      <c r="AZ477">
        <v>1.1099732333213901</v>
      </c>
      <c r="BA477">
        <v>1.1099732333213901</v>
      </c>
      <c r="BB477">
        <v>1.1203626564871201</v>
      </c>
      <c r="BC477">
        <v>1.08931201830113</v>
      </c>
      <c r="BD477">
        <v>1.06599864908965</v>
      </c>
      <c r="BE477">
        <v>1.06599864908965</v>
      </c>
      <c r="BF477">
        <v>1.08068119389008</v>
      </c>
      <c r="BG477">
        <v>0.85097334681535597</v>
      </c>
      <c r="BH477">
        <v>0.16033476999999999</v>
      </c>
      <c r="BI477">
        <v>0.16033476999999999</v>
      </c>
      <c r="BJ477">
        <v>0.18832829600000001</v>
      </c>
      <c r="BK477">
        <v>0.21767109699999901</v>
      </c>
      <c r="BL477">
        <v>0.16033476999999999</v>
      </c>
      <c r="BM477">
        <v>0.16033476999999999</v>
      </c>
      <c r="BN477">
        <v>0.18832829600000001</v>
      </c>
      <c r="BO477">
        <v>0.21767057500000001</v>
      </c>
      <c r="BP477">
        <v>0.15867292099999999</v>
      </c>
      <c r="BQ477">
        <v>0.15867292099999999</v>
      </c>
      <c r="BR477">
        <v>0.18056576799999999</v>
      </c>
      <c r="BS477">
        <v>3.9175603999999899E-2</v>
      </c>
      <c r="BT477">
        <v>1</v>
      </c>
      <c r="BU477">
        <v>1</v>
      </c>
      <c r="BV477">
        <v>1</v>
      </c>
      <c r="BW477">
        <v>0.99996871200000004</v>
      </c>
      <c r="BX477">
        <f>+'aob Demand'!BX476+'aob Cap'!$CG477</f>
        <v>158.48481607982299</v>
      </c>
      <c r="BY477">
        <f>+'aob Demand'!BY476+'aob Cap'!$CG477</f>
        <v>0</v>
      </c>
      <c r="BZ477">
        <f>+'aob Demand'!BZ476+'aob Cap'!$CG477</f>
        <v>0</v>
      </c>
      <c r="CA477">
        <f>+'aob Demand'!CA476+'aob Cap'!$CG477</f>
        <v>0</v>
      </c>
      <c r="CB477">
        <f t="shared" si="58"/>
        <v>13870386.700026806</v>
      </c>
      <c r="CC477">
        <f t="shared" si="63"/>
        <v>0</v>
      </c>
      <c r="CD477">
        <f t="shared" si="64"/>
        <v>0</v>
      </c>
      <c r="CE477">
        <f t="shared" si="65"/>
        <v>0</v>
      </c>
      <c r="CG477">
        <f>+IFERROR(VLOOKUP(_xlfn.CONCAT(B477,E477,C477),Reallocation!$A$3:$F$618,6,FALSE),0)</f>
        <v>0</v>
      </c>
      <c r="CH477">
        <f t="shared" si="59"/>
        <v>0</v>
      </c>
      <c r="CI477">
        <f t="shared" si="60"/>
        <v>0</v>
      </c>
      <c r="CJ477">
        <f t="shared" si="61"/>
        <v>0</v>
      </c>
      <c r="CK477">
        <f t="shared" si="62"/>
        <v>0</v>
      </c>
      <c r="CL477">
        <f>+IF($C477=1,SUMPRODUCT($CH477:$CK477,Elast!$L$6:$O$6),SUMPRODUCT($CH477:$CK477,Elast!$L$13:$O$13))</f>
        <v>0</v>
      </c>
      <c r="CM477">
        <f>+IF($C477=1,SUMPRODUCT($CH477:$CK477,Elast!$L$7:$O$7),SUMPRODUCT($CH477:$CK477,Elast!$L$14:$O$14))</f>
        <v>0</v>
      </c>
      <c r="CN477">
        <f>+IF($C477=1,SUMPRODUCT($CH477:$CK477,Elast!$L$8:$O$8),SUMPRODUCT($CH477:$CK477,Elast!$L$15:$O$15))</f>
        <v>0</v>
      </c>
      <c r="CO477">
        <f>+IF($C477=1,SUMPRODUCT($CH477:$CK477,Elast!$L$9:$O$9),SUMPRODUCT($CH477:$CK477,Elast!$L$16:$O$16))</f>
        <v>0</v>
      </c>
    </row>
    <row r="478" spans="2:93" x14ac:dyDescent="0.25">
      <c r="B478" t="s">
        <v>89</v>
      </c>
      <c r="C478">
        <v>2</v>
      </c>
      <c r="D478">
        <v>2021</v>
      </c>
      <c r="E478">
        <v>2019</v>
      </c>
      <c r="F478">
        <v>0.18439101309705799</v>
      </c>
      <c r="G478">
        <v>3.5227941891908199E-2</v>
      </c>
      <c r="H478">
        <v>0.193505227821436</v>
      </c>
      <c r="I478">
        <v>0.58687581718959603</v>
      </c>
      <c r="J478">
        <f>+('aob Demand'!J477-'aob Demand'!BX477)+'aob Cap'!BX478</f>
        <v>285.83782259297698</v>
      </c>
      <c r="K478">
        <f>+('aob Demand'!K477-'aob Demand'!BY477)+'aob Cap'!BY478</f>
        <v>144.45355996611499</v>
      </c>
      <c r="L478">
        <f>+('aob Demand'!L477-'aob Demand'!BZ477)+'aob Cap'!BZ478</f>
        <v>115.156676869092</v>
      </c>
      <c r="M478">
        <f>+('aob Demand'!M477-'aob Demand'!CA477)+'aob Cap'!CA478</f>
        <v>89.123246618997698</v>
      </c>
      <c r="N478">
        <f>+'aob Demand'!N477*(1+CL478)</f>
        <v>87597.305602335997</v>
      </c>
      <c r="O478">
        <f>+'aob Demand'!O477*(1+CM478)</f>
        <v>33423.512195314797</v>
      </c>
      <c r="P478">
        <f>+'aob Demand'!P477*(1+CN478)</f>
        <v>230268.79683722</v>
      </c>
      <c r="Q478">
        <f>+'aob Demand'!Q477*(1+CO478)</f>
        <v>902796.64490985905</v>
      </c>
      <c r="R478">
        <v>137066392.19573</v>
      </c>
      <c r="S478">
        <f>+IF(E478&gt;2017,SUMPRODUCT(J478:M478,N478:Q478),'aob Demand'!S477)</f>
        <v>136843925.88309079</v>
      </c>
      <c r="T478">
        <v>1</v>
      </c>
      <c r="U478">
        <v>60.746000000000002</v>
      </c>
      <c r="V478">
        <v>65965.8105897184</v>
      </c>
      <c r="W478">
        <v>60.746000000000002</v>
      </c>
      <c r="X478">
        <v>14.3127697058313</v>
      </c>
      <c r="Y478">
        <v>14.3127697058313</v>
      </c>
      <c r="Z478">
        <v>12.371823306022501</v>
      </c>
      <c r="AA478">
        <v>7.3066072901309704</v>
      </c>
      <c r="AB478">
        <v>142.75888645138801</v>
      </c>
      <c r="AC478">
        <v>0</v>
      </c>
      <c r="AD478">
        <v>0</v>
      </c>
      <c r="AE478">
        <v>0</v>
      </c>
      <c r="AF478">
        <v>12614756.554165101</v>
      </c>
      <c r="AG478">
        <v>0</v>
      </c>
      <c r="AH478">
        <v>0</v>
      </c>
      <c r="AI478">
        <v>0</v>
      </c>
      <c r="AJ478">
        <v>130.14775753662701</v>
      </c>
      <c r="AK478">
        <v>130.14775753662701</v>
      </c>
      <c r="AL478">
        <v>102.787888429045</v>
      </c>
      <c r="AM478">
        <v>81.814189485721201</v>
      </c>
      <c r="AN478">
        <v>144.460527242458</v>
      </c>
      <c r="AO478">
        <v>144.460527242458</v>
      </c>
      <c r="AP478">
        <v>115.15971173506701</v>
      </c>
      <c r="AQ478">
        <v>89.120796775852099</v>
      </c>
      <c r="AR478">
        <f>+IF(E478&gt;2017,J478*N478,'aob Demand'!AR477)</f>
        <v>25038623.098383304</v>
      </c>
      <c r="AS478">
        <f>+IF(F478&gt;2017,K478*O478,'aob Demand'!AS477)</f>
        <v>4828145.3231841195</v>
      </c>
      <c r="AT478">
        <f>+IF(G478&gt;2017,L478*P478,'aob Demand'!AT477)</f>
        <v>26516989.430418599</v>
      </c>
      <c r="AU478">
        <f>+IF(H478&gt;2017,M478*Q478,'aob Demand'!AU477)</f>
        <v>80460168.031105101</v>
      </c>
      <c r="AV478">
        <v>1.11010244109003</v>
      </c>
      <c r="AW478">
        <v>1.11010244109003</v>
      </c>
      <c r="AX478">
        <v>1.1205243409521399</v>
      </c>
      <c r="AY478">
        <v>1.0894640624046501</v>
      </c>
      <c r="AZ478">
        <v>1.11010244109003</v>
      </c>
      <c r="BA478">
        <v>1.11010244109003</v>
      </c>
      <c r="BB478">
        <v>1.1205243409521399</v>
      </c>
      <c r="BC478">
        <v>1.08946874562197</v>
      </c>
      <c r="BD478">
        <v>1.06612273794395</v>
      </c>
      <c r="BE478">
        <v>1.06612273794395</v>
      </c>
      <c r="BF478">
        <v>1.0808371517486199</v>
      </c>
      <c r="BG478">
        <v>0.85091683799121798</v>
      </c>
      <c r="BH478">
        <v>0.16033476999999999</v>
      </c>
      <c r="BI478">
        <v>0.16033476999999999</v>
      </c>
      <c r="BJ478">
        <v>0.18832829600000001</v>
      </c>
      <c r="BK478">
        <v>0.21767109699999901</v>
      </c>
      <c r="BL478">
        <v>0.16033476999999999</v>
      </c>
      <c r="BM478">
        <v>0.16033476999999999</v>
      </c>
      <c r="BN478">
        <v>0.18832829600000001</v>
      </c>
      <c r="BO478">
        <v>0.21767057500000001</v>
      </c>
      <c r="BP478">
        <v>0.15867292099999999</v>
      </c>
      <c r="BQ478">
        <v>0.15867292099999999</v>
      </c>
      <c r="BR478">
        <v>0.18056576799999999</v>
      </c>
      <c r="BS478">
        <v>3.9175603999999899E-2</v>
      </c>
      <c r="BT478">
        <v>1</v>
      </c>
      <c r="BU478">
        <v>1</v>
      </c>
      <c r="BV478">
        <v>1</v>
      </c>
      <c r="BW478">
        <v>0.99996871200000004</v>
      </c>
      <c r="BX478">
        <f>+'aob Demand'!BX477+'aob Cap'!$CG478</f>
        <v>148.81818246921199</v>
      </c>
      <c r="BY478">
        <f>+'aob Demand'!BY477+'aob Cap'!$CG478</f>
        <v>0</v>
      </c>
      <c r="BZ478">
        <f>+'aob Demand'!BZ477+'aob Cap'!$CG478</f>
        <v>0</v>
      </c>
      <c r="CA478">
        <f>+'aob Demand'!CA477+'aob Cap'!$CG478</f>
        <v>0</v>
      </c>
      <c r="CB478">
        <f t="shared" si="58"/>
        <v>13036071.808939764</v>
      </c>
      <c r="CC478">
        <f t="shared" si="63"/>
        <v>0</v>
      </c>
      <c r="CD478">
        <f t="shared" si="64"/>
        <v>0</v>
      </c>
      <c r="CE478">
        <f t="shared" si="65"/>
        <v>0</v>
      </c>
      <c r="CG478">
        <f>+IFERROR(VLOOKUP(_xlfn.CONCAT(B478,E478,C478),Reallocation!$A$3:$F$618,6,FALSE),0)</f>
        <v>0</v>
      </c>
      <c r="CH478">
        <f t="shared" si="59"/>
        <v>0</v>
      </c>
      <c r="CI478">
        <f t="shared" si="60"/>
        <v>0</v>
      </c>
      <c r="CJ478">
        <f t="shared" si="61"/>
        <v>0</v>
      </c>
      <c r="CK478">
        <f t="shared" si="62"/>
        <v>0</v>
      </c>
      <c r="CL478">
        <f>+IF($C478=1,SUMPRODUCT($CH478:$CK478,Elast!$L$6:$O$6),SUMPRODUCT($CH478:$CK478,Elast!$L$13:$O$13))</f>
        <v>0</v>
      </c>
      <c r="CM478">
        <f>+IF($C478=1,SUMPRODUCT($CH478:$CK478,Elast!$L$7:$O$7),SUMPRODUCT($CH478:$CK478,Elast!$L$14:$O$14))</f>
        <v>0</v>
      </c>
      <c r="CN478">
        <f>+IF($C478=1,SUMPRODUCT($CH478:$CK478,Elast!$L$8:$O$8),SUMPRODUCT($CH478:$CK478,Elast!$L$15:$O$15))</f>
        <v>0</v>
      </c>
      <c r="CO478">
        <f>+IF($C478=1,SUMPRODUCT($CH478:$CK478,Elast!$L$9:$O$9),SUMPRODUCT($CH478:$CK478,Elast!$L$16:$O$16))</f>
        <v>0</v>
      </c>
    </row>
    <row r="479" spans="2:93" x14ac:dyDescent="0.25">
      <c r="B479" t="s">
        <v>89</v>
      </c>
      <c r="C479">
        <v>2</v>
      </c>
      <c r="D479">
        <v>2022</v>
      </c>
      <c r="E479">
        <v>2020</v>
      </c>
      <c r="F479">
        <v>0.181716671017808</v>
      </c>
      <c r="G479">
        <v>3.5341131527013903E-2</v>
      </c>
      <c r="H479">
        <v>0.194140924966443</v>
      </c>
      <c r="I479">
        <v>0.58880127248873304</v>
      </c>
      <c r="J479">
        <f>+('aob Demand'!J478-'aob Demand'!BX478)+'aob Cap'!BX479</f>
        <v>280.99517205051899</v>
      </c>
      <c r="K479">
        <f>+('aob Demand'!K478-'aob Demand'!BY478)+'aob Cap'!BY479</f>
        <v>144.47042423314201</v>
      </c>
      <c r="L479">
        <f>+('aob Demand'!L478-'aob Demand'!BZ478)+'aob Cap'!BZ479</f>
        <v>115.173314305218</v>
      </c>
      <c r="M479">
        <f>+('aob Demand'!M478-'aob Demand'!CA478)+'aob Cap'!CA479</f>
        <v>89.136053116541305</v>
      </c>
      <c r="N479">
        <f>+'aob Demand'!N478*(1+CL479)</f>
        <v>87683.118443643601</v>
      </c>
      <c r="O479">
        <f>+'aob Demand'!O478*(1+CM479)</f>
        <v>33457.999881570897</v>
      </c>
      <c r="P479">
        <f>+'aob Demand'!P478*(1+CN479)</f>
        <v>230516.60547074399</v>
      </c>
      <c r="Q479">
        <f>+'aob Demand'!Q478*(1+CO479)</f>
        <v>903763.52260765899</v>
      </c>
      <c r="R479">
        <v>136784294.49978501</v>
      </c>
      <c r="S479">
        <f>+IF(E479&gt;2017,SUMPRODUCT(J479:M479,N479:Q479),'aob Demand'!S478)</f>
        <v>136579499.20028335</v>
      </c>
      <c r="T479">
        <v>1</v>
      </c>
      <c r="U479">
        <v>60.746000000000002</v>
      </c>
      <c r="V479">
        <v>66569.650410946095</v>
      </c>
      <c r="W479">
        <v>60.746000000000002</v>
      </c>
      <c r="X479">
        <v>14.329585807176599</v>
      </c>
      <c r="Y479">
        <v>14.329585807176599</v>
      </c>
      <c r="Z479">
        <v>12.3884425107734</v>
      </c>
      <c r="AA479">
        <v>7.3194297537372099</v>
      </c>
      <c r="AB479">
        <v>137.80716243575401</v>
      </c>
      <c r="AC479">
        <v>0</v>
      </c>
      <c r="AD479">
        <v>0</v>
      </c>
      <c r="AE479">
        <v>0</v>
      </c>
      <c r="AF479">
        <v>12183070.3751547</v>
      </c>
      <c r="AG479">
        <v>0</v>
      </c>
      <c r="AH479">
        <v>0</v>
      </c>
      <c r="AI479">
        <v>0</v>
      </c>
      <c r="AJ479">
        <v>130.14775753662701</v>
      </c>
      <c r="AK479">
        <v>130.14775753662701</v>
      </c>
      <c r="AL479">
        <v>102.787888429045</v>
      </c>
      <c r="AM479">
        <v>81.814189485721201</v>
      </c>
      <c r="AN479">
        <v>144.477343343803</v>
      </c>
      <c r="AO479">
        <v>144.477343343803</v>
      </c>
      <c r="AP479">
        <v>115.176330939818</v>
      </c>
      <c r="AQ479">
        <v>89.133619239458397</v>
      </c>
      <c r="AR479">
        <f>+IF(E479&gt;2017,J479*N479,'aob Demand'!AR478)</f>
        <v>24638532.95299767</v>
      </c>
      <c r="AS479">
        <f>+IF(F479&gt;2017,K479*O479,'aob Demand'!AS478)</f>
        <v>4833691.4368829802</v>
      </c>
      <c r="AT479">
        <f>+IF(G479&gt;2017,L479*P479,'aob Demand'!AT478)</f>
        <v>26549361.454454001</v>
      </c>
      <c r="AU479">
        <f>+IF(H479&gt;2017,M479*Q479,'aob Demand'!AU478)</f>
        <v>80557913.355948806</v>
      </c>
      <c r="AV479">
        <v>1.1102436515052401</v>
      </c>
      <c r="AW479">
        <v>1.1102436515052401</v>
      </c>
      <c r="AX479">
        <v>1.12068105470127</v>
      </c>
      <c r="AY479">
        <v>1.0896158848212001</v>
      </c>
      <c r="AZ479">
        <v>1.1102436515052401</v>
      </c>
      <c r="BA479">
        <v>1.1102436515052401</v>
      </c>
      <c r="BB479">
        <v>1.12068105470127</v>
      </c>
      <c r="BC479">
        <v>1.08962056869115</v>
      </c>
      <c r="BD479">
        <v>1.0662583539275901</v>
      </c>
      <c r="BE479">
        <v>1.0662583539275901</v>
      </c>
      <c r="BF479">
        <v>1.0809883149461199</v>
      </c>
      <c r="BG479">
        <v>0.85086210892901304</v>
      </c>
      <c r="BH479">
        <v>0.16033476999999999</v>
      </c>
      <c r="BI479">
        <v>0.16033476999999999</v>
      </c>
      <c r="BJ479">
        <v>0.18832829600000001</v>
      </c>
      <c r="BK479">
        <v>0.21767109699999901</v>
      </c>
      <c r="BL479">
        <v>0.16033476999999999</v>
      </c>
      <c r="BM479">
        <v>0.16033476999999999</v>
      </c>
      <c r="BN479">
        <v>0.18832829600000001</v>
      </c>
      <c r="BO479">
        <v>0.21767057500000001</v>
      </c>
      <c r="BP479">
        <v>0.15867292099999999</v>
      </c>
      <c r="BQ479">
        <v>0.15867292099999999</v>
      </c>
      <c r="BR479">
        <v>0.18056576799999999</v>
      </c>
      <c r="BS479">
        <v>3.9175603999999899E-2</v>
      </c>
      <c r="BT479">
        <v>1</v>
      </c>
      <c r="BU479">
        <v>1</v>
      </c>
      <c r="BV479">
        <v>1</v>
      </c>
      <c r="BW479">
        <v>0.99996871200000004</v>
      </c>
      <c r="BX479">
        <f>+'aob Demand'!BX478+'aob Cap'!$CG479</f>
        <v>141.38426262686099</v>
      </c>
      <c r="BY479">
        <f>+'aob Demand'!BY478+'aob Cap'!$CG479</f>
        <v>0</v>
      </c>
      <c r="BZ479">
        <f>+'aob Demand'!BZ478+'aob Cap'!$CG479</f>
        <v>0</v>
      </c>
      <c r="CA479">
        <f>+'aob Demand'!CA478+'aob Cap'!$CG479</f>
        <v>0</v>
      </c>
      <c r="CB479">
        <f t="shared" si="58"/>
        <v>12397013.045978265</v>
      </c>
      <c r="CC479">
        <f t="shared" si="63"/>
        <v>0</v>
      </c>
      <c r="CD479">
        <f t="shared" si="64"/>
        <v>0</v>
      </c>
      <c r="CE479">
        <f t="shared" si="65"/>
        <v>0</v>
      </c>
      <c r="CG479">
        <f>+IFERROR(VLOOKUP(_xlfn.CONCAT(B479,E479,C479),Reallocation!$A$3:$F$618,6,FALSE),0)</f>
        <v>0</v>
      </c>
      <c r="CH479">
        <f t="shared" si="59"/>
        <v>0</v>
      </c>
      <c r="CI479">
        <f t="shared" si="60"/>
        <v>0</v>
      </c>
      <c r="CJ479">
        <f t="shared" si="61"/>
        <v>0</v>
      </c>
      <c r="CK479">
        <f t="shared" si="62"/>
        <v>0</v>
      </c>
      <c r="CL479">
        <f>+IF($C479=1,SUMPRODUCT($CH479:$CK479,Elast!$L$6:$O$6),SUMPRODUCT($CH479:$CK479,Elast!$L$13:$O$13))</f>
        <v>0</v>
      </c>
      <c r="CM479">
        <f>+IF($C479=1,SUMPRODUCT($CH479:$CK479,Elast!$L$7:$O$7),SUMPRODUCT($CH479:$CK479,Elast!$L$14:$O$14))</f>
        <v>0</v>
      </c>
      <c r="CN479">
        <f>+IF($C479=1,SUMPRODUCT($CH479:$CK479,Elast!$L$8:$O$8),SUMPRODUCT($CH479:$CK479,Elast!$L$15:$O$15))</f>
        <v>0</v>
      </c>
      <c r="CO479">
        <f>+IF($C479=1,SUMPRODUCT($CH479:$CK479,Elast!$L$9:$O$9),SUMPRODUCT($CH479:$CK479,Elast!$L$16:$O$16))</f>
        <v>0</v>
      </c>
    </row>
    <row r="480" spans="2:93" x14ac:dyDescent="0.25">
      <c r="B480" t="s">
        <v>89</v>
      </c>
      <c r="C480">
        <v>2</v>
      </c>
      <c r="D480">
        <v>2023</v>
      </c>
      <c r="E480">
        <v>2021</v>
      </c>
      <c r="F480">
        <v>0.18065865254005301</v>
      </c>
      <c r="G480">
        <v>3.5386081567699401E-2</v>
      </c>
      <c r="H480">
        <v>0.194392357074678</v>
      </c>
      <c r="I480">
        <v>0.58956290881756801</v>
      </c>
      <c r="J480">
        <f>+('aob Demand'!J479-'aob Demand'!BX479)+'aob Cap'!BX480</f>
        <v>279.59162339175498</v>
      </c>
      <c r="K480">
        <f>+('aob Demand'!K479-'aob Demand'!BY479)+'aob Cap'!BY480</f>
        <v>144.48882279318201</v>
      </c>
      <c r="L480">
        <f>+('aob Demand'!L479-'aob Demand'!BZ479)+'aob Cap'!BZ480</f>
        <v>115.189427310817</v>
      </c>
      <c r="M480">
        <f>+('aob Demand'!M479-'aob Demand'!CA479)+'aob Cap'!CA480</f>
        <v>89.148463304484395</v>
      </c>
      <c r="N480">
        <f>+'aob Demand'!N479*(1+CL480)</f>
        <v>87770.828768338004</v>
      </c>
      <c r="O480">
        <f>+'aob Demand'!O479*(1+CM480)</f>
        <v>33491.720837199202</v>
      </c>
      <c r="P480">
        <f>+'aob Demand'!P479*(1+CN480)</f>
        <v>230750.22817092499</v>
      </c>
      <c r="Q480">
        <f>+'aob Demand'!Q479*(1+CO480)</f>
        <v>904678.81977932004</v>
      </c>
      <c r="R480">
        <v>136766036.44466999</v>
      </c>
      <c r="S480">
        <f>+IF(E480&gt;2017,SUMPRODUCT(J480:M480,N480:Q480),'aob Demand'!S479)</f>
        <v>136609881.02115434</v>
      </c>
      <c r="T480">
        <v>1</v>
      </c>
      <c r="U480">
        <v>60.746000000000002</v>
      </c>
      <c r="V480">
        <v>67179.017679292898</v>
      </c>
      <c r="W480">
        <v>60.746000000000002</v>
      </c>
      <c r="X480">
        <v>14.347964026057101</v>
      </c>
      <c r="Y480">
        <v>14.347964026057101</v>
      </c>
      <c r="Z480">
        <v>12.404550786134401</v>
      </c>
      <c r="AA480">
        <v>7.3318509816925896</v>
      </c>
      <c r="AB480">
        <v>135.926098075179</v>
      </c>
      <c r="AC480">
        <v>0</v>
      </c>
      <c r="AD480">
        <v>0</v>
      </c>
      <c r="AE480">
        <v>0</v>
      </c>
      <c r="AF480">
        <v>12020802.4097926</v>
      </c>
      <c r="AG480">
        <v>0</v>
      </c>
      <c r="AH480">
        <v>0</v>
      </c>
      <c r="AI480">
        <v>0</v>
      </c>
      <c r="AJ480">
        <v>130.14775753662701</v>
      </c>
      <c r="AK480">
        <v>130.14775753662701</v>
      </c>
      <c r="AL480">
        <v>102.787888429045</v>
      </c>
      <c r="AM480">
        <v>81.814189485721201</v>
      </c>
      <c r="AN480">
        <v>144.495721562684</v>
      </c>
      <c r="AO480">
        <v>144.495721562684</v>
      </c>
      <c r="AP480">
        <v>115.19243921517899</v>
      </c>
      <c r="AQ480">
        <v>89.146040467413798</v>
      </c>
      <c r="AR480">
        <f>+IF(E480&gt;2017,J480*N480,'aob Demand'!AR479)</f>
        <v>24539988.501779374</v>
      </c>
      <c r="AS480">
        <f>+IF(F480&gt;2017,K480*O480,'aob Demand'!AS479)</f>
        <v>4839179.31708482</v>
      </c>
      <c r="AT480">
        <f>+IF(G480&gt;2017,L480*P480,'aob Demand'!AT479)</f>
        <v>26579986.634849198</v>
      </c>
      <c r="AU480">
        <f>+IF(H480&gt;2017,M480*Q480,'aob Demand'!AU479)</f>
        <v>80650726.567440897</v>
      </c>
      <c r="AV480">
        <v>1.11038755721692</v>
      </c>
      <c r="AW480">
        <v>1.11038755721692</v>
      </c>
      <c r="AX480">
        <v>1.1208298678392701</v>
      </c>
      <c r="AY480">
        <v>1.0897604226391899</v>
      </c>
      <c r="AZ480">
        <v>1.11038755721692</v>
      </c>
      <c r="BA480">
        <v>1.11038755721692</v>
      </c>
      <c r="BB480">
        <v>1.1208298678392701</v>
      </c>
      <c r="BC480">
        <v>1.0897651071304599</v>
      </c>
      <c r="BD480">
        <v>1.06639655842626</v>
      </c>
      <c r="BE480">
        <v>1.06639655842626</v>
      </c>
      <c r="BF480">
        <v>1.0811318573595501</v>
      </c>
      <c r="BG480">
        <v>0.85081001643504395</v>
      </c>
      <c r="BH480">
        <v>0.16033476999999999</v>
      </c>
      <c r="BI480">
        <v>0.16033476999999999</v>
      </c>
      <c r="BJ480">
        <v>0.18832829600000001</v>
      </c>
      <c r="BK480">
        <v>0.21767109699999901</v>
      </c>
      <c r="BL480">
        <v>0.16033476999999999</v>
      </c>
      <c r="BM480">
        <v>0.16033476999999999</v>
      </c>
      <c r="BN480">
        <v>0.18832829600000001</v>
      </c>
      <c r="BO480">
        <v>0.21767057500000001</v>
      </c>
      <c r="BP480">
        <v>0.15867292099999999</v>
      </c>
      <c r="BQ480">
        <v>0.15867292099999999</v>
      </c>
      <c r="BR480">
        <v>0.18056576799999999</v>
      </c>
      <c r="BS480">
        <v>3.9175603999999899E-2</v>
      </c>
      <c r="BT480">
        <v>1</v>
      </c>
      <c r="BU480">
        <v>1</v>
      </c>
      <c r="BV480">
        <v>1</v>
      </c>
      <c r="BW480">
        <v>0.99996871200000004</v>
      </c>
      <c r="BX480">
        <f>+'aob Demand'!BX479+'aob Cap'!$CG480</f>
        <v>136.52474781737601</v>
      </c>
      <c r="BY480">
        <f>+'aob Demand'!BY479+'aob Cap'!$CG480</f>
        <v>0</v>
      </c>
      <c r="BZ480">
        <f>+'aob Demand'!BZ479+'aob Cap'!$CG480</f>
        <v>0</v>
      </c>
      <c r="CA480">
        <f>+'aob Demand'!CA479+'aob Cap'!$CG480</f>
        <v>0</v>
      </c>
      <c r="CB480">
        <f t="shared" si="58"/>
        <v>11982890.263319438</v>
      </c>
      <c r="CC480">
        <f t="shared" si="63"/>
        <v>0</v>
      </c>
      <c r="CD480">
        <f t="shared" si="64"/>
        <v>0</v>
      </c>
      <c r="CE480">
        <f t="shared" si="65"/>
        <v>0</v>
      </c>
      <c r="CG480">
        <f>+IFERROR(VLOOKUP(_xlfn.CONCAT(B480,E480,C480),Reallocation!$A$3:$F$618,6,FALSE),0)</f>
        <v>0</v>
      </c>
      <c r="CH480">
        <f t="shared" si="59"/>
        <v>0</v>
      </c>
      <c r="CI480">
        <f t="shared" si="60"/>
        <v>0</v>
      </c>
      <c r="CJ480">
        <f t="shared" si="61"/>
        <v>0</v>
      </c>
      <c r="CK480">
        <f t="shared" si="62"/>
        <v>0</v>
      </c>
      <c r="CL480">
        <f>+IF($C480=1,SUMPRODUCT($CH480:$CK480,Elast!$L$6:$O$6),SUMPRODUCT($CH480:$CK480,Elast!$L$13:$O$13))</f>
        <v>0</v>
      </c>
      <c r="CM480">
        <f>+IF($C480=1,SUMPRODUCT($CH480:$CK480,Elast!$L$7:$O$7),SUMPRODUCT($CH480:$CK480,Elast!$L$14:$O$14))</f>
        <v>0</v>
      </c>
      <c r="CN480">
        <f>+IF($C480=1,SUMPRODUCT($CH480:$CK480,Elast!$L$8:$O$8),SUMPRODUCT($CH480:$CK480,Elast!$L$15:$O$15))</f>
        <v>0</v>
      </c>
      <c r="CO480">
        <f>+IF($C480=1,SUMPRODUCT($CH480:$CK480,Elast!$L$9:$O$9),SUMPRODUCT($CH480:$CK480,Elast!$L$16:$O$16))</f>
        <v>0</v>
      </c>
    </row>
    <row r="481" spans="2:93" x14ac:dyDescent="0.25">
      <c r="B481" t="s">
        <v>89</v>
      </c>
      <c r="C481">
        <v>2</v>
      </c>
      <c r="D481">
        <v>2024</v>
      </c>
      <c r="E481">
        <v>2022</v>
      </c>
      <c r="F481">
        <v>9.6063940316631097E-2</v>
      </c>
      <c r="G481">
        <v>3.6782794085124998E-2</v>
      </c>
      <c r="H481">
        <v>0.208408369367962</v>
      </c>
      <c r="I481">
        <v>0.65874489623028099</v>
      </c>
      <c r="J481">
        <f ca="1">+('aob Demand'!J480-'aob Demand'!BX480)+'aob Cap'!BX481</f>
        <v>156.67173918589413</v>
      </c>
      <c r="K481">
        <f ca="1">+('aob Demand'!K480-'aob Demand'!BY480)+'aob Cap'!BY481</f>
        <v>156.67173918589413</v>
      </c>
      <c r="L481">
        <f ca="1">+('aob Demand'!L480-'aob Demand'!BZ480)+'aob Cap'!BZ481</f>
        <v>127.36873072947913</v>
      </c>
      <c r="M481">
        <f ca="1">+('aob Demand'!M480-'aob Demand'!CA480)+'aob Cap'!CA481</f>
        <v>101.32432752264613</v>
      </c>
      <c r="N481">
        <f ca="1">+'aob Demand'!N480*(1+CL481)</f>
        <v>87522.868099999236</v>
      </c>
      <c r="O481">
        <f ca="1">+'aob Demand'!O480*(1+CM481)</f>
        <v>33501.83030754362</v>
      </c>
      <c r="P481">
        <f ca="1">+'aob Demand'!P480*(1+CN481)</f>
        <v>231100.9595012521</v>
      </c>
      <c r="Q481">
        <f ca="1">+'aob Demand'!Q480*(1+CO481)</f>
        <v>905789.4107094662</v>
      </c>
      <c r="R481">
        <v>149428968.676213</v>
      </c>
      <c r="S481">
        <f ca="1">+IF(E481&gt;2017,SUMPRODUCT(J481:M481,N481:Q481),'aob Demand'!S480)</f>
        <v>140174688.78326786</v>
      </c>
      <c r="T481">
        <v>1</v>
      </c>
      <c r="U481">
        <v>60.746000000000002</v>
      </c>
      <c r="V481">
        <v>67793.962992070505</v>
      </c>
      <c r="W481">
        <v>60.746000000000002</v>
      </c>
      <c r="X481">
        <v>14.3666930317292</v>
      </c>
      <c r="Y481">
        <v>14.3666930317292</v>
      </c>
      <c r="Z481">
        <v>12.4198469743594</v>
      </c>
      <c r="AA481">
        <v>7.34367622612152</v>
      </c>
      <c r="AB481">
        <v>19.6905954771692</v>
      </c>
      <c r="AC481">
        <v>19.6905954771692</v>
      </c>
      <c r="AD481">
        <v>19.6905954771692</v>
      </c>
      <c r="AE481">
        <v>19.6905954771692</v>
      </c>
      <c r="AF481">
        <v>1728894.39132049</v>
      </c>
      <c r="AG481">
        <v>659499.69243351102</v>
      </c>
      <c r="AH481">
        <v>4544565.0300487904</v>
      </c>
      <c r="AI481">
        <v>17810052.7546653</v>
      </c>
      <c r="AJ481">
        <v>130.14775753662701</v>
      </c>
      <c r="AK481">
        <v>130.14775753662701</v>
      </c>
      <c r="AL481">
        <v>102.787888429045</v>
      </c>
      <c r="AM481">
        <v>81.814189485721201</v>
      </c>
      <c r="AN481">
        <v>144.51445056835601</v>
      </c>
      <c r="AO481">
        <v>144.51445056835601</v>
      </c>
      <c r="AP481">
        <v>115.207735403404</v>
      </c>
      <c r="AQ481">
        <v>89.157865711842703</v>
      </c>
      <c r="AR481">
        <f ca="1">+IF(E481&gt;2017,J481*N481,'aob Demand'!AR480)</f>
        <v>13712359.963764492</v>
      </c>
      <c r="AS481">
        <f>+IF(F481&gt;2017,K481*O481,'aob Demand'!AS480)</f>
        <v>5256598.33263274</v>
      </c>
      <c r="AT481">
        <f>+IF(G481&gt;2017,L481*P481,'aob Demand'!AT480)</f>
        <v>29485078.286678601</v>
      </c>
      <c r="AU481">
        <f>+IF(H481&gt;2017,M481*Q481,'aob Demand'!AU480)</f>
        <v>91979278.714041099</v>
      </c>
      <c r="AV481">
        <v>1.10975711242116</v>
      </c>
      <c r="AW481">
        <v>1.10975711242116</v>
      </c>
      <c r="AX481">
        <v>1.1208667466267599</v>
      </c>
      <c r="AY481">
        <v>1.0897354418278999</v>
      </c>
      <c r="AZ481">
        <v>1.10975711242116</v>
      </c>
      <c r="BA481">
        <v>1.10975711242116</v>
      </c>
      <c r="BB481">
        <v>1.1208667466267599</v>
      </c>
      <c r="BC481">
        <v>1.0897401262117801</v>
      </c>
      <c r="BD481">
        <v>1.0657910904019501</v>
      </c>
      <c r="BE481">
        <v>1.0657910904019501</v>
      </c>
      <c r="BF481">
        <v>1.0811674299590699</v>
      </c>
      <c r="BG481">
        <v>0.85081901795812598</v>
      </c>
      <c r="BH481">
        <v>0.16033476999999999</v>
      </c>
      <c r="BI481">
        <v>0.16033476999999999</v>
      </c>
      <c r="BJ481">
        <v>0.18832829600000001</v>
      </c>
      <c r="BK481">
        <v>0.21767109699999901</v>
      </c>
      <c r="BL481">
        <v>0.16033476999999999</v>
      </c>
      <c r="BM481">
        <v>0.16033476999999999</v>
      </c>
      <c r="BN481">
        <v>0.18832829600000001</v>
      </c>
      <c r="BO481">
        <v>0.21767057500000001</v>
      </c>
      <c r="BP481">
        <v>0.15867292099999999</v>
      </c>
      <c r="BQ481">
        <v>0.15867292099999999</v>
      </c>
      <c r="BR481">
        <v>0.18056576799999999</v>
      </c>
      <c r="BS481">
        <v>3.9175603999999899E-2</v>
      </c>
      <c r="BT481">
        <v>1</v>
      </c>
      <c r="BU481">
        <v>1</v>
      </c>
      <c r="BV481">
        <v>1</v>
      </c>
      <c r="BW481">
        <v>0.99996871200000004</v>
      </c>
      <c r="BX481">
        <f ca="1">+'aob Demand'!BX480+'aob Cap'!$CG481</f>
        <v>12.164127017604027</v>
      </c>
      <c r="BY481">
        <f ca="1">+'aob Demand'!BY480+'aob Cap'!$CG481</f>
        <v>12.164127017604027</v>
      </c>
      <c r="BZ481">
        <f ca="1">+'aob Demand'!BZ480+'aob Cap'!$CG481</f>
        <v>12.164127017604027</v>
      </c>
      <c r="CA481">
        <f ca="1">+'aob Demand'!CA480+'aob Cap'!$CG481</f>
        <v>12.164127017604027</v>
      </c>
      <c r="CB481">
        <f t="shared" ca="1" si="58"/>
        <v>1064639.2845133943</v>
      </c>
      <c r="CC481">
        <f t="shared" ca="1" si="63"/>
        <v>407520.5191831768</v>
      </c>
      <c r="CD481">
        <f t="shared" ca="1" si="64"/>
        <v>2811141.4252633946</v>
      </c>
      <c r="CE481">
        <f t="shared" ca="1" si="65"/>
        <v>11018137.443070648</v>
      </c>
      <c r="CG481">
        <f ca="1">+IFERROR(VLOOKUP(_xlfn.CONCAT(B481,E481,C481),Reallocation!$A$3:$F$618,6,FALSE),0)</f>
        <v>-0.22681724577887286</v>
      </c>
      <c r="CH481">
        <f t="shared" ca="1" si="59"/>
        <v>-1.447722779854721E-3</v>
      </c>
      <c r="CI481">
        <f t="shared" ca="1" si="60"/>
        <v>-1.447722779854721E-3</v>
      </c>
      <c r="CJ481">
        <f t="shared" ca="1" si="61"/>
        <v>-1.7807922280439481E-3</v>
      </c>
      <c r="CK481">
        <f t="shared" ca="1" si="62"/>
        <v>-2.23852702825178E-3</v>
      </c>
      <c r="CL481">
        <f ca="1">+IF($C481=1,SUMPRODUCT($CH481:$CK481,Elast!$L$6:$O$6),SUMPRODUCT($CH481:$CK481,Elast!$L$13:$O$13))</f>
        <v>6.3204430593851834E-5</v>
      </c>
      <c r="CM481">
        <f ca="1">+IF($C481=1,SUMPRODUCT($CH481:$CK481,Elast!$L$7:$O$7),SUMPRODUCT($CH481:$CK481,Elast!$L$14:$O$14))</f>
        <v>-3.9858392634916608E-5</v>
      </c>
      <c r="CN481">
        <f ca="1">+IF($C481=1,SUMPRODUCT($CH481:$CK481,Elast!$L$8:$O$8),SUMPRODUCT($CH481:$CK481,Elast!$L$15:$O$15))</f>
        <v>8.0558663222266897E-5</v>
      </c>
      <c r="CO481">
        <f ca="1">+IF($C481=1,SUMPRODUCT($CH481:$CK481,Elast!$L$9:$O$9),SUMPRODUCT($CH481:$CK481,Elast!$L$16:$O$16))</f>
        <v>5.0803427551989738E-5</v>
      </c>
    </row>
    <row r="482" spans="2:93" x14ac:dyDescent="0.25">
      <c r="B482" t="s">
        <v>89</v>
      </c>
      <c r="C482">
        <v>2</v>
      </c>
      <c r="D482">
        <v>2025</v>
      </c>
      <c r="E482">
        <v>2023</v>
      </c>
      <c r="F482">
        <v>9.6014528390903506E-2</v>
      </c>
      <c r="G482">
        <v>3.6764685926346997E-2</v>
      </c>
      <c r="H482">
        <v>0.20842312814421399</v>
      </c>
      <c r="I482">
        <v>0.65879765753853403</v>
      </c>
      <c r="J482">
        <f ca="1">+('aob Demand'!J481-'aob Demand'!BX481)+'aob Cap'!BX482</f>
        <v>156.57323738377991</v>
      </c>
      <c r="K482">
        <f ca="1">+('aob Demand'!K481-'aob Demand'!BY481)+'aob Cap'!BY482</f>
        <v>156.57323738377991</v>
      </c>
      <c r="L482">
        <f ca="1">+('aob Demand'!L481-'aob Demand'!BZ481)+'aob Cap'!BZ482</f>
        <v>127.34604061849892</v>
      </c>
      <c r="M482">
        <f ca="1">+('aob Demand'!M481-'aob Demand'!CA481)+'aob Cap'!CA482</f>
        <v>101.29372124226491</v>
      </c>
      <c r="N482">
        <f ca="1">+'aob Demand'!N481*(1+CL482)</f>
        <v>87611.557096107455</v>
      </c>
      <c r="O482">
        <f ca="1">+'aob Demand'!O481*(1+CM482)</f>
        <v>33533.561762620455</v>
      </c>
      <c r="P482">
        <f ca="1">+'aob Demand'!P481*(1+CN482)</f>
        <v>231345.46603948972</v>
      </c>
      <c r="Q482">
        <f ca="1">+'aob Demand'!Q481*(1+CO482)</f>
        <v>906718.10375355009</v>
      </c>
      <c r="R482">
        <v>149608322.68640599</v>
      </c>
      <c r="S482">
        <f ca="1">+IF(E482&gt;2017,SUMPRODUCT(J482:M482,N482:Q482),'aob Demand'!S481)</f>
        <v>140273863.4150514</v>
      </c>
      <c r="T482">
        <v>1</v>
      </c>
      <c r="U482">
        <v>60.746000000000002</v>
      </c>
      <c r="V482">
        <v>68414.537409749697</v>
      </c>
      <c r="W482">
        <v>60.746000000000002</v>
      </c>
      <c r="X482">
        <v>14.2846420553096</v>
      </c>
      <c r="Y482">
        <v>14.2846420553096</v>
      </c>
      <c r="Z482">
        <v>12.4236376670534</v>
      </c>
      <c r="AA482">
        <v>7.3416324412932399</v>
      </c>
      <c r="AB482">
        <v>19.722713742886</v>
      </c>
      <c r="AC482">
        <v>19.722713742886</v>
      </c>
      <c r="AD482">
        <v>19.722713742886</v>
      </c>
      <c r="AE482">
        <v>19.722713742886</v>
      </c>
      <c r="AF482">
        <v>1724151.27611062</v>
      </c>
      <c r="AG482">
        <v>660175.93231914297</v>
      </c>
      <c r="AH482">
        <v>4553129.9953914704</v>
      </c>
      <c r="AI482">
        <v>17835957.965598099</v>
      </c>
      <c r="AJ482">
        <v>130.14775753662701</v>
      </c>
      <c r="AK482">
        <v>130.14775753662701</v>
      </c>
      <c r="AL482">
        <v>102.787888429045</v>
      </c>
      <c r="AM482">
        <v>81.814189485721201</v>
      </c>
      <c r="AN482">
        <v>144.43239959193599</v>
      </c>
      <c r="AO482">
        <v>144.43239959193599</v>
      </c>
      <c r="AP482">
        <v>115.211526096098</v>
      </c>
      <c r="AQ482">
        <v>89.155821927014401</v>
      </c>
      <c r="AR482">
        <f ca="1">+IF(E482&gt;2017,J482*N482,'aob Demand'!AR481)</f>
        <v>13717625.12677142</v>
      </c>
      <c r="AS482">
        <f>+IF(F482&gt;2017,K482*O482,'aob Demand'!AS481)</f>
        <v>5266337.4197580405</v>
      </c>
      <c r="AT482">
        <f>+IF(G482&gt;2017,L482*P482,'aob Demand'!AT481)</f>
        <v>29562692.708736699</v>
      </c>
      <c r="AU482">
        <f>+IF(H482&gt;2017,M482*Q482,'aob Demand'!AU481)</f>
        <v>92253145.382953107</v>
      </c>
      <c r="AV482">
        <v>1.10989989038106</v>
      </c>
      <c r="AW482">
        <v>1.10989989038106</v>
      </c>
      <c r="AX482">
        <v>1.1210131447464</v>
      </c>
      <c r="AY482">
        <v>1.08987765685858</v>
      </c>
      <c r="AZ482">
        <v>1.10989989038106</v>
      </c>
      <c r="BA482">
        <v>1.10989989038106</v>
      </c>
      <c r="BB482">
        <v>1.1210131447464</v>
      </c>
      <c r="BC482">
        <v>1.08988234185379</v>
      </c>
      <c r="BD482">
        <v>1.06592821182777</v>
      </c>
      <c r="BE482">
        <v>1.06592821182777</v>
      </c>
      <c r="BF482">
        <v>1.0813086428902601</v>
      </c>
      <c r="BG482">
        <v>0.85076777083262001</v>
      </c>
      <c r="BH482">
        <v>0.16033476999999999</v>
      </c>
      <c r="BI482">
        <v>0.16033476999999999</v>
      </c>
      <c r="BJ482">
        <v>0.18832829600000001</v>
      </c>
      <c r="BK482">
        <v>0.21767109699999901</v>
      </c>
      <c r="BL482">
        <v>0.16033476999999999</v>
      </c>
      <c r="BM482">
        <v>0.16033476999999999</v>
      </c>
      <c r="BN482">
        <v>0.18832829600000001</v>
      </c>
      <c r="BO482">
        <v>0.21767057500000001</v>
      </c>
      <c r="BP482">
        <v>0.15867292099999999</v>
      </c>
      <c r="BQ482">
        <v>0.15867292099999999</v>
      </c>
      <c r="BR482">
        <v>0.18056576799999999</v>
      </c>
      <c r="BS482">
        <v>3.9175603999999899E-2</v>
      </c>
      <c r="BT482">
        <v>1</v>
      </c>
      <c r="BU482">
        <v>1</v>
      </c>
      <c r="BV482">
        <v>1</v>
      </c>
      <c r="BW482">
        <v>0.99996871200000004</v>
      </c>
      <c r="BX482">
        <f ca="1">+'aob Demand'!BX481+'aob Cap'!$CG482</f>
        <v>12.119881293380223</v>
      </c>
      <c r="BY482">
        <f ca="1">+'aob Demand'!BY481+'aob Cap'!$CG482</f>
        <v>12.119881293380223</v>
      </c>
      <c r="BZ482">
        <f ca="1">+'aob Demand'!BZ481+'aob Cap'!$CG482</f>
        <v>12.119881293380223</v>
      </c>
      <c r="CA482">
        <f ca="1">+'aob Demand'!CA481+'aob Cap'!$CG482</f>
        <v>12.119881293380223</v>
      </c>
      <c r="CB482">
        <f t="shared" ca="1" si="58"/>
        <v>1061841.6719330261</v>
      </c>
      <c r="CC482">
        <f t="shared" ca="1" si="63"/>
        <v>406422.787907194</v>
      </c>
      <c r="CD482">
        <f t="shared" ca="1" si="64"/>
        <v>2803879.5861603413</v>
      </c>
      <c r="CE482">
        <f t="shared" ca="1" si="65"/>
        <v>10989315.784051839</v>
      </c>
      <c r="CG482">
        <f ca="1">+IFERROR(VLOOKUP(_xlfn.CONCAT(B482,E482,C482),Reallocation!$A$3:$F$618,6,FALSE),0)</f>
        <v>-0.46080304573307762</v>
      </c>
      <c r="CH482">
        <f t="shared" ca="1" si="59"/>
        <v>-2.9430511461138176E-3</v>
      </c>
      <c r="CI482">
        <f t="shared" ca="1" si="60"/>
        <v>-2.9430511461138176E-3</v>
      </c>
      <c r="CJ482">
        <f t="shared" ca="1" si="61"/>
        <v>-3.6185109760383805E-3</v>
      </c>
      <c r="CK482">
        <f t="shared" ca="1" si="62"/>
        <v>-4.5491767908394376E-3</v>
      </c>
      <c r="CL482">
        <f ca="1">+IF($C482=1,SUMPRODUCT($CH482:$CK482,Elast!$L$6:$O$6),SUMPRODUCT($CH482:$CK482,Elast!$L$13:$O$13))</f>
        <v>1.2846850754633999E-4</v>
      </c>
      <c r="CM482">
        <f ca="1">+IF($C482=1,SUMPRODUCT($CH482:$CK482,Elast!$L$7:$O$7),SUMPRODUCT($CH482:$CK482,Elast!$L$14:$O$14))</f>
        <v>-8.1029023989061767E-5</v>
      </c>
      <c r="CN482">
        <f ca="1">+IF($C482=1,SUMPRODUCT($CH482:$CK482,Elast!$L$8:$O$8),SUMPRODUCT($CH482:$CK482,Elast!$L$15:$O$15))</f>
        <v>1.6375713298278391E-4</v>
      </c>
      <c r="CO482">
        <f ca="1">+IF($C482=1,SUMPRODUCT($CH482:$CK482,Elast!$L$9:$O$9),SUMPRODUCT($CH482:$CK482,Elast!$L$16:$O$16))</f>
        <v>1.0323688982329782E-4</v>
      </c>
    </row>
    <row r="483" spans="2:93" x14ac:dyDescent="0.25">
      <c r="B483" t="s">
        <v>89</v>
      </c>
      <c r="C483">
        <v>2</v>
      </c>
      <c r="D483">
        <v>2026</v>
      </c>
      <c r="E483">
        <v>2024</v>
      </c>
      <c r="F483">
        <v>9.6020657813773003E-2</v>
      </c>
      <c r="G483">
        <v>3.6766932691637E-2</v>
      </c>
      <c r="H483">
        <v>0.20842883781869601</v>
      </c>
      <c r="I483">
        <v>0.65878357167589296</v>
      </c>
      <c r="J483">
        <f ca="1">+('aob Demand'!J482-'aob Demand'!BX482)+'aob Cap'!BX483</f>
        <v>156.6461482763134</v>
      </c>
      <c r="K483">
        <f ca="1">+('aob Demand'!K482-'aob Demand'!BY482)+'aob Cap'!BY483</f>
        <v>156.6461482763134</v>
      </c>
      <c r="L483">
        <f ca="1">+('aob Demand'!L482-'aob Demand'!BZ482)+'aob Cap'!BZ483</f>
        <v>127.4157499843264</v>
      </c>
      <c r="M483">
        <f ca="1">+('aob Demand'!M482-'aob Demand'!CA482)+'aob Cap'!CA483</f>
        <v>101.3601069950854</v>
      </c>
      <c r="N483">
        <f ca="1">+'aob Demand'!N482*(1+CL483)</f>
        <v>87698.866541623865</v>
      </c>
      <c r="O483">
        <f ca="1">+'aob Demand'!O482*(1+CM483)</f>
        <v>33565.540546986893</v>
      </c>
      <c r="P483">
        <f ca="1">+'aob Demand'!P482*(1+CN483)</f>
        <v>231582.00785476365</v>
      </c>
      <c r="Q483">
        <f ca="1">+'aob Demand'!Q482*(1+CO483)</f>
        <v>907626.54517358448</v>
      </c>
      <c r="R483">
        <v>149744072.16216299</v>
      </c>
      <c r="S483">
        <f ca="1">+IF(E483&gt;2017,SUMPRODUCT(J483:M483,N483:Q483),'aob Demand'!S482)</f>
        <v>140499921.23750687</v>
      </c>
      <c r="T483">
        <v>1</v>
      </c>
      <c r="U483">
        <v>60.746000000000002</v>
      </c>
      <c r="V483">
        <v>69040.792460200304</v>
      </c>
      <c r="W483">
        <v>60.746000000000002</v>
      </c>
      <c r="X483">
        <v>14.303224286616601</v>
      </c>
      <c r="Y483">
        <v>14.303224286616601</v>
      </c>
      <c r="Z483">
        <v>12.438685620641101</v>
      </c>
      <c r="AA483">
        <v>7.3532676487606903</v>
      </c>
      <c r="AB483">
        <v>19.6977072667657</v>
      </c>
      <c r="AC483">
        <v>19.6977072667657</v>
      </c>
      <c r="AD483">
        <v>19.6977072667657</v>
      </c>
      <c r="AE483">
        <v>19.6977072667657</v>
      </c>
      <c r="AF483">
        <v>1723669.3958351801</v>
      </c>
      <c r="AG483">
        <v>660005.99118435697</v>
      </c>
      <c r="AH483">
        <v>4551925.8190908199</v>
      </c>
      <c r="AI483">
        <v>17831226.141051799</v>
      </c>
      <c r="AJ483">
        <v>130.14775753662701</v>
      </c>
      <c r="AK483">
        <v>130.14775753662701</v>
      </c>
      <c r="AL483">
        <v>102.787888429045</v>
      </c>
      <c r="AM483">
        <v>81.814189485721201</v>
      </c>
      <c r="AN483">
        <v>144.45098182324301</v>
      </c>
      <c r="AO483">
        <v>144.45098182324301</v>
      </c>
      <c r="AP483">
        <v>115.22657404968599</v>
      </c>
      <c r="AQ483">
        <v>89.167457134481893</v>
      </c>
      <c r="AR483">
        <f ca="1">+IF(E483&gt;2017,J483*N483,'aob Demand'!AR482)</f>
        <v>13737689.651943833</v>
      </c>
      <c r="AS483">
        <f>+IF(F483&gt;2017,K483*O483,'aob Demand'!AS482)</f>
        <v>5278801.3438866297</v>
      </c>
      <c r="AT483">
        <f>+IF(G483&gt;2017,L483*P483,'aob Demand'!AT482)</f>
        <v>29641062.2064793</v>
      </c>
      <c r="AU483">
        <f>+IF(H483&gt;2017,M483*Q483,'aob Demand'!AU482)</f>
        <v>92534223.169141099</v>
      </c>
      <c r="AV483">
        <v>1.1100456832864001</v>
      </c>
      <c r="AW483">
        <v>1.1100456832864001</v>
      </c>
      <c r="AX483">
        <v>1.1211601388583701</v>
      </c>
      <c r="AY483">
        <v>1.0900206016843701</v>
      </c>
      <c r="AZ483">
        <v>1.1100456832864001</v>
      </c>
      <c r="BA483">
        <v>1.1100456832864001</v>
      </c>
      <c r="BB483">
        <v>1.1211601388583701</v>
      </c>
      <c r="BC483">
        <v>1.0900252872940599</v>
      </c>
      <c r="BD483">
        <v>1.0660682287538401</v>
      </c>
      <c r="BE483">
        <v>1.0660682287538401</v>
      </c>
      <c r="BF483">
        <v>1.08145043070467</v>
      </c>
      <c r="BG483">
        <v>0.85071627054934895</v>
      </c>
      <c r="BH483">
        <v>0.16033476999999999</v>
      </c>
      <c r="BI483">
        <v>0.16033476999999999</v>
      </c>
      <c r="BJ483">
        <v>0.18832829600000001</v>
      </c>
      <c r="BK483">
        <v>0.21767109699999901</v>
      </c>
      <c r="BL483">
        <v>0.16033476999999999</v>
      </c>
      <c r="BM483">
        <v>0.16033476999999999</v>
      </c>
      <c r="BN483">
        <v>0.18832829600000001</v>
      </c>
      <c r="BO483">
        <v>0.21767057500000001</v>
      </c>
      <c r="BP483">
        <v>0.15867292099999999</v>
      </c>
      <c r="BQ483">
        <v>0.15867292099999999</v>
      </c>
      <c r="BR483">
        <v>0.18056576799999999</v>
      </c>
      <c r="BS483">
        <v>3.9175603999999899E-2</v>
      </c>
      <c r="BT483">
        <v>1</v>
      </c>
      <c r="BU483">
        <v>1</v>
      </c>
      <c r="BV483">
        <v>1</v>
      </c>
      <c r="BW483">
        <v>0.99996871200000004</v>
      </c>
      <c r="BX483">
        <f ca="1">+'aob Demand'!BX482+'aob Cap'!$CG483</f>
        <v>12.174989719074906</v>
      </c>
      <c r="BY483">
        <f ca="1">+'aob Demand'!BY482+'aob Cap'!$CG483</f>
        <v>12.174989719074906</v>
      </c>
      <c r="BZ483">
        <f ca="1">+'aob Demand'!BZ482+'aob Cap'!$CG483</f>
        <v>12.174989719074906</v>
      </c>
      <c r="CA483">
        <f ca="1">+'aob Demand'!CA482+'aob Cap'!$CG483</f>
        <v>12.174989719074906</v>
      </c>
      <c r="CB483">
        <f t="shared" ca="1" si="58"/>
        <v>1067732.798518793</v>
      </c>
      <c r="CC483">
        <f t="shared" ca="1" si="63"/>
        <v>408660.11107475735</v>
      </c>
      <c r="CD483">
        <f t="shared" ca="1" si="64"/>
        <v>2819508.5647544716</v>
      </c>
      <c r="CE483">
        <f t="shared" ca="1" si="65"/>
        <v>11050343.856247867</v>
      </c>
      <c r="CG483">
        <f ca="1">+IFERROR(VLOOKUP(_xlfn.CONCAT(B483,E483,C483),Reallocation!$A$3:$F$618,6,FALSE),0)</f>
        <v>-0.60558632581759353</v>
      </c>
      <c r="CH483">
        <f t="shared" ca="1" si="59"/>
        <v>-3.8659509504783696E-3</v>
      </c>
      <c r="CI483">
        <f t="shared" ca="1" si="60"/>
        <v>-3.8659509504783696E-3</v>
      </c>
      <c r="CJ483">
        <f t="shared" ca="1" si="61"/>
        <v>-4.7528372739797931E-3</v>
      </c>
      <c r="CK483">
        <f t="shared" ca="1" si="62"/>
        <v>-5.9746022747091398E-3</v>
      </c>
      <c r="CL483">
        <f ca="1">+IF($C483=1,SUMPRODUCT($CH483:$CK483,Elast!$L$6:$O$6),SUMPRODUCT($CH483:$CK483,Elast!$L$13:$O$13))</f>
        <v>1.6874531295504958E-4</v>
      </c>
      <c r="CM483">
        <f ca="1">+IF($C483=1,SUMPRODUCT($CH483:$CK483,Elast!$L$7:$O$7),SUMPRODUCT($CH483:$CK483,Elast!$L$14:$O$14))</f>
        <v>-1.0643893909573779E-4</v>
      </c>
      <c r="CN483">
        <f ca="1">+IF($C483=1,SUMPRODUCT($CH483:$CK483,Elast!$L$8:$O$8),SUMPRODUCT($CH483:$CK483,Elast!$L$15:$O$15))</f>
        <v>2.1510377831927949E-4</v>
      </c>
      <c r="CO483">
        <f ca="1">+IF($C483=1,SUMPRODUCT($CH483:$CK483,Elast!$L$9:$O$9),SUMPRODUCT($CH483:$CK483,Elast!$L$16:$O$16))</f>
        <v>1.3559076318247774E-4</v>
      </c>
    </row>
    <row r="484" spans="2:93" x14ac:dyDescent="0.25">
      <c r="B484" t="s">
        <v>89</v>
      </c>
      <c r="C484">
        <v>2</v>
      </c>
      <c r="D484">
        <v>2027</v>
      </c>
      <c r="E484">
        <v>2025</v>
      </c>
      <c r="F484">
        <v>9.5973271528150106E-2</v>
      </c>
      <c r="G484">
        <v>3.6749479929235503E-2</v>
      </c>
      <c r="H484">
        <v>0.20838604530046301</v>
      </c>
      <c r="I484">
        <v>0.65889120324215</v>
      </c>
      <c r="J484">
        <f ca="1">+('aob Demand'!J483-'aob Demand'!BX483)+'aob Cap'!BX484</f>
        <v>156.72388259515151</v>
      </c>
      <c r="K484">
        <f ca="1">+('aob Demand'!K483-'aob Demand'!BY483)+'aob Cap'!BY484</f>
        <v>156.72388259515151</v>
      </c>
      <c r="L484">
        <f ca="1">+('aob Demand'!L483-'aob Demand'!BZ483)+'aob Cap'!BZ484</f>
        <v>127.49007283076651</v>
      </c>
      <c r="M484">
        <f ca="1">+('aob Demand'!M483-'aob Demand'!CA483)+'aob Cap'!CA484</f>
        <v>101.43112256488853</v>
      </c>
      <c r="N484">
        <f ca="1">+'aob Demand'!N483*(1+CL484)</f>
        <v>87786.642487795805</v>
      </c>
      <c r="O484">
        <f ca="1">+'aob Demand'!O483*(1+CM484)</f>
        <v>33596.026479666863</v>
      </c>
      <c r="P484">
        <f ca="1">+'aob Demand'!P483*(1+CN484)</f>
        <v>231825.01925423715</v>
      </c>
      <c r="Q484">
        <f ca="1">+'aob Demand'!Q483*(1+CO484)</f>
        <v>908541.66654140037</v>
      </c>
      <c r="R484">
        <v>150173306.37155399</v>
      </c>
      <c r="S484">
        <f ca="1">+IF(E484&gt;2017,SUMPRODUCT(J484:M484,N484:Q484),'aob Demand'!S483)</f>
        <v>140733352.88332817</v>
      </c>
      <c r="T484">
        <v>1</v>
      </c>
      <c r="U484">
        <v>60.746000000000002</v>
      </c>
      <c r="V484">
        <v>69672.780142969597</v>
      </c>
      <c r="W484">
        <v>60.746000000000002</v>
      </c>
      <c r="X484">
        <v>14.3221989063119</v>
      </c>
      <c r="Y484">
        <v>14.3221989063119</v>
      </c>
      <c r="Z484">
        <v>12.453794835022</v>
      </c>
      <c r="AA484">
        <v>7.3649625638243901</v>
      </c>
      <c r="AB484">
        <v>19.910219218336898</v>
      </c>
      <c r="AC484">
        <v>19.910219218336898</v>
      </c>
      <c r="AD484">
        <v>19.910219218336898</v>
      </c>
      <c r="AE484">
        <v>19.910219218336898</v>
      </c>
      <c r="AF484">
        <v>1744025.93581204</v>
      </c>
      <c r="AG484">
        <v>667798.84302430705</v>
      </c>
      <c r="AH484">
        <v>4605675.9103165697</v>
      </c>
      <c r="AI484">
        <v>18041785.232778098</v>
      </c>
      <c r="AJ484">
        <v>130.14775753662701</v>
      </c>
      <c r="AK484">
        <v>130.14775753662701</v>
      </c>
      <c r="AL484">
        <v>102.787888429045</v>
      </c>
      <c r="AM484">
        <v>81.814189485721201</v>
      </c>
      <c r="AN484">
        <v>144.46995644293901</v>
      </c>
      <c r="AO484">
        <v>144.46995644293901</v>
      </c>
      <c r="AP484">
        <v>115.24168326406701</v>
      </c>
      <c r="AQ484">
        <v>89.179152049545493</v>
      </c>
      <c r="AR484">
        <f ca="1">+IF(E484&gt;2017,J484*N484,'aob Demand'!AR483)</f>
        <v>13758263.450679848</v>
      </c>
      <c r="AS484">
        <f>+IF(F484&gt;2017,K484*O484,'aob Demand'!AS483)</f>
        <v>5296305.5999488803</v>
      </c>
      <c r="AT484">
        <f>+IF(G484&gt;2017,L484*P484,'aob Demand'!AT483)</f>
        <v>29754089.045323201</v>
      </c>
      <c r="AU484">
        <f>+IF(H484&gt;2017,M484*Q484,'aob Demand'!AU483)</f>
        <v>92951623.814321697</v>
      </c>
      <c r="AV484">
        <v>1.1101842109092701</v>
      </c>
      <c r="AW484">
        <v>1.1101842109092701</v>
      </c>
      <c r="AX484">
        <v>1.1213017919048001</v>
      </c>
      <c r="AY484">
        <v>1.0901578850857001</v>
      </c>
      <c r="AZ484">
        <v>1.1101842109092701</v>
      </c>
      <c r="BA484">
        <v>1.1101842109092701</v>
      </c>
      <c r="BB484">
        <v>1.1213017919048001</v>
      </c>
      <c r="BC484">
        <v>1.0901625712855201</v>
      </c>
      <c r="BD484">
        <v>1.0662012682311901</v>
      </c>
      <c r="BE484">
        <v>1.0662012682311901</v>
      </c>
      <c r="BF484">
        <v>1.0815870666256</v>
      </c>
      <c r="BG484">
        <v>0.85066681944878197</v>
      </c>
      <c r="BH484">
        <v>0.16033476999999999</v>
      </c>
      <c r="BI484">
        <v>0.16033476999999999</v>
      </c>
      <c r="BJ484">
        <v>0.18832829600000001</v>
      </c>
      <c r="BK484">
        <v>0.21767109699999901</v>
      </c>
      <c r="BL484">
        <v>0.16033476999999999</v>
      </c>
      <c r="BM484">
        <v>0.16033476999999999</v>
      </c>
      <c r="BN484">
        <v>0.18832829600000001</v>
      </c>
      <c r="BO484">
        <v>0.21767057500000001</v>
      </c>
      <c r="BP484">
        <v>0.15867292099999999</v>
      </c>
      <c r="BQ484">
        <v>0.15867292099999999</v>
      </c>
      <c r="BR484">
        <v>0.18056576799999999</v>
      </c>
      <c r="BS484">
        <v>3.9175603999999899E-2</v>
      </c>
      <c r="BT484">
        <v>1</v>
      </c>
      <c r="BU484">
        <v>1</v>
      </c>
      <c r="BV484">
        <v>1</v>
      </c>
      <c r="BW484">
        <v>0.99996871200000004</v>
      </c>
      <c r="BX484">
        <f ca="1">+'aob Demand'!BX483+'aob Cap'!$CG484</f>
        <v>12.234764625689619</v>
      </c>
      <c r="BY484">
        <f ca="1">+'aob Demand'!BY483+'aob Cap'!$CG484</f>
        <v>12.234764625689619</v>
      </c>
      <c r="BZ484">
        <f ca="1">+'aob Demand'!BZ483+'aob Cap'!$CG484</f>
        <v>12.234764625689619</v>
      </c>
      <c r="CA484">
        <f ca="1">+'aob Demand'!CA483+'aob Cap'!$CG484</f>
        <v>12.234764625689619</v>
      </c>
      <c r="CB484">
        <f t="shared" ca="1" si="58"/>
        <v>1074048.9081177455</v>
      </c>
      <c r="CC484">
        <f t="shared" ca="1" si="63"/>
        <v>411039.47633715987</v>
      </c>
      <c r="CD484">
        <f t="shared" ca="1" si="64"/>
        <v>2836324.5449215556</v>
      </c>
      <c r="CE484">
        <f t="shared" ca="1" si="65"/>
        <v>11115793.442765819</v>
      </c>
      <c r="CG484">
        <f ca="1">+IFERROR(VLOOKUP(_xlfn.CONCAT(B484,E484,C484),Reallocation!$A$3:$F$618,6,FALSE),0)</f>
        <v>-0.89803280627848059</v>
      </c>
      <c r="CH484">
        <f t="shared" ca="1" si="59"/>
        <v>-5.7300316416883934E-3</v>
      </c>
      <c r="CI484">
        <f t="shared" ca="1" si="60"/>
        <v>-5.7300316416883934E-3</v>
      </c>
      <c r="CJ484">
        <f t="shared" ca="1" si="61"/>
        <v>-7.0439430015115656E-3</v>
      </c>
      <c r="CK484">
        <f t="shared" ca="1" si="62"/>
        <v>-8.8536218822184987E-3</v>
      </c>
      <c r="CL484">
        <f ca="1">+IF($C484=1,SUMPRODUCT($CH484:$CK484,Elast!$L$6:$O$6),SUMPRODUCT($CH484:$CK484,Elast!$L$13:$O$13))</f>
        <v>2.5009624362796703E-4</v>
      </c>
      <c r="CM484">
        <f ca="1">+IF($C484=1,SUMPRODUCT($CH484:$CK484,Elast!$L$7:$O$7),SUMPRODUCT($CH484:$CK484,Elast!$L$14:$O$14))</f>
        <v>-1.5776210999023405E-4</v>
      </c>
      <c r="CN484">
        <f ca="1">+IF($C484=1,SUMPRODUCT($CH484:$CK484,Elast!$L$8:$O$8),SUMPRODUCT($CH484:$CK484,Elast!$L$15:$O$15))</f>
        <v>3.188138606912516E-4</v>
      </c>
      <c r="CO484">
        <f ca="1">+IF($C484=1,SUMPRODUCT($CH484:$CK484,Elast!$L$9:$O$9),SUMPRODUCT($CH484:$CK484,Elast!$L$16:$O$16))</f>
        <v>2.0093831184680246E-4</v>
      </c>
    </row>
    <row r="485" spans="2:93" x14ac:dyDescent="0.25">
      <c r="B485" t="s">
        <v>89</v>
      </c>
      <c r="C485">
        <v>2</v>
      </c>
      <c r="D485">
        <v>2028</v>
      </c>
      <c r="E485">
        <v>2026</v>
      </c>
      <c r="F485">
        <v>9.5885140667605798E-2</v>
      </c>
      <c r="G485">
        <v>3.6717030670860303E-2</v>
      </c>
      <c r="H485">
        <v>0.20830668244053199</v>
      </c>
      <c r="I485">
        <v>0.65909114622100096</v>
      </c>
      <c r="J485">
        <f ca="1">+('aob Demand'!J484-'aob Demand'!BX484)+'aob Cap'!BX485</f>
        <v>156.8679834939494</v>
      </c>
      <c r="K485">
        <f ca="1">+('aob Demand'!K484-'aob Demand'!BY484)+'aob Cap'!BY485</f>
        <v>156.8679834939494</v>
      </c>
      <c r="L485">
        <f ca="1">+('aob Demand'!L484-'aob Demand'!BZ484)+'aob Cap'!BZ485</f>
        <v>127.63107046501739</v>
      </c>
      <c r="M485">
        <f ca="1">+('aob Demand'!M484-'aob Demand'!CA484)+'aob Cap'!CA485</f>
        <v>101.5688855053014</v>
      </c>
      <c r="N485">
        <f ca="1">+'aob Demand'!N484*(1+CL485)</f>
        <v>87873.199709428489</v>
      </c>
      <c r="O485">
        <f ca="1">+'aob Demand'!O484*(1+CM485)</f>
        <v>33625.925251235865</v>
      </c>
      <c r="P485">
        <f ca="1">+'aob Demand'!P484*(1+CN485)</f>
        <v>232067.1180881623</v>
      </c>
      <c r="Q485">
        <f ca="1">+'aob Demand'!Q484*(1+CO485)</f>
        <v>909448.54441456962</v>
      </c>
      <c r="R485">
        <v>150827235.76361901</v>
      </c>
      <c r="S485">
        <f ca="1">+IF(E485&gt;2017,SUMPRODUCT(J485:M485,N485:Q485),'aob Demand'!S484)</f>
        <v>141049972.51078898</v>
      </c>
      <c r="T485">
        <v>1</v>
      </c>
      <c r="U485">
        <v>60.746000000000002</v>
      </c>
      <c r="V485">
        <v>70310.552933599494</v>
      </c>
      <c r="W485">
        <v>60.746000000000002</v>
      </c>
      <c r="X485">
        <v>14.340227965784701</v>
      </c>
      <c r="Y485">
        <v>14.340227965784701</v>
      </c>
      <c r="Z485">
        <v>12.4683550525541</v>
      </c>
      <c r="AA485">
        <v>7.3761942940337999</v>
      </c>
      <c r="AB485">
        <v>20.304517890998401</v>
      </c>
      <c r="AC485">
        <v>20.304517890998401</v>
      </c>
      <c r="AD485">
        <v>20.304517890998401</v>
      </c>
      <c r="AE485">
        <v>20.304517890998401</v>
      </c>
      <c r="AF485">
        <v>1780271.6824636001</v>
      </c>
      <c r="AG485">
        <v>681690.40631373099</v>
      </c>
      <c r="AH485">
        <v>4701450.7840688899</v>
      </c>
      <c r="AI485">
        <v>18416907.019466899</v>
      </c>
      <c r="AJ485">
        <v>130.14775753662701</v>
      </c>
      <c r="AK485">
        <v>130.14775753662701</v>
      </c>
      <c r="AL485">
        <v>102.787888429045</v>
      </c>
      <c r="AM485">
        <v>81.814189485721201</v>
      </c>
      <c r="AN485">
        <v>144.48798550241099</v>
      </c>
      <c r="AO485">
        <v>144.48798550241099</v>
      </c>
      <c r="AP485">
        <v>115.256243481599</v>
      </c>
      <c r="AQ485">
        <v>89.190383779754995</v>
      </c>
      <c r="AR485">
        <f ca="1">+IF(E485&gt;2017,J485*N485,'aob Demand'!AR484)</f>
        <v>13784491.641579147</v>
      </c>
      <c r="AS485">
        <f>+IF(F485&gt;2017,K485*O485,'aob Demand'!AS484)</f>
        <v>5317122.4743975298</v>
      </c>
      <c r="AT485">
        <f>+IF(G485&gt;2017,L485*P485,'aob Demand'!AT484)</f>
        <v>29889991.3880908</v>
      </c>
      <c r="AU485">
        <f>+IF(H485&gt;2017,M485*Q485,'aob Demand'!AU484)</f>
        <v>93459044.070542797</v>
      </c>
      <c r="AV485">
        <v>1.110317208865</v>
      </c>
      <c r="AW485">
        <v>1.110317208865</v>
      </c>
      <c r="AX485">
        <v>1.1214393919921199</v>
      </c>
      <c r="AY485">
        <v>1.09029087145323</v>
      </c>
      <c r="AZ485">
        <v>1.110317208865</v>
      </c>
      <c r="BA485">
        <v>1.110317208865</v>
      </c>
      <c r="BB485">
        <v>1.1214393919921199</v>
      </c>
      <c r="BC485">
        <v>1.09029555822471</v>
      </c>
      <c r="BD485">
        <v>1.0663289971140899</v>
      </c>
      <c r="BE485">
        <v>1.0663289971140899</v>
      </c>
      <c r="BF485">
        <v>1.0817197931367699</v>
      </c>
      <c r="BG485">
        <v>0.85061892500713498</v>
      </c>
      <c r="BH485">
        <v>0.16033476999999999</v>
      </c>
      <c r="BI485">
        <v>0.16033476999999999</v>
      </c>
      <c r="BJ485">
        <v>0.18832829600000001</v>
      </c>
      <c r="BK485">
        <v>0.21767109699999901</v>
      </c>
      <c r="BL485">
        <v>0.16033476999999999</v>
      </c>
      <c r="BM485">
        <v>0.16033476999999999</v>
      </c>
      <c r="BN485">
        <v>0.18832829600000001</v>
      </c>
      <c r="BO485">
        <v>0.21767057500000001</v>
      </c>
      <c r="BP485">
        <v>0.15867292099999999</v>
      </c>
      <c r="BQ485">
        <v>0.15867292099999999</v>
      </c>
      <c r="BR485">
        <v>0.18056576799999999</v>
      </c>
      <c r="BS485">
        <v>3.9175603999999899E-2</v>
      </c>
      <c r="BT485">
        <v>1</v>
      </c>
      <c r="BU485">
        <v>1</v>
      </c>
      <c r="BV485">
        <v>1</v>
      </c>
      <c r="BW485">
        <v>0.99996871200000004</v>
      </c>
      <c r="BX485">
        <f ca="1">+'aob Demand'!BX484+'aob Cap'!$CG485</f>
        <v>12.361594639126787</v>
      </c>
      <c r="BY485">
        <f ca="1">+'aob Demand'!BY484+'aob Cap'!$CG485</f>
        <v>12.361594639126787</v>
      </c>
      <c r="BZ485">
        <f ca="1">+'aob Demand'!BZ484+'aob Cap'!$CG485</f>
        <v>12.361594639126787</v>
      </c>
      <c r="CA485">
        <f ca="1">+'aob Demand'!CA484+'aob Cap'!$CG485</f>
        <v>12.361594639126787</v>
      </c>
      <c r="CB485">
        <f t="shared" ca="1" si="58"/>
        <v>1086252.8744509888</v>
      </c>
      <c r="CC485">
        <f t="shared" ca="1" si="63"/>
        <v>415670.05732135533</v>
      </c>
      <c r="CD485">
        <f t="shared" ca="1" si="64"/>
        <v>2868719.6428762302</v>
      </c>
      <c r="CE485">
        <f t="shared" ca="1" si="65"/>
        <v>11242234.251196804</v>
      </c>
      <c r="CG485">
        <f ca="1">+IFERROR(VLOOKUP(_xlfn.CONCAT(B485,E485,C485),Reallocation!$A$3:$F$618,6,FALSE),0)</f>
        <v>-1.2237388373056119</v>
      </c>
      <c r="CH485">
        <f t="shared" ca="1" si="59"/>
        <v>-7.8010745727015163E-3</v>
      </c>
      <c r="CI485">
        <f t="shared" ca="1" si="60"/>
        <v>-7.8010745727015163E-3</v>
      </c>
      <c r="CJ485">
        <f t="shared" ca="1" si="61"/>
        <v>-9.5880950684420485E-3</v>
      </c>
      <c r="CK485">
        <f t="shared" ca="1" si="62"/>
        <v>-1.2048363346880864E-2</v>
      </c>
      <c r="CL485">
        <f ca="1">+IF($C485=1,SUMPRODUCT($CH485:$CK485,Elast!$L$6:$O$6),SUMPRODUCT($CH485:$CK485,Elast!$L$13:$O$13))</f>
        <v>3.4044776395487843E-4</v>
      </c>
      <c r="CM485">
        <f ca="1">+IF($C485=1,SUMPRODUCT($CH485:$CK485,Elast!$L$7:$O$7),SUMPRODUCT($CH485:$CK485,Elast!$L$14:$O$14))</f>
        <v>-2.1478467970196673E-4</v>
      </c>
      <c r="CN485">
        <f ca="1">+IF($C485=1,SUMPRODUCT($CH485:$CK485,Elast!$L$8:$O$8),SUMPRODUCT($CH485:$CK485,Elast!$L$15:$O$15))</f>
        <v>4.3402014844137879E-4</v>
      </c>
      <c r="CO485">
        <f ca="1">+IF($C485=1,SUMPRODUCT($CH485:$CK485,Elast!$L$9:$O$9),SUMPRODUCT($CH485:$CK485,Elast!$L$16:$O$16))</f>
        <v>2.7347288482649633E-4</v>
      </c>
    </row>
    <row r="486" spans="2:93" x14ac:dyDescent="0.25">
      <c r="B486" t="s">
        <v>89</v>
      </c>
      <c r="C486">
        <v>2</v>
      </c>
      <c r="D486">
        <v>2029</v>
      </c>
      <c r="E486">
        <v>2027</v>
      </c>
      <c r="F486">
        <v>9.5851089020333805E-2</v>
      </c>
      <c r="G486">
        <v>3.6704486621007497E-2</v>
      </c>
      <c r="H486">
        <v>0.20827626140603001</v>
      </c>
      <c r="I486">
        <v>0.65916816295262703</v>
      </c>
      <c r="J486">
        <f ca="1">+('aob Demand'!J485-'aob Demand'!BX485)+'aob Cap'!BX486</f>
        <v>158.42950074112241</v>
      </c>
      <c r="K486">
        <f ca="1">+('aob Demand'!K485-'aob Demand'!BY485)+'aob Cap'!BY486</f>
        <v>158.42950074112241</v>
      </c>
      <c r="L486">
        <f ca="1">+('aob Demand'!L485-'aob Demand'!BZ485)+'aob Cap'!BZ486</f>
        <v>129.1896850963474</v>
      </c>
      <c r="M486">
        <f ca="1">+('aob Demand'!M485-'aob Demand'!CA485)+'aob Cap'!CA486</f>
        <v>103.12431235598942</v>
      </c>
      <c r="N486">
        <f ca="1">+'aob Demand'!N485*(1+CL486)</f>
        <v>87924.567325510812</v>
      </c>
      <c r="O486">
        <f ca="1">+'aob Demand'!O485*(1+CM486)</f>
        <v>33666.3046603396</v>
      </c>
      <c r="P486">
        <f ca="1">+'aob Demand'!P485*(1+CN486)</f>
        <v>232184.0140344009</v>
      </c>
      <c r="Q486">
        <f ca="1">+'aob Demand'!Q485*(1+CO486)</f>
        <v>910059.57060177089</v>
      </c>
      <c r="R486">
        <v>151184589.94905499</v>
      </c>
      <c r="S486">
        <f ca="1">+IF(E486&gt;2017,SUMPRODUCT(J486:M486,N486:Q486),'aob Demand'!S485)</f>
        <v>143108628.22220081</v>
      </c>
      <c r="T486">
        <v>1</v>
      </c>
      <c r="U486">
        <v>60.746000000000002</v>
      </c>
      <c r="V486">
        <v>70954.163787984493</v>
      </c>
      <c r="W486">
        <v>60.746000000000002</v>
      </c>
      <c r="X486">
        <v>14.3575373514799</v>
      </c>
      <c r="Y486">
        <v>14.3575373514799</v>
      </c>
      <c r="Z486">
        <v>12.482498674977499</v>
      </c>
      <c r="AA486">
        <v>7.3870744659058003</v>
      </c>
      <c r="AB486">
        <v>20.458532414532002</v>
      </c>
      <c r="AC486">
        <v>20.458532414532002</v>
      </c>
      <c r="AD486">
        <v>20.458532414532002</v>
      </c>
      <c r="AE486">
        <v>20.458532414532002</v>
      </c>
      <c r="AF486">
        <v>1795428.46693484</v>
      </c>
      <c r="AG486">
        <v>687518.43746372999</v>
      </c>
      <c r="AH486">
        <v>4741584.0262314798</v>
      </c>
      <c r="AI486">
        <v>18574016.542823698</v>
      </c>
      <c r="AJ486">
        <v>130.14775753662701</v>
      </c>
      <c r="AK486">
        <v>130.14775753662701</v>
      </c>
      <c r="AL486">
        <v>102.787888429045</v>
      </c>
      <c r="AM486">
        <v>81.814189485721201</v>
      </c>
      <c r="AN486">
        <v>144.50529488810699</v>
      </c>
      <c r="AO486">
        <v>144.50529488810699</v>
      </c>
      <c r="AP486">
        <v>115.270387104023</v>
      </c>
      <c r="AQ486">
        <v>89.201263951626999</v>
      </c>
      <c r="AR486">
        <f ca="1">+IF(E486&gt;2017,J486*N486,'aob Demand'!AR485)</f>
        <v>13929845.304259883</v>
      </c>
      <c r="AS486">
        <f>+IF(F486&gt;2017,K486*O486,'aob Demand'!AS485)</f>
        <v>5331230.2178234197</v>
      </c>
      <c r="AT486">
        <f>+IF(G486&gt;2017,L486*P486,'aob Demand'!AT485)</f>
        <v>29979724.211828399</v>
      </c>
      <c r="AU486">
        <f>+IF(H486&gt;2017,M486*Q486,'aob Demand'!AU485)</f>
        <v>93784847.262851194</v>
      </c>
      <c r="AV486">
        <v>1.1104576064815599</v>
      </c>
      <c r="AW486">
        <v>1.1104576064815599</v>
      </c>
      <c r="AX486">
        <v>1.1215824424976799</v>
      </c>
      <c r="AY486">
        <v>1.09042963171242</v>
      </c>
      <c r="AZ486">
        <v>1.1104576064815599</v>
      </c>
      <c r="BA486">
        <v>1.1104576064815599</v>
      </c>
      <c r="BB486">
        <v>1.1215824424976799</v>
      </c>
      <c r="BC486">
        <v>1.09043431908037</v>
      </c>
      <c r="BD486">
        <v>1.06646383250029</v>
      </c>
      <c r="BE486">
        <v>1.06646383250029</v>
      </c>
      <c r="BF486">
        <v>1.08185777702105</v>
      </c>
      <c r="BG486">
        <v>0.85056896003317495</v>
      </c>
      <c r="BH486">
        <v>0.16033476999999999</v>
      </c>
      <c r="BI486">
        <v>0.16033476999999999</v>
      </c>
      <c r="BJ486">
        <v>0.18832829600000001</v>
      </c>
      <c r="BK486">
        <v>0.21767109699999901</v>
      </c>
      <c r="BL486">
        <v>0.16033476999999999</v>
      </c>
      <c r="BM486">
        <v>0.16033476999999999</v>
      </c>
      <c r="BN486">
        <v>0.18832829600000001</v>
      </c>
      <c r="BO486">
        <v>0.21767057500000001</v>
      </c>
      <c r="BP486">
        <v>0.15867292099999999</v>
      </c>
      <c r="BQ486">
        <v>0.15867292099999999</v>
      </c>
      <c r="BR486">
        <v>0.18056576799999999</v>
      </c>
      <c r="BS486">
        <v>3.9175603999999899E-2</v>
      </c>
      <c r="BT486">
        <v>1</v>
      </c>
      <c r="BU486">
        <v>1</v>
      </c>
      <c r="BV486">
        <v>1</v>
      </c>
      <c r="BW486">
        <v>0.99996871200000004</v>
      </c>
      <c r="BX486">
        <f ca="1">+'aob Demand'!BX485+'aob Cap'!$CG486</f>
        <v>13.906287568340511</v>
      </c>
      <c r="BY486">
        <f ca="1">+'aob Demand'!BY485+'aob Cap'!$CG486</f>
        <v>13.906287568340511</v>
      </c>
      <c r="BZ486">
        <f ca="1">+'aob Demand'!BZ485+'aob Cap'!$CG486</f>
        <v>13.906287568340511</v>
      </c>
      <c r="CA486">
        <f ca="1">+'aob Demand'!CA485+'aob Cap'!$CG486</f>
        <v>13.906287568340511</v>
      </c>
      <c r="CB486">
        <f t="shared" ca="1" si="58"/>
        <v>1222704.3175504694</v>
      </c>
      <c r="CC486">
        <f t="shared" ca="1" si="63"/>
        <v>468173.31397004478</v>
      </c>
      <c r="CD486">
        <f t="shared" ca="1" si="64"/>
        <v>3228817.6679339879</v>
      </c>
      <c r="CE486">
        <f t="shared" ca="1" si="65"/>
        <v>12655550.09310871</v>
      </c>
      <c r="CG486">
        <f ca="1">+IFERROR(VLOOKUP(_xlfn.CONCAT(B486,E486,C486),Reallocation!$A$3:$F$618,6,FALSE),0)</f>
        <v>7.2431716642410535E-2</v>
      </c>
      <c r="CH486">
        <f t="shared" ca="1" si="59"/>
        <v>4.5718579117881575E-4</v>
      </c>
      <c r="CI486">
        <f t="shared" ca="1" si="60"/>
        <v>4.5718579117881575E-4</v>
      </c>
      <c r="CJ486">
        <f t="shared" ca="1" si="61"/>
        <v>5.6066176326985406E-4</v>
      </c>
      <c r="CK486">
        <f t="shared" ca="1" si="62"/>
        <v>7.0237284484742091E-4</v>
      </c>
      <c r="CL486">
        <f ca="1">+IF($C486=1,SUMPRODUCT($CH486:$CK486,Elast!$L$6:$O$6),SUMPRODUCT($CH486:$CK486,Elast!$L$13:$O$13))</f>
        <v>-1.9922224010531675E-5</v>
      </c>
      <c r="CM486">
        <f ca="1">+IF($C486=1,SUMPRODUCT($CH486:$CK486,Elast!$L$7:$O$7),SUMPRODUCT($CH486:$CK486,Elast!$L$14:$O$14))</f>
        <v>1.2588665357356054E-5</v>
      </c>
      <c r="CN486">
        <f ca="1">+IF($C486=1,SUMPRODUCT($CH486:$CK486,Elast!$L$8:$O$8),SUMPRODUCT($CH486:$CK486,Elast!$L$15:$O$15))</f>
        <v>-2.5418547091333729E-5</v>
      </c>
      <c r="CO486">
        <f ca="1">+IF($C486=1,SUMPRODUCT($CH486:$CK486,Elast!$L$9:$O$9),SUMPRODUCT($CH486:$CK486,Elast!$L$16:$O$16))</f>
        <v>-1.5962264114345758E-5</v>
      </c>
    </row>
    <row r="487" spans="2:93" x14ac:dyDescent="0.25">
      <c r="B487" t="s">
        <v>89</v>
      </c>
      <c r="C487">
        <v>2</v>
      </c>
      <c r="D487">
        <v>2030</v>
      </c>
      <c r="E487">
        <v>2028</v>
      </c>
      <c r="F487">
        <v>9.5823379796195499E-2</v>
      </c>
      <c r="G487">
        <v>3.66942765858293E-2</v>
      </c>
      <c r="H487">
        <v>0.208251368505113</v>
      </c>
      <c r="I487">
        <v>0.659230975112861</v>
      </c>
      <c r="J487">
        <f ca="1">+('aob Demand'!J486-'aob Demand'!BX486)+'aob Cap'!BX487</f>
        <v>158.67384750889224</v>
      </c>
      <c r="K487">
        <f ca="1">+('aob Demand'!K486-'aob Demand'!BY486)+'aob Cap'!BY487</f>
        <v>158.67384750889224</v>
      </c>
      <c r="L487">
        <f ca="1">+('aob Demand'!L486-'aob Demand'!BZ486)+'aob Cap'!BZ487</f>
        <v>129.43071260396323</v>
      </c>
      <c r="M487">
        <f ca="1">+('aob Demand'!M486-'aob Demand'!CA486)+'aob Cap'!CA487</f>
        <v>103.36205336380023</v>
      </c>
      <c r="N487">
        <f ca="1">+'aob Demand'!N486*(1+CL487)</f>
        <v>88008.156237041883</v>
      </c>
      <c r="O487">
        <f ca="1">+'aob Demand'!O486*(1+CM487)</f>
        <v>33699.123632042538</v>
      </c>
      <c r="P487">
        <f ca="1">+'aob Demand'!P486*(1+CN487)</f>
        <v>232408.71064151608</v>
      </c>
      <c r="Q487">
        <f ca="1">+'aob Demand'!Q486*(1+CO487)</f>
        <v>910938.25518879923</v>
      </c>
      <c r="R487">
        <v>151509213.46140301</v>
      </c>
      <c r="S487">
        <f ca="1">+IF(E487&gt;2017,SUMPRODUCT(J487:M487,N487:Q487),'aob Demand'!S486)</f>
        <v>143549035.94432062</v>
      </c>
      <c r="T487">
        <v>1</v>
      </c>
      <c r="U487">
        <v>60.746000000000002</v>
      </c>
      <c r="V487">
        <v>71603.666146768199</v>
      </c>
      <c r="W487">
        <v>60.746000000000002</v>
      </c>
      <c r="X487">
        <v>14.3758097864383</v>
      </c>
      <c r="Y487">
        <v>14.3758097864383</v>
      </c>
      <c r="Z487">
        <v>12.497202534383099</v>
      </c>
      <c r="AA487">
        <v>7.3984270240439498</v>
      </c>
      <c r="AB487">
        <v>20.585123729484199</v>
      </c>
      <c r="AC487">
        <v>20.585123729484199</v>
      </c>
      <c r="AD487">
        <v>20.585123729484199</v>
      </c>
      <c r="AE487">
        <v>20.585123729484199</v>
      </c>
      <c r="AF487">
        <v>1808295.2250892599</v>
      </c>
      <c r="AG487">
        <v>692454.81271517498</v>
      </c>
      <c r="AH487">
        <v>4775604.9052583398</v>
      </c>
      <c r="AI487">
        <v>18707243.3733248</v>
      </c>
      <c r="AJ487">
        <v>130.14775753662701</v>
      </c>
      <c r="AK487">
        <v>130.14775753662701</v>
      </c>
      <c r="AL487">
        <v>102.787888429045</v>
      </c>
      <c r="AM487">
        <v>81.814189485721201</v>
      </c>
      <c r="AN487">
        <v>144.52356732306501</v>
      </c>
      <c r="AO487">
        <v>144.52356732306501</v>
      </c>
      <c r="AP487">
        <v>115.285090963428</v>
      </c>
      <c r="AQ487">
        <v>89.212616509765098</v>
      </c>
      <c r="AR487">
        <f ca="1">+IF(E487&gt;2017,J487*N487,'aob Demand'!AR486)</f>
        <v>13964592.762295147</v>
      </c>
      <c r="AS487">
        <f>+IF(F487&gt;2017,K487*O487,'aob Demand'!AS486)</f>
        <v>5344785.1738463398</v>
      </c>
      <c r="AT487">
        <f>+IF(G487&gt;2017,L487*P487,'aob Demand'!AT486)</f>
        <v>30065546.4563476</v>
      </c>
      <c r="AU487">
        <f>+IF(H487&gt;2017,M487*Q487,'aob Demand'!AU486)</f>
        <v>94095145.166070998</v>
      </c>
      <c r="AV487">
        <v>1.11059885920303</v>
      </c>
      <c r="AW487">
        <v>1.11059885920303</v>
      </c>
      <c r="AX487">
        <v>1.1217261177833699</v>
      </c>
      <c r="AY487">
        <v>1.09056905305899</v>
      </c>
      <c r="AZ487">
        <v>1.11059885920303</v>
      </c>
      <c r="BA487">
        <v>1.11059885920303</v>
      </c>
      <c r="BB487">
        <v>1.1217261177833699</v>
      </c>
      <c r="BC487">
        <v>1.0905737410262699</v>
      </c>
      <c r="BD487">
        <v>1.0665994891141199</v>
      </c>
      <c r="BE487">
        <v>1.0665994891141199</v>
      </c>
      <c r="BF487">
        <v>1.08199636355672</v>
      </c>
      <c r="BG487">
        <v>0.85051876635101697</v>
      </c>
      <c r="BH487">
        <v>0.16033476999999999</v>
      </c>
      <c r="BI487">
        <v>0.16033476999999999</v>
      </c>
      <c r="BJ487">
        <v>0.18832829600000001</v>
      </c>
      <c r="BK487">
        <v>0.21767109699999901</v>
      </c>
      <c r="BL487">
        <v>0.16033476999999999</v>
      </c>
      <c r="BM487">
        <v>0.16033476999999999</v>
      </c>
      <c r="BN487">
        <v>0.18832829600000001</v>
      </c>
      <c r="BO487">
        <v>0.21767057500000001</v>
      </c>
      <c r="BP487">
        <v>0.15867292099999999</v>
      </c>
      <c r="BQ487">
        <v>0.15867292099999999</v>
      </c>
      <c r="BR487">
        <v>0.18056576799999999</v>
      </c>
      <c r="BS487">
        <v>3.9175603999999899E-2</v>
      </c>
      <c r="BT487">
        <v>1</v>
      </c>
      <c r="BU487">
        <v>1</v>
      </c>
      <c r="BV487">
        <v>1</v>
      </c>
      <c r="BW487">
        <v>0.99996871200000004</v>
      </c>
      <c r="BX487">
        <f ca="1">+'aob Demand'!BX486+'aob Cap'!$CG487</f>
        <v>14.132876783889628</v>
      </c>
      <c r="BY487">
        <f ca="1">+'aob Demand'!BY486+'aob Cap'!$CG487</f>
        <v>14.132876783889628</v>
      </c>
      <c r="BZ487">
        <f ca="1">+'aob Demand'!BZ486+'aob Cap'!$CG487</f>
        <v>14.132876783889628</v>
      </c>
      <c r="CA487">
        <f ca="1">+'aob Demand'!CA486+'aob Cap'!$CG487</f>
        <v>14.132876783889628</v>
      </c>
      <c r="CB487">
        <f t="shared" ca="1" si="58"/>
        <v>1243808.4280754204</v>
      </c>
      <c r="CC487">
        <f t="shared" ca="1" si="63"/>
        <v>476265.5620167203</v>
      </c>
      <c r="CD487">
        <f t="shared" ca="1" si="64"/>
        <v>3284603.6709992052</v>
      </c>
      <c r="CE487">
        <f t="shared" ca="1" si="65"/>
        <v>12874178.118314706</v>
      </c>
      <c r="CG487">
        <f ca="1">+IFERROR(VLOOKUP(_xlfn.CONCAT(B487,E487,C487),Reallocation!$A$3:$F$618,6,FALSE),0)</f>
        <v>6.8861175875229788E-2</v>
      </c>
      <c r="CH487">
        <f t="shared" ca="1" si="59"/>
        <v>4.3397936683531313E-4</v>
      </c>
      <c r="CI487">
        <f t="shared" ca="1" si="60"/>
        <v>4.3397936683531313E-4</v>
      </c>
      <c r="CJ487">
        <f t="shared" ca="1" si="61"/>
        <v>5.3203118865563503E-4</v>
      </c>
      <c r="CK487">
        <f t="shared" ca="1" si="62"/>
        <v>6.66213311696362E-4</v>
      </c>
      <c r="CL487">
        <f ca="1">+IF($C487=1,SUMPRODUCT($CH487:$CK487,Elast!$L$6:$O$6),SUMPRODUCT($CH487:$CK487,Elast!$L$13:$O$13))</f>
        <v>-1.890690990666544E-5</v>
      </c>
      <c r="CM487">
        <f ca="1">+IF($C487=1,SUMPRODUCT($CH487:$CK487,Elast!$L$7:$O$7),SUMPRODUCT($CH487:$CK487,Elast!$L$14:$O$14))</f>
        <v>1.1949825171985707E-5</v>
      </c>
      <c r="CN487">
        <f ca="1">+IF($C487=1,SUMPRODUCT($CH487:$CK487,Elast!$L$8:$O$8),SUMPRODUCT($CH487:$CK487,Elast!$L$15:$O$15))</f>
        <v>-2.4125945865356434E-5</v>
      </c>
      <c r="CO487">
        <f ca="1">+IF($C487=1,SUMPRODUCT($CH487:$CK487,Elast!$L$9:$O$9),SUMPRODUCT($CH487:$CK487,Elast!$L$16:$O$16))</f>
        <v>-1.5143199137740647E-5</v>
      </c>
    </row>
    <row r="488" spans="2:93" x14ac:dyDescent="0.25">
      <c r="B488" t="s">
        <v>89</v>
      </c>
      <c r="C488">
        <v>2</v>
      </c>
      <c r="D488">
        <v>2031</v>
      </c>
      <c r="E488">
        <v>2029</v>
      </c>
      <c r="F488">
        <v>9.5801292356113302E-2</v>
      </c>
      <c r="G488">
        <v>3.6686135890035401E-2</v>
      </c>
      <c r="H488">
        <v>0.20823152552747401</v>
      </c>
      <c r="I488">
        <v>0.65928104622637596</v>
      </c>
      <c r="J488">
        <f ca="1">+('aob Demand'!J487-'aob Demand'!BX487)+'aob Cap'!BX488</f>
        <v>159.17316063125969</v>
      </c>
      <c r="K488">
        <f ca="1">+('aob Demand'!K487-'aob Demand'!BY487)+'aob Cap'!BY488</f>
        <v>159.17316063125969</v>
      </c>
      <c r="L488">
        <f ca="1">+('aob Demand'!L487-'aob Demand'!BZ487)+'aob Cap'!BZ488</f>
        <v>129.92666704096868</v>
      </c>
      <c r="M488">
        <f ca="1">+('aob Demand'!M487-'aob Demand'!CA487)+'aob Cap'!CA488</f>
        <v>103.85471219904967</v>
      </c>
      <c r="N488">
        <f ca="1">+'aob Demand'!N487*(1+CL488)</f>
        <v>88086.470954582837</v>
      </c>
      <c r="O488">
        <f ca="1">+'aob Demand'!O487*(1+CM488)</f>
        <v>33730.89250363061</v>
      </c>
      <c r="P488">
        <f ca="1">+'aob Demand'!P487*(1+CN488)</f>
        <v>232623.79698173678</v>
      </c>
      <c r="Q488">
        <f ca="1">+'aob Demand'!Q487*(1+CO488)</f>
        <v>911777.59454702097</v>
      </c>
      <c r="R488">
        <v>151803542.27513701</v>
      </c>
      <c r="S488">
        <f ca="1">+IF(E488&gt;2017,SUMPRODUCT(J488:M488,N488:Q488),'aob Demand'!S487)</f>
        <v>144306489.04888541</v>
      </c>
      <c r="T488">
        <v>1</v>
      </c>
      <c r="U488">
        <v>60.746000000000002</v>
      </c>
      <c r="V488">
        <v>72259.1139397808</v>
      </c>
      <c r="W488">
        <v>60.746000000000002</v>
      </c>
      <c r="X488">
        <v>14.3941935113843</v>
      </c>
      <c r="Y488">
        <v>14.3941935113843</v>
      </c>
      <c r="Z488">
        <v>12.5119706136182</v>
      </c>
      <c r="AA488">
        <v>7.4098336685105402</v>
      </c>
      <c r="AB488">
        <v>20.6868103242304</v>
      </c>
      <c r="AC488">
        <v>20.6868103242304</v>
      </c>
      <c r="AD488">
        <v>20.6868103242304</v>
      </c>
      <c r="AE488">
        <v>20.6868103242304</v>
      </c>
      <c r="AF488">
        <v>1819005.9786721801</v>
      </c>
      <c r="AG488">
        <v>696563.91409525601</v>
      </c>
      <c r="AH488">
        <v>4803924.5572115304</v>
      </c>
      <c r="AI488">
        <v>18818143.6479863</v>
      </c>
      <c r="AJ488">
        <v>130.14775753662701</v>
      </c>
      <c r="AK488">
        <v>130.14775753662701</v>
      </c>
      <c r="AL488">
        <v>102.787888429045</v>
      </c>
      <c r="AM488">
        <v>81.814189485721201</v>
      </c>
      <c r="AN488">
        <v>144.54195104801099</v>
      </c>
      <c r="AO488">
        <v>144.54195104801099</v>
      </c>
      <c r="AP488">
        <v>115.299859042663</v>
      </c>
      <c r="AQ488">
        <v>89.224023154231702</v>
      </c>
      <c r="AR488">
        <f ca="1">+IF(E488&gt;2017,J488*N488,'aob Demand'!AR487)</f>
        <v>14021001.990694605</v>
      </c>
      <c r="AS488">
        <f>+IF(F488&gt;2017,K488*O488,'aob Demand'!AS487)</f>
        <v>5366771.4270190503</v>
      </c>
      <c r="AT488">
        <f>+IF(G488&gt;2017,L488*P488,'aob Demand'!AT487)</f>
        <v>30209417.199363399</v>
      </c>
      <c r="AU488">
        <f>+IF(H488&gt;2017,M488*Q488,'aob Demand'!AU487)</f>
        <v>94633748.525712997</v>
      </c>
      <c r="AV488">
        <v>1.1107408925997999</v>
      </c>
      <c r="AW488">
        <v>1.1107408925997999</v>
      </c>
      <c r="AX488">
        <v>1.1218703712489</v>
      </c>
      <c r="AY488">
        <v>1.0907090854913699</v>
      </c>
      <c r="AZ488">
        <v>1.1107408925997999</v>
      </c>
      <c r="BA488">
        <v>1.1107408925997999</v>
      </c>
      <c r="BB488">
        <v>1.1218703712489</v>
      </c>
      <c r="BC488">
        <v>1.0907137740606001</v>
      </c>
      <c r="BD488">
        <v>1.06673589547468</v>
      </c>
      <c r="BE488">
        <v>1.06673589547468</v>
      </c>
      <c r="BF488">
        <v>1.08213550779404</v>
      </c>
      <c r="BG488">
        <v>0.85046836208886101</v>
      </c>
      <c r="BH488">
        <v>0.16033476999999999</v>
      </c>
      <c r="BI488">
        <v>0.16033476999999999</v>
      </c>
      <c r="BJ488">
        <v>0.18832829600000001</v>
      </c>
      <c r="BK488">
        <v>0.21767109699999901</v>
      </c>
      <c r="BL488">
        <v>0.16033476999999999</v>
      </c>
      <c r="BM488">
        <v>0.16033476999999999</v>
      </c>
      <c r="BN488">
        <v>0.18832829600000001</v>
      </c>
      <c r="BO488">
        <v>0.21767057500000001</v>
      </c>
      <c r="BP488">
        <v>0.15867292099999999</v>
      </c>
      <c r="BQ488">
        <v>0.15867292099999999</v>
      </c>
      <c r="BR488">
        <v>0.18056576799999999</v>
      </c>
      <c r="BS488">
        <v>3.9175603999999899E-2</v>
      </c>
      <c r="BT488">
        <v>1</v>
      </c>
      <c r="BU488">
        <v>1</v>
      </c>
      <c r="BV488">
        <v>1</v>
      </c>
      <c r="BW488">
        <v>0.99996871200000004</v>
      </c>
      <c r="BX488">
        <f ca="1">+'aob Demand'!BX487+'aob Cap'!$CG488</f>
        <v>14.614345248013484</v>
      </c>
      <c r="BY488">
        <f ca="1">+'aob Demand'!BY487+'aob Cap'!$CG488</f>
        <v>14.614345248013484</v>
      </c>
      <c r="BZ488">
        <f ca="1">+'aob Demand'!BZ487+'aob Cap'!$CG488</f>
        <v>14.614345248013484</v>
      </c>
      <c r="CA488">
        <f ca="1">+'aob Demand'!CA487+'aob Cap'!$CG488</f>
        <v>14.614345248013484</v>
      </c>
      <c r="CB488">
        <f t="shared" ca="1" si="58"/>
        <v>1287326.0982093855</v>
      </c>
      <c r="CC488">
        <f t="shared" ca="1" si="63"/>
        <v>492954.90857168764</v>
      </c>
      <c r="CD488">
        <f t="shared" ca="1" si="64"/>
        <v>3399644.4819948985</v>
      </c>
      <c r="CE488">
        <f t="shared" ca="1" si="65"/>
        <v>13325032.55611342</v>
      </c>
      <c r="CG488">
        <f ca="1">+IFERROR(VLOOKUP(_xlfn.CONCAT(B488,E488,C488),Reallocation!$A$3:$F$618,6,FALSE),0)</f>
        <v>6.5821943016683565E-2</v>
      </c>
      <c r="CH488">
        <f t="shared" ca="1" si="59"/>
        <v>4.1352413155371082E-4</v>
      </c>
      <c r="CI488">
        <f t="shared" ca="1" si="60"/>
        <v>4.1352413155371082E-4</v>
      </c>
      <c r="CJ488">
        <f t="shared" ca="1" si="61"/>
        <v>5.066084162379525E-4</v>
      </c>
      <c r="CK488">
        <f t="shared" ca="1" si="62"/>
        <v>6.3378869983798936E-4</v>
      </c>
      <c r="CL488">
        <f ca="1">+IF($C488=1,SUMPRODUCT($CH488:$CK488,Elast!$L$6:$O$6),SUMPRODUCT($CH488:$CK488,Elast!$L$13:$O$13))</f>
        <v>-1.8007534248405845E-5</v>
      </c>
      <c r="CM488">
        <f ca="1">+IF($C488=1,SUMPRODUCT($CH488:$CK488,Elast!$L$7:$O$7),SUMPRODUCT($CH488:$CK488,Elast!$L$14:$O$14))</f>
        <v>1.1386885707347067E-5</v>
      </c>
      <c r="CN488">
        <f ca="1">+IF($C488=1,SUMPRODUCT($CH488:$CK488,Elast!$L$8:$O$8),SUMPRODUCT($CH488:$CK488,Elast!$L$15:$O$15))</f>
        <v>-2.2984005814852271E-5</v>
      </c>
      <c r="CO488">
        <f ca="1">+IF($C488=1,SUMPRODUCT($CH488:$CK488,Elast!$L$9:$O$9),SUMPRODUCT($CH488:$CK488,Elast!$L$16:$O$16))</f>
        <v>-1.4411638377433534E-5</v>
      </c>
    </row>
    <row r="489" spans="2:93" x14ac:dyDescent="0.25">
      <c r="B489" t="s">
        <v>89</v>
      </c>
      <c r="C489">
        <v>2</v>
      </c>
      <c r="D489">
        <v>2032</v>
      </c>
      <c r="E489">
        <v>2030</v>
      </c>
      <c r="F489">
        <v>9.5718567236047603E-2</v>
      </c>
      <c r="G489">
        <v>3.66556742694754E-2</v>
      </c>
      <c r="H489">
        <v>0.20815694784278199</v>
      </c>
      <c r="I489">
        <v>0.65946881065169405</v>
      </c>
      <c r="J489">
        <f ca="1">+('aob Demand'!J488-'aob Demand'!BX488)+'aob Cap'!BX489</f>
        <v>159.91420407907242</v>
      </c>
      <c r="K489">
        <f ca="1">+('aob Demand'!K488-'aob Demand'!BY488)+'aob Cap'!BY489</f>
        <v>159.91420407907242</v>
      </c>
      <c r="L489">
        <f ca="1">+('aob Demand'!L488-'aob Demand'!BZ488)+'aob Cap'!BZ489</f>
        <v>130.66486078530841</v>
      </c>
      <c r="M489">
        <f ca="1">+('aob Demand'!M488-'aob Demand'!CA488)+'aob Cap'!CA489</f>
        <v>104.58973069243943</v>
      </c>
      <c r="N489">
        <f ca="1">+'aob Demand'!N488*(1+CL489)</f>
        <v>88159.816704729164</v>
      </c>
      <c r="O489">
        <f ca="1">+'aob Demand'!O488*(1+CM489)</f>
        <v>33761.672752394516</v>
      </c>
      <c r="P489">
        <f ca="1">+'aob Demand'!P488*(1+CN489)</f>
        <v>232829.8374069063</v>
      </c>
      <c r="Q489">
        <f ca="1">+'aob Demand'!Q488*(1+CO489)</f>
        <v>912579.90286831732</v>
      </c>
      <c r="R489">
        <v>152438080.60356799</v>
      </c>
      <c r="S489">
        <f ca="1">+IF(E489&gt;2017,SUMPRODUCT(J489:M489,N489:Q489),'aob Demand'!S488)</f>
        <v>145366142.51444021</v>
      </c>
      <c r="T489">
        <v>1</v>
      </c>
      <c r="U489">
        <v>60.746000000000002</v>
      </c>
      <c r="V489">
        <v>72920.561590516896</v>
      </c>
      <c r="W489">
        <v>60.746000000000002</v>
      </c>
      <c r="X489">
        <v>14.4126788394688</v>
      </c>
      <c r="Y489">
        <v>14.4126788394688</v>
      </c>
      <c r="Z489">
        <v>12.5267981227391</v>
      </c>
      <c r="AA489">
        <v>7.4212903084677304</v>
      </c>
      <c r="AB489">
        <v>21.062320826573099</v>
      </c>
      <c r="AC489">
        <v>21.062320826573099</v>
      </c>
      <c r="AD489">
        <v>21.062320826573099</v>
      </c>
      <c r="AE489">
        <v>21.062320826573099</v>
      </c>
      <c r="AF489">
        <v>1853846.83592779</v>
      </c>
      <c r="AG489">
        <v>709911.89439648006</v>
      </c>
      <c r="AH489">
        <v>4895964.6488375198</v>
      </c>
      <c r="AI489">
        <v>19178658.171308</v>
      </c>
      <c r="AJ489">
        <v>130.14775753662701</v>
      </c>
      <c r="AK489">
        <v>130.14775753662701</v>
      </c>
      <c r="AL489">
        <v>102.787888429045</v>
      </c>
      <c r="AM489">
        <v>81.814189485721201</v>
      </c>
      <c r="AN489">
        <v>144.56043637609599</v>
      </c>
      <c r="AO489">
        <v>144.56043637609599</v>
      </c>
      <c r="AP489">
        <v>115.31468655178401</v>
      </c>
      <c r="AQ489">
        <v>89.235479794188905</v>
      </c>
      <c r="AR489">
        <f ca="1">+IF(E489&gt;2017,J489*N489,'aob Demand'!AR488)</f>
        <v>14098006.920093678</v>
      </c>
      <c r="AS489">
        <f>+IF(F489&gt;2017,K489*O489,'aob Demand'!AS488)</f>
        <v>5396775.4311817298</v>
      </c>
      <c r="AT489">
        <f>+IF(G489&gt;2017,L489*P489,'aob Demand'!AT488)</f>
        <v>30408611.183574598</v>
      </c>
      <c r="AU489">
        <f>+IF(H489&gt;2017,M489*Q489,'aob Demand'!AU488)</f>
        <v>95390042.341189802</v>
      </c>
      <c r="AV489">
        <v>1.1108746215154099</v>
      </c>
      <c r="AW489">
        <v>1.1108746215154099</v>
      </c>
      <c r="AX489">
        <v>1.1220085166765801</v>
      </c>
      <c r="AY489">
        <v>1.09084264461849</v>
      </c>
      <c r="AZ489">
        <v>1.1108746215154099</v>
      </c>
      <c r="BA489">
        <v>1.1108746215154099</v>
      </c>
      <c r="BB489">
        <v>1.1220085166765801</v>
      </c>
      <c r="BC489">
        <v>1.0908473337618501</v>
      </c>
      <c r="BD489">
        <v>1.06686432635852</v>
      </c>
      <c r="BE489">
        <v>1.06686432635852</v>
      </c>
      <c r="BF489">
        <v>1.0822687603304799</v>
      </c>
      <c r="BG489">
        <v>0.85042029689463405</v>
      </c>
      <c r="BH489">
        <v>0.16033476999999999</v>
      </c>
      <c r="BI489">
        <v>0.16033476999999999</v>
      </c>
      <c r="BJ489">
        <v>0.18832829600000001</v>
      </c>
      <c r="BK489">
        <v>0.21767109699999901</v>
      </c>
      <c r="BL489">
        <v>0.16033476999999999</v>
      </c>
      <c r="BM489">
        <v>0.16033476999999999</v>
      </c>
      <c r="BN489">
        <v>0.18832829600000001</v>
      </c>
      <c r="BO489">
        <v>0.21767057500000001</v>
      </c>
      <c r="BP489">
        <v>0.15867292099999999</v>
      </c>
      <c r="BQ489">
        <v>0.15867292099999999</v>
      </c>
      <c r="BR489">
        <v>0.18056576799999999</v>
      </c>
      <c r="BS489">
        <v>3.9175603999999899E-2</v>
      </c>
      <c r="BT489">
        <v>1</v>
      </c>
      <c r="BU489">
        <v>1</v>
      </c>
      <c r="BV489">
        <v>1</v>
      </c>
      <c r="BW489">
        <v>0.99996871200000004</v>
      </c>
      <c r="BX489">
        <f ca="1">+'aob Demand'!BX488+'aob Cap'!$CG489</f>
        <v>15.338682835905628</v>
      </c>
      <c r="BY489">
        <f ca="1">+'aob Demand'!BY488+'aob Cap'!$CG489</f>
        <v>15.338682835905628</v>
      </c>
      <c r="BZ489">
        <f ca="1">+'aob Demand'!BZ488+'aob Cap'!$CG489</f>
        <v>15.338682835905628</v>
      </c>
      <c r="CA489">
        <f ca="1">+'aob Demand'!CA488+'aob Cap'!$CG489</f>
        <v>15.338682835905628</v>
      </c>
      <c r="CB489">
        <f t="shared" ca="1" si="58"/>
        <v>1352255.4673054155</v>
      </c>
      <c r="CC489">
        <f t="shared" ca="1" si="63"/>
        <v>517859.59035861649</v>
      </c>
      <c r="CD489">
        <f t="shared" ca="1" si="64"/>
        <v>3571303.0307200118</v>
      </c>
      <c r="CE489">
        <f t="shared" ca="1" si="65"/>
        <v>13997773.692518683</v>
      </c>
      <c r="CG489">
        <f ca="1">+IFERROR(VLOOKUP(_xlfn.CONCAT(B489,E489,C489),Reallocation!$A$3:$F$618,6,FALSE),0)</f>
        <v>6.3290057320427751E-2</v>
      </c>
      <c r="CH489">
        <f t="shared" ca="1" si="59"/>
        <v>3.9577508255073113E-4</v>
      </c>
      <c r="CI489">
        <f t="shared" ca="1" si="60"/>
        <v>3.9577508255073113E-4</v>
      </c>
      <c r="CJ489">
        <f t="shared" ca="1" si="61"/>
        <v>4.8436937781159983E-4</v>
      </c>
      <c r="CK489">
        <f t="shared" ca="1" si="62"/>
        <v>6.0512687910585505E-4</v>
      </c>
      <c r="CL489">
        <f ca="1">+IF($C489=1,SUMPRODUCT($CH489:$CK489,Elast!$L$6:$O$6),SUMPRODUCT($CH489:$CK489,Elast!$L$13:$O$13))</f>
        <v>-1.7222904770374468E-5</v>
      </c>
      <c r="CM489">
        <f ca="1">+IF($C489=1,SUMPRODUCT($CH489:$CK489,Elast!$L$7:$O$7),SUMPRODUCT($CH489:$CK489,Elast!$L$14:$O$14))</f>
        <v>1.089858056655862E-5</v>
      </c>
      <c r="CN489">
        <f ca="1">+IF($C489=1,SUMPRODUCT($CH489:$CK489,Elast!$L$8:$O$8),SUMPRODUCT($CH489:$CK489,Elast!$L$15:$O$15))</f>
        <v>-2.1990675151930983E-5</v>
      </c>
      <c r="CO489">
        <f ca="1">+IF($C489=1,SUMPRODUCT($CH489:$CK489,Elast!$L$9:$O$9),SUMPRODUCT($CH489:$CK489,Elast!$L$16:$O$16))</f>
        <v>-1.3767676257376184E-5</v>
      </c>
    </row>
    <row r="490" spans="2:93" x14ac:dyDescent="0.25">
      <c r="B490" t="s">
        <v>89</v>
      </c>
      <c r="C490">
        <v>2</v>
      </c>
      <c r="D490">
        <v>2033</v>
      </c>
      <c r="E490">
        <v>2031</v>
      </c>
      <c r="F490">
        <v>9.5610038190752797E-2</v>
      </c>
      <c r="G490">
        <v>3.66157146504014E-2</v>
      </c>
      <c r="H490">
        <v>0.208059305971767</v>
      </c>
      <c r="I490">
        <v>0.65971494118707796</v>
      </c>
      <c r="J490">
        <f ca="1">+('aob Demand'!J489-'aob Demand'!BX489)+'aob Cap'!BX490</f>
        <v>160.39342729890652</v>
      </c>
      <c r="K490">
        <f ca="1">+('aob Demand'!K489-'aob Demand'!BY489)+'aob Cap'!BY490</f>
        <v>160.39342729890652</v>
      </c>
      <c r="L490">
        <f ca="1">+('aob Demand'!L489-'aob Demand'!BZ489)+'aob Cap'!BZ490</f>
        <v>131.14171336406952</v>
      </c>
      <c r="M490">
        <f ca="1">+('aob Demand'!M489-'aob Demand'!CA489)+'aob Cap'!CA490</f>
        <v>105.06352117879753</v>
      </c>
      <c r="N490">
        <f ca="1">+'aob Demand'!N489*(1+CL490)</f>
        <v>88238.768167432936</v>
      </c>
      <c r="O490">
        <f ca="1">+'aob Demand'!O489*(1+CM490)</f>
        <v>33793.606350345843</v>
      </c>
      <c r="P490">
        <f ca="1">+'aob Demand'!P489*(1+CN490)</f>
        <v>233046.2260034853</v>
      </c>
      <c r="Q490">
        <f ca="1">+'aob Demand'!Q489*(1+CO490)</f>
        <v>913424.55580029369</v>
      </c>
      <c r="R490">
        <v>153221054.40270999</v>
      </c>
      <c r="S490">
        <f ca="1">+IF(E490&gt;2017,SUMPRODUCT(J490:M490,N490:Q490),'aob Demand'!S489)</f>
        <v>146102872.3250154</v>
      </c>
      <c r="T490">
        <v>1</v>
      </c>
      <c r="U490">
        <v>60.746000000000002</v>
      </c>
      <c r="V490">
        <v>73588.064020654696</v>
      </c>
      <c r="W490">
        <v>60.746000000000002</v>
      </c>
      <c r="X490">
        <v>14.430083357953899</v>
      </c>
      <c r="Y490">
        <v>14.430083357953899</v>
      </c>
      <c r="Z490">
        <v>12.540997799546</v>
      </c>
      <c r="AA490">
        <v>7.4322173402017304</v>
      </c>
      <c r="AB490">
        <v>21.5570963695674</v>
      </c>
      <c r="AC490">
        <v>21.5570963695674</v>
      </c>
      <c r="AD490">
        <v>21.5570963695674</v>
      </c>
      <c r="AE490">
        <v>21.5570963695674</v>
      </c>
      <c r="AF490">
        <v>1899152.82552343</v>
      </c>
      <c r="AG490">
        <v>727285.51388224296</v>
      </c>
      <c r="AH490">
        <v>5015722.3780942904</v>
      </c>
      <c r="AI490">
        <v>19647673.975420699</v>
      </c>
      <c r="AJ490">
        <v>130.14775753662701</v>
      </c>
      <c r="AK490">
        <v>130.14775753662701</v>
      </c>
      <c r="AL490">
        <v>102.787888429045</v>
      </c>
      <c r="AM490">
        <v>81.814189485721201</v>
      </c>
      <c r="AN490">
        <v>144.57784089458099</v>
      </c>
      <c r="AO490">
        <v>144.57784089458099</v>
      </c>
      <c r="AP490">
        <v>115.328886228591</v>
      </c>
      <c r="AQ490">
        <v>89.246406825922904</v>
      </c>
      <c r="AR490">
        <f ca="1">+IF(E490&gt;2017,J490*N490,'aob Demand'!AR489)</f>
        <v>14152918.44700822</v>
      </c>
      <c r="AS490">
        <f>+IF(F490&gt;2017,K490*O490,'aob Demand'!AS489)</f>
        <v>5418166.7090322198</v>
      </c>
      <c r="AT490">
        <f>+IF(G490&gt;2017,L490*P490,'aob Demand'!AT489)</f>
        <v>30548591.183470599</v>
      </c>
      <c r="AU490">
        <f>+IF(H490&gt;2017,M490*Q490,'aob Demand'!AU489)</f>
        <v>95913470.575881705</v>
      </c>
      <c r="AV490">
        <v>1.1110048023604999</v>
      </c>
      <c r="AW490">
        <v>1.1110048023604999</v>
      </c>
      <c r="AX490">
        <v>1.1221440603461099</v>
      </c>
      <c r="AY490">
        <v>1.0909734454642701</v>
      </c>
      <c r="AZ490">
        <v>1.1110048023604999</v>
      </c>
      <c r="BA490">
        <v>1.1110048023604999</v>
      </c>
      <c r="BB490">
        <v>1.1221440603461099</v>
      </c>
      <c r="BC490">
        <v>1.09097813516989</v>
      </c>
      <c r="BD490">
        <v>1.0669893497382199</v>
      </c>
      <c r="BE490">
        <v>1.0669893497382199</v>
      </c>
      <c r="BF490">
        <v>1.08239950325891</v>
      </c>
      <c r="BG490">
        <v>0.85037323277280397</v>
      </c>
      <c r="BH490">
        <v>0.16033476999999999</v>
      </c>
      <c r="BI490">
        <v>0.16033476999999999</v>
      </c>
      <c r="BJ490">
        <v>0.18832829600000001</v>
      </c>
      <c r="BK490">
        <v>0.21767109699999901</v>
      </c>
      <c r="BL490">
        <v>0.16033476999999999</v>
      </c>
      <c r="BM490">
        <v>0.16033476999999999</v>
      </c>
      <c r="BN490">
        <v>0.18832829600000001</v>
      </c>
      <c r="BO490">
        <v>0.21767057500000001</v>
      </c>
      <c r="BP490">
        <v>0.15867292099999999</v>
      </c>
      <c r="BQ490">
        <v>0.15867292099999999</v>
      </c>
      <c r="BR490">
        <v>0.18056576799999999</v>
      </c>
      <c r="BS490">
        <v>3.9175603999999899E-2</v>
      </c>
      <c r="BT490">
        <v>1</v>
      </c>
      <c r="BU490">
        <v>1</v>
      </c>
      <c r="BV490">
        <v>1</v>
      </c>
      <c r="BW490">
        <v>0.99996871200000004</v>
      </c>
      <c r="BX490">
        <f ca="1">+'aob Demand'!BX489+'aob Cap'!$CG490</f>
        <v>15.80227119285632</v>
      </c>
      <c r="BY490">
        <f ca="1">+'aob Demand'!BY489+'aob Cap'!$CG490</f>
        <v>15.80227119285632</v>
      </c>
      <c r="BZ490">
        <f ca="1">+'aob Demand'!BZ489+'aob Cap'!$CG490</f>
        <v>15.80227119285632</v>
      </c>
      <c r="CA490">
        <f ca="1">+'aob Demand'!CA489+'aob Cap'!$CG490</f>
        <v>15.80227119285632</v>
      </c>
      <c r="CB490">
        <f t="shared" ca="1" si="58"/>
        <v>1394372.9443053529</v>
      </c>
      <c r="CC490">
        <f t="shared" ca="1" si="63"/>
        <v>534015.73213279655</v>
      </c>
      <c r="CD490">
        <f t="shared" ca="1" si="64"/>
        <v>3682659.6637787591</v>
      </c>
      <c r="CE490">
        <f t="shared" ca="1" si="65"/>
        <v>14434182.544970561</v>
      </c>
      <c r="CG490">
        <f ca="1">+IFERROR(VLOOKUP(_xlfn.CONCAT(B490,E490,C490),Reallocation!$A$3:$F$618,6,FALSE),0)</f>
        <v>6.063941859052005E-2</v>
      </c>
      <c r="CH490">
        <f t="shared" ca="1" si="59"/>
        <v>3.7806673011298031E-4</v>
      </c>
      <c r="CI490">
        <f t="shared" ca="1" si="60"/>
        <v>3.7806673011298031E-4</v>
      </c>
      <c r="CJ490">
        <f t="shared" ca="1" si="61"/>
        <v>4.6239611360099353E-4</v>
      </c>
      <c r="CK490">
        <f t="shared" ca="1" si="62"/>
        <v>5.7716910598615279E-4</v>
      </c>
      <c r="CL490">
        <f ca="1">+IF($C490=1,SUMPRODUCT($CH490:$CK490,Elast!$L$6:$O$6),SUMPRODUCT($CH490:$CK490,Elast!$L$13:$O$13))</f>
        <v>-1.6445193030573346E-5</v>
      </c>
      <c r="CM490">
        <f ca="1">+IF($C490=1,SUMPRODUCT($CH490:$CK490,Elast!$L$7:$O$7),SUMPRODUCT($CH490:$CK490,Elast!$L$14:$O$14))</f>
        <v>1.0411205804880988E-5</v>
      </c>
      <c r="CN490">
        <f ca="1">+IF($C490=1,SUMPRODUCT($CH490:$CK490,Elast!$L$8:$O$8),SUMPRODUCT($CH490:$CK490,Elast!$L$15:$O$15))</f>
        <v>-2.1002604966456677E-5</v>
      </c>
      <c r="CO490">
        <f ca="1">+IF($C490=1,SUMPRODUCT($CH490:$CK490,Elast!$L$9:$O$9),SUMPRODUCT($CH490:$CK490,Elast!$L$16:$O$16))</f>
        <v>-1.3136281124519921E-5</v>
      </c>
    </row>
    <row r="491" spans="2:93" x14ac:dyDescent="0.25">
      <c r="B491" t="s">
        <v>89</v>
      </c>
      <c r="C491">
        <v>2</v>
      </c>
      <c r="D491">
        <v>2034</v>
      </c>
      <c r="E491">
        <v>2032</v>
      </c>
      <c r="F491">
        <v>9.5587124873016002E-2</v>
      </c>
      <c r="G491">
        <v>3.6607270198533999E-2</v>
      </c>
      <c r="H491">
        <v>0.20803900697701</v>
      </c>
      <c r="I491">
        <v>0.65976659795143899</v>
      </c>
      <c r="J491">
        <f ca="1">+('aob Demand'!J490-'aob Demand'!BX490)+'aob Cap'!BX491</f>
        <v>160.89754779934026</v>
      </c>
      <c r="K491">
        <f ca="1">+('aob Demand'!K490-'aob Demand'!BY490)+'aob Cap'!BY491</f>
        <v>160.89754779934026</v>
      </c>
      <c r="L491">
        <f ca="1">+('aob Demand'!L490-'aob Demand'!BZ490)+'aob Cap'!BZ491</f>
        <v>131.64293548041826</v>
      </c>
      <c r="M491">
        <f ca="1">+('aob Demand'!M490-'aob Demand'!CA490)+'aob Cap'!CA491</f>
        <v>105.56155570446224</v>
      </c>
      <c r="N491">
        <f ca="1">+'aob Demand'!N490*(1+CL491)</f>
        <v>88317.337785144104</v>
      </c>
      <c r="O491">
        <f ca="1">+'aob Demand'!O490*(1+CM491)</f>
        <v>33825.473819118728</v>
      </c>
      <c r="P491">
        <f ca="1">+'aob Demand'!P490*(1+CN491)</f>
        <v>233261.94671859409</v>
      </c>
      <c r="Q491">
        <f ca="1">+'aob Demand'!Q490*(1+CO491)</f>
        <v>914266.4807439436</v>
      </c>
      <c r="R491">
        <v>153522246.59935299</v>
      </c>
      <c r="S491">
        <f ca="1">+IF(E491&gt;2017,SUMPRODUCT(J491:M491,N491:Q491),'aob Demand'!S490)</f>
        <v>146871158.30612978</v>
      </c>
      <c r="T491">
        <v>1</v>
      </c>
      <c r="U491">
        <v>60.746000000000002</v>
      </c>
      <c r="V491">
        <v>74261.676654615905</v>
      </c>
      <c r="W491">
        <v>60.746000000000002</v>
      </c>
      <c r="X491">
        <v>14.4470261030168</v>
      </c>
      <c r="Y491">
        <v>14.4470261030168</v>
      </c>
      <c r="Z491">
        <v>12.5549300471269</v>
      </c>
      <c r="AA491">
        <v>7.4429187053831498</v>
      </c>
      <c r="AB491">
        <v>21.663392361217401</v>
      </c>
      <c r="AC491">
        <v>21.663392361217401</v>
      </c>
      <c r="AD491">
        <v>21.663392361217401</v>
      </c>
      <c r="AE491">
        <v>21.663392361217401</v>
      </c>
      <c r="AF491">
        <v>1910237.7887339401</v>
      </c>
      <c r="AG491">
        <v>731562.53370747995</v>
      </c>
      <c r="AH491">
        <v>5045138.3475715602</v>
      </c>
      <c r="AI491">
        <v>19762766.5686501</v>
      </c>
      <c r="AJ491">
        <v>130.14775753662701</v>
      </c>
      <c r="AK491">
        <v>130.14775753662701</v>
      </c>
      <c r="AL491">
        <v>102.787888429045</v>
      </c>
      <c r="AM491">
        <v>81.814189485721201</v>
      </c>
      <c r="AN491">
        <v>144.59478363964399</v>
      </c>
      <c r="AO491">
        <v>144.59478363964399</v>
      </c>
      <c r="AP491">
        <v>115.342818476172</v>
      </c>
      <c r="AQ491">
        <v>89.257108191104294</v>
      </c>
      <c r="AR491">
        <f ca="1">+IF(E491&gt;2017,J491*N491,'aob Demand'!AR490)</f>
        <v>14210043.077795703</v>
      </c>
      <c r="AS491">
        <f>+IF(F491&gt;2017,K491*O491,'aob Demand'!AS490)</f>
        <v>5440410.7980046803</v>
      </c>
      <c r="AT491">
        <f>+IF(G491&gt;2017,L491*P491,'aob Demand'!AT490)</f>
        <v>30694314.404658001</v>
      </c>
      <c r="AU491">
        <f>+IF(H491&gt;2017,M491*Q491,'aob Demand'!AU490)</f>
        <v>96459337.152906001</v>
      </c>
      <c r="AV491">
        <v>1.1111467896629399</v>
      </c>
      <c r="AW491">
        <v>1.1111467896629399</v>
      </c>
      <c r="AX491">
        <v>1.1222883057040101</v>
      </c>
      <c r="AY491">
        <v>1.0911134637295801</v>
      </c>
      <c r="AZ491">
        <v>1.1111467896629399</v>
      </c>
      <c r="BA491">
        <v>1.1111467896629399</v>
      </c>
      <c r="BB491">
        <v>1.1222883057040101</v>
      </c>
      <c r="BC491">
        <v>1.09111815403709</v>
      </c>
      <c r="BD491">
        <v>1.0671257118305999</v>
      </c>
      <c r="BE491">
        <v>1.0671257118305999</v>
      </c>
      <c r="BF491">
        <v>1.0825386396757599</v>
      </c>
      <c r="BG491">
        <v>0.85032286091224396</v>
      </c>
      <c r="BH491">
        <v>0.16033476999999999</v>
      </c>
      <c r="BI491">
        <v>0.16033476999999999</v>
      </c>
      <c r="BJ491">
        <v>0.18832829600000001</v>
      </c>
      <c r="BK491">
        <v>0.21767109699999901</v>
      </c>
      <c r="BL491">
        <v>0.16033476999999999</v>
      </c>
      <c r="BM491">
        <v>0.16033476999999999</v>
      </c>
      <c r="BN491">
        <v>0.18832829600000001</v>
      </c>
      <c r="BO491">
        <v>0.21767057500000001</v>
      </c>
      <c r="BP491">
        <v>0.15867292099999999</v>
      </c>
      <c r="BQ491">
        <v>0.15867292099999999</v>
      </c>
      <c r="BR491">
        <v>0.18056576799999999</v>
      </c>
      <c r="BS491">
        <v>3.9175603999999899E-2</v>
      </c>
      <c r="BT491">
        <v>1</v>
      </c>
      <c r="BU491">
        <v>1</v>
      </c>
      <c r="BV491">
        <v>1</v>
      </c>
      <c r="BW491">
        <v>0.99996871200000004</v>
      </c>
      <c r="BX491">
        <f ca="1">+'aob Demand'!BX490+'aob Cap'!$CG491</f>
        <v>16.289572818910344</v>
      </c>
      <c r="BY491">
        <f ca="1">+'aob Demand'!BY490+'aob Cap'!$CG491</f>
        <v>16.289572818910344</v>
      </c>
      <c r="BZ491">
        <f ca="1">+'aob Demand'!BZ490+'aob Cap'!$CG491</f>
        <v>16.289572818910344</v>
      </c>
      <c r="CA491">
        <f ca="1">+'aob Demand'!CA490+'aob Cap'!$CG491</f>
        <v>16.289572818910344</v>
      </c>
      <c r="CB491">
        <f t="shared" ca="1" si="58"/>
        <v>1438651.7050234068</v>
      </c>
      <c r="CC491">
        <f t="shared" ca="1" si="63"/>
        <v>551002.51891067985</v>
      </c>
      <c r="CD491">
        <f t="shared" ca="1" si="64"/>
        <v>3799737.4669533232</v>
      </c>
      <c r="CE491">
        <f t="shared" ca="1" si="65"/>
        <v>14893010.413967362</v>
      </c>
      <c r="CG491">
        <f ca="1">+IFERROR(VLOOKUP(_xlfn.CONCAT(B491,E491,C491),Reallocation!$A$3:$F$618,6,FALSE),0)</f>
        <v>5.8262039923241464E-2</v>
      </c>
      <c r="CH491">
        <f t="shared" ca="1" si="59"/>
        <v>3.6210645047196621E-4</v>
      </c>
      <c r="CI491">
        <f t="shared" ca="1" si="60"/>
        <v>3.6210645047196621E-4</v>
      </c>
      <c r="CJ491">
        <f t="shared" ca="1" si="61"/>
        <v>4.4257627430321911E-4</v>
      </c>
      <c r="CK491">
        <f t="shared" ca="1" si="62"/>
        <v>5.5192479434795771E-4</v>
      </c>
      <c r="CL491">
        <f ca="1">+IF($C491=1,SUMPRODUCT($CH491:$CK491,Elast!$L$6:$O$6),SUMPRODUCT($CH491:$CK491,Elast!$L$13:$O$13))</f>
        <v>-1.5743880574650145E-5</v>
      </c>
      <c r="CM491">
        <f ca="1">+IF($C491=1,SUMPRODUCT($CH491:$CK491,Elast!$L$7:$O$7),SUMPRODUCT($CH491:$CK491,Elast!$L$14:$O$14))</f>
        <v>9.9719558460161306E-6</v>
      </c>
      <c r="CN491">
        <f ca="1">+IF($C491=1,SUMPRODUCT($CH491:$CK491,Elast!$L$8:$O$8),SUMPRODUCT($CH491:$CK491,Elast!$L$15:$O$15))</f>
        <v>-2.0111854898180683E-5</v>
      </c>
      <c r="CO491">
        <f ca="1">+IF($C491=1,SUMPRODUCT($CH491:$CK491,Elast!$L$9:$O$9),SUMPRODUCT($CH491:$CK491,Elast!$L$16:$O$16))</f>
        <v>-1.2566407441993333E-5</v>
      </c>
    </row>
    <row r="492" spans="2:93" x14ac:dyDescent="0.25">
      <c r="B492" t="s">
        <v>89</v>
      </c>
      <c r="C492">
        <v>2</v>
      </c>
      <c r="D492">
        <v>2035</v>
      </c>
      <c r="E492">
        <v>2033</v>
      </c>
      <c r="F492">
        <v>9.5569654584831507E-2</v>
      </c>
      <c r="G492">
        <v>3.6600828633916699E-2</v>
      </c>
      <c r="H492">
        <v>0.20802331266474</v>
      </c>
      <c r="I492">
        <v>0.65980620411651103</v>
      </c>
      <c r="J492">
        <f ca="1">+('aob Demand'!J491-'aob Demand'!BX491)+'aob Cap'!BX492</f>
        <v>161.52818510617308</v>
      </c>
      <c r="K492">
        <f ca="1">+('aob Demand'!K491-'aob Demand'!BY491)+'aob Cap'!BY492</f>
        <v>161.52818510617308</v>
      </c>
      <c r="L492">
        <f ca="1">+('aob Demand'!L491-'aob Demand'!BZ491)+'aob Cap'!BZ492</f>
        <v>132.27071464737406</v>
      </c>
      <c r="M492">
        <f ca="1">+('aob Demand'!M491-'aob Demand'!CA491)+'aob Cap'!CA492</f>
        <v>106.18615746953407</v>
      </c>
      <c r="N492">
        <f ca="1">+'aob Demand'!N491*(1+CL492)</f>
        <v>88393.40815055347</v>
      </c>
      <c r="O492">
        <f ca="1">+'aob Demand'!O491*(1+CM492)</f>
        <v>33856.846775393722</v>
      </c>
      <c r="P492">
        <f ca="1">+'aob Demand'!P491*(1+CN492)</f>
        <v>233473.12668616124</v>
      </c>
      <c r="Q492">
        <f ca="1">+'aob Demand'!Q491*(1+CO492)</f>
        <v>915089.82308707025</v>
      </c>
      <c r="R492">
        <v>153795444.95799801</v>
      </c>
      <c r="S492">
        <f ca="1">+IF(E492&gt;2017,SUMPRODUCT(J492:M492,N492:Q492),'aob Demand'!S491)</f>
        <v>147798391.17778242</v>
      </c>
      <c r="T492">
        <v>1</v>
      </c>
      <c r="U492">
        <v>60.746000000000002</v>
      </c>
      <c r="V492">
        <v>74941.455424168205</v>
      </c>
      <c r="W492">
        <v>60.746000000000002</v>
      </c>
      <c r="X492">
        <v>14.465505432027401</v>
      </c>
      <c r="Y492">
        <v>14.465505432027401</v>
      </c>
      <c r="Z492">
        <v>12.569756722881101</v>
      </c>
      <c r="AA492">
        <v>7.4543741862724797</v>
      </c>
      <c r="AB492">
        <v>21.7459731854456</v>
      </c>
      <c r="AC492">
        <v>21.7459731854456</v>
      </c>
      <c r="AD492">
        <v>21.7459731854456</v>
      </c>
      <c r="AE492">
        <v>21.7459731854456</v>
      </c>
      <c r="AF492">
        <v>1919404.6938433701</v>
      </c>
      <c r="AG492">
        <v>735079.81688122195</v>
      </c>
      <c r="AH492">
        <v>5069378.0743984599</v>
      </c>
      <c r="AI492">
        <v>19857687.376995102</v>
      </c>
      <c r="AJ492">
        <v>130.14775753662701</v>
      </c>
      <c r="AK492">
        <v>130.14775753662701</v>
      </c>
      <c r="AL492">
        <v>102.787888429045</v>
      </c>
      <c r="AM492">
        <v>81.814189485721201</v>
      </c>
      <c r="AN492">
        <v>144.613262968654</v>
      </c>
      <c r="AO492">
        <v>144.613262968654</v>
      </c>
      <c r="AP492">
        <v>115.35764515192599</v>
      </c>
      <c r="AQ492">
        <v>89.268563671993604</v>
      </c>
      <c r="AR492">
        <f ca="1">+IF(E492&gt;2017,J492*N492,'aob Demand'!AR491)</f>
        <v>14278026.79390811</v>
      </c>
      <c r="AS492">
        <f>+IF(F492&gt;2017,K492*O492,'aob Demand'!AS491)</f>
        <v>5466878.4289472001</v>
      </c>
      <c r="AT492">
        <f>+IF(G492&gt;2017,L492*P492,'aob Demand'!AT491)</f>
        <v>30869123.231444299</v>
      </c>
      <c r="AU492">
        <f>+IF(H492&gt;2017,M492*Q492,'aob Demand'!AU491)</f>
        <v>97119577.683482096</v>
      </c>
      <c r="AV492">
        <v>1.11128950408903</v>
      </c>
      <c r="AW492">
        <v>1.11128950408903</v>
      </c>
      <c r="AX492">
        <v>1.1224330776624001</v>
      </c>
      <c r="AY492">
        <v>1.0912540392604499</v>
      </c>
      <c r="AZ492">
        <v>1.11128950408903</v>
      </c>
      <c r="BA492">
        <v>1.11128950408903</v>
      </c>
      <c r="BB492">
        <v>1.1224330776624001</v>
      </c>
      <c r="BC492">
        <v>1.0912587301722401</v>
      </c>
      <c r="BD492">
        <v>1.0672627722396699</v>
      </c>
      <c r="BE492">
        <v>1.0672627722396699</v>
      </c>
      <c r="BF492">
        <v>1.0826782840417399</v>
      </c>
      <c r="BG492">
        <v>0.85027229805926097</v>
      </c>
      <c r="BH492">
        <v>0.16033476999999999</v>
      </c>
      <c r="BI492">
        <v>0.16033476999999999</v>
      </c>
      <c r="BJ492">
        <v>0.18832829600000001</v>
      </c>
      <c r="BK492">
        <v>0.21767109699999901</v>
      </c>
      <c r="BL492">
        <v>0.16033476999999999</v>
      </c>
      <c r="BM492">
        <v>0.16033476999999999</v>
      </c>
      <c r="BN492">
        <v>0.18832829600000001</v>
      </c>
      <c r="BO492">
        <v>0.21767057500000001</v>
      </c>
      <c r="BP492">
        <v>0.15867292099999999</v>
      </c>
      <c r="BQ492">
        <v>0.15867292099999999</v>
      </c>
      <c r="BR492">
        <v>0.18056576799999999</v>
      </c>
      <c r="BS492">
        <v>3.9175603999999899E-2</v>
      </c>
      <c r="BT492">
        <v>1</v>
      </c>
      <c r="BU492">
        <v>1</v>
      </c>
      <c r="BV492">
        <v>1</v>
      </c>
      <c r="BW492">
        <v>0.99996871200000004</v>
      </c>
      <c r="BX492">
        <f ca="1">+'aob Demand'!BX491+'aob Cap'!$CG492</f>
        <v>16.903484271934769</v>
      </c>
      <c r="BY492">
        <f ca="1">+'aob Demand'!BY491+'aob Cap'!$CG492</f>
        <v>16.903484271934769</v>
      </c>
      <c r="BZ492">
        <f ca="1">+'aob Demand'!BZ491+'aob Cap'!$CG492</f>
        <v>16.903484271934769</v>
      </c>
      <c r="CA492">
        <f ca="1">+'aob Demand'!CA491+'aob Cap'!$CG492</f>
        <v>16.903484271934769</v>
      </c>
      <c r="CB492">
        <f t="shared" ca="1" si="58"/>
        <v>1494156.5844155911</v>
      </c>
      <c r="CC492">
        <f t="shared" ca="1" si="63"/>
        <v>572298.67696517322</v>
      </c>
      <c r="CD492">
        <f t="shared" ca="1" si="64"/>
        <v>3946509.3248589602</v>
      </c>
      <c r="CE492">
        <f t="shared" ca="1" si="65"/>
        <v>15468206.431959862</v>
      </c>
      <c r="CG492">
        <f ca="1">+IFERROR(VLOOKUP(_xlfn.CONCAT(B492,E492,C492),Reallocation!$A$3:$F$618,6,FALSE),0)</f>
        <v>5.6241589436068329E-2</v>
      </c>
      <c r="CH492">
        <f t="shared" ca="1" si="59"/>
        <v>3.4818437041872485E-4</v>
      </c>
      <c r="CI492">
        <f t="shared" ca="1" si="60"/>
        <v>3.4818437041872485E-4</v>
      </c>
      <c r="CJ492">
        <f t="shared" ca="1" si="61"/>
        <v>4.2520061667472575E-4</v>
      </c>
      <c r="CK492">
        <f t="shared" ca="1" si="62"/>
        <v>5.2965085823175606E-4</v>
      </c>
      <c r="CL492">
        <f ca="1">+IF($C492=1,SUMPRODUCT($CH492:$CK492,Elast!$L$6:$O$6),SUMPRODUCT($CH492:$CK492,Elast!$L$13:$O$13))</f>
        <v>-1.5130086850744462E-5</v>
      </c>
      <c r="CM492">
        <f ca="1">+IF($C492=1,SUMPRODUCT($CH492:$CK492,Elast!$L$7:$O$7),SUMPRODUCT($CH492:$CK492,Elast!$L$14:$O$14))</f>
        <v>9.5888768486719475E-6</v>
      </c>
      <c r="CN492">
        <f ca="1">+IF($C492=1,SUMPRODUCT($CH492:$CK492,Elast!$L$8:$O$8),SUMPRODUCT($CH492:$CK492,Elast!$L$15:$O$15))</f>
        <v>-1.9333670075956543E-5</v>
      </c>
      <c r="CO492">
        <f ca="1">+IF($C492=1,SUMPRODUCT($CH492:$CK492,Elast!$L$9:$O$9),SUMPRODUCT($CH492:$CK492,Elast!$L$16:$O$16))</f>
        <v>-1.2064884803365539E-5</v>
      </c>
    </row>
    <row r="493" spans="2:93" x14ac:dyDescent="0.25">
      <c r="B493" t="s">
        <v>89</v>
      </c>
      <c r="C493">
        <v>2</v>
      </c>
      <c r="D493">
        <v>2036</v>
      </c>
      <c r="E493">
        <v>2034</v>
      </c>
      <c r="F493">
        <v>9.5556778346391105E-2</v>
      </c>
      <c r="G493">
        <v>3.6596078321771898E-2</v>
      </c>
      <c r="H493">
        <v>0.20801174437768399</v>
      </c>
      <c r="I493">
        <v>0.659835398954152</v>
      </c>
      <c r="J493">
        <f ca="1">+('aob Demand'!J492-'aob Demand'!BX492)+'aob Cap'!BX493</f>
        <v>161.96309613213614</v>
      </c>
      <c r="K493">
        <f ca="1">+('aob Demand'!K492-'aob Demand'!BY492)+'aob Cap'!BY493</f>
        <v>161.96309613213614</v>
      </c>
      <c r="L493">
        <f ca="1">+('aob Demand'!L492-'aob Demand'!BZ492)+'aob Cap'!BZ493</f>
        <v>132.70300945972915</v>
      </c>
      <c r="M493">
        <f ca="1">+('aob Demand'!M492-'aob Demand'!CA492)+'aob Cap'!CA493</f>
        <v>106.61533262588314</v>
      </c>
      <c r="N493">
        <f ca="1">+'aob Demand'!N492*(1+CL493)</f>
        <v>88473.637898236397</v>
      </c>
      <c r="O493">
        <f ca="1">+'aob Demand'!O492*(1+CM493)</f>
        <v>33889.082782047102</v>
      </c>
      <c r="P493">
        <f ca="1">+'aob Demand'!P492*(1+CN493)</f>
        <v>233692.01799368855</v>
      </c>
      <c r="Q493">
        <f ca="1">+'aob Demand'!Q492*(1+CO493)</f>
        <v>915944.68971582304</v>
      </c>
      <c r="R493">
        <v>154043128.57596999</v>
      </c>
      <c r="S493">
        <f ca="1">+IF(E493&gt;2017,SUMPRODUCT(J493:M493,N493:Q493),'aob Demand'!S492)</f>
        <v>148483626.92797393</v>
      </c>
      <c r="T493">
        <v>1</v>
      </c>
      <c r="U493">
        <v>60.746000000000002</v>
      </c>
      <c r="V493">
        <v>75627.456773068901</v>
      </c>
      <c r="W493">
        <v>60.746000000000002</v>
      </c>
      <c r="X493">
        <v>14.4840793945516</v>
      </c>
      <c r="Y493">
        <v>14.4840793945516</v>
      </c>
      <c r="Z493">
        <v>12.5846375267878</v>
      </c>
      <c r="AA493">
        <v>7.4658752593923197</v>
      </c>
      <c r="AB493">
        <v>21.807700230414699</v>
      </c>
      <c r="AC493">
        <v>21.807700230414699</v>
      </c>
      <c r="AD493">
        <v>21.807700230414699</v>
      </c>
      <c r="AE493">
        <v>21.807700230414699</v>
      </c>
      <c r="AF493">
        <v>1926754.75905935</v>
      </c>
      <c r="AG493">
        <v>737899.71369330201</v>
      </c>
      <c r="AH493">
        <v>5088812.3097114498</v>
      </c>
      <c r="AI493">
        <v>19933790.291681401</v>
      </c>
      <c r="AJ493">
        <v>130.14775753662701</v>
      </c>
      <c r="AK493">
        <v>130.14775753662701</v>
      </c>
      <c r="AL493">
        <v>102.787888429045</v>
      </c>
      <c r="AM493">
        <v>81.814189485721201</v>
      </c>
      <c r="AN493">
        <v>144.63183693117799</v>
      </c>
      <c r="AO493">
        <v>144.63183693117799</v>
      </c>
      <c r="AP493">
        <v>115.372525955833</v>
      </c>
      <c r="AQ493">
        <v>89.280064745113506</v>
      </c>
      <c r="AR493">
        <f ca="1">+IF(E493&gt;2017,J493*N493,'aob Demand'!AR492)</f>
        <v>14329464.320071865</v>
      </c>
      <c r="AS493">
        <f>+IF(F493&gt;2017,K493*O493,'aob Demand'!AS492)</f>
        <v>5486898.2693311498</v>
      </c>
      <c r="AT493">
        <f>+IF(G493&gt;2017,L493*P493,'aob Demand'!AT492)</f>
        <v>30999574.986935299</v>
      </c>
      <c r="AU493">
        <f>+IF(H493&gt;2017,M493*Q493,'aob Demand'!AU492)</f>
        <v>97605358.951815799</v>
      </c>
      <c r="AV493">
        <v>1.11143286661713</v>
      </c>
      <c r="AW493">
        <v>1.11143286661713</v>
      </c>
      <c r="AX493">
        <v>1.12257833139464</v>
      </c>
      <c r="AY493">
        <v>1.09139512357125</v>
      </c>
      <c r="AZ493">
        <v>1.11143286661713</v>
      </c>
      <c r="BA493">
        <v>1.11143286661713</v>
      </c>
      <c r="BB493">
        <v>1.12257833139464</v>
      </c>
      <c r="BC493">
        <v>1.0913998150895099</v>
      </c>
      <c r="BD493">
        <v>1.06740045507444</v>
      </c>
      <c r="BE493">
        <v>1.06740045507444</v>
      </c>
      <c r="BF493">
        <v>1.0828183931179101</v>
      </c>
      <c r="BG493">
        <v>0.85022156176018204</v>
      </c>
      <c r="BH493">
        <v>0.16033476999999999</v>
      </c>
      <c r="BI493">
        <v>0.16033476999999999</v>
      </c>
      <c r="BJ493">
        <v>0.18832829600000001</v>
      </c>
      <c r="BK493">
        <v>0.21767109699999901</v>
      </c>
      <c r="BL493">
        <v>0.16033476999999999</v>
      </c>
      <c r="BM493">
        <v>0.16033476999999999</v>
      </c>
      <c r="BN493">
        <v>0.18832829600000001</v>
      </c>
      <c r="BO493">
        <v>0.21767057500000001</v>
      </c>
      <c r="BP493">
        <v>0.15867292099999999</v>
      </c>
      <c r="BQ493">
        <v>0.15867292099999999</v>
      </c>
      <c r="BR493">
        <v>0.18056576799999999</v>
      </c>
      <c r="BS493">
        <v>3.9175603999999899E-2</v>
      </c>
      <c r="BT493">
        <v>1</v>
      </c>
      <c r="BU493">
        <v>1</v>
      </c>
      <c r="BV493">
        <v>1</v>
      </c>
      <c r="BW493">
        <v>0.99996871200000004</v>
      </c>
      <c r="BX493">
        <f ca="1">+'aob Demand'!BX492+'aob Cap'!$CG493</f>
        <v>17.322212802434837</v>
      </c>
      <c r="BY493">
        <f ca="1">+'aob Demand'!BY492+'aob Cap'!$CG493</f>
        <v>17.322212802434837</v>
      </c>
      <c r="BZ493">
        <f ca="1">+'aob Demand'!BZ492+'aob Cap'!$CG493</f>
        <v>17.322212802434837</v>
      </c>
      <c r="CA493">
        <f ca="1">+'aob Demand'!CA492+'aob Cap'!$CG493</f>
        <v>17.322212802434837</v>
      </c>
      <c r="CB493">
        <f t="shared" ca="1" si="58"/>
        <v>1532559.1830788145</v>
      </c>
      <c r="CC493">
        <f t="shared" ca="1" si="63"/>
        <v>587033.90362995036</v>
      </c>
      <c r="CD493">
        <f t="shared" ca="1" si="64"/>
        <v>4048062.8659171043</v>
      </c>
      <c r="CE493">
        <f t="shared" ca="1" si="65"/>
        <v>15866188.830517635</v>
      </c>
      <c r="CG493">
        <f ca="1">+IFERROR(VLOOKUP(_xlfn.CONCAT(B493,E493,C493),Reallocation!$A$3:$F$618,6,FALSE),0)</f>
        <v>5.4060621194137008E-2</v>
      </c>
      <c r="CH493">
        <f t="shared" ca="1" si="59"/>
        <v>3.3378357468571984E-4</v>
      </c>
      <c r="CI493">
        <f t="shared" ca="1" si="60"/>
        <v>3.3378357468571984E-4</v>
      </c>
      <c r="CJ493">
        <f t="shared" ca="1" si="61"/>
        <v>4.0738052146838122E-4</v>
      </c>
      <c r="CK493">
        <f t="shared" ca="1" si="62"/>
        <v>5.070623508143246E-4</v>
      </c>
      <c r="CL493">
        <f ca="1">+IF($C493=1,SUMPRODUCT($CH493:$CK493,Elast!$L$6:$O$6),SUMPRODUCT($CH493:$CK493,Elast!$L$13:$O$13))</f>
        <v>-1.4498813750210671E-5</v>
      </c>
      <c r="CM493">
        <f ca="1">+IF($C493=1,SUMPRODUCT($CH493:$CK493,Elast!$L$7:$O$7),SUMPRODUCT($CH493:$CK493,Elast!$L$14:$O$14))</f>
        <v>9.192490566044351E-6</v>
      </c>
      <c r="CN493">
        <f ca="1">+IF($C493=1,SUMPRODUCT($CH493:$CK493,Elast!$L$8:$O$8),SUMPRODUCT($CH493:$CK493,Elast!$L$15:$O$15))</f>
        <v>-1.8530838456422893E-5</v>
      </c>
      <c r="CO493">
        <f ca="1">+IF($C493=1,SUMPRODUCT($CH493:$CK493,Elast!$L$9:$O$9),SUMPRODUCT($CH493:$CK493,Elast!$L$16:$O$16))</f>
        <v>-1.1553973764989456E-5</v>
      </c>
    </row>
    <row r="494" spans="2:93" x14ac:dyDescent="0.25">
      <c r="B494" t="s">
        <v>89</v>
      </c>
      <c r="C494">
        <v>2</v>
      </c>
      <c r="D494">
        <v>2037</v>
      </c>
      <c r="E494">
        <v>2035</v>
      </c>
      <c r="F494">
        <v>9.5548185312731099E-2</v>
      </c>
      <c r="G494">
        <v>3.6592904867547002E-2</v>
      </c>
      <c r="H494">
        <v>0.20800402482279201</v>
      </c>
      <c r="I494">
        <v>0.65985488499692901</v>
      </c>
      <c r="J494">
        <f ca="1">+('aob Demand'!J493-'aob Demand'!BX493)+'aob Cap'!BX494</f>
        <v>162.2739384631513</v>
      </c>
      <c r="K494">
        <f ca="1">+('aob Demand'!K493-'aob Demand'!BY493)+'aob Cap'!BY494</f>
        <v>162.2739384631513</v>
      </c>
      <c r="L494">
        <f ca="1">+('aob Demand'!L493-'aob Demand'!BZ493)+'aob Cap'!BZ494</f>
        <v>133.01084759518432</v>
      </c>
      <c r="M494">
        <f ca="1">+('aob Demand'!M493-'aob Demand'!CA493)+'aob Cap'!CA494</f>
        <v>106.91995834719933</v>
      </c>
      <c r="N494">
        <f ca="1">+'aob Demand'!N493*(1+CL494)</f>
        <v>88556.535297063834</v>
      </c>
      <c r="O494">
        <f ca="1">+'aob Demand'!O493*(1+CM494)</f>
        <v>33921.876166467067</v>
      </c>
      <c r="P494">
        <f ca="1">+'aob Demand'!P493*(1+CN494)</f>
        <v>233915.86605340111</v>
      </c>
      <c r="Q494">
        <f ca="1">+'aob Demand'!Q493*(1+CO494)</f>
        <v>916819.81212471833</v>
      </c>
      <c r="R494">
        <v>154266891.30456799</v>
      </c>
      <c r="S494">
        <f ca="1">+IF(E494&gt;2017,SUMPRODUCT(J494:M494,N494:Q494),'aob Demand'!S493)</f>
        <v>149014737.93888402</v>
      </c>
      <c r="T494">
        <v>1</v>
      </c>
      <c r="U494">
        <v>60.746000000000002</v>
      </c>
      <c r="V494">
        <v>76319.737661752093</v>
      </c>
      <c r="W494">
        <v>60.746000000000002</v>
      </c>
      <c r="X494">
        <v>14.5027377060975</v>
      </c>
      <c r="Y494">
        <v>14.5027377060975</v>
      </c>
      <c r="Z494">
        <v>12.599567851211299</v>
      </c>
      <c r="AA494">
        <v>7.4774179579295801</v>
      </c>
      <c r="AB494">
        <v>21.849918330057498</v>
      </c>
      <c r="AC494">
        <v>21.849918330057498</v>
      </c>
      <c r="AD494">
        <v>21.849918330057498</v>
      </c>
      <c r="AE494">
        <v>21.849918330057498</v>
      </c>
      <c r="AF494">
        <v>1932400.5317429099</v>
      </c>
      <c r="AG494">
        <v>740065.56554622704</v>
      </c>
      <c r="AH494">
        <v>5103739.3872890696</v>
      </c>
      <c r="AI494">
        <v>19992243.3881348</v>
      </c>
      <c r="AJ494">
        <v>130.14775753662701</v>
      </c>
      <c r="AK494">
        <v>130.14775753662701</v>
      </c>
      <c r="AL494">
        <v>102.787888429045</v>
      </c>
      <c r="AM494">
        <v>81.814189485721201</v>
      </c>
      <c r="AN494">
        <v>144.65049524272399</v>
      </c>
      <c r="AO494">
        <v>144.65049524272399</v>
      </c>
      <c r="AP494">
        <v>115.387456280256</v>
      </c>
      <c r="AQ494">
        <v>89.291607443650705</v>
      </c>
      <c r="AR494">
        <f ca="1">+IF(E494&gt;2017,J494*N494,'aob Demand'!AR493)</f>
        <v>14370417.759305622</v>
      </c>
      <c r="AS494">
        <f>+IF(F494&gt;2017,K494*O494,'aob Demand'!AS493)</f>
        <v>5502830.2372492496</v>
      </c>
      <c r="AT494">
        <f>+IF(G494&gt;2017,L494*P494,'aob Demand'!AT493)</f>
        <v>31101777.543560699</v>
      </c>
      <c r="AU494">
        <f>+IF(H494&gt;2017,M494*Q494,'aob Demand'!AU493)</f>
        <v>97979909.300620198</v>
      </c>
      <c r="AV494">
        <v>1.1115768356276501</v>
      </c>
      <c r="AW494">
        <v>1.1115768356276501</v>
      </c>
      <c r="AX494">
        <v>1.12272403646492</v>
      </c>
      <c r="AY494">
        <v>1.09153668439448</v>
      </c>
      <c r="AZ494">
        <v>1.1115768356276501</v>
      </c>
      <c r="BA494">
        <v>1.1115768356276501</v>
      </c>
      <c r="BB494">
        <v>1.12272403646492</v>
      </c>
      <c r="BC494">
        <v>1.09154137652126</v>
      </c>
      <c r="BD494">
        <v>1.0675387203641999</v>
      </c>
      <c r="BE494">
        <v>1.0675387203641999</v>
      </c>
      <c r="BF494">
        <v>1.0829589375464399</v>
      </c>
      <c r="BG494">
        <v>0.85017066371730998</v>
      </c>
      <c r="BH494">
        <v>0.16033476999999999</v>
      </c>
      <c r="BI494">
        <v>0.16033476999999999</v>
      </c>
      <c r="BJ494">
        <v>0.18832829600000001</v>
      </c>
      <c r="BK494">
        <v>0.21767109699999901</v>
      </c>
      <c r="BL494">
        <v>0.16033476999999999</v>
      </c>
      <c r="BM494">
        <v>0.16033476999999999</v>
      </c>
      <c r="BN494">
        <v>0.18832829600000001</v>
      </c>
      <c r="BO494">
        <v>0.21767057500000001</v>
      </c>
      <c r="BP494">
        <v>0.15867292099999999</v>
      </c>
      <c r="BQ494">
        <v>0.15867292099999999</v>
      </c>
      <c r="BR494">
        <v>0.18056576799999999</v>
      </c>
      <c r="BS494">
        <v>3.9175603999999899E-2</v>
      </c>
      <c r="BT494">
        <v>1</v>
      </c>
      <c r="BU494">
        <v>1</v>
      </c>
      <c r="BV494">
        <v>1</v>
      </c>
      <c r="BW494">
        <v>0.99996871200000004</v>
      </c>
      <c r="BX494">
        <f ca="1">+'aob Demand'!BX493+'aob Cap'!$CG494</f>
        <v>17.616000298293621</v>
      </c>
      <c r="BY494">
        <f ca="1">+'aob Demand'!BY493+'aob Cap'!$CG494</f>
        <v>17.616000298293621</v>
      </c>
      <c r="BZ494">
        <f ca="1">+'aob Demand'!BZ493+'aob Cap'!$CG494</f>
        <v>17.616000298293621</v>
      </c>
      <c r="CA494">
        <f ca="1">+'aob Demand'!CA493+'aob Cap'!$CG494</f>
        <v>17.616000298293621</v>
      </c>
      <c r="CB494">
        <f t="shared" ca="1" si="58"/>
        <v>1560011.952208926</v>
      </c>
      <c r="CC494">
        <f t="shared" ca="1" si="63"/>
        <v>597567.78066716308</v>
      </c>
      <c r="CD494">
        <f t="shared" ca="1" si="64"/>
        <v>4120661.9661723245</v>
      </c>
      <c r="CE494">
        <f t="shared" ca="1" si="65"/>
        <v>16150698.083870539</v>
      </c>
      <c r="CG494">
        <f ca="1">+IFERROR(VLOOKUP(_xlfn.CONCAT(B494,E494,C494),Reallocation!$A$3:$F$618,6,FALSE),0)</f>
        <v>5.181944588231812E-2</v>
      </c>
      <c r="CH494">
        <f t="shared" ca="1" si="59"/>
        <v>3.1933313736698388E-4</v>
      </c>
      <c r="CI494">
        <f t="shared" ca="1" si="60"/>
        <v>3.1933313736698388E-4</v>
      </c>
      <c r="CJ494">
        <f t="shared" ca="1" si="61"/>
        <v>3.895881187077066E-4</v>
      </c>
      <c r="CK494">
        <f t="shared" ca="1" si="62"/>
        <v>4.8465643536865777E-4</v>
      </c>
      <c r="CL494">
        <f ca="1">+IF($C494=1,SUMPRODUCT($CH494:$CK494,Elast!$L$6:$O$6),SUMPRODUCT($CH494:$CK494,Elast!$L$13:$O$13))</f>
        <v>-1.3867462033366752E-5</v>
      </c>
      <c r="CM494">
        <f ca="1">+IF($C494=1,SUMPRODUCT($CH494:$CK494,Elast!$L$7:$O$7),SUMPRODUCT($CH494:$CK494,Elast!$L$14:$O$14))</f>
        <v>8.7946591811394783E-6</v>
      </c>
      <c r="CN494">
        <f ca="1">+IF($C494=1,SUMPRODUCT($CH494:$CK494,Elast!$L$8:$O$8),SUMPRODUCT($CH494:$CK494,Elast!$L$15:$O$15))</f>
        <v>-1.7726459435138286E-5</v>
      </c>
      <c r="CO494">
        <f ca="1">+IF($C494=1,SUMPRODUCT($CH494:$CK494,Elast!$L$9:$O$9),SUMPRODUCT($CH494:$CK494,Elast!$L$16:$O$16))</f>
        <v>-1.1045846065625752E-5</v>
      </c>
    </row>
    <row r="495" spans="2:93" x14ac:dyDescent="0.25">
      <c r="B495" t="s">
        <v>89</v>
      </c>
      <c r="C495">
        <v>2</v>
      </c>
      <c r="D495">
        <v>2038</v>
      </c>
      <c r="E495">
        <v>2036</v>
      </c>
      <c r="F495">
        <v>9.5543561519706693E-2</v>
      </c>
      <c r="G495">
        <v>3.6591192712225801E-2</v>
      </c>
      <c r="H495">
        <v>0.20799987183706301</v>
      </c>
      <c r="I495">
        <v>0.65986537393100397</v>
      </c>
      <c r="J495">
        <f ca="1">+('aob Demand'!J494-'aob Demand'!BX494)+'aob Cap'!BX495</f>
        <v>162.49345780773018</v>
      </c>
      <c r="K495">
        <f ca="1">+('aob Demand'!K494-'aob Demand'!BY494)+'aob Cap'!BY495</f>
        <v>162.49345780773018</v>
      </c>
      <c r="L495">
        <f ca="1">+('aob Demand'!L494-'aob Demand'!BZ494)+'aob Cap'!BZ495</f>
        <v>133.22711589161716</v>
      </c>
      <c r="M495">
        <f ca="1">+('aob Demand'!M494-'aob Demand'!CA494)+'aob Cap'!CA495</f>
        <v>107.13295549371317</v>
      </c>
      <c r="N495">
        <f ca="1">+'aob Demand'!N494*(1+CL495)</f>
        <v>88641.406584997501</v>
      </c>
      <c r="O495">
        <f ca="1">+'aob Demand'!O494*(1+CM495)</f>
        <v>33955.088115465041</v>
      </c>
      <c r="P495">
        <f ca="1">+'aob Demand'!P494*(1+CN495)</f>
        <v>234143.40282637044</v>
      </c>
      <c r="Q495">
        <f ca="1">+'aob Demand'!Q494*(1+CO495)</f>
        <v>917710.00380034873</v>
      </c>
      <c r="R495">
        <v>154468392.06545499</v>
      </c>
      <c r="S495">
        <f ca="1">+IF(E495&gt;2017,SUMPRODUCT(J495:M495,N495:Q495),'aob Demand'!S494)</f>
        <v>149432363.59586978</v>
      </c>
      <c r="T495">
        <v>1</v>
      </c>
      <c r="U495">
        <v>60.746000000000002</v>
      </c>
      <c r="V495">
        <v>77018.355572058004</v>
      </c>
      <c r="W495">
        <v>60.746000000000002</v>
      </c>
      <c r="X495">
        <v>14.521474949972299</v>
      </c>
      <c r="Y495">
        <v>14.521474949972299</v>
      </c>
      <c r="Z495">
        <v>12.614544567718699</v>
      </c>
      <c r="AA495">
        <v>7.4889996419452096</v>
      </c>
      <c r="AB495">
        <v>21.874017727643398</v>
      </c>
      <c r="AC495">
        <v>21.874017727643398</v>
      </c>
      <c r="AD495">
        <v>21.874017727643398</v>
      </c>
      <c r="AE495">
        <v>21.874017727643398</v>
      </c>
      <c r="AF495">
        <v>1936459.4818114301</v>
      </c>
      <c r="AG495">
        <v>741622.43234507099</v>
      </c>
      <c r="AH495">
        <v>5114469.8757261103</v>
      </c>
      <c r="AI495">
        <v>20034262.9375191</v>
      </c>
      <c r="AJ495">
        <v>130.14775753662701</v>
      </c>
      <c r="AK495">
        <v>130.14775753662701</v>
      </c>
      <c r="AL495">
        <v>102.787888429045</v>
      </c>
      <c r="AM495">
        <v>81.814189485721201</v>
      </c>
      <c r="AN495">
        <v>144.66923248659899</v>
      </c>
      <c r="AO495">
        <v>144.66923248659899</v>
      </c>
      <c r="AP495">
        <v>115.40243299676401</v>
      </c>
      <c r="AQ495">
        <v>89.3031891276664</v>
      </c>
      <c r="AR495">
        <f ca="1">+IF(E495&gt;2017,J495*N495,'aob Demand'!AR494)</f>
        <v>14403648.660937147</v>
      </c>
      <c r="AS495">
        <f>+IF(F495&gt;2017,K495*O495,'aob Demand'!AS494)</f>
        <v>5515749.1229257695</v>
      </c>
      <c r="AT495">
        <f>+IF(G495&gt;2017,L495*P495,'aob Demand'!AT494)</f>
        <v>31183164.9981778</v>
      </c>
      <c r="AU495">
        <f>+IF(H495&gt;2017,M495*Q495,'aob Demand'!AU494)</f>
        <v>98272503.329158902</v>
      </c>
      <c r="AV495">
        <v>1.1117213685807601</v>
      </c>
      <c r="AW495">
        <v>1.1117213685807601</v>
      </c>
      <c r="AX495">
        <v>1.1228701616485901</v>
      </c>
      <c r="AY495">
        <v>1.09167868863781</v>
      </c>
      <c r="AZ495">
        <v>1.1117213685807601</v>
      </c>
      <c r="BA495">
        <v>1.1117213685807601</v>
      </c>
      <c r="BB495">
        <v>1.1228701616485901</v>
      </c>
      <c r="BC495">
        <v>1.09168338137501</v>
      </c>
      <c r="BD495">
        <v>1.0676775272544401</v>
      </c>
      <c r="BE495">
        <v>1.0676775272544401</v>
      </c>
      <c r="BF495">
        <v>1.0830998872086199</v>
      </c>
      <c r="BG495">
        <v>0.85011961592096497</v>
      </c>
      <c r="BH495">
        <v>0.16033476999999999</v>
      </c>
      <c r="BI495">
        <v>0.16033476999999999</v>
      </c>
      <c r="BJ495">
        <v>0.18832829600000001</v>
      </c>
      <c r="BK495">
        <v>0.21767109699999901</v>
      </c>
      <c r="BL495">
        <v>0.16033476999999999</v>
      </c>
      <c r="BM495">
        <v>0.16033476999999999</v>
      </c>
      <c r="BN495">
        <v>0.18832829600000001</v>
      </c>
      <c r="BO495">
        <v>0.21767057500000001</v>
      </c>
      <c r="BP495">
        <v>0.15867292099999999</v>
      </c>
      <c r="BQ495">
        <v>0.15867292099999999</v>
      </c>
      <c r="BR495">
        <v>0.18056576799999999</v>
      </c>
      <c r="BS495">
        <v>3.9175603999999899E-2</v>
      </c>
      <c r="BT495">
        <v>1</v>
      </c>
      <c r="BU495">
        <v>1</v>
      </c>
      <c r="BV495">
        <v>1</v>
      </c>
      <c r="BW495">
        <v>0.99996871200000004</v>
      </c>
      <c r="BX495">
        <f ca="1">+'aob Demand'!BX494+'aob Cap'!$CG495</f>
        <v>17.817911253726365</v>
      </c>
      <c r="BY495">
        <f ca="1">+'aob Demand'!BY494+'aob Cap'!$CG495</f>
        <v>17.817911253726365</v>
      </c>
      <c r="BZ495">
        <f ca="1">+'aob Demand'!BZ494+'aob Cap'!$CG495</f>
        <v>17.817911253726365</v>
      </c>
      <c r="CA495">
        <f ca="1">+'aob Demand'!CA494+'aob Cap'!$CG495</f>
        <v>17.817911253726365</v>
      </c>
      <c r="CB495">
        <f t="shared" ca="1" si="58"/>
        <v>1579404.7159369614</v>
      </c>
      <c r="CC495">
        <f t="shared" ca="1" si="63"/>
        <v>605008.74665381492</v>
      </c>
      <c r="CD495">
        <f t="shared" ca="1" si="64"/>
        <v>4171946.3722057715</v>
      </c>
      <c r="CE495">
        <f t="shared" ca="1" si="65"/>
        <v>16351675.404371498</v>
      </c>
      <c r="CG495">
        <f ca="1">+IFERROR(VLOOKUP(_xlfn.CONCAT(B495,E495,C495),Reallocation!$A$3:$F$618,6,FALSE),0)</f>
        <v>4.9600387315165785E-2</v>
      </c>
      <c r="CH495">
        <f t="shared" ca="1" si="59"/>
        <v>3.0524544178178736E-4</v>
      </c>
      <c r="CI495">
        <f t="shared" ca="1" si="60"/>
        <v>3.0524544178178736E-4</v>
      </c>
      <c r="CJ495">
        <f t="shared" ca="1" si="61"/>
        <v>3.7229949010919583E-4</v>
      </c>
      <c r="CK495">
        <f t="shared" ca="1" si="62"/>
        <v>4.6297973472864129E-4</v>
      </c>
      <c r="CL495">
        <f ca="1">+IF($C495=1,SUMPRODUCT($CH495:$CK495,Elast!$L$6:$O$6),SUMPRODUCT($CH495:$CK495,Elast!$L$13:$O$13))</f>
        <v>-1.3253302277135282E-5</v>
      </c>
      <c r="CM495">
        <f ca="1">+IF($C495=1,SUMPRODUCT($CH495:$CK495,Elast!$L$7:$O$7),SUMPRODUCT($CH495:$CK495,Elast!$L$14:$O$14))</f>
        <v>8.4067638784172469E-6</v>
      </c>
      <c r="CN495">
        <f ca="1">+IF($C495=1,SUMPRODUCT($CH495:$CK495,Elast!$L$8:$O$8),SUMPRODUCT($CH495:$CK495,Elast!$L$15:$O$15))</f>
        <v>-1.6943053682876961E-5</v>
      </c>
      <c r="CO495">
        <f ca="1">+IF($C495=1,SUMPRODUCT($CH495:$CK495,Elast!$L$9:$O$9),SUMPRODUCT($CH495:$CK495,Elast!$L$16:$O$16))</f>
        <v>-1.0553384481110095E-5</v>
      </c>
    </row>
    <row r="496" spans="2:93" x14ac:dyDescent="0.25">
      <c r="B496" t="s">
        <v>89</v>
      </c>
      <c r="C496">
        <v>2</v>
      </c>
      <c r="D496">
        <v>2039</v>
      </c>
      <c r="E496">
        <v>2037</v>
      </c>
      <c r="F496">
        <v>9.5542642021892499E-2</v>
      </c>
      <c r="G496">
        <v>3.6590844333924698E-2</v>
      </c>
      <c r="H496">
        <v>0.20799904748873299</v>
      </c>
      <c r="I496">
        <v>0.659867466155449</v>
      </c>
      <c r="J496">
        <f ca="1">+('aob Demand'!J495-'aob Demand'!BX495)+'aob Cap'!BX496</f>
        <v>162.60040197728631</v>
      </c>
      <c r="K496">
        <f ca="1">+('aob Demand'!K495-'aob Demand'!BY495)+'aob Cap'!BY496</f>
        <v>162.60040197728631</v>
      </c>
      <c r="L496">
        <f ca="1">+('aob Demand'!L495-'aob Demand'!BZ495)+'aob Cap'!BZ496</f>
        <v>133.33062876375331</v>
      </c>
      <c r="M496">
        <f ca="1">+('aob Demand'!M495-'aob Demand'!CA495)+'aob Cap'!CA496</f>
        <v>107.23315408825729</v>
      </c>
      <c r="N496">
        <f ca="1">+'aob Demand'!N495*(1+CL496)</f>
        <v>88728.676290866642</v>
      </c>
      <c r="O496">
        <f ca="1">+'aob Demand'!O495*(1+CM496)</f>
        <v>33988.80696920208</v>
      </c>
      <c r="P496">
        <f ca="1">+'aob Demand'!P495*(1+CN496)</f>
        <v>234375.41589359523</v>
      </c>
      <c r="Q496">
        <f ca="1">+'aob Demand'!Q495*(1+CO496)</f>
        <v>918618.48226364423</v>
      </c>
      <c r="R496">
        <v>154649040.264402</v>
      </c>
      <c r="S496">
        <f ca="1">+IF(E496&gt;2017,SUMPRODUCT(J496:M496,N496:Q496),'aob Demand'!S495)</f>
        <v>149709690.93248573</v>
      </c>
      <c r="T496">
        <v>1</v>
      </c>
      <c r="U496">
        <v>60.746000000000002</v>
      </c>
      <c r="V496">
        <v>77723.368512005603</v>
      </c>
      <c r="W496">
        <v>60.746000000000002</v>
      </c>
      <c r="X496">
        <v>14.540285589709899</v>
      </c>
      <c r="Y496">
        <v>14.540285589709899</v>
      </c>
      <c r="Z496">
        <v>12.629564466794999</v>
      </c>
      <c r="AA496">
        <v>7.5006176040162797</v>
      </c>
      <c r="AB496">
        <v>21.88118372504</v>
      </c>
      <c r="AC496">
        <v>21.88118372504</v>
      </c>
      <c r="AD496">
        <v>21.88118372504</v>
      </c>
      <c r="AE496">
        <v>21.88118372504</v>
      </c>
      <c r="AF496">
        <v>1939031.3407995999</v>
      </c>
      <c r="AG496">
        <v>742608.58960768103</v>
      </c>
      <c r="AH496">
        <v>5121267.5337740202</v>
      </c>
      <c r="AI496">
        <v>20060881.806802399</v>
      </c>
      <c r="AJ496">
        <v>130.14775753662701</v>
      </c>
      <c r="AK496">
        <v>130.14775753662701</v>
      </c>
      <c r="AL496">
        <v>102.787888429045</v>
      </c>
      <c r="AM496">
        <v>81.814189485721201</v>
      </c>
      <c r="AN496">
        <v>144.68804312633699</v>
      </c>
      <c r="AO496">
        <v>144.68804312633699</v>
      </c>
      <c r="AP496">
        <v>115.41745289584</v>
      </c>
      <c r="AQ496">
        <v>89.3148070897374</v>
      </c>
      <c r="AR496">
        <f ca="1">+IF(E496&gt;2017,J496*N496,'aob Demand'!AR495)</f>
        <v>14427318.431807429</v>
      </c>
      <c r="AS496">
        <f>+IF(F496&gt;2017,K496*O496,'aob Demand'!AS495)</f>
        <v>5524939.1501823002</v>
      </c>
      <c r="AT496">
        <f>+IF(G496&gt;2017,L496*P496,'aob Demand'!AT495)</f>
        <v>31238823.395493101</v>
      </c>
      <c r="AU496">
        <f>+IF(H496&gt;2017,M496*Q496,'aob Demand'!AU495)</f>
        <v>98463830.066904396</v>
      </c>
      <c r="AV496">
        <v>1.1118664294480201</v>
      </c>
      <c r="AW496">
        <v>1.1118664294480201</v>
      </c>
      <c r="AX496">
        <v>1.12301668048463</v>
      </c>
      <c r="AY496">
        <v>1.09182110826032</v>
      </c>
      <c r="AZ496">
        <v>1.1118664294480201</v>
      </c>
      <c r="BA496">
        <v>1.1118664294480201</v>
      </c>
      <c r="BB496">
        <v>1.12301668048463</v>
      </c>
      <c r="BC496">
        <v>1.09182580160974</v>
      </c>
      <c r="BD496">
        <v>1.0678168411440701</v>
      </c>
      <c r="BE496">
        <v>1.0678168411440701</v>
      </c>
      <c r="BF496">
        <v>1.08324121658062</v>
      </c>
      <c r="BG496">
        <v>0.85006842853713205</v>
      </c>
      <c r="BH496">
        <v>0.16033476999999999</v>
      </c>
      <c r="BI496">
        <v>0.16033476999999999</v>
      </c>
      <c r="BJ496">
        <v>0.18832829600000001</v>
      </c>
      <c r="BK496">
        <v>0.21767109699999901</v>
      </c>
      <c r="BL496">
        <v>0.16033476999999999</v>
      </c>
      <c r="BM496">
        <v>0.16033476999999999</v>
      </c>
      <c r="BN496">
        <v>0.18832829600000001</v>
      </c>
      <c r="BO496">
        <v>0.21767057500000001</v>
      </c>
      <c r="BP496">
        <v>0.15867292099999999</v>
      </c>
      <c r="BQ496">
        <v>0.15867292099999999</v>
      </c>
      <c r="BR496">
        <v>0.18056576799999999</v>
      </c>
      <c r="BS496">
        <v>3.9175603999999899E-2</v>
      </c>
      <c r="BT496">
        <v>1</v>
      </c>
      <c r="BU496">
        <v>1</v>
      </c>
      <c r="BV496">
        <v>1</v>
      </c>
      <c r="BW496">
        <v>0.99996871200000004</v>
      </c>
      <c r="BX496">
        <f ca="1">+'aob Demand'!BX495+'aob Cap'!$CG496</f>
        <v>17.906841844956606</v>
      </c>
      <c r="BY496">
        <f ca="1">+'aob Demand'!BY495+'aob Cap'!$CG496</f>
        <v>17.906841844956606</v>
      </c>
      <c r="BZ496">
        <f ca="1">+'aob Demand'!BZ495+'aob Cap'!$CG496</f>
        <v>17.906841844956606</v>
      </c>
      <c r="CA496">
        <f ca="1">+'aob Demand'!CA495+'aob Cap'!$CG496</f>
        <v>17.906841844956606</v>
      </c>
      <c r="CB496">
        <f t="shared" ca="1" si="58"/>
        <v>1588850.3734529</v>
      </c>
      <c r="CC496">
        <f t="shared" ca="1" si="63"/>
        <v>608632.19089626055</v>
      </c>
      <c r="CD496">
        <f t="shared" ca="1" si="64"/>
        <v>4196923.5047525391</v>
      </c>
      <c r="CE496">
        <f t="shared" ca="1" si="65"/>
        <v>16449555.877749152</v>
      </c>
      <c r="CG496">
        <f ca="1">+IFERROR(VLOOKUP(_xlfn.CONCAT(B496,E496,C496),Reallocation!$A$3:$F$618,6,FALSE),0)</f>
        <v>4.7374198885303705E-2</v>
      </c>
      <c r="CH496">
        <f t="shared" ca="1" si="59"/>
        <v>2.9135351640730001E-4</v>
      </c>
      <c r="CI496">
        <f t="shared" ca="1" si="60"/>
        <v>2.9135351640730001E-4</v>
      </c>
      <c r="CJ496">
        <f t="shared" ca="1" si="61"/>
        <v>3.5531369891939057E-4</v>
      </c>
      <c r="CK496">
        <f t="shared" ca="1" si="62"/>
        <v>4.4178686422213786E-4</v>
      </c>
      <c r="CL496">
        <f ca="1">+IF($C496=1,SUMPRODUCT($CH496:$CK496,Elast!$L$6:$O$6),SUMPRODUCT($CH496:$CK496,Elast!$L$13:$O$13))</f>
        <v>-1.2649148321846271E-5</v>
      </c>
      <c r="CM496">
        <f ca="1">+IF($C496=1,SUMPRODUCT($CH496:$CK496,Elast!$L$7:$O$7),SUMPRODUCT($CH496:$CK496,Elast!$L$14:$O$14))</f>
        <v>8.0242036965390061E-6</v>
      </c>
      <c r="CN496">
        <f ca="1">+IF($C496=1,SUMPRODUCT($CH496:$CK496,Elast!$L$8:$O$8),SUMPRODUCT($CH496:$CK496,Elast!$L$15:$O$15))</f>
        <v>-1.6171390125870433E-5</v>
      </c>
      <c r="CO496">
        <f ca="1">+IF($C496=1,SUMPRODUCT($CH496:$CK496,Elast!$L$9:$O$9),SUMPRODUCT($CH496:$CK496,Elast!$L$16:$O$16))</f>
        <v>-1.0070953804432569E-5</v>
      </c>
    </row>
    <row r="497" spans="2:93" x14ac:dyDescent="0.25">
      <c r="B497" t="s">
        <v>89</v>
      </c>
      <c r="C497">
        <v>2</v>
      </c>
      <c r="D497">
        <v>2040</v>
      </c>
      <c r="E497">
        <v>2038</v>
      </c>
      <c r="F497">
        <v>9.5545154196153101E-2</v>
      </c>
      <c r="G497">
        <v>3.6591759375253302E-2</v>
      </c>
      <c r="H497">
        <v>0.20800130673028</v>
      </c>
      <c r="I497">
        <v>0.65986177969831294</v>
      </c>
      <c r="J497">
        <f ca="1">+('aob Demand'!J496-'aob Demand'!BX496)+'aob Cap'!BX497</f>
        <v>162.69142590938316</v>
      </c>
      <c r="K497">
        <f ca="1">+('aob Demand'!K496-'aob Demand'!BY496)+'aob Cap'!BY497</f>
        <v>162.69142590938316</v>
      </c>
      <c r="L497">
        <f ca="1">+('aob Demand'!L496-'aob Demand'!BZ496)+'aob Cap'!BZ497</f>
        <v>133.41800196963817</v>
      </c>
      <c r="M497">
        <f ca="1">+('aob Demand'!M496-'aob Demand'!CA496)+'aob Cap'!CA497</f>
        <v>107.31716031477919</v>
      </c>
      <c r="N497">
        <f ca="1">+'aob Demand'!N496*(1+CL497)</f>
        <v>88816.367319611585</v>
      </c>
      <c r="O497">
        <f ca="1">+'aob Demand'!O496*(1+CM497)</f>
        <v>34022.627726550207</v>
      </c>
      <c r="P497">
        <f ca="1">+'aob Demand'!P496*(1+CN497)</f>
        <v>234608.26398392033</v>
      </c>
      <c r="Q497">
        <f ca="1">+'aob Demand'!Q496*(1+CO497)</f>
        <v>919530.35451940389</v>
      </c>
      <c r="R497">
        <v>154810316.12327999</v>
      </c>
      <c r="S497">
        <f ca="1">+IF(E497&gt;2017,SUMPRODUCT(J497:M497,N497:Q497),'aob Demand'!S496)</f>
        <v>149967203.5579004</v>
      </c>
      <c r="T497">
        <v>1</v>
      </c>
      <c r="U497">
        <v>60.746000000000002</v>
      </c>
      <c r="V497">
        <v>78434.835020609797</v>
      </c>
      <c r="W497">
        <v>60.746000000000002</v>
      </c>
      <c r="X497">
        <v>14.5591649362891</v>
      </c>
      <c r="Y497">
        <v>14.5591649362891</v>
      </c>
      <c r="Z497">
        <v>12.644624828566499</v>
      </c>
      <c r="AA497">
        <v>7.5122695499990098</v>
      </c>
      <c r="AB497">
        <v>21.872653292002099</v>
      </c>
      <c r="AC497">
        <v>21.872653292002099</v>
      </c>
      <c r="AD497">
        <v>21.872653292002099</v>
      </c>
      <c r="AE497">
        <v>21.872653292002099</v>
      </c>
      <c r="AF497">
        <v>1940220.88324371</v>
      </c>
      <c r="AG497">
        <v>743064.23613377998</v>
      </c>
      <c r="AH497">
        <v>5124409.4042869098</v>
      </c>
      <c r="AI497">
        <v>20073184.930829301</v>
      </c>
      <c r="AJ497">
        <v>130.14775753662701</v>
      </c>
      <c r="AK497">
        <v>130.14775753662701</v>
      </c>
      <c r="AL497">
        <v>102.787888429045</v>
      </c>
      <c r="AM497">
        <v>81.814189485721201</v>
      </c>
      <c r="AN497">
        <v>144.70692247291601</v>
      </c>
      <c r="AO497">
        <v>144.70692247291601</v>
      </c>
      <c r="AP497">
        <v>115.43251325761101</v>
      </c>
      <c r="AQ497">
        <v>89.326459035720205</v>
      </c>
      <c r="AR497">
        <f ca="1">+IF(E497&gt;2017,J497*N497,'aob Demand'!AR496)</f>
        <v>14449661.443319147</v>
      </c>
      <c r="AS497">
        <f>+IF(F497&gt;2017,K497*O497,'aob Demand'!AS496)</f>
        <v>5533607.6599653596</v>
      </c>
      <c r="AT497">
        <f>+IF(G497&gt;2017,L497*P497,'aob Demand'!AT496)</f>
        <v>31290831.2701976</v>
      </c>
      <c r="AU497">
        <f>+IF(H497&gt;2017,M497*Q497,'aob Demand'!AU496)</f>
        <v>98640719.571418807</v>
      </c>
      <c r="AV497">
        <v>1.1120119809184199</v>
      </c>
      <c r="AW497">
        <v>1.1120119809184199</v>
      </c>
      <c r="AX497">
        <v>1.1231635655290899</v>
      </c>
      <c r="AY497">
        <v>1.0919639141847299</v>
      </c>
      <c r="AZ497">
        <v>1.1120119809184199</v>
      </c>
      <c r="BA497">
        <v>1.1120119809184199</v>
      </c>
      <c r="BB497">
        <v>1.1231635655290899</v>
      </c>
      <c r="BC497">
        <v>1.09196860814802</v>
      </c>
      <c r="BD497">
        <v>1.0679566262003</v>
      </c>
      <c r="BE497">
        <v>1.0679566262003</v>
      </c>
      <c r="BF497">
        <v>1.0833828991905301</v>
      </c>
      <c r="BG497">
        <v>0.85001711209675201</v>
      </c>
      <c r="BH497">
        <v>0.16033476999999999</v>
      </c>
      <c r="BI497">
        <v>0.16033476999999999</v>
      </c>
      <c r="BJ497">
        <v>0.18832829600000001</v>
      </c>
      <c r="BK497">
        <v>0.21767109699999901</v>
      </c>
      <c r="BL497">
        <v>0.16033476999999999</v>
      </c>
      <c r="BM497">
        <v>0.16033476999999999</v>
      </c>
      <c r="BN497">
        <v>0.18832829600000001</v>
      </c>
      <c r="BO497">
        <v>0.21767057500000001</v>
      </c>
      <c r="BP497">
        <v>0.15867292099999999</v>
      </c>
      <c r="BQ497">
        <v>0.15867292099999999</v>
      </c>
      <c r="BR497">
        <v>0.18056576799999999</v>
      </c>
      <c r="BS497">
        <v>3.9175603999999899E-2</v>
      </c>
      <c r="BT497">
        <v>1</v>
      </c>
      <c r="BU497">
        <v>1</v>
      </c>
      <c r="BV497">
        <v>1</v>
      </c>
      <c r="BW497">
        <v>0.99996871200000004</v>
      </c>
      <c r="BX497">
        <f ca="1">+'aob Demand'!BX496+'aob Cap'!$CG497</f>
        <v>17.979358071755783</v>
      </c>
      <c r="BY497">
        <f ca="1">+'aob Demand'!BY496+'aob Cap'!$CG497</f>
        <v>17.979358071755783</v>
      </c>
      <c r="BZ497">
        <f ca="1">+'aob Demand'!BZ496+'aob Cap'!$CG497</f>
        <v>17.979358071755783</v>
      </c>
      <c r="CA497">
        <f ca="1">+'aob Demand'!CA496+'aob Cap'!$CG497</f>
        <v>17.979358071755783</v>
      </c>
      <c r="CB497">
        <f t="shared" ca="1" si="58"/>
        <v>1596861.270671885</v>
      </c>
      <c r="CC497">
        <f t="shared" ca="1" si="63"/>
        <v>611705.00643769256</v>
      </c>
      <c r="CD497">
        <f t="shared" ca="1" si="64"/>
        <v>4218105.98475991</v>
      </c>
      <c r="CE497">
        <f t="shared" ca="1" si="65"/>
        <v>16532565.501752902</v>
      </c>
      <c r="CG497">
        <f ca="1">+IFERROR(VLOOKUP(_xlfn.CONCAT(B497,E497,C497),Reallocation!$A$3:$F$618,6,FALSE),0)</f>
        <v>4.5257033507182638E-2</v>
      </c>
      <c r="CH497">
        <f t="shared" ca="1" si="59"/>
        <v>2.7817712736988298E-4</v>
      </c>
      <c r="CI497">
        <f t="shared" ca="1" si="60"/>
        <v>2.7817712736988298E-4</v>
      </c>
      <c r="CJ497">
        <f t="shared" ca="1" si="61"/>
        <v>3.3921234645273302E-4</v>
      </c>
      <c r="CK497">
        <f t="shared" ca="1" si="62"/>
        <v>4.2171292433046403E-4</v>
      </c>
      <c r="CL497">
        <f ca="1">+IF($C497=1,SUMPRODUCT($CH497:$CK497,Elast!$L$6:$O$6),SUMPRODUCT($CH497:$CK497,Elast!$L$13:$O$13))</f>
        <v>-1.2076334063686023E-5</v>
      </c>
      <c r="CM497">
        <f ca="1">+IF($C497=1,SUMPRODUCT($CH497:$CK497,Elast!$L$7:$O$7),SUMPRODUCT($CH497:$CK497,Elast!$L$14:$O$14))</f>
        <v>7.6613397260361278E-6</v>
      </c>
      <c r="CN497">
        <f ca="1">+IF($C497=1,SUMPRODUCT($CH497:$CK497,Elast!$L$8:$O$8),SUMPRODUCT($CH497:$CK497,Elast!$L$15:$O$15))</f>
        <v>-1.5439601376611821E-5</v>
      </c>
      <c r="CO497">
        <f ca="1">+IF($C497=1,SUMPRODUCT($CH497:$CK497,Elast!$L$9:$O$9),SUMPRODUCT($CH497:$CK497,Elast!$L$16:$O$16))</f>
        <v>-9.6138513928116789E-6</v>
      </c>
    </row>
    <row r="498" spans="2:93" x14ac:dyDescent="0.25">
      <c r="B498" t="s">
        <v>89</v>
      </c>
      <c r="C498">
        <v>2</v>
      </c>
      <c r="D498">
        <v>2041</v>
      </c>
      <c r="E498">
        <v>2039</v>
      </c>
      <c r="F498">
        <v>9.5550870121254503E-2</v>
      </c>
      <c r="G498">
        <v>3.6593853930348502E-2</v>
      </c>
      <c r="H498">
        <v>0.20800644487171299</v>
      </c>
      <c r="I498">
        <v>0.65984883107668302</v>
      </c>
      <c r="J498">
        <f ca="1">+('aob Demand'!J497-'aob Demand'!BX497)+'aob Cap'!BX498</f>
        <v>162.76757390170175</v>
      </c>
      <c r="K498">
        <f ca="1">+('aob Demand'!K497-'aob Demand'!BY497)+'aob Cap'!BY498</f>
        <v>162.76757390170175</v>
      </c>
      <c r="L498">
        <f ca="1">+('aob Demand'!L497-'aob Demand'!BZ497)+'aob Cap'!BZ498</f>
        <v>133.49046642196274</v>
      </c>
      <c r="M498">
        <f ca="1">+('aob Demand'!M497-'aob Demand'!CA497)+'aob Cap'!CA498</f>
        <v>107.38624983987874</v>
      </c>
      <c r="N498">
        <f ca="1">+'aob Demand'!N497*(1+CL498)</f>
        <v>88904.451482491044</v>
      </c>
      <c r="O498">
        <f ca="1">+'aob Demand'!O497*(1+CM498)</f>
        <v>34056.54594463051</v>
      </c>
      <c r="P498">
        <f ca="1">+'aob Demand'!P497*(1+CN498)</f>
        <v>234841.90228595244</v>
      </c>
      <c r="Q498">
        <f ca="1">+'aob Demand'!Q497*(1+CO498)</f>
        <v>920445.43386394763</v>
      </c>
      <c r="R498">
        <v>154953464.78963801</v>
      </c>
      <c r="S498">
        <f ca="1">+IF(E498&gt;2017,SUMPRODUCT(J498:M498,N498:Q498),'aob Demand'!S497)</f>
        <v>150206401.63220823</v>
      </c>
      <c r="T498">
        <v>1</v>
      </c>
      <c r="U498">
        <v>60.746000000000002</v>
      </c>
      <c r="V498">
        <v>79152.8141727412</v>
      </c>
      <c r="W498">
        <v>60.746000000000002</v>
      </c>
      <c r="X498">
        <v>14.578108133768801</v>
      </c>
      <c r="Y498">
        <v>14.578108133768801</v>
      </c>
      <c r="Z498">
        <v>12.6597228321282</v>
      </c>
      <c r="AA498">
        <v>7.5239531009585097</v>
      </c>
      <c r="AB498">
        <v>21.849470949132201</v>
      </c>
      <c r="AC498">
        <v>21.849470949132201</v>
      </c>
      <c r="AD498">
        <v>21.849470949132201</v>
      </c>
      <c r="AE498">
        <v>21.849470949132201</v>
      </c>
      <c r="AF498">
        <v>1940116.1778118799</v>
      </c>
      <c r="AG498">
        <v>743023.18035703094</v>
      </c>
      <c r="AH498">
        <v>5124128.4411688</v>
      </c>
      <c r="AI498">
        <v>20072084.506801501</v>
      </c>
      <c r="AJ498">
        <v>130.14775753662701</v>
      </c>
      <c r="AK498">
        <v>130.14775753662701</v>
      </c>
      <c r="AL498">
        <v>102.787888429045</v>
      </c>
      <c r="AM498">
        <v>81.814189485721201</v>
      </c>
      <c r="AN498">
        <v>144.72586567039599</v>
      </c>
      <c r="AO498">
        <v>144.72586567039599</v>
      </c>
      <c r="AP498">
        <v>115.44761126117299</v>
      </c>
      <c r="AQ498">
        <v>89.338142586679695</v>
      </c>
      <c r="AR498">
        <f ca="1">+IF(E498&gt;2017,J498*N498,'aob Demand'!AR497)</f>
        <v>14470761.876866618</v>
      </c>
      <c r="AS498">
        <f>+IF(F498&gt;2017,K498*O498,'aob Demand'!AS497)</f>
        <v>5541788.2071633805</v>
      </c>
      <c r="AT498">
        <f>+IF(G498&gt;2017,L498*P498,'aob Demand'!AT497)</f>
        <v>31339462.582871601</v>
      </c>
      <c r="AU498">
        <f>+IF(H498&gt;2017,M498*Q498,'aob Demand'!AU497)</f>
        <v>98804290.265438497</v>
      </c>
      <c r="AV498">
        <v>1.1121579916895501</v>
      </c>
      <c r="AW498">
        <v>1.1121579916895501</v>
      </c>
      <c r="AX498">
        <v>1.1233107937451401</v>
      </c>
      <c r="AY498">
        <v>1.0921070820055401</v>
      </c>
      <c r="AZ498">
        <v>1.1121579916895501</v>
      </c>
      <c r="BA498">
        <v>1.1121579916895501</v>
      </c>
      <c r="BB498">
        <v>1.1233107937451401</v>
      </c>
      <c r="BC498">
        <v>1.0921117765842601</v>
      </c>
      <c r="BD498">
        <v>1.0680968523608101</v>
      </c>
      <c r="BE498">
        <v>1.0680968523608101</v>
      </c>
      <c r="BF498">
        <v>1.08352491281743</v>
      </c>
      <c r="BG498">
        <v>0.84996567544450596</v>
      </c>
      <c r="BH498">
        <v>0.16033476999999999</v>
      </c>
      <c r="BI498">
        <v>0.16033476999999999</v>
      </c>
      <c r="BJ498">
        <v>0.18832829600000001</v>
      </c>
      <c r="BK498">
        <v>0.21767109699999901</v>
      </c>
      <c r="BL498">
        <v>0.16033476999999999</v>
      </c>
      <c r="BM498">
        <v>0.16033476999999999</v>
      </c>
      <c r="BN498">
        <v>0.18832829600000001</v>
      </c>
      <c r="BO498">
        <v>0.21767057500000001</v>
      </c>
      <c r="BP498">
        <v>0.15867292099999999</v>
      </c>
      <c r="BQ498">
        <v>0.15867292099999999</v>
      </c>
      <c r="BR498">
        <v>0.18056576799999999</v>
      </c>
      <c r="BS498">
        <v>3.9175603999999899E-2</v>
      </c>
      <c r="BT498">
        <v>1</v>
      </c>
      <c r="BU498">
        <v>1</v>
      </c>
      <c r="BV498">
        <v>1</v>
      </c>
      <c r="BW498">
        <v>0.99996871200000004</v>
      </c>
      <c r="BX498">
        <f ca="1">+'aob Demand'!BX497+'aob Cap'!$CG498</f>
        <v>18.036924287858444</v>
      </c>
      <c r="BY498">
        <f ca="1">+'aob Demand'!BY497+'aob Cap'!$CG498</f>
        <v>18.036924287858444</v>
      </c>
      <c r="BZ498">
        <f ca="1">+'aob Demand'!BZ497+'aob Cap'!$CG498</f>
        <v>18.036924287858444</v>
      </c>
      <c r="CA498">
        <f ca="1">+'aob Demand'!CA497+'aob Cap'!$CG498</f>
        <v>18.036924287858444</v>
      </c>
      <c r="CB498">
        <f t="shared" ca="1" si="58"/>
        <v>1603562.8602432753</v>
      </c>
      <c r="CC498">
        <f t="shared" ca="1" si="63"/>
        <v>614275.340709273</v>
      </c>
      <c r="CD498">
        <f t="shared" ca="1" si="64"/>
        <v>4235825.6111483751</v>
      </c>
      <c r="CE498">
        <f t="shared" ca="1" si="65"/>
        <v>16602004.60170904</v>
      </c>
      <c r="CG498">
        <f ca="1">+IFERROR(VLOOKUP(_xlfn.CONCAT(B498,E498,C498),Reallocation!$A$3:$F$618,6,FALSE),0)</f>
        <v>4.3240007705743502E-2</v>
      </c>
      <c r="CH498">
        <f t="shared" ca="1" si="59"/>
        <v>2.6565492542052205E-4</v>
      </c>
      <c r="CI498">
        <f t="shared" ca="1" si="60"/>
        <v>2.6565492542052205E-4</v>
      </c>
      <c r="CJ498">
        <f t="shared" ca="1" si="61"/>
        <v>3.2391832064671E-4</v>
      </c>
      <c r="CK498">
        <f t="shared" ca="1" si="62"/>
        <v>4.0265869950961708E-4</v>
      </c>
      <c r="CL498">
        <f ca="1">+IF($C498=1,SUMPRODUCT($CH498:$CK498,Elast!$L$6:$O$6),SUMPRODUCT($CH498:$CK498,Elast!$L$13:$O$13))</f>
        <v>-1.1532145107292058E-5</v>
      </c>
      <c r="CM498">
        <f ca="1">+IF($C498=1,SUMPRODUCT($CH498:$CK498,Elast!$L$7:$O$7),SUMPRODUCT($CH498:$CK498,Elast!$L$14:$O$14))</f>
        <v>7.3164843869026585E-6</v>
      </c>
      <c r="CN498">
        <f ca="1">+IF($C498=1,SUMPRODUCT($CH498:$CK498,Elast!$L$8:$O$8),SUMPRODUCT($CH498:$CK498,Elast!$L$15:$O$15))</f>
        <v>-1.4744252934096424E-5</v>
      </c>
      <c r="CO498">
        <f ca="1">+IF($C498=1,SUMPRODUCT($CH498:$CK498,Elast!$L$9:$O$9),SUMPRODUCT($CH498:$CK498,Elast!$L$16:$O$16))</f>
        <v>-9.179846336611729E-6</v>
      </c>
    </row>
    <row r="499" spans="2:93" x14ac:dyDescent="0.25">
      <c r="B499" t="s">
        <v>89</v>
      </c>
      <c r="C499">
        <v>2</v>
      </c>
      <c r="D499">
        <v>2042</v>
      </c>
      <c r="E499">
        <v>2040</v>
      </c>
      <c r="F499">
        <v>9.5559551972003595E-2</v>
      </c>
      <c r="G499">
        <v>3.6597040441013098E-2</v>
      </c>
      <c r="H499">
        <v>0.20801424811748301</v>
      </c>
      <c r="I499">
        <v>0.65982915946949905</v>
      </c>
      <c r="J499">
        <f ca="1">+('aob Demand'!J498-'aob Demand'!BX498)+'aob Cap'!BX499</f>
        <v>162.82994644412068</v>
      </c>
      <c r="K499">
        <f ca="1">+('aob Demand'!K498-'aob Demand'!BY498)+'aob Cap'!BY499</f>
        <v>162.82994644412068</v>
      </c>
      <c r="L499">
        <f ca="1">+('aob Demand'!L498-'aob Demand'!BZ498)+'aob Cap'!BZ499</f>
        <v>133.54912580091667</v>
      </c>
      <c r="M499">
        <f ca="1">+('aob Demand'!M498-'aob Demand'!CA498)+'aob Cap'!CA499</f>
        <v>107.44152689966168</v>
      </c>
      <c r="N499">
        <f ca="1">+'aob Demand'!N498*(1+CL499)</f>
        <v>88992.906526408187</v>
      </c>
      <c r="O499">
        <f ca="1">+'aob Demand'!O498*(1+CM499)</f>
        <v>34090.55705644883</v>
      </c>
      <c r="P499">
        <f ca="1">+'aob Demand'!P498*(1+CN499)</f>
        <v>235076.29038078579</v>
      </c>
      <c r="Q499">
        <f ca="1">+'aob Demand'!Q498*(1+CO499)</f>
        <v>921363.55387490324</v>
      </c>
      <c r="R499">
        <v>155079806.89919299</v>
      </c>
      <c r="S499">
        <f ca="1">+IF(E499&gt;2017,SUMPRODUCT(J499:M499,N499:Q499),'aob Demand'!S498)</f>
        <v>150428613.91824818</v>
      </c>
      <c r="T499">
        <v>1</v>
      </c>
      <c r="U499">
        <v>60.746000000000002</v>
      </c>
      <c r="V499">
        <v>79877.365584032304</v>
      </c>
      <c r="W499">
        <v>60.746000000000002</v>
      </c>
      <c r="X499">
        <v>14.597111108207701</v>
      </c>
      <c r="Y499">
        <v>14.597111108207701</v>
      </c>
      <c r="Z499">
        <v>12.6748561095732</v>
      </c>
      <c r="AA499">
        <v>7.5356662601786804</v>
      </c>
      <c r="AB499">
        <v>21.8127370288496</v>
      </c>
      <c r="AC499">
        <v>21.8127370288496</v>
      </c>
      <c r="AD499">
        <v>21.8127370288496</v>
      </c>
      <c r="AE499">
        <v>21.8127370288496</v>
      </c>
      <c r="AF499">
        <v>1938810.6732826</v>
      </c>
      <c r="AG499">
        <v>742521.28197964095</v>
      </c>
      <c r="AH499">
        <v>5120671.76775702</v>
      </c>
      <c r="AI499">
        <v>20058548.272923499</v>
      </c>
      <c r="AJ499">
        <v>130.14775753662701</v>
      </c>
      <c r="AK499">
        <v>130.14775753662701</v>
      </c>
      <c r="AL499">
        <v>102.787888429045</v>
      </c>
      <c r="AM499">
        <v>81.814189485721201</v>
      </c>
      <c r="AN499">
        <v>144.74486864483401</v>
      </c>
      <c r="AO499">
        <v>144.74486864483401</v>
      </c>
      <c r="AP499">
        <v>115.462744538618</v>
      </c>
      <c r="AQ499">
        <v>89.349855745899802</v>
      </c>
      <c r="AR499">
        <f ca="1">+IF(E499&gt;2017,J499*N499,'aob Demand'!AR498)</f>
        <v>14490710.203601683</v>
      </c>
      <c r="AS499">
        <f>+IF(F499&gt;2017,K499*O499,'aob Demand'!AS498)</f>
        <v>5549516.2703816704</v>
      </c>
      <c r="AT499">
        <f>+IF(G499&gt;2017,L499*P499,'aob Demand'!AT498)</f>
        <v>31384962.3737868</v>
      </c>
      <c r="AU499">
        <f>+IF(H499&gt;2017,M499*Q499,'aob Demand'!AU498)</f>
        <v>98955506.467768401</v>
      </c>
      <c r="AV499">
        <v>1.11230442894738</v>
      </c>
      <c r="AW499">
        <v>1.11230442894738</v>
      </c>
      <c r="AX499">
        <v>1.1234583409560499</v>
      </c>
      <c r="AY499">
        <v>1.0922505861128999</v>
      </c>
      <c r="AZ499">
        <v>1.11230442894738</v>
      </c>
      <c r="BA499">
        <v>1.11230442894738</v>
      </c>
      <c r="BB499">
        <v>1.1234583409560499</v>
      </c>
      <c r="BC499">
        <v>1.09225528130849</v>
      </c>
      <c r="BD499">
        <v>1.0682374881115999</v>
      </c>
      <c r="BE499">
        <v>1.0682374881115999</v>
      </c>
      <c r="BF499">
        <v>1.0836672341408999</v>
      </c>
      <c r="BG499">
        <v>0.84991412785112797</v>
      </c>
      <c r="BH499">
        <v>0.16033476999999999</v>
      </c>
      <c r="BI499">
        <v>0.16033476999999999</v>
      </c>
      <c r="BJ499">
        <v>0.18832829600000001</v>
      </c>
      <c r="BK499">
        <v>0.21767109699999901</v>
      </c>
      <c r="BL499">
        <v>0.16033476999999999</v>
      </c>
      <c r="BM499">
        <v>0.16033476999999999</v>
      </c>
      <c r="BN499">
        <v>0.18832829600000001</v>
      </c>
      <c r="BO499">
        <v>0.21767057500000001</v>
      </c>
      <c r="BP499">
        <v>0.15867292099999999</v>
      </c>
      <c r="BQ499">
        <v>0.15867292099999999</v>
      </c>
      <c r="BR499">
        <v>0.18056576799999999</v>
      </c>
      <c r="BS499">
        <v>3.9175603999999899E-2</v>
      </c>
      <c r="BT499">
        <v>1</v>
      </c>
      <c r="BU499">
        <v>1</v>
      </c>
      <c r="BV499">
        <v>1</v>
      </c>
      <c r="BW499">
        <v>0.99996871200000004</v>
      </c>
      <c r="BX499">
        <f ca="1">+'aob Demand'!BX498+'aob Cap'!$CG499</f>
        <v>18.080647206228083</v>
      </c>
      <c r="BY499">
        <f ca="1">+'aob Demand'!BY498+'aob Cap'!$CG499</f>
        <v>18.080647206228083</v>
      </c>
      <c r="BZ499">
        <f ca="1">+'aob Demand'!BZ498+'aob Cap'!$CG499</f>
        <v>18.080647206228083</v>
      </c>
      <c r="CA499">
        <f ca="1">+'aob Demand'!CA498+'aob Cap'!$CG499</f>
        <v>18.080647206228083</v>
      </c>
      <c r="CB499">
        <f t="shared" ca="1" si="58"/>
        <v>1609049.3467608192</v>
      </c>
      <c r="CC499">
        <f t="shared" ca="1" si="63"/>
        <v>616379.33520144061</v>
      </c>
      <c r="CD499">
        <f t="shared" ca="1" si="64"/>
        <v>4250331.4729238162</v>
      </c>
      <c r="CE499">
        <f t="shared" ca="1" si="65"/>
        <v>16658849.366288647</v>
      </c>
      <c r="CG499">
        <f ca="1">+IFERROR(VLOOKUP(_xlfn.CONCAT(B499,E499,C499),Reallocation!$A$3:$F$618,6,FALSE),0)</f>
        <v>4.1317210719682425E-2</v>
      </c>
      <c r="CH499">
        <f t="shared" ca="1" si="59"/>
        <v>2.5374454528770407E-4</v>
      </c>
      <c r="CI499">
        <f t="shared" ca="1" si="60"/>
        <v>2.5374454528770407E-4</v>
      </c>
      <c r="CJ499">
        <f t="shared" ca="1" si="61"/>
        <v>3.0937836898514703E-4</v>
      </c>
      <c r="CK499">
        <f t="shared" ca="1" si="62"/>
        <v>3.845553196415441E-4</v>
      </c>
      <c r="CL499">
        <f ca="1">+IF($C499=1,SUMPRODUCT($CH499:$CK499,Elast!$L$6:$O$6),SUMPRODUCT($CH499:$CK499,Elast!$L$13:$O$13))</f>
        <v>-1.1014704854528156E-5</v>
      </c>
      <c r="CM499">
        <f ca="1">+IF($C499=1,SUMPRODUCT($CH499:$CK499,Elast!$L$7:$O$7),SUMPRODUCT($CH499:$CK499,Elast!$L$14:$O$14))</f>
        <v>6.9884722935576224E-6</v>
      </c>
      <c r="CN499">
        <f ca="1">+IF($C499=1,SUMPRODUCT($CH499:$CK499,Elast!$L$8:$O$8),SUMPRODUCT($CH499:$CK499,Elast!$L$15:$O$15))</f>
        <v>-1.4082971645058561E-5</v>
      </c>
      <c r="CO499">
        <f ca="1">+IF($C499=1,SUMPRODUCT($CH499:$CK499,Elast!$L$9:$O$9),SUMPRODUCT($CH499:$CK499,Elast!$L$16:$O$16))</f>
        <v>-8.7673934068592803E-6</v>
      </c>
    </row>
    <row r="500" spans="2:93" x14ac:dyDescent="0.25">
      <c r="B500" t="s">
        <v>89</v>
      </c>
      <c r="C500">
        <v>2</v>
      </c>
      <c r="D500">
        <v>2043</v>
      </c>
      <c r="E500">
        <v>2041</v>
      </c>
      <c r="F500">
        <v>9.5571003006423502E-2</v>
      </c>
      <c r="G500">
        <v>3.6601246470892801E-2</v>
      </c>
      <c r="H500">
        <v>0.20802453977565999</v>
      </c>
      <c r="I500">
        <v>0.65980321074702197</v>
      </c>
      <c r="J500">
        <f ca="1">+('aob Demand'!J499-'aob Demand'!BX499)+'aob Cap'!BX500</f>
        <v>162.87957816219841</v>
      </c>
      <c r="K500">
        <f ca="1">+('aob Demand'!K499-'aob Demand'!BY499)+'aob Cap'!BY500</f>
        <v>162.87957816219841</v>
      </c>
      <c r="L500">
        <f ca="1">+('aob Demand'!L499-'aob Demand'!BZ499)+'aob Cap'!BZ500</f>
        <v>133.59501693657643</v>
      </c>
      <c r="M500">
        <f ca="1">+('aob Demand'!M499-'aob Demand'!CA499)+'aob Cap'!CA500</f>
        <v>107.48402884559641</v>
      </c>
      <c r="N500">
        <f ca="1">+'aob Demand'!N499*(1+CL500)</f>
        <v>89081.711662629255</v>
      </c>
      <c r="O500">
        <f ca="1">+'aob Demand'!O499*(1+CM500)</f>
        <v>34124.656786462067</v>
      </c>
      <c r="P500">
        <f ca="1">+'aob Demand'!P499*(1+CN500)</f>
        <v>235311.39044743509</v>
      </c>
      <c r="Q500">
        <f ca="1">+'aob Demand'!Q499*(1+CO500)</f>
        <v>922284.55889734987</v>
      </c>
      <c r="R500">
        <v>155190441.36587301</v>
      </c>
      <c r="S500">
        <f ca="1">+IF(E500&gt;2017,SUMPRODUCT(J500:M500,N500:Q500),'aob Demand'!S499)</f>
        <v>150635090.64444974</v>
      </c>
      <c r="T500">
        <v>1</v>
      </c>
      <c r="U500">
        <v>60.746000000000002</v>
      </c>
      <c r="V500">
        <v>80608.549415826594</v>
      </c>
      <c r="W500">
        <v>60.746000000000002</v>
      </c>
      <c r="X500">
        <v>14.6161695889342</v>
      </c>
      <c r="Y500">
        <v>14.6161695889342</v>
      </c>
      <c r="Z500">
        <v>12.690022175825799</v>
      </c>
      <c r="AA500">
        <v>7.5474069324101203</v>
      </c>
      <c r="AB500">
        <v>21.7633709411501</v>
      </c>
      <c r="AC500">
        <v>21.7633709411501</v>
      </c>
      <c r="AD500">
        <v>21.7633709411501</v>
      </c>
      <c r="AE500">
        <v>21.7633709411501</v>
      </c>
      <c r="AF500">
        <v>1936382.06616542</v>
      </c>
      <c r="AG500">
        <v>741588.37418440799</v>
      </c>
      <c r="AH500">
        <v>5114244.9309661798</v>
      </c>
      <c r="AI500">
        <v>20033381.077928498</v>
      </c>
      <c r="AJ500">
        <v>130.14775753662701</v>
      </c>
      <c r="AK500">
        <v>130.14775753662701</v>
      </c>
      <c r="AL500">
        <v>102.787888429045</v>
      </c>
      <c r="AM500">
        <v>81.814189485721201</v>
      </c>
      <c r="AN500">
        <v>144.763927125561</v>
      </c>
      <c r="AO500">
        <v>144.763927125561</v>
      </c>
      <c r="AP500">
        <v>115.477910604871</v>
      </c>
      <c r="AQ500">
        <v>89.361596418131299</v>
      </c>
      <c r="AR500">
        <f ca="1">+IF(E500&gt;2017,J500*N500,'aob Demand'!AR499)</f>
        <v>14509591.617575644</v>
      </c>
      <c r="AS500">
        <f>+IF(F500&gt;2017,K500*O500,'aob Demand'!AS499)</f>
        <v>5556825.2447397001</v>
      </c>
      <c r="AT500">
        <f>+IF(G500&gt;2017,L500*P500,'aob Demand'!AT499)</f>
        <v>31427561.106404699</v>
      </c>
      <c r="AU500">
        <f>+IF(H500&gt;2017,M500*Q500,'aob Demand'!AU499)</f>
        <v>99095275.106741905</v>
      </c>
      <c r="AV500">
        <v>1.1124512654510399</v>
      </c>
      <c r="AW500">
        <v>1.1124512654510399</v>
      </c>
      <c r="AX500">
        <v>1.1236061870810301</v>
      </c>
      <c r="AY500">
        <v>1.0923944052377399</v>
      </c>
      <c r="AZ500">
        <v>1.1124512654510399</v>
      </c>
      <c r="BA500">
        <v>1.1124512654510399</v>
      </c>
      <c r="BB500">
        <v>1.1236061870810301</v>
      </c>
      <c r="BC500">
        <v>1.0923991010515599</v>
      </c>
      <c r="BD500">
        <v>1.0683785072910099</v>
      </c>
      <c r="BE500">
        <v>1.0683785072910099</v>
      </c>
      <c r="BF500">
        <v>1.0838098437913899</v>
      </c>
      <c r="BG500">
        <v>0.84986247702148598</v>
      </c>
      <c r="BH500">
        <v>0.16033476999999999</v>
      </c>
      <c r="BI500">
        <v>0.16033476999999999</v>
      </c>
      <c r="BJ500">
        <v>0.18832829600000001</v>
      </c>
      <c r="BK500">
        <v>0.21767109699999901</v>
      </c>
      <c r="BL500">
        <v>0.16033476999999999</v>
      </c>
      <c r="BM500">
        <v>0.16033476999999999</v>
      </c>
      <c r="BN500">
        <v>0.18832829600000001</v>
      </c>
      <c r="BO500">
        <v>0.21767057500000001</v>
      </c>
      <c r="BP500">
        <v>0.15867292099999999</v>
      </c>
      <c r="BQ500">
        <v>0.15867292099999999</v>
      </c>
      <c r="BR500">
        <v>0.18056576799999999</v>
      </c>
      <c r="BS500">
        <v>3.9175603999999899E-2</v>
      </c>
      <c r="BT500">
        <v>1</v>
      </c>
      <c r="BU500">
        <v>1</v>
      </c>
      <c r="BV500">
        <v>1</v>
      </c>
      <c r="BW500">
        <v>0.99996871200000004</v>
      </c>
      <c r="BX500">
        <f ca="1">+'aob Demand'!BX499+'aob Cap'!$CG500</f>
        <v>18.111566383147522</v>
      </c>
      <c r="BY500">
        <f ca="1">+'aob Demand'!BY499+'aob Cap'!$CG500</f>
        <v>18.111566383147522</v>
      </c>
      <c r="BZ500">
        <f ca="1">+'aob Demand'!BZ499+'aob Cap'!$CG500</f>
        <v>18.111566383147522</v>
      </c>
      <c r="CA500">
        <f ca="1">+'aob Demand'!CA499+'aob Cap'!$CG500</f>
        <v>18.111566383147522</v>
      </c>
      <c r="CB500">
        <f t="shared" ca="1" si="58"/>
        <v>1613409.3343021167</v>
      </c>
      <c r="CC500">
        <f t="shared" ca="1" si="63"/>
        <v>618050.98669013334</v>
      </c>
      <c r="CD500">
        <f t="shared" ca="1" si="64"/>
        <v>4261857.8687994666</v>
      </c>
      <c r="CE500">
        <f t="shared" ca="1" si="65"/>
        <v>16704018.012621284</v>
      </c>
      <c r="CG500">
        <f ca="1">+IFERROR(VLOOKUP(_xlfn.CONCAT(B500,E500,C500),Reallocation!$A$3:$F$618,6,FALSE),0)</f>
        <v>3.9483434561421518E-2</v>
      </c>
      <c r="CH500">
        <f t="shared" ca="1" si="59"/>
        <v>2.4240874765824039E-4</v>
      </c>
      <c r="CI500">
        <f t="shared" ca="1" si="60"/>
        <v>2.4240874765824039E-4</v>
      </c>
      <c r="CJ500">
        <f t="shared" ca="1" si="61"/>
        <v>2.9554571320700163E-4</v>
      </c>
      <c r="CK500">
        <f t="shared" ca="1" si="62"/>
        <v>3.6734233900115321E-4</v>
      </c>
      <c r="CL500">
        <f ca="1">+IF($C500=1,SUMPRODUCT($CH500:$CK500,Elast!$L$6:$O$6),SUMPRODUCT($CH500:$CK500,Elast!$L$13:$O$13))</f>
        <v>-1.0522364500021419E-5</v>
      </c>
      <c r="CM500">
        <f ca="1">+IF($C500=1,SUMPRODUCT($CH500:$CK500,Elast!$L$7:$O$7),SUMPRODUCT($CH500:$CK500,Elast!$L$14:$O$14))</f>
        <v>6.676279038144544E-6</v>
      </c>
      <c r="CN500">
        <f ca="1">+IF($C500=1,SUMPRODUCT($CH500:$CK500,Elast!$L$8:$O$8),SUMPRODUCT($CH500:$CK500,Elast!$L$15:$O$15))</f>
        <v>-1.3453671922355913E-5</v>
      </c>
      <c r="CO500">
        <f ca="1">+IF($C500=1,SUMPRODUCT($CH500:$CK500,Elast!$L$9:$O$9),SUMPRODUCT($CH500:$CK500,Elast!$L$16:$O$16))</f>
        <v>-8.3751359310477715E-6</v>
      </c>
    </row>
    <row r="501" spans="2:93" x14ac:dyDescent="0.25">
      <c r="B501" t="s">
        <v>89</v>
      </c>
      <c r="C501">
        <v>2</v>
      </c>
      <c r="D501">
        <v>2044</v>
      </c>
      <c r="E501">
        <v>2042</v>
      </c>
      <c r="F501">
        <v>9.5585014910081298E-2</v>
      </c>
      <c r="G501">
        <v>3.6606395319028803E-2</v>
      </c>
      <c r="H501">
        <v>0.20803713255867101</v>
      </c>
      <c r="I501">
        <v>0.65977145721221797</v>
      </c>
      <c r="J501">
        <f ca="1">+('aob Demand'!J500-'aob Demand'!BX500)+'aob Cap'!BX501</f>
        <v>162.91743024249706</v>
      </c>
      <c r="K501">
        <f ca="1">+('aob Demand'!K500-'aob Demand'!BY500)+'aob Cap'!BY501</f>
        <v>162.91743024249706</v>
      </c>
      <c r="L501">
        <f ca="1">+('aob Demand'!L500-'aob Demand'!BZ500)+'aob Cap'!BZ501</f>
        <v>133.62910306917703</v>
      </c>
      <c r="M501">
        <f ca="1">+('aob Demand'!M500-'aob Demand'!CA500)+'aob Cap'!CA501</f>
        <v>107.51471940536405</v>
      </c>
      <c r="N501">
        <f ca="1">+'aob Demand'!N500*(1+CL501)</f>
        <v>89170.847685286324</v>
      </c>
      <c r="O501">
        <f ca="1">+'aob Demand'!O500*(1+CM501)</f>
        <v>34158.841131450514</v>
      </c>
      <c r="P501">
        <f ca="1">+'aob Demand'!P500*(1+CN501)</f>
        <v>235547.16768688697</v>
      </c>
      <c r="Q501">
        <f ca="1">+'aob Demand'!Q500*(1+CO501)</f>
        <v>923208.30513612775</v>
      </c>
      <c r="R501">
        <v>155286546.227705</v>
      </c>
      <c r="S501">
        <f ca="1">+IF(E501&gt;2017,SUMPRODUCT(J501:M501,N501:Q501),'aob Demand'!S500)</f>
        <v>150826994.60252583</v>
      </c>
      <c r="T501">
        <v>1</v>
      </c>
      <c r="U501">
        <v>60.746000000000002</v>
      </c>
      <c r="V501">
        <v>81346.426380174395</v>
      </c>
      <c r="W501">
        <v>60.746000000000002</v>
      </c>
      <c r="X501">
        <v>14.635280030609</v>
      </c>
      <c r="Y501">
        <v>14.635280030609</v>
      </c>
      <c r="Z501">
        <v>12.705218966825001</v>
      </c>
      <c r="AA501">
        <v>7.5591733775416499</v>
      </c>
      <c r="AB501">
        <v>21.7023511611029</v>
      </c>
      <c r="AC501">
        <v>21.7023511611029</v>
      </c>
      <c r="AD501">
        <v>21.7023511611029</v>
      </c>
      <c r="AE501">
        <v>21.7023511611029</v>
      </c>
      <c r="AF501">
        <v>1932913.6944486101</v>
      </c>
      <c r="AG501">
        <v>740256.44088639203</v>
      </c>
      <c r="AH501">
        <v>5105068.3345866101</v>
      </c>
      <c r="AI501">
        <v>19997446.007389002</v>
      </c>
      <c r="AJ501">
        <v>130.14775753662701</v>
      </c>
      <c r="AK501">
        <v>130.14775753662701</v>
      </c>
      <c r="AL501">
        <v>102.787888429045</v>
      </c>
      <c r="AM501">
        <v>81.814189485721201</v>
      </c>
      <c r="AN501">
        <v>144.78303756723599</v>
      </c>
      <c r="AO501">
        <v>144.78303756723599</v>
      </c>
      <c r="AP501">
        <v>115.49310739587</v>
      </c>
      <c r="AQ501">
        <v>89.373362863262798</v>
      </c>
      <c r="AR501">
        <f ca="1">+IF(E501&gt;2017,J501*N501,'aob Demand'!AR500)</f>
        <v>14527485.357431965</v>
      </c>
      <c r="AS501">
        <f>+IF(F501&gt;2017,K501*O501,'aob Demand'!AS500)</f>
        <v>5563746.3374718996</v>
      </c>
      <c r="AT501">
        <f>+IF(G501&gt;2017,L501*P501,'aob Demand'!AT500)</f>
        <v>31467474.1417077</v>
      </c>
      <c r="AU501">
        <f>+IF(H501&gt;2017,M501*Q501,'aob Demand'!AU500)</f>
        <v>99224443.657613501</v>
      </c>
      <c r="AV501">
        <v>1.11259847227439</v>
      </c>
      <c r="AW501">
        <v>1.11259847227439</v>
      </c>
      <c r="AX501">
        <v>1.1237543107800601</v>
      </c>
      <c r="AY501">
        <v>1.09253851677904</v>
      </c>
      <c r="AZ501">
        <v>1.11259847227439</v>
      </c>
      <c r="BA501">
        <v>1.11259847227439</v>
      </c>
      <c r="BB501">
        <v>1.1237543107800601</v>
      </c>
      <c r="BC501">
        <v>1.09254321321234</v>
      </c>
      <c r="BD501">
        <v>1.0685198821188999</v>
      </c>
      <c r="BE501">
        <v>1.0685198821188999</v>
      </c>
      <c r="BF501">
        <v>1.08395272118469</v>
      </c>
      <c r="BG501">
        <v>0.84981073113295003</v>
      </c>
      <c r="BH501">
        <v>0.16033476999999999</v>
      </c>
      <c r="BI501">
        <v>0.16033476999999999</v>
      </c>
      <c r="BJ501">
        <v>0.18832829600000001</v>
      </c>
      <c r="BK501">
        <v>0.21767109699999901</v>
      </c>
      <c r="BL501">
        <v>0.16033476999999999</v>
      </c>
      <c r="BM501">
        <v>0.16033476999999999</v>
      </c>
      <c r="BN501">
        <v>0.18832829600000001</v>
      </c>
      <c r="BO501">
        <v>0.21767057500000001</v>
      </c>
      <c r="BP501">
        <v>0.15867292099999999</v>
      </c>
      <c r="BQ501">
        <v>0.15867292099999999</v>
      </c>
      <c r="BR501">
        <v>0.18056576799999999</v>
      </c>
      <c r="BS501">
        <v>3.9175603999999899E-2</v>
      </c>
      <c r="BT501">
        <v>1</v>
      </c>
      <c r="BU501">
        <v>1</v>
      </c>
      <c r="BV501">
        <v>1</v>
      </c>
      <c r="BW501">
        <v>0.99996871200000004</v>
      </c>
      <c r="BX501">
        <f ca="1">+'aob Demand'!BX500+'aob Cap'!$CG501</f>
        <v>18.130647605892751</v>
      </c>
      <c r="BY501">
        <f ca="1">+'aob Demand'!BY500+'aob Cap'!$CG501</f>
        <v>18.130647605892751</v>
      </c>
      <c r="BZ501">
        <f ca="1">+'aob Demand'!BZ500+'aob Cap'!$CG501</f>
        <v>18.130647605892751</v>
      </c>
      <c r="CA501">
        <f ca="1">+'aob Demand'!CA500+'aob Cap'!$CG501</f>
        <v>18.130647605892751</v>
      </c>
      <c r="CB501">
        <f t="shared" ca="1" si="58"/>
        <v>1616725.2161006636</v>
      </c>
      <c r="CC501">
        <f t="shared" ca="1" si="63"/>
        <v>619321.91118000413</v>
      </c>
      <c r="CD501">
        <f t="shared" ca="1" si="64"/>
        <v>4270622.6918970756</v>
      </c>
      <c r="CE501">
        <f t="shared" ca="1" si="65"/>
        <v>16738364.44725664</v>
      </c>
      <c r="CG501">
        <f ca="1">+IFERROR(VLOOKUP(_xlfn.CONCAT(B501,E501,C501),Reallocation!$A$3:$F$618,6,FALSE),0)</f>
        <v>3.7729411211049439E-2</v>
      </c>
      <c r="CH501">
        <f t="shared" ca="1" si="59"/>
        <v>2.315860933657099E-4</v>
      </c>
      <c r="CI501">
        <f t="shared" ca="1" si="60"/>
        <v>2.315860933657099E-4</v>
      </c>
      <c r="CJ501">
        <f t="shared" ca="1" si="61"/>
        <v>2.8234426741247098E-4</v>
      </c>
      <c r="CK501">
        <f t="shared" ca="1" si="62"/>
        <v>3.5092321702290263E-4</v>
      </c>
      <c r="CL501">
        <f ca="1">+IF($C501=1,SUMPRODUCT($CH501:$CK501,Elast!$L$6:$O$6),SUMPRODUCT($CH501:$CK501,Elast!$L$13:$O$13))</f>
        <v>-1.005242942748641E-5</v>
      </c>
      <c r="CM501">
        <f ca="1">+IF($C501=1,SUMPRODUCT($CH501:$CK501,Elast!$L$7:$O$7),SUMPRODUCT($CH501:$CK501,Elast!$L$14:$O$14))</f>
        <v>6.3782135408643198E-6</v>
      </c>
      <c r="CN501">
        <f ca="1">+IF($C501=1,SUMPRODUCT($CH501:$CK501,Elast!$L$8:$O$8),SUMPRODUCT($CH501:$CK501,Elast!$L$15:$O$15))</f>
        <v>-1.2852927791104916E-5</v>
      </c>
      <c r="CO501">
        <f ca="1">+IF($C501=1,SUMPRODUCT($CH501:$CK501,Elast!$L$9:$O$9),SUMPRODUCT($CH501:$CK501,Elast!$L$16:$O$16))</f>
        <v>-8.0008912042941472E-6</v>
      </c>
    </row>
    <row r="502" spans="2:93" x14ac:dyDescent="0.25">
      <c r="B502" t="s">
        <v>89</v>
      </c>
      <c r="C502">
        <v>2</v>
      </c>
      <c r="D502">
        <v>2045</v>
      </c>
      <c r="E502">
        <v>2043</v>
      </c>
      <c r="F502">
        <v>9.5601417353906398E-2</v>
      </c>
      <c r="G502">
        <v>3.6612424267574099E-2</v>
      </c>
      <c r="H502">
        <v>0.20805187349562401</v>
      </c>
      <c r="I502">
        <v>0.65973428488289398</v>
      </c>
      <c r="J502">
        <f ca="1">+('aob Demand'!J501-'aob Demand'!BX501)+'aob Cap'!BX502</f>
        <v>162.94440688551873</v>
      </c>
      <c r="K502">
        <f ca="1">+('aob Demand'!K501-'aob Demand'!BY501)+'aob Cap'!BY502</f>
        <v>162.94440688551873</v>
      </c>
      <c r="L502">
        <f ca="1">+('aob Demand'!L501-'aob Demand'!BZ501)+'aob Cap'!BZ502</f>
        <v>133.65229030414574</v>
      </c>
      <c r="M502">
        <f ca="1">+('aob Demand'!M501-'aob Demand'!CA501)+'aob Cap'!CA502</f>
        <v>107.53450513739274</v>
      </c>
      <c r="N502">
        <f ca="1">+'aob Demand'!N501*(1+CL502)</f>
        <v>89260.296574805427</v>
      </c>
      <c r="O502">
        <f ca="1">+'aob Demand'!O501*(1+CM502)</f>
        <v>34193.10640822124</v>
      </c>
      <c r="P502">
        <f ca="1">+'aob Demand'!P501*(1+CN502)</f>
        <v>235783.58916256556</v>
      </c>
      <c r="Q502">
        <f ca="1">+'aob Demand'!Q501*(1+CO502)</f>
        <v>924134.6574904205</v>
      </c>
      <c r="R502">
        <v>155369090.30720901</v>
      </c>
      <c r="S502">
        <f ca="1">+IF(E502&gt;2017,SUMPRODUCT(J502:M502,N502:Q502),'aob Demand'!S501)</f>
        <v>151005421.30832314</v>
      </c>
      <c r="T502">
        <v>1</v>
      </c>
      <c r="U502">
        <v>60.746000000000002</v>
      </c>
      <c r="V502">
        <v>82091.057744873702</v>
      </c>
      <c r="W502">
        <v>60.746000000000002</v>
      </c>
      <c r="X502">
        <v>14.654438668561999</v>
      </c>
      <c r="Y502">
        <v>14.654438668561999</v>
      </c>
      <c r="Z502">
        <v>12.7204442890748</v>
      </c>
      <c r="AA502">
        <v>7.5709637464880402</v>
      </c>
      <c r="AB502">
        <v>21.630486004517401</v>
      </c>
      <c r="AC502">
        <v>21.630486004517401</v>
      </c>
      <c r="AD502">
        <v>21.630486004517401</v>
      </c>
      <c r="AE502">
        <v>21.630486004517401</v>
      </c>
      <c r="AF502">
        <v>1928474.03561127</v>
      </c>
      <c r="AG502">
        <v>738551.78007220803</v>
      </c>
      <c r="AH502">
        <v>5093323.1570856897</v>
      </c>
      <c r="AI502">
        <v>19951452.471368201</v>
      </c>
      <c r="AJ502">
        <v>130.14775753662701</v>
      </c>
      <c r="AK502">
        <v>130.14775753662701</v>
      </c>
      <c r="AL502">
        <v>102.787888429045</v>
      </c>
      <c r="AM502">
        <v>81.814189485721201</v>
      </c>
      <c r="AN502">
        <v>144.80219620518901</v>
      </c>
      <c r="AO502">
        <v>144.80219620518901</v>
      </c>
      <c r="AP502">
        <v>115.50833271812</v>
      </c>
      <c r="AQ502">
        <v>89.385153232209205</v>
      </c>
      <c r="AR502">
        <f ca="1">+IF(E502&gt;2017,J502*N502,'aob Demand'!AR501)</f>
        <v>14544466.083807169</v>
      </c>
      <c r="AS502">
        <f>+IF(F502&gt;2017,K502*O502,'aob Demand'!AS501)</f>
        <v>5570308.7075223904</v>
      </c>
      <c r="AT502">
        <f>+IF(G502&gt;2017,L502*P502,'aob Demand'!AT501)</f>
        <v>31504902.700378101</v>
      </c>
      <c r="AU502">
        <f>+IF(H502&gt;2017,M502*Q502,'aob Demand'!AU501)</f>
        <v>99343803.931120798</v>
      </c>
      <c r="AV502">
        <v>1.1127460256802899</v>
      </c>
      <c r="AW502">
        <v>1.1127460256802899</v>
      </c>
      <c r="AX502">
        <v>1.1239026945325801</v>
      </c>
      <c r="AY502">
        <v>1.09268290218271</v>
      </c>
      <c r="AZ502">
        <v>1.1127460256802899</v>
      </c>
      <c r="BA502">
        <v>1.1127460256802899</v>
      </c>
      <c r="BB502">
        <v>1.1239026945325801</v>
      </c>
      <c r="BC502">
        <v>1.09268759923667</v>
      </c>
      <c r="BD502">
        <v>1.0686615897985501</v>
      </c>
      <c r="BE502">
        <v>1.0686615897985501</v>
      </c>
      <c r="BF502">
        <v>1.0840958494208</v>
      </c>
      <c r="BG502">
        <v>0.84975889690387696</v>
      </c>
      <c r="BH502">
        <v>0.16033476999999999</v>
      </c>
      <c r="BI502">
        <v>0.16033476999999999</v>
      </c>
      <c r="BJ502">
        <v>0.18832829600000001</v>
      </c>
      <c r="BK502">
        <v>0.21767109699999901</v>
      </c>
      <c r="BL502">
        <v>0.16033476999999999</v>
      </c>
      <c r="BM502">
        <v>0.16033476999999999</v>
      </c>
      <c r="BN502">
        <v>0.18832829600000001</v>
      </c>
      <c r="BO502">
        <v>0.21767057500000001</v>
      </c>
      <c r="BP502">
        <v>0.15867292099999999</v>
      </c>
      <c r="BQ502">
        <v>0.15867292099999999</v>
      </c>
      <c r="BR502">
        <v>0.18056576799999999</v>
      </c>
      <c r="BS502">
        <v>3.9175603999999899E-2</v>
      </c>
      <c r="BT502">
        <v>1</v>
      </c>
      <c r="BU502">
        <v>1</v>
      </c>
      <c r="BV502">
        <v>1</v>
      </c>
      <c r="BW502">
        <v>0.99996871200000004</v>
      </c>
      <c r="BX502">
        <f ca="1">+'aob Demand'!BX501+'aob Cap'!$CG502</f>
        <v>18.138799345865138</v>
      </c>
      <c r="BY502">
        <f ca="1">+'aob Demand'!BY501+'aob Cap'!$CG502</f>
        <v>18.138799345865138</v>
      </c>
      <c r="BZ502">
        <f ca="1">+'aob Demand'!BZ501+'aob Cap'!$CG502</f>
        <v>18.138799345865138</v>
      </c>
      <c r="CA502">
        <f ca="1">+'aob Demand'!CA501+'aob Cap'!$CG502</f>
        <v>18.138799345865138</v>
      </c>
      <c r="CB502">
        <f t="shared" ca="1" si="58"/>
        <v>1619074.6091228088</v>
      </c>
      <c r="CC502">
        <f t="shared" ca="1" si="63"/>
        <v>620221.89615054044</v>
      </c>
      <c r="CD502">
        <f t="shared" ca="1" si="64"/>
        <v>4276831.2128676791</v>
      </c>
      <c r="CE502">
        <f t="shared" ca="1" si="65"/>
        <v>16762693.120778542</v>
      </c>
      <c r="CG502">
        <f ca="1">+IFERROR(VLOOKUP(_xlfn.CONCAT(B502,E502,C502),Reallocation!$A$3:$F$618,6,FALSE),0)</f>
        <v>3.6053776714737973E-2</v>
      </c>
      <c r="CH502">
        <f t="shared" ca="1" si="59"/>
        <v>2.2126427905000412E-4</v>
      </c>
      <c r="CI502">
        <f t="shared" ca="1" si="60"/>
        <v>2.2126427905000412E-4</v>
      </c>
      <c r="CJ502">
        <f t="shared" ca="1" si="61"/>
        <v>2.6975801636242025E-4</v>
      </c>
      <c r="CK502">
        <f t="shared" ca="1" si="62"/>
        <v>3.3527635309860138E-4</v>
      </c>
      <c r="CL502">
        <f ca="1">+IF($C502=1,SUMPRODUCT($CH502:$CK502,Elast!$L$6:$O$6),SUMPRODUCT($CH502:$CK502,Elast!$L$13:$O$13))</f>
        <v>-9.6043417511162418E-6</v>
      </c>
      <c r="CM502">
        <f ca="1">+IF($C502=1,SUMPRODUCT($CH502:$CK502,Elast!$L$7:$O$7),SUMPRODUCT($CH502:$CK502,Elast!$L$14:$O$14))</f>
        <v>6.0939378464966422E-6</v>
      </c>
      <c r="CN502">
        <f ca="1">+IF($C502=1,SUMPRODUCT($CH502:$CK502,Elast!$L$8:$O$8),SUMPRODUCT($CH502:$CK502,Elast!$L$15:$O$15))</f>
        <v>-1.228004256046944E-5</v>
      </c>
      <c r="CO502">
        <f ca="1">+IF($C502=1,SUMPRODUCT($CH502:$CK502,Elast!$L$9:$O$9),SUMPRODUCT($CH502:$CK502,Elast!$L$16:$O$16))</f>
        <v>-7.644182523943276E-6</v>
      </c>
    </row>
    <row r="503" spans="2:93" x14ac:dyDescent="0.25">
      <c r="B503" t="s">
        <v>89</v>
      </c>
      <c r="C503">
        <v>2</v>
      </c>
      <c r="D503">
        <v>2046</v>
      </c>
      <c r="E503">
        <v>2044</v>
      </c>
      <c r="F503">
        <v>9.5620027210210998E-2</v>
      </c>
      <c r="G503">
        <v>3.6619265884097002E-2</v>
      </c>
      <c r="H503">
        <v>0.20806859792641</v>
      </c>
      <c r="I503">
        <v>0.65969210897928099</v>
      </c>
      <c r="J503">
        <f ca="1">+('aob Demand'!J502-'aob Demand'!BX502)+'aob Cap'!BX503</f>
        <v>162.96134988079345</v>
      </c>
      <c r="K503">
        <f ca="1">+('aob Demand'!K502-'aob Demand'!BY502)+'aob Cap'!BY503</f>
        <v>162.96134988079345</v>
      </c>
      <c r="L503">
        <f ca="1">+('aob Demand'!L502-'aob Demand'!BZ502)+'aob Cap'!BZ503</f>
        <v>133.66542219875245</v>
      </c>
      <c r="M503">
        <f ca="1">+('aob Demand'!M502-'aob Demand'!CA502)+'aob Cap'!CA503</f>
        <v>107.54423002005744</v>
      </c>
      <c r="N503">
        <f ca="1">+'aob Demand'!N502*(1+CL503)</f>
        <v>89350.041623128956</v>
      </c>
      <c r="O503">
        <f ca="1">+'aob Demand'!O502*(1+CM503)</f>
        <v>34227.449178121045</v>
      </c>
      <c r="P503">
        <f ca="1">+'aob Demand'!P502*(1+CN503)</f>
        <v>236020.62438912611</v>
      </c>
      <c r="Q503">
        <f ca="1">+'aob Demand'!Q502*(1+CO503)</f>
        <v>925063.4906794359</v>
      </c>
      <c r="R503">
        <v>155439124.23513201</v>
      </c>
      <c r="S503">
        <f ca="1">+IF(E503&gt;2017,SUMPRODUCT(J503:M503,N503:Q503),'aob Demand'!S502)</f>
        <v>151171391.94722527</v>
      </c>
      <c r="T503">
        <v>1</v>
      </c>
      <c r="U503">
        <v>60.746000000000002</v>
      </c>
      <c r="V503">
        <v>82842.505338557807</v>
      </c>
      <c r="W503">
        <v>60.746000000000002</v>
      </c>
      <c r="X503">
        <v>14.6736424134573</v>
      </c>
      <c r="Y503">
        <v>14.6736424134573</v>
      </c>
      <c r="Z503">
        <v>12.735696341673799</v>
      </c>
      <c r="AA503">
        <v>7.5827765212628098</v>
      </c>
      <c r="AB503">
        <v>21.548645290567801</v>
      </c>
      <c r="AC503">
        <v>21.548645290567801</v>
      </c>
      <c r="AD503">
        <v>21.548645290567801</v>
      </c>
      <c r="AE503">
        <v>21.548645290567801</v>
      </c>
      <c r="AF503">
        <v>1923137.4008142599</v>
      </c>
      <c r="AG503">
        <v>736502.91378838394</v>
      </c>
      <c r="AH503">
        <v>5079205.9401462702</v>
      </c>
      <c r="AI503">
        <v>19896170.1016309</v>
      </c>
      <c r="AJ503">
        <v>130.14775753662701</v>
      </c>
      <c r="AK503">
        <v>130.14775753662701</v>
      </c>
      <c r="AL503">
        <v>102.787888429045</v>
      </c>
      <c r="AM503">
        <v>81.814189485721201</v>
      </c>
      <c r="AN503">
        <v>144.82139995008399</v>
      </c>
      <c r="AO503">
        <v>144.82139995008399</v>
      </c>
      <c r="AP503">
        <v>115.523584770719</v>
      </c>
      <c r="AQ503">
        <v>89.396966006984002</v>
      </c>
      <c r="AR503">
        <f ca="1">+IF(E503&gt;2017,J503*N503,'aob Demand'!AR502)</f>
        <v>14560603.394810176</v>
      </c>
      <c r="AS503">
        <f>+IF(F503&gt;2017,K503*O503,'aob Demand'!AS502)</f>
        <v>5576539.5975604896</v>
      </c>
      <c r="AT503">
        <f>+IF(G503&gt;2017,L503*P503,'aob Demand'!AT502)</f>
        <v>31540034.774887301</v>
      </c>
      <c r="AU503">
        <f>+IF(H503&gt;2017,M503*Q503,'aob Demand'!AU502)</f>
        <v>99454095.667054594</v>
      </c>
      <c r="AV503">
        <v>1.1128939001182101</v>
      </c>
      <c r="AW503">
        <v>1.1128939001182101</v>
      </c>
      <c r="AX503">
        <v>1.12405131947069</v>
      </c>
      <c r="AY503">
        <v>1.0928275414685</v>
      </c>
      <c r="AZ503">
        <v>1.1128939001182101</v>
      </c>
      <c r="BA503">
        <v>1.1128939001182101</v>
      </c>
      <c r="BB503">
        <v>1.12405131947069</v>
      </c>
      <c r="BC503">
        <v>1.09283223914421</v>
      </c>
      <c r="BD503">
        <v>1.0688036057916599</v>
      </c>
      <c r="BE503">
        <v>1.0688036057916599</v>
      </c>
      <c r="BF503">
        <v>1.08423921030009</v>
      </c>
      <c r="BG503">
        <v>0.84970698155946101</v>
      </c>
      <c r="BH503">
        <v>0.16033476999999999</v>
      </c>
      <c r="BI503">
        <v>0.16033476999999999</v>
      </c>
      <c r="BJ503">
        <v>0.18832829600000001</v>
      </c>
      <c r="BK503">
        <v>0.21767109699999901</v>
      </c>
      <c r="BL503">
        <v>0.16033476999999999</v>
      </c>
      <c r="BM503">
        <v>0.16033476999999999</v>
      </c>
      <c r="BN503">
        <v>0.18832829600000001</v>
      </c>
      <c r="BO503">
        <v>0.21767057500000001</v>
      </c>
      <c r="BP503">
        <v>0.15867292099999999</v>
      </c>
      <c r="BQ503">
        <v>0.15867292099999999</v>
      </c>
      <c r="BR503">
        <v>0.18056576799999999</v>
      </c>
      <c r="BS503">
        <v>3.9175603999999899E-2</v>
      </c>
      <c r="BT503">
        <v>1</v>
      </c>
      <c r="BU503">
        <v>1</v>
      </c>
      <c r="BV503">
        <v>1</v>
      </c>
      <c r="BW503">
        <v>0.99996871200000004</v>
      </c>
      <c r="BX503">
        <f ca="1">+'aob Demand'!BX502+'aob Cap'!$CG503</f>
        <v>18.136867358821153</v>
      </c>
      <c r="BY503">
        <f ca="1">+'aob Demand'!BY502+'aob Cap'!$CG503</f>
        <v>18.136867358821153</v>
      </c>
      <c r="BZ503">
        <f ca="1">+'aob Demand'!BZ502+'aob Cap'!$CG503</f>
        <v>18.136867358821153</v>
      </c>
      <c r="CA503">
        <f ca="1">+'aob Demand'!CA502+'aob Cap'!$CG503</f>
        <v>18.136867358821153</v>
      </c>
      <c r="CB503">
        <f t="shared" ca="1" si="58"/>
        <v>1620529.853423839</v>
      </c>
      <c r="CC503">
        <f t="shared" ca="1" si="63"/>
        <v>620778.70577437349</v>
      </c>
      <c r="CD503">
        <f t="shared" ca="1" si="64"/>
        <v>4280674.7584917294</v>
      </c>
      <c r="CE503">
        <f t="shared" ca="1" si="65"/>
        <v>16777753.828941017</v>
      </c>
      <c r="CG503">
        <f ca="1">+IFERROR(VLOOKUP(_xlfn.CONCAT(B503,E503,C503),Reallocation!$A$3:$F$618,6,FALSE),0)</f>
        <v>3.4453406950452563E-2</v>
      </c>
      <c r="CH503">
        <f t="shared" ca="1" si="59"/>
        <v>2.1142072629909414E-4</v>
      </c>
      <c r="CI503">
        <f t="shared" ca="1" si="60"/>
        <v>2.1142072629909414E-4</v>
      </c>
      <c r="CJ503">
        <f t="shared" ca="1" si="61"/>
        <v>2.5775856151666332E-4</v>
      </c>
      <c r="CK503">
        <f t="shared" ca="1" si="62"/>
        <v>3.2036499721121992E-4</v>
      </c>
      <c r="CL503">
        <f ca="1">+IF($C503=1,SUMPRODUCT($CH503:$CK503,Elast!$L$6:$O$6),SUMPRODUCT($CH503:$CK503,Elast!$L$13:$O$13))</f>
        <v>-9.177100962442842E-6</v>
      </c>
      <c r="CM503">
        <f ca="1">+IF($C503=1,SUMPRODUCT($CH503:$CK503,Elast!$L$7:$O$7),SUMPRODUCT($CH503:$CK503,Elast!$L$14:$O$14))</f>
        <v>5.8228308831557879E-6</v>
      </c>
      <c r="CN503">
        <f ca="1">+IF($C503=1,SUMPRODUCT($CH503:$CK503,Elast!$L$8:$O$8),SUMPRODUCT($CH503:$CK503,Elast!$L$15:$O$15))</f>
        <v>-1.1733751247935631E-5</v>
      </c>
      <c r="CO503">
        <f ca="1">+IF($C503=1,SUMPRODUCT($CH503:$CK503,Elast!$L$9:$O$9),SUMPRODUCT($CH503:$CK503,Elast!$L$16:$O$16))</f>
        <v>-7.3041855371633882E-6</v>
      </c>
    </row>
    <row r="504" spans="2:93" x14ac:dyDescent="0.25">
      <c r="B504" t="s">
        <v>89</v>
      </c>
      <c r="C504">
        <v>2</v>
      </c>
      <c r="D504">
        <v>2047</v>
      </c>
      <c r="E504">
        <v>2045</v>
      </c>
      <c r="F504">
        <v>9.5640696660187E-2</v>
      </c>
      <c r="G504">
        <v>3.6626865735099101E-2</v>
      </c>
      <c r="H504">
        <v>0.208087173098567</v>
      </c>
      <c r="I504">
        <v>0.65964526450614602</v>
      </c>
      <c r="J504">
        <f ca="1">+('aob Demand'!J503-'aob Demand'!BX503)+'aob Cap'!BX504</f>
        <v>162.96904380998842</v>
      </c>
      <c r="K504">
        <f ca="1">+('aob Demand'!K503-'aob Demand'!BY503)+'aob Cap'!BY504</f>
        <v>162.96904380998842</v>
      </c>
      <c r="L504">
        <f ca="1">+('aob Demand'!L503-'aob Demand'!BZ503)+'aob Cap'!BZ504</f>
        <v>133.66928497587043</v>
      </c>
      <c r="M504">
        <f ca="1">+('aob Demand'!M503-'aob Demand'!CA503)+'aob Cap'!CA504</f>
        <v>107.54468066780342</v>
      </c>
      <c r="N504">
        <f ca="1">+'aob Demand'!N503*(1+CL504)</f>
        <v>89440.067309394595</v>
      </c>
      <c r="O504">
        <f ca="1">+'aob Demand'!O503*(1+CM504)</f>
        <v>34261.866235803194</v>
      </c>
      <c r="P504">
        <f ca="1">+'aob Demand'!P503*(1+CN504)</f>
        <v>236258.24506423937</v>
      </c>
      <c r="Q504">
        <f ca="1">+'aob Demand'!Q503*(1+CO504)</f>
        <v>925994.68830246106</v>
      </c>
      <c r="R504">
        <v>155497501.10437301</v>
      </c>
      <c r="S504">
        <f ca="1">+IF(E504&gt;2017,SUMPRODUCT(J504:M504,N504:Q504),'aob Demand'!S503)</f>
        <v>151325859.56826878</v>
      </c>
      <c r="T504">
        <v>1</v>
      </c>
      <c r="U504">
        <v>60.746000000000002</v>
      </c>
      <c r="V504">
        <v>83600.831555828394</v>
      </c>
      <c r="W504">
        <v>60.746000000000002</v>
      </c>
      <c r="X504">
        <v>14.6928879399498</v>
      </c>
      <c r="Y504">
        <v>14.6928879399498</v>
      </c>
      <c r="Z504">
        <v>12.750973185229199</v>
      </c>
      <c r="AA504">
        <v>7.5946100671976602</v>
      </c>
      <c r="AB504">
        <v>21.457538699960601</v>
      </c>
      <c r="AC504">
        <v>21.457538699960601</v>
      </c>
      <c r="AD504">
        <v>21.457538699960601</v>
      </c>
      <c r="AE504">
        <v>21.457538699960601</v>
      </c>
      <c r="AF504">
        <v>1916964.07238611</v>
      </c>
      <c r="AG504">
        <v>734132.99603696901</v>
      </c>
      <c r="AH504">
        <v>5062876.1938912403</v>
      </c>
      <c r="AI504">
        <v>19832223.450736001</v>
      </c>
      <c r="AJ504">
        <v>130.14775753662701</v>
      </c>
      <c r="AK504">
        <v>130.14775753662701</v>
      </c>
      <c r="AL504">
        <v>102.787888429045</v>
      </c>
      <c r="AM504">
        <v>81.814189485721201</v>
      </c>
      <c r="AN504">
        <v>144.84064547657701</v>
      </c>
      <c r="AO504">
        <v>144.84064547657701</v>
      </c>
      <c r="AP504">
        <v>115.538861614274</v>
      </c>
      <c r="AQ504">
        <v>89.408799552918794</v>
      </c>
      <c r="AR504">
        <f ca="1">+IF(E504&gt;2017,J504*N504,'aob Demand'!AR503)</f>
        <v>14575962.247713041</v>
      </c>
      <c r="AS504">
        <f>+IF(F504&gt;2017,K504*O504,'aob Demand'!AS503)</f>
        <v>5582464.4580292003</v>
      </c>
      <c r="AT504">
        <f>+IF(G504&gt;2017,L504*P504,'aob Demand'!AT503)</f>
        <v>31573045.986450199</v>
      </c>
      <c r="AU504">
        <f>+IF(H504&gt;2017,M504*Q504,'aob Demand'!AU503)</f>
        <v>99556009.910151094</v>
      </c>
      <c r="AV504">
        <v>1.11304207488562</v>
      </c>
      <c r="AW504">
        <v>1.11304207488562</v>
      </c>
      <c r="AX504">
        <v>1.1242001702989699</v>
      </c>
      <c r="AY504">
        <v>1.09297241844091</v>
      </c>
      <c r="AZ504">
        <v>1.11304207488562</v>
      </c>
      <c r="BA504">
        <v>1.11304207488562</v>
      </c>
      <c r="BB504">
        <v>1.1242001702989699</v>
      </c>
      <c r="BC504">
        <v>1.0929771167394</v>
      </c>
      <c r="BD504">
        <v>1.06894591021589</v>
      </c>
      <c r="BE504">
        <v>1.06894591021589</v>
      </c>
      <c r="BF504">
        <v>1.08438278906888</v>
      </c>
      <c r="BG504">
        <v>0.84965499096121899</v>
      </c>
      <c r="BH504">
        <v>0.16033476999999999</v>
      </c>
      <c r="BI504">
        <v>0.16033476999999999</v>
      </c>
      <c r="BJ504">
        <v>0.18832829600000001</v>
      </c>
      <c r="BK504">
        <v>0.21767109699999901</v>
      </c>
      <c r="BL504">
        <v>0.16033476999999999</v>
      </c>
      <c r="BM504">
        <v>0.16033476999999999</v>
      </c>
      <c r="BN504">
        <v>0.18832829600000001</v>
      </c>
      <c r="BO504">
        <v>0.21767057500000001</v>
      </c>
      <c r="BP504">
        <v>0.15867292099999999</v>
      </c>
      <c r="BQ504">
        <v>0.15867292099999999</v>
      </c>
      <c r="BR504">
        <v>0.18056576799999999</v>
      </c>
      <c r="BS504">
        <v>3.9175603999999899E-2</v>
      </c>
      <c r="BT504">
        <v>1</v>
      </c>
      <c r="BU504">
        <v>1</v>
      </c>
      <c r="BV504">
        <v>1</v>
      </c>
      <c r="BW504">
        <v>0.99996871200000004</v>
      </c>
      <c r="BX504">
        <f ca="1">+'aob Demand'!BX503+'aob Cap'!$CG504</f>
        <v>18.125639911173621</v>
      </c>
      <c r="BY504">
        <f ca="1">+'aob Demand'!BY503+'aob Cap'!$CG504</f>
        <v>18.125639911173621</v>
      </c>
      <c r="BZ504">
        <f ca="1">+'aob Demand'!BZ503+'aob Cap'!$CG504</f>
        <v>18.125639911173621</v>
      </c>
      <c r="CA504">
        <f ca="1">+'aob Demand'!CA503+'aob Cap'!$CG504</f>
        <v>18.125639911173621</v>
      </c>
      <c r="CB504">
        <f t="shared" ca="1" si="58"/>
        <v>1621158.4536812177</v>
      </c>
      <c r="CC504">
        <f t="shared" ca="1" si="63"/>
        <v>621018.25007496634</v>
      </c>
      <c r="CD504">
        <f t="shared" ca="1" si="64"/>
        <v>4282331.876080215</v>
      </c>
      <c r="CE504">
        <f t="shared" ca="1" si="65"/>
        <v>16784246.279829867</v>
      </c>
      <c r="CG504">
        <f ca="1">+IFERROR(VLOOKUP(_xlfn.CONCAT(B504,E504,C504),Reallocation!$A$3:$F$618,6,FALSE),0)</f>
        <v>3.2924641179419144E-2</v>
      </c>
      <c r="CH504">
        <f t="shared" ca="1" si="59"/>
        <v>2.0203003226670901E-4</v>
      </c>
      <c r="CI504">
        <f t="shared" ca="1" si="60"/>
        <v>2.0203003226670901E-4</v>
      </c>
      <c r="CJ504">
        <f t="shared" ca="1" si="61"/>
        <v>2.4631418642928615E-4</v>
      </c>
      <c r="CK504">
        <f t="shared" ca="1" si="62"/>
        <v>3.0614848614529677E-4</v>
      </c>
      <c r="CL504">
        <f ca="1">+IF($C504=1,SUMPRODUCT($CH504:$CK504,Elast!$L$6:$O$6),SUMPRODUCT($CH504:$CK504,Elast!$L$13:$O$13))</f>
        <v>-8.7695869066486422E-6</v>
      </c>
      <c r="CM504">
        <f ca="1">+IF($C504=1,SUMPRODUCT($CH504:$CK504,Elast!$L$7:$O$7),SUMPRODUCT($CH504:$CK504,Elast!$L$14:$O$14))</f>
        <v>5.5641936790710742E-6</v>
      </c>
      <c r="CN504">
        <f ca="1">+IF($C504=1,SUMPRODUCT($CH504:$CK504,Elast!$L$8:$O$8),SUMPRODUCT($CH504:$CK504,Elast!$L$15:$O$15))</f>
        <v>-1.1212633833975084E-5</v>
      </c>
      <c r="CO504">
        <f ca="1">+IF($C504=1,SUMPRODUCT($CH504:$CK504,Elast!$L$9:$O$9),SUMPRODUCT($CH504:$CK504,Elast!$L$16:$O$16))</f>
        <v>-6.9799847112028688E-6</v>
      </c>
    </row>
    <row r="505" spans="2:93" x14ac:dyDescent="0.25">
      <c r="B505" t="s">
        <v>89</v>
      </c>
      <c r="C505">
        <v>2</v>
      </c>
      <c r="D505">
        <v>2048</v>
      </c>
      <c r="E505">
        <v>2046</v>
      </c>
      <c r="F505">
        <v>9.5663264197683701E-2</v>
      </c>
      <c r="G505">
        <v>3.6635164346346699E-2</v>
      </c>
      <c r="H505">
        <v>0.20810745377927201</v>
      </c>
      <c r="I505">
        <v>0.65959411767669696</v>
      </c>
      <c r="J505">
        <f ca="1">+('aob Demand'!J504-'aob Demand'!BX504)+'aob Cap'!BX505</f>
        <v>162.96822022482527</v>
      </c>
      <c r="K505">
        <f ca="1">+('aob Demand'!K504-'aob Demand'!BY504)+'aob Cap'!BY505</f>
        <v>162.96822022482527</v>
      </c>
      <c r="L505">
        <f ca="1">+('aob Demand'!L504-'aob Demand'!BZ504)+'aob Cap'!BZ505</f>
        <v>133.66461171164124</v>
      </c>
      <c r="M505">
        <f ca="1">+('aob Demand'!M504-'aob Demand'!CA504)+'aob Cap'!CA505</f>
        <v>107.53659052097825</v>
      </c>
      <c r="N505">
        <f ca="1">+'aob Demand'!N504*(1+CL505)</f>
        <v>89530.359201771251</v>
      </c>
      <c r="O505">
        <f ca="1">+'aob Demand'!O504*(1+CM505)</f>
        <v>34296.35459518549</v>
      </c>
      <c r="P505">
        <f ca="1">+'aob Demand'!P504*(1+CN505)</f>
        <v>236496.42487495404</v>
      </c>
      <c r="Q505">
        <f ca="1">+'aob Demand'!Q504*(1+CO505)</f>
        <v>926928.14210576087</v>
      </c>
      <c r="R505">
        <v>155545157.728733</v>
      </c>
      <c r="S505">
        <f ca="1">+IF(E505&gt;2017,SUMPRODUCT(J505:M505,N505:Q505),'aob Demand'!S504)</f>
        <v>151469714.02587926</v>
      </c>
      <c r="T505">
        <v>1</v>
      </c>
      <c r="U505">
        <v>60.746000000000002</v>
      </c>
      <c r="V505">
        <v>84366.099362437206</v>
      </c>
      <c r="W505">
        <v>60.746000000000002</v>
      </c>
      <c r="X505">
        <v>14.712172553651101</v>
      </c>
      <c r="Y505">
        <v>14.712172553651101</v>
      </c>
      <c r="Z505">
        <v>12.766273247559001</v>
      </c>
      <c r="AA505">
        <v>7.6064630592703599</v>
      </c>
      <c r="AB505">
        <v>21.3579391914603</v>
      </c>
      <c r="AC505">
        <v>21.3579391914603</v>
      </c>
      <c r="AD505">
        <v>21.3579391914603</v>
      </c>
      <c r="AE505">
        <v>21.3579391914603</v>
      </c>
      <c r="AF505">
        <v>1910020.30263933</v>
      </c>
      <c r="AG505">
        <v>731467.45704547095</v>
      </c>
      <c r="AH505">
        <v>5044509.1514590597</v>
      </c>
      <c r="AI505">
        <v>19760298.7026776</v>
      </c>
      <c r="AJ505">
        <v>130.14775753662701</v>
      </c>
      <c r="AK505">
        <v>130.14775753662701</v>
      </c>
      <c r="AL505">
        <v>102.787888429045</v>
      </c>
      <c r="AM505">
        <v>81.814189485721201</v>
      </c>
      <c r="AN505">
        <v>144.859930090278</v>
      </c>
      <c r="AO505">
        <v>144.859930090278</v>
      </c>
      <c r="AP505">
        <v>115.554161676604</v>
      </c>
      <c r="AQ505">
        <v>89.420652544991498</v>
      </c>
      <c r="AR505">
        <f ca="1">+IF(E505&gt;2017,J505*N505,'aob Demand'!AR504)</f>
        <v>14590603.295201968</v>
      </c>
      <c r="AS505">
        <f>+IF(F505&gt;2017,K505*O505,'aob Demand'!AS504)</f>
        <v>5588107.0626561996</v>
      </c>
      <c r="AT505">
        <f>+IF(G505&gt;2017,L505*P505,'aob Demand'!AT504)</f>
        <v>31604100.382925399</v>
      </c>
      <c r="AU505">
        <f>+IF(H505&gt;2017,M505*Q505,'aob Demand'!AU504)</f>
        <v>99650192.152988404</v>
      </c>
      <c r="AV505">
        <v>1.1131905273737599</v>
      </c>
      <c r="AW505">
        <v>1.1131905273737599</v>
      </c>
      <c r="AX505">
        <v>1.1243492303108999</v>
      </c>
      <c r="AY505">
        <v>1.0931175154100601</v>
      </c>
      <c r="AZ505">
        <v>1.1131905273737599</v>
      </c>
      <c r="BA505">
        <v>1.1131905273737599</v>
      </c>
      <c r="BB505">
        <v>1.1243492303108999</v>
      </c>
      <c r="BC505">
        <v>1.0931222143322701</v>
      </c>
      <c r="BD505">
        <v>1.06908848135821</v>
      </c>
      <c r="BE505">
        <v>1.06908848135821</v>
      </c>
      <c r="BF505">
        <v>1.08452656961237</v>
      </c>
      <c r="BG505">
        <v>0.84960293150238697</v>
      </c>
      <c r="BH505">
        <v>0.16033476999999999</v>
      </c>
      <c r="BI505">
        <v>0.16033476999999999</v>
      </c>
      <c r="BJ505">
        <v>0.18832829600000001</v>
      </c>
      <c r="BK505">
        <v>0.21767109699999901</v>
      </c>
      <c r="BL505">
        <v>0.16033476999999999</v>
      </c>
      <c r="BM505">
        <v>0.16033476999999999</v>
      </c>
      <c r="BN505">
        <v>0.18832829600000001</v>
      </c>
      <c r="BO505">
        <v>0.21767057500000001</v>
      </c>
      <c r="BP505">
        <v>0.15867292099999999</v>
      </c>
      <c r="BQ505">
        <v>0.15867292099999999</v>
      </c>
      <c r="BR505">
        <v>0.18056576799999999</v>
      </c>
      <c r="BS505">
        <v>3.9175603999999899E-2</v>
      </c>
      <c r="BT505">
        <v>1</v>
      </c>
      <c r="BU505">
        <v>1</v>
      </c>
      <c r="BV505">
        <v>1</v>
      </c>
      <c r="BW505">
        <v>0.99996871200000004</v>
      </c>
      <c r="BX505">
        <f ca="1">+'aob Demand'!BX504+'aob Cap'!$CG505</f>
        <v>18.105851979182965</v>
      </c>
      <c r="BY505">
        <f ca="1">+'aob Demand'!BY504+'aob Cap'!$CG505</f>
        <v>18.105851979182965</v>
      </c>
      <c r="BZ505">
        <f ca="1">+'aob Demand'!BZ504+'aob Cap'!$CG505</f>
        <v>18.105851979182965</v>
      </c>
      <c r="CA505">
        <f ca="1">+'aob Demand'!CA504+'aob Cap'!$CG505</f>
        <v>18.105851979182965</v>
      </c>
      <c r="CB505">
        <f t="shared" ca="1" si="58"/>
        <v>1621023.4313503518</v>
      </c>
      <c r="CC505">
        <f t="shared" ca="1" si="63"/>
        <v>620964.71972599998</v>
      </c>
      <c r="CD505">
        <f t="shared" ca="1" si="64"/>
        <v>4281969.262391882</v>
      </c>
      <c r="CE505">
        <f t="shared" ca="1" si="65"/>
        <v>16782823.736305978</v>
      </c>
      <c r="CG505">
        <f ca="1">+IFERROR(VLOOKUP(_xlfn.CONCAT(B505,E505,C505),Reallocation!$A$3:$F$618,6,FALSE),0)</f>
        <v>3.1463755733265743E-2</v>
      </c>
      <c r="CH505">
        <f t="shared" ca="1" si="59"/>
        <v>1.9306681811848136E-4</v>
      </c>
      <c r="CI505">
        <f t="shared" ca="1" si="60"/>
        <v>1.9306681811848136E-4</v>
      </c>
      <c r="CJ505">
        <f t="shared" ca="1" si="61"/>
        <v>2.3539331263777719E-4</v>
      </c>
      <c r="CK505">
        <f t="shared" ca="1" si="62"/>
        <v>2.925865101435221E-4</v>
      </c>
      <c r="CL505">
        <f ca="1">+IF($C505=1,SUMPRODUCT($CH505:$CK505,Elast!$L$6:$O$6),SUMPRODUCT($CH505:$CK505,Elast!$L$13:$O$13))</f>
        <v>-8.3806830258867933E-6</v>
      </c>
      <c r="CM505">
        <f ca="1">+IF($C505=1,SUMPRODUCT($CH505:$CK505,Elast!$L$7:$O$7),SUMPRODUCT($CH505:$CK505,Elast!$L$14:$O$14))</f>
        <v>5.3173278277683793E-6</v>
      </c>
      <c r="CN505">
        <f ca="1">+IF($C505=1,SUMPRODUCT($CH505:$CK505,Elast!$L$8:$O$8),SUMPRODUCT($CH505:$CK505,Elast!$L$15:$O$15))</f>
        <v>-1.0715273117418267E-5</v>
      </c>
      <c r="CO505">
        <f ca="1">+IF($C505=1,SUMPRODUCT($CH505:$CK505,Elast!$L$9:$O$9),SUMPRODUCT($CH505:$CK505,Elast!$L$16:$O$16))</f>
        <v>-6.6706708780384087E-6</v>
      </c>
    </row>
    <row r="506" spans="2:93" x14ac:dyDescent="0.25">
      <c r="B506" t="s">
        <v>89</v>
      </c>
      <c r="C506">
        <v>2</v>
      </c>
      <c r="D506">
        <v>2049</v>
      </c>
      <c r="E506">
        <v>2047</v>
      </c>
      <c r="F506">
        <v>9.5687601288495197E-2</v>
      </c>
      <c r="G506">
        <v>3.6644114382945903E-2</v>
      </c>
      <c r="H506">
        <v>0.20812932453896699</v>
      </c>
      <c r="I506">
        <v>0.65953895978959098</v>
      </c>
      <c r="J506">
        <f ca="1">+('aob Demand'!J505-'aob Demand'!BX505)+'aob Cap'!BX506</f>
        <v>162.95956128055298</v>
      </c>
      <c r="K506">
        <f ca="1">+('aob Demand'!K505-'aob Demand'!BY505)+'aob Cap'!BY506</f>
        <v>162.95956128055298</v>
      </c>
      <c r="L506">
        <f ca="1">+('aob Demand'!L505-'aob Demand'!BZ505)+'aob Cap'!BZ506</f>
        <v>133.652085977806</v>
      </c>
      <c r="M506">
        <f ca="1">+('aob Demand'!M505-'aob Demand'!CA505)+'aob Cap'!CA506</f>
        <v>107.52064349015997</v>
      </c>
      <c r="N506">
        <f ca="1">+'aob Demand'!N505*(1+CL506)</f>
        <v>89620.903873718431</v>
      </c>
      <c r="O506">
        <f ca="1">+'aob Demand'!O505*(1+CM506)</f>
        <v>34330.911475016685</v>
      </c>
      <c r="P506">
        <f ca="1">+'aob Demand'!P505*(1+CN506)</f>
        <v>236735.13934075696</v>
      </c>
      <c r="Q506">
        <f ca="1">+'aob Demand'!Q505*(1+CO506)</f>
        <v>927863.75136079662</v>
      </c>
      <c r="R506">
        <v>155582844.290209</v>
      </c>
      <c r="S506">
        <f ca="1">+IF(E506&gt;2017,SUMPRODUCT(J506:M506,N506:Q506),'aob Demand'!S505)</f>
        <v>151603786.26380336</v>
      </c>
      <c r="T506">
        <v>1</v>
      </c>
      <c r="U506">
        <v>60.746000000000002</v>
      </c>
      <c r="V506">
        <v>85138.372300513307</v>
      </c>
      <c r="W506">
        <v>60.746000000000002</v>
      </c>
      <c r="X506">
        <v>14.7314933120836</v>
      </c>
      <c r="Y506">
        <v>14.7314933120836</v>
      </c>
      <c r="Z506">
        <v>12.7815948114352</v>
      </c>
      <c r="AA506">
        <v>7.6183340501984702</v>
      </c>
      <c r="AB506">
        <v>21.250468916322198</v>
      </c>
      <c r="AC506">
        <v>21.250468916322198</v>
      </c>
      <c r="AD506">
        <v>21.250468916322198</v>
      </c>
      <c r="AE506">
        <v>21.250468916322198</v>
      </c>
      <c r="AF506">
        <v>1902359.09104671</v>
      </c>
      <c r="AG506">
        <v>728526.65577295504</v>
      </c>
      <c r="AH506">
        <v>5024245.0620926796</v>
      </c>
      <c r="AI506">
        <v>19680944.9852782</v>
      </c>
      <c r="AJ506">
        <v>130.14775753662701</v>
      </c>
      <c r="AK506">
        <v>130.14775753662701</v>
      </c>
      <c r="AL506">
        <v>102.787888429045</v>
      </c>
      <c r="AM506">
        <v>81.814189485721201</v>
      </c>
      <c r="AN506">
        <v>144.87925084871</v>
      </c>
      <c r="AO506">
        <v>144.87925084871</v>
      </c>
      <c r="AP506">
        <v>115.56948324048</v>
      </c>
      <c r="AQ506">
        <v>89.4325235359196</v>
      </c>
      <c r="AR506">
        <f ca="1">+IF(E506&gt;2017,J506*N506,'aob Demand'!AR505)</f>
        <v>14604583.176827766</v>
      </c>
      <c r="AS506">
        <f>+IF(F506&gt;2017,K506*O506,'aob Demand'!AS505)</f>
        <v>5593489.6163544999</v>
      </c>
      <c r="AT506">
        <f>+IF(G506&gt;2017,L506*P506,'aob Demand'!AT505)</f>
        <v>31633351.184060901</v>
      </c>
      <c r="AU506">
        <f>+IF(H506&gt;2017,M506*Q506,'aob Demand'!AU505)</f>
        <v>99737245.271147996</v>
      </c>
      <c r="AV506">
        <v>1.1133392395169499</v>
      </c>
      <c r="AW506">
        <v>1.1133392395169499</v>
      </c>
      <c r="AX506">
        <v>1.1244984861504199</v>
      </c>
      <c r="AY506">
        <v>1.09326281823522</v>
      </c>
      <c r="AZ506">
        <v>1.1133392395169499</v>
      </c>
      <c r="BA506">
        <v>1.1133392395169499</v>
      </c>
      <c r="BB506">
        <v>1.1244984861504199</v>
      </c>
      <c r="BC506">
        <v>1.0932675177820299</v>
      </c>
      <c r="BD506">
        <v>1.0692313018686299</v>
      </c>
      <c r="BE506">
        <v>1.0692313018686299</v>
      </c>
      <c r="BF506">
        <v>1.08467053904755</v>
      </c>
      <c r="BG506">
        <v>0.84955080829817697</v>
      </c>
      <c r="BH506">
        <v>0.16033476999999999</v>
      </c>
      <c r="BI506">
        <v>0.16033476999999999</v>
      </c>
      <c r="BJ506">
        <v>0.18832829600000001</v>
      </c>
      <c r="BK506">
        <v>0.21767109699999901</v>
      </c>
      <c r="BL506">
        <v>0.16033476999999999</v>
      </c>
      <c r="BM506">
        <v>0.16033476999999999</v>
      </c>
      <c r="BN506">
        <v>0.18832829600000001</v>
      </c>
      <c r="BO506">
        <v>0.21767057500000001</v>
      </c>
      <c r="BP506">
        <v>0.15867292099999999</v>
      </c>
      <c r="BQ506">
        <v>0.15867292099999999</v>
      </c>
      <c r="BR506">
        <v>0.18056576799999999</v>
      </c>
      <c r="BS506">
        <v>3.9175603999999899E-2</v>
      </c>
      <c r="BT506">
        <v>1</v>
      </c>
      <c r="BU506">
        <v>1</v>
      </c>
      <c r="BV506">
        <v>1</v>
      </c>
      <c r="BW506">
        <v>0.99996871200000004</v>
      </c>
      <c r="BX506">
        <f ca="1">+'aob Demand'!BX505+'aob Cap'!$CG506</f>
        <v>18.078188901826778</v>
      </c>
      <c r="BY506">
        <f ca="1">+'aob Demand'!BY505+'aob Cap'!$CG506</f>
        <v>18.078188901826778</v>
      </c>
      <c r="BZ506">
        <f ca="1">+'aob Demand'!BZ505+'aob Cap'!$CG506</f>
        <v>18.078188901826778</v>
      </c>
      <c r="CA506">
        <f ca="1">+'aob Demand'!CA505+'aob Cap'!$CG506</f>
        <v>18.078188901826778</v>
      </c>
      <c r="CB506">
        <f t="shared" ca="1" si="58"/>
        <v>1620183.6297815409</v>
      </c>
      <c r="CC506">
        <f t="shared" ca="1" si="63"/>
        <v>620640.70281724422</v>
      </c>
      <c r="CD506">
        <f t="shared" ca="1" si="64"/>
        <v>4279742.5687024882</v>
      </c>
      <c r="CE506">
        <f t="shared" ca="1" si="65"/>
        <v>16774096.172258114</v>
      </c>
      <c r="CG506">
        <f ca="1">+IFERROR(VLOOKUP(_xlfn.CONCAT(B506,E506,C506),Reallocation!$A$3:$F$618,6,FALSE),0)</f>
        <v>3.0067139427976407E-2</v>
      </c>
      <c r="CH506">
        <f t="shared" ca="1" si="59"/>
        <v>1.8450675242198677E-4</v>
      </c>
      <c r="CI506">
        <f t="shared" ca="1" si="60"/>
        <v>1.8450675242198677E-4</v>
      </c>
      <c r="CJ506">
        <f t="shared" ca="1" si="61"/>
        <v>2.2496573254371377E-4</v>
      </c>
      <c r="CK506">
        <f t="shared" ca="1" si="62"/>
        <v>2.796406201821533E-4</v>
      </c>
      <c r="CL506">
        <f ca="1">+IF($C506=1,SUMPRODUCT($CH506:$CK506,Elast!$L$6:$O$6),SUMPRODUCT($CH506:$CK506,Elast!$L$13:$O$13))</f>
        <v>-8.0093204317488455E-6</v>
      </c>
      <c r="CM506">
        <f ca="1">+IF($C506=1,SUMPRODUCT($CH506:$CK506,Elast!$L$7:$O$7),SUMPRODUCT($CH506:$CK506,Elast!$L$14:$O$14))</f>
        <v>5.0815636867745925E-6</v>
      </c>
      <c r="CN506">
        <f ca="1">+IF($C506=1,SUMPRODUCT($CH506:$CK506,Elast!$L$8:$O$8),SUMPRODUCT($CH506:$CK506,Elast!$L$15:$O$15))</f>
        <v>-1.0240311309649419E-5</v>
      </c>
      <c r="CO506">
        <f ca="1">+IF($C506=1,SUMPRODUCT($CH506:$CK506,Elast!$L$9:$O$9),SUMPRODUCT($CH506:$CK506,Elast!$L$16:$O$16))</f>
        <v>-6.3753758330142851E-6</v>
      </c>
    </row>
    <row r="507" spans="2:93" x14ac:dyDescent="0.25">
      <c r="B507" t="s">
        <v>89</v>
      </c>
      <c r="C507">
        <v>2</v>
      </c>
      <c r="D507">
        <v>2050</v>
      </c>
      <c r="E507">
        <v>2048</v>
      </c>
      <c r="F507">
        <v>9.5713565094625294E-2</v>
      </c>
      <c r="G507">
        <v>3.6653663243071698E-2</v>
      </c>
      <c r="H507">
        <v>0.208152656920669</v>
      </c>
      <c r="I507">
        <v>0.65948011474163304</v>
      </c>
      <c r="J507">
        <f ca="1">+('aob Demand'!J506-'aob Demand'!BX506)+'aob Cap'!BX507</f>
        <v>162.94370302543425</v>
      </c>
      <c r="K507">
        <f ca="1">+('aob Demand'!K506-'aob Demand'!BY506)+'aob Cap'!BY507</f>
        <v>162.94370302543425</v>
      </c>
      <c r="L507">
        <f ca="1">+('aob Demand'!L506-'aob Demand'!BZ506)+'aob Cap'!BZ507</f>
        <v>133.63234513928924</v>
      </c>
      <c r="M507">
        <f ca="1">+('aob Demand'!M506-'aob Demand'!CA506)+'aob Cap'!CA507</f>
        <v>107.49747725556023</v>
      </c>
      <c r="N507">
        <f ca="1">+'aob Demand'!N506*(1+CL507)</f>
        <v>89711.688829607781</v>
      </c>
      <c r="O507">
        <f ca="1">+'aob Demand'!O506*(1+CM507)</f>
        <v>34365.534284955007</v>
      </c>
      <c r="P507">
        <f ca="1">+'aob Demand'!P506*(1+CN507)</f>
        <v>236974.36567756749</v>
      </c>
      <c r="Q507">
        <f ca="1">+'aob Demand'!Q506*(1+CO507)</f>
        <v>928801.42231293279</v>
      </c>
      <c r="R507">
        <v>155611395.897452</v>
      </c>
      <c r="S507">
        <f ca="1">+IF(E507&gt;2017,SUMPRODUCT(J507:M507,N507:Q507),'aob Demand'!S506)</f>
        <v>151728852.18880516</v>
      </c>
      <c r="T507">
        <v>1</v>
      </c>
      <c r="U507">
        <v>60.746000000000002</v>
      </c>
      <c r="V507">
        <v>85917.714493840002</v>
      </c>
      <c r="W507">
        <v>60.746000000000002</v>
      </c>
      <c r="X507">
        <v>14.7508478640377</v>
      </c>
      <c r="Y507">
        <v>14.7508478640377</v>
      </c>
      <c r="Z507">
        <v>12.796936504014999</v>
      </c>
      <c r="AA507">
        <v>7.6302218830688</v>
      </c>
      <c r="AB507">
        <v>21.1358144733343</v>
      </c>
      <c r="AC507">
        <v>21.1358144733343</v>
      </c>
      <c r="AD507">
        <v>21.1358144733343</v>
      </c>
      <c r="AE507">
        <v>21.1358144733343</v>
      </c>
      <c r="AF507">
        <v>1894039.4923879199</v>
      </c>
      <c r="AG507">
        <v>725333.26021649095</v>
      </c>
      <c r="AH507">
        <v>5002240.12397289</v>
      </c>
      <c r="AI507">
        <v>19594773.942330699</v>
      </c>
      <c r="AJ507">
        <v>130.14775753662701</v>
      </c>
      <c r="AK507">
        <v>130.14775753662701</v>
      </c>
      <c r="AL507">
        <v>102.787888429045</v>
      </c>
      <c r="AM507">
        <v>81.814189485721201</v>
      </c>
      <c r="AN507">
        <v>144.898605400664</v>
      </c>
      <c r="AO507">
        <v>144.898605400664</v>
      </c>
      <c r="AP507">
        <v>115.58482493306001</v>
      </c>
      <c r="AQ507">
        <v>89.44441136879</v>
      </c>
      <c r="AR507">
        <f ca="1">+IF(E507&gt;2017,J507*N507,'aob Demand'!AR506)</f>
        <v>14617954.782561777</v>
      </c>
      <c r="AS507">
        <f>+IF(F507&gt;2017,K507*O507,'aob Demand'!AS506)</f>
        <v>5598632.8561398499</v>
      </c>
      <c r="AT507">
        <f>+IF(G507&gt;2017,L507*P507,'aob Demand'!AT506)</f>
        <v>31660941.4784365</v>
      </c>
      <c r="AU507">
        <f>+IF(H507&gt;2017,M507*Q507,'aob Demand'!AU506)</f>
        <v>99817732.267847702</v>
      </c>
      <c r="AV507">
        <v>1.11348819127989</v>
      </c>
      <c r="AW507">
        <v>1.11348819127989</v>
      </c>
      <c r="AX507">
        <v>1.1246479230070101</v>
      </c>
      <c r="AY507">
        <v>1.09340831123493</v>
      </c>
      <c r="AZ507">
        <v>1.11348819127989</v>
      </c>
      <c r="BA507">
        <v>1.11348819127989</v>
      </c>
      <c r="BB507">
        <v>1.1246479230070101</v>
      </c>
      <c r="BC507">
        <v>1.0934130114071701</v>
      </c>
      <c r="BD507">
        <v>1.0693743525056301</v>
      </c>
      <c r="BE507">
        <v>1.0693743525056301</v>
      </c>
      <c r="BF507">
        <v>1.08481468308846</v>
      </c>
      <c r="BG507">
        <v>0.84949862701247403</v>
      </c>
      <c r="BH507">
        <v>0.16033476999999999</v>
      </c>
      <c r="BI507">
        <v>0.16033476999999999</v>
      </c>
      <c r="BJ507">
        <v>0.18832829600000001</v>
      </c>
      <c r="BK507">
        <v>0.21767109699999901</v>
      </c>
      <c r="BL507">
        <v>0.16033476999999999</v>
      </c>
      <c r="BM507">
        <v>0.16033476999999999</v>
      </c>
      <c r="BN507">
        <v>0.18832829600000001</v>
      </c>
      <c r="BO507">
        <v>0.21767057500000001</v>
      </c>
      <c r="BP507">
        <v>0.15867292099999999</v>
      </c>
      <c r="BQ507">
        <v>0.15867292099999999</v>
      </c>
      <c r="BR507">
        <v>0.18056576799999999</v>
      </c>
      <c r="BS507">
        <v>3.9175603999999899E-2</v>
      </c>
      <c r="BT507">
        <v>1</v>
      </c>
      <c r="BU507">
        <v>1</v>
      </c>
      <c r="BV507">
        <v>1</v>
      </c>
      <c r="BW507">
        <v>0.99996871200000004</v>
      </c>
      <c r="BX507">
        <f ca="1">+'aob Demand'!BX506+'aob Cap'!$CG507</f>
        <v>18.04328968804554</v>
      </c>
      <c r="BY507">
        <f ca="1">+'aob Demand'!BY506+'aob Cap'!$CG507</f>
        <v>18.04328968804554</v>
      </c>
      <c r="BZ507">
        <f ca="1">+'aob Demand'!BZ506+'aob Cap'!$CG507</f>
        <v>18.04328968804554</v>
      </c>
      <c r="CA507">
        <f ca="1">+'aob Demand'!CA506+'aob Cap'!$CG507</f>
        <v>18.04328968804554</v>
      </c>
      <c r="CB507">
        <f t="shared" ca="1" si="58"/>
        <v>1618693.9899564125</v>
      </c>
      <c r="CC507">
        <f t="shared" ca="1" si="63"/>
        <v>620067.29038790416</v>
      </c>
      <c r="CD507">
        <f t="shared" ca="1" si="64"/>
        <v>4275797.1285611866</v>
      </c>
      <c r="CE507">
        <f t="shared" ca="1" si="65"/>
        <v>16758633.125460971</v>
      </c>
      <c r="CG507">
        <f ca="1">+IFERROR(VLOOKUP(_xlfn.CONCAT(B507,E507,C507),Reallocation!$A$3:$F$618,6,FALSE),0)</f>
        <v>2.8731351122241035E-2</v>
      </c>
      <c r="CH507">
        <f t="shared" ca="1" si="59"/>
        <v>1.763268576127075E-4</v>
      </c>
      <c r="CI507">
        <f t="shared" ca="1" si="60"/>
        <v>1.763268576127075E-4</v>
      </c>
      <c r="CJ507">
        <f t="shared" ca="1" si="61"/>
        <v>2.1500297021881387E-4</v>
      </c>
      <c r="CK507">
        <f t="shared" ca="1" si="62"/>
        <v>2.6727465477116574E-4</v>
      </c>
      <c r="CL507">
        <f ca="1">+IF($C507=1,SUMPRODUCT($CH507:$CK507,Elast!$L$6:$O$6),SUMPRODUCT($CH507:$CK507,Elast!$L$13:$O$13))</f>
        <v>-7.6544909054829812E-6</v>
      </c>
      <c r="CM507">
        <f ca="1">+IF($C507=1,SUMPRODUCT($CH507:$CK507,Elast!$L$7:$O$7),SUMPRODUCT($CH507:$CK507,Elast!$L$14:$O$14))</f>
        <v>4.8562688294567387E-6</v>
      </c>
      <c r="CN507">
        <f ca="1">+IF($C507=1,SUMPRODUCT($CH507:$CK507,Elast!$L$8:$O$8),SUMPRODUCT($CH507:$CK507,Elast!$L$15:$O$15))</f>
        <v>-9.7864668673195428E-6</v>
      </c>
      <c r="CO507">
        <f ca="1">+IF($C507=1,SUMPRODUCT($CH507:$CK507,Elast!$L$9:$O$9),SUMPRODUCT($CH507:$CK507,Elast!$L$16:$O$16))</f>
        <v>-6.093282267257027E-6</v>
      </c>
    </row>
    <row r="508" spans="2:93" x14ac:dyDescent="0.25">
      <c r="B508" t="s">
        <v>89</v>
      </c>
      <c r="C508">
        <v>2</v>
      </c>
      <c r="D508">
        <v>2051</v>
      </c>
      <c r="E508">
        <v>2049</v>
      </c>
      <c r="F508">
        <v>9.5741043684810706E-2</v>
      </c>
      <c r="G508">
        <v>3.6663769704376202E-2</v>
      </c>
      <c r="H508">
        <v>0.208177350410097</v>
      </c>
      <c r="I508">
        <v>0.65941783620071504</v>
      </c>
      <c r="J508">
        <f ca="1">+('aob Demand'!J507-'aob Demand'!BX507)+'aob Cap'!BX508</f>
        <v>162.92123844134406</v>
      </c>
      <c r="K508">
        <f ca="1">+('aob Demand'!K507-'aob Demand'!BY507)+'aob Cap'!BY508</f>
        <v>162.92123844134406</v>
      </c>
      <c r="L508">
        <f ca="1">+('aob Demand'!L507-'aob Demand'!BZ507)+'aob Cap'!BZ508</f>
        <v>133.60598340219207</v>
      </c>
      <c r="M508">
        <f ca="1">+('aob Demand'!M507-'aob Demand'!CA507)+'aob Cap'!CA508</f>
        <v>107.46768631670709</v>
      </c>
      <c r="N508">
        <f ca="1">+'aob Demand'!N507*(1+CL508)</f>
        <v>89802.702437198313</v>
      </c>
      <c r="O508">
        <f ca="1">+'aob Demand'!O507*(1+CM508)</f>
        <v>34400.220612444566</v>
      </c>
      <c r="P508">
        <f ca="1">+'aob Demand'!P507*(1+CN508)</f>
        <v>237214.08267545936</v>
      </c>
      <c r="Q508">
        <f ca="1">+'aob Demand'!Q507*(1+CO508)</f>
        <v>929741.06768084143</v>
      </c>
      <c r="R508">
        <v>155631471.242782</v>
      </c>
      <c r="S508">
        <f ca="1">+IF(E508&gt;2017,SUMPRODUCT(J508:M508,N508:Q508),'aob Demand'!S507)</f>
        <v>151845636.25127143</v>
      </c>
      <c r="T508">
        <v>1</v>
      </c>
      <c r="U508">
        <v>60.746000000000002</v>
      </c>
      <c r="V508">
        <v>86704.190653178593</v>
      </c>
      <c r="W508">
        <v>60.746000000000002</v>
      </c>
      <c r="X508">
        <v>14.770233601966201</v>
      </c>
      <c r="Y508">
        <v>14.770233601966201</v>
      </c>
      <c r="Z508">
        <v>12.8122968029574</v>
      </c>
      <c r="AA508">
        <v>7.6421252749164701</v>
      </c>
      <c r="AB508">
        <v>21.014520366043101</v>
      </c>
      <c r="AC508">
        <v>21.014520366043101</v>
      </c>
      <c r="AD508">
        <v>21.014520366043101</v>
      </c>
      <c r="AE508">
        <v>21.014520366043101</v>
      </c>
      <c r="AF508">
        <v>1885108.03493513</v>
      </c>
      <c r="AG508">
        <v>721905.14501273201</v>
      </c>
      <c r="AH508">
        <v>4978617.4685627697</v>
      </c>
      <c r="AI508">
        <v>19502267.672667701</v>
      </c>
      <c r="AJ508">
        <v>130.14775753662701</v>
      </c>
      <c r="AK508">
        <v>130.14775753662701</v>
      </c>
      <c r="AL508">
        <v>102.787888429045</v>
      </c>
      <c r="AM508">
        <v>81.814189485721201</v>
      </c>
      <c r="AN508">
        <v>144.91799113859301</v>
      </c>
      <c r="AO508">
        <v>144.91799113859301</v>
      </c>
      <c r="AP508">
        <v>115.600185232002</v>
      </c>
      <c r="AQ508">
        <v>89.456314760637596</v>
      </c>
      <c r="AR508">
        <f ca="1">+IF(E508&gt;2017,J508*N508,'aob Demand'!AR507)</f>
        <v>14630767.496447856</v>
      </c>
      <c r="AS508">
        <f>+IF(F508&gt;2017,K508*O508,'aob Demand'!AS507)</f>
        <v>5603556.1457607299</v>
      </c>
      <c r="AT508">
        <f>+IF(G508&gt;2017,L508*P508,'aob Demand'!AT507)</f>
        <v>31687004.876920398</v>
      </c>
      <c r="AU508">
        <f>+IF(H508&gt;2017,M508*Q508,'aob Demand'!AU507)</f>
        <v>99892178.847070798</v>
      </c>
      <c r="AV508">
        <v>1.1136373668951101</v>
      </c>
      <c r="AW508">
        <v>1.1136373668951101</v>
      </c>
      <c r="AX508">
        <v>1.12479752921922</v>
      </c>
      <c r="AY508">
        <v>1.09355398206334</v>
      </c>
      <c r="AZ508">
        <v>1.1136373668951101</v>
      </c>
      <c r="BA508">
        <v>1.1136373668951101</v>
      </c>
      <c r="BB508">
        <v>1.12479752921922</v>
      </c>
      <c r="BC508">
        <v>1.09355868286177</v>
      </c>
      <c r="BD508">
        <v>1.0695176181263999</v>
      </c>
      <c r="BE508">
        <v>1.0695176181263999</v>
      </c>
      <c r="BF508">
        <v>1.0849589904866801</v>
      </c>
      <c r="BG508">
        <v>0.84944639210874295</v>
      </c>
      <c r="BH508">
        <v>0.16033476999999999</v>
      </c>
      <c r="BI508">
        <v>0.16033476999999999</v>
      </c>
      <c r="BJ508">
        <v>0.18832829600000001</v>
      </c>
      <c r="BK508">
        <v>0.21767109699999901</v>
      </c>
      <c r="BL508">
        <v>0.16033476999999999</v>
      </c>
      <c r="BM508">
        <v>0.16033476999999999</v>
      </c>
      <c r="BN508">
        <v>0.18832829600000001</v>
      </c>
      <c r="BO508">
        <v>0.21767057500000001</v>
      </c>
      <c r="BP508">
        <v>0.15867292099999999</v>
      </c>
      <c r="BQ508">
        <v>0.15867292099999999</v>
      </c>
      <c r="BR508">
        <v>0.18056576799999999</v>
      </c>
      <c r="BS508">
        <v>3.9175603999999899E-2</v>
      </c>
      <c r="BT508">
        <v>1</v>
      </c>
      <c r="BU508">
        <v>1</v>
      </c>
      <c r="BV508">
        <v>1</v>
      </c>
      <c r="BW508">
        <v>0.99996871200000004</v>
      </c>
      <c r="BX508">
        <f ca="1">+'aob Demand'!BX507+'aob Cap'!$CG508</f>
        <v>18.001750073621775</v>
      </c>
      <c r="BY508">
        <f ca="1">+'aob Demand'!BY507+'aob Cap'!$CG508</f>
        <v>18.001750073621775</v>
      </c>
      <c r="BZ508">
        <f ca="1">+'aob Demand'!BZ507+'aob Cap'!$CG508</f>
        <v>18.001750073621775</v>
      </c>
      <c r="CA508">
        <f ca="1">+'aob Demand'!CA507+'aob Cap'!$CG508</f>
        <v>18.001750073621775</v>
      </c>
      <c r="CB508">
        <f t="shared" ca="1" si="58"/>
        <v>1616605.8052102691</v>
      </c>
      <c r="CC508">
        <f t="shared" ca="1" si="63"/>
        <v>619264.17394267931</v>
      </c>
      <c r="CD508">
        <f t="shared" ca="1" si="64"/>
        <v>4270268.6302670725</v>
      </c>
      <c r="CE508">
        <f t="shared" ca="1" si="65"/>
        <v>16736966.333572775</v>
      </c>
      <c r="CG508">
        <f ca="1">+IFERROR(VLOOKUP(_xlfn.CONCAT(B508,E508,C508),Reallocation!$A$3:$F$618,6,FALSE),0)</f>
        <v>2.745313253607528E-2</v>
      </c>
      <c r="CH508">
        <f t="shared" ca="1" si="59"/>
        <v>1.685055478262143E-4</v>
      </c>
      <c r="CI508">
        <f t="shared" ca="1" si="60"/>
        <v>1.685055478262143E-4</v>
      </c>
      <c r="CJ508">
        <f t="shared" ca="1" si="61"/>
        <v>2.0547831644202041E-4</v>
      </c>
      <c r="CK508">
        <f t="shared" ca="1" si="62"/>
        <v>2.5545476484145624E-4</v>
      </c>
      <c r="CL508">
        <f ca="1">+IF($C508=1,SUMPRODUCT($CH508:$CK508,Elast!$L$6:$O$6),SUMPRODUCT($CH508:$CK508,Elast!$L$13:$O$13))</f>
        <v>-7.3152482790086458E-6</v>
      </c>
      <c r="CM508">
        <f ca="1">+IF($C508=1,SUMPRODUCT($CH508:$CK508,Elast!$L$7:$O$7),SUMPRODUCT($CH508:$CK508,Elast!$L$14:$O$14))</f>
        <v>4.640849096763988E-6</v>
      </c>
      <c r="CN508">
        <f ca="1">+IF($C508=1,SUMPRODUCT($CH508:$CK508,Elast!$L$8:$O$8),SUMPRODUCT($CH508:$CK508,Elast!$L$15:$O$15))</f>
        <v>-9.3525364400819368E-6</v>
      </c>
      <c r="CO508">
        <f ca="1">+IF($C508=1,SUMPRODUCT($CH508:$CK508,Elast!$L$9:$O$9),SUMPRODUCT($CH508:$CK508,Elast!$L$16:$O$16))</f>
        <v>-5.823624508858982E-6</v>
      </c>
    </row>
    <row r="509" spans="2:93" x14ac:dyDescent="0.25">
      <c r="B509" t="s">
        <v>90</v>
      </c>
      <c r="C509">
        <v>1</v>
      </c>
      <c r="D509">
        <v>2010</v>
      </c>
      <c r="E509">
        <v>2008</v>
      </c>
      <c r="F509">
        <v>0.25155610299999998</v>
      </c>
      <c r="G509">
        <v>5.7479899999999997E-4</v>
      </c>
      <c r="H509">
        <v>0.216176321</v>
      </c>
      <c r="I509">
        <v>0.53169277599999998</v>
      </c>
      <c r="J509">
        <f>+('aob Demand'!J508-'aob Demand'!BX508)+'aob Cap'!BX509</f>
        <v>320.27925269999997</v>
      </c>
      <c r="K509">
        <f>+('aob Demand'!K508-'aob Demand'!BY508)+'aob Cap'!BY509</f>
        <v>220.84895349999999</v>
      </c>
      <c r="L509">
        <f>+('aob Demand'!L508-'aob Demand'!BZ508)+'aob Cap'!BZ509</f>
        <v>162.28376080000001</v>
      </c>
      <c r="M509">
        <f>+('aob Demand'!M508-'aob Demand'!CA508)+'aob Cap'!CA509</f>
        <v>131.69227279999899</v>
      </c>
      <c r="N509">
        <f>+'aob Demand'!N508*(1+CL509)</f>
        <v>123996.319</v>
      </c>
      <c r="O509">
        <f>+'aob Demand'!O508*(1+CM509)</f>
        <v>407.01900000000001</v>
      </c>
      <c r="P509">
        <f>+'aob Demand'!P508*(1+CN509)</f>
        <v>210400.356</v>
      </c>
      <c r="Q509">
        <f>+'aob Demand'!Q508*(1+CO509)</f>
        <v>637874.28949999996</v>
      </c>
      <c r="R509">
        <v>1870.241037</v>
      </c>
      <c r="S509">
        <f>+IF(E509&gt;2017,SUMPRODUCT(J509:M509,N509:Q509),'aob Demand'!S508)</f>
        <v>157951014.09999999</v>
      </c>
      <c r="T509">
        <v>84455</v>
      </c>
      <c r="U509">
        <v>3.6779999999999999</v>
      </c>
      <c r="V509">
        <v>40483.737789999999</v>
      </c>
      <c r="W509" s="1">
        <v>4.35E-5</v>
      </c>
      <c r="X509">
        <v>-24.893683639999999</v>
      </c>
      <c r="Y509">
        <v>-24.893683639999999</v>
      </c>
      <c r="Z509">
        <v>-11.116466709999999</v>
      </c>
      <c r="AA509">
        <v>-6.6502878159999996</v>
      </c>
      <c r="AB509">
        <v>99.430299140000002</v>
      </c>
      <c r="AC509">
        <v>0</v>
      </c>
      <c r="AD509">
        <v>0</v>
      </c>
      <c r="AE509">
        <v>0</v>
      </c>
      <c r="AF509">
        <v>12328991.09</v>
      </c>
      <c r="AG509">
        <v>0</v>
      </c>
      <c r="AH509">
        <v>0</v>
      </c>
      <c r="AI509">
        <v>0</v>
      </c>
      <c r="AJ509">
        <v>245.74263719999999</v>
      </c>
      <c r="AK509">
        <v>245.74263719999999</v>
      </c>
      <c r="AL509">
        <v>173.4002275</v>
      </c>
      <c r="AM509">
        <v>138.34256059999899</v>
      </c>
      <c r="AN509">
        <v>220.84895349999999</v>
      </c>
      <c r="AO509">
        <v>220.84895349999999</v>
      </c>
      <c r="AP509">
        <v>162.28376080000001</v>
      </c>
      <c r="AQ509">
        <v>131.69227279999899</v>
      </c>
      <c r="AR509">
        <f>+IF(E509&gt;2017,J509*N509,'aob Demand'!AR508)</f>
        <v>39713448.390000001</v>
      </c>
      <c r="AS509">
        <f>+IF(F509&gt;2017,K509*O509,'aob Demand'!AS508)</f>
        <v>89889.720220000003</v>
      </c>
      <c r="AT509">
        <f>+IF(G509&gt;2017,L509*P509,'aob Demand'!AT508)</f>
        <v>34144561.039999999</v>
      </c>
      <c r="AU509">
        <f>+IF(H509&gt;2017,M509*Q509,'aob Demand'!AU508)</f>
        <v>84003114.959999993</v>
      </c>
      <c r="AV509">
        <v>1.036251963</v>
      </c>
      <c r="AW509">
        <v>1.036251963</v>
      </c>
      <c r="AX509">
        <v>1.0477112309999901</v>
      </c>
      <c r="AY509">
        <v>1.041540363</v>
      </c>
      <c r="AZ509">
        <v>1.036841417</v>
      </c>
      <c r="BA509">
        <v>1.036841417</v>
      </c>
      <c r="BB509">
        <v>1.048839799</v>
      </c>
      <c r="BC509">
        <v>1.042656472</v>
      </c>
      <c r="BD509">
        <v>1.006598661</v>
      </c>
      <c r="BE509">
        <v>1.006598661</v>
      </c>
      <c r="BF509">
        <v>0.95492384599999902</v>
      </c>
      <c r="BG509">
        <v>0.91682148200000002</v>
      </c>
      <c r="BH509">
        <v>0.21970442100000001</v>
      </c>
      <c r="BI509">
        <v>0.21970442100000001</v>
      </c>
      <c r="BJ509">
        <v>0.165963894</v>
      </c>
      <c r="BK509">
        <v>0.200725816</v>
      </c>
      <c r="BL509">
        <v>0.162760554</v>
      </c>
      <c r="BM509">
        <v>0.162760554</v>
      </c>
      <c r="BN509">
        <v>0.166015943</v>
      </c>
      <c r="BO509">
        <v>0.19972778899999999</v>
      </c>
      <c r="BP509">
        <v>1.0691190909999999</v>
      </c>
      <c r="BQ509">
        <v>1.0691190909999999</v>
      </c>
      <c r="BR509">
        <v>0.131944635</v>
      </c>
      <c r="BS509">
        <v>0.26316795199999998</v>
      </c>
      <c r="BT509">
        <v>0.97831624699999997</v>
      </c>
      <c r="BU509">
        <v>0.97831624699999997</v>
      </c>
      <c r="BV509">
        <v>0.98633250099999903</v>
      </c>
      <c r="BW509">
        <v>0.98950838599999902</v>
      </c>
      <c r="BX509">
        <f>+'aob Demand'!BX508+'aob Cap'!$CG509</f>
        <v>102.0409693</v>
      </c>
      <c r="BY509">
        <f>+'aob Demand'!BY508+'aob Cap'!$CG509</f>
        <v>0</v>
      </c>
      <c r="BZ509">
        <f>+'aob Demand'!BZ508+'aob Cap'!$CG509</f>
        <v>0</v>
      </c>
      <c r="CA509">
        <f>+'aob Demand'!CA508+'aob Cap'!$CG509</f>
        <v>0</v>
      </c>
      <c r="CB509">
        <f t="shared" si="58"/>
        <v>12652704.580392007</v>
      </c>
      <c r="CC509">
        <f t="shared" si="63"/>
        <v>0</v>
      </c>
      <c r="CD509">
        <f t="shared" si="64"/>
        <v>0</v>
      </c>
      <c r="CE509">
        <f t="shared" si="65"/>
        <v>0</v>
      </c>
      <c r="CG509">
        <f>+IFERROR(VLOOKUP(_xlfn.CONCAT(B509,E509,C509),Reallocation!$A$3:$F$618,6,FALSE),0)</f>
        <v>0</v>
      </c>
      <c r="CH509">
        <f t="shared" si="59"/>
        <v>0</v>
      </c>
      <c r="CI509">
        <f t="shared" si="60"/>
        <v>0</v>
      </c>
      <c r="CJ509">
        <f t="shared" si="61"/>
        <v>0</v>
      </c>
      <c r="CK509">
        <f t="shared" si="62"/>
        <v>0</v>
      </c>
      <c r="CL509">
        <f>+IF($C509=1,SUMPRODUCT($CH509:$CK509,Elast!$L$6:$O$6),SUMPRODUCT($CH509:$CK509,Elast!$L$13:$O$13))</f>
        <v>0</v>
      </c>
      <c r="CM509">
        <f>+IF($C509=1,SUMPRODUCT($CH509:$CK509,Elast!$L$7:$O$7),SUMPRODUCT($CH509:$CK509,Elast!$L$14:$O$14))</f>
        <v>0</v>
      </c>
      <c r="CN509">
        <f>+IF($C509=1,SUMPRODUCT($CH509:$CK509,Elast!$L$8:$O$8),SUMPRODUCT($CH509:$CK509,Elast!$L$15:$O$15))</f>
        <v>0</v>
      </c>
      <c r="CO509">
        <f>+IF($C509=1,SUMPRODUCT($CH509:$CK509,Elast!$L$9:$O$9),SUMPRODUCT($CH509:$CK509,Elast!$L$16:$O$16))</f>
        <v>0</v>
      </c>
    </row>
    <row r="510" spans="2:93" x14ac:dyDescent="0.25">
      <c r="B510" t="s">
        <v>90</v>
      </c>
      <c r="C510">
        <v>1</v>
      </c>
      <c r="D510">
        <v>2011</v>
      </c>
      <c r="E510">
        <v>2009</v>
      </c>
      <c r="F510">
        <v>0.40819369</v>
      </c>
      <c r="G510" s="1">
        <v>7.0499999999999898E-5</v>
      </c>
      <c r="H510">
        <v>0.202550972</v>
      </c>
      <c r="I510">
        <v>0.38918483599999998</v>
      </c>
      <c r="J510">
        <f>+('aob Demand'!J509-'aob Demand'!BX509)+'aob Cap'!BX510</f>
        <v>224.6609009</v>
      </c>
      <c r="K510">
        <f>+('aob Demand'!K509-'aob Demand'!BY509)+'aob Cap'!BY510</f>
        <v>125.715012299999</v>
      </c>
      <c r="L510">
        <f>+('aob Demand'!L509-'aob Demand'!BZ509)+'aob Cap'!BZ510</f>
        <v>69.427769220000002</v>
      </c>
      <c r="M510">
        <f>+('aob Demand'!M509-'aob Demand'!CA509)+'aob Cap'!CA510</f>
        <v>44.46017939</v>
      </c>
      <c r="N510">
        <f>+'aob Demand'!N509*(1+CL510)</f>
        <v>131844.37</v>
      </c>
      <c r="O510">
        <f>+'aob Demand'!O509*(1+CM510)</f>
        <v>46.843000000000004</v>
      </c>
      <c r="P510">
        <f>+'aob Demand'!P509*(1+CN510)</f>
        <v>211680.46299999999</v>
      </c>
      <c r="Q510">
        <f>+'aob Demand'!Q509*(1+CO510)</f>
        <v>635309.90399999998</v>
      </c>
      <c r="R510">
        <v>852.49840759999995</v>
      </c>
      <c r="S510">
        <f>+IF(E510&gt;2017,SUMPRODUCT(J510:M510,N510:Q510),'aob Demand'!S509)</f>
        <v>72568658.450000003</v>
      </c>
      <c r="T510">
        <v>85125</v>
      </c>
      <c r="U510">
        <v>1.1419999999999999</v>
      </c>
      <c r="V510">
        <v>38980.240610000001</v>
      </c>
      <c r="W510" s="1">
        <v>1.34E-5</v>
      </c>
      <c r="X510">
        <v>29.65810419</v>
      </c>
      <c r="Y510">
        <v>29.65810419</v>
      </c>
      <c r="Z510">
        <v>10.309871899999999</v>
      </c>
      <c r="AA510">
        <v>6.3223009589999997</v>
      </c>
      <c r="AB510">
        <v>98.945888589999996</v>
      </c>
      <c r="AC510">
        <v>0</v>
      </c>
      <c r="AD510">
        <v>0</v>
      </c>
      <c r="AE510">
        <v>0</v>
      </c>
      <c r="AF510">
        <v>13045458.35</v>
      </c>
      <c r="AG510">
        <v>0</v>
      </c>
      <c r="AH510">
        <v>0</v>
      </c>
      <c r="AI510">
        <v>0</v>
      </c>
      <c r="AJ510">
        <v>96.056908140000004</v>
      </c>
      <c r="AK510">
        <v>96.056908140000004</v>
      </c>
      <c r="AL510">
        <v>59.117897319999997</v>
      </c>
      <c r="AM510">
        <v>38.137878430000001</v>
      </c>
      <c r="AN510">
        <v>125.715012299999</v>
      </c>
      <c r="AO510">
        <v>125.715012299999</v>
      </c>
      <c r="AP510">
        <v>69.427769220000002</v>
      </c>
      <c r="AQ510">
        <v>44.46017939</v>
      </c>
      <c r="AR510">
        <f>+IF(E510&gt;2017,J510*N510,'aob Demand'!AR509)</f>
        <v>29620274.949999999</v>
      </c>
      <c r="AS510">
        <f>+IF(F510&gt;2017,K510*O510,'aob Demand'!AS509)</f>
        <v>5888.8683220000003</v>
      </c>
      <c r="AT510">
        <f>+IF(G510&gt;2017,L510*P510,'aob Demand'!AT509)</f>
        <v>14696502.33</v>
      </c>
      <c r="AU510">
        <f>+IF(H510&gt;2017,M510*Q510,'aob Demand'!AU509)</f>
        <v>28245992.300000001</v>
      </c>
      <c r="AV510">
        <v>1.036251963</v>
      </c>
      <c r="AW510">
        <v>1.036251963</v>
      </c>
      <c r="AX510">
        <v>1.0477112309999901</v>
      </c>
      <c r="AY510">
        <v>1.041540363</v>
      </c>
      <c r="AZ510">
        <v>1.036841417</v>
      </c>
      <c r="BA510">
        <v>1.036841417</v>
      </c>
      <c r="BB510">
        <v>1.048839799</v>
      </c>
      <c r="BC510">
        <v>1.042656472</v>
      </c>
      <c r="BD510">
        <v>1.006598661</v>
      </c>
      <c r="BE510">
        <v>1.006598661</v>
      </c>
      <c r="BF510">
        <v>0.95492384599999902</v>
      </c>
      <c r="BG510">
        <v>0.91682148200000002</v>
      </c>
      <c r="BH510">
        <v>0.21970442100000001</v>
      </c>
      <c r="BI510">
        <v>0.21970442100000001</v>
      </c>
      <c r="BJ510">
        <v>0.165963894</v>
      </c>
      <c r="BK510">
        <v>0.200725816</v>
      </c>
      <c r="BL510">
        <v>0.162760554</v>
      </c>
      <c r="BM510">
        <v>0.162760554</v>
      </c>
      <c r="BN510">
        <v>0.166015943</v>
      </c>
      <c r="BO510">
        <v>0.19972778899999999</v>
      </c>
      <c r="BP510">
        <v>1.0691190909999999</v>
      </c>
      <c r="BQ510">
        <v>1.0691190909999999</v>
      </c>
      <c r="BR510">
        <v>0.131944635</v>
      </c>
      <c r="BS510">
        <v>0.26316795199999998</v>
      </c>
      <c r="BT510">
        <v>0.97831624699999997</v>
      </c>
      <c r="BU510">
        <v>0.97831624699999997</v>
      </c>
      <c r="BV510">
        <v>0.98633250099999903</v>
      </c>
      <c r="BW510">
        <v>0.98950838599999902</v>
      </c>
      <c r="BX510">
        <f>+'aob Demand'!BX509+'aob Cap'!$CG510</f>
        <v>103.0185638</v>
      </c>
      <c r="BY510">
        <f>+'aob Demand'!BY509+'aob Cap'!$CG510</f>
        <v>0</v>
      </c>
      <c r="BZ510">
        <f>+'aob Demand'!BZ509+'aob Cap'!$CG510</f>
        <v>0</v>
      </c>
      <c r="CA510">
        <f>+'aob Demand'!CA509+'aob Cap'!$CG510</f>
        <v>0</v>
      </c>
      <c r="CB510">
        <f t="shared" si="58"/>
        <v>13582417.642515805</v>
      </c>
      <c r="CC510">
        <f t="shared" si="63"/>
        <v>0</v>
      </c>
      <c r="CD510">
        <f t="shared" si="64"/>
        <v>0</v>
      </c>
      <c r="CE510">
        <f t="shared" si="65"/>
        <v>0</v>
      </c>
      <c r="CG510">
        <f>+IFERROR(VLOOKUP(_xlfn.CONCAT(B510,E510,C510),Reallocation!$A$3:$F$618,6,FALSE),0)</f>
        <v>0</v>
      </c>
      <c r="CH510">
        <f t="shared" si="59"/>
        <v>0</v>
      </c>
      <c r="CI510">
        <f t="shared" si="60"/>
        <v>0</v>
      </c>
      <c r="CJ510">
        <f t="shared" si="61"/>
        <v>0</v>
      </c>
      <c r="CK510">
        <f t="shared" si="62"/>
        <v>0</v>
      </c>
      <c r="CL510">
        <f>+IF($C510=1,SUMPRODUCT($CH510:$CK510,Elast!$L$6:$O$6),SUMPRODUCT($CH510:$CK510,Elast!$L$13:$O$13))</f>
        <v>0</v>
      </c>
      <c r="CM510">
        <f>+IF($C510=1,SUMPRODUCT($CH510:$CK510,Elast!$L$7:$O$7),SUMPRODUCT($CH510:$CK510,Elast!$L$14:$O$14))</f>
        <v>0</v>
      </c>
      <c r="CN510">
        <f>+IF($C510=1,SUMPRODUCT($CH510:$CK510,Elast!$L$8:$O$8),SUMPRODUCT($CH510:$CK510,Elast!$L$15:$O$15))</f>
        <v>0</v>
      </c>
      <c r="CO510">
        <f>+IF($C510=1,SUMPRODUCT($CH510:$CK510,Elast!$L$9:$O$9),SUMPRODUCT($CH510:$CK510,Elast!$L$16:$O$16))</f>
        <v>0</v>
      </c>
    </row>
    <row r="511" spans="2:93" x14ac:dyDescent="0.25">
      <c r="B511" t="s">
        <v>90</v>
      </c>
      <c r="C511">
        <v>1</v>
      </c>
      <c r="D511">
        <v>2012</v>
      </c>
      <c r="E511">
        <v>2010</v>
      </c>
      <c r="F511">
        <v>0.30048663399999997</v>
      </c>
      <c r="G511" s="1">
        <v>1.0000000000000001E-5</v>
      </c>
      <c r="H511">
        <v>0.19446992899999899</v>
      </c>
      <c r="I511">
        <v>0.50503343499999998</v>
      </c>
      <c r="J511">
        <f>+('aob Demand'!J510-'aob Demand'!BX510)+'aob Cap'!BX511</f>
        <v>198.685393</v>
      </c>
      <c r="K511">
        <f>+('aob Demand'!K510-'aob Demand'!BY510)+'aob Cap'!BY511</f>
        <v>106.4154138</v>
      </c>
      <c r="L511">
        <f>+('aob Demand'!L510-'aob Demand'!BZ510)+'aob Cap'!BZ511</f>
        <v>77.716937169999994</v>
      </c>
      <c r="M511">
        <f>+('aob Demand'!M510-'aob Demand'!CA510)+'aob Cap'!CA511</f>
        <v>67.498682189999997</v>
      </c>
      <c r="N511">
        <f>+'aob Demand'!N510*(1+CL511)</f>
        <v>128942.008</v>
      </c>
      <c r="O511">
        <f>+'aob Demand'!O510*(1+CM511)</f>
        <v>15.526999999999999</v>
      </c>
      <c r="P511">
        <f>+'aob Demand'!P510*(1+CN511)</f>
        <v>213346.03599999999</v>
      </c>
      <c r="Q511">
        <f>+'aob Demand'!Q510*(1+CO511)</f>
        <v>637938.02500000002</v>
      </c>
      <c r="R511">
        <v>993.59837070000003</v>
      </c>
      <c r="S511">
        <f>+IF(E511&gt;2017,SUMPRODUCT(J511:M511,N511:Q511),'aob Demand'!S510)</f>
        <v>85261122.329999998</v>
      </c>
      <c r="T511">
        <v>85811</v>
      </c>
      <c r="U511">
        <v>1.1599999999999999</v>
      </c>
      <c r="V511">
        <v>37496.943859999999</v>
      </c>
      <c r="W511" s="1">
        <v>1.3499999999999999E-5</v>
      </c>
      <c r="X511">
        <v>17.733426940000001</v>
      </c>
      <c r="Y511">
        <v>17.733426940000001</v>
      </c>
      <c r="Z511">
        <v>3.3628819219999899</v>
      </c>
      <c r="AA511">
        <v>0.87252542099999997</v>
      </c>
      <c r="AB511">
        <v>92.269979239999998</v>
      </c>
      <c r="AC511">
        <v>0</v>
      </c>
      <c r="AD511">
        <v>0</v>
      </c>
      <c r="AE511">
        <v>0</v>
      </c>
      <c r="AF511">
        <v>11897476.4</v>
      </c>
      <c r="AG511">
        <v>0</v>
      </c>
      <c r="AH511">
        <v>0</v>
      </c>
      <c r="AI511">
        <v>0</v>
      </c>
      <c r="AJ511">
        <v>88.681986850000001</v>
      </c>
      <c r="AK511">
        <v>88.681986850000001</v>
      </c>
      <c r="AL511">
        <v>74.354055250000002</v>
      </c>
      <c r="AM511">
        <v>66.626156760000001</v>
      </c>
      <c r="AN511">
        <v>106.4154138</v>
      </c>
      <c r="AO511">
        <v>106.4154138</v>
      </c>
      <c r="AP511">
        <v>77.716937169999994</v>
      </c>
      <c r="AQ511">
        <v>67.498682189999997</v>
      </c>
      <c r="AR511">
        <f>+IF(E511&gt;2017,J511*N511,'aob Demand'!AR510)</f>
        <v>25618893.539999999</v>
      </c>
      <c r="AS511">
        <f>+IF(F511&gt;2017,K511*O511,'aob Demand'!AS510)</f>
        <v>1652.31213</v>
      </c>
      <c r="AT511">
        <f>+IF(G511&gt;2017,L511*P511,'aob Demand'!AT510)</f>
        <v>16580600.48</v>
      </c>
      <c r="AU511">
        <f>+IF(H511&gt;2017,M511*Q511,'aob Demand'!AU510)</f>
        <v>43059976</v>
      </c>
      <c r="AV511">
        <v>1.036251963</v>
      </c>
      <c r="AW511">
        <v>1.036251963</v>
      </c>
      <c r="AX511">
        <v>1.0477112309999901</v>
      </c>
      <c r="AY511">
        <v>1.041540363</v>
      </c>
      <c r="AZ511">
        <v>1.036841417</v>
      </c>
      <c r="BA511">
        <v>1.036841417</v>
      </c>
      <c r="BB511">
        <v>1.048839799</v>
      </c>
      <c r="BC511">
        <v>1.042656472</v>
      </c>
      <c r="BD511">
        <v>1.006598661</v>
      </c>
      <c r="BE511">
        <v>1.006598661</v>
      </c>
      <c r="BF511">
        <v>0.95492384599999902</v>
      </c>
      <c r="BG511">
        <v>0.91682148200000002</v>
      </c>
      <c r="BH511">
        <v>0.21970442100000001</v>
      </c>
      <c r="BI511">
        <v>0.21970442100000001</v>
      </c>
      <c r="BJ511">
        <v>0.165963894</v>
      </c>
      <c r="BK511">
        <v>0.200725816</v>
      </c>
      <c r="BL511">
        <v>0.162760554</v>
      </c>
      <c r="BM511">
        <v>0.162760554</v>
      </c>
      <c r="BN511">
        <v>0.166015943</v>
      </c>
      <c r="BO511">
        <v>0.19972778899999999</v>
      </c>
      <c r="BP511">
        <v>1.0691190909999999</v>
      </c>
      <c r="BQ511">
        <v>1.0691190909999999</v>
      </c>
      <c r="BR511">
        <v>0.131944635</v>
      </c>
      <c r="BS511">
        <v>0.26316795199999998</v>
      </c>
      <c r="BT511">
        <v>0.97831624699999997</v>
      </c>
      <c r="BU511">
        <v>0.97831624699999997</v>
      </c>
      <c r="BV511">
        <v>0.98633250099999903</v>
      </c>
      <c r="BW511">
        <v>0.98950838599999902</v>
      </c>
      <c r="BX511">
        <f>+'aob Demand'!BX510+'aob Cap'!$CG511</f>
        <v>103.8912108</v>
      </c>
      <c r="BY511">
        <f>+'aob Demand'!BY510+'aob Cap'!$CG511</f>
        <v>0</v>
      </c>
      <c r="BZ511">
        <f>+'aob Demand'!BZ510+'aob Cap'!$CG511</f>
        <v>0</v>
      </c>
      <c r="CA511">
        <f>+'aob Demand'!CA510+'aob Cap'!$CG511</f>
        <v>0</v>
      </c>
      <c r="CB511">
        <f t="shared" si="58"/>
        <v>13395941.334103286</v>
      </c>
      <c r="CC511">
        <f t="shared" si="63"/>
        <v>0</v>
      </c>
      <c r="CD511">
        <f t="shared" si="64"/>
        <v>0</v>
      </c>
      <c r="CE511">
        <f t="shared" si="65"/>
        <v>0</v>
      </c>
      <c r="CG511">
        <f>+IFERROR(VLOOKUP(_xlfn.CONCAT(B511,E511,C511),Reallocation!$A$3:$F$618,6,FALSE),0)</f>
        <v>0</v>
      </c>
      <c r="CH511">
        <f t="shared" si="59"/>
        <v>0</v>
      </c>
      <c r="CI511">
        <f t="shared" si="60"/>
        <v>0</v>
      </c>
      <c r="CJ511">
        <f t="shared" si="61"/>
        <v>0</v>
      </c>
      <c r="CK511">
        <f t="shared" si="62"/>
        <v>0</v>
      </c>
      <c r="CL511">
        <f>+IF($C511=1,SUMPRODUCT($CH511:$CK511,Elast!$L$6:$O$6),SUMPRODUCT($CH511:$CK511,Elast!$L$13:$O$13))</f>
        <v>0</v>
      </c>
      <c r="CM511">
        <f>+IF($C511=1,SUMPRODUCT($CH511:$CK511,Elast!$L$7:$O$7),SUMPRODUCT($CH511:$CK511,Elast!$L$14:$O$14))</f>
        <v>0</v>
      </c>
      <c r="CN511">
        <f>+IF($C511=1,SUMPRODUCT($CH511:$CK511,Elast!$L$8:$O$8),SUMPRODUCT($CH511:$CK511,Elast!$L$15:$O$15))</f>
        <v>0</v>
      </c>
      <c r="CO511">
        <f>+IF($C511=1,SUMPRODUCT($CH511:$CK511,Elast!$L$9:$O$9),SUMPRODUCT($CH511:$CK511,Elast!$L$16:$O$16))</f>
        <v>0</v>
      </c>
    </row>
    <row r="512" spans="2:93" x14ac:dyDescent="0.25">
      <c r="B512" t="s">
        <v>90</v>
      </c>
      <c r="C512">
        <v>1</v>
      </c>
      <c r="D512">
        <v>2013</v>
      </c>
      <c r="E512">
        <v>2011</v>
      </c>
      <c r="F512">
        <v>0.32965238299999999</v>
      </c>
      <c r="G512" s="1">
        <v>9.8400000000000007E-5</v>
      </c>
      <c r="H512">
        <v>0.17797770199999999</v>
      </c>
      <c r="I512">
        <v>0.49227156500000002</v>
      </c>
      <c r="J512">
        <f>+('aob Demand'!J511-'aob Demand'!BX511)+'aob Cap'!BX512</f>
        <v>182.76315459999901</v>
      </c>
      <c r="K512">
        <f>+('aob Demand'!K511-'aob Demand'!BY511)+'aob Cap'!BY512</f>
        <v>85.399252299999901</v>
      </c>
      <c r="L512">
        <f>+('aob Demand'!L511-'aob Demand'!BZ511)+'aob Cap'!BZ512</f>
        <v>59.82897079</v>
      </c>
      <c r="M512">
        <f>+('aob Demand'!M511-'aob Demand'!CA511)+'aob Cap'!CA512</f>
        <v>54.873777939999997</v>
      </c>
      <c r="N512">
        <f>+'aob Demand'!N511*(1+CL512)</f>
        <v>128559.95</v>
      </c>
      <c r="O512">
        <f>+'aob Demand'!O511*(1+CM512)</f>
        <v>108.242</v>
      </c>
      <c r="P512">
        <f>+'aob Demand'!P511*(1+CN512)</f>
        <v>212053.16699999999</v>
      </c>
      <c r="Q512">
        <f>+'aob Demand'!Q511*(1+CO512)</f>
        <v>639391.54399999999</v>
      </c>
      <c r="R512">
        <v>825.28107560000001</v>
      </c>
      <c r="S512">
        <f>+IF(E512&gt;2017,SUMPRODUCT(J512:M512,N512:Q512),'aob Demand'!S511)</f>
        <v>71278018.140000001</v>
      </c>
      <c r="T512">
        <v>86371</v>
      </c>
      <c r="U512">
        <v>9.3360000000000003</v>
      </c>
      <c r="V512">
        <v>35627.112099999998</v>
      </c>
      <c r="W512">
        <v>1.0809199999999999E-4</v>
      </c>
      <c r="X512">
        <v>-2.11431869599999</v>
      </c>
      <c r="Y512">
        <v>-2.11431869599999</v>
      </c>
      <c r="Z512">
        <v>-0.60703008800000002</v>
      </c>
      <c r="AA512">
        <v>1.9097775189999999</v>
      </c>
      <c r="AB512">
        <v>97.36390231</v>
      </c>
      <c r="AC512">
        <v>0</v>
      </c>
      <c r="AD512">
        <v>0</v>
      </c>
      <c r="AE512">
        <v>0</v>
      </c>
      <c r="AF512">
        <v>12517098.41</v>
      </c>
      <c r="AG512">
        <v>0</v>
      </c>
      <c r="AH512">
        <v>0</v>
      </c>
      <c r="AI512">
        <v>0</v>
      </c>
      <c r="AJ512">
        <v>87.513570999999999</v>
      </c>
      <c r="AK512">
        <v>87.513570999999999</v>
      </c>
      <c r="AL512">
        <v>60.436000880000002</v>
      </c>
      <c r="AM512">
        <v>52.964000419999998</v>
      </c>
      <c r="AN512">
        <v>85.399252299999901</v>
      </c>
      <c r="AO512">
        <v>85.399252299999901</v>
      </c>
      <c r="AP512">
        <v>59.82897079</v>
      </c>
      <c r="AQ512">
        <v>54.873777939999997</v>
      </c>
      <c r="AR512">
        <f>+IF(E512&gt;2017,J512*N512,'aob Demand'!AR511)</f>
        <v>23496022.02</v>
      </c>
      <c r="AS512">
        <f>+IF(F512&gt;2017,K512*O512,'aob Demand'!AS511)</f>
        <v>9243.7858680000008</v>
      </c>
      <c r="AT512">
        <f>+IF(G512&gt;2017,L512*P512,'aob Demand'!AT511)</f>
        <v>12686922.73</v>
      </c>
      <c r="AU512">
        <f>+IF(H512&gt;2017,M512*Q512,'aob Demand'!AU511)</f>
        <v>35085829.600000001</v>
      </c>
      <c r="AV512">
        <v>1.036251963</v>
      </c>
      <c r="AW512">
        <v>1.036251963</v>
      </c>
      <c r="AX512">
        <v>1.0477112309999901</v>
      </c>
      <c r="AY512">
        <v>1.041540363</v>
      </c>
      <c r="AZ512">
        <v>1.036841417</v>
      </c>
      <c r="BA512">
        <v>1.036841417</v>
      </c>
      <c r="BB512">
        <v>1.048839799</v>
      </c>
      <c r="BC512">
        <v>1.042656472</v>
      </c>
      <c r="BD512">
        <v>1.006598661</v>
      </c>
      <c r="BE512">
        <v>1.006598661</v>
      </c>
      <c r="BF512">
        <v>0.95492384599999902</v>
      </c>
      <c r="BG512">
        <v>0.91682148200000002</v>
      </c>
      <c r="BH512">
        <v>0.21970442100000001</v>
      </c>
      <c r="BI512">
        <v>0.21970442100000001</v>
      </c>
      <c r="BJ512">
        <v>0.165963894</v>
      </c>
      <c r="BK512">
        <v>0.200725816</v>
      </c>
      <c r="BL512">
        <v>0.162760554</v>
      </c>
      <c r="BM512">
        <v>0.162760554</v>
      </c>
      <c r="BN512">
        <v>0.166015943</v>
      </c>
      <c r="BO512">
        <v>0.19972778899999999</v>
      </c>
      <c r="BP512">
        <v>1.0691190909999999</v>
      </c>
      <c r="BQ512">
        <v>1.0691190909999999</v>
      </c>
      <c r="BR512">
        <v>0.131944635</v>
      </c>
      <c r="BS512">
        <v>0.26316795199999998</v>
      </c>
      <c r="BT512">
        <v>0.97831624699999997</v>
      </c>
      <c r="BU512">
        <v>0.97831624699999997</v>
      </c>
      <c r="BV512">
        <v>0.98633250099999903</v>
      </c>
      <c r="BW512">
        <v>0.98950838599999902</v>
      </c>
      <c r="BX512">
        <f>+'aob Demand'!BX511+'aob Cap'!$CG512</f>
        <v>103.6997411</v>
      </c>
      <c r="BY512">
        <f>+'aob Demand'!BY511+'aob Cap'!$CG512</f>
        <v>0</v>
      </c>
      <c r="BZ512">
        <f>+'aob Demand'!BZ511+'aob Cap'!$CG512</f>
        <v>0</v>
      </c>
      <c r="CA512">
        <f>+'aob Demand'!CA511+'aob Cap'!$CG512</f>
        <v>0</v>
      </c>
      <c r="CB512">
        <f t="shared" si="58"/>
        <v>13331633.530828943</v>
      </c>
      <c r="CC512">
        <f t="shared" si="63"/>
        <v>0</v>
      </c>
      <c r="CD512">
        <f t="shared" si="64"/>
        <v>0</v>
      </c>
      <c r="CE512">
        <f t="shared" si="65"/>
        <v>0</v>
      </c>
      <c r="CG512">
        <f>+IFERROR(VLOOKUP(_xlfn.CONCAT(B512,E512,C512),Reallocation!$A$3:$F$618,6,FALSE),0)</f>
        <v>0</v>
      </c>
      <c r="CH512">
        <f t="shared" si="59"/>
        <v>0</v>
      </c>
      <c r="CI512">
        <f t="shared" si="60"/>
        <v>0</v>
      </c>
      <c r="CJ512">
        <f t="shared" si="61"/>
        <v>0</v>
      </c>
      <c r="CK512">
        <f t="shared" si="62"/>
        <v>0</v>
      </c>
      <c r="CL512">
        <f>+IF($C512=1,SUMPRODUCT($CH512:$CK512,Elast!$L$6:$O$6),SUMPRODUCT($CH512:$CK512,Elast!$L$13:$O$13))</f>
        <v>0</v>
      </c>
      <c r="CM512">
        <f>+IF($C512=1,SUMPRODUCT($CH512:$CK512,Elast!$L$7:$O$7),SUMPRODUCT($CH512:$CK512,Elast!$L$14:$O$14))</f>
        <v>0</v>
      </c>
      <c r="CN512">
        <f>+IF($C512=1,SUMPRODUCT($CH512:$CK512,Elast!$L$8:$O$8),SUMPRODUCT($CH512:$CK512,Elast!$L$15:$O$15))</f>
        <v>0</v>
      </c>
      <c r="CO512">
        <f>+IF($C512=1,SUMPRODUCT($CH512:$CK512,Elast!$L$9:$O$9),SUMPRODUCT($CH512:$CK512,Elast!$L$16:$O$16))</f>
        <v>0</v>
      </c>
    </row>
    <row r="513" spans="2:93" x14ac:dyDescent="0.25">
      <c r="B513" t="s">
        <v>90</v>
      </c>
      <c r="C513">
        <v>1</v>
      </c>
      <c r="D513">
        <v>2014</v>
      </c>
      <c r="E513">
        <v>2012</v>
      </c>
      <c r="F513">
        <v>0.26887931199999998</v>
      </c>
      <c r="G513">
        <v>1.02E-4</v>
      </c>
      <c r="H513">
        <v>0.201907947</v>
      </c>
      <c r="I513">
        <v>0.52911028699999996</v>
      </c>
      <c r="J513">
        <f>+('aob Demand'!J512-'aob Demand'!BX512)+'aob Cap'!BX513</f>
        <v>219.69403489999999</v>
      </c>
      <c r="K513">
        <f>+('aob Demand'!K512-'aob Demand'!BY512)+'aob Cap'!BY513</f>
        <v>116.25505179999899</v>
      </c>
      <c r="L513">
        <f>+('aob Demand'!L512-'aob Demand'!BZ512)+'aob Cap'!BZ513</f>
        <v>100.4261142</v>
      </c>
      <c r="M513">
        <f>+('aob Demand'!M512-'aob Demand'!CA512)+'aob Cap'!CA513</f>
        <v>88.405537140000007</v>
      </c>
      <c r="N513">
        <f>+'aob Demand'!N512*(1+CL513)</f>
        <v>128283.281</v>
      </c>
      <c r="O513">
        <f>+'aob Demand'!O512*(1+CM513)</f>
        <v>82.405000000000001</v>
      </c>
      <c r="P513">
        <f>+'aob Demand'!P512*(1+CN513)</f>
        <v>210724.17</v>
      </c>
      <c r="Q513">
        <f>+'aob Demand'!Q512*(1+CO513)</f>
        <v>627463.13799999899</v>
      </c>
      <c r="R513">
        <v>1209.0280789999999</v>
      </c>
      <c r="S513">
        <f>+IF(E513&gt;2017,SUMPRODUCT(J513:M513,N513:Q513),'aob Demand'!S512)</f>
        <v>104826076.90000001</v>
      </c>
      <c r="T513">
        <v>86703</v>
      </c>
      <c r="U513">
        <v>2.4119999999999999</v>
      </c>
      <c r="V513">
        <v>35259.823259999997</v>
      </c>
      <c r="W513" s="1">
        <v>2.7800000000000001E-5</v>
      </c>
      <c r="X513">
        <v>-11.84999028</v>
      </c>
      <c r="Y513">
        <v>-11.84999028</v>
      </c>
      <c r="Z513">
        <v>-11.59613431</v>
      </c>
      <c r="AA513">
        <v>-9.0530506269999993</v>
      </c>
      <c r="AB513">
        <v>103.43898299999999</v>
      </c>
      <c r="AC513">
        <v>0</v>
      </c>
      <c r="AD513">
        <v>0</v>
      </c>
      <c r="AE513">
        <v>0</v>
      </c>
      <c r="AF513">
        <v>13269492.130000001</v>
      </c>
      <c r="AG513">
        <v>0</v>
      </c>
      <c r="AH513">
        <v>0</v>
      </c>
      <c r="AI513">
        <v>0</v>
      </c>
      <c r="AJ513">
        <v>128.10504209999999</v>
      </c>
      <c r="AK513">
        <v>128.10504209999999</v>
      </c>
      <c r="AL513">
        <v>112.0222485</v>
      </c>
      <c r="AM513">
        <v>97.45858776</v>
      </c>
      <c r="AN513">
        <v>116.25505179999899</v>
      </c>
      <c r="AO513">
        <v>116.25505179999899</v>
      </c>
      <c r="AP513">
        <v>100.4261142</v>
      </c>
      <c r="AQ513">
        <v>88.405537140000007</v>
      </c>
      <c r="AR513">
        <f>+IF(E513&gt;2017,J513*N513,'aob Demand'!AR512)</f>
        <v>28183071.609999999</v>
      </c>
      <c r="AS513">
        <f>+IF(F513&gt;2017,K513*O513,'aob Demand'!AS512)</f>
        <v>9579.9975459999896</v>
      </c>
      <c r="AT513">
        <f>+IF(G513&gt;2017,L513*P513,'aob Demand'!AT512)</f>
        <v>21162209.559999999</v>
      </c>
      <c r="AU513">
        <f>+IF(H513&gt;2017,M513*Q513,'aob Demand'!AU512)</f>
        <v>55471215.75</v>
      </c>
      <c r="AV513">
        <v>1.036251963</v>
      </c>
      <c r="AW513">
        <v>1.036251963</v>
      </c>
      <c r="AX513">
        <v>1.0477112309999901</v>
      </c>
      <c r="AY513">
        <v>1.041540363</v>
      </c>
      <c r="AZ513">
        <v>1.036841417</v>
      </c>
      <c r="BA513">
        <v>1.036841417</v>
      </c>
      <c r="BB513">
        <v>1.048839799</v>
      </c>
      <c r="BC513">
        <v>1.042656472</v>
      </c>
      <c r="BD513">
        <v>1.006598661</v>
      </c>
      <c r="BE513">
        <v>1.006598661</v>
      </c>
      <c r="BF513">
        <v>0.95492384599999902</v>
      </c>
      <c r="BG513">
        <v>0.91682148200000002</v>
      </c>
      <c r="BH513">
        <v>0.21970442100000001</v>
      </c>
      <c r="BI513">
        <v>0.21970442100000001</v>
      </c>
      <c r="BJ513">
        <v>0.165963894</v>
      </c>
      <c r="BK513">
        <v>0.200725816</v>
      </c>
      <c r="BL513">
        <v>0.162760554</v>
      </c>
      <c r="BM513">
        <v>0.162760554</v>
      </c>
      <c r="BN513">
        <v>0.166015943</v>
      </c>
      <c r="BO513">
        <v>0.19972778899999999</v>
      </c>
      <c r="BP513">
        <v>1.0691190909999999</v>
      </c>
      <c r="BQ513">
        <v>1.0691190909999999</v>
      </c>
      <c r="BR513">
        <v>0.131944635</v>
      </c>
      <c r="BS513">
        <v>0.26316795199999998</v>
      </c>
      <c r="BT513">
        <v>0.97831624699999997</v>
      </c>
      <c r="BU513">
        <v>0.97831624699999997</v>
      </c>
      <c r="BV513">
        <v>0.98633250099999903</v>
      </c>
      <c r="BW513">
        <v>0.98950838599999902</v>
      </c>
      <c r="BX513">
        <f>+'aob Demand'!BX512+'aob Cap'!$CG513</f>
        <v>108.0149625</v>
      </c>
      <c r="BY513">
        <f>+'aob Demand'!BY512+'aob Cap'!$CG513</f>
        <v>0</v>
      </c>
      <c r="BZ513">
        <f>+'aob Demand'!BZ512+'aob Cap'!$CG513</f>
        <v>0</v>
      </c>
      <c r="CA513">
        <f>+'aob Demand'!CA512+'aob Cap'!$CG513</f>
        <v>0</v>
      </c>
      <c r="CB513">
        <f t="shared" si="58"/>
        <v>13856513.786591962</v>
      </c>
      <c r="CC513">
        <f t="shared" si="63"/>
        <v>0</v>
      </c>
      <c r="CD513">
        <f t="shared" si="64"/>
        <v>0</v>
      </c>
      <c r="CE513">
        <f t="shared" si="65"/>
        <v>0</v>
      </c>
      <c r="CG513">
        <f>+IFERROR(VLOOKUP(_xlfn.CONCAT(B513,E513,C513),Reallocation!$A$3:$F$618,6,FALSE),0)</f>
        <v>0</v>
      </c>
      <c r="CH513">
        <f t="shared" si="59"/>
        <v>0</v>
      </c>
      <c r="CI513">
        <f t="shared" si="60"/>
        <v>0</v>
      </c>
      <c r="CJ513">
        <f t="shared" si="61"/>
        <v>0</v>
      </c>
      <c r="CK513">
        <f t="shared" si="62"/>
        <v>0</v>
      </c>
      <c r="CL513">
        <f>+IF($C513=1,SUMPRODUCT($CH513:$CK513,Elast!$L$6:$O$6),SUMPRODUCT($CH513:$CK513,Elast!$L$13:$O$13))</f>
        <v>0</v>
      </c>
      <c r="CM513">
        <f>+IF($C513=1,SUMPRODUCT($CH513:$CK513,Elast!$L$7:$O$7),SUMPRODUCT($CH513:$CK513,Elast!$L$14:$O$14))</f>
        <v>0</v>
      </c>
      <c r="CN513">
        <f>+IF($C513=1,SUMPRODUCT($CH513:$CK513,Elast!$L$8:$O$8),SUMPRODUCT($CH513:$CK513,Elast!$L$15:$O$15))</f>
        <v>0</v>
      </c>
      <c r="CO513">
        <f>+IF($C513=1,SUMPRODUCT($CH513:$CK513,Elast!$L$9:$O$9),SUMPRODUCT($CH513:$CK513,Elast!$L$16:$O$16))</f>
        <v>0</v>
      </c>
    </row>
    <row r="514" spans="2:93" x14ac:dyDescent="0.25">
      <c r="B514" t="s">
        <v>90</v>
      </c>
      <c r="C514">
        <v>1</v>
      </c>
      <c r="D514">
        <v>2015</v>
      </c>
      <c r="E514">
        <v>2013</v>
      </c>
      <c r="F514">
        <v>0.27281057800000003</v>
      </c>
      <c r="G514" s="1">
        <v>6.3999999999999997E-5</v>
      </c>
      <c r="H514">
        <v>0.18025965299999999</v>
      </c>
      <c r="I514">
        <v>0.54686581299999903</v>
      </c>
      <c r="J514">
        <f>+('aob Demand'!J513-'aob Demand'!BX513)+'aob Cap'!BX514</f>
        <v>214.18343680000001</v>
      </c>
      <c r="K514">
        <f>+('aob Demand'!K513-'aob Demand'!BY513)+'aob Cap'!BY514</f>
        <v>86.644839469999994</v>
      </c>
      <c r="L514">
        <f>+('aob Demand'!L513-'aob Demand'!BZ513)+'aob Cap'!BZ514</f>
        <v>85.787973730000004</v>
      </c>
      <c r="M514">
        <f>+('aob Demand'!M513-'aob Demand'!CA513)+'aob Cap'!CA514</f>
        <v>83.770896669999999</v>
      </c>
      <c r="N514">
        <f>+'aob Demand'!N513*(1+CL514)</f>
        <v>124279.692</v>
      </c>
      <c r="O514">
        <f>+'aob Demand'!O513*(1+CM514)</f>
        <v>67.141999999999996</v>
      </c>
      <c r="P514">
        <f>+'aob Demand'!P513*(1+CN514)</f>
        <v>204977.65399999899</v>
      </c>
      <c r="Q514">
        <f>+'aob Demand'!Q513*(1+CO514)</f>
        <v>636990.40599999996</v>
      </c>
      <c r="R514">
        <v>1120.6018079999999</v>
      </c>
      <c r="S514">
        <f>+IF(E514&gt;2017,SUMPRODUCT(J514:M514,N514:Q514),'aob Demand'!S513)</f>
        <v>97570344.140000001</v>
      </c>
      <c r="T514">
        <v>87070</v>
      </c>
      <c r="U514">
        <v>2.15</v>
      </c>
      <c r="V514">
        <v>35917.5629999999</v>
      </c>
      <c r="W514" s="1">
        <v>2.4700000000000001E-5</v>
      </c>
      <c r="X514">
        <v>5.8673196619999999</v>
      </c>
      <c r="Y514">
        <v>5.8673196619999999</v>
      </c>
      <c r="Z514">
        <v>9.5703028929999991</v>
      </c>
      <c r="AA514">
        <v>5.6786280119999999</v>
      </c>
      <c r="AB514">
        <v>127.5385974</v>
      </c>
      <c r="AC514">
        <v>0</v>
      </c>
      <c r="AD514">
        <v>0</v>
      </c>
      <c r="AE514">
        <v>0</v>
      </c>
      <c r="AF514">
        <v>15850457.6</v>
      </c>
      <c r="AG514">
        <v>0</v>
      </c>
      <c r="AH514">
        <v>0</v>
      </c>
      <c r="AI514">
        <v>0</v>
      </c>
      <c r="AJ514">
        <v>80.777519810000001</v>
      </c>
      <c r="AK514">
        <v>80.777519810000001</v>
      </c>
      <c r="AL514">
        <v>76.217670839999997</v>
      </c>
      <c r="AM514">
        <v>78.092268649999994</v>
      </c>
      <c r="AN514">
        <v>86.644839469999994</v>
      </c>
      <c r="AO514">
        <v>86.644839469999994</v>
      </c>
      <c r="AP514">
        <v>85.787973730000004</v>
      </c>
      <c r="AQ514">
        <v>83.770896669999999</v>
      </c>
      <c r="AR514">
        <f>+IF(E514&gt;2017,J514*N514,'aob Demand'!AR513)</f>
        <v>26618651.559999999</v>
      </c>
      <c r="AS514">
        <f>+IF(F514&gt;2017,K514*O514,'aob Demand'!AS513)</f>
        <v>5817.5078119999998</v>
      </c>
      <c r="AT514">
        <f>+IF(G514&gt;2017,L514*P514,'aob Demand'!AT513)</f>
        <v>17584617.600000001</v>
      </c>
      <c r="AU514">
        <f>+IF(H514&gt;2017,M514*Q514,'aob Demand'!AU513)</f>
        <v>53361257.479999997</v>
      </c>
      <c r="AV514">
        <v>1.036251963</v>
      </c>
      <c r="AW514">
        <v>1.036251963</v>
      </c>
      <c r="AX514">
        <v>1.0477112309999901</v>
      </c>
      <c r="AY514">
        <v>1.041540363</v>
      </c>
      <c r="AZ514">
        <v>1.036841417</v>
      </c>
      <c r="BA514">
        <v>1.036841417</v>
      </c>
      <c r="BB514">
        <v>1.048839799</v>
      </c>
      <c r="BC514">
        <v>1.042656472</v>
      </c>
      <c r="BD514">
        <v>1.006598661</v>
      </c>
      <c r="BE514">
        <v>1.006598661</v>
      </c>
      <c r="BF514">
        <v>0.95492384599999902</v>
      </c>
      <c r="BG514">
        <v>0.91682148200000002</v>
      </c>
      <c r="BH514">
        <v>0.21970442100000001</v>
      </c>
      <c r="BI514">
        <v>0.21970442100000001</v>
      </c>
      <c r="BJ514">
        <v>0.165963894</v>
      </c>
      <c r="BK514">
        <v>0.200725816</v>
      </c>
      <c r="BL514">
        <v>0.162760554</v>
      </c>
      <c r="BM514">
        <v>0.162760554</v>
      </c>
      <c r="BN514">
        <v>0.166015943</v>
      </c>
      <c r="BO514">
        <v>0.19972778899999999</v>
      </c>
      <c r="BP514">
        <v>1.0691190909999999</v>
      </c>
      <c r="BQ514">
        <v>1.0691190909999999</v>
      </c>
      <c r="BR514">
        <v>0.131944635</v>
      </c>
      <c r="BS514">
        <v>0.26316795199999998</v>
      </c>
      <c r="BT514">
        <v>0.97831624699999997</v>
      </c>
      <c r="BU514">
        <v>0.97831624699999997</v>
      </c>
      <c r="BV514">
        <v>0.98633250099999903</v>
      </c>
      <c r="BW514">
        <v>0.98950838599999902</v>
      </c>
      <c r="BX514">
        <f>+'aob Demand'!BX513+'aob Cap'!$CG514</f>
        <v>124.87115249999999</v>
      </c>
      <c r="BY514">
        <f>+'aob Demand'!BY513+'aob Cap'!$CG514</f>
        <v>0</v>
      </c>
      <c r="BZ514">
        <f>+'aob Demand'!BZ513+'aob Cap'!$CG514</f>
        <v>0</v>
      </c>
      <c r="CA514">
        <f>+'aob Demand'!CA513+'aob Cap'!$CG514</f>
        <v>0</v>
      </c>
      <c r="CB514">
        <f t="shared" si="58"/>
        <v>15518948.372385029</v>
      </c>
      <c r="CC514">
        <f t="shared" si="63"/>
        <v>0</v>
      </c>
      <c r="CD514">
        <f t="shared" si="64"/>
        <v>0</v>
      </c>
      <c r="CE514">
        <f t="shared" si="65"/>
        <v>0</v>
      </c>
      <c r="CG514">
        <f>+IFERROR(VLOOKUP(_xlfn.CONCAT(B514,E514,C514),Reallocation!$A$3:$F$618,6,FALSE),0)</f>
        <v>0</v>
      </c>
      <c r="CH514">
        <f t="shared" si="59"/>
        <v>0</v>
      </c>
      <c r="CI514">
        <f t="shared" si="60"/>
        <v>0</v>
      </c>
      <c r="CJ514">
        <f t="shared" si="61"/>
        <v>0</v>
      </c>
      <c r="CK514">
        <f t="shared" si="62"/>
        <v>0</v>
      </c>
      <c r="CL514">
        <f>+IF($C514=1,SUMPRODUCT($CH514:$CK514,Elast!$L$6:$O$6),SUMPRODUCT($CH514:$CK514,Elast!$L$13:$O$13))</f>
        <v>0</v>
      </c>
      <c r="CM514">
        <f>+IF($C514=1,SUMPRODUCT($CH514:$CK514,Elast!$L$7:$O$7),SUMPRODUCT($CH514:$CK514,Elast!$L$14:$O$14))</f>
        <v>0</v>
      </c>
      <c r="CN514">
        <f>+IF($C514=1,SUMPRODUCT($CH514:$CK514,Elast!$L$8:$O$8),SUMPRODUCT($CH514:$CK514,Elast!$L$15:$O$15))</f>
        <v>0</v>
      </c>
      <c r="CO514">
        <f>+IF($C514=1,SUMPRODUCT($CH514:$CK514,Elast!$L$9:$O$9),SUMPRODUCT($CH514:$CK514,Elast!$L$16:$O$16))</f>
        <v>0</v>
      </c>
    </row>
    <row r="515" spans="2:93" x14ac:dyDescent="0.25">
      <c r="B515" t="s">
        <v>90</v>
      </c>
      <c r="C515">
        <v>1</v>
      </c>
      <c r="D515">
        <v>2016</v>
      </c>
      <c r="E515">
        <v>2014</v>
      </c>
      <c r="F515">
        <v>0.311705921</v>
      </c>
      <c r="G515">
        <v>1.5141429999999999E-3</v>
      </c>
      <c r="H515">
        <v>0.17690503799999999</v>
      </c>
      <c r="I515">
        <v>0.50987489899999905</v>
      </c>
      <c r="J515">
        <f>+('aob Demand'!J514-'aob Demand'!BX514)+'aob Cap'!BX515</f>
        <v>229.45909080000001</v>
      </c>
      <c r="K515">
        <f>+('aob Demand'!K514-'aob Demand'!BY514)+'aob Cap'!BY515</f>
        <v>95.967804290000004</v>
      </c>
      <c r="L515">
        <f>+('aob Demand'!L514-'aob Demand'!BZ514)+'aob Cap'!BZ515</f>
        <v>77.950743610000004</v>
      </c>
      <c r="M515">
        <f>+('aob Demand'!M514-'aob Demand'!CA514)+'aob Cap'!CA515</f>
        <v>73.466328509999997</v>
      </c>
      <c r="N515">
        <f>+'aob Demand'!N514*(1+CL515)</f>
        <v>122850.269</v>
      </c>
      <c r="O515">
        <f>+'aob Demand'!O514*(1+CM515)</f>
        <v>1397.0339999999901</v>
      </c>
      <c r="P515">
        <f>+'aob Demand'!P514*(1+CN515)</f>
        <v>205230.80399999901</v>
      </c>
      <c r="Q515">
        <f>+'aob Demand'!Q514*(1+CO515)</f>
        <v>628474.82499999995</v>
      </c>
      <c r="R515">
        <v>1037.1797469999999</v>
      </c>
      <c r="S515">
        <f>+IF(E515&gt;2017,SUMPRODUCT(J515:M515,N515:Q515),'aob Demand'!S514)</f>
        <v>90492813.049999997</v>
      </c>
      <c r="T515">
        <v>87249</v>
      </c>
      <c r="U515">
        <v>4.2619999999999996</v>
      </c>
      <c r="V515">
        <v>35092.465619999901</v>
      </c>
      <c r="W515" s="1">
        <v>4.88E-5</v>
      </c>
      <c r="X515">
        <v>4.6507945499999996</v>
      </c>
      <c r="Y515">
        <v>4.6507945499999996</v>
      </c>
      <c r="Z515">
        <v>3.75158719</v>
      </c>
      <c r="AA515">
        <v>2.7734920639999898</v>
      </c>
      <c r="AB515">
        <v>133.4912865</v>
      </c>
      <c r="AC515">
        <v>0</v>
      </c>
      <c r="AD515">
        <v>0</v>
      </c>
      <c r="AE515">
        <v>0</v>
      </c>
      <c r="AF515">
        <v>16399440.449999999</v>
      </c>
      <c r="AG515">
        <v>0</v>
      </c>
      <c r="AH515">
        <v>0</v>
      </c>
      <c r="AI515">
        <v>0</v>
      </c>
      <c r="AJ515">
        <v>91.317009740000003</v>
      </c>
      <c r="AK515">
        <v>91.317009740000003</v>
      </c>
      <c r="AL515">
        <v>74.199156419999994</v>
      </c>
      <c r="AM515">
        <v>70.692836450000001</v>
      </c>
      <c r="AN515">
        <v>95.967804290000004</v>
      </c>
      <c r="AO515">
        <v>95.967804290000004</v>
      </c>
      <c r="AP515">
        <v>77.950743610000004</v>
      </c>
      <c r="AQ515">
        <v>73.466328509999997</v>
      </c>
      <c r="AR515">
        <f>+IF(E515&gt;2017,J515*N515,'aob Demand'!AR514)</f>
        <v>28189111.030000001</v>
      </c>
      <c r="AS515">
        <f>+IF(F515&gt;2017,K515*O515,'aob Demand'!AS514)</f>
        <v>134070.2855</v>
      </c>
      <c r="AT515">
        <f>+IF(G515&gt;2017,L515*P515,'aob Demand'!AT514)</f>
        <v>15997893.779999999</v>
      </c>
      <c r="AU515">
        <f>+IF(H515&gt;2017,M515*Q515,'aob Demand'!AU514)</f>
        <v>46171737.960000001</v>
      </c>
      <c r="AV515">
        <v>1.036251963</v>
      </c>
      <c r="AW515">
        <v>1.036251963</v>
      </c>
      <c r="AX515">
        <v>1.0477112309999901</v>
      </c>
      <c r="AY515">
        <v>1.041540363</v>
      </c>
      <c r="AZ515">
        <v>1.036841417</v>
      </c>
      <c r="BA515">
        <v>1.036841417</v>
      </c>
      <c r="BB515">
        <v>1.048839799</v>
      </c>
      <c r="BC515">
        <v>1.042656472</v>
      </c>
      <c r="BD515">
        <v>1.006598661</v>
      </c>
      <c r="BE515">
        <v>1.006598661</v>
      </c>
      <c r="BF515">
        <v>0.95492384599999902</v>
      </c>
      <c r="BG515">
        <v>0.91682148200000002</v>
      </c>
      <c r="BH515">
        <v>0.21970442100000001</v>
      </c>
      <c r="BI515">
        <v>0.21970442100000001</v>
      </c>
      <c r="BJ515">
        <v>0.165963894</v>
      </c>
      <c r="BK515">
        <v>0.200725816</v>
      </c>
      <c r="BL515">
        <v>0.162760554</v>
      </c>
      <c r="BM515">
        <v>0.162760554</v>
      </c>
      <c r="BN515">
        <v>0.166015943</v>
      </c>
      <c r="BO515">
        <v>0.19972778899999999</v>
      </c>
      <c r="BP515">
        <v>1.0691190909999999</v>
      </c>
      <c r="BQ515">
        <v>1.0691190909999999</v>
      </c>
      <c r="BR515">
        <v>0.131944635</v>
      </c>
      <c r="BS515">
        <v>0.26316795199999998</v>
      </c>
      <c r="BT515">
        <v>0.97831624699999997</v>
      </c>
      <c r="BU515">
        <v>0.97831624699999997</v>
      </c>
      <c r="BV515">
        <v>0.98633250099999903</v>
      </c>
      <c r="BW515">
        <v>0.98950838599999902</v>
      </c>
      <c r="BX515">
        <f>+'aob Demand'!BX514+'aob Cap'!$CG515</f>
        <v>138.7734476</v>
      </c>
      <c r="BY515">
        <f>+'aob Demand'!BY514+'aob Cap'!$CG515</f>
        <v>0</v>
      </c>
      <c r="BZ515">
        <f>+'aob Demand'!BZ514+'aob Cap'!$CG515</f>
        <v>0</v>
      </c>
      <c r="CA515">
        <f>+'aob Demand'!CA514+'aob Cap'!$CG515</f>
        <v>0</v>
      </c>
      <c r="CB515">
        <f t="shared" si="58"/>
        <v>17048355.367717404</v>
      </c>
      <c r="CC515">
        <f t="shared" si="63"/>
        <v>0</v>
      </c>
      <c r="CD515">
        <f t="shared" si="64"/>
        <v>0</v>
      </c>
      <c r="CE515">
        <f t="shared" si="65"/>
        <v>0</v>
      </c>
      <c r="CG515">
        <f>+IFERROR(VLOOKUP(_xlfn.CONCAT(B515,E515,C515),Reallocation!$A$3:$F$618,6,FALSE),0)</f>
        <v>0</v>
      </c>
      <c r="CH515">
        <f t="shared" si="59"/>
        <v>0</v>
      </c>
      <c r="CI515">
        <f t="shared" si="60"/>
        <v>0</v>
      </c>
      <c r="CJ515">
        <f t="shared" si="61"/>
        <v>0</v>
      </c>
      <c r="CK515">
        <f t="shared" si="62"/>
        <v>0</v>
      </c>
      <c r="CL515">
        <f>+IF($C515=1,SUMPRODUCT($CH515:$CK515,Elast!$L$6:$O$6),SUMPRODUCT($CH515:$CK515,Elast!$L$13:$O$13))</f>
        <v>0</v>
      </c>
      <c r="CM515">
        <f>+IF($C515=1,SUMPRODUCT($CH515:$CK515,Elast!$L$7:$O$7),SUMPRODUCT($CH515:$CK515,Elast!$L$14:$O$14))</f>
        <v>0</v>
      </c>
      <c r="CN515">
        <f>+IF($C515=1,SUMPRODUCT($CH515:$CK515,Elast!$L$8:$O$8),SUMPRODUCT($CH515:$CK515,Elast!$L$15:$O$15))</f>
        <v>0</v>
      </c>
      <c r="CO515">
        <f>+IF($C515=1,SUMPRODUCT($CH515:$CK515,Elast!$L$9:$O$9),SUMPRODUCT($CH515:$CK515,Elast!$L$16:$O$16))</f>
        <v>0</v>
      </c>
    </row>
    <row r="516" spans="2:93" x14ac:dyDescent="0.25">
      <c r="B516" t="s">
        <v>90</v>
      </c>
      <c r="C516">
        <v>1</v>
      </c>
      <c r="D516">
        <v>2017</v>
      </c>
      <c r="E516">
        <v>2015</v>
      </c>
      <c r="F516">
        <v>0.30278934499999999</v>
      </c>
      <c r="G516">
        <v>3.3926080000000001E-3</v>
      </c>
      <c r="H516">
        <v>0.177482218</v>
      </c>
      <c r="I516">
        <v>0.516335828</v>
      </c>
      <c r="J516">
        <f>+('aob Demand'!J515-'aob Demand'!BX515)+'aob Cap'!BX516</f>
        <v>194.60308459999999</v>
      </c>
      <c r="K516">
        <f>+('aob Demand'!K515-'aob Demand'!BY515)+'aob Cap'!BY516</f>
        <v>76.665323470000004</v>
      </c>
      <c r="L516">
        <f>+('aob Demand'!L515-'aob Demand'!BZ515)+'aob Cap'!BZ516</f>
        <v>73.164125530000007</v>
      </c>
      <c r="M516">
        <f>+('aob Demand'!M515-'aob Demand'!CA515)+'aob Cap'!CA516</f>
        <v>74.889637050000005</v>
      </c>
      <c r="N516">
        <f>+'aob Demand'!N515*(1+CL516)</f>
        <v>158185.01999999999</v>
      </c>
      <c r="O516">
        <f>+'aob Demand'!O515*(1+CM516)</f>
        <v>4451.6409999999996</v>
      </c>
      <c r="P516">
        <f>+'aob Demand'!P515*(1+CN516)</f>
        <v>246983.44500000001</v>
      </c>
      <c r="Q516">
        <f>+'aob Demand'!Q515*(1+CO516)</f>
        <v>702224.81099999999</v>
      </c>
      <c r="R516">
        <v>1162.7704160000001</v>
      </c>
      <c r="S516">
        <f>+IF(E516&gt;2017,SUMPRODUCT(J516:M516,N516:Q516),'aob Demand'!S515)</f>
        <v>101784268.3</v>
      </c>
      <c r="T516">
        <v>87536</v>
      </c>
      <c r="U516">
        <v>12.654</v>
      </c>
      <c r="V516">
        <v>35921.146350000003</v>
      </c>
      <c r="W516">
        <v>1.44557999999999E-4</v>
      </c>
      <c r="X516">
        <v>3.3979074360000001</v>
      </c>
      <c r="Y516">
        <v>3.3979074360000001</v>
      </c>
      <c r="Z516">
        <v>3.4574217439999999</v>
      </c>
      <c r="AA516">
        <v>2.3394165819999899</v>
      </c>
      <c r="AB516">
        <v>117.9377612</v>
      </c>
      <c r="AC516">
        <v>0</v>
      </c>
      <c r="AD516">
        <v>0</v>
      </c>
      <c r="AE516">
        <v>0</v>
      </c>
      <c r="AF516">
        <v>18655987.109999999</v>
      </c>
      <c r="AG516">
        <v>0</v>
      </c>
      <c r="AH516">
        <v>0</v>
      </c>
      <c r="AI516">
        <v>0</v>
      </c>
      <c r="AJ516">
        <v>73.267416040000001</v>
      </c>
      <c r="AK516">
        <v>73.267416040000001</v>
      </c>
      <c r="AL516">
        <v>69.706703790000006</v>
      </c>
      <c r="AM516">
        <v>72.550220460000006</v>
      </c>
      <c r="AN516">
        <v>76.665323470000004</v>
      </c>
      <c r="AO516">
        <v>76.665323470000004</v>
      </c>
      <c r="AP516">
        <v>73.164125530000007</v>
      </c>
      <c r="AQ516">
        <v>74.889637050000005</v>
      </c>
      <c r="AR516">
        <f>+IF(E516&gt;2017,J516*N516,'aob Demand'!AR515)</f>
        <v>30783292.829999998</v>
      </c>
      <c r="AS516">
        <f>+IF(F516&gt;2017,K516*O516,'aob Demand'!AS515)</f>
        <v>341286.49729999999</v>
      </c>
      <c r="AT516">
        <f>+IF(G516&gt;2017,L516*P516,'aob Demand'!AT515)</f>
        <v>18070327.77</v>
      </c>
      <c r="AU516">
        <f>+IF(H516&gt;2017,M516*Q516,'aob Demand'!AU515)</f>
        <v>52589361.219999999</v>
      </c>
      <c r="AV516">
        <v>1.036251963</v>
      </c>
      <c r="AW516">
        <v>1.036251963</v>
      </c>
      <c r="AX516">
        <v>1.0477112309999901</v>
      </c>
      <c r="AY516">
        <v>1.041540363</v>
      </c>
      <c r="AZ516">
        <v>1.036841417</v>
      </c>
      <c r="BA516">
        <v>1.036841417</v>
      </c>
      <c r="BB516">
        <v>1.048839799</v>
      </c>
      <c r="BC516">
        <v>1.042656472</v>
      </c>
      <c r="BD516">
        <v>1.006598661</v>
      </c>
      <c r="BE516">
        <v>1.006598661</v>
      </c>
      <c r="BF516">
        <v>0.95492384599999902</v>
      </c>
      <c r="BG516">
        <v>0.91682148200000002</v>
      </c>
      <c r="BH516">
        <v>0.21970442100000001</v>
      </c>
      <c r="BI516">
        <v>0.21970442100000001</v>
      </c>
      <c r="BJ516">
        <v>0.165963894</v>
      </c>
      <c r="BK516">
        <v>0.200725816</v>
      </c>
      <c r="BL516">
        <v>0.162760554</v>
      </c>
      <c r="BM516">
        <v>0.162760554</v>
      </c>
      <c r="BN516">
        <v>0.166015943</v>
      </c>
      <c r="BO516">
        <v>0.19972778899999999</v>
      </c>
      <c r="BP516">
        <v>1.0691190909999999</v>
      </c>
      <c r="BQ516">
        <v>1.0691190909999999</v>
      </c>
      <c r="BR516">
        <v>0.131944635</v>
      </c>
      <c r="BS516">
        <v>0.26316795199999998</v>
      </c>
      <c r="BT516">
        <v>0.97831624699999997</v>
      </c>
      <c r="BU516">
        <v>0.97831624699999997</v>
      </c>
      <c r="BV516">
        <v>0.98633250099999903</v>
      </c>
      <c r="BW516">
        <v>0.98950838599999902</v>
      </c>
      <c r="BX516">
        <f>+'aob Demand'!BX515+'aob Cap'!$CG516</f>
        <v>147.0038342</v>
      </c>
      <c r="BY516">
        <f>+'aob Demand'!BY515+'aob Cap'!$CG516</f>
        <v>0</v>
      </c>
      <c r="BZ516">
        <f>+'aob Demand'!BZ515+'aob Cap'!$CG516</f>
        <v>0</v>
      </c>
      <c r="CA516">
        <f>+'aob Demand'!CA515+'aob Cap'!$CG516</f>
        <v>0</v>
      </c>
      <c r="CB516">
        <f t="shared" si="58"/>
        <v>23253804.453003682</v>
      </c>
      <c r="CC516">
        <f t="shared" si="63"/>
        <v>0</v>
      </c>
      <c r="CD516">
        <f t="shared" si="64"/>
        <v>0</v>
      </c>
      <c r="CE516">
        <f t="shared" si="65"/>
        <v>0</v>
      </c>
      <c r="CG516">
        <f>+IFERROR(VLOOKUP(_xlfn.CONCAT(B516,E516,C516),Reallocation!$A$3:$F$618,6,FALSE),0)</f>
        <v>0</v>
      </c>
      <c r="CH516">
        <f t="shared" si="59"/>
        <v>0</v>
      </c>
      <c r="CI516">
        <f t="shared" si="60"/>
        <v>0</v>
      </c>
      <c r="CJ516">
        <f t="shared" si="61"/>
        <v>0</v>
      </c>
      <c r="CK516">
        <f t="shared" si="62"/>
        <v>0</v>
      </c>
      <c r="CL516">
        <f>+IF($C516=1,SUMPRODUCT($CH516:$CK516,Elast!$L$6:$O$6),SUMPRODUCT($CH516:$CK516,Elast!$L$13:$O$13))</f>
        <v>0</v>
      </c>
      <c r="CM516">
        <f>+IF($C516=1,SUMPRODUCT($CH516:$CK516,Elast!$L$7:$O$7),SUMPRODUCT($CH516:$CK516,Elast!$L$14:$O$14))</f>
        <v>0</v>
      </c>
      <c r="CN516">
        <f>+IF($C516=1,SUMPRODUCT($CH516:$CK516,Elast!$L$8:$O$8),SUMPRODUCT($CH516:$CK516,Elast!$L$15:$O$15))</f>
        <v>0</v>
      </c>
      <c r="CO516">
        <f>+IF($C516=1,SUMPRODUCT($CH516:$CK516,Elast!$L$9:$O$9),SUMPRODUCT($CH516:$CK516,Elast!$L$16:$O$16))</f>
        <v>0</v>
      </c>
    </row>
    <row r="517" spans="2:93" x14ac:dyDescent="0.25">
      <c r="B517" t="s">
        <v>90</v>
      </c>
      <c r="C517">
        <v>1</v>
      </c>
      <c r="D517">
        <v>2018</v>
      </c>
      <c r="E517">
        <v>2016</v>
      </c>
      <c r="F517">
        <v>0.30299336599999999</v>
      </c>
      <c r="G517">
        <v>3.7494729999999902E-3</v>
      </c>
      <c r="H517">
        <v>0.17584620199999901</v>
      </c>
      <c r="I517">
        <v>0.517410959</v>
      </c>
      <c r="J517">
        <f>+('aob Demand'!J516-'aob Demand'!BX516)+'aob Cap'!BX517</f>
        <v>199.8268593</v>
      </c>
      <c r="K517">
        <f>+('aob Demand'!K516-'aob Demand'!BY516)+'aob Cap'!BY517</f>
        <v>91.140251939999999</v>
      </c>
      <c r="L517">
        <f>+('aob Demand'!L516-'aob Demand'!BZ516)+'aob Cap'!BZ517</f>
        <v>67.468776410000004</v>
      </c>
      <c r="M517">
        <f>+('aob Demand'!M516-'aob Demand'!CA516)+'aob Cap'!CA517</f>
        <v>64.867835959999994</v>
      </c>
      <c r="N517">
        <f>+'aob Demand'!N516*(1+CL517)</f>
        <v>160556.239</v>
      </c>
      <c r="O517">
        <f>+'aob Demand'!O516*(1+CM517)</f>
        <v>4503.9799999999996</v>
      </c>
      <c r="P517">
        <f>+'aob Demand'!P516*(1+CN517)</f>
        <v>276332.027</v>
      </c>
      <c r="Q517">
        <f>+'aob Demand'!Q516*(1+CO517)</f>
        <v>845613.04799999995</v>
      </c>
      <c r="R517">
        <v>1207.3221900000001</v>
      </c>
      <c r="S517">
        <f>+IF(E517&gt;2017,SUMPRODUCT(J517:M517,N517:Q517),'aob Demand'!S516)</f>
        <v>105990815.09999999</v>
      </c>
      <c r="T517">
        <v>87790</v>
      </c>
      <c r="U517">
        <v>10.6779999999999</v>
      </c>
      <c r="V517">
        <v>37552.798900000002</v>
      </c>
      <c r="W517">
        <v>1.21631E-4</v>
      </c>
      <c r="X517">
        <v>15.54858632</v>
      </c>
      <c r="Y517">
        <v>15.54858632</v>
      </c>
      <c r="Z517">
        <v>5.2337518559999996</v>
      </c>
      <c r="AA517">
        <v>3.63858199699999</v>
      </c>
      <c r="AB517">
        <v>108.6866074</v>
      </c>
      <c r="AC517">
        <v>0</v>
      </c>
      <c r="AD517">
        <v>0</v>
      </c>
      <c r="AE517">
        <v>0</v>
      </c>
      <c r="AF517">
        <v>17450312.91</v>
      </c>
      <c r="AG517">
        <v>0</v>
      </c>
      <c r="AH517">
        <v>0</v>
      </c>
      <c r="AI517">
        <v>0</v>
      </c>
      <c r="AJ517">
        <v>75.591665629999994</v>
      </c>
      <c r="AK517">
        <v>75.591665629999994</v>
      </c>
      <c r="AL517">
        <v>62.235024549999999</v>
      </c>
      <c r="AM517">
        <v>61.229253960000001</v>
      </c>
      <c r="AN517">
        <v>91.140251939999999</v>
      </c>
      <c r="AO517">
        <v>91.140251939999999</v>
      </c>
      <c r="AP517">
        <v>67.468776410000004</v>
      </c>
      <c r="AQ517">
        <v>64.867835959999994</v>
      </c>
      <c r="AR517">
        <f>+IF(E517&gt;2017,J517*N517,'aob Demand'!AR516)</f>
        <v>32083448.989999998</v>
      </c>
      <c r="AS517">
        <f>+IF(F517&gt;2017,K517*O517,'aob Demand'!AS516)</f>
        <v>410493.87190000003</v>
      </c>
      <c r="AT517">
        <f>+IF(G517&gt;2017,L517*P517,'aob Demand'!AT516)</f>
        <v>18643783.739999998</v>
      </c>
      <c r="AU517">
        <f>+IF(H517&gt;2017,M517*Q517,'aob Demand'!AU516)</f>
        <v>54853088.479999997</v>
      </c>
      <c r="AV517">
        <v>1.036251963</v>
      </c>
      <c r="AW517">
        <v>1.036251963</v>
      </c>
      <c r="AX517">
        <v>1.0477112309999901</v>
      </c>
      <c r="AY517">
        <v>1.041540363</v>
      </c>
      <c r="AZ517">
        <v>1.036841417</v>
      </c>
      <c r="BA517">
        <v>1.036841417</v>
      </c>
      <c r="BB517">
        <v>1.048839799</v>
      </c>
      <c r="BC517">
        <v>1.042656472</v>
      </c>
      <c r="BD517">
        <v>1.006598661</v>
      </c>
      <c r="BE517">
        <v>1.006598661</v>
      </c>
      <c r="BF517">
        <v>0.95492384599999902</v>
      </c>
      <c r="BG517">
        <v>0.91682148200000002</v>
      </c>
      <c r="BH517">
        <v>0.21970442100000001</v>
      </c>
      <c r="BI517">
        <v>0.21970442100000001</v>
      </c>
      <c r="BJ517">
        <v>0.165963894</v>
      </c>
      <c r="BK517">
        <v>0.200725816</v>
      </c>
      <c r="BL517">
        <v>0.162760554</v>
      </c>
      <c r="BM517">
        <v>0.162760554</v>
      </c>
      <c r="BN517">
        <v>0.166015943</v>
      </c>
      <c r="BO517">
        <v>0.19972778899999999</v>
      </c>
      <c r="BP517">
        <v>1.0691190909999999</v>
      </c>
      <c r="BQ517">
        <v>1.0691190909999999</v>
      </c>
      <c r="BR517">
        <v>0.131944635</v>
      </c>
      <c r="BS517">
        <v>0.26316795199999998</v>
      </c>
      <c r="BT517">
        <v>0.97831624699999997</v>
      </c>
      <c r="BU517">
        <v>0.97831624699999997</v>
      </c>
      <c r="BV517">
        <v>0.98633250099999903</v>
      </c>
      <c r="BW517">
        <v>0.98950838599999902</v>
      </c>
      <c r="BX517">
        <f>+'aob Demand'!BX516+'aob Cap'!$CG517</f>
        <v>155.41779119999899</v>
      </c>
      <c r="BY517">
        <f>+'aob Demand'!BY516+'aob Cap'!$CG517</f>
        <v>0</v>
      </c>
      <c r="BZ517">
        <f>+'aob Demand'!BZ516+'aob Cap'!$CG517</f>
        <v>0</v>
      </c>
      <c r="CA517">
        <f>+'aob Demand'!CA516+'aob Cap'!$CG517</f>
        <v>0</v>
      </c>
      <c r="CB517">
        <f t="shared" si="58"/>
        <v>24953296.028759133</v>
      </c>
      <c r="CC517">
        <f t="shared" si="63"/>
        <v>0</v>
      </c>
      <c r="CD517">
        <f t="shared" si="64"/>
        <v>0</v>
      </c>
      <c r="CE517">
        <f t="shared" si="65"/>
        <v>0</v>
      </c>
      <c r="CG517">
        <f>+IFERROR(VLOOKUP(_xlfn.CONCAT(B517,E517,C517),Reallocation!$A$3:$F$618,6,FALSE),0)</f>
        <v>0</v>
      </c>
      <c r="CH517">
        <f t="shared" si="59"/>
        <v>0</v>
      </c>
      <c r="CI517">
        <f t="shared" si="60"/>
        <v>0</v>
      </c>
      <c r="CJ517">
        <f t="shared" si="61"/>
        <v>0</v>
      </c>
      <c r="CK517">
        <f t="shared" si="62"/>
        <v>0</v>
      </c>
      <c r="CL517">
        <f>+IF($C517=1,SUMPRODUCT($CH517:$CK517,Elast!$L$6:$O$6),SUMPRODUCT($CH517:$CK517,Elast!$L$13:$O$13))</f>
        <v>0</v>
      </c>
      <c r="CM517">
        <f>+IF($C517=1,SUMPRODUCT($CH517:$CK517,Elast!$L$7:$O$7),SUMPRODUCT($CH517:$CK517,Elast!$L$14:$O$14))</f>
        <v>0</v>
      </c>
      <c r="CN517">
        <f>+IF($C517=1,SUMPRODUCT($CH517:$CK517,Elast!$L$8:$O$8),SUMPRODUCT($CH517:$CK517,Elast!$L$15:$O$15))</f>
        <v>0</v>
      </c>
      <c r="CO517">
        <f>+IF($C517=1,SUMPRODUCT($CH517:$CK517,Elast!$L$9:$O$9),SUMPRODUCT($CH517:$CK517,Elast!$L$16:$O$16))</f>
        <v>0</v>
      </c>
    </row>
    <row r="518" spans="2:93" x14ac:dyDescent="0.25">
      <c r="B518" t="s">
        <v>90</v>
      </c>
      <c r="C518">
        <v>1</v>
      </c>
      <c r="D518">
        <v>2019</v>
      </c>
      <c r="E518">
        <v>2017</v>
      </c>
      <c r="F518">
        <v>0.38183352100000001</v>
      </c>
      <c r="G518">
        <v>6.0458480000000004E-3</v>
      </c>
      <c r="H518">
        <v>0.19210257</v>
      </c>
      <c r="I518">
        <v>0.42001806200000003</v>
      </c>
      <c r="J518">
        <f>+('aob Demand'!J517-'aob Demand'!BX517)+'aob Cap'!BX518</f>
        <v>257.57833920000002</v>
      </c>
      <c r="K518">
        <f>+('aob Demand'!K517-'aob Demand'!BY517)+'aob Cap'!BY518</f>
        <v>123.4674974</v>
      </c>
      <c r="L518">
        <f>+('aob Demand'!L517-'aob Demand'!BZ517)+'aob Cap'!BZ518</f>
        <v>77.414760459999997</v>
      </c>
      <c r="M518">
        <f>+('aob Demand'!M517-'aob Demand'!CA517)+'aob Cap'!CA518</f>
        <v>55.379694049999998</v>
      </c>
      <c r="N518">
        <f>+'aob Demand'!N517*(1+CL518)</f>
        <v>165654.67300000001</v>
      </c>
      <c r="O518">
        <f>+'aob Demand'!O517*(1+CM518)</f>
        <v>5355.81</v>
      </c>
      <c r="P518">
        <f>+'aob Demand'!P517*(1+CN518)</f>
        <v>277505.78399999999</v>
      </c>
      <c r="Q518">
        <f>+'aob Demand'!Q517*(1+CO518)</f>
        <v>847817.31099999999</v>
      </c>
      <c r="R518">
        <v>1264.0980730000001</v>
      </c>
      <c r="S518">
        <f>+IF(E518&gt;2017,SUMPRODUCT(J518:M518,N518:Q518),'aob Demand'!S517)</f>
        <v>111765231.09999999</v>
      </c>
      <c r="T518">
        <v>88415</v>
      </c>
      <c r="U518">
        <v>13.82</v>
      </c>
      <c r="V518">
        <v>38008.375549999997</v>
      </c>
      <c r="W518">
        <v>1.5630799999999999E-4</v>
      </c>
      <c r="X518">
        <v>-5.9778717710000002</v>
      </c>
      <c r="Y518">
        <v>-5.9778717710000002</v>
      </c>
      <c r="Z518">
        <v>-1.288697824</v>
      </c>
      <c r="AA518">
        <v>0.97492086499999997</v>
      </c>
      <c r="AB518">
        <v>134.1108418</v>
      </c>
      <c r="AC518">
        <v>0</v>
      </c>
      <c r="AD518">
        <v>0</v>
      </c>
      <c r="AE518">
        <v>0</v>
      </c>
      <c r="AF518">
        <v>22216087.640000001</v>
      </c>
      <c r="AG518">
        <v>0</v>
      </c>
      <c r="AH518">
        <v>0</v>
      </c>
      <c r="AI518">
        <v>0</v>
      </c>
      <c r="AJ518">
        <v>129.44536919999999</v>
      </c>
      <c r="AK518">
        <v>129.44536919999999</v>
      </c>
      <c r="AL518">
        <v>78.703458280000007</v>
      </c>
      <c r="AM518">
        <v>54.40477319</v>
      </c>
      <c r="AN518">
        <v>123.4674974</v>
      </c>
      <c r="AO518">
        <v>123.4674974</v>
      </c>
      <c r="AP518">
        <v>77.414760459999997</v>
      </c>
      <c r="AQ518">
        <v>55.379694049999998</v>
      </c>
      <c r="AR518">
        <f>+IF(E518&gt;2017,J518*N518,'aob Demand'!AR517)</f>
        <v>42669055.549999997</v>
      </c>
      <c r="AS518">
        <f>+IF(F518&gt;2017,K518*O518,'aob Demand'!AS517)</f>
        <v>661268.45719999995</v>
      </c>
      <c r="AT518">
        <f>+IF(G518&gt;2017,L518*P518,'aob Demand'!AT517)</f>
        <v>21483043.789999999</v>
      </c>
      <c r="AU518">
        <f>+IF(H518&gt;2017,M518*Q518,'aob Demand'!AU517)</f>
        <v>46951863.299999997</v>
      </c>
      <c r="AV518">
        <v>1.036251963</v>
      </c>
      <c r="AW518">
        <v>1.036251963</v>
      </c>
      <c r="AX518">
        <v>1.0477112309999901</v>
      </c>
      <c r="AY518">
        <v>1.041540363</v>
      </c>
      <c r="AZ518">
        <v>1.036841417</v>
      </c>
      <c r="BA518">
        <v>1.036841417</v>
      </c>
      <c r="BB518">
        <v>1.048839799</v>
      </c>
      <c r="BC518">
        <v>1.042656472</v>
      </c>
      <c r="BD518">
        <v>1.006598661</v>
      </c>
      <c r="BE518">
        <v>1.006598661</v>
      </c>
      <c r="BF518">
        <v>0.95492384599999902</v>
      </c>
      <c r="BG518">
        <v>0.91682148200000002</v>
      </c>
      <c r="BH518">
        <v>0.21970442100000001</v>
      </c>
      <c r="BI518">
        <v>0.21970442100000001</v>
      </c>
      <c r="BJ518">
        <v>0.165963894</v>
      </c>
      <c r="BK518">
        <v>0.200725816</v>
      </c>
      <c r="BL518">
        <v>0.162760554</v>
      </c>
      <c r="BM518">
        <v>0.162760554</v>
      </c>
      <c r="BN518">
        <v>0.166015943</v>
      </c>
      <c r="BO518">
        <v>0.19972778899999999</v>
      </c>
      <c r="BP518">
        <v>1.0691190909999999</v>
      </c>
      <c r="BQ518">
        <v>1.0691190909999999</v>
      </c>
      <c r="BR518">
        <v>0.131944635</v>
      </c>
      <c r="BS518">
        <v>0.26316795199999998</v>
      </c>
      <c r="BT518">
        <v>0.97831624699999997</v>
      </c>
      <c r="BU518">
        <v>0.97831624699999997</v>
      </c>
      <c r="BV518">
        <v>0.98633250099999903</v>
      </c>
      <c r="BW518">
        <v>0.98950838599999902</v>
      </c>
      <c r="BX518">
        <f>+'aob Demand'!BX517+'aob Cap'!$CG518</f>
        <v>150.64252490000001</v>
      </c>
      <c r="BY518">
        <f>+'aob Demand'!BY517+'aob Cap'!$CG518</f>
        <v>0</v>
      </c>
      <c r="BZ518">
        <f>+'aob Demand'!BZ517+'aob Cap'!$CG518</f>
        <v>0</v>
      </c>
      <c r="CA518">
        <f>+'aob Demand'!CA517+'aob Cap'!$CG518</f>
        <v>0</v>
      </c>
      <c r="CB518">
        <f t="shared" ref="CB518:CB581" si="66">+BX518*N518</f>
        <v>24954638.202203862</v>
      </c>
      <c r="CC518">
        <f t="shared" si="63"/>
        <v>0</v>
      </c>
      <c r="CD518">
        <f t="shared" si="64"/>
        <v>0</v>
      </c>
      <c r="CE518">
        <f t="shared" si="65"/>
        <v>0</v>
      </c>
      <c r="CG518">
        <f>+IFERROR(VLOOKUP(_xlfn.CONCAT(B518,E518,C518),Reallocation!$A$3:$F$618,6,FALSE),0)</f>
        <v>0</v>
      </c>
      <c r="CH518">
        <f t="shared" ref="CH518:CH581" si="67">+(J518+$CG518)/J518-1</f>
        <v>0</v>
      </c>
      <c r="CI518">
        <f t="shared" ref="CI518:CI581" si="68">+(K518+$CG518)/K518-1</f>
        <v>0</v>
      </c>
      <c r="CJ518">
        <f t="shared" ref="CJ518:CJ581" si="69">+(L518+$CG518)/L518-1</f>
        <v>0</v>
      </c>
      <c r="CK518">
        <f t="shared" ref="CK518:CK581" si="70">+(M518+$CG518)/M518-1</f>
        <v>0</v>
      </c>
      <c r="CL518">
        <f>+IF($C518=1,SUMPRODUCT($CH518:$CK518,Elast!$L$6:$O$6),SUMPRODUCT($CH518:$CK518,Elast!$L$13:$O$13))</f>
        <v>0</v>
      </c>
      <c r="CM518">
        <f>+IF($C518=1,SUMPRODUCT($CH518:$CK518,Elast!$L$7:$O$7),SUMPRODUCT($CH518:$CK518,Elast!$L$14:$O$14))</f>
        <v>0</v>
      </c>
      <c r="CN518">
        <f>+IF($C518=1,SUMPRODUCT($CH518:$CK518,Elast!$L$8:$O$8),SUMPRODUCT($CH518:$CK518,Elast!$L$15:$O$15))</f>
        <v>0</v>
      </c>
      <c r="CO518">
        <f>+IF($C518=1,SUMPRODUCT($CH518:$CK518,Elast!$L$9:$O$9),SUMPRODUCT($CH518:$CK518,Elast!$L$16:$O$16))</f>
        <v>0</v>
      </c>
    </row>
    <row r="519" spans="2:93" x14ac:dyDescent="0.25">
      <c r="B519" t="s">
        <v>90</v>
      </c>
      <c r="C519">
        <v>1</v>
      </c>
      <c r="D519">
        <v>2020</v>
      </c>
      <c r="E519">
        <v>2018</v>
      </c>
      <c r="F519">
        <v>0.29629181995312598</v>
      </c>
      <c r="G519">
        <v>3.8021447986596002E-3</v>
      </c>
      <c r="H519">
        <v>0.20960288862895701</v>
      </c>
      <c r="I519">
        <v>0.490303146619256</v>
      </c>
      <c r="J519">
        <f>+('aob Demand'!J518-'aob Demand'!BX518)+'aob Cap'!BX519</f>
        <v>283.68405169659002</v>
      </c>
      <c r="K519">
        <f>+('aob Demand'!K518-'aob Demand'!BY518)+'aob Cap'!BY519</f>
        <v>134.865869227377</v>
      </c>
      <c r="L519">
        <f>+('aob Demand'!L518-'aob Demand'!BZ518)+'aob Cap'!BZ519</f>
        <v>107.692025117885</v>
      </c>
      <c r="M519">
        <f>+('aob Demand'!M518-'aob Demand'!CA518)+'aob Cap'!CA519</f>
        <v>85.212780615508805</v>
      </c>
      <c r="N519">
        <f>+'aob Demand'!N518*(1+CL519)</f>
        <v>162139.542561682</v>
      </c>
      <c r="O519">
        <f>+'aob Demand'!O518*(1+CM519)</f>
        <v>4992.2360890232203</v>
      </c>
      <c r="P519">
        <f>+'aob Demand'!P518*(1+CN519)</f>
        <v>267268.83488017099</v>
      </c>
      <c r="Q519">
        <f>+'aob Demand'!Q518*(1+CO519)</f>
        <v>817138.66609534295</v>
      </c>
      <c r="R519">
        <v>1597.2911003766401</v>
      </c>
      <c r="S519">
        <f>+IF(E519&gt;2017,SUMPRODUCT(J519:M519,N519:Q519),'aob Demand'!S518)</f>
        <v>145083064.59923923</v>
      </c>
      <c r="T519">
        <v>88568.227880994993</v>
      </c>
      <c r="U519">
        <v>13.82</v>
      </c>
      <c r="V519">
        <v>38354.090386602998</v>
      </c>
      <c r="W519">
        <v>1.56037109951676E-4</v>
      </c>
      <c r="X519">
        <v>4.7181116907507796</v>
      </c>
      <c r="Y519">
        <v>4.7181116907507796</v>
      </c>
      <c r="Z519">
        <v>4.9041366888403903</v>
      </c>
      <c r="AA519">
        <v>3.3985911297876301</v>
      </c>
      <c r="AB519">
        <v>148.99426192151199</v>
      </c>
      <c r="AC519">
        <v>0</v>
      </c>
      <c r="AD519">
        <v>0</v>
      </c>
      <c r="AE519">
        <v>0</v>
      </c>
      <c r="AF519">
        <v>20111887.153828502</v>
      </c>
      <c r="AG519">
        <v>0</v>
      </c>
      <c r="AH519">
        <v>0</v>
      </c>
      <c r="AI519">
        <v>0</v>
      </c>
      <c r="AJ519">
        <v>130.14775753662701</v>
      </c>
      <c r="AK519">
        <v>130.14775753662701</v>
      </c>
      <c r="AL519">
        <v>102.787888429045</v>
      </c>
      <c r="AM519">
        <v>81.814189485721201</v>
      </c>
      <c r="AN519">
        <v>134.865869227377</v>
      </c>
      <c r="AO519">
        <v>134.865869227377</v>
      </c>
      <c r="AP519">
        <v>107.692025117885</v>
      </c>
      <c r="AQ519">
        <v>85.212780615508805</v>
      </c>
      <c r="AR519">
        <f>+IF(E519&gt;2017,J519*N519,'aob Demand'!AR518)</f>
        <v>45996402.374129653</v>
      </c>
      <c r="AS519">
        <f>+IF(F519&gt;2017,K519*O519,'aob Demand'!AS518)</f>
        <v>673282.25953440205</v>
      </c>
      <c r="AT519">
        <f>+IF(G519&gt;2017,L519*P519,'aob Demand'!AT518)</f>
        <v>28782722.079143502</v>
      </c>
      <c r="AU519">
        <f>+IF(H519&gt;2017,M519*Q519,'aob Demand'!AU518)</f>
        <v>69630657.886432007</v>
      </c>
      <c r="AV519">
        <v>1.0330147474798901</v>
      </c>
      <c r="AW519">
        <v>1.0330147474798901</v>
      </c>
      <c r="AX519">
        <v>1.0466502473137</v>
      </c>
      <c r="AY519">
        <v>1.0361388572096999</v>
      </c>
      <c r="AZ519">
        <v>1.0336023600458499</v>
      </c>
      <c r="BA519">
        <v>1.0336023600458499</v>
      </c>
      <c r="BB519">
        <v>1.04777767244895</v>
      </c>
      <c r="BC519">
        <v>1.0372491779854101</v>
      </c>
      <c r="BD519">
        <v>1.00345408137626</v>
      </c>
      <c r="BE519">
        <v>1.00345408137626</v>
      </c>
      <c r="BF519">
        <v>0.95537016332291702</v>
      </c>
      <c r="BG519">
        <v>0.91901596095249805</v>
      </c>
      <c r="BH519">
        <v>0.21970442100000001</v>
      </c>
      <c r="BI519">
        <v>0.21970442100000001</v>
      </c>
      <c r="BJ519">
        <v>0.165963894</v>
      </c>
      <c r="BK519">
        <v>0.200725816</v>
      </c>
      <c r="BL519">
        <v>0.162760554</v>
      </c>
      <c r="BM519">
        <v>0.162760554</v>
      </c>
      <c r="BN519">
        <v>0.166015943</v>
      </c>
      <c r="BO519">
        <v>0.19972778899999999</v>
      </c>
      <c r="BP519">
        <v>1.0691190909999999</v>
      </c>
      <c r="BQ519">
        <v>1.0691190909999999</v>
      </c>
      <c r="BR519">
        <v>0.131944635</v>
      </c>
      <c r="BS519">
        <v>0.26316795199999998</v>
      </c>
      <c r="BT519">
        <v>0.97831624699999997</v>
      </c>
      <c r="BU519">
        <v>0.97831624699999997</v>
      </c>
      <c r="BV519">
        <v>0.98633250099999903</v>
      </c>
      <c r="BW519">
        <v>0.98950838599999902</v>
      </c>
      <c r="BX519">
        <f>+'aob Demand'!BX518+'aob Cap'!$CG519</f>
        <v>158.48481607982299</v>
      </c>
      <c r="BY519">
        <f>+'aob Demand'!BY518+'aob Cap'!$CG519</f>
        <v>0</v>
      </c>
      <c r="BZ519">
        <f>+'aob Demand'!BZ518+'aob Cap'!$CG519</f>
        <v>0</v>
      </c>
      <c r="CA519">
        <f>+'aob Demand'!CA518+'aob Cap'!$CG519</f>
        <v>0</v>
      </c>
      <c r="CB519">
        <f t="shared" si="66"/>
        <v>25696655.582154803</v>
      </c>
      <c r="CC519">
        <f t="shared" si="63"/>
        <v>0</v>
      </c>
      <c r="CD519">
        <f t="shared" si="64"/>
        <v>0</v>
      </c>
      <c r="CE519">
        <f t="shared" si="65"/>
        <v>0</v>
      </c>
      <c r="CG519">
        <f>+IFERROR(VLOOKUP(_xlfn.CONCAT(B519,E519,C519),Reallocation!$A$3:$F$618,6,FALSE),0)</f>
        <v>0</v>
      </c>
      <c r="CH519">
        <f t="shared" si="67"/>
        <v>0</v>
      </c>
      <c r="CI519">
        <f t="shared" si="68"/>
        <v>0</v>
      </c>
      <c r="CJ519">
        <f t="shared" si="69"/>
        <v>0</v>
      </c>
      <c r="CK519">
        <f t="shared" si="70"/>
        <v>0</v>
      </c>
      <c r="CL519">
        <f>+IF($C519=1,SUMPRODUCT($CH519:$CK519,Elast!$L$6:$O$6),SUMPRODUCT($CH519:$CK519,Elast!$L$13:$O$13))</f>
        <v>0</v>
      </c>
      <c r="CM519">
        <f>+IF($C519=1,SUMPRODUCT($CH519:$CK519,Elast!$L$7:$O$7),SUMPRODUCT($CH519:$CK519,Elast!$L$14:$O$14))</f>
        <v>0</v>
      </c>
      <c r="CN519">
        <f>+IF($C519=1,SUMPRODUCT($CH519:$CK519,Elast!$L$8:$O$8),SUMPRODUCT($CH519:$CK519,Elast!$L$15:$O$15))</f>
        <v>0</v>
      </c>
      <c r="CO519">
        <f>+IF($C519=1,SUMPRODUCT($CH519:$CK519,Elast!$L$9:$O$9),SUMPRODUCT($CH519:$CK519,Elast!$L$16:$O$16))</f>
        <v>0</v>
      </c>
    </row>
    <row r="520" spans="2:93" x14ac:dyDescent="0.25">
      <c r="B520" t="s">
        <v>90</v>
      </c>
      <c r="C520">
        <v>1</v>
      </c>
      <c r="D520">
        <v>2021</v>
      </c>
      <c r="E520">
        <v>2019</v>
      </c>
      <c r="F520">
        <v>0.31242645666455998</v>
      </c>
      <c r="G520">
        <v>3.5586395594295601E-3</v>
      </c>
      <c r="H520">
        <v>0.20557809996717399</v>
      </c>
      <c r="I520">
        <v>0.47843680380883502</v>
      </c>
      <c r="J520">
        <f>+('aob Demand'!J519-'aob Demand'!BX519)+'aob Cap'!BX520</f>
        <v>275.87809740000102</v>
      </c>
      <c r="K520">
        <f>+('aob Demand'!K519-'aob Demand'!BY519)+'aob Cap'!BY520</f>
        <v>134.49383477314001</v>
      </c>
      <c r="L520">
        <f>+('aob Demand'!L519-'aob Demand'!BZ519)+'aob Cap'!BZ520</f>
        <v>107.175578543112</v>
      </c>
      <c r="M520">
        <f>+('aob Demand'!M519-'aob Demand'!CA519)+'aob Cap'!CA520</f>
        <v>84.811930528455804</v>
      </c>
      <c r="N520">
        <f>+'aob Demand'!N519*(1+CL520)</f>
        <v>162795.61408986899</v>
      </c>
      <c r="O520">
        <f>+'aob Demand'!O519*(1+CM520)</f>
        <v>4986.2860432402204</v>
      </c>
      <c r="P520">
        <f>+'aob Demand'!P519*(1+CN520)</f>
        <v>268210.57332336798</v>
      </c>
      <c r="Q520">
        <f>+'aob Demand'!Q519*(1+CO520)</f>
        <v>820132.82715103403</v>
      </c>
      <c r="R520">
        <v>1631.0624721506099</v>
      </c>
      <c r="S520">
        <f>+IF(E520&gt;2017,SUMPRODUCT(J520:M520,N520:Q520),'aob Demand'!S519)</f>
        <v>143885040.7391603</v>
      </c>
      <c r="T520">
        <v>88721.721314028793</v>
      </c>
      <c r="U520">
        <v>13.82</v>
      </c>
      <c r="V520">
        <v>38702.949760338</v>
      </c>
      <c r="W520">
        <v>1.55766689370162E-4</v>
      </c>
      <c r="X520">
        <v>4.2967953501461897</v>
      </c>
      <c r="Y520">
        <v>4.2967953501461897</v>
      </c>
      <c r="Z520">
        <v>4.7950804160689504</v>
      </c>
      <c r="AA520">
        <v>2.9566713115519301</v>
      </c>
      <c r="AB520">
        <v>142.75888645138801</v>
      </c>
      <c r="AC520">
        <v>0</v>
      </c>
      <c r="AD520">
        <v>0</v>
      </c>
      <c r="AE520">
        <v>0</v>
      </c>
      <c r="AF520">
        <v>23377959.543036301</v>
      </c>
      <c r="AG520">
        <v>0</v>
      </c>
      <c r="AH520">
        <v>0</v>
      </c>
      <c r="AI520">
        <v>0</v>
      </c>
      <c r="AJ520">
        <v>130.14775753662701</v>
      </c>
      <c r="AK520">
        <v>130.14775753662701</v>
      </c>
      <c r="AL520">
        <v>102.787888429045</v>
      </c>
      <c r="AM520">
        <v>81.814189485721201</v>
      </c>
      <c r="AN520">
        <v>134.44455288677301</v>
      </c>
      <c r="AO520">
        <v>134.44455288677301</v>
      </c>
      <c r="AP520">
        <v>107.582968845114</v>
      </c>
      <c r="AQ520">
        <v>84.770860797273102</v>
      </c>
      <c r="AR520">
        <f>+IF(E520&gt;2017,J520*N520,'aob Demand'!AR519)</f>
        <v>44911744.280177854</v>
      </c>
      <c r="AS520">
        <f>+IF(F520&gt;2017,K520*O520,'aob Demand'!AS519)</f>
        <v>670624.73123116605</v>
      </c>
      <c r="AT520">
        <f>+IF(G520&gt;2017,L520*P520,'aob Demand'!AT519)</f>
        <v>28745623.367311899</v>
      </c>
      <c r="AU520">
        <f>+IF(H520&gt;2017,M520*Q520,'aob Demand'!AU519)</f>
        <v>69557048.360439494</v>
      </c>
      <c r="AV520">
        <v>1.03361593087374</v>
      </c>
      <c r="AW520">
        <v>1.03361593087374</v>
      </c>
      <c r="AX520">
        <v>1.04723364712791</v>
      </c>
      <c r="AY520">
        <v>1.0365913767097801</v>
      </c>
      <c r="AZ520">
        <v>1.03420388541248</v>
      </c>
      <c r="BA520">
        <v>1.03420388541248</v>
      </c>
      <c r="BB520">
        <v>1.0483617006866599</v>
      </c>
      <c r="BC520">
        <v>1.03770218240293</v>
      </c>
      <c r="BD520">
        <v>1.00403806135495</v>
      </c>
      <c r="BE520">
        <v>1.00403806135495</v>
      </c>
      <c r="BF520">
        <v>0.95512438460293503</v>
      </c>
      <c r="BG520">
        <v>0.91883071433365704</v>
      </c>
      <c r="BH520">
        <v>0.21970442100000001</v>
      </c>
      <c r="BI520">
        <v>0.21970442100000001</v>
      </c>
      <c r="BJ520">
        <v>0.165963894</v>
      </c>
      <c r="BK520">
        <v>0.200725816</v>
      </c>
      <c r="BL520">
        <v>0.162760554</v>
      </c>
      <c r="BM520">
        <v>0.162760554</v>
      </c>
      <c r="BN520">
        <v>0.166015943</v>
      </c>
      <c r="BO520">
        <v>0.19972778899999999</v>
      </c>
      <c r="BP520">
        <v>1.0691190909999999</v>
      </c>
      <c r="BQ520">
        <v>1.0691190909999999</v>
      </c>
      <c r="BR520">
        <v>0.131944635</v>
      </c>
      <c r="BS520">
        <v>0.26316795199999998</v>
      </c>
      <c r="BT520">
        <v>0.97831624699999997</v>
      </c>
      <c r="BU520">
        <v>0.97831624699999997</v>
      </c>
      <c r="BV520">
        <v>0.98633250099999903</v>
      </c>
      <c r="BW520">
        <v>0.98950838599999902</v>
      </c>
      <c r="BX520">
        <f>+'aob Demand'!BX519+'aob Cap'!$CG520</f>
        <v>148.81818246921199</v>
      </c>
      <c r="BY520">
        <f>+'aob Demand'!BY519+'aob Cap'!$CG520</f>
        <v>0</v>
      </c>
      <c r="BZ520">
        <f>+'aob Demand'!BZ519+'aob Cap'!$CG520</f>
        <v>0</v>
      </c>
      <c r="CA520">
        <f>+'aob Demand'!CA519+'aob Cap'!$CG520</f>
        <v>0</v>
      </c>
      <c r="CB520">
        <f t="shared" si="66"/>
        <v>24226947.402813543</v>
      </c>
      <c r="CC520">
        <f t="shared" si="63"/>
        <v>0</v>
      </c>
      <c r="CD520">
        <f t="shared" si="64"/>
        <v>0</v>
      </c>
      <c r="CE520">
        <f t="shared" si="65"/>
        <v>0</v>
      </c>
      <c r="CG520">
        <f>+IFERROR(VLOOKUP(_xlfn.CONCAT(B520,E520,C520),Reallocation!$A$3:$F$618,6,FALSE),0)</f>
        <v>0</v>
      </c>
      <c r="CH520">
        <f t="shared" si="67"/>
        <v>0</v>
      </c>
      <c r="CI520">
        <f t="shared" si="68"/>
        <v>0</v>
      </c>
      <c r="CJ520">
        <f t="shared" si="69"/>
        <v>0</v>
      </c>
      <c r="CK520">
        <f t="shared" si="70"/>
        <v>0</v>
      </c>
      <c r="CL520">
        <f>+IF($C520=1,SUMPRODUCT($CH520:$CK520,Elast!$L$6:$O$6),SUMPRODUCT($CH520:$CK520,Elast!$L$13:$O$13))</f>
        <v>0</v>
      </c>
      <c r="CM520">
        <f>+IF($C520=1,SUMPRODUCT($CH520:$CK520,Elast!$L$7:$O$7),SUMPRODUCT($CH520:$CK520,Elast!$L$14:$O$14))</f>
        <v>0</v>
      </c>
      <c r="CN520">
        <f>+IF($C520=1,SUMPRODUCT($CH520:$CK520,Elast!$L$8:$O$8),SUMPRODUCT($CH520:$CK520,Elast!$L$15:$O$15))</f>
        <v>0</v>
      </c>
      <c r="CO520">
        <f>+IF($C520=1,SUMPRODUCT($CH520:$CK520,Elast!$L$9:$O$9),SUMPRODUCT($CH520:$CK520,Elast!$L$16:$O$16))</f>
        <v>0</v>
      </c>
    </row>
    <row r="521" spans="2:93" x14ac:dyDescent="0.25">
      <c r="B521" t="s">
        <v>90</v>
      </c>
      <c r="C521">
        <v>1</v>
      </c>
      <c r="D521">
        <v>2022</v>
      </c>
      <c r="E521">
        <v>2020</v>
      </c>
      <c r="F521">
        <v>0.30862923868049802</v>
      </c>
      <c r="G521">
        <v>3.4536654843379199E-3</v>
      </c>
      <c r="H521">
        <v>0.20689953691714899</v>
      </c>
      <c r="I521">
        <v>0.48101755891801401</v>
      </c>
      <c r="J521">
        <f>+('aob Demand'!J520-'aob Demand'!BX520)+'aob Cap'!BX521</f>
        <v>271.08932958203502</v>
      </c>
      <c r="K521">
        <f>+('aob Demand'!K520-'aob Demand'!BY520)+'aob Cap'!BY521</f>
        <v>134.56458176465901</v>
      </c>
      <c r="L521">
        <f>+('aob Demand'!L520-'aob Demand'!BZ520)+'aob Cap'!BZ521</f>
        <v>107.224671723501</v>
      </c>
      <c r="M521">
        <f>+('aob Demand'!M520-'aob Demand'!CA520)+'aob Cap'!CA521</f>
        <v>84.852330373301896</v>
      </c>
      <c r="N521">
        <f>+'aob Demand'!N520*(1+CL521)</f>
        <v>163363.56179446899</v>
      </c>
      <c r="O521">
        <f>+'aob Demand'!O520*(1+CM521)</f>
        <v>4981.4481622569801</v>
      </c>
      <c r="P521">
        <f>+'aob Demand'!P520*(1+CN521)</f>
        <v>269008.74647850002</v>
      </c>
      <c r="Q521">
        <f>+'aob Demand'!Q520*(1+CO521)</f>
        <v>822663.47516736598</v>
      </c>
      <c r="R521">
        <v>1624.8709247756401</v>
      </c>
      <c r="S521">
        <f>+IF(E521&gt;2017,SUMPRODUCT(J521:M521,N521:Q521),'aob Demand'!S520)</f>
        <v>143605732.44639003</v>
      </c>
      <c r="T521">
        <v>88875.480759317201</v>
      </c>
      <c r="U521">
        <v>13.82</v>
      </c>
      <c r="V521">
        <v>39054.982273141701</v>
      </c>
      <c r="W521">
        <v>1.5549673744184899E-4</v>
      </c>
      <c r="X521">
        <v>4.3750380207247197</v>
      </c>
      <c r="Y521">
        <v>4.3750380207247197</v>
      </c>
      <c r="Z521">
        <v>4.8550468510813802</v>
      </c>
      <c r="AA521">
        <v>2.9936938276779701</v>
      </c>
      <c r="AB521">
        <v>137.80716243575401</v>
      </c>
      <c r="AC521">
        <v>0</v>
      </c>
      <c r="AD521">
        <v>0</v>
      </c>
      <c r="AE521">
        <v>0</v>
      </c>
      <c r="AF521">
        <v>22640939.664785001</v>
      </c>
      <c r="AG521">
        <v>0</v>
      </c>
      <c r="AH521">
        <v>0</v>
      </c>
      <c r="AI521">
        <v>0</v>
      </c>
      <c r="AJ521">
        <v>130.14775753662701</v>
      </c>
      <c r="AK521">
        <v>130.14775753662701</v>
      </c>
      <c r="AL521">
        <v>102.787888429045</v>
      </c>
      <c r="AM521">
        <v>81.814189485721201</v>
      </c>
      <c r="AN521">
        <v>134.522795557351</v>
      </c>
      <c r="AO521">
        <v>134.522795557351</v>
      </c>
      <c r="AP521">
        <v>107.642935280126</v>
      </c>
      <c r="AQ521">
        <v>84.807883313399103</v>
      </c>
      <c r="AR521">
        <f>+IF(E521&gt;2017,J521*N521,'aob Demand'!AR520)</f>
        <v>44286118.444995947</v>
      </c>
      <c r="AS521">
        <f>+IF(F521&gt;2017,K521*O521,'aob Demand'!AS520)</f>
        <v>670326.48853643995</v>
      </c>
      <c r="AT521">
        <f>+IF(G521&gt;2017,L521*P521,'aob Demand'!AT520)</f>
        <v>28844374.531907901</v>
      </c>
      <c r="AU521">
        <f>+IF(H521&gt;2017,M521*Q521,'aob Demand'!AU520)</f>
        <v>69804912.980949998</v>
      </c>
      <c r="AV521">
        <v>1.0341226621572599</v>
      </c>
      <c r="AW521">
        <v>1.0341226621572599</v>
      </c>
      <c r="AX521">
        <v>1.0477490133895599</v>
      </c>
      <c r="AY521">
        <v>1.0369788617259299</v>
      </c>
      <c r="AZ521">
        <v>1.0347109049413199</v>
      </c>
      <c r="BA521">
        <v>1.0347109049413199</v>
      </c>
      <c r="BB521">
        <v>1.04887762208779</v>
      </c>
      <c r="BC521">
        <v>1.0380900826459201</v>
      </c>
      <c r="BD521">
        <v>1.0045302920572201</v>
      </c>
      <c r="BE521">
        <v>1.0045302920572201</v>
      </c>
      <c r="BF521">
        <v>0.95490744430730701</v>
      </c>
      <c r="BG521">
        <v>0.91867219190264204</v>
      </c>
      <c r="BH521">
        <v>0.21970442100000001</v>
      </c>
      <c r="BI521">
        <v>0.21970442100000001</v>
      </c>
      <c r="BJ521">
        <v>0.165963894</v>
      </c>
      <c r="BK521">
        <v>0.200725816</v>
      </c>
      <c r="BL521">
        <v>0.162760554</v>
      </c>
      <c r="BM521">
        <v>0.162760554</v>
      </c>
      <c r="BN521">
        <v>0.166015943</v>
      </c>
      <c r="BO521">
        <v>0.19972778899999999</v>
      </c>
      <c r="BP521">
        <v>1.0691190909999999</v>
      </c>
      <c r="BQ521">
        <v>1.0691190909999999</v>
      </c>
      <c r="BR521">
        <v>0.131944635</v>
      </c>
      <c r="BS521">
        <v>0.26316795199999998</v>
      </c>
      <c r="BT521">
        <v>0.97831624699999997</v>
      </c>
      <c r="BU521">
        <v>0.97831624699999997</v>
      </c>
      <c r="BV521">
        <v>0.98633250099999903</v>
      </c>
      <c r="BW521">
        <v>0.98950838599999902</v>
      </c>
      <c r="BX521">
        <f>+'aob Demand'!BX520+'aob Cap'!$CG521</f>
        <v>141.38426262686099</v>
      </c>
      <c r="BY521">
        <f>+'aob Demand'!BY520+'aob Cap'!$CG521</f>
        <v>0</v>
      </c>
      <c r="BZ521">
        <f>+'aob Demand'!BZ520+'aob Cap'!$CG521</f>
        <v>0</v>
      </c>
      <c r="CA521">
        <f>+'aob Demand'!CA520+'aob Cap'!$CG521</f>
        <v>0</v>
      </c>
      <c r="CB521">
        <f t="shared" si="66"/>
        <v>23097036.724408638</v>
      </c>
      <c r="CC521">
        <f t="shared" si="63"/>
        <v>0</v>
      </c>
      <c r="CD521">
        <f t="shared" si="64"/>
        <v>0</v>
      </c>
      <c r="CE521">
        <f t="shared" si="65"/>
        <v>0</v>
      </c>
      <c r="CG521">
        <f>+IFERROR(VLOOKUP(_xlfn.CONCAT(B521,E521,C521),Reallocation!$A$3:$F$618,6,FALSE),0)</f>
        <v>0</v>
      </c>
      <c r="CH521">
        <f t="shared" si="67"/>
        <v>0</v>
      </c>
      <c r="CI521">
        <f t="shared" si="68"/>
        <v>0</v>
      </c>
      <c r="CJ521">
        <f t="shared" si="69"/>
        <v>0</v>
      </c>
      <c r="CK521">
        <f t="shared" si="70"/>
        <v>0</v>
      </c>
      <c r="CL521">
        <f>+IF($C521=1,SUMPRODUCT($CH521:$CK521,Elast!$L$6:$O$6),SUMPRODUCT($CH521:$CK521,Elast!$L$13:$O$13))</f>
        <v>0</v>
      </c>
      <c r="CM521">
        <f>+IF($C521=1,SUMPRODUCT($CH521:$CK521,Elast!$L$7:$O$7),SUMPRODUCT($CH521:$CK521,Elast!$L$14:$O$14))</f>
        <v>0</v>
      </c>
      <c r="CN521">
        <f>+IF($C521=1,SUMPRODUCT($CH521:$CK521,Elast!$L$8:$O$8),SUMPRODUCT($CH521:$CK521,Elast!$L$15:$O$15))</f>
        <v>0</v>
      </c>
      <c r="CO521">
        <f>+IF($C521=1,SUMPRODUCT($CH521:$CK521,Elast!$L$9:$O$9),SUMPRODUCT($CH521:$CK521,Elast!$L$16:$O$16))</f>
        <v>0</v>
      </c>
    </row>
    <row r="522" spans="2:93" x14ac:dyDescent="0.25">
      <c r="B522" t="s">
        <v>90</v>
      </c>
      <c r="C522">
        <v>1</v>
      </c>
      <c r="D522">
        <v>2023</v>
      </c>
      <c r="E522">
        <v>2021</v>
      </c>
      <c r="F522">
        <v>0.30707921028427398</v>
      </c>
      <c r="G522">
        <v>3.43264075070506E-3</v>
      </c>
      <c r="H522">
        <v>0.20742131700814401</v>
      </c>
      <c r="I522">
        <v>0.482066831956876</v>
      </c>
      <c r="J522">
        <f>+('aob Demand'!J521-'aob Demand'!BX521)+'aob Cap'!BX522</f>
        <v>269.72841185686298</v>
      </c>
      <c r="K522">
        <f>+('aob Demand'!K521-'aob Demand'!BY521)+'aob Cap'!BY522</f>
        <v>134.62561125829001</v>
      </c>
      <c r="L522">
        <f>+('aob Demand'!L521-'aob Demand'!BZ521)+'aob Cap'!BZ522</f>
        <v>107.266153686542</v>
      </c>
      <c r="M522">
        <f>+('aob Demand'!M521-'aob Demand'!CA521)+'aob Cap'!CA522</f>
        <v>84.886367639798394</v>
      </c>
      <c r="N522">
        <f>+'aob Demand'!N521*(1+CL522)</f>
        <v>163820.775125499</v>
      </c>
      <c r="O522">
        <f>+'aob Demand'!O521*(1+CM522)</f>
        <v>4992.8011390903903</v>
      </c>
      <c r="P522">
        <f>+'aob Demand'!P521*(1+CN522)</f>
        <v>269743.34736707801</v>
      </c>
      <c r="Q522">
        <f>+'aob Demand'!Q521*(1+CO522)</f>
        <v>824921.730708941</v>
      </c>
      <c r="R522">
        <v>1623.5683777327199</v>
      </c>
      <c r="S522">
        <f>+IF(E522&gt;2017,SUMPRODUCT(J522:M522,N522:Q522),'aob Demand'!S521)</f>
        <v>143818217.07061946</v>
      </c>
      <c r="T522">
        <v>89029.506677873607</v>
      </c>
      <c r="U522">
        <v>13.82</v>
      </c>
      <c r="V522">
        <v>39410.216787106401</v>
      </c>
      <c r="W522">
        <v>1.55227253354536E-4</v>
      </c>
      <c r="X522">
        <v>4.4409879609479903</v>
      </c>
      <c r="Y522">
        <v>4.4409879609479903</v>
      </c>
      <c r="Z522">
        <v>4.9080202608832604</v>
      </c>
      <c r="AA522">
        <v>3.0253956002116702</v>
      </c>
      <c r="AB522">
        <v>135.926098075179</v>
      </c>
      <c r="AC522">
        <v>0</v>
      </c>
      <c r="AD522">
        <v>0</v>
      </c>
      <c r="AE522">
        <v>0</v>
      </c>
      <c r="AF522">
        <v>22382917.5011307</v>
      </c>
      <c r="AG522">
        <v>0</v>
      </c>
      <c r="AH522">
        <v>0</v>
      </c>
      <c r="AI522">
        <v>0</v>
      </c>
      <c r="AJ522">
        <v>130.14775753662701</v>
      </c>
      <c r="AK522">
        <v>130.14775753662701</v>
      </c>
      <c r="AL522">
        <v>102.787888429045</v>
      </c>
      <c r="AM522">
        <v>81.814189485721201</v>
      </c>
      <c r="AN522">
        <v>134.58874549757499</v>
      </c>
      <c r="AO522">
        <v>134.58874549757499</v>
      </c>
      <c r="AP522">
        <v>107.695908689928</v>
      </c>
      <c r="AQ522">
        <v>84.839585085932796</v>
      </c>
      <c r="AR522">
        <f>+IF(E522&gt;2017,J522*N522,'aob Demand'!AR521)</f>
        <v>44187117.503761128</v>
      </c>
      <c r="AS522">
        <f>+IF(F522&gt;2017,K522*O522,'aob Demand'!AS521)</f>
        <v>672158.90524113597</v>
      </c>
      <c r="AT522">
        <f>+IF(G522&gt;2017,L522*P522,'aob Demand'!AT521)</f>
        <v>28934331.354599498</v>
      </c>
      <c r="AU522">
        <f>+IF(H522&gt;2017,M522*Q522,'aob Demand'!AU521)</f>
        <v>70024609.307017893</v>
      </c>
      <c r="AV522">
        <v>1.03451895490199</v>
      </c>
      <c r="AW522">
        <v>1.03451895490199</v>
      </c>
      <c r="AX522">
        <v>1.0481522825857501</v>
      </c>
      <c r="AY522">
        <v>1.0373480437838001</v>
      </c>
      <c r="AZ522">
        <v>1.0351074231103199</v>
      </c>
      <c r="BA522">
        <v>1.0351074231103199</v>
      </c>
      <c r="BB522">
        <v>1.0492813256753399</v>
      </c>
      <c r="BC522">
        <v>1.03845966031728</v>
      </c>
      <c r="BD522">
        <v>1.0049152445209499</v>
      </c>
      <c r="BE522">
        <v>1.0049152445209499</v>
      </c>
      <c r="BF522">
        <v>0.95473781262618196</v>
      </c>
      <c r="BG522">
        <v>0.91852123980538203</v>
      </c>
      <c r="BH522">
        <v>0.21970442100000001</v>
      </c>
      <c r="BI522">
        <v>0.21970442100000001</v>
      </c>
      <c r="BJ522">
        <v>0.165963894</v>
      </c>
      <c r="BK522">
        <v>0.200725816</v>
      </c>
      <c r="BL522">
        <v>0.162760554</v>
      </c>
      <c r="BM522">
        <v>0.162760554</v>
      </c>
      <c r="BN522">
        <v>0.166015943</v>
      </c>
      <c r="BO522">
        <v>0.19972778899999999</v>
      </c>
      <c r="BP522">
        <v>1.0691190909999999</v>
      </c>
      <c r="BQ522">
        <v>1.0691190909999999</v>
      </c>
      <c r="BR522">
        <v>0.131944635</v>
      </c>
      <c r="BS522">
        <v>0.26316795199999998</v>
      </c>
      <c r="BT522">
        <v>0.97831624699999997</v>
      </c>
      <c r="BU522">
        <v>0.97831624699999997</v>
      </c>
      <c r="BV522">
        <v>0.98633250099999903</v>
      </c>
      <c r="BW522">
        <v>0.98950838599999902</v>
      </c>
      <c r="BX522">
        <f>+'aob Demand'!BX521+'aob Cap'!$CG522</f>
        <v>136.52474781737601</v>
      </c>
      <c r="BY522">
        <f>+'aob Demand'!BY521+'aob Cap'!$CG522</f>
        <v>0</v>
      </c>
      <c r="BZ522">
        <f>+'aob Demand'!BZ521+'aob Cap'!$CG522</f>
        <v>0</v>
      </c>
      <c r="CA522">
        <f>+'aob Demand'!CA521+'aob Cap'!$CG522</f>
        <v>0</v>
      </c>
      <c r="CB522">
        <f t="shared" si="66"/>
        <v>22365590.011255816</v>
      </c>
      <c r="CC522">
        <f t="shared" si="63"/>
        <v>0</v>
      </c>
      <c r="CD522">
        <f t="shared" si="64"/>
        <v>0</v>
      </c>
      <c r="CE522">
        <f t="shared" si="65"/>
        <v>0</v>
      </c>
      <c r="CG522">
        <f>+IFERROR(VLOOKUP(_xlfn.CONCAT(B522,E522,C522),Reallocation!$A$3:$F$618,6,FALSE),0)</f>
        <v>0</v>
      </c>
      <c r="CH522">
        <f t="shared" si="67"/>
        <v>0</v>
      </c>
      <c r="CI522">
        <f t="shared" si="68"/>
        <v>0</v>
      </c>
      <c r="CJ522">
        <f t="shared" si="69"/>
        <v>0</v>
      </c>
      <c r="CK522">
        <f t="shared" si="70"/>
        <v>0</v>
      </c>
      <c r="CL522">
        <f>+IF($C522=1,SUMPRODUCT($CH522:$CK522,Elast!$L$6:$O$6),SUMPRODUCT($CH522:$CK522,Elast!$L$13:$O$13))</f>
        <v>0</v>
      </c>
      <c r="CM522">
        <f>+IF($C522=1,SUMPRODUCT($CH522:$CK522,Elast!$L$7:$O$7),SUMPRODUCT($CH522:$CK522,Elast!$L$14:$O$14))</f>
        <v>0</v>
      </c>
      <c r="CN522">
        <f>+IF($C522=1,SUMPRODUCT($CH522:$CK522,Elast!$L$8:$O$8),SUMPRODUCT($CH522:$CK522,Elast!$L$15:$O$15))</f>
        <v>0</v>
      </c>
      <c r="CO522">
        <f>+IF($C522=1,SUMPRODUCT($CH522:$CK522,Elast!$L$9:$O$9),SUMPRODUCT($CH522:$CK522,Elast!$L$16:$O$16))</f>
        <v>0</v>
      </c>
    </row>
    <row r="523" spans="2:93" x14ac:dyDescent="0.25">
      <c r="B523" t="s">
        <v>90</v>
      </c>
      <c r="C523">
        <v>1</v>
      </c>
      <c r="D523">
        <v>2024</v>
      </c>
      <c r="E523">
        <v>2022</v>
      </c>
      <c r="F523">
        <v>0.176586561625934</v>
      </c>
      <c r="G523" s="1">
        <v>1.0560406092178201E-5</v>
      </c>
      <c r="H523">
        <v>0.24861949594410199</v>
      </c>
      <c r="I523">
        <v>0.57478338202387003</v>
      </c>
      <c r="J523">
        <f ca="1">+('aob Demand'!J522-'aob Demand'!BX522)+'aob Cap'!BX523</f>
        <v>149.56325786854694</v>
      </c>
      <c r="K523">
        <f ca="1">+('aob Demand'!K522-'aob Demand'!BY522)+'aob Cap'!BY523</f>
        <v>149.56325786854694</v>
      </c>
      <c r="L523">
        <f ca="1">+('aob Demand'!L522-'aob Demand'!BZ522)+'aob Cap'!BZ523</f>
        <v>122.19289798658895</v>
      </c>
      <c r="M523">
        <f ca="1">+('aob Demand'!M522-'aob Demand'!CA522)+'aob Cap'!CA523</f>
        <v>99.805324745657146</v>
      </c>
      <c r="N523">
        <f ca="1">+'aob Demand'!N522*(1+CL523)</f>
        <v>166831.7550861715</v>
      </c>
      <c r="O523">
        <f ca="1">+'aob Demand'!O522*(1+CM523)</f>
        <v>4299.5109529677975</v>
      </c>
      <c r="P523">
        <f ca="1">+'aob Demand'!P522*(1+CN523)</f>
        <v>269165.6286823987</v>
      </c>
      <c r="Q523">
        <f ca="1">+'aob Demand'!Q522*(1+CO523)</f>
        <v>826165.43261917657</v>
      </c>
      <c r="R523">
        <v>1603.5949056643101</v>
      </c>
      <c r="S523">
        <f ca="1">+IF(E523&gt;2017,SUMPRODUCT(J523:M523,N523:Q523),'aob Demand'!S522)</f>
        <v>140940787.17526037</v>
      </c>
      <c r="T523">
        <v>89183.799531510202</v>
      </c>
      <c r="U523">
        <v>13.82</v>
      </c>
      <c r="V523">
        <v>39768.682426847299</v>
      </c>
      <c r="W523">
        <v>1.5495823629742801E-4</v>
      </c>
      <c r="X523">
        <v>4.4925645730022996</v>
      </c>
      <c r="Y523">
        <v>4.4925645730022996</v>
      </c>
      <c r="Z523">
        <v>4.9494714500279704</v>
      </c>
      <c r="AA523">
        <v>3.05559993104906</v>
      </c>
      <c r="AB523">
        <v>15.977008066672999</v>
      </c>
      <c r="AC523">
        <v>15.977008066672999</v>
      </c>
      <c r="AD523">
        <v>15.977008066672999</v>
      </c>
      <c r="AE523">
        <v>15.977008066672999</v>
      </c>
      <c r="AF523">
        <v>2612091.0141852801</v>
      </c>
      <c r="AG523">
        <v>58900.585808709002</v>
      </c>
      <c r="AH523">
        <v>4447891.5317521403</v>
      </c>
      <c r="AI523">
        <v>13122262.4885072</v>
      </c>
      <c r="AJ523">
        <v>130.14775753662701</v>
      </c>
      <c r="AK523">
        <v>130.14775753662701</v>
      </c>
      <c r="AL523">
        <v>102.787888429045</v>
      </c>
      <c r="AM523">
        <v>81.814189485721201</v>
      </c>
      <c r="AN523">
        <v>134.64032210962901</v>
      </c>
      <c r="AO523">
        <v>134.64032210962901</v>
      </c>
      <c r="AP523">
        <v>107.737359879073</v>
      </c>
      <c r="AQ523">
        <v>84.869789416770203</v>
      </c>
      <c r="AR523">
        <f ca="1">+IF(E523&gt;2017,J523*N523,'aob Demand'!AR522)</f>
        <v>24951900.806615334</v>
      </c>
      <c r="AS523">
        <f>+IF(F523&gt;2017,K523*O523,'aob Demand'!AS522)</f>
        <v>642630.43360386102</v>
      </c>
      <c r="AT523">
        <f>+IF(G523&gt;2017,L523*P523,'aob Demand'!AT522)</f>
        <v>32866633.205213301</v>
      </c>
      <c r="AU523">
        <f>+IF(H523&gt;2017,M523*Q523,'aob Demand'!AU522)</f>
        <v>82381474.441674501</v>
      </c>
      <c r="AV523">
        <v>1.03795944603345</v>
      </c>
      <c r="AW523">
        <v>1.03795944603345</v>
      </c>
      <c r="AX523">
        <v>1.05256352093158</v>
      </c>
      <c r="AY523">
        <v>1.03633014200967</v>
      </c>
      <c r="AZ523">
        <v>1.03854987130563</v>
      </c>
      <c r="BA523">
        <v>1.03854987130563</v>
      </c>
      <c r="BB523">
        <v>1.0536973156953899</v>
      </c>
      <c r="BC523">
        <v>1.03744066776513</v>
      </c>
      <c r="BD523">
        <v>1.0082572828376599</v>
      </c>
      <c r="BE523">
        <v>1.0082572828376599</v>
      </c>
      <c r="BF523">
        <v>0.95288330697587698</v>
      </c>
      <c r="BG523">
        <v>0.918937225580994</v>
      </c>
      <c r="BH523">
        <v>0.21970442100000001</v>
      </c>
      <c r="BI523">
        <v>0.21970442100000001</v>
      </c>
      <c r="BJ523">
        <v>0.165963894</v>
      </c>
      <c r="BK523">
        <v>0.200725816</v>
      </c>
      <c r="BL523">
        <v>0.162760554</v>
      </c>
      <c r="BM523">
        <v>0.162760554</v>
      </c>
      <c r="BN523">
        <v>0.166015943</v>
      </c>
      <c r="BO523">
        <v>0.19972778899999999</v>
      </c>
      <c r="BP523">
        <v>1.0691190909999999</v>
      </c>
      <c r="BQ523">
        <v>1.0691190909999999</v>
      </c>
      <c r="BR523">
        <v>0.131944635</v>
      </c>
      <c r="BS523">
        <v>0.26316795199999998</v>
      </c>
      <c r="BT523">
        <v>0.97831624699999997</v>
      </c>
      <c r="BU523">
        <v>0.97831624699999997</v>
      </c>
      <c r="BV523">
        <v>0.98633250099999903</v>
      </c>
      <c r="BW523">
        <v>0.98950838599999902</v>
      </c>
      <c r="BX523">
        <f ca="1">+'aob Demand'!BX522+'aob Cap'!$CG523</f>
        <v>14.888664811295142</v>
      </c>
      <c r="BY523">
        <f ca="1">+'aob Demand'!BY522+'aob Cap'!$CG523</f>
        <v>14.888664811295142</v>
      </c>
      <c r="BZ523">
        <f ca="1">+'aob Demand'!BZ522+'aob Cap'!$CG523</f>
        <v>14.888664811295142</v>
      </c>
      <c r="CA523">
        <f ca="1">+'aob Demand'!CA522+'aob Cap'!$CG523</f>
        <v>14.888664811295142</v>
      </c>
      <c r="CB523">
        <f t="shared" ca="1" si="66"/>
        <v>2483902.081358091</v>
      </c>
      <c r="CC523">
        <f t="shared" ca="1" si="63"/>
        <v>64013.977431229687</v>
      </c>
      <c r="CD523">
        <f t="shared" ca="1" si="64"/>
        <v>4007516.8241737639</v>
      </c>
      <c r="CE523">
        <f t="shared" ca="1" si="65"/>
        <v>12300500.204945562</v>
      </c>
      <c r="CG523">
        <f ca="1">+IFERROR(VLOOKUP(_xlfn.CONCAT(B523,E523,C523),Reallocation!$A$3:$F$618,6,FALSE),0)</f>
        <v>0.1031162585609412</v>
      </c>
      <c r="CH523">
        <f t="shared" ca="1" si="67"/>
        <v>6.8944913363377935E-4</v>
      </c>
      <c r="CI523">
        <f t="shared" ca="1" si="68"/>
        <v>6.8944913363377935E-4</v>
      </c>
      <c r="CJ523">
        <f t="shared" ca="1" si="69"/>
        <v>8.4388094774756617E-4</v>
      </c>
      <c r="CK523">
        <f t="shared" ca="1" si="70"/>
        <v>1.0331739195652556E-3</v>
      </c>
      <c r="CL523">
        <f ca="1">+IF($C523=1,SUMPRODUCT($CH523:$CK523,Elast!$L$6:$O$6),SUMPRODUCT($CH523:$CK523,Elast!$L$13:$O$13))</f>
        <v>-3.9218861432897443E-5</v>
      </c>
      <c r="CM523">
        <f ca="1">+IF($C523=1,SUMPRODUCT($CH523:$CK523,Elast!$L$7:$O$7),SUMPRODUCT($CH523:$CK523,Elast!$L$14:$O$14))</f>
        <v>-3.8774571357361954E-5</v>
      </c>
      <c r="CN523">
        <f ca="1">+IF($C523=1,SUMPRODUCT($CH523:$CK523,Elast!$L$8:$O$8),SUMPRODUCT($CH523:$CK523,Elast!$L$15:$O$15))</f>
        <v>-1.2962540656117017E-4</v>
      </c>
      <c r="CO523">
        <f ca="1">+IF($C523=1,SUMPRODUCT($CH523:$CK523,Elast!$L$9:$O$9),SUMPRODUCT($CH523:$CK523,Elast!$L$16:$O$16))</f>
        <v>-1.3299390329601346E-4</v>
      </c>
    </row>
    <row r="524" spans="2:93" x14ac:dyDescent="0.25">
      <c r="B524" t="s">
        <v>90</v>
      </c>
      <c r="C524">
        <v>1</v>
      </c>
      <c r="D524">
        <v>2025</v>
      </c>
      <c r="E524">
        <v>2023</v>
      </c>
      <c r="F524">
        <v>0.177118787685142</v>
      </c>
      <c r="G524" s="1">
        <v>2.05114784887525E-5</v>
      </c>
      <c r="H524">
        <v>0.24930926934445599</v>
      </c>
      <c r="I524">
        <v>0.57355143149191201</v>
      </c>
      <c r="J524">
        <f ca="1">+('aob Demand'!J523-'aob Demand'!BX523)+'aob Cap'!BX524</f>
        <v>149.87398800614454</v>
      </c>
      <c r="K524">
        <f ca="1">+('aob Demand'!K523-'aob Demand'!BY523)+'aob Cap'!BY524</f>
        <v>149.87398800614454</v>
      </c>
      <c r="L524">
        <f ca="1">+('aob Demand'!L523-'aob Demand'!BZ523)+'aob Cap'!BZ524</f>
        <v>122.15307061746356</v>
      </c>
      <c r="M524">
        <f ca="1">+('aob Demand'!M523-'aob Demand'!CA523)+'aob Cap'!CA524</f>
        <v>99.811682900042655</v>
      </c>
      <c r="N524">
        <f ca="1">+'aob Demand'!N523*(1+CL524)</f>
        <v>167285.14157073494</v>
      </c>
      <c r="O524">
        <f ca="1">+'aob Demand'!O523*(1+CM524)</f>
        <v>4315.4439396553062</v>
      </c>
      <c r="P524">
        <f ca="1">+'aob Demand'!P523*(1+CN524)</f>
        <v>269889.53371158935</v>
      </c>
      <c r="Q524">
        <f ca="1">+'aob Demand'!Q523*(1+CO524)</f>
        <v>828385.52389097807</v>
      </c>
      <c r="R524">
        <v>1601.54669323179</v>
      </c>
      <c r="S524">
        <f ca="1">+IF(E524&gt;2017,SUMPRODUCT(J524:M524,N524:Q524),'aob Demand'!S523)</f>
        <v>141368852.59460971</v>
      </c>
      <c r="T524">
        <v>89338.359782839703</v>
      </c>
      <c r="U524">
        <v>13.82</v>
      </c>
      <c r="V524">
        <v>40130.408581889802</v>
      </c>
      <c r="W524">
        <v>1.54689685461138E-4</v>
      </c>
      <c r="X524">
        <v>4.9403367785861301</v>
      </c>
      <c r="Y524">
        <v>4.9403367785861301</v>
      </c>
      <c r="Z524">
        <v>5.4028933249537703</v>
      </c>
      <c r="AA524">
        <v>2.9723211224225898</v>
      </c>
      <c r="AB524">
        <v>15.5825733455895</v>
      </c>
      <c r="AC524">
        <v>15.5825733455895</v>
      </c>
      <c r="AD524">
        <v>15.5825733455895</v>
      </c>
      <c r="AE524">
        <v>15.5825733455895</v>
      </c>
      <c r="AF524">
        <v>2612778.07918741</v>
      </c>
      <c r="AG524">
        <v>156.25196668934001</v>
      </c>
      <c r="AH524">
        <v>4478523.5207170602</v>
      </c>
      <c r="AI524">
        <v>12701701.747315399</v>
      </c>
      <c r="AJ524">
        <v>130.14775753662701</v>
      </c>
      <c r="AK524">
        <v>130.14775753662701</v>
      </c>
      <c r="AL524">
        <v>102.787888429045</v>
      </c>
      <c r="AM524">
        <v>81.814189485721201</v>
      </c>
      <c r="AN524">
        <v>135.088094315213</v>
      </c>
      <c r="AO524">
        <v>135.088094315213</v>
      </c>
      <c r="AP524">
        <v>108.190781753999</v>
      </c>
      <c r="AQ524">
        <v>84.786510608143701</v>
      </c>
      <c r="AR524">
        <f ca="1">+IF(E524&gt;2017,J524*N524,'aob Demand'!AR523)</f>
        <v>25071691.301378518</v>
      </c>
      <c r="AS524">
        <f>+IF(F524&gt;2017,K524*O524,'aob Demand'!AS523)</f>
        <v>646345.36975706997</v>
      </c>
      <c r="AT524">
        <f>+IF(G524&gt;2017,L524*P524,'aob Demand'!AT523)</f>
        <v>32943851.969270699</v>
      </c>
      <c r="AU524">
        <f>+IF(H524&gt;2017,M524*Q524,'aob Demand'!AU523)</f>
        <v>82606796.166215301</v>
      </c>
      <c r="AV524">
        <v>1.0383795898669801</v>
      </c>
      <c r="AW524">
        <v>1.0383795898669801</v>
      </c>
      <c r="AX524">
        <v>1.0529399678201701</v>
      </c>
      <c r="AY524">
        <v>1.0367425013162599</v>
      </c>
      <c r="AZ524">
        <v>1.03897025413071</v>
      </c>
      <c r="BA524">
        <v>1.03897025413071</v>
      </c>
      <c r="BB524">
        <v>1.0540741680830299</v>
      </c>
      <c r="BC524">
        <v>1.03785346895372</v>
      </c>
      <c r="BD524">
        <v>1.0086654038693801</v>
      </c>
      <c r="BE524">
        <v>1.0086654038693801</v>
      </c>
      <c r="BF524">
        <v>0.95272601628701803</v>
      </c>
      <c r="BG524">
        <v>0.91876846484385899</v>
      </c>
      <c r="BH524">
        <v>0.21970442100000001</v>
      </c>
      <c r="BI524">
        <v>0.21970442100000001</v>
      </c>
      <c r="BJ524">
        <v>0.165963894</v>
      </c>
      <c r="BK524">
        <v>0.200725816</v>
      </c>
      <c r="BL524">
        <v>0.162760554</v>
      </c>
      <c r="BM524">
        <v>0.162760554</v>
      </c>
      <c r="BN524">
        <v>0.166015943</v>
      </c>
      <c r="BO524">
        <v>0.19972778899999999</v>
      </c>
      <c r="BP524">
        <v>1.0691190909999999</v>
      </c>
      <c r="BQ524">
        <v>1.0691190909999999</v>
      </c>
      <c r="BR524">
        <v>0.131944635</v>
      </c>
      <c r="BS524">
        <v>0.26316795199999998</v>
      </c>
      <c r="BT524">
        <v>0.97831624699999997</v>
      </c>
      <c r="BU524">
        <v>0.97831624699999997</v>
      </c>
      <c r="BV524">
        <v>0.98633250099999903</v>
      </c>
      <c r="BW524">
        <v>0.98950838599999902</v>
      </c>
      <c r="BX524">
        <f ca="1">+'aob Demand'!BX523+'aob Cap'!$CG524</f>
        <v>14.87690910066576</v>
      </c>
      <c r="BY524">
        <f ca="1">+'aob Demand'!BY523+'aob Cap'!$CG524</f>
        <v>14.87690910066576</v>
      </c>
      <c r="BZ524">
        <f ca="1">+'aob Demand'!BZ523+'aob Cap'!$CG524</f>
        <v>14.87690910066576</v>
      </c>
      <c r="CA524">
        <f ca="1">+'aob Demand'!CA523+'aob Cap'!$CG524</f>
        <v>14.87690910066576</v>
      </c>
      <c r="CB524">
        <f t="shared" ca="1" si="66"/>
        <v>2488685.8450398264</v>
      </c>
      <c r="CC524">
        <f t="shared" ca="1" si="63"/>
        <v>64200.467219270926</v>
      </c>
      <c r="CD524">
        <f t="shared" ca="1" si="64"/>
        <v>4015122.0602483819</v>
      </c>
      <c r="CE524">
        <f t="shared" ca="1" si="65"/>
        <v>12323816.139233464</v>
      </c>
      <c r="CG524">
        <f ca="1">+IFERROR(VLOOKUP(_xlfn.CONCAT(B524,E524,C524),Reallocation!$A$3:$F$618,6,FALSE),0)</f>
        <v>0.10494644818055979</v>
      </c>
      <c r="CH524">
        <f t="shared" ca="1" si="67"/>
        <v>7.0023123810014631E-4</v>
      </c>
      <c r="CI524">
        <f t="shared" ca="1" si="68"/>
        <v>7.0023123810014631E-4</v>
      </c>
      <c r="CJ524">
        <f t="shared" ca="1" si="69"/>
        <v>8.5913884644961414E-4</v>
      </c>
      <c r="CK524">
        <f t="shared" ca="1" si="70"/>
        <v>1.0514445316551768E-3</v>
      </c>
      <c r="CL524">
        <f ca="1">+IF($C524=1,SUMPRODUCT($CH524:$CK524,Elast!$L$6:$O$6),SUMPRODUCT($CH524:$CK524,Elast!$L$13:$O$13))</f>
        <v>-3.9940922000044618E-5</v>
      </c>
      <c r="CM524">
        <f ca="1">+IF($C524=1,SUMPRODUCT($CH524:$CK524,Elast!$L$7:$O$7),SUMPRODUCT($CH524:$CK524,Elast!$L$14:$O$14))</f>
        <v>-3.9401562940902577E-5</v>
      </c>
      <c r="CN524">
        <f ca="1">+IF($C524=1,SUMPRODUCT($CH524:$CK524,Elast!$L$8:$O$8),SUMPRODUCT($CH524:$CK524,Elast!$L$15:$O$15))</f>
        <v>-1.3175893494778124E-4</v>
      </c>
      <c r="CO524">
        <f ca="1">+IF($C524=1,SUMPRODUCT($CH524:$CK524,Elast!$L$9:$O$9),SUMPRODUCT($CH524:$CK524,Elast!$L$16:$O$16))</f>
        <v>-1.3532851531061275E-4</v>
      </c>
    </row>
    <row r="525" spans="2:93" x14ac:dyDescent="0.25">
      <c r="B525" t="s">
        <v>90</v>
      </c>
      <c r="C525">
        <v>1</v>
      </c>
      <c r="D525">
        <v>2026</v>
      </c>
      <c r="E525">
        <v>2024</v>
      </c>
      <c r="F525">
        <v>0.177306806802731</v>
      </c>
      <c r="G525" s="1">
        <v>1.11361578187562E-5</v>
      </c>
      <c r="H525">
        <v>0.24936531742229501</v>
      </c>
      <c r="I525">
        <v>0.57331673961715302</v>
      </c>
      <c r="J525">
        <f ca="1">+('aob Demand'!J524-'aob Demand'!BX524)+'aob Cap'!BX525</f>
        <v>149.92848306357808</v>
      </c>
      <c r="K525">
        <f ca="1">+('aob Demand'!K524-'aob Demand'!BY524)+'aob Cap'!BY525</f>
        <v>149.92848306357808</v>
      </c>
      <c r="L525">
        <f ca="1">+('aob Demand'!L524-'aob Demand'!BZ524)+'aob Cap'!BZ525</f>
        <v>122.19739615929609</v>
      </c>
      <c r="M525">
        <f ca="1">+('aob Demand'!M524-'aob Demand'!CA524)+'aob Cap'!CA525</f>
        <v>99.848168814002193</v>
      </c>
      <c r="N525">
        <f ca="1">+'aob Demand'!N524*(1+CL525)</f>
        <v>167735.81527215967</v>
      </c>
      <c r="O525">
        <f ca="1">+'aob Demand'!O524*(1+CM525)</f>
        <v>4327.4192746523186</v>
      </c>
      <c r="P525">
        <f ca="1">+'aob Demand'!P524*(1+CN525)</f>
        <v>270617.06575395062</v>
      </c>
      <c r="Q525">
        <f ca="1">+'aob Demand'!Q524*(1+CO525)</f>
        <v>830617.83169267303</v>
      </c>
      <c r="R525">
        <v>1598.68079722209</v>
      </c>
      <c r="S525">
        <f ca="1">+IF(E525&gt;2017,SUMPRODUCT(J525:M525,N525:Q525),'aob Demand'!S524)</f>
        <v>141801550.01678842</v>
      </c>
      <c r="T525">
        <v>89493.187895276395</v>
      </c>
      <c r="U525">
        <v>13.82</v>
      </c>
      <c r="V525">
        <v>40495.424909079302</v>
      </c>
      <c r="W525">
        <v>1.5442160003767999E-4</v>
      </c>
      <c r="X525">
        <v>4.9950175563638703</v>
      </c>
      <c r="Y525">
        <v>4.9950175563638703</v>
      </c>
      <c r="Z525">
        <v>5.4415875057372096</v>
      </c>
      <c r="AA525">
        <v>3.0060579648683001</v>
      </c>
      <c r="AB525">
        <v>15.1939155788905</v>
      </c>
      <c r="AC525">
        <v>15.1939155788905</v>
      </c>
      <c r="AD525">
        <v>15.1939155788905</v>
      </c>
      <c r="AE525">
        <v>15.1939155788905</v>
      </c>
      <c r="AF525">
        <v>2555543.0834508799</v>
      </c>
      <c r="AG525">
        <v>295.94809036557302</v>
      </c>
      <c r="AH525">
        <v>4378834.7033991497</v>
      </c>
      <c r="AI525">
        <v>12422805.8074334</v>
      </c>
      <c r="AJ525">
        <v>130.14775753662701</v>
      </c>
      <c r="AK525">
        <v>130.14775753662701</v>
      </c>
      <c r="AL525">
        <v>102.787888429045</v>
      </c>
      <c r="AM525">
        <v>81.814189485721201</v>
      </c>
      <c r="AN525">
        <v>135.142775092991</v>
      </c>
      <c r="AO525">
        <v>135.142775092991</v>
      </c>
      <c r="AP525">
        <v>108.229475934782</v>
      </c>
      <c r="AQ525">
        <v>84.820247450589505</v>
      </c>
      <c r="AR525">
        <f ca="1">+IF(E525&gt;2017,J525*N525,'aob Demand'!AR524)</f>
        <v>25148376.339187454</v>
      </c>
      <c r="AS525">
        <f>+IF(F525&gt;2017,K525*O525,'aob Demand'!AS524)</f>
        <v>648376.84360176395</v>
      </c>
      <c r="AT525">
        <f>+IF(G525&gt;2017,L525*P525,'aob Demand'!AT524)</f>
        <v>33044767.627829801</v>
      </c>
      <c r="AU525">
        <f>+IF(H525&gt;2017,M525*Q525,'aob Demand'!AU524)</f>
        <v>82860070.883299306</v>
      </c>
      <c r="AV525">
        <v>1.03881502887052</v>
      </c>
      <c r="AW525">
        <v>1.03881502887052</v>
      </c>
      <c r="AX525">
        <v>1.05335078379972</v>
      </c>
      <c r="AY525">
        <v>1.0371573938387599</v>
      </c>
      <c r="AZ525">
        <v>1.03940594082619</v>
      </c>
      <c r="BA525">
        <v>1.03940594082619</v>
      </c>
      <c r="BB525">
        <v>1.05448542658315</v>
      </c>
      <c r="BC525">
        <v>1.0382688060728</v>
      </c>
      <c r="BD525">
        <v>1.0090883823857599</v>
      </c>
      <c r="BE525">
        <v>1.0090883823857599</v>
      </c>
      <c r="BF525">
        <v>0.95255445486402002</v>
      </c>
      <c r="BG525">
        <v>0.91859876607822</v>
      </c>
      <c r="BH525">
        <v>0.21970442100000001</v>
      </c>
      <c r="BI525">
        <v>0.21970442100000001</v>
      </c>
      <c r="BJ525">
        <v>0.165963894</v>
      </c>
      <c r="BK525">
        <v>0.200725816</v>
      </c>
      <c r="BL525">
        <v>0.162760554</v>
      </c>
      <c r="BM525">
        <v>0.162760554</v>
      </c>
      <c r="BN525">
        <v>0.166015943</v>
      </c>
      <c r="BO525">
        <v>0.19972778899999999</v>
      </c>
      <c r="BP525">
        <v>1.0691190909999999</v>
      </c>
      <c r="BQ525">
        <v>1.0691190909999999</v>
      </c>
      <c r="BR525">
        <v>0.131944635</v>
      </c>
      <c r="BS525">
        <v>0.26316795199999998</v>
      </c>
      <c r="BT525">
        <v>0.97831624699999997</v>
      </c>
      <c r="BU525">
        <v>0.97831624699999997</v>
      </c>
      <c r="BV525">
        <v>0.98633250099999903</v>
      </c>
      <c r="BW525">
        <v>0.98950838599999902</v>
      </c>
      <c r="BX525">
        <f ca="1">+'aob Demand'!BX524+'aob Cap'!$CG525</f>
        <v>14.883698129152487</v>
      </c>
      <c r="BY525">
        <f ca="1">+'aob Demand'!BY524+'aob Cap'!$CG525</f>
        <v>14.883698129152487</v>
      </c>
      <c r="BZ525">
        <f ca="1">+'aob Demand'!BZ524+'aob Cap'!$CG525</f>
        <v>14.883698129152487</v>
      </c>
      <c r="CA525">
        <f ca="1">+'aob Demand'!CA524+'aob Cap'!$CG525</f>
        <v>14.883698129152487</v>
      </c>
      <c r="CB525">
        <f t="shared" ca="1" si="66"/>
        <v>2496529.2399581098</v>
      </c>
      <c r="CC525">
        <f t="shared" ca="1" si="63"/>
        <v>64408.002162201126</v>
      </c>
      <c r="CD525">
        <f t="shared" ca="1" si="64"/>
        <v>4027782.7152788104</v>
      </c>
      <c r="CE525">
        <f t="shared" ca="1" si="65"/>
        <v>12362665.067604933</v>
      </c>
      <c r="CG525">
        <f ca="1">+IFERROR(VLOOKUP(_xlfn.CONCAT(B525,E525,C525),Reallocation!$A$3:$F$618,6,FALSE),0)</f>
        <v>0.10444555760708654</v>
      </c>
      <c r="CH525">
        <f t="shared" ca="1" si="67"/>
        <v>6.9663585913026793E-4</v>
      </c>
      <c r="CI525">
        <f t="shared" ca="1" si="68"/>
        <v>6.9663585913026793E-4</v>
      </c>
      <c r="CJ525">
        <f t="shared" ca="1" si="69"/>
        <v>8.5472817662113343E-4</v>
      </c>
      <c r="CK525">
        <f t="shared" ca="1" si="70"/>
        <v>1.0460437967736436E-3</v>
      </c>
      <c r="CL525">
        <f ca="1">+IF($C525=1,SUMPRODUCT($CH525:$CK525,Elast!$L$6:$O$6),SUMPRODUCT($CH525:$CK525,Elast!$L$13:$O$13))</f>
        <v>-3.9735795901920228E-5</v>
      </c>
      <c r="CM525">
        <f ca="1">+IF($C525=1,SUMPRODUCT($CH525:$CK525,Elast!$L$7:$O$7),SUMPRODUCT($CH525:$CK525,Elast!$L$14:$O$14))</f>
        <v>-3.9199259567943123E-5</v>
      </c>
      <c r="CN525">
        <f ca="1">+IF($C525=1,SUMPRODUCT($CH525:$CK525,Elast!$L$8:$O$8),SUMPRODUCT($CH525:$CK525,Elast!$L$15:$O$15))</f>
        <v>-1.3108237912783994E-4</v>
      </c>
      <c r="CO525">
        <f ca="1">+IF($C525=1,SUMPRODUCT($CH525:$CK525,Elast!$L$9:$O$9),SUMPRODUCT($CH525:$CK525,Elast!$L$16:$O$16))</f>
        <v>-1.346335695749259E-4</v>
      </c>
    </row>
    <row r="526" spans="2:93" x14ac:dyDescent="0.25">
      <c r="B526" t="s">
        <v>90</v>
      </c>
      <c r="C526">
        <v>1</v>
      </c>
      <c r="D526">
        <v>2027</v>
      </c>
      <c r="E526">
        <v>2025</v>
      </c>
      <c r="F526">
        <v>0.17743306543561199</v>
      </c>
      <c r="G526" s="1">
        <v>1.0512085217297999E-5</v>
      </c>
      <c r="H526">
        <v>0.249404266911399</v>
      </c>
      <c r="I526">
        <v>0.57315215556777099</v>
      </c>
      <c r="J526">
        <f ca="1">+('aob Demand'!J525-'aob Demand'!BX525)+'aob Cap'!BX526</f>
        <v>150.13403028360003</v>
      </c>
      <c r="K526">
        <f ca="1">+('aob Demand'!K525-'aob Demand'!BY525)+'aob Cap'!BY526</f>
        <v>150.13403028360003</v>
      </c>
      <c r="L526">
        <f ca="1">+('aob Demand'!L525-'aob Demand'!BZ525)+'aob Cap'!BZ526</f>
        <v>122.39324799579003</v>
      </c>
      <c r="M526">
        <f ca="1">+('aob Demand'!M525-'aob Demand'!CA525)+'aob Cap'!CA526</f>
        <v>100.03618052565463</v>
      </c>
      <c r="N526">
        <f ca="1">+'aob Demand'!N525*(1+CL526)</f>
        <v>168161.69749877203</v>
      </c>
      <c r="O526">
        <f ca="1">+'aob Demand'!O525*(1+CM526)</f>
        <v>4339.6883789786634</v>
      </c>
      <c r="P526">
        <f ca="1">+'aob Demand'!P525*(1+CN526)</f>
        <v>271307.63838982652</v>
      </c>
      <c r="Q526">
        <f ca="1">+'aob Demand'!Q525*(1+CO526)</f>
        <v>832728.81707916176</v>
      </c>
      <c r="R526">
        <v>1597.47438505643</v>
      </c>
      <c r="S526">
        <f ca="1">+IF(E526&gt;2017,SUMPRODUCT(J526:M526,N526:Q526),'aob Demand'!S525)</f>
        <v>142407561.63417721</v>
      </c>
      <c r="T526">
        <v>89648.284333037896</v>
      </c>
      <c r="U526">
        <v>13.82</v>
      </c>
      <c r="V526">
        <v>40863.761335012401</v>
      </c>
      <c r="W526">
        <v>1.5415397922047001E-4</v>
      </c>
      <c r="X526">
        <v>5.0516889662181699</v>
      </c>
      <c r="Y526">
        <v>5.0516889662181699</v>
      </c>
      <c r="Z526">
        <v>5.4838144128079298</v>
      </c>
      <c r="AA526">
        <v>3.0400020603206301</v>
      </c>
      <c r="AB526">
        <v>14.9343427422457</v>
      </c>
      <c r="AC526">
        <v>14.9343427422457</v>
      </c>
      <c r="AD526">
        <v>14.9343427422457</v>
      </c>
      <c r="AE526">
        <v>14.9343427422457</v>
      </c>
      <c r="AF526">
        <v>2519986.8450910798</v>
      </c>
      <c r="AG526">
        <v>158.273513093867</v>
      </c>
      <c r="AH526">
        <v>4316944.1025896696</v>
      </c>
      <c r="AI526">
        <v>12248163.3198274</v>
      </c>
      <c r="AJ526">
        <v>130.14775753662701</v>
      </c>
      <c r="AK526">
        <v>130.14775753662701</v>
      </c>
      <c r="AL526">
        <v>102.787888429045</v>
      </c>
      <c r="AM526">
        <v>81.814189485721201</v>
      </c>
      <c r="AN526">
        <v>135.19944650284501</v>
      </c>
      <c r="AO526">
        <v>135.19944650284501</v>
      </c>
      <c r="AP526">
        <v>108.271702841853</v>
      </c>
      <c r="AQ526">
        <v>84.854191546041804</v>
      </c>
      <c r="AR526">
        <f ca="1">+IF(E526&gt;2017,J526*N526,'aob Demand'!AR525)</f>
        <v>25246793.384822227</v>
      </c>
      <c r="AS526">
        <f>+IF(F526&gt;2017,K526*O526,'aob Demand'!AS525)</f>
        <v>651089.71594920196</v>
      </c>
      <c r="AT526">
        <f>+IF(G526&gt;2017,L526*P526,'aob Demand'!AT525)</f>
        <v>33181252.2801039</v>
      </c>
      <c r="AU526">
        <f>+IF(H526&gt;2017,M526*Q526,'aob Demand'!AU525)</f>
        <v>83224135.577027202</v>
      </c>
      <c r="AV526">
        <v>1.0392260624455101</v>
      </c>
      <c r="AW526">
        <v>1.0392260624455101</v>
      </c>
      <c r="AX526">
        <v>1.0537478350087399</v>
      </c>
      <c r="AY526">
        <v>1.0375554659130299</v>
      </c>
      <c r="AZ526">
        <v>1.0398172082105199</v>
      </c>
      <c r="BA526">
        <v>1.0398172082105199</v>
      </c>
      <c r="BB526">
        <v>1.0548829054856701</v>
      </c>
      <c r="BC526">
        <v>1.0386673047189401</v>
      </c>
      <c r="BD526">
        <v>1.0094876538573501</v>
      </c>
      <c r="BE526">
        <v>1.0094876538573501</v>
      </c>
      <c r="BF526">
        <v>0.95238873628124299</v>
      </c>
      <c r="BG526">
        <v>0.91843604238226395</v>
      </c>
      <c r="BH526">
        <v>0.21970442100000001</v>
      </c>
      <c r="BI526">
        <v>0.21970442100000001</v>
      </c>
      <c r="BJ526">
        <v>0.165963894</v>
      </c>
      <c r="BK526">
        <v>0.200725816</v>
      </c>
      <c r="BL526">
        <v>0.162760554</v>
      </c>
      <c r="BM526">
        <v>0.162760554</v>
      </c>
      <c r="BN526">
        <v>0.166015943</v>
      </c>
      <c r="BO526">
        <v>0.19972778899999999</v>
      </c>
      <c r="BP526">
        <v>1.0691190909999999</v>
      </c>
      <c r="BQ526">
        <v>1.0691190909999999</v>
      </c>
      <c r="BR526">
        <v>0.131944635</v>
      </c>
      <c r="BS526">
        <v>0.26316795199999998</v>
      </c>
      <c r="BT526">
        <v>0.97831624699999997</v>
      </c>
      <c r="BU526">
        <v>0.97831624699999997</v>
      </c>
      <c r="BV526">
        <v>0.98633250099999903</v>
      </c>
      <c r="BW526">
        <v>0.98950838599999902</v>
      </c>
      <c r="BX526">
        <f ca="1">+'aob Demand'!BX525+'aob Cap'!$CG526</f>
        <v>15.041952785353825</v>
      </c>
      <c r="BY526">
        <f ca="1">+'aob Demand'!BY525+'aob Cap'!$CG526</f>
        <v>15.041952785353825</v>
      </c>
      <c r="BZ526">
        <f ca="1">+'aob Demand'!BZ525+'aob Cap'!$CG526</f>
        <v>15.041952785353825</v>
      </c>
      <c r="CA526">
        <f ca="1">+'aob Demand'!CA525+'aob Cap'!$CG526</f>
        <v>15.041952785353825</v>
      </c>
      <c r="CB526">
        <f t="shared" ca="1" si="66"/>
        <v>2529480.3140814812</v>
      </c>
      <c r="CC526">
        <f t="shared" ca="1" si="63"/>
        <v>65277.387699745734</v>
      </c>
      <c r="CD526">
        <f t="shared" ca="1" si="64"/>
        <v>4080996.6869656192</v>
      </c>
      <c r="CE526">
        <f t="shared" ca="1" si="65"/>
        <v>12525867.549508292</v>
      </c>
      <c r="CG526">
        <f ca="1">+IFERROR(VLOOKUP(_xlfn.CONCAT(B526,E526,C526),Reallocation!$A$3:$F$618,6,FALSE),0)</f>
        <v>0.10869769951002504</v>
      </c>
      <c r="CH526">
        <f t="shared" ca="1" si="67"/>
        <v>7.240044066272322E-4</v>
      </c>
      <c r="CI526">
        <f t="shared" ca="1" si="68"/>
        <v>7.240044066272322E-4</v>
      </c>
      <c r="CJ526">
        <f t="shared" ca="1" si="69"/>
        <v>8.8810209133249884E-4</v>
      </c>
      <c r="CK526">
        <f t="shared" ca="1" si="70"/>
        <v>1.0865838633469238E-3</v>
      </c>
      <c r="CL526">
        <f ca="1">+IF($C526=1,SUMPRODUCT($CH526:$CK526,Elast!$L$6:$O$6),SUMPRODUCT($CH526:$CK526,Elast!$L$13:$O$13))</f>
        <v>-4.1275695810314206E-5</v>
      </c>
      <c r="CM526">
        <f ca="1">+IF($C526=1,SUMPRODUCT($CH526:$CK526,Elast!$L$7:$O$7),SUMPRODUCT($CH526:$CK526,Elast!$L$14:$O$14))</f>
        <v>-4.0737214804923211E-5</v>
      </c>
      <c r="CN526">
        <f ca="1">+IF($C526=1,SUMPRODUCT($CH526:$CK526,Elast!$L$8:$O$8),SUMPRODUCT($CH526:$CK526,Elast!$L$15:$O$15))</f>
        <v>-1.3621329357494427E-4</v>
      </c>
      <c r="CO526">
        <f ca="1">+IF($C526=1,SUMPRODUCT($CH526:$CK526,Elast!$L$9:$O$9),SUMPRODUCT($CH526:$CK526,Elast!$L$16:$O$16))</f>
        <v>-1.3987540312379609E-4</v>
      </c>
    </row>
    <row r="527" spans="2:93" x14ac:dyDescent="0.25">
      <c r="B527" t="s">
        <v>90</v>
      </c>
      <c r="C527">
        <v>1</v>
      </c>
      <c r="D527">
        <v>2028</v>
      </c>
      <c r="E527">
        <v>2026</v>
      </c>
      <c r="F527">
        <v>0.17750764958615101</v>
      </c>
      <c r="G527" s="1">
        <v>1.04861300331401E-5</v>
      </c>
      <c r="H527">
        <v>0.24942777501033001</v>
      </c>
      <c r="I527">
        <v>0.573054089273485</v>
      </c>
      <c r="J527">
        <f ca="1">+('aob Demand'!J526-'aob Demand'!BX526)+'aob Cap'!BX527</f>
        <v>150.44092858378772</v>
      </c>
      <c r="K527">
        <f ca="1">+('aob Demand'!K526-'aob Demand'!BY526)+'aob Cap'!BY527</f>
        <v>150.44092858378772</v>
      </c>
      <c r="L527">
        <f ca="1">+('aob Demand'!L526-'aob Demand'!BZ526)+'aob Cap'!BZ527</f>
        <v>122.69121372830969</v>
      </c>
      <c r="M527">
        <f ca="1">+('aob Demand'!M526-'aob Demand'!CA526)+'aob Cap'!CA527</f>
        <v>100.3266011112117</v>
      </c>
      <c r="N527">
        <f ca="1">+'aob Demand'!N526*(1+CL527)</f>
        <v>168570.93548471227</v>
      </c>
      <c r="O527">
        <f ca="1">+'aob Demand'!O526*(1+CM527)</f>
        <v>4352.1705171905205</v>
      </c>
      <c r="P527">
        <f ca="1">+'aob Demand'!P526*(1+CN527)</f>
        <v>271973.94718231243</v>
      </c>
      <c r="Q527">
        <f ca="1">+'aob Demand'!Q526*(1+CO527)</f>
        <v>834759.89471057057</v>
      </c>
      <c r="R527">
        <v>1597.59702534997</v>
      </c>
      <c r="S527">
        <f ca="1">+IF(E527&gt;2017,SUMPRODUCT(J527:M527,N527:Q527),'aob Demand'!S526)</f>
        <v>143132149.30306062</v>
      </c>
      <c r="T527">
        <v>89803.6495611461</v>
      </c>
      <c r="U527">
        <v>13.82</v>
      </c>
      <c r="V527">
        <v>41235.448058490903</v>
      </c>
      <c r="W527">
        <v>1.5388682220432001E-4</v>
      </c>
      <c r="X527">
        <v>5.1051840642748703</v>
      </c>
      <c r="Y527">
        <v>5.1051840642748703</v>
      </c>
      <c r="Z527">
        <v>5.5246264681811699</v>
      </c>
      <c r="AA527">
        <v>3.0725700044335502</v>
      </c>
      <c r="AB527">
        <v>14.7812200672989</v>
      </c>
      <c r="AC527">
        <v>14.7812200672989</v>
      </c>
      <c r="AD527">
        <v>14.7812200672989</v>
      </c>
      <c r="AE527">
        <v>14.7812200672989</v>
      </c>
      <c r="AF527">
        <v>2501740.6101859999</v>
      </c>
      <c r="AG527">
        <v>148.21651433054799</v>
      </c>
      <c r="AH527">
        <v>4285071.0692434404</v>
      </c>
      <c r="AI527">
        <v>12158372.784628101</v>
      </c>
      <c r="AJ527">
        <v>130.14775753662701</v>
      </c>
      <c r="AK527">
        <v>130.14775753662701</v>
      </c>
      <c r="AL527">
        <v>102.787888429045</v>
      </c>
      <c r="AM527">
        <v>81.814189485721201</v>
      </c>
      <c r="AN527">
        <v>135.25294160090201</v>
      </c>
      <c r="AO527">
        <v>135.25294160090201</v>
      </c>
      <c r="AP527">
        <v>108.312514897226</v>
      </c>
      <c r="AQ527">
        <v>84.886759490154702</v>
      </c>
      <c r="AR527">
        <f ca="1">+IF(E527&gt;2017,J527*N527,'aob Demand'!AR526)</f>
        <v>25359968.066557888</v>
      </c>
      <c r="AS527">
        <f>+IF(F527&gt;2017,K527*O527,'aob Demand'!AS526)</f>
        <v>654275.07130872097</v>
      </c>
      <c r="AT527">
        <f>+IF(G527&gt;2017,L527*P527,'aob Demand'!AT526)</f>
        <v>33342491.022144999</v>
      </c>
      <c r="AU527">
        <f>+IF(H527&gt;2017,M527*Q527,'aob Demand'!AU526)</f>
        <v>83665480.710504204</v>
      </c>
      <c r="AV527">
        <v>1.03961738907195</v>
      </c>
      <c r="AW527">
        <v>1.03961738907195</v>
      </c>
      <c r="AX527">
        <v>1.0541339364615401</v>
      </c>
      <c r="AY527">
        <v>1.0379398927619301</v>
      </c>
      <c r="AZ527">
        <v>1.0402087574363399</v>
      </c>
      <c r="BA527">
        <v>1.0402087574363399</v>
      </c>
      <c r="BB527">
        <v>1.0552694228371799</v>
      </c>
      <c r="BC527">
        <v>1.0390521435175599</v>
      </c>
      <c r="BD527">
        <v>1.0098677823128399</v>
      </c>
      <c r="BE527">
        <v>1.0098677823128399</v>
      </c>
      <c r="BF527">
        <v>0.95222767658008101</v>
      </c>
      <c r="BG527">
        <v>0.91827898469220903</v>
      </c>
      <c r="BH527">
        <v>0.21970442100000001</v>
      </c>
      <c r="BI527">
        <v>0.21970442100000001</v>
      </c>
      <c r="BJ527">
        <v>0.165963894</v>
      </c>
      <c r="BK527">
        <v>0.200725816</v>
      </c>
      <c r="BL527">
        <v>0.162760554</v>
      </c>
      <c r="BM527">
        <v>0.162760554</v>
      </c>
      <c r="BN527">
        <v>0.166015943</v>
      </c>
      <c r="BO527">
        <v>0.19972778899999999</v>
      </c>
      <c r="BP527">
        <v>1.0691190909999999</v>
      </c>
      <c r="BQ527">
        <v>1.0691190909999999</v>
      </c>
      <c r="BR527">
        <v>0.131944635</v>
      </c>
      <c r="BS527">
        <v>0.26316795199999998</v>
      </c>
      <c r="BT527">
        <v>0.97831624699999997</v>
      </c>
      <c r="BU527">
        <v>0.97831624699999997</v>
      </c>
      <c r="BV527">
        <v>0.98633250099999903</v>
      </c>
      <c r="BW527">
        <v>0.98950838599999902</v>
      </c>
      <c r="BX527">
        <f ca="1">+'aob Demand'!BX526+'aob Cap'!$CG527</f>
        <v>15.304234026238094</v>
      </c>
      <c r="BY527">
        <f ca="1">+'aob Demand'!BY526+'aob Cap'!$CG527</f>
        <v>15.304234026238094</v>
      </c>
      <c r="BZ527">
        <f ca="1">+'aob Demand'!BZ526+'aob Cap'!$CG527</f>
        <v>15.304234026238094</v>
      </c>
      <c r="CA527">
        <f ca="1">+'aob Demand'!CA526+'aob Cap'!$CG527</f>
        <v>15.304234026238094</v>
      </c>
      <c r="CB527">
        <f t="shared" ca="1" si="66"/>
        <v>2579849.0466799201</v>
      </c>
      <c r="CC527">
        <f t="shared" ca="1" si="63"/>
        <v>66606.636117177404</v>
      </c>
      <c r="CD527">
        <f t="shared" ca="1" si="64"/>
        <v>4162352.9367178278</v>
      </c>
      <c r="CE527">
        <f t="shared" ca="1" si="65"/>
        <v>12775360.784368442</v>
      </c>
      <c r="CG527">
        <f ca="1">+IFERROR(VLOOKUP(_xlfn.CONCAT(B527,E527,C527),Reallocation!$A$3:$F$618,6,FALSE),0)</f>
        <v>0.11430415719469272</v>
      </c>
      <c r="CH527">
        <f t="shared" ca="1" si="67"/>
        <v>7.5979428118877479E-4</v>
      </c>
      <c r="CI527">
        <f t="shared" ca="1" si="68"/>
        <v>7.5979428118877479E-4</v>
      </c>
      <c r="CJ527">
        <f t="shared" ca="1" si="69"/>
        <v>9.3164093598274711E-4</v>
      </c>
      <c r="CK527">
        <f t="shared" ca="1" si="70"/>
        <v>1.1393205384082616E-3</v>
      </c>
      <c r="CL527">
        <f ca="1">+IF($C527=1,SUMPRODUCT($CH527:$CK527,Elast!$L$6:$O$6),SUMPRODUCT($CH527:$CK527,Elast!$L$13:$O$13))</f>
        <v>-4.3278802526036668E-5</v>
      </c>
      <c r="CM527">
        <f ca="1">+IF($C527=1,SUMPRODUCT($CH527:$CK527,Elast!$L$7:$O$7),SUMPRODUCT($CH527:$CK527,Elast!$L$14:$O$14))</f>
        <v>-4.2747357732133557E-5</v>
      </c>
      <c r="CN527">
        <f ca="1">+IF($C527=1,SUMPRODUCT($CH527:$CK527,Elast!$L$8:$O$8),SUMPRODUCT($CH527:$CK527,Elast!$L$15:$O$15))</f>
        <v>-1.4291351765479665E-4</v>
      </c>
      <c r="CO527">
        <f ca="1">+IF($C527=1,SUMPRODUCT($CH527:$CK527,Elast!$L$9:$O$9),SUMPRODUCT($CH527:$CK527,Elast!$L$16:$O$16))</f>
        <v>-1.4670634005603623E-4</v>
      </c>
    </row>
    <row r="528" spans="2:93" x14ac:dyDescent="0.25">
      <c r="B528" t="s">
        <v>90</v>
      </c>
      <c r="C528">
        <v>1</v>
      </c>
      <c r="D528">
        <v>2029</v>
      </c>
      <c r="E528">
        <v>2027</v>
      </c>
      <c r="F528">
        <v>0.17762279502348</v>
      </c>
      <c r="G528" s="1">
        <v>1.04613381980655E-5</v>
      </c>
      <c r="H528">
        <v>0.24946513314233601</v>
      </c>
      <c r="I528">
        <v>0.57290161049598498</v>
      </c>
      <c r="J528">
        <f ca="1">+('aob Demand'!J527-'aob Demand'!BX527)+'aob Cap'!BX528</f>
        <v>150.53252190404442</v>
      </c>
      <c r="K528">
        <f ca="1">+('aob Demand'!K527-'aob Demand'!BY527)+'aob Cap'!BY528</f>
        <v>150.53252190404442</v>
      </c>
      <c r="L528">
        <f ca="1">+('aob Demand'!L527-'aob Demand'!BZ527)+'aob Cap'!BZ528</f>
        <v>122.77439800272042</v>
      </c>
      <c r="M528">
        <f ca="1">+('aob Demand'!M527-'aob Demand'!CA527)+'aob Cap'!CA528</f>
        <v>100.40244069167041</v>
      </c>
      <c r="N528">
        <f ca="1">+'aob Demand'!N527*(1+CL528)</f>
        <v>169013.64050882458</v>
      </c>
      <c r="O528">
        <f ca="1">+'aob Demand'!O527*(1+CM528)</f>
        <v>4364.4466318816812</v>
      </c>
      <c r="P528">
        <f ca="1">+'aob Demand'!P527*(1+CN528)</f>
        <v>272700.83336430439</v>
      </c>
      <c r="Q528">
        <f ca="1">+'aob Demand'!Q527*(1+CO528)</f>
        <v>836986.95846215007</v>
      </c>
      <c r="R528">
        <v>1596.60809255653</v>
      </c>
      <c r="S528">
        <f ca="1">+IF(E528&gt;2017,SUMPRODUCT(J528:M528,N528:Q528),'aob Demand'!S527)</f>
        <v>143615254.80802995</v>
      </c>
      <c r="T528">
        <v>89959.284045428998</v>
      </c>
      <c r="U528">
        <v>13.82</v>
      </c>
      <c r="V528">
        <v>41610.515552997203</v>
      </c>
      <c r="W528">
        <v>1.53620128185439E-4</v>
      </c>
      <c r="X528">
        <v>5.1561143471710897</v>
      </c>
      <c r="Y528">
        <v>5.1561143471710897</v>
      </c>
      <c r="Z528">
        <v>5.5643130212345397</v>
      </c>
      <c r="AA528">
        <v>3.1040215754928502</v>
      </c>
      <c r="AB528">
        <v>14.542159850753499</v>
      </c>
      <c r="AC528">
        <v>14.542159850753499</v>
      </c>
      <c r="AD528">
        <v>14.542159850753499</v>
      </c>
      <c r="AE528">
        <v>14.542159850753499</v>
      </c>
      <c r="AF528">
        <v>2468408.6600013701</v>
      </c>
      <c r="AG528">
        <v>145.81937310335999</v>
      </c>
      <c r="AH528">
        <v>4227649.8198925899</v>
      </c>
      <c r="AI528">
        <v>11995824.556622701</v>
      </c>
      <c r="AJ528">
        <v>130.14775753662701</v>
      </c>
      <c r="AK528">
        <v>130.14775753662701</v>
      </c>
      <c r="AL528">
        <v>102.787888429045</v>
      </c>
      <c r="AM528">
        <v>81.814189485721201</v>
      </c>
      <c r="AN528">
        <v>135.303871883798</v>
      </c>
      <c r="AO528">
        <v>135.303871883798</v>
      </c>
      <c r="AP528">
        <v>108.352201450279</v>
      </c>
      <c r="AQ528">
        <v>84.918211061213995</v>
      </c>
      <c r="AR528">
        <f ca="1">+IF(E528&gt;2017,J528*N528,'aob Demand'!AR527)</f>
        <v>25442049.541976925</v>
      </c>
      <c r="AS528">
        <f>+IF(F528&gt;2017,K528*O528,'aob Demand'!AS527)</f>
        <v>656692.81121710897</v>
      </c>
      <c r="AT528">
        <f>+IF(G528&gt;2017,L528*P528,'aob Demand'!AT527)</f>
        <v>33463957.0170766</v>
      </c>
      <c r="AU528">
        <f>+IF(H528&gt;2017,M528*Q528,'aob Demand'!AU527)</f>
        <v>83982710.919055894</v>
      </c>
      <c r="AV528">
        <v>1.0400255522027899</v>
      </c>
      <c r="AW528">
        <v>1.0400255522027899</v>
      </c>
      <c r="AX528">
        <v>1.05452960127229</v>
      </c>
      <c r="AY528">
        <v>1.0383360142596001</v>
      </c>
      <c r="AZ528">
        <v>1.04061715274372</v>
      </c>
      <c r="BA528">
        <v>1.04061715274372</v>
      </c>
      <c r="BB528">
        <v>1.05566551384804</v>
      </c>
      <c r="BC528">
        <v>1.03944868949688</v>
      </c>
      <c r="BD528">
        <v>1.0102642654806899</v>
      </c>
      <c r="BE528">
        <v>1.0102642654806899</v>
      </c>
      <c r="BF528">
        <v>0.95206271594108804</v>
      </c>
      <c r="BG528">
        <v>0.91811723675467904</v>
      </c>
      <c r="BH528">
        <v>0.21970442100000001</v>
      </c>
      <c r="BI528">
        <v>0.21970442100000001</v>
      </c>
      <c r="BJ528">
        <v>0.165963894</v>
      </c>
      <c r="BK528">
        <v>0.200725816</v>
      </c>
      <c r="BL528">
        <v>0.162760554</v>
      </c>
      <c r="BM528">
        <v>0.162760554</v>
      </c>
      <c r="BN528">
        <v>0.166015943</v>
      </c>
      <c r="BO528">
        <v>0.19972778899999999</v>
      </c>
      <c r="BP528">
        <v>1.0691190909999999</v>
      </c>
      <c r="BQ528">
        <v>1.0691190909999999</v>
      </c>
      <c r="BR528">
        <v>0.131944635</v>
      </c>
      <c r="BS528">
        <v>0.26316795199999998</v>
      </c>
      <c r="BT528">
        <v>0.97831624699999997</v>
      </c>
      <c r="BU528">
        <v>0.97831624699999997</v>
      </c>
      <c r="BV528">
        <v>0.98633250099999903</v>
      </c>
      <c r="BW528">
        <v>0.98950838599999902</v>
      </c>
      <c r="BX528">
        <f ca="1">+'aob Demand'!BX527+'aob Cap'!$CG528</f>
        <v>15.353039176971111</v>
      </c>
      <c r="BY528">
        <f ca="1">+'aob Demand'!BY527+'aob Cap'!$CG528</f>
        <v>15.353039176971111</v>
      </c>
      <c r="BZ528">
        <f ca="1">+'aob Demand'!BZ527+'aob Cap'!$CG528</f>
        <v>15.353039176971111</v>
      </c>
      <c r="CA528">
        <f ca="1">+'aob Demand'!CA527+'aob Cap'!$CG528</f>
        <v>15.353039176971111</v>
      </c>
      <c r="CB528">
        <f t="shared" ca="1" si="66"/>
        <v>2594873.0441744952</v>
      </c>
      <c r="CC528">
        <f t="shared" ca="1" si="63"/>
        <v>67007.520125079056</v>
      </c>
      <c r="CD528">
        <f t="shared" ca="1" si="64"/>
        <v>4186786.578234836</v>
      </c>
      <c r="CE528">
        <f t="shared" ca="1" si="65"/>
        <v>12850293.563883282</v>
      </c>
      <c r="CG528">
        <f ca="1">+IFERROR(VLOOKUP(_xlfn.CONCAT(B528,E528,C528),Reallocation!$A$3:$F$618,6,FALSE),0)</f>
        <v>7.2431716642410535E-2</v>
      </c>
      <c r="CH528">
        <f t="shared" ca="1" si="67"/>
        <v>4.8116988758462043E-4</v>
      </c>
      <c r="CI528">
        <f t="shared" ca="1" si="68"/>
        <v>4.8116988758462043E-4</v>
      </c>
      <c r="CJ528">
        <f t="shared" ca="1" si="69"/>
        <v>5.8995782362392113E-4</v>
      </c>
      <c r="CK528">
        <f t="shared" ca="1" si="70"/>
        <v>7.2141390332181032E-4</v>
      </c>
      <c r="CL528">
        <f ca="1">+IF($C528=1,SUMPRODUCT($CH528:$CK528,Elast!$L$6:$O$6),SUMPRODUCT($CH528:$CK528,Elast!$L$13:$O$13))</f>
        <v>-2.7403940905611272E-5</v>
      </c>
      <c r="CM528">
        <f ca="1">+IF($C528=1,SUMPRODUCT($CH528:$CK528,Elast!$L$7:$O$7),SUMPRODUCT($CH528:$CK528,Elast!$L$14:$O$14))</f>
        <v>-2.7071053289962509E-5</v>
      </c>
      <c r="CN528">
        <f ca="1">+IF($C528=1,SUMPRODUCT($CH528:$CK528,Elast!$L$8:$O$8),SUMPRODUCT($CH528:$CK528,Elast!$L$15:$O$15))</f>
        <v>-9.0502011540139146E-5</v>
      </c>
      <c r="CO528">
        <f ca="1">+IF($C528=1,SUMPRODUCT($CH528:$CK528,Elast!$L$9:$O$9),SUMPRODUCT($CH528:$CK528,Elast!$L$16:$O$16))</f>
        <v>-9.289846065998343E-5</v>
      </c>
    </row>
    <row r="529" spans="2:93" x14ac:dyDescent="0.25">
      <c r="B529" t="s">
        <v>90</v>
      </c>
      <c r="C529">
        <v>1</v>
      </c>
      <c r="D529">
        <v>2030</v>
      </c>
      <c r="E529">
        <v>2028</v>
      </c>
      <c r="F529">
        <v>0.177735641399897</v>
      </c>
      <c r="G529" s="1">
        <v>1.04365834310121E-5</v>
      </c>
      <c r="H529">
        <v>0.24950101334028699</v>
      </c>
      <c r="I529">
        <v>0.57275290867638295</v>
      </c>
      <c r="J529">
        <f ca="1">+('aob Demand'!J528-'aob Demand'!BX528)+'aob Cap'!BX529</f>
        <v>150.65821481285624</v>
      </c>
      <c r="K529">
        <f ca="1">+('aob Demand'!K528-'aob Demand'!BY528)+'aob Cap'!BY529</f>
        <v>150.65821481285624</v>
      </c>
      <c r="L529">
        <f ca="1">+('aob Demand'!L528-'aob Demand'!BZ528)+'aob Cap'!BZ529</f>
        <v>122.89080788577722</v>
      </c>
      <c r="M529">
        <f ca="1">+('aob Demand'!M528-'aob Demand'!CA528)+'aob Cap'!CA529</f>
        <v>100.51116277528723</v>
      </c>
      <c r="N529">
        <f ca="1">+'aob Demand'!N528*(1+CL529)</f>
        <v>169456.0005962555</v>
      </c>
      <c r="O529">
        <f ca="1">+'aob Demand'!O528*(1+CM529)</f>
        <v>4376.6938380680176</v>
      </c>
      <c r="P529">
        <f ca="1">+'aob Demand'!P528*(1+CN529)</f>
        <v>273417.90189952735</v>
      </c>
      <c r="Q529">
        <f ca="1">+'aob Demand'!Q528*(1+CO529)</f>
        <v>839183.15816106205</v>
      </c>
      <c r="R529">
        <v>1595.7192045594199</v>
      </c>
      <c r="S529">
        <f ca="1">+IF(E529&gt;2017,SUMPRODUCT(J529:M529,N529:Q529),'aob Demand'!S528)</f>
        <v>144137145.28265715</v>
      </c>
      <c r="T529">
        <v>90115.188252521795</v>
      </c>
      <c r="U529">
        <v>13.82</v>
      </c>
      <c r="V529">
        <v>41988.994569193201</v>
      </c>
      <c r="W529">
        <v>1.5335389636142601E-4</v>
      </c>
      <c r="X529">
        <v>5.2092358633592903</v>
      </c>
      <c r="Y529">
        <v>5.2092358633592903</v>
      </c>
      <c r="Z529">
        <v>5.6049825716569801</v>
      </c>
      <c r="AA529">
        <v>3.1364299347623201</v>
      </c>
      <c r="AB529">
        <v>14.3101614111917</v>
      </c>
      <c r="AC529">
        <v>14.3101614111917</v>
      </c>
      <c r="AD529">
        <v>14.3101614111917</v>
      </c>
      <c r="AE529">
        <v>14.3101614111917</v>
      </c>
      <c r="AF529">
        <v>2436364.72193678</v>
      </c>
      <c r="AG529">
        <v>143.49304280819999</v>
      </c>
      <c r="AH529">
        <v>4172215.6381599102</v>
      </c>
      <c r="AI529">
        <v>11839103.5089556</v>
      </c>
      <c r="AJ529">
        <v>130.14775753662701</v>
      </c>
      <c r="AK529">
        <v>130.14775753662701</v>
      </c>
      <c r="AL529">
        <v>102.787888429045</v>
      </c>
      <c r="AM529">
        <v>81.814189485721201</v>
      </c>
      <c r="AN529">
        <v>135.35699339998601</v>
      </c>
      <c r="AO529">
        <v>135.35699339998601</v>
      </c>
      <c r="AP529">
        <v>108.392871000702</v>
      </c>
      <c r="AQ529">
        <v>84.950619420483505</v>
      </c>
      <c r="AR529">
        <f ca="1">+IF(E529&gt;2017,J529*N529,'aob Demand'!AR528)</f>
        <v>25529938.539158158</v>
      </c>
      <c r="AS529">
        <f>+IF(F529&gt;2017,K529*O529,'aob Demand'!AS528)</f>
        <v>659100.44456225098</v>
      </c>
      <c r="AT529">
        <f>+IF(G529&gt;2017,L529*P529,'aob Demand'!AT528)</f>
        <v>33584606.0143096</v>
      </c>
      <c r="AU529">
        <f>+IF(H529&gt;2017,M529*Q529,'aob Demand'!AU528)</f>
        <v>84296925.453314707</v>
      </c>
      <c r="AV529">
        <v>1.04043234440453</v>
      </c>
      <c r="AW529">
        <v>1.04043234440453</v>
      </c>
      <c r="AX529">
        <v>1.0549245119954</v>
      </c>
      <c r="AY529">
        <v>1.03873125921388</v>
      </c>
      <c r="AZ529">
        <v>1.0410241763421599</v>
      </c>
      <c r="BA529">
        <v>1.0410241763421599</v>
      </c>
      <c r="BB529">
        <v>1.0560608499589801</v>
      </c>
      <c r="BC529">
        <v>1.0398443579935099</v>
      </c>
      <c r="BD529">
        <v>1.01065941694982</v>
      </c>
      <c r="BE529">
        <v>1.01065941694982</v>
      </c>
      <c r="BF529">
        <v>0.95189815998458505</v>
      </c>
      <c r="BG529">
        <v>0.91795593672183895</v>
      </c>
      <c r="BH529">
        <v>0.21970442100000001</v>
      </c>
      <c r="BI529">
        <v>0.21970442100000001</v>
      </c>
      <c r="BJ529">
        <v>0.165963894</v>
      </c>
      <c r="BK529">
        <v>0.200725816</v>
      </c>
      <c r="BL529">
        <v>0.162760554</v>
      </c>
      <c r="BM529">
        <v>0.162760554</v>
      </c>
      <c r="BN529">
        <v>0.166015943</v>
      </c>
      <c r="BO529">
        <v>0.19972778899999999</v>
      </c>
      <c r="BP529">
        <v>1.0691190909999999</v>
      </c>
      <c r="BQ529">
        <v>1.0691190909999999</v>
      </c>
      <c r="BR529">
        <v>0.131944635</v>
      </c>
      <c r="BS529">
        <v>0.26316795199999998</v>
      </c>
      <c r="BT529">
        <v>0.97831624699999997</v>
      </c>
      <c r="BU529">
        <v>0.97831624699999997</v>
      </c>
      <c r="BV529">
        <v>0.98633250099999903</v>
      </c>
      <c r="BW529">
        <v>0.98950838599999902</v>
      </c>
      <c r="BX529">
        <f ca="1">+'aob Demand'!BX528+'aob Cap'!$CG529</f>
        <v>15.43286029337153</v>
      </c>
      <c r="BY529">
        <f ca="1">+'aob Demand'!BY528+'aob Cap'!$CG529</f>
        <v>15.43286029337153</v>
      </c>
      <c r="BZ529">
        <f ca="1">+'aob Demand'!BZ528+'aob Cap'!$CG529</f>
        <v>15.43286029337153</v>
      </c>
      <c r="CA529">
        <f ca="1">+'aob Demand'!CA528+'aob Cap'!$CG529</f>
        <v>15.43286029337153</v>
      </c>
      <c r="CB529">
        <f t="shared" ca="1" si="66"/>
        <v>2615190.7830754938</v>
      </c>
      <c r="CC529">
        <f t="shared" ca="1" si="63"/>
        <v>67544.904549763756</v>
      </c>
      <c r="CD529">
        <f t="shared" ca="1" si="64"/>
        <v>4219620.2817221675</v>
      </c>
      <c r="CE529">
        <f t="shared" ca="1" si="65"/>
        <v>12950996.440449975</v>
      </c>
      <c r="CG529">
        <f ca="1">+IFERROR(VLOOKUP(_xlfn.CONCAT(B529,E529,C529),Reallocation!$A$3:$F$618,6,FALSE),0)</f>
        <v>6.8861175875229788E-2</v>
      </c>
      <c r="CH529">
        <f t="shared" ca="1" si="67"/>
        <v>4.5706884261687009E-4</v>
      </c>
      <c r="CI529">
        <f t="shared" ca="1" si="68"/>
        <v>4.5706884261687009E-4</v>
      </c>
      <c r="CJ529">
        <f t="shared" ca="1" si="69"/>
        <v>5.6034439890106924E-4</v>
      </c>
      <c r="CK529">
        <f t="shared" ca="1" si="70"/>
        <v>6.8510973282820409E-4</v>
      </c>
      <c r="CL529">
        <f ca="1">+IF($C529=1,SUMPRODUCT($CH529:$CK529,Elast!$L$6:$O$6),SUMPRODUCT($CH529:$CK529,Elast!$L$13:$O$13))</f>
        <v>-2.6024836121416597E-5</v>
      </c>
      <c r="CM529">
        <f ca="1">+IF($C529=1,SUMPRODUCT($CH529:$CK529,Elast!$L$7:$O$7),SUMPRODUCT($CH529:$CK529,Elast!$L$14:$O$14))</f>
        <v>-2.5714473064152973E-5</v>
      </c>
      <c r="CN529">
        <f ca="1">+IF($C529=1,SUMPRODUCT($CH529:$CK529,Elast!$L$8:$O$8),SUMPRODUCT($CH529:$CK529,Elast!$L$15:$O$15))</f>
        <v>-8.5963124629613301E-5</v>
      </c>
      <c r="CO529">
        <f ca="1">+IF($C529=1,SUMPRODUCT($CH529:$CK529,Elast!$L$9:$O$9),SUMPRODUCT($CH529:$CK529,Elast!$L$16:$O$16))</f>
        <v>-8.8230787945305696E-5</v>
      </c>
    </row>
    <row r="530" spans="2:93" x14ac:dyDescent="0.25">
      <c r="B530" t="s">
        <v>90</v>
      </c>
      <c r="C530">
        <v>1</v>
      </c>
      <c r="D530">
        <v>2031</v>
      </c>
      <c r="E530">
        <v>2029</v>
      </c>
      <c r="F530">
        <v>0.17784490388997301</v>
      </c>
      <c r="G530" s="1">
        <v>1.04117859349029E-5</v>
      </c>
      <c r="H530">
        <v>0.24953582628462001</v>
      </c>
      <c r="I530">
        <v>0.57260885803947004</v>
      </c>
      <c r="J530">
        <f ca="1">+('aob Demand'!J529-'aob Demand'!BX529)+'aob Cap'!BX530</f>
        <v>151.02200569671169</v>
      </c>
      <c r="K530">
        <f ca="1">+('aob Demand'!K529-'aob Demand'!BY529)+'aob Cap'!BY530</f>
        <v>151.02200569671169</v>
      </c>
      <c r="L530">
        <f ca="1">+('aob Demand'!L529-'aob Demand'!BZ529)+'aob Cap'!BZ530</f>
        <v>123.24528211035869</v>
      </c>
      <c r="M530">
        <f ca="1">+('aob Demand'!M529-'aob Demand'!CA529)+'aob Cap'!CA530</f>
        <v>100.85793703449168</v>
      </c>
      <c r="N530">
        <f ca="1">+'aob Demand'!N529*(1+CL530)</f>
        <v>169857.72651347009</v>
      </c>
      <c r="O530">
        <f ca="1">+'aob Demand'!O529*(1+CM530)</f>
        <v>4389.4218636967635</v>
      </c>
      <c r="P530">
        <f ca="1">+'aob Demand'!P529*(1+CN530)</f>
        <v>274076.01899352856</v>
      </c>
      <c r="Q530">
        <f ca="1">+'aob Demand'!Q529*(1+CO530)</f>
        <v>841185.83954950259</v>
      </c>
      <c r="R530">
        <v>1594.9279728408601</v>
      </c>
      <c r="S530">
        <f ca="1">+IF(E530&gt;2017,SUMPRODUCT(J530:M530,N530:Q530),'aob Demand'!S529)</f>
        <v>144933998.55498347</v>
      </c>
      <c r="T530">
        <v>90271.362649868301</v>
      </c>
      <c r="U530">
        <v>13.82</v>
      </c>
      <c r="V530">
        <v>42370.916137441098</v>
      </c>
      <c r="W530">
        <v>1.53088125931276E-4</v>
      </c>
      <c r="X530">
        <v>5.2621789561989596</v>
      </c>
      <c r="Y530">
        <v>5.2621789561989596</v>
      </c>
      <c r="Z530">
        <v>5.6455746110031697</v>
      </c>
      <c r="AA530">
        <v>3.16876658034505</v>
      </c>
      <c r="AB530">
        <v>14.086207575103099</v>
      </c>
      <c r="AC530">
        <v>14.086207575103099</v>
      </c>
      <c r="AD530">
        <v>14.086207575103099</v>
      </c>
      <c r="AE530">
        <v>14.086207575103099</v>
      </c>
      <c r="AF530">
        <v>2405451.3238265901</v>
      </c>
      <c r="AG530">
        <v>141.24737859341499</v>
      </c>
      <c r="AH530">
        <v>4118751.29114888</v>
      </c>
      <c r="AI530">
        <v>11687945.1855294</v>
      </c>
      <c r="AJ530">
        <v>130.14775753662701</v>
      </c>
      <c r="AK530">
        <v>130.14775753662701</v>
      </c>
      <c r="AL530">
        <v>102.787888429045</v>
      </c>
      <c r="AM530">
        <v>81.814189485721201</v>
      </c>
      <c r="AN530">
        <v>135.40993649282601</v>
      </c>
      <c r="AO530">
        <v>135.40993649282601</v>
      </c>
      <c r="AP530">
        <v>108.433463040048</v>
      </c>
      <c r="AQ530">
        <v>84.982956066066194</v>
      </c>
      <c r="AR530">
        <f ca="1">+IF(E530&gt;2017,J530*N530,'aob Demand'!AR529)</f>
        <v>25652254.541147776</v>
      </c>
      <c r="AS530">
        <f>+IF(F530&gt;2017,K530*O530,'aob Demand'!AS529)</f>
        <v>662626.61959973804</v>
      </c>
      <c r="AT530">
        <f>+IF(G530&gt;2017,L530*P530,'aob Demand'!AT529)</f>
        <v>33763302.906860299</v>
      </c>
      <c r="AU530">
        <f>+IF(H530&gt;2017,M530*Q530,'aob Demand'!AU529)</f>
        <v>84792028.914998695</v>
      </c>
      <c r="AV530">
        <v>1.04083782720922</v>
      </c>
      <c r="AW530">
        <v>1.04083782720922</v>
      </c>
      <c r="AX530">
        <v>1.0553187488968701</v>
      </c>
      <c r="AY530">
        <v>1.03912564406702</v>
      </c>
      <c r="AZ530">
        <v>1.04142988979873</v>
      </c>
      <c r="BA530">
        <v>1.04142988979873</v>
      </c>
      <c r="BB530">
        <v>1.0564555115224501</v>
      </c>
      <c r="BC530">
        <v>1.04023916546732</v>
      </c>
      <c r="BD530">
        <v>1.01105329649151</v>
      </c>
      <c r="BE530">
        <v>1.01105329649151</v>
      </c>
      <c r="BF530">
        <v>0.951733974683169</v>
      </c>
      <c r="BG530">
        <v>0.91779507720548203</v>
      </c>
      <c r="BH530">
        <v>0.21970442100000001</v>
      </c>
      <c r="BI530">
        <v>0.21970442100000001</v>
      </c>
      <c r="BJ530">
        <v>0.165963894</v>
      </c>
      <c r="BK530">
        <v>0.200725816</v>
      </c>
      <c r="BL530">
        <v>0.162760554</v>
      </c>
      <c r="BM530">
        <v>0.162760554</v>
      </c>
      <c r="BN530">
        <v>0.166015943</v>
      </c>
      <c r="BO530">
        <v>0.19972778899999999</v>
      </c>
      <c r="BP530">
        <v>1.0691190909999999</v>
      </c>
      <c r="BQ530">
        <v>1.0691190909999999</v>
      </c>
      <c r="BR530">
        <v>0.131944635</v>
      </c>
      <c r="BS530">
        <v>0.26316795199999998</v>
      </c>
      <c r="BT530">
        <v>0.97831624699999997</v>
      </c>
      <c r="BU530">
        <v>0.97831624699999997</v>
      </c>
      <c r="BV530">
        <v>0.98633250099999903</v>
      </c>
      <c r="BW530">
        <v>0.98950838599999902</v>
      </c>
      <c r="BX530">
        <f ca="1">+'aob Demand'!BX529+'aob Cap'!$CG530</f>
        <v>15.750665121988984</v>
      </c>
      <c r="BY530">
        <f ca="1">+'aob Demand'!BY529+'aob Cap'!$CG530</f>
        <v>15.750665121988984</v>
      </c>
      <c r="BZ530">
        <f ca="1">+'aob Demand'!BZ529+'aob Cap'!$CG530</f>
        <v>15.750665121988984</v>
      </c>
      <c r="CA530">
        <f ca="1">+'aob Demand'!CA529+'aob Cap'!$CG530</f>
        <v>15.750665121988984</v>
      </c>
      <c r="CB530">
        <f t="shared" ca="1" si="66"/>
        <v>2675372.1686960566</v>
      </c>
      <c r="CC530">
        <f t="shared" ca="1" si="63"/>
        <v>69136.3138542245</v>
      </c>
      <c r="CD530">
        <f t="shared" ca="1" si="64"/>
        <v>4316879.5931349602</v>
      </c>
      <c r="CE530">
        <f t="shared" ca="1" si="65"/>
        <v>13249236.464103373</v>
      </c>
      <c r="CG530">
        <f ca="1">+IFERROR(VLOOKUP(_xlfn.CONCAT(B530,E530,C530),Reallocation!$A$3:$F$618,6,FALSE),0)</f>
        <v>6.5821943016683565E-2</v>
      </c>
      <c r="CH530">
        <f t="shared" ca="1" si="67"/>
        <v>4.3584339059088428E-4</v>
      </c>
      <c r="CI530">
        <f t="shared" ca="1" si="68"/>
        <v>4.3584339059088428E-4</v>
      </c>
      <c r="CJ530">
        <f t="shared" ca="1" si="69"/>
        <v>5.3407271977956583E-4</v>
      </c>
      <c r="CK530">
        <f t="shared" ca="1" si="70"/>
        <v>6.5262035841739952E-4</v>
      </c>
      <c r="CL530">
        <f ca="1">+IF($C530=1,SUMPRODUCT($CH530:$CK530,Elast!$L$6:$O$6),SUMPRODUCT($CH530:$CK530,Elast!$L$13:$O$13))</f>
        <v>-2.4790559728809171E-5</v>
      </c>
      <c r="CM530">
        <f ca="1">+IF($C530=1,SUMPRODUCT($CH530:$CK530,Elast!$L$7:$O$7),SUMPRODUCT($CH530:$CK530,Elast!$L$14:$O$14))</f>
        <v>-2.4517836383794568E-5</v>
      </c>
      <c r="CN530">
        <f ca="1">+IF($C530=1,SUMPRODUCT($CH530:$CK530,Elast!$L$8:$O$8),SUMPRODUCT($CH530:$CK530,Elast!$L$15:$O$15))</f>
        <v>-8.194821551638109E-5</v>
      </c>
      <c r="CO530">
        <f ca="1">+IF($C530=1,SUMPRODUCT($CH530:$CK530,Elast!$L$9:$O$9),SUMPRODUCT($CH530:$CK530,Elast!$L$16:$O$16))</f>
        <v>-8.4075848841291389E-5</v>
      </c>
    </row>
    <row r="531" spans="2:93" x14ac:dyDescent="0.25">
      <c r="B531" t="s">
        <v>90</v>
      </c>
      <c r="C531">
        <v>1</v>
      </c>
      <c r="D531">
        <v>2032</v>
      </c>
      <c r="E531">
        <v>2030</v>
      </c>
      <c r="F531">
        <v>0.17788369445576799</v>
      </c>
      <c r="G531" s="1">
        <v>1.0385066389329301E-5</v>
      </c>
      <c r="H531">
        <v>0.249548254680069</v>
      </c>
      <c r="I531">
        <v>0.57255766579777201</v>
      </c>
      <c r="J531">
        <f ca="1">+('aob Demand'!J530-'aob Demand'!BX530)+'aob Cap'!BX531</f>
        <v>151.61369346803644</v>
      </c>
      <c r="K531">
        <f ca="1">+('aob Demand'!K530-'aob Demand'!BY530)+'aob Cap'!BY531</f>
        <v>151.61369346803644</v>
      </c>
      <c r="L531">
        <f ca="1">+('aob Demand'!L530-'aob Demand'!BZ530)+'aob Cap'!BZ531</f>
        <v>123.82888249014242</v>
      </c>
      <c r="M531">
        <f ca="1">+('aob Demand'!M530-'aob Demand'!CA530)+'aob Cap'!CA531</f>
        <v>101.43431514519342</v>
      </c>
      <c r="N531">
        <f ca="1">+'aob Demand'!N530*(1+CL531)</f>
        <v>170220.33187145623</v>
      </c>
      <c r="O531">
        <f ca="1">+'aob Demand'!O530*(1+CM531)</f>
        <v>4402.6043679717595</v>
      </c>
      <c r="P531">
        <f ca="1">+'aob Demand'!P530*(1+CN531)</f>
        <v>274677.45203901496</v>
      </c>
      <c r="Q531">
        <f ca="1">+'aob Demand'!Q530*(1+CO531)</f>
        <v>843002.37098585803</v>
      </c>
      <c r="R531">
        <v>1595.99520868945</v>
      </c>
      <c r="S531">
        <f ca="1">+IF(E531&gt;2017,SUMPRODUCT(J531:M531,N531:Q531),'aob Demand'!S530)</f>
        <v>145997598.42544881</v>
      </c>
      <c r="T531">
        <v>90427.807705722793</v>
      </c>
      <c r="U531">
        <v>13.82</v>
      </c>
      <c r="V531">
        <v>42756.311570347898</v>
      </c>
      <c r="W531">
        <v>1.52822816095366E-4</v>
      </c>
      <c r="X531">
        <v>5.31495163394833</v>
      </c>
      <c r="Y531">
        <v>5.31495163394833</v>
      </c>
      <c r="Z531">
        <v>5.6860973896461697</v>
      </c>
      <c r="AA531">
        <v>3.20103285745029</v>
      </c>
      <c r="AB531">
        <v>14.008156560775101</v>
      </c>
      <c r="AC531">
        <v>14.008156560775101</v>
      </c>
      <c r="AD531">
        <v>14.008156560775101</v>
      </c>
      <c r="AE531">
        <v>14.008156560775101</v>
      </c>
      <c r="AF531">
        <v>2399294.1447651898</v>
      </c>
      <c r="AG531">
        <v>140.464733505189</v>
      </c>
      <c r="AH531">
        <v>4107704.0524667599</v>
      </c>
      <c r="AI531">
        <v>11657129.6226673</v>
      </c>
      <c r="AJ531">
        <v>130.14775753662701</v>
      </c>
      <c r="AK531">
        <v>130.14775753662701</v>
      </c>
      <c r="AL531">
        <v>102.787888429045</v>
      </c>
      <c r="AM531">
        <v>81.814189485721201</v>
      </c>
      <c r="AN531">
        <v>135.46270917057501</v>
      </c>
      <c r="AO531">
        <v>135.46270917057501</v>
      </c>
      <c r="AP531">
        <v>108.47398581869101</v>
      </c>
      <c r="AQ531">
        <v>85.015222343171502</v>
      </c>
      <c r="AR531">
        <f ca="1">+IF(E531&gt;2017,J531*N531,'aob Demand'!AR530)</f>
        <v>25807733.2183864</v>
      </c>
      <c r="AS531">
        <f>+IF(F531&gt;2017,K531*O531,'aob Demand'!AS530)</f>
        <v>667232.13368489104</v>
      </c>
      <c r="AT531">
        <f>+IF(G531&gt;2017,L531*P531,'aob Demand'!AT530)</f>
        <v>33998284.761096403</v>
      </c>
      <c r="AU531">
        <f>+IF(H531&gt;2017,M531*Q531,'aob Demand'!AU530)</f>
        <v>85462888.339206293</v>
      </c>
      <c r="AV531">
        <v>1.0412155498051701</v>
      </c>
      <c r="AW531">
        <v>1.0412155498051701</v>
      </c>
      <c r="AX531">
        <v>1.0556974564361601</v>
      </c>
      <c r="AY531">
        <v>1.03950080209505</v>
      </c>
      <c r="AZ531">
        <v>1.0418078272556399</v>
      </c>
      <c r="BA531">
        <v>1.0418078272556399</v>
      </c>
      <c r="BB531">
        <v>1.0568346269959099</v>
      </c>
      <c r="BC531">
        <v>1.0406147255126501</v>
      </c>
      <c r="BD531">
        <v>1.0114202102083301</v>
      </c>
      <c r="BE531">
        <v>1.0114202102083301</v>
      </c>
      <c r="BF531">
        <v>0.95157634290735604</v>
      </c>
      <c r="BG531">
        <v>0.91764214469996697</v>
      </c>
      <c r="BH531">
        <v>0.21970442100000001</v>
      </c>
      <c r="BI531">
        <v>0.21970442100000001</v>
      </c>
      <c r="BJ531">
        <v>0.165963894</v>
      </c>
      <c r="BK531">
        <v>0.200725816</v>
      </c>
      <c r="BL531">
        <v>0.162760554</v>
      </c>
      <c r="BM531">
        <v>0.162760554</v>
      </c>
      <c r="BN531">
        <v>0.166015943</v>
      </c>
      <c r="BO531">
        <v>0.19972778899999999</v>
      </c>
      <c r="BP531">
        <v>1.0691190909999999</v>
      </c>
      <c r="BQ531">
        <v>1.0691190909999999</v>
      </c>
      <c r="BR531">
        <v>0.131944635</v>
      </c>
      <c r="BS531">
        <v>0.26316795199999998</v>
      </c>
      <c r="BT531">
        <v>0.97831624699999997</v>
      </c>
      <c r="BU531">
        <v>0.97831624699999997</v>
      </c>
      <c r="BV531">
        <v>0.98633250099999903</v>
      </c>
      <c r="BW531">
        <v>0.98950838599999902</v>
      </c>
      <c r="BX531">
        <f ca="1">+'aob Demand'!BX530+'aob Cap'!$CG531</f>
        <v>16.300685595937825</v>
      </c>
      <c r="BY531">
        <f ca="1">+'aob Demand'!BY530+'aob Cap'!$CG531</f>
        <v>16.300685595937825</v>
      </c>
      <c r="BZ531">
        <f ca="1">+'aob Demand'!BZ530+'aob Cap'!$CG531</f>
        <v>16.300685595937825</v>
      </c>
      <c r="CA531">
        <f ca="1">+'aob Demand'!CA530+'aob Cap'!$CG531</f>
        <v>16.300685595937825</v>
      </c>
      <c r="CB531">
        <f t="shared" ca="1" si="66"/>
        <v>2774708.111872803</v>
      </c>
      <c r="CC531">
        <f t="shared" ca="1" si="63"/>
        <v>71765.469605610211</v>
      </c>
      <c r="CD531">
        <f t="shared" ca="1" si="64"/>
        <v>4477430.7859812742</v>
      </c>
      <c r="CE531">
        <f t="shared" ca="1" si="65"/>
        <v>13741516.60607061</v>
      </c>
      <c r="CG531">
        <f ca="1">+IFERROR(VLOOKUP(_xlfn.CONCAT(B531,E531,C531),Reallocation!$A$3:$F$618,6,FALSE),0)</f>
        <v>6.3290057320427751E-2</v>
      </c>
      <c r="CH531">
        <f t="shared" ca="1" si="67"/>
        <v>4.1744288311096334E-4</v>
      </c>
      <c r="CI531">
        <f t="shared" ca="1" si="68"/>
        <v>4.1744288311096334E-4</v>
      </c>
      <c r="CJ531">
        <f t="shared" ca="1" si="69"/>
        <v>5.111090082352554E-4</v>
      </c>
      <c r="CK531">
        <f t="shared" ca="1" si="70"/>
        <v>6.2395114739866031E-4</v>
      </c>
      <c r="CL531">
        <f ca="1">+IF($C531=1,SUMPRODUCT($CH531:$CK531,Elast!$L$6:$O$6),SUMPRODUCT($CH531:$CK531,Elast!$L$13:$O$13))</f>
        <v>-2.3701289356470983E-5</v>
      </c>
      <c r="CM531">
        <f ca="1">+IF($C531=1,SUMPRODUCT($CH531:$CK531,Elast!$L$7:$O$7),SUMPRODUCT($CH531:$CK531,Elast!$L$14:$O$14))</f>
        <v>-2.347857693923494E-5</v>
      </c>
      <c r="CN531">
        <f ca="1">+IF($C531=1,SUMPRODUCT($CH531:$CK531,Elast!$L$8:$O$8),SUMPRODUCT($CH531:$CK531,Elast!$L$15:$O$15))</f>
        <v>-7.8450473850124377E-5</v>
      </c>
      <c r="CO531">
        <f ca="1">+IF($C531=1,SUMPRODUCT($CH531:$CK531,Elast!$L$9:$O$9),SUMPRODUCT($CH531:$CK531,Elast!$L$16:$O$16))</f>
        <v>-8.0430710872044119E-5</v>
      </c>
    </row>
    <row r="532" spans="2:93" x14ac:dyDescent="0.25">
      <c r="B532" t="s">
        <v>90</v>
      </c>
      <c r="C532">
        <v>1</v>
      </c>
      <c r="D532">
        <v>2033</v>
      </c>
      <c r="E532">
        <v>2031</v>
      </c>
      <c r="F532">
        <v>0.177884506575374</v>
      </c>
      <c r="G532" s="1">
        <v>1.22230789059012E-5</v>
      </c>
      <c r="H532">
        <v>0.24954952410964701</v>
      </c>
      <c r="I532">
        <v>0.57255374623607203</v>
      </c>
      <c r="J532">
        <f ca="1">+('aob Demand'!J531-'aob Demand'!BX531)+'aob Cap'!BX532</f>
        <v>151.97999087175452</v>
      </c>
      <c r="K532">
        <f ca="1">+('aob Demand'!K531-'aob Demand'!BY531)+'aob Cap'!BY532</f>
        <v>151.97999087175452</v>
      </c>
      <c r="L532">
        <f ca="1">+('aob Demand'!L531-'aob Demand'!BZ531)+'aob Cap'!BZ532</f>
        <v>124.18827301631852</v>
      </c>
      <c r="M532">
        <f ca="1">+('aob Demand'!M531-'aob Demand'!CA531)+'aob Cap'!CA532</f>
        <v>101.78693929393951</v>
      </c>
      <c r="N532">
        <f ca="1">+'aob Demand'!N531*(1+CL532)</f>
        <v>170623.46150385114</v>
      </c>
      <c r="O532">
        <f ca="1">+'aob Demand'!O531*(1+CM532)</f>
        <v>4415.3899246936799</v>
      </c>
      <c r="P532">
        <f ca="1">+'aob Demand'!P531*(1+CN532)</f>
        <v>275338.03963870869</v>
      </c>
      <c r="Q532">
        <f ca="1">+'aob Demand'!Q531*(1+CO532)</f>
        <v>845012.20530962932</v>
      </c>
      <c r="R532">
        <v>1598.0049083746601</v>
      </c>
      <c r="S532">
        <f ca="1">+IF(E532&gt;2017,SUMPRODUCT(J532:M532,N532:Q532),'aob Demand'!S531)</f>
        <v>146807364.72523171</v>
      </c>
      <c r="T532">
        <v>90584.523889150601</v>
      </c>
      <c r="U532">
        <v>13.82</v>
      </c>
      <c r="V532">
        <v>43145.212465332101</v>
      </c>
      <c r="W532">
        <v>1.52557966055464E-4</v>
      </c>
      <c r="X532">
        <v>5.3641113827822799</v>
      </c>
      <c r="Y532">
        <v>5.3641113827822799</v>
      </c>
      <c r="Z532">
        <v>5.7250239379423</v>
      </c>
      <c r="AA532">
        <v>3.2317261074424501</v>
      </c>
      <c r="AB532">
        <v>14.0054029912167</v>
      </c>
      <c r="AC532">
        <v>14.0054029912167</v>
      </c>
      <c r="AD532">
        <v>14.0054029912167</v>
      </c>
      <c r="AE532">
        <v>14.0054029912167</v>
      </c>
      <c r="AF532">
        <v>2405518.9683761499</v>
      </c>
      <c r="AG532">
        <v>140.437122490668</v>
      </c>
      <c r="AH532">
        <v>4118233.4111012202</v>
      </c>
      <c r="AI532">
        <v>11687205.686285701</v>
      </c>
      <c r="AJ532">
        <v>130.14775753662701</v>
      </c>
      <c r="AK532">
        <v>130.14775753662701</v>
      </c>
      <c r="AL532">
        <v>102.787888429045</v>
      </c>
      <c r="AM532">
        <v>81.814189485721201</v>
      </c>
      <c r="AN532">
        <v>135.51186891940901</v>
      </c>
      <c r="AO532">
        <v>135.51186891940901</v>
      </c>
      <c r="AP532">
        <v>108.512912366987</v>
      </c>
      <c r="AQ532">
        <v>85.045915593163599</v>
      </c>
      <c r="AR532">
        <f ca="1">+IF(E532&gt;2017,J532*N532,'aob Demand'!AR531)</f>
        <v>25931352.121862456</v>
      </c>
      <c r="AS532">
        <f>+IF(F532&gt;2017,K532*O532,'aob Demand'!AS531)</f>
        <v>670798.22560495394</v>
      </c>
      <c r="AT532">
        <f>+IF(G532&gt;2017,L532*P532,'aob Demand'!AT531)</f>
        <v>34179621.480217598</v>
      </c>
      <c r="AU532">
        <f>+IF(H532&gt;2017,M532*Q532,'aob Demand'!AU531)</f>
        <v>85966569.153999701</v>
      </c>
      <c r="AV532">
        <v>1.04157935485291</v>
      </c>
      <c r="AW532">
        <v>1.04157935485291</v>
      </c>
      <c r="AX532">
        <v>1.05606847566871</v>
      </c>
      <c r="AY532">
        <v>1.0398662976462101</v>
      </c>
      <c r="AZ532">
        <v>1.04217183924759</v>
      </c>
      <c r="BA532">
        <v>1.04217183924759</v>
      </c>
      <c r="BB532">
        <v>1.05720604588098</v>
      </c>
      <c r="BC532">
        <v>1.0409806127268599</v>
      </c>
      <c r="BD532">
        <v>1.01177360464038</v>
      </c>
      <c r="BE532">
        <v>1.01177360464038</v>
      </c>
      <c r="BF532">
        <v>0.95142199225044199</v>
      </c>
      <c r="BG532">
        <v>0.91749322967603397</v>
      </c>
      <c r="BH532">
        <v>0.21970442100000001</v>
      </c>
      <c r="BI532">
        <v>0.21970442100000001</v>
      </c>
      <c r="BJ532">
        <v>0.165963894</v>
      </c>
      <c r="BK532">
        <v>0.200725816</v>
      </c>
      <c r="BL532">
        <v>0.162760554</v>
      </c>
      <c r="BM532">
        <v>0.162760554</v>
      </c>
      <c r="BN532">
        <v>0.166015943</v>
      </c>
      <c r="BO532">
        <v>0.19972778899999999</v>
      </c>
      <c r="BP532">
        <v>1.0691190909999999</v>
      </c>
      <c r="BQ532">
        <v>1.0691190909999999</v>
      </c>
      <c r="BR532">
        <v>0.131944635</v>
      </c>
      <c r="BS532">
        <v>0.26316795199999998</v>
      </c>
      <c r="BT532">
        <v>0.97831624699999997</v>
      </c>
      <c r="BU532">
        <v>0.97831624699999997</v>
      </c>
      <c r="BV532">
        <v>0.98633250099999903</v>
      </c>
      <c r="BW532">
        <v>0.98950838599999902</v>
      </c>
      <c r="BX532">
        <f ca="1">+'aob Demand'!BX531+'aob Cap'!$CG532</f>
        <v>16.62945031112632</v>
      </c>
      <c r="BY532">
        <f ca="1">+'aob Demand'!BY531+'aob Cap'!$CG532</f>
        <v>16.62945031112632</v>
      </c>
      <c r="BZ532">
        <f ca="1">+'aob Demand'!BZ531+'aob Cap'!$CG532</f>
        <v>16.62945031112632</v>
      </c>
      <c r="CA532">
        <f ca="1">+'aob Demand'!CA531+'aob Cap'!$CG532</f>
        <v>16.62945031112632</v>
      </c>
      <c r="CB532">
        <f t="shared" ca="1" si="66"/>
        <v>2837374.3749906668</v>
      </c>
      <c r="CC532">
        <f t="shared" ca="1" si="63"/>
        <v>73425.507356941336</v>
      </c>
      <c r="CD532">
        <f t="shared" ca="1" si="64"/>
        <v>4578720.2489348352</v>
      </c>
      <c r="CE532">
        <f t="shared" ca="1" si="65"/>
        <v>14052088.480491754</v>
      </c>
      <c r="CG532">
        <f ca="1">+IFERROR(VLOOKUP(_xlfn.CONCAT(B532,E532,C532),Reallocation!$A$3:$F$618,6,FALSE),0)</f>
        <v>6.063941859052005E-2</v>
      </c>
      <c r="CH532">
        <f t="shared" ca="1" si="67"/>
        <v>3.9899606680249278E-4</v>
      </c>
      <c r="CI532">
        <f t="shared" ca="1" si="68"/>
        <v>3.9899606680249278E-4</v>
      </c>
      <c r="CJ532">
        <f t="shared" ca="1" si="69"/>
        <v>4.8828618932938994E-4</v>
      </c>
      <c r="CK532">
        <f t="shared" ca="1" si="70"/>
        <v>5.9574852148180923E-4</v>
      </c>
      <c r="CL532">
        <f ca="1">+IF($C532=1,SUMPRODUCT($CH532:$CK532,Elast!$L$6:$O$6),SUMPRODUCT($CH532:$CK532,Elast!$L$13:$O$13))</f>
        <v>-2.2629810807663464E-5</v>
      </c>
      <c r="CM532">
        <f ca="1">+IF($C532=1,SUMPRODUCT($CH532:$CK532,Elast!$L$7:$O$7),SUMPRODUCT($CH532:$CK532,Elast!$L$14:$O$14))</f>
        <v>-2.2438688832603581E-5</v>
      </c>
      <c r="CN532">
        <f ca="1">+IF($C532=1,SUMPRODUCT($CH532:$CK532,Elast!$L$8:$O$8),SUMPRODUCT($CH532:$CK532,Elast!$L$15:$O$15))</f>
        <v>-7.4962223576953587E-5</v>
      </c>
      <c r="CO532">
        <f ca="1">+IF($C532=1,SUMPRODUCT($CH532:$CK532,Elast!$L$9:$O$9),SUMPRODUCT($CH532:$CK532,Elast!$L$16:$O$16))</f>
        <v>-7.6822402092805223E-5</v>
      </c>
    </row>
    <row r="533" spans="2:93" x14ac:dyDescent="0.25">
      <c r="B533" t="s">
        <v>90</v>
      </c>
      <c r="C533">
        <v>1</v>
      </c>
      <c r="D533">
        <v>2034</v>
      </c>
      <c r="E533">
        <v>2032</v>
      </c>
      <c r="F533">
        <v>0.17796562134890001</v>
      </c>
      <c r="G533" s="1">
        <v>1.0331791350868799E-5</v>
      </c>
      <c r="H533">
        <v>0.24957777405342199</v>
      </c>
      <c r="I533">
        <v>0.57244627280632499</v>
      </c>
      <c r="J533">
        <f ca="1">+('aob Demand'!J532-'aob Demand'!BX532)+'aob Cap'!BX533</f>
        <v>152.37937641144123</v>
      </c>
      <c r="K533">
        <f ca="1">+('aob Demand'!K532-'aob Demand'!BY532)+'aob Cap'!BY533</f>
        <v>152.37937641144123</v>
      </c>
      <c r="L533">
        <f ca="1">+('aob Demand'!L532-'aob Demand'!BZ532)+'aob Cap'!BZ533</f>
        <v>124.57958496973725</v>
      </c>
      <c r="M533">
        <f ca="1">+('aob Demand'!M532-'aob Demand'!CA532)+'aob Cap'!CA533</f>
        <v>102.17102596871123</v>
      </c>
      <c r="N533">
        <f ca="1">+'aob Demand'!N532*(1+CL533)</f>
        <v>171022.22621085163</v>
      </c>
      <c r="O533">
        <f ca="1">+'aob Demand'!O532*(1+CM533)</f>
        <v>4428.2835489018607</v>
      </c>
      <c r="P533">
        <f ca="1">+'aob Demand'!P532*(1+CN533)</f>
        <v>275992.35285204777</v>
      </c>
      <c r="Q533">
        <f ca="1">+'aob Demand'!Q532*(1+CO533)</f>
        <v>847001.22225802427</v>
      </c>
      <c r="R533">
        <v>1597.8821963831101</v>
      </c>
      <c r="S533">
        <f ca="1">+IF(E533&gt;2017,SUMPRODUCT(J533:M533,N533:Q533),'aob Demand'!S532)</f>
        <v>147657035.91624486</v>
      </c>
      <c r="T533">
        <v>90741.511670030304</v>
      </c>
      <c r="U533">
        <v>13.82</v>
      </c>
      <c r="V533">
        <v>43537.650707214598</v>
      </c>
      <c r="W533">
        <v>1.5229357501471701E-4</v>
      </c>
      <c r="X533">
        <v>5.4114597939262801</v>
      </c>
      <c r="Y533">
        <v>5.4114597939262801</v>
      </c>
      <c r="Z533">
        <v>5.76316022142242</v>
      </c>
      <c r="AA533">
        <v>3.26162882972171</v>
      </c>
      <c r="AB533">
        <v>13.8371654114158</v>
      </c>
      <c r="AC533">
        <v>13.8371654114158</v>
      </c>
      <c r="AD533">
        <v>13.8371654114158</v>
      </c>
      <c r="AE533">
        <v>13.8371654114158</v>
      </c>
      <c r="AF533">
        <v>2383010.7785209399</v>
      </c>
      <c r="AG533">
        <v>163.74517005578801</v>
      </c>
      <c r="AH533">
        <v>4079763.3948245202</v>
      </c>
      <c r="AI533">
        <v>11578045.3647062</v>
      </c>
      <c r="AJ533">
        <v>130.14775753662701</v>
      </c>
      <c r="AK533">
        <v>130.14775753662701</v>
      </c>
      <c r="AL533">
        <v>102.787888429045</v>
      </c>
      <c r="AM533">
        <v>81.814189485721201</v>
      </c>
      <c r="AN533">
        <v>135.559217330553</v>
      </c>
      <c r="AO533">
        <v>135.559217330553</v>
      </c>
      <c r="AP533">
        <v>108.551048650467</v>
      </c>
      <c r="AQ533">
        <v>85.075818315442902</v>
      </c>
      <c r="AR533">
        <f ca="1">+IF(E533&gt;2017,J533*N533,'aob Demand'!AR532)</f>
        <v>26060260.18250601</v>
      </c>
      <c r="AS533">
        <f>+IF(F533&gt;2017,K533*O533,'aob Demand'!AS532)</f>
        <v>674535.58745744999</v>
      </c>
      <c r="AT533">
        <f>+IF(G533&gt;2017,L533*P533,'aob Demand'!AT532)</f>
        <v>34369401.042070903</v>
      </c>
      <c r="AU533">
        <f>+IF(H533&gt;2017,M533*Q533,'aob Demand'!AU532)</f>
        <v>86495998.610530794</v>
      </c>
      <c r="AV533">
        <v>1.04197524952482</v>
      </c>
      <c r="AW533">
        <v>1.04197524952482</v>
      </c>
      <c r="AX533">
        <v>1.05645761047487</v>
      </c>
      <c r="AY533">
        <v>1.04025409787454</v>
      </c>
      <c r="AZ533">
        <v>1.04256795911733</v>
      </c>
      <c r="BA533">
        <v>1.04256795911733</v>
      </c>
      <c r="BB533">
        <v>1.0575955998533</v>
      </c>
      <c r="BC533">
        <v>1.0413688285198099</v>
      </c>
      <c r="BD533">
        <v>1.01215817042252</v>
      </c>
      <c r="BE533">
        <v>1.01215817042252</v>
      </c>
      <c r="BF533">
        <v>0.95126018831396597</v>
      </c>
      <c r="BG533">
        <v>0.91733530815295905</v>
      </c>
      <c r="BH533">
        <v>0.21970442100000001</v>
      </c>
      <c r="BI533">
        <v>0.21970442100000001</v>
      </c>
      <c r="BJ533">
        <v>0.165963894</v>
      </c>
      <c r="BK533">
        <v>0.200725816</v>
      </c>
      <c r="BL533">
        <v>0.162760554</v>
      </c>
      <c r="BM533">
        <v>0.162760554</v>
      </c>
      <c r="BN533">
        <v>0.166015943</v>
      </c>
      <c r="BO533">
        <v>0.19972778899999999</v>
      </c>
      <c r="BP533">
        <v>1.0691190909999999</v>
      </c>
      <c r="BQ533">
        <v>1.0691190909999999</v>
      </c>
      <c r="BR533">
        <v>0.131944635</v>
      </c>
      <c r="BS533">
        <v>0.26316795199999998</v>
      </c>
      <c r="BT533">
        <v>0.97831624699999997</v>
      </c>
      <c r="BU533">
        <v>0.97831624699999997</v>
      </c>
      <c r="BV533">
        <v>0.98633250099999903</v>
      </c>
      <c r="BW533">
        <v>0.98950838599999902</v>
      </c>
      <c r="BX533">
        <f ca="1">+'aob Demand'!BX532+'aob Cap'!$CG533</f>
        <v>16.987183488760543</v>
      </c>
      <c r="BY533">
        <f ca="1">+'aob Demand'!BY532+'aob Cap'!$CG533</f>
        <v>16.987183488760543</v>
      </c>
      <c r="BZ533">
        <f ca="1">+'aob Demand'!BZ532+'aob Cap'!$CG533</f>
        <v>16.987183488760543</v>
      </c>
      <c r="CA533">
        <f ca="1">+'aob Demand'!CA532+'aob Cap'!$CG533</f>
        <v>16.987183488760543</v>
      </c>
      <c r="CB533">
        <f t="shared" ca="1" si="66"/>
        <v>2905185.9373000492</v>
      </c>
      <c r="CC533">
        <f t="shared" ref="CC533:CC596" ca="1" si="71">+BY533*O533</f>
        <v>75224.065185455634</v>
      </c>
      <c r="CD533">
        <f t="shared" ref="CD533:CD596" ca="1" si="72">+BZ533*P533</f>
        <v>4688332.7393924799</v>
      </c>
      <c r="CE533">
        <f t="shared" ref="CE533:CE596" ca="1" si="73">+CA533*Q533</f>
        <v>14388165.177701509</v>
      </c>
      <c r="CG533">
        <f ca="1">+IFERROR(VLOOKUP(_xlfn.CONCAT(B533,E533,C533),Reallocation!$A$3:$F$618,6,FALSE),0)</f>
        <v>5.8262039923241464E-2</v>
      </c>
      <c r="CH533">
        <f t="shared" ca="1" si="67"/>
        <v>3.8234859136010435E-4</v>
      </c>
      <c r="CI533">
        <f t="shared" ca="1" si="68"/>
        <v>3.8234859136010435E-4</v>
      </c>
      <c r="CJ533">
        <f t="shared" ca="1" si="69"/>
        <v>4.6766924081009797E-4</v>
      </c>
      <c r="CK533">
        <f t="shared" ca="1" si="70"/>
        <v>5.7024033350794312E-4</v>
      </c>
      <c r="CL533">
        <f ca="1">+IF($C533=1,SUMPRODUCT($CH533:$CK533,Elast!$L$6:$O$6),SUMPRODUCT($CH533:$CK533,Elast!$L$13:$O$13))</f>
        <v>-2.1660704432658885E-5</v>
      </c>
      <c r="CM533">
        <f ca="1">+IF($C533=1,SUMPRODUCT($CH533:$CK533,Elast!$L$7:$O$7),SUMPRODUCT($CH533:$CK533,Elast!$L$14:$O$14))</f>
        <v>-2.1500030427945568E-5</v>
      </c>
      <c r="CN533">
        <f ca="1">+IF($C533=1,SUMPRODUCT($CH533:$CK533,Elast!$L$8:$O$8),SUMPRODUCT($CH533:$CK533,Elast!$L$15:$O$15))</f>
        <v>-7.1812319877915696E-5</v>
      </c>
      <c r="CO533">
        <f ca="1">+IF($C533=1,SUMPRODUCT($CH533:$CK533,Elast!$L$9:$O$9),SUMPRODUCT($CH533:$CK533,Elast!$L$16:$O$16))</f>
        <v>-7.3561260686856754E-5</v>
      </c>
    </row>
    <row r="534" spans="2:93" x14ac:dyDescent="0.25">
      <c r="B534" t="s">
        <v>90</v>
      </c>
      <c r="C534">
        <v>1</v>
      </c>
      <c r="D534">
        <v>2035</v>
      </c>
      <c r="E534">
        <v>2033</v>
      </c>
      <c r="F534">
        <v>0.17804658783232</v>
      </c>
      <c r="G534" s="1">
        <v>1.0306431926196701E-5</v>
      </c>
      <c r="H534">
        <v>0.24960414602577</v>
      </c>
      <c r="I534">
        <v>0.57233895970998205</v>
      </c>
      <c r="J534">
        <f ca="1">+('aob Demand'!J533-'aob Demand'!BX533)+'aob Cap'!BX534</f>
        <v>152.90463700160808</v>
      </c>
      <c r="K534">
        <f ca="1">+('aob Demand'!K533-'aob Demand'!BY533)+'aob Cap'!BY534</f>
        <v>152.90463700160808</v>
      </c>
      <c r="L534">
        <f ca="1">+('aob Demand'!L533-'aob Demand'!BZ533)+'aob Cap'!BZ534</f>
        <v>125.09692189655807</v>
      </c>
      <c r="M534">
        <f ca="1">+('aob Demand'!M533-'aob Demand'!CA533)+'aob Cap'!CA534</f>
        <v>102.68119823084307</v>
      </c>
      <c r="N534">
        <f ca="1">+'aob Demand'!N533*(1+CL534)</f>
        <v>171400.1370033999</v>
      </c>
      <c r="O534">
        <f ca="1">+'aob Demand'!O533*(1+CM534)</f>
        <v>4441.4509224334251</v>
      </c>
      <c r="P534">
        <f ca="1">+'aob Demand'!P533*(1+CN534)</f>
        <v>276616.48925445037</v>
      </c>
      <c r="Q534">
        <f ca="1">+'aob Demand'!Q533*(1+CO534)</f>
        <v>848891.05801409145</v>
      </c>
      <c r="R534">
        <v>1597.82324713038</v>
      </c>
      <c r="S534">
        <f ca="1">+IF(E534&gt;2017,SUMPRODUCT(J534:M534,N534:Q534),'aob Demand'!S533)</f>
        <v>148656016.52748501</v>
      </c>
      <c r="T534">
        <v>90898.771519054499</v>
      </c>
      <c r="U534">
        <v>13.82</v>
      </c>
      <c r="V534">
        <v>43933.658470832997</v>
      </c>
      <c r="W534">
        <v>1.52029642177657E-4</v>
      </c>
      <c r="X534">
        <v>5.4629845976958702</v>
      </c>
      <c r="Y534">
        <v>5.4629845976958702</v>
      </c>
      <c r="Z534">
        <v>5.80315856646176</v>
      </c>
      <c r="AA534">
        <v>3.2933563910845098</v>
      </c>
      <c r="AB534">
        <v>13.671715367717599</v>
      </c>
      <c r="AC534">
        <v>13.671715367717599</v>
      </c>
      <c r="AD534">
        <v>13.671715367717599</v>
      </c>
      <c r="AE534">
        <v>13.671715367717599</v>
      </c>
      <c r="AF534">
        <v>2361401.3597201402</v>
      </c>
      <c r="AG534">
        <v>137.091118831627</v>
      </c>
      <c r="AH534">
        <v>4042407.4494776898</v>
      </c>
      <c r="AI534">
        <v>11472424.4239232</v>
      </c>
      <c r="AJ534">
        <v>130.14775753662701</v>
      </c>
      <c r="AK534">
        <v>130.14775753662701</v>
      </c>
      <c r="AL534">
        <v>102.787888429045</v>
      </c>
      <c r="AM534">
        <v>81.814189485721201</v>
      </c>
      <c r="AN534">
        <v>135.610742134323</v>
      </c>
      <c r="AO534">
        <v>135.610742134323</v>
      </c>
      <c r="AP534">
        <v>108.591046995507</v>
      </c>
      <c r="AQ534">
        <v>85.107545876805702</v>
      </c>
      <c r="AR534">
        <f ca="1">+IF(E534&gt;2017,J534*N534,'aob Demand'!AR533)</f>
        <v>26207875.730530754</v>
      </c>
      <c r="AS534">
        <f>+IF(F534&gt;2017,K534*O534,'aob Demand'!AS533)</f>
        <v>678882.68607652304</v>
      </c>
      <c r="AT534">
        <f>+IF(G534&gt;2017,L534*P534,'aob Demand'!AT533)</f>
        <v>34590702.662739001</v>
      </c>
      <c r="AU534">
        <f>+IF(H534&gt;2017,M534*Q534,'aob Demand'!AU533)</f>
        <v>87123567.132322907</v>
      </c>
      <c r="AV534">
        <v>1.0423703253162</v>
      </c>
      <c r="AW534">
        <v>1.0423703253162</v>
      </c>
      <c r="AX534">
        <v>1.05684626393971</v>
      </c>
      <c r="AY534">
        <v>1.0406414198051901</v>
      </c>
      <c r="AZ534">
        <v>1.0429632596407401</v>
      </c>
      <c r="BA534">
        <v>1.0429632596407401</v>
      </c>
      <c r="BB534">
        <v>1.0579846719658099</v>
      </c>
      <c r="BC534">
        <v>1.04175656550254</v>
      </c>
      <c r="BD534">
        <v>1.0125419407571401</v>
      </c>
      <c r="BE534">
        <v>1.0125419407571401</v>
      </c>
      <c r="BF534">
        <v>0.95109867151939798</v>
      </c>
      <c r="BG534">
        <v>0.91717766734193096</v>
      </c>
      <c r="BH534">
        <v>0.21970442100000001</v>
      </c>
      <c r="BI534">
        <v>0.21970442100000001</v>
      </c>
      <c r="BJ534">
        <v>0.165963894</v>
      </c>
      <c r="BK534">
        <v>0.200725816</v>
      </c>
      <c r="BL534">
        <v>0.162760554</v>
      </c>
      <c r="BM534">
        <v>0.162760554</v>
      </c>
      <c r="BN534">
        <v>0.166015943</v>
      </c>
      <c r="BO534">
        <v>0.19972778899999999</v>
      </c>
      <c r="BP534">
        <v>1.0691190909999999</v>
      </c>
      <c r="BQ534">
        <v>1.0691190909999999</v>
      </c>
      <c r="BR534">
        <v>0.131944635</v>
      </c>
      <c r="BS534">
        <v>0.26316795199999998</v>
      </c>
      <c r="BT534">
        <v>0.97831624699999997</v>
      </c>
      <c r="BU534">
        <v>0.97831624699999997</v>
      </c>
      <c r="BV534">
        <v>0.98633250099999903</v>
      </c>
      <c r="BW534">
        <v>0.98950838599999902</v>
      </c>
      <c r="BX534">
        <f ca="1">+'aob Demand'!BX533+'aob Cap'!$CG534</f>
        <v>17.471325850705071</v>
      </c>
      <c r="BY534">
        <f ca="1">+'aob Demand'!BY533+'aob Cap'!$CG534</f>
        <v>17.471325850705071</v>
      </c>
      <c r="BZ534">
        <f ca="1">+'aob Demand'!BZ533+'aob Cap'!$CG534</f>
        <v>17.471325850705071</v>
      </c>
      <c r="CA534">
        <f ca="1">+'aob Demand'!CA533+'aob Cap'!$CG534</f>
        <v>17.471325850705071</v>
      </c>
      <c r="CB534">
        <f t="shared" ca="1" si="66"/>
        <v>2994587.6444418915</v>
      </c>
      <c r="CC534">
        <f t="shared" ca="1" si="71"/>
        <v>77598.036315748977</v>
      </c>
      <c r="CD534">
        <f t="shared" ca="1" si="72"/>
        <v>4832856.81944256</v>
      </c>
      <c r="CE534">
        <f t="shared" ca="1" si="73"/>
        <v>14831252.286313973</v>
      </c>
      <c r="CG534">
        <f ca="1">+IFERROR(VLOOKUP(_xlfn.CONCAT(B534,E534,C534),Reallocation!$A$3:$F$618,6,FALSE),0)</f>
        <v>5.6241589436068329E-2</v>
      </c>
      <c r="CH534">
        <f t="shared" ca="1" si="67"/>
        <v>3.6782134629098628E-4</v>
      </c>
      <c r="CI534">
        <f t="shared" ca="1" si="68"/>
        <v>3.6782134629098628E-4</v>
      </c>
      <c r="CJ534">
        <f t="shared" ca="1" si="69"/>
        <v>4.4958411912454643E-4</v>
      </c>
      <c r="CK534">
        <f t="shared" ca="1" si="70"/>
        <v>5.4773016292264387E-4</v>
      </c>
      <c r="CL534">
        <f ca="1">+IF($C534=1,SUMPRODUCT($CH534:$CK534,Elast!$L$6:$O$6),SUMPRODUCT($CH534:$CK534,Elast!$L$13:$O$13))</f>
        <v>-2.0805435314054546E-5</v>
      </c>
      <c r="CM534">
        <f ca="1">+IF($C534=1,SUMPRODUCT($CH534:$CK534,Elast!$L$7:$O$7),SUMPRODUCT($CH534:$CK534,Elast!$L$14:$O$14))</f>
        <v>-2.0679980428048859E-5</v>
      </c>
      <c r="CN534">
        <f ca="1">+IF($C534=1,SUMPRODUCT($CH534:$CK534,Elast!$L$8:$O$8),SUMPRODUCT($CH534:$CK534,Elast!$L$15:$O$15))</f>
        <v>-6.9055035335133577E-5</v>
      </c>
      <c r="CO534">
        <f ca="1">+IF($C534=1,SUMPRODUCT($CH534:$CK534,Elast!$L$9:$O$9),SUMPRODUCT($CH534:$CK534,Elast!$L$16:$O$16))</f>
        <v>-7.0693964339838542E-5</v>
      </c>
    </row>
    <row r="535" spans="2:93" x14ac:dyDescent="0.25">
      <c r="B535" t="s">
        <v>90</v>
      </c>
      <c r="C535">
        <v>1</v>
      </c>
      <c r="D535">
        <v>2036</v>
      </c>
      <c r="E535">
        <v>2034</v>
      </c>
      <c r="F535">
        <v>0.178125298650919</v>
      </c>
      <c r="G535" s="1">
        <v>1.0281071273377E-5</v>
      </c>
      <c r="H535">
        <v>0.249629833634781</v>
      </c>
      <c r="I535">
        <v>0.57223458664302596</v>
      </c>
      <c r="J535">
        <f ca="1">+('aob Demand'!J534-'aob Demand'!BX534)+'aob Cap'!BX535</f>
        <v>153.25990417680913</v>
      </c>
      <c r="K535">
        <f ca="1">+('aob Demand'!K534-'aob Demand'!BY534)+'aob Cap'!BY535</f>
        <v>153.25990417680913</v>
      </c>
      <c r="L535">
        <f ca="1">+('aob Demand'!L534-'aob Demand'!BZ534)+'aob Cap'!BZ535</f>
        <v>125.44490083823814</v>
      </c>
      <c r="M535">
        <f ca="1">+('aob Demand'!M534-'aob Demand'!CA534)+'aob Cap'!CA535</f>
        <v>103.02225936914414</v>
      </c>
      <c r="N535">
        <f ca="1">+'aob Demand'!N534*(1+CL535)</f>
        <v>171808.8022245387</v>
      </c>
      <c r="O535">
        <f ca="1">+'aob Demand'!O534*(1+CM535)</f>
        <v>4454.3281797306618</v>
      </c>
      <c r="P535">
        <f ca="1">+'aob Demand'!P534*(1+CN535)</f>
        <v>277285.57866456028</v>
      </c>
      <c r="Q535">
        <f ca="1">+'aob Demand'!Q534*(1+CO535)</f>
        <v>850927.64477961708</v>
      </c>
      <c r="R535">
        <v>1597.8246279293401</v>
      </c>
      <c r="S535">
        <f ca="1">+IF(E535&gt;2017,SUMPRODUCT(J535:M535,N535:Q535),'aob Demand'!S534)</f>
        <v>149462620.91997266</v>
      </c>
      <c r="T535">
        <v>91056.303907731897</v>
      </c>
      <c r="U535">
        <v>13.82</v>
      </c>
      <c r="V535">
        <v>44333.268223679101</v>
      </c>
      <c r="W535">
        <v>1.5176616675019201E-4</v>
      </c>
      <c r="X535">
        <v>5.5144028260014997</v>
      </c>
      <c r="Y535">
        <v>5.5144028260014997</v>
      </c>
      <c r="Z535">
        <v>5.8431074354436001</v>
      </c>
      <c r="AA535">
        <v>3.3250448209106498</v>
      </c>
      <c r="AB535">
        <v>13.511170075119001</v>
      </c>
      <c r="AC535">
        <v>13.511170075119001</v>
      </c>
      <c r="AD535">
        <v>13.511170075119001</v>
      </c>
      <c r="AE535">
        <v>13.511170075119001</v>
      </c>
      <c r="AF535">
        <v>2340478.1411029501</v>
      </c>
      <c r="AG535">
        <v>135.48127447826499</v>
      </c>
      <c r="AH535">
        <v>4006243.1213713302</v>
      </c>
      <c r="AI535">
        <v>11370177.542947199</v>
      </c>
      <c r="AJ535">
        <v>130.14775753662701</v>
      </c>
      <c r="AK535">
        <v>130.14775753662701</v>
      </c>
      <c r="AL535">
        <v>102.787888429045</v>
      </c>
      <c r="AM535">
        <v>81.814189485721201</v>
      </c>
      <c r="AN535">
        <v>135.66216036262799</v>
      </c>
      <c r="AO535">
        <v>135.66216036262799</v>
      </c>
      <c r="AP535">
        <v>108.63099586448899</v>
      </c>
      <c r="AQ535">
        <v>85.139234306631806</v>
      </c>
      <c r="AR535">
        <f ca="1">+IF(E535&gt;2017,J535*N535,'aob Demand'!AR534)</f>
        <v>26331400.565665152</v>
      </c>
      <c r="AS535">
        <f>+IF(F535&gt;2017,K535*O535,'aob Demand'!AS534)</f>
        <v>682442.63908099395</v>
      </c>
      <c r="AT535">
        <f>+IF(G535&gt;2017,L535*P535,'aob Demand'!AT534)</f>
        <v>34771373.743365601</v>
      </c>
      <c r="AU535">
        <f>+IF(H535&gt;2017,M535*Q535,'aob Demand'!AU534)</f>
        <v>87624423.417025104</v>
      </c>
      <c r="AV535">
        <v>1.04276464085442</v>
      </c>
      <c r="AW535">
        <v>1.04276464085442</v>
      </c>
      <c r="AX535">
        <v>1.05723455133874</v>
      </c>
      <c r="AY535">
        <v>1.0410282576880101</v>
      </c>
      <c r="AZ535">
        <v>1.0433577994785299</v>
      </c>
      <c r="BA535">
        <v>1.0433577994785299</v>
      </c>
      <c r="BB535">
        <v>1.0583733776181901</v>
      </c>
      <c r="BC535">
        <v>1.0421438179187399</v>
      </c>
      <c r="BD535">
        <v>1.01292497259395</v>
      </c>
      <c r="BE535">
        <v>1.01292497259395</v>
      </c>
      <c r="BF535">
        <v>0.95093739358465101</v>
      </c>
      <c r="BG535">
        <v>0.91702030918529098</v>
      </c>
      <c r="BH535">
        <v>0.21970442100000001</v>
      </c>
      <c r="BI535">
        <v>0.21970442100000001</v>
      </c>
      <c r="BJ535">
        <v>0.165963894</v>
      </c>
      <c r="BK535">
        <v>0.200725816</v>
      </c>
      <c r="BL535">
        <v>0.162760554</v>
      </c>
      <c r="BM535">
        <v>0.162760554</v>
      </c>
      <c r="BN535">
        <v>0.166015943</v>
      </c>
      <c r="BO535">
        <v>0.19972778899999999</v>
      </c>
      <c r="BP535">
        <v>1.0691190909999999</v>
      </c>
      <c r="BQ535">
        <v>1.0691190909999999</v>
      </c>
      <c r="BR535">
        <v>0.131944635</v>
      </c>
      <c r="BS535">
        <v>0.26316795199999998</v>
      </c>
      <c r="BT535">
        <v>0.97831624699999997</v>
      </c>
      <c r="BU535">
        <v>0.97831624699999997</v>
      </c>
      <c r="BV535">
        <v>0.98633250099999903</v>
      </c>
      <c r="BW535">
        <v>0.98950838599999902</v>
      </c>
      <c r="BX535">
        <f ca="1">+'aob Demand'!BX534+'aob Cap'!$CG535</f>
        <v>17.787703102539535</v>
      </c>
      <c r="BY535">
        <f ca="1">+'aob Demand'!BY534+'aob Cap'!$CG535</f>
        <v>17.787703102539535</v>
      </c>
      <c r="BZ535">
        <f ca="1">+'aob Demand'!BZ534+'aob Cap'!$CG535</f>
        <v>17.787703102539535</v>
      </c>
      <c r="CA535">
        <f ca="1">+'aob Demand'!CA534+'aob Cap'!$CG535</f>
        <v>17.787703102539535</v>
      </c>
      <c r="CB535">
        <f t="shared" ca="1" si="66"/>
        <v>3056083.9643730284</v>
      </c>
      <c r="CC535">
        <f t="shared" ca="1" si="71"/>
        <v>79232.267182324373</v>
      </c>
      <c r="CD535">
        <f t="shared" ca="1" si="72"/>
        <v>4932273.5479010688</v>
      </c>
      <c r="CE535">
        <f t="shared" ca="1" si="73"/>
        <v>15136048.307083054</v>
      </c>
      <c r="CG535">
        <f ca="1">+IFERROR(VLOOKUP(_xlfn.CONCAT(B535,E535,C535),Reallocation!$A$3:$F$618,6,FALSE),0)</f>
        <v>5.4060621194137008E-2</v>
      </c>
      <c r="CH535">
        <f t="shared" ca="1" si="67"/>
        <v>3.5273818996883755E-4</v>
      </c>
      <c r="CI535">
        <f t="shared" ca="1" si="68"/>
        <v>3.5273818996883755E-4</v>
      </c>
      <c r="CJ535">
        <f t="shared" ca="1" si="69"/>
        <v>4.3095112541768898E-4</v>
      </c>
      <c r="CK535">
        <f t="shared" ca="1" si="70"/>
        <v>5.247469966702667E-4</v>
      </c>
      <c r="CL535">
        <f ca="1">+IF($C535=1,SUMPRODUCT($CH535:$CK535,Elast!$L$6:$O$6),SUMPRODUCT($CH535:$CK535,Elast!$L$13:$O$13))</f>
        <v>-1.9932261809764598E-5</v>
      </c>
      <c r="CM535">
        <f ca="1">+IF($C535=1,SUMPRODUCT($CH535:$CK535,Elast!$L$7:$O$7),SUMPRODUCT($CH535:$CK535,Elast!$L$14:$O$14))</f>
        <v>-1.9829991612805739E-5</v>
      </c>
      <c r="CN535">
        <f ca="1">+IF($C535=1,SUMPRODUCT($CH535:$CK535,Elast!$L$8:$O$8),SUMPRODUCT($CH535:$CK535,Elast!$L$15:$O$15))</f>
        <v>-6.620545291265567E-5</v>
      </c>
      <c r="CO535">
        <f ca="1">+IF($C535=1,SUMPRODUCT($CH535:$CK535,Elast!$L$9:$O$9),SUMPRODUCT($CH535:$CK535,Elast!$L$16:$O$16))</f>
        <v>-6.7750166000312814E-5</v>
      </c>
    </row>
    <row r="536" spans="2:93" x14ac:dyDescent="0.25">
      <c r="B536" t="s">
        <v>90</v>
      </c>
      <c r="C536">
        <v>1</v>
      </c>
      <c r="D536">
        <v>2037</v>
      </c>
      <c r="E536">
        <v>2035</v>
      </c>
      <c r="F536">
        <v>0.17820186052842801</v>
      </c>
      <c r="G536" s="1">
        <v>1.02557126945662E-5</v>
      </c>
      <c r="H536">
        <v>0.24965488517605999</v>
      </c>
      <c r="I536">
        <v>0.57213299858281497</v>
      </c>
      <c r="J536">
        <f ca="1">+('aob Demand'!J535-'aob Demand'!BX535)+'aob Cap'!BX536</f>
        <v>153.50954269288133</v>
      </c>
      <c r="K536">
        <f ca="1">+('aob Demand'!K535-'aob Demand'!BY535)+'aob Cap'!BY536</f>
        <v>153.50954269288133</v>
      </c>
      <c r="L536">
        <f ca="1">+('aob Demand'!L535-'aob Demand'!BZ535)+'aob Cap'!BZ536</f>
        <v>125.68637702254432</v>
      </c>
      <c r="M536">
        <f ca="1">+('aob Demand'!M535-'aob Demand'!CA535)+'aob Cap'!CA536</f>
        <v>103.25647356542933</v>
      </c>
      <c r="N536">
        <f ca="1">+'aob Demand'!N535*(1+CL536)</f>
        <v>172237.22992540992</v>
      </c>
      <c r="O536">
        <f ca="1">+'aob Demand'!O535*(1+CM536)</f>
        <v>4467.0480837364394</v>
      </c>
      <c r="P536">
        <f ca="1">+'aob Demand'!P535*(1+CN536)</f>
        <v>277983.54774817475</v>
      </c>
      <c r="Q536">
        <f ca="1">+'aob Demand'!Q535*(1+CO536)</f>
        <v>853058.44762240385</v>
      </c>
      <c r="R536">
        <v>1597.8834331606799</v>
      </c>
      <c r="S536">
        <f ca="1">+IF(E536&gt;2017,SUMPRODUCT(J536:M536,N536:Q536),'aob Demand'!S535)</f>
        <v>150148344.94409031</v>
      </c>
      <c r="T536">
        <v>91214.109308388099</v>
      </c>
      <c r="U536">
        <v>13.82</v>
      </c>
      <c r="V536">
        <v>44736.512728561</v>
      </c>
      <c r="W536">
        <v>1.5150314793960701E-4</v>
      </c>
      <c r="X536">
        <v>5.5657221090622198</v>
      </c>
      <c r="Y536">
        <v>5.5657221090622198</v>
      </c>
      <c r="Z536">
        <v>5.8830186772935198</v>
      </c>
      <c r="AA536">
        <v>3.3566936487566301</v>
      </c>
      <c r="AB536">
        <v>13.355283828968</v>
      </c>
      <c r="AC536">
        <v>13.355283828968</v>
      </c>
      <c r="AD536">
        <v>13.355283828968</v>
      </c>
      <c r="AE536">
        <v>13.355283828968</v>
      </c>
      <c r="AF536">
        <v>2320206.6670086002</v>
      </c>
      <c r="AG536">
        <v>133.91814802920399</v>
      </c>
      <c r="AH536">
        <v>3971212.44674413</v>
      </c>
      <c r="AI536">
        <v>11271130.665143199</v>
      </c>
      <c r="AJ536">
        <v>130.14775753662701</v>
      </c>
      <c r="AK536">
        <v>130.14775753662701</v>
      </c>
      <c r="AL536">
        <v>102.787888429045</v>
      </c>
      <c r="AM536">
        <v>81.814189485721201</v>
      </c>
      <c r="AN536">
        <v>135.71347964568901</v>
      </c>
      <c r="AO536">
        <v>135.71347964568901</v>
      </c>
      <c r="AP536">
        <v>108.67090710633801</v>
      </c>
      <c r="AQ536">
        <v>85.170883134477805</v>
      </c>
      <c r="AR536">
        <f ca="1">+IF(E536&gt;2017,J536*N536,'aob Demand'!AR535)</f>
        <v>26440058.400538333</v>
      </c>
      <c r="AS536">
        <f>+IF(F536&gt;2017,K536*O536,'aob Demand'!AS535)</f>
        <v>685516.03676371602</v>
      </c>
      <c r="AT536">
        <f>+IF(G536&gt;2017,L536*P536,'aob Demand'!AT535)</f>
        <v>34926552.511561297</v>
      </c>
      <c r="AU536">
        <f>+IF(H536&gt;2017,M536*Q536,'aob Demand'!AU535)</f>
        <v>88045308.081574306</v>
      </c>
      <c r="AV536">
        <v>1.04315823930839</v>
      </c>
      <c r="AW536">
        <v>1.04315823930839</v>
      </c>
      <c r="AX536">
        <v>1.0576224964946199</v>
      </c>
      <c r="AY536">
        <v>1.0414146411902301</v>
      </c>
      <c r="AZ536">
        <v>1.04375162182417</v>
      </c>
      <c r="BA536">
        <v>1.04375162182417</v>
      </c>
      <c r="BB536">
        <v>1.0587617406587599</v>
      </c>
      <c r="BC536">
        <v>1.0425306154674201</v>
      </c>
      <c r="BD536">
        <v>1.01330730786653</v>
      </c>
      <c r="BE536">
        <v>1.01330730786653</v>
      </c>
      <c r="BF536">
        <v>0.95077634429667701</v>
      </c>
      <c r="BG536">
        <v>0.91686322122210795</v>
      </c>
      <c r="BH536">
        <v>0.21970442100000001</v>
      </c>
      <c r="BI536">
        <v>0.21970442100000001</v>
      </c>
      <c r="BJ536">
        <v>0.165963894</v>
      </c>
      <c r="BK536">
        <v>0.200725816</v>
      </c>
      <c r="BL536">
        <v>0.162760554</v>
      </c>
      <c r="BM536">
        <v>0.162760554</v>
      </c>
      <c r="BN536">
        <v>0.166015943</v>
      </c>
      <c r="BO536">
        <v>0.19972778899999999</v>
      </c>
      <c r="BP536">
        <v>1.0691190909999999</v>
      </c>
      <c r="BQ536">
        <v>1.0691190909999999</v>
      </c>
      <c r="BR536">
        <v>0.131944635</v>
      </c>
      <c r="BS536">
        <v>0.26316795199999998</v>
      </c>
      <c r="BT536">
        <v>0.97831624699999997</v>
      </c>
      <c r="BU536">
        <v>0.97831624699999997</v>
      </c>
      <c r="BV536">
        <v>0.98633250099999903</v>
      </c>
      <c r="BW536">
        <v>0.98950838599999902</v>
      </c>
      <c r="BX536">
        <f ca="1">+'aob Demand'!BX535+'aob Cap'!$CG536</f>
        <v>17.995366629304918</v>
      </c>
      <c r="BY536">
        <f ca="1">+'aob Demand'!BY535+'aob Cap'!$CG536</f>
        <v>17.995366629304918</v>
      </c>
      <c r="BZ536">
        <f ca="1">+'aob Demand'!BZ535+'aob Cap'!$CG536</f>
        <v>17.995366629304918</v>
      </c>
      <c r="CA536">
        <f ca="1">+'aob Demand'!CA535+'aob Cap'!$CG536</f>
        <v>17.995366629304918</v>
      </c>
      <c r="CB536">
        <f t="shared" ca="1" si="66"/>
        <v>3099472.0997236399</v>
      </c>
      <c r="CC536">
        <f t="shared" ca="1" si="71"/>
        <v>80386.168017571195</v>
      </c>
      <c r="CD536">
        <f t="shared" ca="1" si="72"/>
        <v>5002415.8586432943</v>
      </c>
      <c r="CE536">
        <f t="shared" ca="1" si="73"/>
        <v>15351099.521190863</v>
      </c>
      <c r="CG536">
        <f ca="1">+IFERROR(VLOOKUP(_xlfn.CONCAT(B536,E536,C536),Reallocation!$A$3:$F$618,6,FALSE),0)</f>
        <v>5.181944588231812E-2</v>
      </c>
      <c r="CH536">
        <f t="shared" ca="1" si="67"/>
        <v>3.3756498112946787E-4</v>
      </c>
      <c r="CI536">
        <f t="shared" ca="1" si="68"/>
        <v>3.3756498112946787E-4</v>
      </c>
      <c r="CJ536">
        <f t="shared" ca="1" si="69"/>
        <v>4.1229166684475516E-4</v>
      </c>
      <c r="CK536">
        <f t="shared" ca="1" si="70"/>
        <v>5.0185178800910002E-4</v>
      </c>
      <c r="CL536">
        <f ca="1">+IF($C536=1,SUMPRODUCT($CH536:$CK536,Elast!$L$6:$O$6),SUMPRODUCT($CH536:$CK536,Elast!$L$13:$O$13))</f>
        <v>-1.9062495593915598E-5</v>
      </c>
      <c r="CM536">
        <f ca="1">+IF($C536=1,SUMPRODUCT($CH536:$CK536,Elast!$L$7:$O$7),SUMPRODUCT($CH536:$CK536,Elast!$L$14:$O$14))</f>
        <v>-1.897577583814414E-5</v>
      </c>
      <c r="CN536">
        <f ca="1">+IF($C536=1,SUMPRODUCT($CH536:$CK536,Elast!$L$8:$O$8),SUMPRODUCT($CH536:$CK536,Elast!$L$15:$O$15))</f>
        <v>-6.3346550671433474E-5</v>
      </c>
      <c r="CO536">
        <f ca="1">+IF($C536=1,SUMPRODUCT($CH536:$CK536,Elast!$L$9:$O$9),SUMPRODUCT($CH536:$CK536,Elast!$L$16:$O$16))</f>
        <v>-6.4808120618944378E-5</v>
      </c>
    </row>
    <row r="537" spans="2:93" x14ac:dyDescent="0.25">
      <c r="B537" t="s">
        <v>90</v>
      </c>
      <c r="C537">
        <v>1</v>
      </c>
      <c r="D537">
        <v>2038</v>
      </c>
      <c r="E537">
        <v>2036</v>
      </c>
      <c r="F537">
        <v>0.17827635291211999</v>
      </c>
      <c r="G537" s="1">
        <v>1.0230358666214799E-5</v>
      </c>
      <c r="H537">
        <v>0.24967932338641999</v>
      </c>
      <c r="I537">
        <v>0.57203409334279198</v>
      </c>
      <c r="J537">
        <f ca="1">+('aob Demand'!J536-'aob Demand'!BX536)+'aob Cap'!BX537</f>
        <v>153.68269147638216</v>
      </c>
      <c r="K537">
        <f ca="1">+('aob Demand'!K536-'aob Demand'!BY536)+'aob Cap'!BY537</f>
        <v>153.68269147638216</v>
      </c>
      <c r="L537">
        <f ca="1">+('aob Demand'!L536-'aob Demand'!BZ536)+'aob Cap'!BZ537</f>
        <v>125.85081079947317</v>
      </c>
      <c r="M537">
        <f ca="1">+('aob Demand'!M536-'aob Demand'!CA536)+'aob Cap'!CA537</f>
        <v>103.41343035460817</v>
      </c>
      <c r="N537">
        <f ca="1">+'aob Demand'!N536*(1+CL537)</f>
        <v>172680.28299485968</v>
      </c>
      <c r="O537">
        <f ca="1">+'aob Demand'!O536*(1+CM537)</f>
        <v>4479.6621093318681</v>
      </c>
      <c r="P537">
        <f ca="1">+'aob Demand'!P536*(1+CN537)</f>
        <v>278702.93362862221</v>
      </c>
      <c r="Q537">
        <f ca="1">+'aob Demand'!Q536*(1+CO537)</f>
        <v>855258.99165522843</v>
      </c>
      <c r="R537">
        <v>1597.9974507602501</v>
      </c>
      <c r="S537">
        <f ca="1">+IF(E537&gt;2017,SUMPRODUCT(J537:M537,N537:Q537),'aob Demand'!S536)</f>
        <v>150746673.5234645</v>
      </c>
      <c r="T537">
        <v>91372.188194167393</v>
      </c>
      <c r="U537">
        <v>13.82</v>
      </c>
      <c r="V537">
        <v>45143.425046289398</v>
      </c>
      <c r="W537">
        <v>1.5124058495456099E-4</v>
      </c>
      <c r="X537">
        <v>5.6169480652165102</v>
      </c>
      <c r="Y537">
        <v>5.6169480652165102</v>
      </c>
      <c r="Z537">
        <v>5.9228947406920502</v>
      </c>
      <c r="AA537">
        <v>3.38830530182114</v>
      </c>
      <c r="AB537">
        <v>13.2038665228214</v>
      </c>
      <c r="AC537">
        <v>13.2038665228214</v>
      </c>
      <c r="AD537">
        <v>13.2038665228214</v>
      </c>
      <c r="AE537">
        <v>13.2038665228214</v>
      </c>
      <c r="AF537">
        <v>2300561.3862367002</v>
      </c>
      <c r="AG537">
        <v>132.399833219995</v>
      </c>
      <c r="AH537">
        <v>3937270.51736042</v>
      </c>
      <c r="AI537">
        <v>11175157.4489475</v>
      </c>
      <c r="AJ537">
        <v>130.14775753662701</v>
      </c>
      <c r="AK537">
        <v>130.14775753662701</v>
      </c>
      <c r="AL537">
        <v>102.787888429045</v>
      </c>
      <c r="AM537">
        <v>81.814189485721201</v>
      </c>
      <c r="AN537">
        <v>135.76470560184299</v>
      </c>
      <c r="AO537">
        <v>135.76470560184299</v>
      </c>
      <c r="AP537">
        <v>108.710783169737</v>
      </c>
      <c r="AQ537">
        <v>85.202494787542307</v>
      </c>
      <c r="AR537">
        <f ca="1">+IF(E537&gt;2017,J537*N537,'aob Demand'!AR536)</f>
        <v>26537970.655553382</v>
      </c>
      <c r="AS537">
        <f>+IF(F537&gt;2017,K537*O537,'aob Demand'!AS536)</f>
        <v>688236.82288671203</v>
      </c>
      <c r="AT537">
        <f>+IF(G537&gt;2017,L537*P537,'aob Demand'!AT536)</f>
        <v>35063289.798165798</v>
      </c>
      <c r="AU537">
        <f>+IF(H537&gt;2017,M537*Q537,'aob Demand'!AU536)</f>
        <v>88408321.605633497</v>
      </c>
      <c r="AV537">
        <v>1.0435511534747399</v>
      </c>
      <c r="AW537">
        <v>1.0435511534747399</v>
      </c>
      <c r="AX537">
        <v>1.05801011777349</v>
      </c>
      <c r="AY537">
        <v>1.0418005927499101</v>
      </c>
      <c r="AZ537">
        <v>1.04414475949295</v>
      </c>
      <c r="BA537">
        <v>1.04414475949295</v>
      </c>
      <c r="BB537">
        <v>1.0591497794734599</v>
      </c>
      <c r="BC537">
        <v>1.0429169806106899</v>
      </c>
      <c r="BD537">
        <v>1.0136889784330201</v>
      </c>
      <c r="BE537">
        <v>1.0136889784330201</v>
      </c>
      <c r="BF537">
        <v>0.950615515728367</v>
      </c>
      <c r="BG537">
        <v>0.91670639395617604</v>
      </c>
      <c r="BH537">
        <v>0.21970442100000001</v>
      </c>
      <c r="BI537">
        <v>0.21970442100000001</v>
      </c>
      <c r="BJ537">
        <v>0.165963894</v>
      </c>
      <c r="BK537">
        <v>0.200725816</v>
      </c>
      <c r="BL537">
        <v>0.162760554</v>
      </c>
      <c r="BM537">
        <v>0.162760554</v>
      </c>
      <c r="BN537">
        <v>0.166015943</v>
      </c>
      <c r="BO537">
        <v>0.19972778899999999</v>
      </c>
      <c r="BP537">
        <v>1.0691190909999999</v>
      </c>
      <c r="BQ537">
        <v>1.0691190909999999</v>
      </c>
      <c r="BR537">
        <v>0.131944635</v>
      </c>
      <c r="BS537">
        <v>0.26316795199999998</v>
      </c>
      <c r="BT537">
        <v>0.97831624699999997</v>
      </c>
      <c r="BU537">
        <v>0.97831624699999997</v>
      </c>
      <c r="BV537">
        <v>0.98633250099999903</v>
      </c>
      <c r="BW537">
        <v>0.98950838599999902</v>
      </c>
      <c r="BX537">
        <f ca="1">+'aob Demand'!BX536+'aob Cap'!$CG537</f>
        <v>18.124600873874268</v>
      </c>
      <c r="BY537">
        <f ca="1">+'aob Demand'!BY536+'aob Cap'!$CG537</f>
        <v>18.124600873874268</v>
      </c>
      <c r="BZ537">
        <f ca="1">+'aob Demand'!BZ536+'aob Cap'!$CG537</f>
        <v>18.124600873874268</v>
      </c>
      <c r="CA537">
        <f ca="1">+'aob Demand'!CA536+'aob Cap'!$CG537</f>
        <v>18.124600873874268</v>
      </c>
      <c r="CB537">
        <f t="shared" ca="1" si="66"/>
        <v>3129761.2080694898</v>
      </c>
      <c r="CC537">
        <f t="shared" ca="1" si="71"/>
        <v>81192.087781457827</v>
      </c>
      <c r="CD537">
        <f t="shared" ca="1" si="72"/>
        <v>5051379.4343966478</v>
      </c>
      <c r="CE537">
        <f t="shared" ca="1" si="73"/>
        <v>15501227.867543178</v>
      </c>
      <c r="CG537">
        <f ca="1">+IFERROR(VLOOKUP(_xlfn.CONCAT(B537,E537,C537),Reallocation!$A$3:$F$618,6,FALSE),0)</f>
        <v>4.9600387315165785E-2</v>
      </c>
      <c r="CH537">
        <f t="shared" ca="1" si="67"/>
        <v>3.2274543631860553E-4</v>
      </c>
      <c r="CI537">
        <f t="shared" ca="1" si="68"/>
        <v>3.2274543631860553E-4</v>
      </c>
      <c r="CJ537">
        <f t="shared" ca="1" si="69"/>
        <v>3.9412052254639285E-4</v>
      </c>
      <c r="CK537">
        <f t="shared" ca="1" si="70"/>
        <v>4.7963196990075119E-4</v>
      </c>
      <c r="CL537">
        <f ca="1">+IF($C537=1,SUMPRODUCT($CH537:$CK537,Elast!$L$6:$O$6),SUMPRODUCT($CH537:$CK537,Elast!$L$13:$O$13))</f>
        <v>-1.8218429048264094E-5</v>
      </c>
      <c r="CM537">
        <f ca="1">+IF($C537=1,SUMPRODUCT($CH537:$CK537,Elast!$L$7:$O$7),SUMPRODUCT($CH537:$CK537,Elast!$L$14:$O$14))</f>
        <v>-1.8142004423482573E-5</v>
      </c>
      <c r="CN537">
        <f ca="1">+IF($C537=1,SUMPRODUCT($CH537:$CK537,Elast!$L$8:$O$8),SUMPRODUCT($CH537:$CK537,Elast!$L$15:$O$15))</f>
        <v>-6.0559128308284693E-5</v>
      </c>
      <c r="CO537">
        <f ca="1">+IF($C537=1,SUMPRODUCT($CH537:$CK537,Elast!$L$9:$O$9),SUMPRODUCT($CH537:$CK537,Elast!$L$16:$O$16))</f>
        <v>-6.19468177256226E-5</v>
      </c>
    </row>
    <row r="538" spans="2:93" x14ac:dyDescent="0.25">
      <c r="B538" t="s">
        <v>90</v>
      </c>
      <c r="C538">
        <v>1</v>
      </c>
      <c r="D538">
        <v>2039</v>
      </c>
      <c r="E538">
        <v>2037</v>
      </c>
      <c r="F538">
        <v>0.17834888043392799</v>
      </c>
      <c r="G538" s="1">
        <v>1.02050123257507E-5</v>
      </c>
      <c r="H538">
        <v>0.24970317963682001</v>
      </c>
      <c r="I538">
        <v>0.57193773491692501</v>
      </c>
      <c r="J538">
        <f ca="1">+('aob Demand'!J537-'aob Demand'!BX537)+'aob Cap'!BX538</f>
        <v>153.7583010580413</v>
      </c>
      <c r="K538">
        <f ca="1">+('aob Demand'!K537-'aob Demand'!BY537)+'aob Cap'!BY538</f>
        <v>153.7583010580413</v>
      </c>
      <c r="L538">
        <f ca="1">+('aob Demand'!L537-'aob Demand'!BZ537)+'aob Cap'!BZ538</f>
        <v>125.91730653923831</v>
      </c>
      <c r="M538">
        <f ca="1">+('aob Demand'!M537-'aob Demand'!CA537)+'aob Cap'!CA538</f>
        <v>103.47229317616531</v>
      </c>
      <c r="N538">
        <f ca="1">+'aob Demand'!N537*(1+CL538)</f>
        <v>173141.64484693616</v>
      </c>
      <c r="O538">
        <f ca="1">+'aob Demand'!O537*(1+CM538)</f>
        <v>4492.1277917917887</v>
      </c>
      <c r="P538">
        <f ca="1">+'aob Demand'!P537*(1+CN538)</f>
        <v>279449.10624540545</v>
      </c>
      <c r="Q538">
        <f ca="1">+'aob Demand'!Q537*(1+CO538)</f>
        <v>857546.82622359414</v>
      </c>
      <c r="R538">
        <v>1598.1638104787601</v>
      </c>
      <c r="S538">
        <f ca="1">+IF(E538&gt;2017,SUMPRODUCT(J538:M538,N538:Q538),'aob Demand'!S537)</f>
        <v>151232482.47997791</v>
      </c>
      <c r="T538">
        <v>91530.541039033793</v>
      </c>
      <c r="U538">
        <v>13.82</v>
      </c>
      <c r="V538">
        <v>45554.038538387998</v>
      </c>
      <c r="W538">
        <v>1.50978477005084E-4</v>
      </c>
      <c r="X538">
        <v>5.6680849628719496</v>
      </c>
      <c r="Y538">
        <v>5.6680849628719496</v>
      </c>
      <c r="Z538">
        <v>5.96273751345782</v>
      </c>
      <c r="AA538">
        <v>3.4198816158567098</v>
      </c>
      <c r="AB538">
        <v>13.056678435956</v>
      </c>
      <c r="AC538">
        <v>13.056678435956</v>
      </c>
      <c r="AD538">
        <v>13.056678435956</v>
      </c>
      <c r="AE538">
        <v>13.056678435956</v>
      </c>
      <c r="AF538">
        <v>2281507.5061183702</v>
      </c>
      <c r="AG538">
        <v>130.923926286274</v>
      </c>
      <c r="AH538">
        <v>3904356.80757321</v>
      </c>
      <c r="AI538">
        <v>11082087.0207958</v>
      </c>
      <c r="AJ538">
        <v>130.14775753662701</v>
      </c>
      <c r="AK538">
        <v>130.14775753662701</v>
      </c>
      <c r="AL538">
        <v>102.787888429045</v>
      </c>
      <c r="AM538">
        <v>81.814189485721201</v>
      </c>
      <c r="AN538">
        <v>135.81584249949901</v>
      </c>
      <c r="AO538">
        <v>135.81584249949901</v>
      </c>
      <c r="AP538">
        <v>108.75062594250301</v>
      </c>
      <c r="AQ538">
        <v>85.234071101577896</v>
      </c>
      <c r="AR538">
        <f ca="1">+IF(E538&gt;2017,J538*N538,'aob Demand'!AR537)</f>
        <v>26621965.154059675</v>
      </c>
      <c r="AS538">
        <f>+IF(F538&gt;2017,K538*O538,'aob Demand'!AS537)</f>
        <v>690501.08529558999</v>
      </c>
      <c r="AT538">
        <f>+IF(G538&gt;2017,L538*P538,'aob Demand'!AT537)</f>
        <v>35176273.686153799</v>
      </c>
      <c r="AU538">
        <f>+IF(H538&gt;2017,M538*Q538,'aob Demand'!AU537)</f>
        <v>88696956.057459205</v>
      </c>
      <c r="AV538">
        <v>1.0439434261416001</v>
      </c>
      <c r="AW538">
        <v>1.0439434261416001</v>
      </c>
      <c r="AX538">
        <v>1.05839743917554</v>
      </c>
      <c r="AY538">
        <v>1.04218614177175</v>
      </c>
      <c r="AZ538">
        <v>1.04453725529733</v>
      </c>
      <c r="BA538">
        <v>1.04453725529733</v>
      </c>
      <c r="BB538">
        <v>1.05953751808831</v>
      </c>
      <c r="BC538">
        <v>1.04330294278478</v>
      </c>
      <c r="BD538">
        <v>1.01407002585711</v>
      </c>
      <c r="BE538">
        <v>1.01407002585711</v>
      </c>
      <c r="BF538">
        <v>0.95045489763327395</v>
      </c>
      <c r="BG538">
        <v>0.91654981508274003</v>
      </c>
      <c r="BH538">
        <v>0.21970442100000001</v>
      </c>
      <c r="BI538">
        <v>0.21970442100000001</v>
      </c>
      <c r="BJ538">
        <v>0.165963894</v>
      </c>
      <c r="BK538">
        <v>0.200725816</v>
      </c>
      <c r="BL538">
        <v>0.162760554</v>
      </c>
      <c r="BM538">
        <v>0.162760554</v>
      </c>
      <c r="BN538">
        <v>0.166015943</v>
      </c>
      <c r="BO538">
        <v>0.19972778899999999</v>
      </c>
      <c r="BP538">
        <v>1.0691190909999999</v>
      </c>
      <c r="BQ538">
        <v>1.0691190909999999</v>
      </c>
      <c r="BR538">
        <v>0.131944635</v>
      </c>
      <c r="BS538">
        <v>0.26316795199999998</v>
      </c>
      <c r="BT538">
        <v>0.97831624699999997</v>
      </c>
      <c r="BU538">
        <v>0.97831624699999997</v>
      </c>
      <c r="BV538">
        <v>0.98633250099999903</v>
      </c>
      <c r="BW538">
        <v>0.98950838599999902</v>
      </c>
      <c r="BX538">
        <f ca="1">+'aob Demand'!BX537+'aob Cap'!$CG538</f>
        <v>18.154894137671604</v>
      </c>
      <c r="BY538">
        <f ca="1">+'aob Demand'!BY537+'aob Cap'!$CG538</f>
        <v>18.154894137671604</v>
      </c>
      <c r="BZ538">
        <f ca="1">+'aob Demand'!BZ537+'aob Cap'!$CG538</f>
        <v>18.154894137671604</v>
      </c>
      <c r="CA538">
        <f ca="1">+'aob Demand'!CA537+'aob Cap'!$CG538</f>
        <v>18.154894137671604</v>
      </c>
      <c r="CB538">
        <f t="shared" ca="1" si="66"/>
        <v>3143368.2330184602</v>
      </c>
      <c r="CC538">
        <f t="shared" ca="1" si="71"/>
        <v>81554.104512872436</v>
      </c>
      <c r="CD538">
        <f t="shared" ca="1" si="72"/>
        <v>5073368.9407522809</v>
      </c>
      <c r="CE538">
        <f t="shared" ca="1" si="73"/>
        <v>15568671.848185619</v>
      </c>
      <c r="CG538">
        <f ca="1">+IFERROR(VLOOKUP(_xlfn.CONCAT(B538,E538,C538),Reallocation!$A$3:$F$618,6,FALSE),0)</f>
        <v>4.7374198885303705E-2</v>
      </c>
      <c r="CH538">
        <f t="shared" ca="1" si="67"/>
        <v>3.0810823584359603E-4</v>
      </c>
      <c r="CI538">
        <f t="shared" ca="1" si="68"/>
        <v>3.0810823584359603E-4</v>
      </c>
      <c r="CJ538">
        <f t="shared" ca="1" si="69"/>
        <v>3.7623262589847606E-4</v>
      </c>
      <c r="CK538">
        <f t="shared" ca="1" si="70"/>
        <v>4.5784429271944482E-4</v>
      </c>
      <c r="CL538">
        <f ca="1">+IF($C538=1,SUMPRODUCT($CH538:$CK538,Elast!$L$6:$O$6),SUMPRODUCT($CH538:$CK538,Elast!$L$13:$O$13))</f>
        <v>-1.7390823013695882E-5</v>
      </c>
      <c r="CM538">
        <f ca="1">+IF($C538=1,SUMPRODUCT($CH538:$CK538,Elast!$L$7:$O$7),SUMPRODUCT($CH538:$CK538,Elast!$L$14:$O$14))</f>
        <v>-1.7319088636102985E-5</v>
      </c>
      <c r="CN538">
        <f ca="1">+IF($C538=1,SUMPRODUCT($CH538:$CK538,Elast!$L$8:$O$8),SUMPRODUCT($CH538:$CK538,Elast!$L$15:$O$15))</f>
        <v>-5.7811423989913463E-5</v>
      </c>
      <c r="CO538">
        <f ca="1">+IF($C538=1,SUMPRODUCT($CH538:$CK538,Elast!$L$9:$O$9),SUMPRODUCT($CH538:$CK538,Elast!$L$16:$O$16))</f>
        <v>-5.9134341168089581E-5</v>
      </c>
    </row>
    <row r="539" spans="2:93" x14ac:dyDescent="0.25">
      <c r="B539" t="s">
        <v>90</v>
      </c>
      <c r="C539">
        <v>1</v>
      </c>
      <c r="D539">
        <v>2040</v>
      </c>
      <c r="E539">
        <v>2038</v>
      </c>
      <c r="F539">
        <v>0.17841951435388501</v>
      </c>
      <c r="G539" s="1">
        <v>1.01796758919255E-5</v>
      </c>
      <c r="H539">
        <v>0.249726474215233</v>
      </c>
      <c r="I539">
        <v>0.57184383175498898</v>
      </c>
      <c r="J539">
        <f ca="1">+('aob Demand'!J538-'aob Demand'!BX538)+'aob Cap'!BX539</f>
        <v>153.8262043809282</v>
      </c>
      <c r="K539">
        <f ca="1">+('aob Demand'!K538-'aob Demand'!BY538)+'aob Cap'!BY539</f>
        <v>153.8262043809282</v>
      </c>
      <c r="L539">
        <f ca="1">+('aob Demand'!L538-'aob Demand'!BZ538)+'aob Cap'!BZ539</f>
        <v>125.97559342559418</v>
      </c>
      <c r="M539">
        <f ca="1">+('aob Demand'!M538-'aob Demand'!CA538)+'aob Cap'!CA539</f>
        <v>103.52275006160718</v>
      </c>
      <c r="N539">
        <f ca="1">+'aob Demand'!N538*(1+CL539)</f>
        <v>173605.71534126488</v>
      </c>
      <c r="O539">
        <f ca="1">+'aob Demand'!O538*(1+CM539)</f>
        <v>4504.6170231912656</v>
      </c>
      <c r="P539">
        <f ca="1">+'aob Demand'!P538*(1+CN539)</f>
        <v>280199.36525627569</v>
      </c>
      <c r="Q539">
        <f ca="1">+'aob Demand'!Q538*(1+CO539)</f>
        <v>859847.66526855784</v>
      </c>
      <c r="R539">
        <v>1598.3805581101301</v>
      </c>
      <c r="S539">
        <f ca="1">+IF(E539&gt;2017,SUMPRODUCT(J539:M539,N539:Q539),'aob Demand'!S538)</f>
        <v>151710112.64693743</v>
      </c>
      <c r="T539">
        <v>91689.168317773103</v>
      </c>
      <c r="U539">
        <v>13.82</v>
      </c>
      <c r="V539">
        <v>45968.386869828399</v>
      </c>
      <c r="W539">
        <v>1.50716823302575E-4</v>
      </c>
      <c r="X539">
        <v>5.71913837080651</v>
      </c>
      <c r="Y539">
        <v>5.71913837080651</v>
      </c>
      <c r="Z539">
        <v>6.0025494625181404</v>
      </c>
      <c r="AA539">
        <v>3.45142499658597</v>
      </c>
      <c r="AB539">
        <v>12.913551372261001</v>
      </c>
      <c r="AC539">
        <v>12.913551372261001</v>
      </c>
      <c r="AD539">
        <v>12.913551372261001</v>
      </c>
      <c r="AE539">
        <v>12.913551372261001</v>
      </c>
      <c r="AF539">
        <v>2263022.44323092</v>
      </c>
      <c r="AG539">
        <v>129.48874066623401</v>
      </c>
      <c r="AH539">
        <v>3872431.6090349602</v>
      </c>
      <c r="AI539">
        <v>10991807.661446599</v>
      </c>
      <c r="AJ539">
        <v>130.14775753662701</v>
      </c>
      <c r="AK539">
        <v>130.14775753662701</v>
      </c>
      <c r="AL539">
        <v>102.787888429045</v>
      </c>
      <c r="AM539">
        <v>81.814189485721201</v>
      </c>
      <c r="AN539">
        <v>135.86689590743299</v>
      </c>
      <c r="AO539">
        <v>135.86689590743299</v>
      </c>
      <c r="AP539">
        <v>108.790437891563</v>
      </c>
      <c r="AQ539">
        <v>85.2656144823071</v>
      </c>
      <c r="AR539">
        <f ca="1">+IF(E539&gt;2017,J539*N539,'aob Demand'!AR538)</f>
        <v>26705108.249782655</v>
      </c>
      <c r="AS539">
        <f>+IF(F539&gt;2017,K539*O539,'aob Demand'!AS538)</f>
        <v>692735.72952914902</v>
      </c>
      <c r="AT539">
        <f>+IF(G539&gt;2017,L539*P539,'aob Demand'!AT538)</f>
        <v>35287548.293219201</v>
      </c>
      <c r="AU539">
        <f>+IF(H539&gt;2017,M539*Q539,'aob Demand'!AU538)</f>
        <v>88979905.033500105</v>
      </c>
      <c r="AV539">
        <v>1.04433508641425</v>
      </c>
      <c r="AW539">
        <v>1.04433508641425</v>
      </c>
      <c r="AX539">
        <v>1.0587844769897801</v>
      </c>
      <c r="AY539">
        <v>1.0425713081971499</v>
      </c>
      <c r="AZ539">
        <v>1.0449291383591499</v>
      </c>
      <c r="BA539">
        <v>1.0449291383591499</v>
      </c>
      <c r="BB539">
        <v>1.0599249728098801</v>
      </c>
      <c r="BC539">
        <v>1.0436885219524199</v>
      </c>
      <c r="BD539">
        <v>1.0144504784112001</v>
      </c>
      <c r="BE539">
        <v>1.0144504784112001</v>
      </c>
      <c r="BF539">
        <v>0.95029448298293095</v>
      </c>
      <c r="BG539">
        <v>0.91639347616496403</v>
      </c>
      <c r="BH539">
        <v>0.21970442100000001</v>
      </c>
      <c r="BI539">
        <v>0.21970442100000001</v>
      </c>
      <c r="BJ539">
        <v>0.165963894</v>
      </c>
      <c r="BK539">
        <v>0.200725816</v>
      </c>
      <c r="BL539">
        <v>0.162760554</v>
      </c>
      <c r="BM539">
        <v>0.162760554</v>
      </c>
      <c r="BN539">
        <v>0.166015943</v>
      </c>
      <c r="BO539">
        <v>0.19972778899999999</v>
      </c>
      <c r="BP539">
        <v>1.0691190909999999</v>
      </c>
      <c r="BQ539">
        <v>1.0691190909999999</v>
      </c>
      <c r="BR539">
        <v>0.131944635</v>
      </c>
      <c r="BS539">
        <v>0.26316795199999998</v>
      </c>
      <c r="BT539">
        <v>0.97831624699999997</v>
      </c>
      <c r="BU539">
        <v>0.97831624699999997</v>
      </c>
      <c r="BV539">
        <v>0.98633250099999903</v>
      </c>
      <c r="BW539">
        <v>0.98950838599999902</v>
      </c>
      <c r="BX539">
        <f ca="1">+'aob Demand'!BX538+'aob Cap'!$CG539</f>
        <v>18.175712959383183</v>
      </c>
      <c r="BY539">
        <f ca="1">+'aob Demand'!BY538+'aob Cap'!$CG539</f>
        <v>18.175712959383183</v>
      </c>
      <c r="BZ539">
        <f ca="1">+'aob Demand'!BZ538+'aob Cap'!$CG539</f>
        <v>18.175712959383183</v>
      </c>
      <c r="CA539">
        <f ca="1">+'aob Demand'!CA538+'aob Cap'!$CG539</f>
        <v>18.175712959383183</v>
      </c>
      <c r="CB539">
        <f t="shared" ca="1" si="66"/>
        <v>3155407.650151216</v>
      </c>
      <c r="CC539">
        <f t="shared" ca="1" si="71"/>
        <v>81874.626005475584</v>
      </c>
      <c r="CD539">
        <f t="shared" ca="1" si="72"/>
        <v>5092823.2342994325</v>
      </c>
      <c r="CE539">
        <f t="shared" ca="1" si="73"/>
        <v>15628344.3527171</v>
      </c>
      <c r="CG539">
        <f ca="1">+IFERROR(VLOOKUP(_xlfn.CONCAT(B539,E539,C539),Reallocation!$A$3:$F$618,6,FALSE),0)</f>
        <v>4.5257033507182638E-2</v>
      </c>
      <c r="CH539">
        <f t="shared" ca="1" si="67"/>
        <v>2.9420886830888726E-4</v>
      </c>
      <c r="CI539">
        <f t="shared" ca="1" si="68"/>
        <v>2.9420886830888726E-4</v>
      </c>
      <c r="CJ539">
        <f t="shared" ca="1" si="69"/>
        <v>3.5925239386869201E-4</v>
      </c>
      <c r="CK539">
        <f t="shared" ca="1" si="70"/>
        <v>4.3716993105613611E-4</v>
      </c>
      <c r="CL539">
        <f ca="1">+IF($C539=1,SUMPRODUCT($CH539:$CK539,Elast!$L$6:$O$6),SUMPRODUCT($CH539:$CK539,Elast!$L$13:$O$13))</f>
        <v>-1.6605517572162E-5</v>
      </c>
      <c r="CM539">
        <f ca="1">+IF($C539=1,SUMPRODUCT($CH539:$CK539,Elast!$L$7:$O$7),SUMPRODUCT($CH539:$CK539,Elast!$L$14:$O$14))</f>
        <v>-1.6537714144277959E-5</v>
      </c>
      <c r="CN539">
        <f ca="1">+IF($C539=1,SUMPRODUCT($CH539:$CK539,Elast!$L$8:$O$8),SUMPRODUCT($CH539:$CK539,Elast!$L$15:$O$15))</f>
        <v>-5.5202748308559531E-5</v>
      </c>
      <c r="CO539">
        <f ca="1">+IF($C539=1,SUMPRODUCT($CH539:$CK539,Elast!$L$9:$O$9),SUMPRODUCT($CH539:$CK539,Elast!$L$16:$O$16))</f>
        <v>-5.6464945008007916E-5</v>
      </c>
    </row>
    <row r="540" spans="2:93" x14ac:dyDescent="0.25">
      <c r="B540" t="s">
        <v>90</v>
      </c>
      <c r="C540">
        <v>1</v>
      </c>
      <c r="D540">
        <v>2041</v>
      </c>
      <c r="E540">
        <v>2039</v>
      </c>
      <c r="F540">
        <v>0.178488350845489</v>
      </c>
      <c r="G540" s="1">
        <v>1.0154352227507399E-5</v>
      </c>
      <c r="H540">
        <v>0.249749236040165</v>
      </c>
      <c r="I540">
        <v>0.57175225876211699</v>
      </c>
      <c r="J540">
        <f ca="1">+('aob Demand'!J539-'aob Demand'!BX539)+'aob Cap'!BX540</f>
        <v>153.88695737079971</v>
      </c>
      <c r="K540">
        <f ca="1">+('aob Demand'!K539-'aob Demand'!BY539)+'aob Cap'!BY540</f>
        <v>153.88695737079971</v>
      </c>
      <c r="L540">
        <f ca="1">+('aob Demand'!L539-'aob Demand'!BZ539)+'aob Cap'!BZ540</f>
        <v>126.02668227634575</v>
      </c>
      <c r="M540">
        <f ca="1">+('aob Demand'!M539-'aob Demand'!CA539)+'aob Cap'!CA540</f>
        <v>103.56599014733274</v>
      </c>
      <c r="N540">
        <f ca="1">+'aob Demand'!N539*(1+CL540)</f>
        <v>174072.31073847893</v>
      </c>
      <c r="O540">
        <f ca="1">+'aob Demand'!O539*(1+CM540)</f>
        <v>4517.1271335662577</v>
      </c>
      <c r="P540">
        <f ca="1">+'aob Demand'!P539*(1+CN540)</f>
        <v>280953.47208361997</v>
      </c>
      <c r="Q540">
        <f ca="1">+'aob Demand'!Q539*(1+CO540)</f>
        <v>862160.68678535358</v>
      </c>
      <c r="R540">
        <v>1598.64507926238</v>
      </c>
      <c r="S540">
        <f ca="1">+IF(E540&gt;2017,SUMPRODUCT(J540:M540,N540:Q540),'aob Demand'!S539)</f>
        <v>152180744.3664386</v>
      </c>
      <c r="T540">
        <v>91848.070505993703</v>
      </c>
      <c r="U540">
        <v>13.82</v>
      </c>
      <c r="V540">
        <v>46386.504011791003</v>
      </c>
      <c r="W540">
        <v>1.5045562305980001E-4</v>
      </c>
      <c r="X540">
        <v>5.7701120770072203</v>
      </c>
      <c r="Y540">
        <v>5.7701120770072203</v>
      </c>
      <c r="Z540">
        <v>6.0423322621860702</v>
      </c>
      <c r="AA540">
        <v>3.4829370754968001</v>
      </c>
      <c r="AB540">
        <v>12.774267594065799</v>
      </c>
      <c r="AC540">
        <v>12.774267594065799</v>
      </c>
      <c r="AD540">
        <v>12.774267594065799</v>
      </c>
      <c r="AE540">
        <v>12.774267594065799</v>
      </c>
      <c r="AF540">
        <v>2245074.3297868101</v>
      </c>
      <c r="AG540">
        <v>128.09209302734499</v>
      </c>
      <c r="AH540">
        <v>3841439.5455849199</v>
      </c>
      <c r="AI540">
        <v>10904162.983219201</v>
      </c>
      <c r="AJ540">
        <v>130.14775753662701</v>
      </c>
      <c r="AK540">
        <v>130.14775753662701</v>
      </c>
      <c r="AL540">
        <v>102.787888429045</v>
      </c>
      <c r="AM540">
        <v>81.814189485721201</v>
      </c>
      <c r="AN540">
        <v>135.917869613634</v>
      </c>
      <c r="AO540">
        <v>135.917869613634</v>
      </c>
      <c r="AP540">
        <v>108.83022069123101</v>
      </c>
      <c r="AQ540">
        <v>85.297126561217993</v>
      </c>
      <c r="AR540">
        <f ca="1">+IF(E540&gt;2017,J540*N540,'aob Demand'!AR539)</f>
        <v>26787458.262048908</v>
      </c>
      <c r="AS540">
        <f>+IF(F540&gt;2017,K540*O540,'aob Demand'!AS539)</f>
        <v>694942.606219379</v>
      </c>
      <c r="AT540">
        <f>+IF(G540&gt;2017,L540*P540,'aob Demand'!AT539)</f>
        <v>35397351.725227296</v>
      </c>
      <c r="AU540">
        <f>+IF(H540&gt;2017,M540*Q540,'aob Demand'!AU539)</f>
        <v>89258058.713882297</v>
      </c>
      <c r="AV540">
        <v>1.04472617340412</v>
      </c>
      <c r="AW540">
        <v>1.04472617340412</v>
      </c>
      <c r="AX540">
        <v>1.05917125315688</v>
      </c>
      <c r="AY540">
        <v>1.0429561189374099</v>
      </c>
      <c r="AZ540">
        <v>1.0453204478120901</v>
      </c>
      <c r="BA540">
        <v>1.0453204478120901</v>
      </c>
      <c r="BB540">
        <v>1.0603121656024701</v>
      </c>
      <c r="BC540">
        <v>1.04407374505379</v>
      </c>
      <c r="BD540">
        <v>1.01483037408754</v>
      </c>
      <c r="BE540">
        <v>1.01483037408754</v>
      </c>
      <c r="BF540">
        <v>0.95013426242273202</v>
      </c>
      <c r="BG540">
        <v>0.91623736595677696</v>
      </c>
      <c r="BH540">
        <v>0.21970442100000001</v>
      </c>
      <c r="BI540">
        <v>0.21970442100000001</v>
      </c>
      <c r="BJ540">
        <v>0.165963894</v>
      </c>
      <c r="BK540">
        <v>0.200725816</v>
      </c>
      <c r="BL540">
        <v>0.162760554</v>
      </c>
      <c r="BM540">
        <v>0.162760554</v>
      </c>
      <c r="BN540">
        <v>0.166015943</v>
      </c>
      <c r="BO540">
        <v>0.19972778899999999</v>
      </c>
      <c r="BP540">
        <v>1.0691190909999999</v>
      </c>
      <c r="BQ540">
        <v>1.0691190909999999</v>
      </c>
      <c r="BR540">
        <v>0.131944635</v>
      </c>
      <c r="BS540">
        <v>0.26316795199999998</v>
      </c>
      <c r="BT540">
        <v>0.97831624699999997</v>
      </c>
      <c r="BU540">
        <v>0.97831624699999997</v>
      </c>
      <c r="BV540">
        <v>0.98633250099999903</v>
      </c>
      <c r="BW540">
        <v>0.98950838599999902</v>
      </c>
      <c r="BX540">
        <f ca="1">+'aob Demand'!BX539+'aob Cap'!$CG540</f>
        <v>18.189214021131345</v>
      </c>
      <c r="BY540">
        <f ca="1">+'aob Demand'!BY539+'aob Cap'!$CG540</f>
        <v>18.189214021131345</v>
      </c>
      <c r="BZ540">
        <f ca="1">+'aob Demand'!BZ539+'aob Cap'!$CG540</f>
        <v>18.189214021131345</v>
      </c>
      <c r="CA540">
        <f ca="1">+'aob Demand'!CA539+'aob Cap'!$CG540</f>
        <v>18.189214021131345</v>
      </c>
      <c r="CB540">
        <f t="shared" ca="1" si="66"/>
        <v>3166238.5151750734</v>
      </c>
      <c r="CC540">
        <f t="shared" ca="1" si="71"/>
        <v>82162.992193096215</v>
      </c>
      <c r="CD540">
        <f t="shared" ca="1" si="72"/>
        <v>5110322.833708914</v>
      </c>
      <c r="CE540">
        <f t="shared" ca="1" si="73"/>
        <v>15682025.252544384</v>
      </c>
      <c r="CG540">
        <f ca="1">+IFERROR(VLOOKUP(_xlfn.CONCAT(B540,E540,C540),Reallocation!$A$3:$F$618,6,FALSE),0)</f>
        <v>4.3240007705743502E-2</v>
      </c>
      <c r="CH540">
        <f t="shared" ca="1" si="67"/>
        <v>2.8098552628841311E-4</v>
      </c>
      <c r="CI540">
        <f t="shared" ca="1" si="68"/>
        <v>2.8098552628841311E-4</v>
      </c>
      <c r="CJ540">
        <f t="shared" ca="1" si="69"/>
        <v>3.431020076440916E-4</v>
      </c>
      <c r="CK540">
        <f t="shared" ca="1" si="70"/>
        <v>4.1751165265968559E-4</v>
      </c>
      <c r="CL540">
        <f ca="1">+IF($C540=1,SUMPRODUCT($CH540:$CK540,Elast!$L$6:$O$6),SUMPRODUCT($CH540:$CK540,Elast!$L$13:$O$13))</f>
        <v>-1.5858810853634389E-5</v>
      </c>
      <c r="CM540">
        <f ca="1">+IF($C540=1,SUMPRODUCT($CH540:$CK540,Elast!$L$7:$O$7),SUMPRODUCT($CH540:$CK540,Elast!$L$14:$O$14))</f>
        <v>-1.5794383233131093E-5</v>
      </c>
      <c r="CN540">
        <f ca="1">+IF($C540=1,SUMPRODUCT($CH540:$CK540,Elast!$L$8:$O$8),SUMPRODUCT($CH540:$CK540,Elast!$L$15:$O$15))</f>
        <v>-5.272131149854408E-5</v>
      </c>
      <c r="CO540">
        <f ca="1">+IF($C540=1,SUMPRODUCT($CH540:$CK540,Elast!$L$9:$O$9),SUMPRODUCT($CH540:$CK540,Elast!$L$16:$O$16))</f>
        <v>-5.3926285897075936E-5</v>
      </c>
    </row>
    <row r="541" spans="2:93" x14ac:dyDescent="0.25">
      <c r="B541" t="s">
        <v>90</v>
      </c>
      <c r="C541">
        <v>1</v>
      </c>
      <c r="D541">
        <v>2042</v>
      </c>
      <c r="E541">
        <v>2040</v>
      </c>
      <c r="F541">
        <v>0.17855545346978899</v>
      </c>
      <c r="G541" s="1">
        <v>1.01290433016284E-5</v>
      </c>
      <c r="H541">
        <v>0.24977148317779899</v>
      </c>
      <c r="I541">
        <v>0.57166293430910897</v>
      </c>
      <c r="J541">
        <f ca="1">+('aob Demand'!J540-'aob Demand'!BX540)+'aob Cap'!BX541</f>
        <v>153.94112151897269</v>
      </c>
      <c r="K541">
        <f ca="1">+('aob Demand'!K540-'aob Demand'!BY540)+'aob Cap'!BY541</f>
        <v>153.94112151897269</v>
      </c>
      <c r="L541">
        <f ca="1">+('aob Demand'!L540-'aob Demand'!BZ540)+'aob Cap'!BZ541</f>
        <v>126.07114160004768</v>
      </c>
      <c r="M541">
        <f ca="1">+('aob Demand'!M540-'aob Demand'!CA540)+'aob Cap'!CA541</f>
        <v>103.60258346102668</v>
      </c>
      <c r="N541">
        <f ca="1">+'aob Demand'!N540*(1+CL541)</f>
        <v>174541.34221647226</v>
      </c>
      <c r="O541">
        <f ca="1">+'aob Demand'!O540*(1+CM541)</f>
        <v>4529.6591641221721</v>
      </c>
      <c r="P541">
        <f ca="1">+'aob Demand'!P540*(1+CN541)</f>
        <v>281711.29992119625</v>
      </c>
      <c r="Q541">
        <f ca="1">+'aob Demand'!Q540*(1+CO541)</f>
        <v>864485.4739462639</v>
      </c>
      <c r="R541">
        <v>1598.9556499805001</v>
      </c>
      <c r="S541">
        <f ca="1">+IF(E541&gt;2017,SUMPRODUCT(J541:M541,N541:Q541),'aob Demand'!S540)</f>
        <v>152644984.43211585</v>
      </c>
      <c r="T541">
        <v>92007.248080128396</v>
      </c>
      <c r="U541">
        <v>13.82</v>
      </c>
      <c r="V541">
        <v>46808.424244449401</v>
      </c>
      <c r="W541">
        <v>1.5019487549088899E-4</v>
      </c>
      <c r="X541">
        <v>5.8210111717411497</v>
      </c>
      <c r="Y541">
        <v>5.8210111717411497</v>
      </c>
      <c r="Z541">
        <v>6.0820881676963197</v>
      </c>
      <c r="AA541">
        <v>3.5144200543171702</v>
      </c>
      <c r="AB541">
        <v>12.6386786391133</v>
      </c>
      <c r="AC541">
        <v>12.6386786391133</v>
      </c>
      <c r="AD541">
        <v>12.6386786391133</v>
      </c>
      <c r="AE541">
        <v>12.6386786391133</v>
      </c>
      <c r="AF541">
        <v>2227643.2280715499</v>
      </c>
      <c r="AG541">
        <v>126.73249468612001</v>
      </c>
      <c r="AH541">
        <v>3811345.5717043201</v>
      </c>
      <c r="AI541">
        <v>10819054.379239099</v>
      </c>
      <c r="AJ541">
        <v>130.14775753662701</v>
      </c>
      <c r="AK541">
        <v>130.14775753662701</v>
      </c>
      <c r="AL541">
        <v>102.787888429045</v>
      </c>
      <c r="AM541">
        <v>81.814189485721201</v>
      </c>
      <c r="AN541">
        <v>135.968768708368</v>
      </c>
      <c r="AO541">
        <v>135.968768708368</v>
      </c>
      <c r="AP541">
        <v>108.869976596741</v>
      </c>
      <c r="AQ541">
        <v>85.3286095400383</v>
      </c>
      <c r="AR541">
        <f ca="1">+IF(E541&gt;2017,J541*N541,'aob Demand'!AR540)</f>
        <v>26869089.972230554</v>
      </c>
      <c r="AS541">
        <f>+IF(F541&gt;2017,K541*O541,'aob Demand'!AS540)</f>
        <v>697124.17626272899</v>
      </c>
      <c r="AT541">
        <f>+IF(G541&gt;2017,L541*P541,'aob Demand'!AT540)</f>
        <v>35505813.700319603</v>
      </c>
      <c r="AU541">
        <f>+IF(H541&gt;2017,M541*Q541,'aob Demand'!AU540)</f>
        <v>89531822.130989894</v>
      </c>
      <c r="AV541">
        <v>1.04511671290144</v>
      </c>
      <c r="AW541">
        <v>1.04511671290144</v>
      </c>
      <c r="AX541">
        <v>1.0595577821097599</v>
      </c>
      <c r="AY541">
        <v>1.0433405916823799</v>
      </c>
      <c r="AZ541">
        <v>1.0457112094610499</v>
      </c>
      <c r="BA541">
        <v>1.0457112094610499</v>
      </c>
      <c r="BB541">
        <v>1.06069911091455</v>
      </c>
      <c r="BC541">
        <v>1.0444586297976599</v>
      </c>
      <c r="BD541">
        <v>1.01520973793834</v>
      </c>
      <c r="BE541">
        <v>1.01520973793834</v>
      </c>
      <c r="BF541">
        <v>0.94997422972643197</v>
      </c>
      <c r="BG541">
        <v>0.91608147697542097</v>
      </c>
      <c r="BH541">
        <v>0.21970442100000001</v>
      </c>
      <c r="BI541">
        <v>0.21970442100000001</v>
      </c>
      <c r="BJ541">
        <v>0.165963894</v>
      </c>
      <c r="BK541">
        <v>0.200725816</v>
      </c>
      <c r="BL541">
        <v>0.162760554</v>
      </c>
      <c r="BM541">
        <v>0.162760554</v>
      </c>
      <c r="BN541">
        <v>0.166015943</v>
      </c>
      <c r="BO541">
        <v>0.19972778899999999</v>
      </c>
      <c r="BP541">
        <v>1.0691190909999999</v>
      </c>
      <c r="BQ541">
        <v>1.0691190909999999</v>
      </c>
      <c r="BR541">
        <v>0.131944635</v>
      </c>
      <c r="BS541">
        <v>0.26316795199999998</v>
      </c>
      <c r="BT541">
        <v>0.97831624699999997</v>
      </c>
      <c r="BU541">
        <v>0.97831624699999997</v>
      </c>
      <c r="BV541">
        <v>0.98633250099999903</v>
      </c>
      <c r="BW541">
        <v>0.98950838599999902</v>
      </c>
      <c r="BX541">
        <f ca="1">+'aob Demand'!BX540+'aob Cap'!$CG541</f>
        <v>18.195978926076283</v>
      </c>
      <c r="BY541">
        <f ca="1">+'aob Demand'!BY540+'aob Cap'!$CG541</f>
        <v>18.195978926076283</v>
      </c>
      <c r="BZ541">
        <f ca="1">+'aob Demand'!BZ540+'aob Cap'!$CG541</f>
        <v>18.195978926076283</v>
      </c>
      <c r="CA541">
        <f ca="1">+'aob Demand'!CA540+'aob Cap'!$CG541</f>
        <v>18.195978926076283</v>
      </c>
      <c r="CB541">
        <f t="shared" ca="1" si="66"/>
        <v>3175950.5846999977</v>
      </c>
      <c r="CC541">
        <f t="shared" ca="1" si="71"/>
        <v>82421.582692675351</v>
      </c>
      <c r="CD541">
        <f t="shared" ca="1" si="72"/>
        <v>5126012.8766036415</v>
      </c>
      <c r="CE541">
        <f t="shared" ca="1" si="73"/>
        <v>15730159.465825286</v>
      </c>
      <c r="CG541">
        <f ca="1">+IFERROR(VLOOKUP(_xlfn.CONCAT(B541,E541,C541),Reallocation!$A$3:$F$618,6,FALSE),0)</f>
        <v>4.1317210719682425E-2</v>
      </c>
      <c r="CH541">
        <f t="shared" ca="1" si="67"/>
        <v>2.6839619142693394E-4</v>
      </c>
      <c r="CI541">
        <f t="shared" ca="1" si="68"/>
        <v>2.6839619142693394E-4</v>
      </c>
      <c r="CJ541">
        <f t="shared" ca="1" si="69"/>
        <v>3.2772932960956069E-4</v>
      </c>
      <c r="CK541">
        <f t="shared" ca="1" si="70"/>
        <v>3.9880483033738479E-4</v>
      </c>
      <c r="CL541">
        <f ca="1">+IF($C541=1,SUMPRODUCT($CH541:$CK541,Elast!$L$6:$O$6),SUMPRODUCT($CH541:$CK541,Elast!$L$13:$O$13))</f>
        <v>-1.5148247290127868E-5</v>
      </c>
      <c r="CM541">
        <f ca="1">+IF($C541=1,SUMPRODUCT($CH541:$CK541,Elast!$L$7:$O$7),SUMPRODUCT($CH541:$CK541,Elast!$L$14:$O$14))</f>
        <v>-1.50867257188807E-5</v>
      </c>
      <c r="CN541">
        <f ca="1">+IF($C541=1,SUMPRODUCT($CH541:$CK541,Elast!$L$8:$O$8),SUMPRODUCT($CH541:$CK541,Elast!$L$15:$O$15))</f>
        <v>-5.0359154607360514E-5</v>
      </c>
      <c r="CO541">
        <f ca="1">+IF($C541=1,SUMPRODUCT($CH541:$CK541,Elast!$L$9:$O$9),SUMPRODUCT($CH541:$CK541,Elast!$L$16:$O$16))</f>
        <v>-5.1510111236047432E-5</v>
      </c>
    </row>
    <row r="542" spans="2:93" x14ac:dyDescent="0.25">
      <c r="B542" t="s">
        <v>90</v>
      </c>
      <c r="C542">
        <v>1</v>
      </c>
      <c r="D542">
        <v>2043</v>
      </c>
      <c r="E542">
        <v>2041</v>
      </c>
      <c r="F542">
        <v>0.17862091064692101</v>
      </c>
      <c r="G542" s="1">
        <v>1.01037517250407E-5</v>
      </c>
      <c r="H542">
        <v>0.249793242292212</v>
      </c>
      <c r="I542">
        <v>0.57157574330913996</v>
      </c>
      <c r="J542">
        <f ca="1">+('aob Demand'!J541-'aob Demand'!BX541)+'aob Cap'!BX542</f>
        <v>153.98922018792342</v>
      </c>
      <c r="K542">
        <f ca="1">+('aob Demand'!K541-'aob Demand'!BY541)+'aob Cap'!BY542</f>
        <v>153.98922018792342</v>
      </c>
      <c r="L542">
        <f ca="1">+('aob Demand'!L541-'aob Demand'!BZ541)+'aob Cap'!BZ542</f>
        <v>126.10949770139942</v>
      </c>
      <c r="M542">
        <f ca="1">+('aob Demand'!M541-'aob Demand'!CA541)+'aob Cap'!CA542</f>
        <v>103.63305744386442</v>
      </c>
      <c r="N542">
        <f ca="1">+'aob Demand'!N541*(1+CL542)</f>
        <v>175012.72784402643</v>
      </c>
      <c r="O542">
        <f ca="1">+'aob Demand'!O541*(1+CM542)</f>
        <v>4542.2141281929244</v>
      </c>
      <c r="P542">
        <f ca="1">+'aob Demand'!P541*(1+CN542)</f>
        <v>282472.73164418963</v>
      </c>
      <c r="Q542">
        <f ca="1">+'aob Demand'!Q541*(1+CO542)</f>
        <v>866821.64183711272</v>
      </c>
      <c r="R542">
        <v>1599.30988606542</v>
      </c>
      <c r="S542">
        <f ca="1">+IF(E542&gt;2017,SUMPRODUCT(J542:M542,N542:Q542),'aob Demand'!S541)</f>
        <v>153103396.79927123</v>
      </c>
      <c r="T542">
        <v>92166.701517435402</v>
      </c>
      <c r="U542">
        <v>13.82</v>
      </c>
      <c r="V542">
        <v>47234.182159781099</v>
      </c>
      <c r="W542">
        <v>1.4993457981133499E-4</v>
      </c>
      <c r="X542">
        <v>5.8718390115474497</v>
      </c>
      <c r="Y542">
        <v>5.8718390115474497</v>
      </c>
      <c r="Z542">
        <v>6.1218186625797397</v>
      </c>
      <c r="AA542">
        <v>3.5458753803255298</v>
      </c>
      <c r="AB542">
        <v>12.506586492451801</v>
      </c>
      <c r="AC542">
        <v>12.506586492451801</v>
      </c>
      <c r="AD542">
        <v>12.506586492451801</v>
      </c>
      <c r="AE542">
        <v>12.506586492451801</v>
      </c>
      <c r="AF542">
        <v>2210699.9164093002</v>
      </c>
      <c r="AG542">
        <v>125.407960076699</v>
      </c>
      <c r="AH542">
        <v>3782098.9622972002</v>
      </c>
      <c r="AI542">
        <v>10736338.550729301</v>
      </c>
      <c r="AJ542">
        <v>130.14775753662701</v>
      </c>
      <c r="AK542">
        <v>130.14775753662701</v>
      </c>
      <c r="AL542">
        <v>102.787888429045</v>
      </c>
      <c r="AM542">
        <v>81.814189485721201</v>
      </c>
      <c r="AN542">
        <v>136.01959654817401</v>
      </c>
      <c r="AO542">
        <v>136.01959654817401</v>
      </c>
      <c r="AP542">
        <v>108.90970709162499</v>
      </c>
      <c r="AQ542">
        <v>85.360064866046699</v>
      </c>
      <c r="AR542">
        <f ca="1">+IF(E542&gt;2017,J542*N542,'aob Demand'!AR541)</f>
        <v>26950073.483662903</v>
      </c>
      <c r="AS542">
        <f>+IF(F542&gt;2017,K542*O542,'aob Demand'!AS541)</f>
        <v>699282.74783446803</v>
      </c>
      <c r="AT542">
        <f>+IF(G542&gt;2017,L542*P542,'aob Demand'!AT541)</f>
        <v>35613054.626655899</v>
      </c>
      <c r="AU542">
        <f>+IF(H542&gt;2017,M542*Q542,'aob Demand'!AU541)</f>
        <v>89801570.966842398</v>
      </c>
      <c r="AV542">
        <v>1.0455067406862899</v>
      </c>
      <c r="AW542">
        <v>1.0455067406862899</v>
      </c>
      <c r="AX542">
        <v>1.05994408392308</v>
      </c>
      <c r="AY542">
        <v>1.0437247510794301</v>
      </c>
      <c r="AZ542">
        <v>1.0461014591064599</v>
      </c>
      <c r="BA542">
        <v>1.0461014591064599</v>
      </c>
      <c r="BB542">
        <v>1.0610858288424001</v>
      </c>
      <c r="BC542">
        <v>1.0448432008578299</v>
      </c>
      <c r="BD542">
        <v>1.01558860471977</v>
      </c>
      <c r="BE542">
        <v>1.01558860471977</v>
      </c>
      <c r="BF542">
        <v>0.94981437634648702</v>
      </c>
      <c r="BG542">
        <v>0.91592579893480797</v>
      </c>
      <c r="BH542">
        <v>0.21970442100000001</v>
      </c>
      <c r="BI542">
        <v>0.21970442100000001</v>
      </c>
      <c r="BJ542">
        <v>0.165963894</v>
      </c>
      <c r="BK542">
        <v>0.200725816</v>
      </c>
      <c r="BL542">
        <v>0.162760554</v>
      </c>
      <c r="BM542">
        <v>0.162760554</v>
      </c>
      <c r="BN542">
        <v>0.166015943</v>
      </c>
      <c r="BO542">
        <v>0.19972778899999999</v>
      </c>
      <c r="BP542">
        <v>1.0691190909999999</v>
      </c>
      <c r="BQ542">
        <v>1.0691190909999999</v>
      </c>
      <c r="BR542">
        <v>0.131944635</v>
      </c>
      <c r="BS542">
        <v>0.26316795199999998</v>
      </c>
      <c r="BT542">
        <v>0.97831624699999997</v>
      </c>
      <c r="BU542">
        <v>0.97831624699999997</v>
      </c>
      <c r="BV542">
        <v>0.98633250099999903</v>
      </c>
      <c r="BW542">
        <v>0.98950838599999902</v>
      </c>
      <c r="BX542">
        <f ca="1">+'aob Demand'!BX541+'aob Cap'!$CG542</f>
        <v>18.196541326042123</v>
      </c>
      <c r="BY542">
        <f ca="1">+'aob Demand'!BY541+'aob Cap'!$CG542</f>
        <v>18.196541326042123</v>
      </c>
      <c r="BZ542">
        <f ca="1">+'aob Demand'!BZ541+'aob Cap'!$CG542</f>
        <v>18.196541326042123</v>
      </c>
      <c r="CA542">
        <f ca="1">+'aob Demand'!CA541+'aob Cap'!$CG542</f>
        <v>18.196541326042123</v>
      </c>
      <c r="CB542">
        <f t="shared" ca="1" si="66"/>
        <v>3184626.33479719</v>
      </c>
      <c r="CC542">
        <f t="shared" ca="1" si="71"/>
        <v>82652.587095394934</v>
      </c>
      <c r="CD542">
        <f t="shared" ca="1" si="72"/>
        <v>5140026.7348435028</v>
      </c>
      <c r="CE542">
        <f t="shared" ca="1" si="73"/>
        <v>15773155.827996705</v>
      </c>
      <c r="CG542">
        <f ca="1">+IFERROR(VLOOKUP(_xlfn.CONCAT(B542,E542,C542),Reallocation!$A$3:$F$618,6,FALSE),0)</f>
        <v>3.9483434561421518E-2</v>
      </c>
      <c r="CH542">
        <f t="shared" ca="1" si="67"/>
        <v>2.5640388666969827E-4</v>
      </c>
      <c r="CI542">
        <f t="shared" ca="1" si="68"/>
        <v>2.5640388666969827E-4</v>
      </c>
      <c r="CJ542">
        <f t="shared" ca="1" si="69"/>
        <v>3.1308850864597559E-4</v>
      </c>
      <c r="CK542">
        <f t="shared" ca="1" si="70"/>
        <v>3.8099266329960635E-4</v>
      </c>
      <c r="CL542">
        <f ca="1">+IF($C542=1,SUMPRODUCT($CH542:$CK542,Elast!$L$6:$O$6),SUMPRODUCT($CH542:$CK542,Elast!$L$13:$O$13))</f>
        <v>-1.447166878915418E-5</v>
      </c>
      <c r="CM542">
        <f ca="1">+IF($C542=1,SUMPRODUCT($CH542:$CK542,Elast!$L$7:$O$7),SUMPRODUCT($CH542:$CK542,Elast!$L$14:$O$14))</f>
        <v>-1.4412656099926479E-5</v>
      </c>
      <c r="CN542">
        <f ca="1">+IF($C542=1,SUMPRODUCT($CH542:$CK542,Elast!$L$8:$O$8),SUMPRODUCT($CH542:$CK542,Elast!$L$15:$O$15))</f>
        <v>-4.810927616632599E-5</v>
      </c>
      <c r="CO542">
        <f ca="1">+IF($C542=1,SUMPRODUCT($CH542:$CK542,Elast!$L$9:$O$9),SUMPRODUCT($CH542:$CK542,Elast!$L$16:$O$16))</f>
        <v>-4.9209165006053549E-5</v>
      </c>
    </row>
    <row r="543" spans="2:93" x14ac:dyDescent="0.25">
      <c r="B543" t="s">
        <v>90</v>
      </c>
      <c r="C543">
        <v>1</v>
      </c>
      <c r="D543">
        <v>2044</v>
      </c>
      <c r="E543">
        <v>2042</v>
      </c>
      <c r="F543">
        <v>0.17868477896228999</v>
      </c>
      <c r="G543" s="1">
        <v>1.0078479240334001E-5</v>
      </c>
      <c r="H543">
        <v>0.24981452943245999</v>
      </c>
      <c r="I543">
        <v>0.57149061312600802</v>
      </c>
      <c r="J543">
        <f ca="1">+('aob Demand'!J542-'aob Demand'!BX542)+'aob Cap'!BX543</f>
        <v>154.03173497475504</v>
      </c>
      <c r="K543">
        <f ca="1">+('aob Demand'!K542-'aob Demand'!BY542)+'aob Cap'!BY543</f>
        <v>154.03173497475504</v>
      </c>
      <c r="L543">
        <f ca="1">+('aob Demand'!L542-'aob Demand'!BZ542)+'aob Cap'!BZ543</f>
        <v>126.14223488726304</v>
      </c>
      <c r="M543">
        <f ca="1">+('aob Demand'!M542-'aob Demand'!CA542)+'aob Cap'!CA543</f>
        <v>103.65789745502605</v>
      </c>
      <c r="N543">
        <f ca="1">+'aob Demand'!N542*(1+CL543)</f>
        <v>175486.39203703462</v>
      </c>
      <c r="O543">
        <f ca="1">+'aob Demand'!O542*(1+CM543)</f>
        <v>4554.792983880493</v>
      </c>
      <c r="P543">
        <f ca="1">+'aob Demand'!P542*(1+CN543)</f>
        <v>283237.66035803308</v>
      </c>
      <c r="Q543">
        <f ca="1">+'aob Demand'!Q542*(1+CO543)</f>
        <v>869168.83888288774</v>
      </c>
      <c r="R543">
        <v>1599.7062686091001</v>
      </c>
      <c r="S543">
        <f ca="1">+IF(E543&gt;2017,SUMPRODUCT(J543:M543,N543:Q543),'aob Demand'!S542)</f>
        <v>153556501.94951069</v>
      </c>
      <c r="T543">
        <v>92326.431296000301</v>
      </c>
      <c r="U543">
        <v>13.82</v>
      </c>
      <c r="V543">
        <v>47663.812664404097</v>
      </c>
      <c r="W543">
        <v>1.4967473523798901E-4</v>
      </c>
      <c r="X543">
        <v>5.9226002531226101</v>
      </c>
      <c r="Y543">
        <v>5.9226002531226101</v>
      </c>
      <c r="Z543">
        <v>6.1615258102676096</v>
      </c>
      <c r="AA543">
        <v>3.5773050700284799</v>
      </c>
      <c r="AB543">
        <v>12.377860225646099</v>
      </c>
      <c r="AC543">
        <v>12.377860225646099</v>
      </c>
      <c r="AD543">
        <v>12.377860225646099</v>
      </c>
      <c r="AE543">
        <v>12.377860225646099</v>
      </c>
      <c r="AF543">
        <v>2194226.8245422798</v>
      </c>
      <c r="AG543">
        <v>124.117176333419</v>
      </c>
      <c r="AH543">
        <v>3753668.8388148402</v>
      </c>
      <c r="AI543">
        <v>10655928.613028999</v>
      </c>
      <c r="AJ543">
        <v>130.14775753662701</v>
      </c>
      <c r="AK543">
        <v>130.14775753662701</v>
      </c>
      <c r="AL543">
        <v>102.787888429045</v>
      </c>
      <c r="AM543">
        <v>81.814189485721201</v>
      </c>
      <c r="AN543">
        <v>136.07035778974901</v>
      </c>
      <c r="AO543">
        <v>136.07035778974901</v>
      </c>
      <c r="AP543">
        <v>108.949414239313</v>
      </c>
      <c r="AQ543">
        <v>85.391494555749603</v>
      </c>
      <c r="AR543">
        <f ca="1">+IF(E543&gt;2017,J543*N543,'aob Demand'!AR542)</f>
        <v>27030473.429924481</v>
      </c>
      <c r="AS543">
        <f>+IF(F543&gt;2017,K543*O543,'aob Demand'!AS542)</f>
        <v>701420.47370095295</v>
      </c>
      <c r="AT543">
        <f>+IF(G543&gt;2017,L543*P543,'aob Demand'!AT542)</f>
        <v>35719186.7389699</v>
      </c>
      <c r="AU543">
        <f>+IF(H543&gt;2017,M543*Q543,'aob Demand'!AU542)</f>
        <v>90067655.335453302</v>
      </c>
      <c r="AV543">
        <v>1.04589627957798</v>
      </c>
      <c r="AW543">
        <v>1.04589627957798</v>
      </c>
      <c r="AX543">
        <v>1.06033017136662</v>
      </c>
      <c r="AY543">
        <v>1.0441086127967301</v>
      </c>
      <c r="AZ543">
        <v>1.0464912195806</v>
      </c>
      <c r="BA543">
        <v>1.0464912195806</v>
      </c>
      <c r="BB543">
        <v>1.0614723321695601</v>
      </c>
      <c r="BC543">
        <v>1.04522747391927</v>
      </c>
      <c r="BD543">
        <v>1.0159669965981799</v>
      </c>
      <c r="BE543">
        <v>1.0159669965981799</v>
      </c>
      <c r="BF543">
        <v>0.94965469677472103</v>
      </c>
      <c r="BG543">
        <v>0.91577032520784896</v>
      </c>
      <c r="BH543">
        <v>0.21970442100000001</v>
      </c>
      <c r="BI543">
        <v>0.21970442100000001</v>
      </c>
      <c r="BJ543">
        <v>0.165963894</v>
      </c>
      <c r="BK543">
        <v>0.200725816</v>
      </c>
      <c r="BL543">
        <v>0.162760554</v>
      </c>
      <c r="BM543">
        <v>0.162760554</v>
      </c>
      <c r="BN543">
        <v>0.166015943</v>
      </c>
      <c r="BO543">
        <v>0.19972778899999999</v>
      </c>
      <c r="BP543">
        <v>1.0691190909999999</v>
      </c>
      <c r="BQ543">
        <v>1.0691190909999999</v>
      </c>
      <c r="BR543">
        <v>0.131944635</v>
      </c>
      <c r="BS543">
        <v>0.26316795199999998</v>
      </c>
      <c r="BT543">
        <v>0.97831624699999997</v>
      </c>
      <c r="BU543">
        <v>0.97831624699999997</v>
      </c>
      <c r="BV543">
        <v>0.98633250099999903</v>
      </c>
      <c r="BW543">
        <v>0.98950838599999902</v>
      </c>
      <c r="BX543">
        <f ca="1">+'aob Demand'!BX542+'aob Cap'!$CG543</f>
        <v>18.191392317019051</v>
      </c>
      <c r="BY543">
        <f ca="1">+'aob Demand'!BY542+'aob Cap'!$CG543</f>
        <v>18.191392317019051</v>
      </c>
      <c r="BZ543">
        <f ca="1">+'aob Demand'!BZ542+'aob Cap'!$CG543</f>
        <v>18.191392317019051</v>
      </c>
      <c r="CA543">
        <f ca="1">+'aob Demand'!CA542+'aob Cap'!$CG543</f>
        <v>18.191392317019051</v>
      </c>
      <c r="CB543">
        <f t="shared" ca="1" si="66"/>
        <v>3192341.8038439048</v>
      </c>
      <c r="CC543">
        <f t="shared" ca="1" si="71"/>
        <v>82858.026092575878</v>
      </c>
      <c r="CD543">
        <f t="shared" ca="1" si="72"/>
        <v>5152487.3985275747</v>
      </c>
      <c r="CE543">
        <f t="shared" ca="1" si="73"/>
        <v>15811391.337846534</v>
      </c>
      <c r="CG543">
        <f ca="1">+IFERROR(VLOOKUP(_xlfn.CONCAT(B543,E543,C543),Reallocation!$A$3:$F$618,6,FALSE),0)</f>
        <v>3.7729411211049439E-2</v>
      </c>
      <c r="CH543">
        <f t="shared" ca="1" si="67"/>
        <v>2.4494570042477015E-4</v>
      </c>
      <c r="CI543">
        <f t="shared" ca="1" si="68"/>
        <v>2.4494570042477015E-4</v>
      </c>
      <c r="CJ543">
        <f t="shared" ca="1" si="69"/>
        <v>2.9910213058115254E-4</v>
      </c>
      <c r="CK543">
        <f t="shared" ca="1" si="70"/>
        <v>3.6398009353244554E-4</v>
      </c>
      <c r="CL543">
        <f ca="1">+IF($C543=1,SUMPRODUCT($CH543:$CK543,Elast!$L$6:$O$6),SUMPRODUCT($CH543:$CK543,Elast!$L$13:$O$13))</f>
        <v>-1.382546417238717E-5</v>
      </c>
      <c r="CM543">
        <f ca="1">+IF($C543=1,SUMPRODUCT($CH543:$CK543,Elast!$L$7:$O$7),SUMPRODUCT($CH543:$CK543,Elast!$L$14:$O$14))</f>
        <v>-1.3768632124501412E-5</v>
      </c>
      <c r="CN543">
        <f ca="1">+IF($C543=1,SUMPRODUCT($CH543:$CK543,Elast!$L$8:$O$8),SUMPRODUCT($CH543:$CK543,Elast!$L$15:$O$15))</f>
        <v>-4.595981812101745E-5</v>
      </c>
      <c r="CO543">
        <f ca="1">+IF($C543=1,SUMPRODUCT($CH543:$CK543,Elast!$L$9:$O$9),SUMPRODUCT($CH543:$CK543,Elast!$L$16:$O$16))</f>
        <v>-4.7011237770827388E-5</v>
      </c>
    </row>
    <row r="544" spans="2:93" x14ac:dyDescent="0.25">
      <c r="B544" t="s">
        <v>90</v>
      </c>
      <c r="C544">
        <v>1</v>
      </c>
      <c r="D544">
        <v>2045</v>
      </c>
      <c r="E544">
        <v>2043</v>
      </c>
      <c r="F544">
        <v>0.17874713972341599</v>
      </c>
      <c r="G544" s="1">
        <v>1.0053228227080199E-5</v>
      </c>
      <c r="H544">
        <v>0.24983536918683399</v>
      </c>
      <c r="I544">
        <v>0.57140743786152104</v>
      </c>
      <c r="J544">
        <f ca="1">+('aob Demand'!J543-'aob Demand'!BX543)+'aob Cap'!BX544</f>
        <v>154.06912024746373</v>
      </c>
      <c r="K544">
        <f ca="1">+('aob Demand'!K543-'aob Demand'!BY543)+'aob Cap'!BY544</f>
        <v>154.06912024746373</v>
      </c>
      <c r="L544">
        <f ca="1">+('aob Demand'!L543-'aob Demand'!BZ543)+'aob Cap'!BZ544</f>
        <v>126.16981003671674</v>
      </c>
      <c r="M544">
        <f ca="1">+('aob Demand'!M543-'aob Demand'!CA543)+'aob Cap'!CA544</f>
        <v>103.67756134914174</v>
      </c>
      <c r="N544">
        <f ca="1">+'aob Demand'!N543*(1+CL544)</f>
        <v>175962.26435400554</v>
      </c>
      <c r="O544">
        <f ca="1">+'aob Demand'!O543*(1+CM544)</f>
        <v>4567.3966181288879</v>
      </c>
      <c r="P544">
        <f ca="1">+'aob Demand'!P543*(1+CN544)</f>
        <v>284005.98464800167</v>
      </c>
      <c r="Q544">
        <f ca="1">+'aob Demand'!Q543*(1+CO544)</f>
        <v>871526.73184294614</v>
      </c>
      <c r="R544">
        <v>1600.1426210319</v>
      </c>
      <c r="S544">
        <f ca="1">+IF(E544&gt;2017,SUMPRODUCT(J544:M544,N544:Q544),'aob Demand'!S543)</f>
        <v>154004793.38494277</v>
      </c>
      <c r="T544">
        <v>92486.437894737101</v>
      </c>
      <c r="U544">
        <v>13.82</v>
      </c>
      <c r="V544">
        <v>48097.350982438002</v>
      </c>
      <c r="W544">
        <v>1.4941534098906101E-4</v>
      </c>
      <c r="X544">
        <v>5.9732978663492604</v>
      </c>
      <c r="Y544">
        <v>5.9732978663492604</v>
      </c>
      <c r="Z544">
        <v>6.2012109233382597</v>
      </c>
      <c r="AA544">
        <v>3.6087104053041901</v>
      </c>
      <c r="AB544">
        <v>12.2523195606838</v>
      </c>
      <c r="AC544">
        <v>12.2523195606838</v>
      </c>
      <c r="AD544">
        <v>12.2523195606838</v>
      </c>
      <c r="AE544">
        <v>12.2523195606838</v>
      </c>
      <c r="AF544">
        <v>2178197.1310125799</v>
      </c>
      <c r="AG544">
        <v>122.858335744974</v>
      </c>
      <c r="AH544">
        <v>3726008.68813407</v>
      </c>
      <c r="AI544">
        <v>10577693.1261301</v>
      </c>
      <c r="AJ544">
        <v>130.14775753662701</v>
      </c>
      <c r="AK544">
        <v>130.14775753662701</v>
      </c>
      <c r="AL544">
        <v>102.787888429045</v>
      </c>
      <c r="AM544">
        <v>81.814189485721201</v>
      </c>
      <c r="AN544">
        <v>136.121055402976</v>
      </c>
      <c r="AO544">
        <v>136.121055402976</v>
      </c>
      <c r="AP544">
        <v>108.98909935238299</v>
      </c>
      <c r="AQ544">
        <v>85.422899891025395</v>
      </c>
      <c r="AR544">
        <f ca="1">+IF(E544&gt;2017,J544*N544,'aob Demand'!AR543)</f>
        <v>27110351.265773281</v>
      </c>
      <c r="AS544">
        <f>+IF(F544&gt;2017,K544*O544,'aob Demand'!AS543)</f>
        <v>703539.36124751996</v>
      </c>
      <c r="AT544">
        <f>+IF(G544&gt;2017,L544*P544,'aob Demand'!AT543)</f>
        <v>35824314.640441999</v>
      </c>
      <c r="AU544">
        <f>+IF(H544&gt;2017,M544*Q544,'aob Demand'!AU543)</f>
        <v>90330401.482768103</v>
      </c>
      <c r="AV544">
        <v>1.0462853623325701</v>
      </c>
      <c r="AW544">
        <v>1.0462853623325701</v>
      </c>
      <c r="AX544">
        <v>1.06071606282125</v>
      </c>
      <c r="AY544">
        <v>1.0444921994226299</v>
      </c>
      <c r="AZ544">
        <v>1.04688052365819</v>
      </c>
      <c r="BA544">
        <v>1.04688052365819</v>
      </c>
      <c r="BB544">
        <v>1.06185863929668</v>
      </c>
      <c r="BC544">
        <v>1.0456114715945199</v>
      </c>
      <c r="BD544">
        <v>1.0163449453922699</v>
      </c>
      <c r="BE544">
        <v>1.0163449453922699</v>
      </c>
      <c r="BF544">
        <v>0.94949518319523196</v>
      </c>
      <c r="BG544">
        <v>0.91561504638038105</v>
      </c>
      <c r="BH544">
        <v>0.21970442100000001</v>
      </c>
      <c r="BI544">
        <v>0.21970442100000001</v>
      </c>
      <c r="BJ544">
        <v>0.165963894</v>
      </c>
      <c r="BK544">
        <v>0.200725816</v>
      </c>
      <c r="BL544">
        <v>0.162760554</v>
      </c>
      <c r="BM544">
        <v>0.162760554</v>
      </c>
      <c r="BN544">
        <v>0.166015943</v>
      </c>
      <c r="BO544">
        <v>0.19972778899999999</v>
      </c>
      <c r="BP544">
        <v>1.0691190909999999</v>
      </c>
      <c r="BQ544">
        <v>1.0691190909999999</v>
      </c>
      <c r="BR544">
        <v>0.131944635</v>
      </c>
      <c r="BS544">
        <v>0.26316795199999998</v>
      </c>
      <c r="BT544">
        <v>0.97831624699999997</v>
      </c>
      <c r="BU544">
        <v>0.97831624699999997</v>
      </c>
      <c r="BV544">
        <v>0.98633250099999903</v>
      </c>
      <c r="BW544">
        <v>0.98950838599999902</v>
      </c>
      <c r="BX544">
        <f ca="1">+'aob Demand'!BX543+'aob Cap'!$CG544</f>
        <v>18.180995069384338</v>
      </c>
      <c r="BY544">
        <f ca="1">+'aob Demand'!BY543+'aob Cap'!$CG544</f>
        <v>18.180995069384338</v>
      </c>
      <c r="BZ544">
        <f ca="1">+'aob Demand'!BZ543+'aob Cap'!$CG544</f>
        <v>18.180995069384338</v>
      </c>
      <c r="CA544">
        <f ca="1">+'aob Demand'!CA543+'aob Cap'!$CG544</f>
        <v>18.180995069384338</v>
      </c>
      <c r="CB544">
        <f t="shared" ca="1" si="66"/>
        <v>3199169.0606178781</v>
      </c>
      <c r="CC544">
        <f t="shared" ca="1" si="71"/>
        <v>83039.815394124016</v>
      </c>
      <c r="CD544">
        <f t="shared" ca="1" si="72"/>
        <v>5163511.4065609621</v>
      </c>
      <c r="CE544">
        <f t="shared" ca="1" si="73"/>
        <v>15845223.214473249</v>
      </c>
      <c r="CG544">
        <f ca="1">+IFERROR(VLOOKUP(_xlfn.CONCAT(B544,E544,C544),Reallocation!$A$3:$F$618,6,FALSE),0)</f>
        <v>3.6053776714737973E-2</v>
      </c>
      <c r="CH544">
        <f t="shared" ca="1" si="67"/>
        <v>2.3401040167447817E-4</v>
      </c>
      <c r="CI544">
        <f t="shared" ca="1" si="68"/>
        <v>2.3401040167447817E-4</v>
      </c>
      <c r="CJ544">
        <f t="shared" ca="1" si="69"/>
        <v>2.857559720843561E-4</v>
      </c>
      <c r="CK544">
        <f t="shared" ca="1" si="70"/>
        <v>3.4774908133994309E-4</v>
      </c>
      <c r="CL544">
        <f ca="1">+IF($C544=1,SUMPRODUCT($CH544:$CK544,Elast!$L$6:$O$6),SUMPRODUCT($CH544:$CK544,Elast!$L$13:$O$13))</f>
        <v>-1.3208947800936954E-5</v>
      </c>
      <c r="CM544">
        <f ca="1">+IF($C544=1,SUMPRODUCT($CH544:$CK544,Elast!$L$7:$O$7),SUMPRODUCT($CH544:$CK544,Elast!$L$14:$O$14))</f>
        <v>-1.3154017394520601E-5</v>
      </c>
      <c r="CN544">
        <f ca="1">+IF($C544=1,SUMPRODUCT($CH544:$CK544,Elast!$L$8:$O$8),SUMPRODUCT($CH544:$CK544,Elast!$L$15:$O$15))</f>
        <v>-4.3908626997699149E-5</v>
      </c>
      <c r="CO544">
        <f ca="1">+IF($C544=1,SUMPRODUCT($CH544:$CK544,Elast!$L$9:$O$9),SUMPRODUCT($CH544:$CK544,Elast!$L$16:$O$16))</f>
        <v>-4.4914058030185445E-5</v>
      </c>
    </row>
    <row r="545" spans="2:93" x14ac:dyDescent="0.25">
      <c r="B545" t="s">
        <v>90</v>
      </c>
      <c r="C545">
        <v>1</v>
      </c>
      <c r="D545">
        <v>2046</v>
      </c>
      <c r="E545">
        <v>2044</v>
      </c>
      <c r="F545">
        <v>0.178808043202971</v>
      </c>
      <c r="G545" s="1">
        <v>1.00280002226348E-5</v>
      </c>
      <c r="H545">
        <v>0.24985577577603099</v>
      </c>
      <c r="I545">
        <v>0.57132615302077505</v>
      </c>
      <c r="J545">
        <f ca="1">+('aob Demand'!J544-'aob Demand'!BX544)+'aob Cap'!BX545</f>
        <v>154.10179591044647</v>
      </c>
      <c r="K545">
        <f ca="1">+('aob Demand'!K544-'aob Demand'!BY544)+'aob Cap'!BY545</f>
        <v>154.10179591044647</v>
      </c>
      <c r="L545">
        <f ca="1">+('aob Demand'!L544-'aob Demand'!BZ544)+'aob Cap'!BZ545</f>
        <v>126.19264538119046</v>
      </c>
      <c r="M545">
        <f ca="1">+('aob Demand'!M544-'aob Demand'!CA544)+'aob Cap'!CA545</f>
        <v>103.69247226199445</v>
      </c>
      <c r="N545">
        <f ca="1">+'aob Demand'!N544*(1+CL545)</f>
        <v>176440.2797085745</v>
      </c>
      <c r="O545">
        <f ca="1">+'aob Demand'!O544*(1+CM545)</f>
        <v>4580.0258665878418</v>
      </c>
      <c r="P545">
        <f ca="1">+'aob Demand'!P544*(1+CN545)</f>
        <v>284777.61130945798</v>
      </c>
      <c r="Q545">
        <f ca="1">+'aob Demand'!Q544*(1+CO545)</f>
        <v>873895.01429368812</v>
      </c>
      <c r="R545">
        <v>1600.61760708722</v>
      </c>
      <c r="S545">
        <f ca="1">+IF(E545&gt;2017,SUMPRODUCT(J545:M545,N545:Q545),'aob Demand'!S544)</f>
        <v>154448728.83141077</v>
      </c>
      <c r="T545">
        <v>92646.721793389894</v>
      </c>
      <c r="U545">
        <v>13.82</v>
      </c>
      <c r="V545">
        <v>48534.832658392799</v>
      </c>
      <c r="W545">
        <v>1.4915639628411401E-4</v>
      </c>
      <c r="X545">
        <v>6.0239361143554504</v>
      </c>
      <c r="Y545">
        <v>6.0239361143554504</v>
      </c>
      <c r="Z545">
        <v>6.2408758911220801</v>
      </c>
      <c r="AA545">
        <v>3.6400932341997398</v>
      </c>
      <c r="AB545">
        <v>12.129849154676</v>
      </c>
      <c r="AC545">
        <v>12.129849154676</v>
      </c>
      <c r="AD545">
        <v>12.129849154676</v>
      </c>
      <c r="AE545">
        <v>12.129849154676</v>
      </c>
      <c r="AF545">
        <v>2162595.3844335</v>
      </c>
      <c r="AG545">
        <v>121.63028172747801</v>
      </c>
      <c r="AH545">
        <v>3699091.35674239</v>
      </c>
      <c r="AI545">
        <v>10501555.687822999</v>
      </c>
      <c r="AJ545">
        <v>130.14775753662701</v>
      </c>
      <c r="AK545">
        <v>130.14775753662701</v>
      </c>
      <c r="AL545">
        <v>102.787888429045</v>
      </c>
      <c r="AM545">
        <v>81.814189485721201</v>
      </c>
      <c r="AN545">
        <v>136.17169365098201</v>
      </c>
      <c r="AO545">
        <v>136.17169365098201</v>
      </c>
      <c r="AP545">
        <v>109.028764320167</v>
      </c>
      <c r="AQ545">
        <v>85.454282719920897</v>
      </c>
      <c r="AR545">
        <f ca="1">+IF(E545&gt;2017,J545*N545,'aob Demand'!AR544)</f>
        <v>27189763.974032838</v>
      </c>
      <c r="AS545">
        <f>+IF(F545&gt;2017,K545*O545,'aob Demand'!AS544)</f>
        <v>705641.28204527195</v>
      </c>
      <c r="AT545">
        <f>+IF(G545&gt;2017,L545*P545,'aob Demand'!AT544)</f>
        <v>35928535.812410101</v>
      </c>
      <c r="AU545">
        <f>+IF(H545&gt;2017,M545*Q545,'aob Demand'!AU544)</f>
        <v>90590113.384016693</v>
      </c>
      <c r="AV545">
        <v>1.04667400910774</v>
      </c>
      <c r="AW545">
        <v>1.04667400910774</v>
      </c>
      <c r="AX545">
        <v>1.06110176956692</v>
      </c>
      <c r="AY545">
        <v>1.0448755248108901</v>
      </c>
      <c r="AZ545">
        <v>1.04726939150835</v>
      </c>
      <c r="BA545">
        <v>1.04726939150835</v>
      </c>
      <c r="BB545">
        <v>1.0622447615158901</v>
      </c>
      <c r="BC545">
        <v>1.0459952077521799</v>
      </c>
      <c r="BD545">
        <v>1.0167224706828899</v>
      </c>
      <c r="BE545">
        <v>1.0167224706828899</v>
      </c>
      <c r="BF545">
        <v>0.94933583074239802</v>
      </c>
      <c r="BG545">
        <v>0.91545995659239499</v>
      </c>
      <c r="BH545">
        <v>0.21970442100000001</v>
      </c>
      <c r="BI545">
        <v>0.21970442100000001</v>
      </c>
      <c r="BJ545">
        <v>0.165963894</v>
      </c>
      <c r="BK545">
        <v>0.200725816</v>
      </c>
      <c r="BL545">
        <v>0.162760554</v>
      </c>
      <c r="BM545">
        <v>0.162760554</v>
      </c>
      <c r="BN545">
        <v>0.166015943</v>
      </c>
      <c r="BO545">
        <v>0.19972778899999999</v>
      </c>
      <c r="BP545">
        <v>1.0691190909999999</v>
      </c>
      <c r="BQ545">
        <v>1.0691190909999999</v>
      </c>
      <c r="BR545">
        <v>0.131944635</v>
      </c>
      <c r="BS545">
        <v>0.26316795199999998</v>
      </c>
      <c r="BT545">
        <v>0.97831624699999997</v>
      </c>
      <c r="BU545">
        <v>0.97831624699999997</v>
      </c>
      <c r="BV545">
        <v>0.98633250099999903</v>
      </c>
      <c r="BW545">
        <v>0.98950838599999902</v>
      </c>
      <c r="BX545">
        <f ca="1">+'aob Demand'!BX544+'aob Cap'!$CG545</f>
        <v>18.165777644637352</v>
      </c>
      <c r="BY545">
        <f ca="1">+'aob Demand'!BY544+'aob Cap'!$CG545</f>
        <v>18.165777644637352</v>
      </c>
      <c r="BZ545">
        <f ca="1">+'aob Demand'!BZ544+'aob Cap'!$CG545</f>
        <v>18.165777644637352</v>
      </c>
      <c r="CA545">
        <f ca="1">+'aob Demand'!CA544+'aob Cap'!$CG545</f>
        <v>18.165777644637352</v>
      </c>
      <c r="CB545">
        <f t="shared" ca="1" si="66"/>
        <v>3205174.888743584</v>
      </c>
      <c r="CC545">
        <f t="shared" ca="1" si="71"/>
        <v>83199.731499122237</v>
      </c>
      <c r="CD545">
        <f t="shared" ca="1" si="72"/>
        <v>5173206.7652185764</v>
      </c>
      <c r="CE545">
        <f t="shared" ca="1" si="73"/>
        <v>15874982.514416318</v>
      </c>
      <c r="CG545">
        <f ca="1">+IFERROR(VLOOKUP(_xlfn.CONCAT(B545,E545,C545),Reallocation!$A$3:$F$618,6,FALSE),0)</f>
        <v>3.4453406950452563E-2</v>
      </c>
      <c r="CH545">
        <f t="shared" ca="1" si="67"/>
        <v>2.2357563548758286E-4</v>
      </c>
      <c r="CI545">
        <f t="shared" ca="1" si="68"/>
        <v>2.2357563548758286E-4</v>
      </c>
      <c r="CJ545">
        <f t="shared" ca="1" si="69"/>
        <v>2.7302230527270765E-4</v>
      </c>
      <c r="CK545">
        <f t="shared" ca="1" si="70"/>
        <v>3.3226526669549727E-4</v>
      </c>
      <c r="CL545">
        <f ca="1">+IF($C545=1,SUMPRODUCT($CH545:$CK545,Elast!$L$6:$O$6),SUMPRODUCT($CH545:$CK545,Elast!$L$13:$O$13))</f>
        <v>-1.2620814184550744E-5</v>
      </c>
      <c r="CM545">
        <f ca="1">+IF($C545=1,SUMPRODUCT($CH545:$CK545,Elast!$L$7:$O$7),SUMPRODUCT($CH545:$CK545,Elast!$L$14:$O$14))</f>
        <v>-1.2567551014180723E-5</v>
      </c>
      <c r="CN545">
        <f ca="1">+IF($C545=1,SUMPRODUCT($CH545:$CK545,Elast!$L$8:$O$8),SUMPRODUCT($CH545:$CK545,Elast!$L$15:$O$15))</f>
        <v>-4.1951469266077397E-5</v>
      </c>
      <c r="CO545">
        <f ca="1">+IF($C545=1,SUMPRODUCT($CH545:$CK545,Elast!$L$9:$O$9),SUMPRODUCT($CH545:$CK545,Elast!$L$16:$O$16))</f>
        <v>-4.2913237297006027E-5</v>
      </c>
    </row>
    <row r="546" spans="2:93" x14ac:dyDescent="0.25">
      <c r="B546" t="s">
        <v>90</v>
      </c>
      <c r="C546">
        <v>1</v>
      </c>
      <c r="D546">
        <v>2047</v>
      </c>
      <c r="E546">
        <v>2045</v>
      </c>
      <c r="F546">
        <v>0.17886756419493299</v>
      </c>
      <c r="G546" s="1">
        <v>1.00027973949737E-5</v>
      </c>
      <c r="H546">
        <v>0.24987577188103299</v>
      </c>
      <c r="I546">
        <v>0.57124666112663702</v>
      </c>
      <c r="J546">
        <f ca="1">+('aob Demand'!J545-'aob Demand'!BX545)+'aob Cap'!BX546</f>
        <v>154.13015091077042</v>
      </c>
      <c r="K546">
        <f ca="1">+('aob Demand'!K545-'aob Demand'!BY545)+'aob Cap'!BY546</f>
        <v>154.13015091077042</v>
      </c>
      <c r="L546">
        <f ca="1">+('aob Demand'!L545-'aob Demand'!BZ545)+'aob Cap'!BZ546</f>
        <v>126.21113202429542</v>
      </c>
      <c r="M546">
        <f ca="1">+('aob Demand'!M545-'aob Demand'!CA545)+'aob Cap'!CA546</f>
        <v>103.70302213551842</v>
      </c>
      <c r="N546">
        <f ca="1">+'aob Demand'!N545*(1+CL546)</f>
        <v>176920.37791412577</v>
      </c>
      <c r="O546">
        <f ca="1">+'aob Demand'!O545*(1+CM546)</f>
        <v>4592.6815152707341</v>
      </c>
      <c r="P546">
        <f ca="1">+'aob Demand'!P545*(1+CN546)</f>
        <v>285552.45438399113</v>
      </c>
      <c r="Q546">
        <f ca="1">+'aob Demand'!Q545*(1+CO546)</f>
        <v>876273.40352350567</v>
      </c>
      <c r="R546">
        <v>1601.1292374657401</v>
      </c>
      <c r="S546">
        <f ca="1">+IF(E546&gt;2017,SUMPRODUCT(J546:M546,N546:Q546),'aob Demand'!S545)</f>
        <v>154888733.92461219</v>
      </c>
      <c r="T546">
        <v>92807.283472534007</v>
      </c>
      <c r="U546">
        <v>13.82</v>
      </c>
      <c r="V546">
        <v>48976.2935600821</v>
      </c>
      <c r="W546">
        <v>1.48897900344065E-4</v>
      </c>
      <c r="X546">
        <v>6.0745176206175397</v>
      </c>
      <c r="Y546">
        <v>6.0745176206175397</v>
      </c>
      <c r="Z546">
        <v>6.2805218730619998</v>
      </c>
      <c r="AA546">
        <v>3.6714546901496101</v>
      </c>
      <c r="AB546">
        <v>12.0102846836723</v>
      </c>
      <c r="AC546">
        <v>12.0102846836723</v>
      </c>
      <c r="AD546">
        <v>12.0102846836723</v>
      </c>
      <c r="AE546">
        <v>12.0102846836723</v>
      </c>
      <c r="AF546">
        <v>2147396.9400059599</v>
      </c>
      <c r="AG546">
        <v>120.431366546644</v>
      </c>
      <c r="AH546">
        <v>3672874.1454908601</v>
      </c>
      <c r="AI546">
        <v>10427395.6009362</v>
      </c>
      <c r="AJ546">
        <v>130.14775753662701</v>
      </c>
      <c r="AK546">
        <v>130.14775753662701</v>
      </c>
      <c r="AL546">
        <v>102.787888429045</v>
      </c>
      <c r="AM546">
        <v>81.814189485721201</v>
      </c>
      <c r="AN546">
        <v>136.22227515724401</v>
      </c>
      <c r="AO546">
        <v>136.22227515724401</v>
      </c>
      <c r="AP546">
        <v>109.068410302107</v>
      </c>
      <c r="AQ546">
        <v>85.485644175870803</v>
      </c>
      <c r="AR546">
        <f ca="1">+IF(E546&gt;2017,J546*N546,'aob Demand'!AR545)</f>
        <v>27268764.54709474</v>
      </c>
      <c r="AS546">
        <f>+IF(F546&gt;2017,K546*O546,'aob Demand'!AS545)</f>
        <v>707727.98089345801</v>
      </c>
      <c r="AT546">
        <f>+IF(G546&gt;2017,L546*P546,'aob Demand'!AT545)</f>
        <v>36031941.094879203</v>
      </c>
      <c r="AU546">
        <f>+IF(H546&gt;2017,M546*Q546,'aob Demand'!AU545)</f>
        <v>90847074.248998702</v>
      </c>
      <c r="AV546">
        <v>1.04706224991629</v>
      </c>
      <c r="AW546">
        <v>1.04706224991629</v>
      </c>
      <c r="AX546">
        <v>1.0614873084480001</v>
      </c>
      <c r="AY546">
        <v>1.04525860967867</v>
      </c>
      <c r="AZ546">
        <v>1.0476578531609599</v>
      </c>
      <c r="BA546">
        <v>1.0476578531609599</v>
      </c>
      <c r="BB546">
        <v>1.0626307156896899</v>
      </c>
      <c r="BC546">
        <v>1.0463787031316201</v>
      </c>
      <c r="BD546">
        <v>1.0170996016239999</v>
      </c>
      <c r="BE546">
        <v>1.0170996016239999</v>
      </c>
      <c r="BF546">
        <v>0.94917663226320803</v>
      </c>
      <c r="BG546">
        <v>0.91530504722107298</v>
      </c>
      <c r="BH546">
        <v>0.21970442100000001</v>
      </c>
      <c r="BI546">
        <v>0.21970442100000001</v>
      </c>
      <c r="BJ546">
        <v>0.165963894</v>
      </c>
      <c r="BK546">
        <v>0.200725816</v>
      </c>
      <c r="BL546">
        <v>0.162760554</v>
      </c>
      <c r="BM546">
        <v>0.162760554</v>
      </c>
      <c r="BN546">
        <v>0.166015943</v>
      </c>
      <c r="BO546">
        <v>0.19972778899999999</v>
      </c>
      <c r="BP546">
        <v>1.0691190909999999</v>
      </c>
      <c r="BQ546">
        <v>1.0691190909999999</v>
      </c>
      <c r="BR546">
        <v>0.131944635</v>
      </c>
      <c r="BS546">
        <v>0.26316795199999998</v>
      </c>
      <c r="BT546">
        <v>0.97831624699999997</v>
      </c>
      <c r="BU546">
        <v>0.97831624699999997</v>
      </c>
      <c r="BV546">
        <v>0.98633250099999903</v>
      </c>
      <c r="BW546">
        <v>0.98950838599999902</v>
      </c>
      <c r="BX546">
        <f ca="1">+'aob Demand'!BX545+'aob Cap'!$CG546</f>
        <v>18.146136549176919</v>
      </c>
      <c r="BY546">
        <f ca="1">+'aob Demand'!BY545+'aob Cap'!$CG546</f>
        <v>18.146136549176919</v>
      </c>
      <c r="BZ546">
        <f ca="1">+'aob Demand'!BZ545+'aob Cap'!$CG546</f>
        <v>18.146136549176919</v>
      </c>
      <c r="CA546">
        <f ca="1">+'aob Demand'!CA545+'aob Cap'!$CG546</f>
        <v>18.146136549176919</v>
      </c>
      <c r="CB546">
        <f t="shared" ca="1" si="66"/>
        <v>3210421.3359617107</v>
      </c>
      <c r="CC546">
        <f t="shared" ca="1" si="71"/>
        <v>83339.425902983508</v>
      </c>
      <c r="CD546">
        <f t="shared" ca="1" si="72"/>
        <v>5181673.8292045165</v>
      </c>
      <c r="CE546">
        <f t="shared" ca="1" si="73"/>
        <v>15900976.83474954</v>
      </c>
      <c r="CG546">
        <f ca="1">+IFERROR(VLOOKUP(_xlfn.CONCAT(B546,E546,C546),Reallocation!$A$3:$F$618,6,FALSE),0)</f>
        <v>3.2924641179419144E-2</v>
      </c>
      <c r="CH546">
        <f t="shared" ca="1" si="67"/>
        <v>2.13615836907044E-4</v>
      </c>
      <c r="CI546">
        <f t="shared" ca="1" si="68"/>
        <v>2.13615836907044E-4</v>
      </c>
      <c r="CJ546">
        <f t="shared" ca="1" si="69"/>
        <v>2.6086954970883092E-4</v>
      </c>
      <c r="CK546">
        <f t="shared" ca="1" si="70"/>
        <v>3.1748969799938465E-4</v>
      </c>
      <c r="CL546">
        <f ca="1">+IF($C546=1,SUMPRODUCT($CH546:$CK546,Elast!$L$6:$O$6),SUMPRODUCT($CH546:$CK546,Elast!$L$13:$O$13))</f>
        <v>-1.2059583479970158E-5</v>
      </c>
      <c r="CM546">
        <f ca="1">+IF($C546=1,SUMPRODUCT($CH546:$CK546,Elast!$L$7:$O$7),SUMPRODUCT($CH546:$CK546,Elast!$L$14:$O$14))</f>
        <v>-1.2007792320998245E-5</v>
      </c>
      <c r="CN546">
        <f ca="1">+IF($C546=1,SUMPRODUCT($CH546:$CK546,Elast!$L$8:$O$8),SUMPRODUCT($CH546:$CK546,Elast!$L$15:$O$15))</f>
        <v>-4.0083515186061904E-5</v>
      </c>
      <c r="CO546">
        <f ca="1">+IF($C546=1,SUMPRODUCT($CH546:$CK546,Elast!$L$9:$O$9),SUMPRODUCT($CH546:$CK546,Elast!$L$16:$O$16))</f>
        <v>-4.1003786314655952E-5</v>
      </c>
    </row>
    <row r="547" spans="2:93" x14ac:dyDescent="0.25">
      <c r="B547" t="s">
        <v>90</v>
      </c>
      <c r="C547">
        <v>1</v>
      </c>
      <c r="D547">
        <v>2048</v>
      </c>
      <c r="E547">
        <v>2046</v>
      </c>
      <c r="F547">
        <v>0.17892574726423099</v>
      </c>
      <c r="G547" s="1">
        <v>9.9776210958024993E-6</v>
      </c>
      <c r="H547">
        <v>0.24989537006705601</v>
      </c>
      <c r="I547">
        <v>0.57116890504761597</v>
      </c>
      <c r="J547">
        <f ca="1">+('aob Demand'!J546-'aob Demand'!BX546)+'aob Cap'!BX547</f>
        <v>154.15454582536427</v>
      </c>
      <c r="K547">
        <f ca="1">+('aob Demand'!K546-'aob Demand'!BY546)+'aob Cap'!BY547</f>
        <v>154.15454582536427</v>
      </c>
      <c r="L547">
        <f ca="1">+('aob Demand'!L546-'aob Demand'!BZ546)+'aob Cap'!BZ547</f>
        <v>126.22563254160028</v>
      </c>
      <c r="M547">
        <f ca="1">+('aob Demand'!M546-'aob Demand'!CA546)+'aob Cap'!CA547</f>
        <v>103.70957432240527</v>
      </c>
      <c r="N547">
        <f ca="1">+'aob Demand'!N546*(1+CL547)</f>
        <v>177402.50330711371</v>
      </c>
      <c r="O547">
        <f ca="1">+'aob Demand'!O546*(1+CM547)</f>
        <v>4605.3643031742486</v>
      </c>
      <c r="P547">
        <f ca="1">+'aob Demand'!P546*(1+CN547)</f>
        <v>286330.43449565693</v>
      </c>
      <c r="Q547">
        <f ca="1">+'aob Demand'!Q546*(1+CO547)</f>
        <v>878661.63837682712</v>
      </c>
      <c r="R547">
        <v>1601.6763387286201</v>
      </c>
      <c r="S547">
        <f ca="1">+IF(E547&gt;2017,SUMPRODUCT(J547:M547,N547:Q547),'aob Demand'!S546)</f>
        <v>155325204.86772043</v>
      </c>
      <c r="T547">
        <v>92968.123413577996</v>
      </c>
      <c r="U547">
        <v>13.82</v>
      </c>
      <c r="V547">
        <v>49421.769881564796</v>
      </c>
      <c r="W547">
        <v>1.4863985239117999E-4</v>
      </c>
      <c r="X547">
        <v>6.12504629123399</v>
      </c>
      <c r="Y547">
        <v>6.12504629123399</v>
      </c>
      <c r="Z547">
        <v>6.3201506005558601</v>
      </c>
      <c r="AA547">
        <v>3.7027964681109999</v>
      </c>
      <c r="AB547">
        <v>11.893524666439999</v>
      </c>
      <c r="AC547">
        <v>11.893524666439999</v>
      </c>
      <c r="AD547">
        <v>11.893524666439999</v>
      </c>
      <c r="AE547">
        <v>11.893524666439999</v>
      </c>
      <c r="AF547">
        <v>2132588.24363802</v>
      </c>
      <c r="AG547">
        <v>119.260572614306</v>
      </c>
      <c r="AH547">
        <v>3647333.2327276301</v>
      </c>
      <c r="AI547">
        <v>10355145.8421856</v>
      </c>
      <c r="AJ547">
        <v>130.14775753662701</v>
      </c>
      <c r="AK547">
        <v>130.14775753662701</v>
      </c>
      <c r="AL547">
        <v>102.787888429045</v>
      </c>
      <c r="AM547">
        <v>81.814189485721201</v>
      </c>
      <c r="AN547">
        <v>136.272803827861</v>
      </c>
      <c r="AO547">
        <v>136.272803827861</v>
      </c>
      <c r="AP547">
        <v>109.108039029601</v>
      </c>
      <c r="AQ547">
        <v>85.516985953832204</v>
      </c>
      <c r="AR547">
        <f ca="1">+IF(E547&gt;2017,J547*N547,'aob Demand'!AR546)</f>
        <v>27347402.325590797</v>
      </c>
      <c r="AS547">
        <f>+IF(F547&gt;2017,K547*O547,'aob Demand'!AS546)</f>
        <v>709801.08421364496</v>
      </c>
      <c r="AT547">
        <f>+IF(G547&gt;2017,L547*P547,'aob Demand'!AT546)</f>
        <v>36134615.131739803</v>
      </c>
      <c r="AU547">
        <f>+IF(H547&gt;2017,M547*Q547,'aob Demand'!AU546)</f>
        <v>91101547.916451305</v>
      </c>
      <c r="AV547">
        <v>1.0474501025314</v>
      </c>
      <c r="AW547">
        <v>1.0474501025314</v>
      </c>
      <c r="AX547">
        <v>1.0618726894099499</v>
      </c>
      <c r="AY547">
        <v>1.0456414662516</v>
      </c>
      <c r="AZ547">
        <v>1.04804592639932</v>
      </c>
      <c r="BA547">
        <v>1.04804592639932</v>
      </c>
      <c r="BB547">
        <v>1.0630165117742401</v>
      </c>
      <c r="BC547">
        <v>1.04676196997158</v>
      </c>
      <c r="BD547">
        <v>1.01747635548018</v>
      </c>
      <c r="BE547">
        <v>1.01747635548018</v>
      </c>
      <c r="BF547">
        <v>0.94901758346701504</v>
      </c>
      <c r="BG547">
        <v>0.91515031309396599</v>
      </c>
      <c r="BH547">
        <v>0.21970442100000001</v>
      </c>
      <c r="BI547">
        <v>0.21970442100000001</v>
      </c>
      <c r="BJ547">
        <v>0.165963894</v>
      </c>
      <c r="BK547">
        <v>0.200725816</v>
      </c>
      <c r="BL547">
        <v>0.162760554</v>
      </c>
      <c r="BM547">
        <v>0.162760554</v>
      </c>
      <c r="BN547">
        <v>0.166015943</v>
      </c>
      <c r="BO547">
        <v>0.19972778899999999</v>
      </c>
      <c r="BP547">
        <v>1.0691190909999999</v>
      </c>
      <c r="BQ547">
        <v>1.0691190909999999</v>
      </c>
      <c r="BR547">
        <v>0.131944635</v>
      </c>
      <c r="BS547">
        <v>0.26316795199999998</v>
      </c>
      <c r="BT547">
        <v>0.97831624699999997</v>
      </c>
      <c r="BU547">
        <v>0.97831624699999997</v>
      </c>
      <c r="BV547">
        <v>0.98633250099999903</v>
      </c>
      <c r="BW547">
        <v>0.98950838599999902</v>
      </c>
      <c r="BX547">
        <f ca="1">+'aob Demand'!BX546+'aob Cap'!$CG547</f>
        <v>18.122439365625766</v>
      </c>
      <c r="BY547">
        <f ca="1">+'aob Demand'!BY546+'aob Cap'!$CG547</f>
        <v>18.122439365625766</v>
      </c>
      <c r="BZ547">
        <f ca="1">+'aob Demand'!BZ546+'aob Cap'!$CG547</f>
        <v>18.122439365625766</v>
      </c>
      <c r="CA547">
        <f ca="1">+'aob Demand'!CA546+'aob Cap'!$CG547</f>
        <v>18.122439365625766</v>
      </c>
      <c r="CB547">
        <f t="shared" ca="1" si="66"/>
        <v>3214966.1094933925</v>
      </c>
      <c r="CC547">
        <f t="shared" ca="1" si="71"/>
        <v>83460.435340892684</v>
      </c>
      <c r="CD547">
        <f t="shared" ca="1" si="72"/>
        <v>5189005.9376808228</v>
      </c>
      <c r="CE547">
        <f t="shared" ca="1" si="73"/>
        <v>15923492.264385443</v>
      </c>
      <c r="CG547">
        <f ca="1">+IFERROR(VLOOKUP(_xlfn.CONCAT(B547,E547,C547),Reallocation!$A$3:$F$618,6,FALSE),0)</f>
        <v>3.1463755733265743E-2</v>
      </c>
      <c r="CH547">
        <f t="shared" ca="1" si="67"/>
        <v>2.0410527347602958E-4</v>
      </c>
      <c r="CI547">
        <f t="shared" ca="1" si="68"/>
        <v>2.0410527347602958E-4</v>
      </c>
      <c r="CJ547">
        <f t="shared" ca="1" si="69"/>
        <v>2.4926597791385952E-4</v>
      </c>
      <c r="CK547">
        <f t="shared" ca="1" si="70"/>
        <v>3.0338332732382511E-4</v>
      </c>
      <c r="CL547">
        <f ca="1">+IF($C547=1,SUMPRODUCT($CH547:$CK547,Elast!$L$6:$O$6),SUMPRODUCT($CH547:$CK547,Elast!$L$13:$O$13))</f>
        <v>-1.1523772231679222E-5</v>
      </c>
      <c r="CM547">
        <f ca="1">+IF($C547=1,SUMPRODUCT($CH547:$CK547,Elast!$L$7:$O$7),SUMPRODUCT($CH547:$CK547,Elast!$L$14:$O$14))</f>
        <v>-1.1473291812083896E-5</v>
      </c>
      <c r="CN547">
        <f ca="1">+IF($C547=1,SUMPRODUCT($CH547:$CK547,Elast!$L$8:$O$8),SUMPRODUCT($CH547:$CK547,Elast!$L$15:$O$15))</f>
        <v>-3.8299908803093531E-5</v>
      </c>
      <c r="CO547">
        <f ca="1">+IF($C547=1,SUMPRODUCT($CH547:$CK547,Elast!$L$9:$O$9),SUMPRODUCT($CH547:$CK547,Elast!$L$16:$O$16))</f>
        <v>-3.9180696778105429E-5</v>
      </c>
    </row>
    <row r="548" spans="2:93" x14ac:dyDescent="0.25">
      <c r="B548" t="s">
        <v>90</v>
      </c>
      <c r="C548">
        <v>1</v>
      </c>
      <c r="D548">
        <v>2049</v>
      </c>
      <c r="E548">
        <v>2047</v>
      </c>
      <c r="F548">
        <v>0.17898266124126</v>
      </c>
      <c r="G548" s="1">
        <v>9.9524732995889308E-6</v>
      </c>
      <c r="H548">
        <v>0.24991459126332599</v>
      </c>
      <c r="I548">
        <v>0.57109279502211296</v>
      </c>
      <c r="J548">
        <f ca="1">+('aob Demand'!J547-'aob Demand'!BX547)+'aob Cap'!BX548</f>
        <v>154.17531500241299</v>
      </c>
      <c r="K548">
        <f ca="1">+('aob Demand'!K547-'aob Demand'!BY547)+'aob Cap'!BY548</f>
        <v>154.17531500241299</v>
      </c>
      <c r="L548">
        <f ca="1">+('aob Demand'!L547-'aob Demand'!BZ547)+'aob Cap'!BZ548</f>
        <v>126.23648313357299</v>
      </c>
      <c r="M548">
        <f ca="1">+('aob Demand'!M547-'aob Demand'!CA547)+'aob Cap'!CA548</f>
        <v>103.71246574347299</v>
      </c>
      <c r="N548">
        <f ca="1">+'aob Demand'!N547*(1+CL548)</f>
        <v>177886.60441614216</v>
      </c>
      <c r="O548">
        <f ca="1">+'aob Demand'!O547*(1+CM548)</f>
        <v>4618.0749251595962</v>
      </c>
      <c r="P548">
        <f ca="1">+'aob Demand'!P547*(1+CN548)</f>
        <v>287111.4783276284</v>
      </c>
      <c r="Q548">
        <f ca="1">+'aob Demand'!Q547*(1+CO548)</f>
        <v>881059.4775449856</v>
      </c>
      <c r="R548">
        <v>1602.2570906923199</v>
      </c>
      <c r="S548">
        <f ca="1">+IF(E548&gt;2017,SUMPRODUCT(J548:M548,N548:Q548),'aob Demand'!S547)</f>
        <v>155758510.60106698</v>
      </c>
      <c r="T548">
        <v>93129.242098764196</v>
      </c>
      <c r="U548">
        <v>13.82</v>
      </c>
      <c r="V548">
        <v>49871.2981461116</v>
      </c>
      <c r="W548">
        <v>1.4838225164907399E-4</v>
      </c>
      <c r="X548">
        <v>6.1755244393454403</v>
      </c>
      <c r="Y548">
        <v>6.1755244393454403</v>
      </c>
      <c r="Z548">
        <v>6.3597630958749098</v>
      </c>
      <c r="AA548">
        <v>3.7341195683148198</v>
      </c>
      <c r="AB548">
        <v>11.7794191474604</v>
      </c>
      <c r="AC548">
        <v>11.7794191474604</v>
      </c>
      <c r="AD548">
        <v>11.7794191474604</v>
      </c>
      <c r="AE548">
        <v>11.7794191474604</v>
      </c>
      <c r="AF548">
        <v>2118146.62678337</v>
      </c>
      <c r="AG548">
        <v>118.116396273514</v>
      </c>
      <c r="AH548">
        <v>3622429.3773050602</v>
      </c>
      <c r="AI548">
        <v>10284695.458531501</v>
      </c>
      <c r="AJ548">
        <v>130.14775753662701</v>
      </c>
      <c r="AK548">
        <v>130.14775753662701</v>
      </c>
      <c r="AL548">
        <v>102.787888429045</v>
      </c>
      <c r="AM548">
        <v>81.814189485721201</v>
      </c>
      <c r="AN548">
        <v>136.32328197597201</v>
      </c>
      <c r="AO548">
        <v>136.32328197597201</v>
      </c>
      <c r="AP548">
        <v>109.14765152491999</v>
      </c>
      <c r="AQ548">
        <v>85.548309054035997</v>
      </c>
      <c r="AR548">
        <f ca="1">+IF(E548&gt;2017,J548*N548,'aob Demand'!AR547)</f>
        <v>27425723.270568345</v>
      </c>
      <c r="AS548">
        <f>+IF(F548&gt;2017,K548*O548,'aob Demand'!AS547)</f>
        <v>711862.10788609297</v>
      </c>
      <c r="AT548">
        <f>+IF(G548&gt;2017,L548*P548,'aob Demand'!AT547)</f>
        <v>36236636.785570301</v>
      </c>
      <c r="AU548">
        <f>+IF(H548&gt;2017,M548*Q548,'aob Demand'!AU547)</f>
        <v>91353780.152768195</v>
      </c>
      <c r="AV548">
        <v>1.0478375944756799</v>
      </c>
      <c r="AW548">
        <v>1.0478375944756799</v>
      </c>
      <c r="AX548">
        <v>1.06225792790241</v>
      </c>
      <c r="AY548">
        <v>1.0460241135455</v>
      </c>
      <c r="AZ548">
        <v>1.0484336387616999</v>
      </c>
      <c r="BA548">
        <v>1.0484336387616999</v>
      </c>
      <c r="BB548">
        <v>1.0634021652358501</v>
      </c>
      <c r="BC548">
        <v>1.0471450273082501</v>
      </c>
      <c r="BD548">
        <v>1.0178527589864601</v>
      </c>
      <c r="BE548">
        <v>1.0178527589864601</v>
      </c>
      <c r="BF548">
        <v>0.948858677801803</v>
      </c>
      <c r="BG548">
        <v>0.91499574630684599</v>
      </c>
      <c r="BH548">
        <v>0.21970442100000001</v>
      </c>
      <c r="BI548">
        <v>0.21970442100000001</v>
      </c>
      <c r="BJ548">
        <v>0.165963894</v>
      </c>
      <c r="BK548">
        <v>0.200725816</v>
      </c>
      <c r="BL548">
        <v>0.162760554</v>
      </c>
      <c r="BM548">
        <v>0.162760554</v>
      </c>
      <c r="BN548">
        <v>0.166015943</v>
      </c>
      <c r="BO548">
        <v>0.19972778899999999</v>
      </c>
      <c r="BP548">
        <v>1.0691190909999999</v>
      </c>
      <c r="BQ548">
        <v>1.0691190909999999</v>
      </c>
      <c r="BR548">
        <v>0.131944635</v>
      </c>
      <c r="BS548">
        <v>0.26316795199999998</v>
      </c>
      <c r="BT548">
        <v>0.97831624699999997</v>
      </c>
      <c r="BU548">
        <v>0.97831624699999997</v>
      </c>
      <c r="BV548">
        <v>0.98633250099999903</v>
      </c>
      <c r="BW548">
        <v>0.98950838599999902</v>
      </c>
      <c r="BX548">
        <f ca="1">+'aob Demand'!BX547+'aob Cap'!$CG548</f>
        <v>18.095026934725379</v>
      </c>
      <c r="BY548">
        <f ca="1">+'aob Demand'!BY547+'aob Cap'!$CG548</f>
        <v>18.095026934725379</v>
      </c>
      <c r="BZ548">
        <f ca="1">+'aob Demand'!BZ547+'aob Cap'!$CG548</f>
        <v>18.095026934725379</v>
      </c>
      <c r="CA548">
        <f ca="1">+'aob Demand'!CA547+'aob Cap'!$CG548</f>
        <v>18.095026934725379</v>
      </c>
      <c r="CB548">
        <f t="shared" ca="1" si="66"/>
        <v>3218862.8982369308</v>
      </c>
      <c r="CC548">
        <f t="shared" ca="1" si="71"/>
        <v>83564.190157342775</v>
      </c>
      <c r="CD548">
        <f t="shared" ca="1" si="72"/>
        <v>5195289.9336072579</v>
      </c>
      <c r="CE548">
        <f t="shared" ca="1" si="73"/>
        <v>15942794.977271585</v>
      </c>
      <c r="CG548">
        <f ca="1">+IFERROR(VLOOKUP(_xlfn.CONCAT(B548,E548,C548),Reallocation!$A$3:$F$618,6,FALSE),0)</f>
        <v>3.0067139427976407E-2</v>
      </c>
      <c r="CH548">
        <f t="shared" ca="1" si="67"/>
        <v>1.9501915353647981E-4</v>
      </c>
      <c r="CI548">
        <f t="shared" ca="1" si="68"/>
        <v>1.9501915353647981E-4</v>
      </c>
      <c r="CJ548">
        <f t="shared" ca="1" si="69"/>
        <v>2.3818106051121113E-4</v>
      </c>
      <c r="CK548">
        <f t="shared" ca="1" si="70"/>
        <v>2.8990863549949175E-4</v>
      </c>
      <c r="CL548">
        <f ca="1">+IF($C548=1,SUMPRODUCT($CH548:$CK548,Elast!$L$6:$O$6),SUMPRODUCT($CH548:$CK548,Elast!$L$13:$O$13))</f>
        <v>-1.1011955093184201E-5</v>
      </c>
      <c r="CM548">
        <f ca="1">+IF($C548=1,SUMPRODUCT($CH548:$CK548,Elast!$L$7:$O$7),SUMPRODUCT($CH548:$CK548,Elast!$L$14:$O$14))</f>
        <v>-1.0962653360717223E-5</v>
      </c>
      <c r="CN548">
        <f ca="1">+IF($C548=1,SUMPRODUCT($CH548:$CK548,Elast!$L$8:$O$8),SUMPRODUCT($CH548:$CK548,Elast!$L$15:$O$15))</f>
        <v>-3.6595975156631596E-5</v>
      </c>
      <c r="CO548">
        <f ca="1">+IF($C548=1,SUMPRODUCT($CH548:$CK548,Elast!$L$9:$O$9),SUMPRODUCT($CH548:$CK548,Elast!$L$16:$O$16))</f>
        <v>-3.7439152173566193E-5</v>
      </c>
    </row>
    <row r="549" spans="2:93" x14ac:dyDescent="0.25">
      <c r="B549" t="s">
        <v>90</v>
      </c>
      <c r="C549">
        <v>1</v>
      </c>
      <c r="D549">
        <v>2050</v>
      </c>
      <c r="E549">
        <v>2048</v>
      </c>
      <c r="F549">
        <v>0.17903834554357601</v>
      </c>
      <c r="G549" s="1">
        <v>9.9273551905752805E-6</v>
      </c>
      <c r="H549">
        <v>0.24993344654064301</v>
      </c>
      <c r="I549">
        <v>0.57101828056058901</v>
      </c>
      <c r="J549">
        <f ca="1">+('aob Demand'!J548-'aob Demand'!BX548)+'aob Cap'!BX549</f>
        <v>154.19276845093324</v>
      </c>
      <c r="K549">
        <f ca="1">+('aob Demand'!K548-'aob Demand'!BY548)+'aob Cap'!BY549</f>
        <v>154.19276845093324</v>
      </c>
      <c r="L549">
        <f ca="1">+('aob Demand'!L548-'aob Demand'!BZ548)+'aob Cap'!BZ549</f>
        <v>126.24399552581723</v>
      </c>
      <c r="M549">
        <f ca="1">+('aob Demand'!M548-'aob Demand'!CA548)+'aob Cap'!CA549</f>
        <v>103.71200879199623</v>
      </c>
      <c r="N549">
        <f ca="1">+'aob Demand'!N548*(1+CL549)</f>
        <v>178372.63366244698</v>
      </c>
      <c r="O549">
        <f ca="1">+'aob Demand'!O548*(1+CM549)</f>
        <v>4630.8140348207135</v>
      </c>
      <c r="P549">
        <f ca="1">+'aob Demand'!P548*(1+CN549)</f>
        <v>287895.51817367179</v>
      </c>
      <c r="Q549">
        <f ca="1">+'aob Demand'!Q548*(1+CO549)</f>
        <v>883466.69809737103</v>
      </c>
      <c r="R549">
        <v>1602.87046485616</v>
      </c>
      <c r="S549">
        <f ca="1">+IF(E549&gt;2017,SUMPRODUCT(J549:M549,N549:Q549),'aob Demand'!S548)</f>
        <v>156188994.70523754</v>
      </c>
      <c r="T549">
        <v>93290.640011171199</v>
      </c>
      <c r="U549">
        <v>13.82</v>
      </c>
      <c r="V549">
        <v>50324.915209200299</v>
      </c>
      <c r="W549">
        <v>1.4812509734270601E-4</v>
      </c>
      <c r="X549">
        <v>6.2259556469574404</v>
      </c>
      <c r="Y549">
        <v>6.2259556469574404</v>
      </c>
      <c r="Z549">
        <v>6.3993609470569099</v>
      </c>
      <c r="AA549">
        <v>3.7654255465244599</v>
      </c>
      <c r="AB549">
        <v>11.667878961654599</v>
      </c>
      <c r="AC549">
        <v>11.667878961654599</v>
      </c>
      <c r="AD549">
        <v>11.667878961654599</v>
      </c>
      <c r="AE549">
        <v>11.667878961654599</v>
      </c>
      <c r="AF549">
        <v>2104060.2315940699</v>
      </c>
      <c r="AG549">
        <v>116.997943434531</v>
      </c>
      <c r="AH549">
        <v>3598141.73354446</v>
      </c>
      <c r="AI549">
        <v>10215985.806069801</v>
      </c>
      <c r="AJ549">
        <v>130.14775753662701</v>
      </c>
      <c r="AK549">
        <v>130.14775753662701</v>
      </c>
      <c r="AL549">
        <v>102.787888429045</v>
      </c>
      <c r="AM549">
        <v>81.814189485721201</v>
      </c>
      <c r="AN549">
        <v>136.37371318358399</v>
      </c>
      <c r="AO549">
        <v>136.37371318358399</v>
      </c>
      <c r="AP549">
        <v>109.187249376102</v>
      </c>
      <c r="AQ549">
        <v>85.579615032245599</v>
      </c>
      <c r="AR549">
        <f ca="1">+IF(E549&gt;2017,J549*N549,'aob Demand'!AR548)</f>
        <v>27503770.200296827</v>
      </c>
      <c r="AS549">
        <f>+IF(F549&gt;2017,K549*O549,'aob Demand'!AS548)</f>
        <v>713912.46458082495</v>
      </c>
      <c r="AT549">
        <f>+IF(G549&gt;2017,L549*P549,'aob Demand'!AT548)</f>
        <v>36338079.524971999</v>
      </c>
      <c r="AU549">
        <f>+IF(H549&gt;2017,M549*Q549,'aob Demand'!AU548)</f>
        <v>91603999.864387795</v>
      </c>
      <c r="AV549">
        <v>1.04822474138989</v>
      </c>
      <c r="AW549">
        <v>1.04822474138989</v>
      </c>
      <c r="AX549">
        <v>1.06264303267755</v>
      </c>
      <c r="AY549">
        <v>1.04640656232783</v>
      </c>
      <c r="AZ549">
        <v>1.0488210058977301</v>
      </c>
      <c r="BA549">
        <v>1.0488210058977301</v>
      </c>
      <c r="BB549">
        <v>1.0637876848361001</v>
      </c>
      <c r="BC549">
        <v>1.0475278859206201</v>
      </c>
      <c r="BD549">
        <v>1.01822882733602</v>
      </c>
      <c r="BE549">
        <v>1.01822882733602</v>
      </c>
      <c r="BF549">
        <v>0.948699911490551</v>
      </c>
      <c r="BG549">
        <v>0.91484134230242498</v>
      </c>
      <c r="BH549">
        <v>0.21970442100000001</v>
      </c>
      <c r="BI549">
        <v>0.21970442100000001</v>
      </c>
      <c r="BJ549">
        <v>0.165963894</v>
      </c>
      <c r="BK549">
        <v>0.200725816</v>
      </c>
      <c r="BL549">
        <v>0.162760554</v>
      </c>
      <c r="BM549">
        <v>0.162760554</v>
      </c>
      <c r="BN549">
        <v>0.166015943</v>
      </c>
      <c r="BO549">
        <v>0.19972778899999999</v>
      </c>
      <c r="BP549">
        <v>1.0691190909999999</v>
      </c>
      <c r="BQ549">
        <v>1.0691190909999999</v>
      </c>
      <c r="BR549">
        <v>0.131944635</v>
      </c>
      <c r="BS549">
        <v>0.26316795199999998</v>
      </c>
      <c r="BT549">
        <v>0.97831624699999997</v>
      </c>
      <c r="BU549">
        <v>0.97831624699999997</v>
      </c>
      <c r="BV549">
        <v>0.98633250099999903</v>
      </c>
      <c r="BW549">
        <v>0.98950838599999902</v>
      </c>
      <c r="BX549">
        <f ca="1">+'aob Demand'!BX548+'aob Cap'!$CG549</f>
        <v>18.064215282260239</v>
      </c>
      <c r="BY549">
        <f ca="1">+'aob Demand'!BY548+'aob Cap'!$CG549</f>
        <v>18.064215282260239</v>
      </c>
      <c r="BZ549">
        <f ca="1">+'aob Demand'!BZ548+'aob Cap'!$CG549</f>
        <v>18.064215282260239</v>
      </c>
      <c r="CA549">
        <f ca="1">+'aob Demand'!CA548+'aob Cap'!$CG549</f>
        <v>18.064215282260239</v>
      </c>
      <c r="CB549">
        <f t="shared" ca="1" si="66"/>
        <v>3222161.6549421819</v>
      </c>
      <c r="CC549">
        <f t="shared" ca="1" si="71"/>
        <v>83652.021657113524</v>
      </c>
      <c r="CD549">
        <f t="shared" ca="1" si="72"/>
        <v>5200606.6190870721</v>
      </c>
      <c r="CE549">
        <f t="shared" ca="1" si="73"/>
        <v>15959132.629138522</v>
      </c>
      <c r="CG549">
        <f ca="1">+IFERROR(VLOOKUP(_xlfn.CONCAT(B549,E549,C549),Reallocation!$A$3:$F$618,6,FALSE),0)</f>
        <v>2.8731351122241035E-2</v>
      </c>
      <c r="CH549">
        <f t="shared" ca="1" si="67"/>
        <v>1.8633397279832487E-4</v>
      </c>
      <c r="CI549">
        <f t="shared" ca="1" si="68"/>
        <v>1.8633397279832487E-4</v>
      </c>
      <c r="CJ549">
        <f t="shared" ca="1" si="69"/>
        <v>2.2758588242210998E-4</v>
      </c>
      <c r="CK549">
        <f t="shared" ca="1" si="70"/>
        <v>2.770301284962251E-4</v>
      </c>
      <c r="CL549">
        <f ca="1">+IF($C549=1,SUMPRODUCT($CH549:$CK549,Elast!$L$6:$O$6),SUMPRODUCT($CH549:$CK549,Elast!$L$13:$O$13))</f>
        <v>-1.05227836761983E-5</v>
      </c>
      <c r="CM549">
        <f ca="1">+IF($C549=1,SUMPRODUCT($CH549:$CK549,Elast!$L$7:$O$7),SUMPRODUCT($CH549:$CK549,Elast!$L$14:$O$14))</f>
        <v>-1.0474553627347393E-5</v>
      </c>
      <c r="CN549">
        <f ca="1">+IF($C549=1,SUMPRODUCT($CH549:$CK549,Elast!$L$8:$O$8),SUMPRODUCT($CH549:$CK549,Elast!$L$15:$O$15))</f>
        <v>-3.4967284672307027E-5</v>
      </c>
      <c r="CO549">
        <f ca="1">+IF($C549=1,SUMPRODUCT($CH549:$CK549,Elast!$L$9:$O$9),SUMPRODUCT($CH549:$CK549,Elast!$L$16:$O$16))</f>
        <v>-3.5774592696997235E-5</v>
      </c>
    </row>
    <row r="550" spans="2:93" x14ac:dyDescent="0.25">
      <c r="B550" t="s">
        <v>90</v>
      </c>
      <c r="C550">
        <v>1</v>
      </c>
      <c r="D550">
        <v>2051</v>
      </c>
      <c r="E550">
        <v>2049</v>
      </c>
      <c r="F550">
        <v>0.17909286354620199</v>
      </c>
      <c r="G550" s="1">
        <v>9.9022685664989801E-6</v>
      </c>
      <c r="H550">
        <v>0.24995195522095101</v>
      </c>
      <c r="I550">
        <v>0.57094527896427905</v>
      </c>
      <c r="J550">
        <f ca="1">+('aob Demand'!J549-'aob Demand'!BX549)+'aob Cap'!BX550</f>
        <v>154.20719356773506</v>
      </c>
      <c r="K550">
        <f ca="1">+('aob Demand'!K549-'aob Demand'!BY549)+'aob Cap'!BY550</f>
        <v>154.20719356773506</v>
      </c>
      <c r="L550">
        <f ca="1">+('aob Demand'!L549-'aob Demand'!BZ549)+'aob Cap'!BZ550</f>
        <v>126.24845870586807</v>
      </c>
      <c r="M550">
        <f ca="1">+('aob Demand'!M549-'aob Demand'!CA549)+'aob Cap'!CA550</f>
        <v>103.70849307429609</v>
      </c>
      <c r="N550">
        <f ca="1">+'aob Demand'!N549*(1+CL550)</f>
        <v>178860.54708389024</v>
      </c>
      <c r="O550">
        <f ca="1">+'aob Demand'!O549*(1+CM550)</f>
        <v>4643.5822472461496</v>
      </c>
      <c r="P550">
        <f ca="1">+'aob Demand'!P549*(1+CN550)</f>
        <v>288682.49153480219</v>
      </c>
      <c r="Q550">
        <f ca="1">+'aob Demand'!Q549*(1+CO550)</f>
        <v>885883.0941590427</v>
      </c>
      <c r="R550">
        <v>1603.5147938637199</v>
      </c>
      <c r="S550">
        <f ca="1">+IF(E550&gt;2017,SUMPRODUCT(J550:M550,N550:Q550),'aob Demand'!S549)</f>
        <v>156616977.13911289</v>
      </c>
      <c r="T550">
        <v>93452.317634714505</v>
      </c>
      <c r="U550">
        <v>13.82</v>
      </c>
      <c r="V550">
        <v>50782.658261536802</v>
      </c>
      <c r="W550">
        <v>1.4786838869838099E-4</v>
      </c>
      <c r="X550">
        <v>6.2763419496786703</v>
      </c>
      <c r="Y550">
        <v>6.2763419496786703</v>
      </c>
      <c r="Z550">
        <v>6.4389450537178101</v>
      </c>
      <c r="AA550">
        <v>3.7967152836707898</v>
      </c>
      <c r="AB550">
        <v>11.5587671020307</v>
      </c>
      <c r="AC550">
        <v>11.5587671020307</v>
      </c>
      <c r="AD550">
        <v>11.5587671020307</v>
      </c>
      <c r="AE550">
        <v>11.5587671020307</v>
      </c>
      <c r="AF550">
        <v>2090308.1845558099</v>
      </c>
      <c r="AG550">
        <v>115.903840279855</v>
      </c>
      <c r="AH550">
        <v>3574434.1971249501</v>
      </c>
      <c r="AI550">
        <v>10148914.774263401</v>
      </c>
      <c r="AJ550">
        <v>130.14775753662701</v>
      </c>
      <c r="AK550">
        <v>130.14775753662701</v>
      </c>
      <c r="AL550">
        <v>102.787888429045</v>
      </c>
      <c r="AM550">
        <v>81.814189485721201</v>
      </c>
      <c r="AN550">
        <v>136.42409948630501</v>
      </c>
      <c r="AO550">
        <v>136.42409948630501</v>
      </c>
      <c r="AP550">
        <v>109.226833482763</v>
      </c>
      <c r="AQ550">
        <v>85.610904769391993</v>
      </c>
      <c r="AR550">
        <f ca="1">+IF(E550&gt;2017,J550*N550,'aob Demand'!AR549)</f>
        <v>27581583.005796455</v>
      </c>
      <c r="AS550">
        <f>+IF(F550&gt;2017,K550*O550,'aob Demand'!AS549)</f>
        <v>715953.47064992203</v>
      </c>
      <c r="AT550">
        <f>+IF(G550&gt;2017,L550*P550,'aob Demand'!AT549)</f>
        <v>36439011.788070001</v>
      </c>
      <c r="AU550">
        <f>+IF(H550&gt;2017,M550*Q550,'aob Demand'!AU549)</f>
        <v>91852420.235282406</v>
      </c>
      <c r="AV550">
        <v>1.0486115685361099</v>
      </c>
      <c r="AW550">
        <v>1.0486115685361099</v>
      </c>
      <c r="AX550">
        <v>1.06302801791896</v>
      </c>
      <c r="AY550">
        <v>1.04678883006768</v>
      </c>
      <c r="AZ550">
        <v>1.0492080530838701</v>
      </c>
      <c r="BA550">
        <v>1.0492080530838701</v>
      </c>
      <c r="BB550">
        <v>1.06417308477386</v>
      </c>
      <c r="BC550">
        <v>1.0479105632965</v>
      </c>
      <c r="BD550">
        <v>1.0186045850680401</v>
      </c>
      <c r="BE550">
        <v>1.0186045850680401</v>
      </c>
      <c r="BF550">
        <v>0.94854127852616199</v>
      </c>
      <c r="BG550">
        <v>0.91468709382894497</v>
      </c>
      <c r="BH550">
        <v>0.21970442100000001</v>
      </c>
      <c r="BI550">
        <v>0.21970442100000001</v>
      </c>
      <c r="BJ550">
        <v>0.165963894</v>
      </c>
      <c r="BK550">
        <v>0.200725816</v>
      </c>
      <c r="BL550">
        <v>0.162760554</v>
      </c>
      <c r="BM550">
        <v>0.162760554</v>
      </c>
      <c r="BN550">
        <v>0.166015943</v>
      </c>
      <c r="BO550">
        <v>0.19972778899999999</v>
      </c>
      <c r="BP550">
        <v>1.0691190909999999</v>
      </c>
      <c r="BQ550">
        <v>1.0691190909999999</v>
      </c>
      <c r="BR550">
        <v>0.131944635</v>
      </c>
      <c r="BS550">
        <v>0.26316795199999998</v>
      </c>
      <c r="BT550">
        <v>0.97831624699999997</v>
      </c>
      <c r="BU550">
        <v>0.97831624699999997</v>
      </c>
      <c r="BV550">
        <v>0.98633250099999903</v>
      </c>
      <c r="BW550">
        <v>0.98950838599999902</v>
      </c>
      <c r="BX550">
        <f ca="1">+'aob Demand'!BX549+'aob Cap'!$CG550</f>
        <v>18.030297380531973</v>
      </c>
      <c r="BY550">
        <f ca="1">+'aob Demand'!BY549+'aob Cap'!$CG550</f>
        <v>18.030297380531973</v>
      </c>
      <c r="BZ550">
        <f ca="1">+'aob Demand'!BZ549+'aob Cap'!$CG550</f>
        <v>18.030297380531973</v>
      </c>
      <c r="CA550">
        <f ca="1">+'aob Demand'!CA549+'aob Cap'!$CG550</f>
        <v>18.030297380531973</v>
      </c>
      <c r="CB550">
        <f t="shared" ca="1" si="66"/>
        <v>3224908.8535671816</v>
      </c>
      <c r="CC550">
        <f t="shared" ca="1" si="71"/>
        <v>83725.168828807029</v>
      </c>
      <c r="CD550">
        <f t="shared" ca="1" si="72"/>
        <v>5205031.1709253872</v>
      </c>
      <c r="CE550">
        <f t="shared" ca="1" si="73"/>
        <v>15972735.632073347</v>
      </c>
      <c r="CG550">
        <f ca="1">+IFERROR(VLOOKUP(_xlfn.CONCAT(B550,E550,C550),Reallocation!$A$3:$F$618,6,FALSE),0)</f>
        <v>2.745313253607528E-2</v>
      </c>
      <c r="CH550">
        <f t="shared" ca="1" si="67"/>
        <v>1.7802757381746304E-4</v>
      </c>
      <c r="CI550">
        <f t="shared" ca="1" si="68"/>
        <v>1.7802757381746304E-4</v>
      </c>
      <c r="CJ550">
        <f t="shared" ca="1" si="69"/>
        <v>2.1745320946875424E-4</v>
      </c>
      <c r="CK550">
        <f t="shared" ca="1" si="70"/>
        <v>2.6471440980646577E-4</v>
      </c>
      <c r="CL550">
        <f ca="1">+IF($C550=1,SUMPRODUCT($CH550:$CK550,Elast!$L$6:$O$6),SUMPRODUCT($CH550:$CK550,Elast!$L$13:$O$13))</f>
        <v>-1.0054989295244621E-5</v>
      </c>
      <c r="CM550">
        <f ca="1">+IF($C550=1,SUMPRODUCT($CH550:$CK550,Elast!$L$7:$O$7),SUMPRODUCT($CH550:$CK550,Elast!$L$14:$O$14))</f>
        <v>-1.0007745342655915E-5</v>
      </c>
      <c r="CN550">
        <f ca="1">+IF($C550=1,SUMPRODUCT($CH550:$CK550,Elast!$L$8:$O$8),SUMPRODUCT($CH550:$CK550,Elast!$L$15:$O$15))</f>
        <v>-3.3409663775289641E-5</v>
      </c>
      <c r="CO550">
        <f ca="1">+IF($C550=1,SUMPRODUCT($CH550:$CK550,Elast!$L$9:$O$9),SUMPRODUCT($CH550:$CK550,Elast!$L$16:$O$16))</f>
        <v>-3.4182725296055602E-5</v>
      </c>
    </row>
    <row r="551" spans="2:93" x14ac:dyDescent="0.25">
      <c r="B551" t="s">
        <v>90</v>
      </c>
      <c r="C551">
        <v>2</v>
      </c>
      <c r="D551">
        <v>2010</v>
      </c>
      <c r="E551">
        <v>2008</v>
      </c>
      <c r="F551">
        <v>0.15635273299999999</v>
      </c>
      <c r="G551" s="1">
        <v>1.73E-7</v>
      </c>
      <c r="H551">
        <v>0.17340232</v>
      </c>
      <c r="I551">
        <v>0.67024477399999904</v>
      </c>
      <c r="J551">
        <f>+('aob Demand'!J550-'aob Demand'!BX550)+'aob Cap'!BX551</f>
        <v>262.95599869999899</v>
      </c>
      <c r="K551">
        <f>+('aob Demand'!K550-'aob Demand'!BY550)+'aob Cap'!BY551</f>
        <v>176.6737612</v>
      </c>
      <c r="L551">
        <f>+('aob Demand'!L550-'aob Demand'!BZ550)+'aob Cap'!BZ551</f>
        <v>130.10988079999899</v>
      </c>
      <c r="M551">
        <f>+('aob Demand'!M550-'aob Demand'!CA550)+'aob Cap'!CA551</f>
        <v>107.19601470000001</v>
      </c>
      <c r="N551">
        <f>+'aob Demand'!N550*(1+CL551)</f>
        <v>32135.022000000001</v>
      </c>
      <c r="O551">
        <f>+'aob Demand'!O550*(1+CM551)</f>
        <v>4.4499999999999998E-2</v>
      </c>
      <c r="P551">
        <f>+'aob Demand'!P550*(1+CN551)</f>
        <v>72027.787500000006</v>
      </c>
      <c r="Q551">
        <f>+'aob Demand'!Q550*(1+CO551)</f>
        <v>337917.55200000003</v>
      </c>
      <c r="R551">
        <v>54045081.909999996</v>
      </c>
      <c r="S551">
        <f>+IF(E551&gt;2017,SUMPRODUCT(J551:M551,N551:Q551),'aob Demand'!S550)</f>
        <v>54045046.369999997</v>
      </c>
      <c r="T551">
        <v>1</v>
      </c>
      <c r="U551">
        <v>2E-3</v>
      </c>
      <c r="V551">
        <v>40483.737789999999</v>
      </c>
      <c r="W551">
        <v>2E-3</v>
      </c>
      <c r="X551">
        <v>-18.15279593</v>
      </c>
      <c r="Y551">
        <v>-18.15279593</v>
      </c>
      <c r="Z551">
        <v>-8.3301144649999994</v>
      </c>
      <c r="AA551">
        <v>-6.949239951</v>
      </c>
      <c r="AB551">
        <v>86.28223749</v>
      </c>
      <c r="AC551">
        <v>0</v>
      </c>
      <c r="AD551">
        <v>0</v>
      </c>
      <c r="AE551">
        <v>0</v>
      </c>
      <c r="AF551">
        <v>2772681.6</v>
      </c>
      <c r="AG551">
        <v>0</v>
      </c>
      <c r="AH551">
        <v>0</v>
      </c>
      <c r="AI551">
        <v>0</v>
      </c>
      <c r="AJ551">
        <v>194.8265571</v>
      </c>
      <c r="AK551">
        <v>194.8265571</v>
      </c>
      <c r="AL551">
        <v>138.43999529999999</v>
      </c>
      <c r="AM551">
        <v>114.14525459999901</v>
      </c>
      <c r="AN551">
        <v>176.6737612</v>
      </c>
      <c r="AO551">
        <v>176.6737612</v>
      </c>
      <c r="AP551">
        <v>130.10988079999899</v>
      </c>
      <c r="AQ551">
        <v>107.19601470000001</v>
      </c>
      <c r="AR551">
        <f>+IF(E551&gt;2017,J551*N551,'aob Demand'!AR550)</f>
        <v>8450096.8019999992</v>
      </c>
      <c r="AS551">
        <f>+IF(F551&gt;2017,K551*O551,'aob Demand'!AS550)</f>
        <v>7.8619823719999999</v>
      </c>
      <c r="AT551">
        <f>+IF(G551&gt;2017,L551*P551,'aob Demand'!AT550)</f>
        <v>9371526.8460000008</v>
      </c>
      <c r="AU551">
        <f>+IF(H551&gt;2017,M551*Q551,'aob Demand'!AU550)</f>
        <v>36223414.859999999</v>
      </c>
      <c r="AV551">
        <v>1.036251963</v>
      </c>
      <c r="AW551">
        <v>1.036251963</v>
      </c>
      <c r="AX551">
        <v>1.0477112309999901</v>
      </c>
      <c r="AY551">
        <v>1.041540363</v>
      </c>
      <c r="AZ551">
        <v>1.036841417</v>
      </c>
      <c r="BA551">
        <v>1.036841417</v>
      </c>
      <c r="BB551">
        <v>1.048839799</v>
      </c>
      <c r="BC551">
        <v>1.042656472</v>
      </c>
      <c r="BD551">
        <v>1.006598661</v>
      </c>
      <c r="BE551">
        <v>1.006598661</v>
      </c>
      <c r="BF551">
        <v>0.95492384599999902</v>
      </c>
      <c r="BG551">
        <v>0.91682148200000002</v>
      </c>
      <c r="BH551">
        <v>0.21970442100000001</v>
      </c>
      <c r="BI551">
        <v>0.21970442100000001</v>
      </c>
      <c r="BJ551">
        <v>0.165963894</v>
      </c>
      <c r="BK551">
        <v>0.200725816</v>
      </c>
      <c r="BL551">
        <v>0.162760554</v>
      </c>
      <c r="BM551">
        <v>0.162760554</v>
      </c>
      <c r="BN551">
        <v>0.166015943</v>
      </c>
      <c r="BO551">
        <v>0.19972778899999999</v>
      </c>
      <c r="BP551">
        <v>1.0691190909999999</v>
      </c>
      <c r="BQ551">
        <v>1.0691190909999999</v>
      </c>
      <c r="BR551">
        <v>0.131944635</v>
      </c>
      <c r="BS551">
        <v>0.26316795199999998</v>
      </c>
      <c r="BT551">
        <v>0.97831624699999997</v>
      </c>
      <c r="BU551">
        <v>0.97831624699999997</v>
      </c>
      <c r="BV551">
        <v>0.98633250099999903</v>
      </c>
      <c r="BW551">
        <v>0.98950838599999902</v>
      </c>
      <c r="BX551">
        <f>+'aob Demand'!BX550+'aob Cap'!$CG551</f>
        <v>102.0409693</v>
      </c>
      <c r="BY551">
        <f>+'aob Demand'!BY550+'aob Cap'!$CG551</f>
        <v>0</v>
      </c>
      <c r="BZ551">
        <f>+'aob Demand'!BZ550+'aob Cap'!$CG551</f>
        <v>0</v>
      </c>
      <c r="CA551">
        <f>+'aob Demand'!CA550+'aob Cap'!$CG551</f>
        <v>0</v>
      </c>
      <c r="CB551">
        <f t="shared" si="66"/>
        <v>3279088.7933568247</v>
      </c>
      <c r="CC551">
        <f t="shared" si="71"/>
        <v>0</v>
      </c>
      <c r="CD551">
        <f t="shared" si="72"/>
        <v>0</v>
      </c>
      <c r="CE551">
        <f t="shared" si="73"/>
        <v>0</v>
      </c>
      <c r="CG551">
        <f>+IFERROR(VLOOKUP(_xlfn.CONCAT(B551,E551,C551),Reallocation!$A$3:$F$618,6,FALSE),0)</f>
        <v>0</v>
      </c>
      <c r="CH551">
        <f t="shared" si="67"/>
        <v>0</v>
      </c>
      <c r="CI551">
        <f t="shared" si="68"/>
        <v>0</v>
      </c>
      <c r="CJ551">
        <f t="shared" si="69"/>
        <v>0</v>
      </c>
      <c r="CK551">
        <f t="shared" si="70"/>
        <v>0</v>
      </c>
      <c r="CL551">
        <f>+IF($C551=1,SUMPRODUCT($CH551:$CK551,Elast!$L$6:$O$6),SUMPRODUCT($CH551:$CK551,Elast!$L$13:$O$13))</f>
        <v>0</v>
      </c>
      <c r="CM551">
        <f>+IF($C551=1,SUMPRODUCT($CH551:$CK551,Elast!$L$7:$O$7),SUMPRODUCT($CH551:$CK551,Elast!$L$14:$O$14))</f>
        <v>0</v>
      </c>
      <c r="CN551">
        <f>+IF($C551=1,SUMPRODUCT($CH551:$CK551,Elast!$L$8:$O$8),SUMPRODUCT($CH551:$CK551,Elast!$L$15:$O$15))</f>
        <v>0</v>
      </c>
      <c r="CO551">
        <f>+IF($C551=1,SUMPRODUCT($CH551:$CK551,Elast!$L$9:$O$9),SUMPRODUCT($CH551:$CK551,Elast!$L$16:$O$16))</f>
        <v>0</v>
      </c>
    </row>
    <row r="552" spans="2:93" x14ac:dyDescent="0.25">
      <c r="B552" t="s">
        <v>90</v>
      </c>
      <c r="C552">
        <v>2</v>
      </c>
      <c r="D552">
        <v>2011</v>
      </c>
      <c r="E552">
        <v>2009</v>
      </c>
      <c r="F552">
        <v>0.24634504899999901</v>
      </c>
      <c r="G552" s="1">
        <v>3.03E-8</v>
      </c>
      <c r="H552">
        <v>0.21584533</v>
      </c>
      <c r="I552">
        <v>0.53780959100000003</v>
      </c>
      <c r="J552">
        <f>+('aob Demand'!J551-'aob Demand'!BX551)+'aob Cap'!BX552</f>
        <v>161.9099429</v>
      </c>
      <c r="K552">
        <f>+('aob Demand'!K551-'aob Demand'!BY551)+'aob Cap'!BY552</f>
        <v>105.83370069999999</v>
      </c>
      <c r="L552">
        <f>+('aob Demand'!L551-'aob Demand'!BZ551)+'aob Cap'!BZ552</f>
        <v>66.285874879999994</v>
      </c>
      <c r="M552">
        <f>+('aob Demand'!M551-'aob Demand'!CA551)+'aob Cap'!CA552</f>
        <v>39.45571984</v>
      </c>
      <c r="N552">
        <f>+'aob Demand'!N551*(1+CL552)</f>
        <v>41822.968999999997</v>
      </c>
      <c r="O552">
        <f>+'aob Demand'!O551*(1+CM552)</f>
        <v>1.0999999999999999E-2</v>
      </c>
      <c r="P552">
        <f>+'aob Demand'!P551*(1+CN552)</f>
        <v>89508.895999999993</v>
      </c>
      <c r="Q552">
        <f>+'aob Demand'!Q551*(1+CO552)</f>
        <v>374682.22899999999</v>
      </c>
      <c r="R552">
        <v>27488088.23</v>
      </c>
      <c r="S552">
        <f>+IF(E552&gt;2017,SUMPRODUCT(J552:M552,N552:Q552),'aob Demand'!S551)</f>
        <v>27488088.23</v>
      </c>
      <c r="T552">
        <v>1</v>
      </c>
      <c r="U552">
        <v>2E-3</v>
      </c>
      <c r="V552">
        <v>38980.240610000001</v>
      </c>
      <c r="W552">
        <v>2E-3</v>
      </c>
      <c r="X552">
        <v>20.712132399999899</v>
      </c>
      <c r="Y552">
        <v>20.712132399999899</v>
      </c>
      <c r="Z552">
        <v>8.1444566710000004</v>
      </c>
      <c r="AA552">
        <v>3.9933362780000001</v>
      </c>
      <c r="AB552">
        <v>56.076242290000003</v>
      </c>
      <c r="AC552">
        <v>0</v>
      </c>
      <c r="AD552">
        <v>0</v>
      </c>
      <c r="AE552">
        <v>0</v>
      </c>
      <c r="AF552">
        <v>2345274.943</v>
      </c>
      <c r="AG552">
        <v>0</v>
      </c>
      <c r="AH552">
        <v>0</v>
      </c>
      <c r="AI552">
        <v>0</v>
      </c>
      <c r="AJ552">
        <v>85.121568249999996</v>
      </c>
      <c r="AK552">
        <v>85.121568249999996</v>
      </c>
      <c r="AL552">
        <v>58.141418209999998</v>
      </c>
      <c r="AM552">
        <v>35.462383559999999</v>
      </c>
      <c r="AN552">
        <v>105.83370069999999</v>
      </c>
      <c r="AO552">
        <v>105.83370069999999</v>
      </c>
      <c r="AP552">
        <v>66.285874879999994</v>
      </c>
      <c r="AQ552">
        <v>39.45571984</v>
      </c>
      <c r="AR552">
        <f>+IF(E552&gt;2017,J552*N552,'aob Demand'!AR551)</f>
        <v>6771554.5240000002</v>
      </c>
      <c r="AS552">
        <f>+IF(F552&gt;2017,K552*O552,'aob Demand'!AS551)</f>
        <v>1.164170707</v>
      </c>
      <c r="AT552">
        <f>+IF(G552&gt;2017,L552*P552,'aob Demand'!AT551)</f>
        <v>5933175.4809999997</v>
      </c>
      <c r="AU552">
        <f>+IF(H552&gt;2017,M552*Q552,'aob Demand'!AU551)</f>
        <v>14783357.060000001</v>
      </c>
      <c r="AV552">
        <v>1.036251963</v>
      </c>
      <c r="AW552">
        <v>1.036251963</v>
      </c>
      <c r="AX552">
        <v>1.0477112309999901</v>
      </c>
      <c r="AY552">
        <v>1.041540363</v>
      </c>
      <c r="AZ552">
        <v>1.036841417</v>
      </c>
      <c r="BA552">
        <v>1.036841417</v>
      </c>
      <c r="BB552">
        <v>1.048839799</v>
      </c>
      <c r="BC552">
        <v>1.042656472</v>
      </c>
      <c r="BD552">
        <v>1.006598661</v>
      </c>
      <c r="BE552">
        <v>1.006598661</v>
      </c>
      <c r="BF552">
        <v>0.95492384599999902</v>
      </c>
      <c r="BG552">
        <v>0.91682148200000002</v>
      </c>
      <c r="BH552">
        <v>0.21970442100000001</v>
      </c>
      <c r="BI552">
        <v>0.21970442100000001</v>
      </c>
      <c r="BJ552">
        <v>0.165963894</v>
      </c>
      <c r="BK552">
        <v>0.200725816</v>
      </c>
      <c r="BL552">
        <v>0.162760554</v>
      </c>
      <c r="BM552">
        <v>0.162760554</v>
      </c>
      <c r="BN552">
        <v>0.166015943</v>
      </c>
      <c r="BO552">
        <v>0.19972778899999999</v>
      </c>
      <c r="BP552">
        <v>1.0691190909999999</v>
      </c>
      <c r="BQ552">
        <v>1.0691190909999999</v>
      </c>
      <c r="BR552">
        <v>0.131944635</v>
      </c>
      <c r="BS552">
        <v>0.26316795199999998</v>
      </c>
      <c r="BT552">
        <v>0.97831624699999997</v>
      </c>
      <c r="BU552">
        <v>0.97831624699999997</v>
      </c>
      <c r="BV552">
        <v>0.98633250099999903</v>
      </c>
      <c r="BW552">
        <v>0.98950838599999902</v>
      </c>
      <c r="BX552">
        <f>+'aob Demand'!BX551+'aob Cap'!$CG552</f>
        <v>103.0185638</v>
      </c>
      <c r="BY552">
        <f>+'aob Demand'!BY551+'aob Cap'!$CG552</f>
        <v>0</v>
      </c>
      <c r="BZ552">
        <f>+'aob Demand'!BZ551+'aob Cap'!$CG552</f>
        <v>0</v>
      </c>
      <c r="CA552">
        <f>+'aob Demand'!CA551+'aob Cap'!$CG552</f>
        <v>0</v>
      </c>
      <c r="CB552">
        <f t="shared" si="66"/>
        <v>4308542.2002319219</v>
      </c>
      <c r="CC552">
        <f t="shared" si="71"/>
        <v>0</v>
      </c>
      <c r="CD552">
        <f t="shared" si="72"/>
        <v>0</v>
      </c>
      <c r="CE552">
        <f t="shared" si="73"/>
        <v>0</v>
      </c>
      <c r="CG552">
        <f>+IFERROR(VLOOKUP(_xlfn.CONCAT(B552,E552,C552),Reallocation!$A$3:$F$618,6,FALSE),0)</f>
        <v>0</v>
      </c>
      <c r="CH552">
        <f t="shared" si="67"/>
        <v>0</v>
      </c>
      <c r="CI552">
        <f t="shared" si="68"/>
        <v>0</v>
      </c>
      <c r="CJ552">
        <f t="shared" si="69"/>
        <v>0</v>
      </c>
      <c r="CK552">
        <f t="shared" si="70"/>
        <v>0</v>
      </c>
      <c r="CL552">
        <f>+IF($C552=1,SUMPRODUCT($CH552:$CK552,Elast!$L$6:$O$6),SUMPRODUCT($CH552:$CK552,Elast!$L$13:$O$13))</f>
        <v>0</v>
      </c>
      <c r="CM552">
        <f>+IF($C552=1,SUMPRODUCT($CH552:$CK552,Elast!$L$7:$O$7),SUMPRODUCT($CH552:$CK552,Elast!$L$14:$O$14))</f>
        <v>0</v>
      </c>
      <c r="CN552">
        <f>+IF($C552=1,SUMPRODUCT($CH552:$CK552,Elast!$L$8:$O$8),SUMPRODUCT($CH552:$CK552,Elast!$L$15:$O$15))</f>
        <v>0</v>
      </c>
      <c r="CO552">
        <f>+IF($C552=1,SUMPRODUCT($CH552:$CK552,Elast!$L$9:$O$9),SUMPRODUCT($CH552:$CK552,Elast!$L$16:$O$16))</f>
        <v>0</v>
      </c>
    </row>
    <row r="553" spans="2:93" x14ac:dyDescent="0.25">
      <c r="B553" t="s">
        <v>90</v>
      </c>
      <c r="C553">
        <v>2</v>
      </c>
      <c r="D553">
        <v>2012</v>
      </c>
      <c r="E553">
        <v>2010</v>
      </c>
      <c r="F553">
        <v>0.16186408299999999</v>
      </c>
      <c r="G553" s="1">
        <v>5.2699999999999903E-8</v>
      </c>
      <c r="H553">
        <v>0.186532903999999</v>
      </c>
      <c r="I553">
        <v>0.65160295999999995</v>
      </c>
      <c r="J553">
        <f>+('aob Demand'!J552-'aob Demand'!BX552)+'aob Cap'!BX553</f>
        <v>177.04110170000001</v>
      </c>
      <c r="K553">
        <f>+('aob Demand'!K552-'aob Demand'!BY552)+'aob Cap'!BY553</f>
        <v>95.853394649999998</v>
      </c>
      <c r="L553">
        <f>+('aob Demand'!L552-'aob Demand'!BZ552)+'aob Cap'!BZ553</f>
        <v>77.42648964</v>
      </c>
      <c r="M553">
        <f>+('aob Demand'!M552-'aob Demand'!CA552)+'aob Cap'!CA553</f>
        <v>62.47995221</v>
      </c>
      <c r="N553">
        <f>+'aob Demand'!N552*(1+CL553)</f>
        <v>32956.192999999999</v>
      </c>
      <c r="O553">
        <f>+'aob Demand'!O552*(1+CM553)</f>
        <v>1.0999999999999999E-2</v>
      </c>
      <c r="P553">
        <f>+'aob Demand'!P552*(1+CN553)</f>
        <v>86841.347999999998</v>
      </c>
      <c r="Q553">
        <f>+'aob Demand'!Q552*(1+CO553)</f>
        <v>375926.56299999898</v>
      </c>
      <c r="R553">
        <v>36046296.189999998</v>
      </c>
      <c r="S553">
        <f>+IF(E553&gt;2017,SUMPRODUCT(J553:M553,N553:Q553),'aob Demand'!S552)</f>
        <v>36046296.189999998</v>
      </c>
      <c r="T553">
        <v>1</v>
      </c>
      <c r="U553">
        <v>2E-3</v>
      </c>
      <c r="V553">
        <v>37496.943859999999</v>
      </c>
      <c r="W553">
        <v>2E-3</v>
      </c>
      <c r="X553">
        <v>10.6758048</v>
      </c>
      <c r="Y553">
        <v>10.6758048</v>
      </c>
      <c r="Z553">
        <v>4.1133256290000002</v>
      </c>
      <c r="AA553">
        <v>0.85582957500000001</v>
      </c>
      <c r="AB553">
        <v>81.187707090000004</v>
      </c>
      <c r="AC553">
        <v>0</v>
      </c>
      <c r="AD553">
        <v>0</v>
      </c>
      <c r="AE553">
        <v>0</v>
      </c>
      <c r="AF553">
        <v>2675637.7439999999</v>
      </c>
      <c r="AG553">
        <v>0</v>
      </c>
      <c r="AH553">
        <v>0</v>
      </c>
      <c r="AI553">
        <v>0</v>
      </c>
      <c r="AJ553">
        <v>85.177589850000004</v>
      </c>
      <c r="AK553">
        <v>85.177589850000004</v>
      </c>
      <c r="AL553">
        <v>73.313164009999994</v>
      </c>
      <c r="AM553">
        <v>61.624122630000002</v>
      </c>
      <c r="AN553">
        <v>95.853394649999998</v>
      </c>
      <c r="AO553">
        <v>95.853394649999998</v>
      </c>
      <c r="AP553">
        <v>77.42648964</v>
      </c>
      <c r="AQ553">
        <v>62.47995221</v>
      </c>
      <c r="AR553">
        <f>+IF(E553&gt;2017,J553*N553,'aob Demand'!AR552)</f>
        <v>5834600.7179999901</v>
      </c>
      <c r="AS553">
        <f>+IF(F553&gt;2017,K553*O553,'aob Demand'!AS552)</f>
        <v>1.054387341</v>
      </c>
      <c r="AT553">
        <f>+IF(G553&gt;2017,L553*P553,'aob Demand'!AT552)</f>
        <v>6723820.7309999997</v>
      </c>
      <c r="AU553">
        <f>+IF(H553&gt;2017,M553*Q553,'aob Demand'!AU552)</f>
        <v>23487873.690000001</v>
      </c>
      <c r="AV553">
        <v>1.036251963</v>
      </c>
      <c r="AW553">
        <v>1.036251963</v>
      </c>
      <c r="AX553">
        <v>1.0477112309999901</v>
      </c>
      <c r="AY553">
        <v>1.041540363</v>
      </c>
      <c r="AZ553">
        <v>1.036841417</v>
      </c>
      <c r="BA553">
        <v>1.036841417</v>
      </c>
      <c r="BB553">
        <v>1.048839799</v>
      </c>
      <c r="BC553">
        <v>1.042656472</v>
      </c>
      <c r="BD553">
        <v>1.006598661</v>
      </c>
      <c r="BE553">
        <v>1.006598661</v>
      </c>
      <c r="BF553">
        <v>0.95492384599999902</v>
      </c>
      <c r="BG553">
        <v>0.91682148200000002</v>
      </c>
      <c r="BH553">
        <v>0.21970442100000001</v>
      </c>
      <c r="BI553">
        <v>0.21970442100000001</v>
      </c>
      <c r="BJ553">
        <v>0.165963894</v>
      </c>
      <c r="BK553">
        <v>0.200725816</v>
      </c>
      <c r="BL553">
        <v>0.162760554</v>
      </c>
      <c r="BM553">
        <v>0.162760554</v>
      </c>
      <c r="BN553">
        <v>0.166015943</v>
      </c>
      <c r="BO553">
        <v>0.19972778899999999</v>
      </c>
      <c r="BP553">
        <v>1.0691190909999999</v>
      </c>
      <c r="BQ553">
        <v>1.0691190909999999</v>
      </c>
      <c r="BR553">
        <v>0.131944635</v>
      </c>
      <c r="BS553">
        <v>0.26316795199999998</v>
      </c>
      <c r="BT553">
        <v>0.97831624699999997</v>
      </c>
      <c r="BU553">
        <v>0.97831624699999997</v>
      </c>
      <c r="BV553">
        <v>0.98633250099999903</v>
      </c>
      <c r="BW553">
        <v>0.98950838599999902</v>
      </c>
      <c r="BX553">
        <f>+'aob Demand'!BX552+'aob Cap'!$CG553</f>
        <v>103.8912108</v>
      </c>
      <c r="BY553">
        <f>+'aob Demand'!BY552+'aob Cap'!$CG553</f>
        <v>0</v>
      </c>
      <c r="BZ553">
        <f>+'aob Demand'!BZ552+'aob Cap'!$CG553</f>
        <v>0</v>
      </c>
      <c r="CA553">
        <f>+'aob Demand'!CA552+'aob Cap'!$CG553</f>
        <v>0</v>
      </c>
      <c r="CB553">
        <f t="shared" si="66"/>
        <v>3423858.7941284841</v>
      </c>
      <c r="CC553">
        <f t="shared" si="71"/>
        <v>0</v>
      </c>
      <c r="CD553">
        <f t="shared" si="72"/>
        <v>0</v>
      </c>
      <c r="CE553">
        <f t="shared" si="73"/>
        <v>0</v>
      </c>
      <c r="CG553">
        <f>+IFERROR(VLOOKUP(_xlfn.CONCAT(B553,E553,C553),Reallocation!$A$3:$F$618,6,FALSE),0)</f>
        <v>0</v>
      </c>
      <c r="CH553">
        <f t="shared" si="67"/>
        <v>0</v>
      </c>
      <c r="CI553">
        <f t="shared" si="68"/>
        <v>0</v>
      </c>
      <c r="CJ553">
        <f t="shared" si="69"/>
        <v>0</v>
      </c>
      <c r="CK553">
        <f t="shared" si="70"/>
        <v>0</v>
      </c>
      <c r="CL553">
        <f>+IF($C553=1,SUMPRODUCT($CH553:$CK553,Elast!$L$6:$O$6),SUMPRODUCT($CH553:$CK553,Elast!$L$13:$O$13))</f>
        <v>0</v>
      </c>
      <c r="CM553">
        <f>+IF($C553=1,SUMPRODUCT($CH553:$CK553,Elast!$L$7:$O$7),SUMPRODUCT($CH553:$CK553,Elast!$L$14:$O$14))</f>
        <v>0</v>
      </c>
      <c r="CN553">
        <f>+IF($C553=1,SUMPRODUCT($CH553:$CK553,Elast!$L$8:$O$8),SUMPRODUCT($CH553:$CK553,Elast!$L$15:$O$15))</f>
        <v>0</v>
      </c>
      <c r="CO553">
        <f>+IF($C553=1,SUMPRODUCT($CH553:$CK553,Elast!$L$9:$O$9),SUMPRODUCT($CH553:$CK553,Elast!$L$16:$O$16))</f>
        <v>0</v>
      </c>
    </row>
    <row r="554" spans="2:93" x14ac:dyDescent="0.25">
      <c r="B554" t="s">
        <v>90</v>
      </c>
      <c r="C554">
        <v>2</v>
      </c>
      <c r="D554">
        <v>2013</v>
      </c>
      <c r="E554">
        <v>2011</v>
      </c>
      <c r="F554">
        <v>0.17976968199999999</v>
      </c>
      <c r="G554" s="1">
        <v>3.0699999999999997E-8</v>
      </c>
      <c r="H554">
        <v>0.18517319800000001</v>
      </c>
      <c r="I554">
        <v>0.63505708900000002</v>
      </c>
      <c r="J554">
        <f>+('aob Demand'!J553-'aob Demand'!BX553)+'aob Cap'!BX554</f>
        <v>137.46222940000001</v>
      </c>
      <c r="K554">
        <f>+('aob Demand'!K553-'aob Demand'!BY553)+'aob Cap'!BY554</f>
        <v>75.540775799999906</v>
      </c>
      <c r="L554">
        <f>+('aob Demand'!L553-'aob Demand'!BZ553)+'aob Cap'!BZ554</f>
        <v>57.607534829999999</v>
      </c>
      <c r="M554">
        <f>+('aob Demand'!M553-'aob Demand'!CA553)+'aob Cap'!CA554</f>
        <v>46.72325841</v>
      </c>
      <c r="N554">
        <f>+'aob Demand'!N553*(1+CL554)</f>
        <v>36341.006000000001</v>
      </c>
      <c r="O554">
        <f>+'aob Demand'!O553*(1+CM554)</f>
        <v>6.9999999999999897E-3</v>
      </c>
      <c r="P554">
        <f>+'aob Demand'!P553*(1+CN554)</f>
        <v>89322.881999999998</v>
      </c>
      <c r="Q554">
        <f>+'aob Demand'!Q553*(1+CO554)</f>
        <v>377696.99299999903</v>
      </c>
      <c r="R554">
        <v>27788421.469999999</v>
      </c>
      <c r="S554">
        <f>+IF(E554&gt;2017,SUMPRODUCT(J554:M554,N554:Q554),'aob Demand'!S553)</f>
        <v>27788421.469999999</v>
      </c>
      <c r="T554">
        <v>1</v>
      </c>
      <c r="U554">
        <v>2E-3</v>
      </c>
      <c r="V554">
        <v>35627.112099999998</v>
      </c>
      <c r="W554">
        <v>2E-3</v>
      </c>
      <c r="X554">
        <v>0.91379387099999998</v>
      </c>
      <c r="Y554">
        <v>0.91379387099999998</v>
      </c>
      <c r="Z554">
        <v>0.162516194</v>
      </c>
      <c r="AA554">
        <v>0.76714581299999995</v>
      </c>
      <c r="AB554">
        <v>61.921453560000003</v>
      </c>
      <c r="AC554">
        <v>0</v>
      </c>
      <c r="AD554">
        <v>0</v>
      </c>
      <c r="AE554">
        <v>0</v>
      </c>
      <c r="AF554">
        <v>2250287.915</v>
      </c>
      <c r="AG554">
        <v>0</v>
      </c>
      <c r="AH554">
        <v>0</v>
      </c>
      <c r="AI554">
        <v>0</v>
      </c>
      <c r="AJ554">
        <v>74.626981929999999</v>
      </c>
      <c r="AK554">
        <v>74.626981929999999</v>
      </c>
      <c r="AL554">
        <v>57.445018640000001</v>
      </c>
      <c r="AM554">
        <v>45.956112589999996</v>
      </c>
      <c r="AN554">
        <v>75.540775799999906</v>
      </c>
      <c r="AO554">
        <v>75.540775799999906</v>
      </c>
      <c r="AP554">
        <v>57.607534829999999</v>
      </c>
      <c r="AQ554">
        <v>46.72325841</v>
      </c>
      <c r="AR554">
        <f>+IF(E554&gt;2017,J554*N554,'aob Demand'!AR553)</f>
        <v>4995515.7019999996</v>
      </c>
      <c r="AS554">
        <f>+IF(F554&gt;2017,K554*O554,'aob Demand'!AS553)</f>
        <v>0.52878543099999997</v>
      </c>
      <c r="AT554">
        <f>+IF(G554&gt;2017,L554*P554,'aob Demand'!AT553)</f>
        <v>5145671.0360000003</v>
      </c>
      <c r="AU554">
        <f>+IF(H554&gt;2017,M554*Q554,'aob Demand'!AU553)</f>
        <v>17647234.199999999</v>
      </c>
      <c r="AV554">
        <v>1.036251963</v>
      </c>
      <c r="AW554">
        <v>1.036251963</v>
      </c>
      <c r="AX554">
        <v>1.0477112309999901</v>
      </c>
      <c r="AY554">
        <v>1.041540363</v>
      </c>
      <c r="AZ554">
        <v>1.036841417</v>
      </c>
      <c r="BA554">
        <v>1.036841417</v>
      </c>
      <c r="BB554">
        <v>1.048839799</v>
      </c>
      <c r="BC554">
        <v>1.042656472</v>
      </c>
      <c r="BD554">
        <v>1.006598661</v>
      </c>
      <c r="BE554">
        <v>1.006598661</v>
      </c>
      <c r="BF554">
        <v>0.95492384599999902</v>
      </c>
      <c r="BG554">
        <v>0.91682148200000002</v>
      </c>
      <c r="BH554">
        <v>0.21970442100000001</v>
      </c>
      <c r="BI554">
        <v>0.21970442100000001</v>
      </c>
      <c r="BJ554">
        <v>0.165963894</v>
      </c>
      <c r="BK554">
        <v>0.200725816</v>
      </c>
      <c r="BL554">
        <v>0.162760554</v>
      </c>
      <c r="BM554">
        <v>0.162760554</v>
      </c>
      <c r="BN554">
        <v>0.166015943</v>
      </c>
      <c r="BO554">
        <v>0.19972778899999999</v>
      </c>
      <c r="BP554">
        <v>1.0691190909999999</v>
      </c>
      <c r="BQ554">
        <v>1.0691190909999999</v>
      </c>
      <c r="BR554">
        <v>0.131944635</v>
      </c>
      <c r="BS554">
        <v>0.26316795199999998</v>
      </c>
      <c r="BT554">
        <v>0.97831624699999997</v>
      </c>
      <c r="BU554">
        <v>0.97831624699999997</v>
      </c>
      <c r="BV554">
        <v>0.98633250099999903</v>
      </c>
      <c r="BW554">
        <v>0.98950838599999902</v>
      </c>
      <c r="BX554">
        <f>+'aob Demand'!BX553+'aob Cap'!$CG554</f>
        <v>103.6997411</v>
      </c>
      <c r="BY554">
        <f>+'aob Demand'!BY553+'aob Cap'!$CG554</f>
        <v>0</v>
      </c>
      <c r="BZ554">
        <f>+'aob Demand'!BZ553+'aob Cap'!$CG554</f>
        <v>0</v>
      </c>
      <c r="CA554">
        <f>+'aob Demand'!CA553+'aob Cap'!$CG554</f>
        <v>0</v>
      </c>
      <c r="CB554">
        <f t="shared" si="66"/>
        <v>3768552.9135135468</v>
      </c>
      <c r="CC554">
        <f t="shared" si="71"/>
        <v>0</v>
      </c>
      <c r="CD554">
        <f t="shared" si="72"/>
        <v>0</v>
      </c>
      <c r="CE554">
        <f t="shared" si="73"/>
        <v>0</v>
      </c>
      <c r="CG554">
        <f>+IFERROR(VLOOKUP(_xlfn.CONCAT(B554,E554,C554),Reallocation!$A$3:$F$618,6,FALSE),0)</f>
        <v>0</v>
      </c>
      <c r="CH554">
        <f t="shared" si="67"/>
        <v>0</v>
      </c>
      <c r="CI554">
        <f t="shared" si="68"/>
        <v>0</v>
      </c>
      <c r="CJ554">
        <f t="shared" si="69"/>
        <v>0</v>
      </c>
      <c r="CK554">
        <f t="shared" si="70"/>
        <v>0</v>
      </c>
      <c r="CL554">
        <f>+IF($C554=1,SUMPRODUCT($CH554:$CK554,Elast!$L$6:$O$6),SUMPRODUCT($CH554:$CK554,Elast!$L$13:$O$13))</f>
        <v>0</v>
      </c>
      <c r="CM554">
        <f>+IF($C554=1,SUMPRODUCT($CH554:$CK554,Elast!$L$7:$O$7),SUMPRODUCT($CH554:$CK554,Elast!$L$14:$O$14))</f>
        <v>0</v>
      </c>
      <c r="CN554">
        <f>+IF($C554=1,SUMPRODUCT($CH554:$CK554,Elast!$L$8:$O$8),SUMPRODUCT($CH554:$CK554,Elast!$L$15:$O$15))</f>
        <v>0</v>
      </c>
      <c r="CO554">
        <f>+IF($C554=1,SUMPRODUCT($CH554:$CK554,Elast!$L$9:$O$9),SUMPRODUCT($CH554:$CK554,Elast!$L$16:$O$16))</f>
        <v>0</v>
      </c>
    </row>
    <row r="555" spans="2:93" x14ac:dyDescent="0.25">
      <c r="B555" t="s">
        <v>90</v>
      </c>
      <c r="C555">
        <v>2</v>
      </c>
      <c r="D555">
        <v>2014</v>
      </c>
      <c r="E555">
        <v>2012</v>
      </c>
      <c r="F555">
        <v>0.12560389199999999</v>
      </c>
      <c r="G555" s="1">
        <v>4.4199999999999999E-8</v>
      </c>
      <c r="H555">
        <v>0.18821190800000001</v>
      </c>
      <c r="I555">
        <v>0.68618415499999996</v>
      </c>
      <c r="J555">
        <f>+('aob Demand'!J554-'aob Demand'!BX554)+'aob Cap'!BX555</f>
        <v>134.2273146</v>
      </c>
      <c r="K555">
        <f>+('aob Demand'!K554-'aob Demand'!BY554)+'aob Cap'!BY555</f>
        <v>111.46240109999999</v>
      </c>
      <c r="L555">
        <f>+('aob Demand'!L554-'aob Demand'!BZ554)+'aob Cap'!BZ555</f>
        <v>98.951339820000001</v>
      </c>
      <c r="M555">
        <f>+('aob Demand'!M554-'aob Demand'!CA554)+'aob Cap'!CA555</f>
        <v>85.320396740000007</v>
      </c>
      <c r="N555">
        <f>+'aob Demand'!N554*(1+CL555)</f>
        <v>40092.177000000003</v>
      </c>
      <c r="O555">
        <f>+'aob Demand'!O554*(1+CM555)</f>
        <v>1.4999999999999999E-2</v>
      </c>
      <c r="P555">
        <f>+'aob Demand'!P554*(1+CN555)</f>
        <v>81493.481</v>
      </c>
      <c r="Q555">
        <f>+'aob Demand'!Q554*(1+CO555)</f>
        <v>344576.19199999998</v>
      </c>
      <c r="R555">
        <v>42844733.469999999</v>
      </c>
      <c r="S555">
        <f>+IF(E555&gt;2017,SUMPRODUCT(J555:M555,N555:Q555),'aob Demand'!S554)</f>
        <v>42844733.469999999</v>
      </c>
      <c r="T555">
        <v>1</v>
      </c>
      <c r="U555">
        <v>2E-3</v>
      </c>
      <c r="V555">
        <v>35259.823259999997</v>
      </c>
      <c r="W555">
        <v>2E-3</v>
      </c>
      <c r="X555">
        <v>-9.9494825329999994</v>
      </c>
      <c r="Y555">
        <v>-9.9494825329999994</v>
      </c>
      <c r="Z555">
        <v>-9.8427527690000005</v>
      </c>
      <c r="AA555">
        <v>-8.4187438290000003</v>
      </c>
      <c r="AB555">
        <v>22.764913530000001</v>
      </c>
      <c r="AC555">
        <v>0</v>
      </c>
      <c r="AD555">
        <v>0</v>
      </c>
      <c r="AE555">
        <v>0</v>
      </c>
      <c r="AF555">
        <v>912694.94259999995</v>
      </c>
      <c r="AG555">
        <v>0</v>
      </c>
      <c r="AH555">
        <v>0</v>
      </c>
      <c r="AI555">
        <v>0</v>
      </c>
      <c r="AJ555">
        <v>121.4118836</v>
      </c>
      <c r="AK555">
        <v>121.4118836</v>
      </c>
      <c r="AL555">
        <v>108.7940926</v>
      </c>
      <c r="AM555">
        <v>93.739140570000004</v>
      </c>
      <c r="AN555">
        <v>111.46240109999999</v>
      </c>
      <c r="AO555">
        <v>111.46240109999999</v>
      </c>
      <c r="AP555">
        <v>98.951339820000001</v>
      </c>
      <c r="AQ555">
        <v>85.320396740000007</v>
      </c>
      <c r="AR555">
        <f>+IF(E555&gt;2017,J555*N555,'aob Demand'!AR554)</f>
        <v>5381465.2549999999</v>
      </c>
      <c r="AS555">
        <f>+IF(F555&gt;2017,K555*O555,'aob Demand'!AS554)</f>
        <v>1.6719360159999901</v>
      </c>
      <c r="AT555">
        <f>+IF(G555&gt;2017,L555*P555,'aob Demand'!AT554)</f>
        <v>8063889.1310000001</v>
      </c>
      <c r="AU555">
        <f>+IF(H555&gt;2017,M555*Q555,'aob Demand'!AU554)</f>
        <v>29399377.41</v>
      </c>
      <c r="AV555">
        <v>1.036251963</v>
      </c>
      <c r="AW555">
        <v>1.036251963</v>
      </c>
      <c r="AX555">
        <v>1.0477112309999901</v>
      </c>
      <c r="AY555">
        <v>1.041540363</v>
      </c>
      <c r="AZ555">
        <v>1.036841417</v>
      </c>
      <c r="BA555">
        <v>1.036841417</v>
      </c>
      <c r="BB555">
        <v>1.048839799</v>
      </c>
      <c r="BC555">
        <v>1.042656472</v>
      </c>
      <c r="BD555">
        <v>1.006598661</v>
      </c>
      <c r="BE555">
        <v>1.006598661</v>
      </c>
      <c r="BF555">
        <v>0.95492384599999902</v>
      </c>
      <c r="BG555">
        <v>0.91682148200000002</v>
      </c>
      <c r="BH555">
        <v>0.21970442100000001</v>
      </c>
      <c r="BI555">
        <v>0.21970442100000001</v>
      </c>
      <c r="BJ555">
        <v>0.165963894</v>
      </c>
      <c r="BK555">
        <v>0.200725816</v>
      </c>
      <c r="BL555">
        <v>0.162760554</v>
      </c>
      <c r="BM555">
        <v>0.162760554</v>
      </c>
      <c r="BN555">
        <v>0.166015943</v>
      </c>
      <c r="BO555">
        <v>0.19972778899999999</v>
      </c>
      <c r="BP555">
        <v>1.0691190909999999</v>
      </c>
      <c r="BQ555">
        <v>1.0691190909999999</v>
      </c>
      <c r="BR555">
        <v>0.131944635</v>
      </c>
      <c r="BS555">
        <v>0.26316795199999998</v>
      </c>
      <c r="BT555">
        <v>0.97831624699999997</v>
      </c>
      <c r="BU555">
        <v>0.97831624699999997</v>
      </c>
      <c r="BV555">
        <v>0.98633250099999903</v>
      </c>
      <c r="BW555">
        <v>0.98950838599999902</v>
      </c>
      <c r="BX555">
        <f>+'aob Demand'!BX554+'aob Cap'!$CG555</f>
        <v>108.0149625</v>
      </c>
      <c r="BY555">
        <f>+'aob Demand'!BY554+'aob Cap'!$CG555</f>
        <v>0</v>
      </c>
      <c r="BZ555">
        <f>+'aob Demand'!BZ554+'aob Cap'!$CG555</f>
        <v>0</v>
      </c>
      <c r="CA555">
        <f>+'aob Demand'!CA554+'aob Cap'!$CG555</f>
        <v>0</v>
      </c>
      <c r="CB555">
        <f t="shared" si="66"/>
        <v>4330554.9951983625</v>
      </c>
      <c r="CC555">
        <f t="shared" si="71"/>
        <v>0</v>
      </c>
      <c r="CD555">
        <f t="shared" si="72"/>
        <v>0</v>
      </c>
      <c r="CE555">
        <f t="shared" si="73"/>
        <v>0</v>
      </c>
      <c r="CG555">
        <f>+IFERROR(VLOOKUP(_xlfn.CONCAT(B555,E555,C555),Reallocation!$A$3:$F$618,6,FALSE),0)</f>
        <v>0</v>
      </c>
      <c r="CH555">
        <f t="shared" si="67"/>
        <v>0</v>
      </c>
      <c r="CI555">
        <f t="shared" si="68"/>
        <v>0</v>
      </c>
      <c r="CJ555">
        <f t="shared" si="69"/>
        <v>0</v>
      </c>
      <c r="CK555">
        <f t="shared" si="70"/>
        <v>0</v>
      </c>
      <c r="CL555">
        <f>+IF($C555=1,SUMPRODUCT($CH555:$CK555,Elast!$L$6:$O$6),SUMPRODUCT($CH555:$CK555,Elast!$L$13:$O$13))</f>
        <v>0</v>
      </c>
      <c r="CM555">
        <f>+IF($C555=1,SUMPRODUCT($CH555:$CK555,Elast!$L$7:$O$7),SUMPRODUCT($CH555:$CK555,Elast!$L$14:$O$14))</f>
        <v>0</v>
      </c>
      <c r="CN555">
        <f>+IF($C555=1,SUMPRODUCT($CH555:$CK555,Elast!$L$8:$O$8),SUMPRODUCT($CH555:$CK555,Elast!$L$15:$O$15))</f>
        <v>0</v>
      </c>
      <c r="CO555">
        <f>+IF($C555=1,SUMPRODUCT($CH555:$CK555,Elast!$L$9:$O$9),SUMPRODUCT($CH555:$CK555,Elast!$L$16:$O$16))</f>
        <v>0</v>
      </c>
    </row>
    <row r="556" spans="2:93" x14ac:dyDescent="0.25">
      <c r="B556" t="s">
        <v>90</v>
      </c>
      <c r="C556">
        <v>2</v>
      </c>
      <c r="D556">
        <v>2015</v>
      </c>
      <c r="E556">
        <v>2013</v>
      </c>
      <c r="F556">
        <v>0.10599349399999999</v>
      </c>
      <c r="G556" s="1">
        <v>1.0999999999999999E-8</v>
      </c>
      <c r="H556">
        <v>0.18535357599999999</v>
      </c>
      <c r="I556">
        <v>0.70865291900000005</v>
      </c>
      <c r="J556">
        <f>+('aob Demand'!J555-'aob Demand'!BX555)+'aob Cap'!BX556</f>
        <v>98.055272650000006</v>
      </c>
      <c r="K556">
        <f>+('aob Demand'!K555-'aob Demand'!BY555)+'aob Cap'!BY556</f>
        <v>82.494160719999996</v>
      </c>
      <c r="L556">
        <f>+('aob Demand'!L555-'aob Demand'!BZ555)+'aob Cap'!BZ556</f>
        <v>81.860953309999999</v>
      </c>
      <c r="M556">
        <f>+('aob Demand'!M555-'aob Demand'!CA555)+'aob Cap'!CA556</f>
        <v>74.498640359999996</v>
      </c>
      <c r="N556">
        <f>+'aob Demand'!N555*(1+CL556)</f>
        <v>41247.72</v>
      </c>
      <c r="O556">
        <f>+'aob Demand'!O555*(1+CM556)</f>
        <v>6.0000000000000001E-3</v>
      </c>
      <c r="P556">
        <f>+'aob Demand'!P555*(1+CN556)</f>
        <v>86400.42</v>
      </c>
      <c r="Q556">
        <f>+'aob Demand'!Q555*(1+CO556)</f>
        <v>362975.16600000003</v>
      </c>
      <c r="R556">
        <v>38158534.020000003</v>
      </c>
      <c r="S556">
        <f>+IF(E556&gt;2017,SUMPRODUCT(J556:M556,N556:Q556),'aob Demand'!S555)</f>
        <v>38158534.020000003</v>
      </c>
      <c r="T556">
        <v>1</v>
      </c>
      <c r="U556">
        <v>2E-3</v>
      </c>
      <c r="V556">
        <v>35917.5629999999</v>
      </c>
      <c r="W556">
        <v>2E-3</v>
      </c>
      <c r="X556">
        <v>5.3286074640000001</v>
      </c>
      <c r="Y556">
        <v>5.3286074640000001</v>
      </c>
      <c r="Z556">
        <v>7.0684142039999998</v>
      </c>
      <c r="AA556">
        <v>2.7874388379999999</v>
      </c>
      <c r="AB556">
        <v>15.56111192</v>
      </c>
      <c r="AC556">
        <v>0</v>
      </c>
      <c r="AD556">
        <v>0</v>
      </c>
      <c r="AE556">
        <v>0</v>
      </c>
      <c r="AF556">
        <v>641860.38749999995</v>
      </c>
      <c r="AG556">
        <v>0</v>
      </c>
      <c r="AH556">
        <v>0</v>
      </c>
      <c r="AI556">
        <v>0</v>
      </c>
      <c r="AJ556">
        <v>77.165553259999996</v>
      </c>
      <c r="AK556">
        <v>77.165553259999996</v>
      </c>
      <c r="AL556">
        <v>74.792539110000007</v>
      </c>
      <c r="AM556">
        <v>71.711201520000003</v>
      </c>
      <c r="AN556">
        <v>82.494160719999996</v>
      </c>
      <c r="AO556">
        <v>82.494160719999996</v>
      </c>
      <c r="AP556">
        <v>81.860953309999999</v>
      </c>
      <c r="AQ556">
        <v>74.498640359999996</v>
      </c>
      <c r="AR556">
        <f>+IF(E556&gt;2017,J556*N556,'aob Demand'!AR555)</f>
        <v>4044556.4309999999</v>
      </c>
      <c r="AS556">
        <f>+IF(F556&gt;2017,K556*O556,'aob Demand'!AS555)</f>
        <v>0.49496496400000001</v>
      </c>
      <c r="AT556">
        <f>+IF(G556&gt;2017,L556*P556,'aob Demand'!AT555)</f>
        <v>7072820.7479999997</v>
      </c>
      <c r="AU556">
        <f>+IF(H556&gt;2017,M556*Q556,'aob Demand'!AU555)</f>
        <v>27041156.350000001</v>
      </c>
      <c r="AV556">
        <v>1.036251963</v>
      </c>
      <c r="AW556">
        <v>1.036251963</v>
      </c>
      <c r="AX556">
        <v>1.0477112309999901</v>
      </c>
      <c r="AY556">
        <v>1.041540363</v>
      </c>
      <c r="AZ556">
        <v>1.036841417</v>
      </c>
      <c r="BA556">
        <v>1.036841417</v>
      </c>
      <c r="BB556">
        <v>1.048839799</v>
      </c>
      <c r="BC556">
        <v>1.042656472</v>
      </c>
      <c r="BD556">
        <v>1.006598661</v>
      </c>
      <c r="BE556">
        <v>1.006598661</v>
      </c>
      <c r="BF556">
        <v>0.95492384599999902</v>
      </c>
      <c r="BG556">
        <v>0.91682148200000002</v>
      </c>
      <c r="BH556">
        <v>0.21970442100000001</v>
      </c>
      <c r="BI556">
        <v>0.21970442100000001</v>
      </c>
      <c r="BJ556">
        <v>0.165963894</v>
      </c>
      <c r="BK556">
        <v>0.200725816</v>
      </c>
      <c r="BL556">
        <v>0.162760554</v>
      </c>
      <c r="BM556">
        <v>0.162760554</v>
      </c>
      <c r="BN556">
        <v>0.166015943</v>
      </c>
      <c r="BO556">
        <v>0.19972778899999999</v>
      </c>
      <c r="BP556">
        <v>1.0691190909999999</v>
      </c>
      <c r="BQ556">
        <v>1.0691190909999999</v>
      </c>
      <c r="BR556">
        <v>0.131944635</v>
      </c>
      <c r="BS556">
        <v>0.26316795199999998</v>
      </c>
      <c r="BT556">
        <v>0.97831624699999997</v>
      </c>
      <c r="BU556">
        <v>0.97831624699999997</v>
      </c>
      <c r="BV556">
        <v>0.98633250099999903</v>
      </c>
      <c r="BW556">
        <v>0.98950838599999902</v>
      </c>
      <c r="BX556">
        <f>+'aob Demand'!BX555+'aob Cap'!$CG556</f>
        <v>124.87115249999999</v>
      </c>
      <c r="BY556">
        <f>+'aob Demand'!BY555+'aob Cap'!$CG556</f>
        <v>0</v>
      </c>
      <c r="BZ556">
        <f>+'aob Demand'!BZ555+'aob Cap'!$CG556</f>
        <v>0</v>
      </c>
      <c r="CA556">
        <f>+'aob Demand'!CA555+'aob Cap'!$CG556</f>
        <v>0</v>
      </c>
      <c r="CB556">
        <f t="shared" si="66"/>
        <v>5150650.3343973001</v>
      </c>
      <c r="CC556">
        <f t="shared" si="71"/>
        <v>0</v>
      </c>
      <c r="CD556">
        <f t="shared" si="72"/>
        <v>0</v>
      </c>
      <c r="CE556">
        <f t="shared" si="73"/>
        <v>0</v>
      </c>
      <c r="CG556">
        <f>+IFERROR(VLOOKUP(_xlfn.CONCAT(B556,E556,C556),Reallocation!$A$3:$F$618,6,FALSE),0)</f>
        <v>0</v>
      </c>
      <c r="CH556">
        <f t="shared" si="67"/>
        <v>0</v>
      </c>
      <c r="CI556">
        <f t="shared" si="68"/>
        <v>0</v>
      </c>
      <c r="CJ556">
        <f t="shared" si="69"/>
        <v>0</v>
      </c>
      <c r="CK556">
        <f t="shared" si="70"/>
        <v>0</v>
      </c>
      <c r="CL556">
        <f>+IF($C556=1,SUMPRODUCT($CH556:$CK556,Elast!$L$6:$O$6),SUMPRODUCT($CH556:$CK556,Elast!$L$13:$O$13))</f>
        <v>0</v>
      </c>
      <c r="CM556">
        <f>+IF($C556=1,SUMPRODUCT($CH556:$CK556,Elast!$L$7:$O$7),SUMPRODUCT($CH556:$CK556,Elast!$L$14:$O$14))</f>
        <v>0</v>
      </c>
      <c r="CN556">
        <f>+IF($C556=1,SUMPRODUCT($CH556:$CK556,Elast!$L$8:$O$8),SUMPRODUCT($CH556:$CK556,Elast!$L$15:$O$15))</f>
        <v>0</v>
      </c>
      <c r="CO556">
        <f>+IF($C556=1,SUMPRODUCT($CH556:$CK556,Elast!$L$9:$O$9),SUMPRODUCT($CH556:$CK556,Elast!$L$16:$O$16))</f>
        <v>0</v>
      </c>
    </row>
    <row r="557" spans="2:93" x14ac:dyDescent="0.25">
      <c r="B557" t="s">
        <v>90</v>
      </c>
      <c r="C557">
        <v>2</v>
      </c>
      <c r="D557">
        <v>2016</v>
      </c>
      <c r="E557">
        <v>2014</v>
      </c>
      <c r="F557">
        <v>0.18251585100000001</v>
      </c>
      <c r="G557" s="1">
        <v>1.8600000000000001E-8</v>
      </c>
      <c r="H557">
        <v>0.175491173</v>
      </c>
      <c r="I557">
        <v>0.64199295700000003</v>
      </c>
      <c r="J557">
        <f>+('aob Demand'!J556-'aob Demand'!BX556)+'aob Cap'!BX557</f>
        <v>164.76303630000001</v>
      </c>
      <c r="K557">
        <f>+('aob Demand'!K556-'aob Demand'!BY556)+'aob Cap'!BY557</f>
        <v>85.039876799999902</v>
      </c>
      <c r="L557">
        <f>+('aob Demand'!L556-'aob Demand'!BZ556)+'aob Cap'!BZ557</f>
        <v>75.925636470000001</v>
      </c>
      <c r="M557">
        <f>+('aob Demand'!M556-'aob Demand'!CA556)+'aob Cap'!CA557</f>
        <v>66.970767870000003</v>
      </c>
      <c r="N557">
        <f>+'aob Demand'!N556*(1+CL557)</f>
        <v>45310.262000000002</v>
      </c>
      <c r="O557">
        <f>+'aob Demand'!O556*(1+CM557)</f>
        <v>0.01</v>
      </c>
      <c r="P557">
        <f>+'aob Demand'!P556*(1+CN557)</f>
        <v>94541.525999999998</v>
      </c>
      <c r="Q557">
        <f>+'aob Demand'!Q556*(1+CO557)</f>
        <v>392103.54299999902</v>
      </c>
      <c r="R557">
        <v>40903058.090000004</v>
      </c>
      <c r="S557">
        <f>+IF(E557&gt;2017,SUMPRODUCT(J557:M557,N557:Q557),'aob Demand'!S556)</f>
        <v>40903058.090000004</v>
      </c>
      <c r="T557">
        <v>1</v>
      </c>
      <c r="U557">
        <v>2E-3</v>
      </c>
      <c r="V557">
        <v>35092.465619999901</v>
      </c>
      <c r="W557">
        <v>2E-3</v>
      </c>
      <c r="X557">
        <v>4.5231861950000001</v>
      </c>
      <c r="Y557">
        <v>4.5231861950000001</v>
      </c>
      <c r="Z557">
        <v>3.9907880800000002</v>
      </c>
      <c r="AA557">
        <v>2.6070673129999999</v>
      </c>
      <c r="AB557">
        <v>79.723159499999994</v>
      </c>
      <c r="AC557">
        <v>0</v>
      </c>
      <c r="AD557">
        <v>0</v>
      </c>
      <c r="AE557">
        <v>0</v>
      </c>
      <c r="AF557">
        <v>3612277.2439999999</v>
      </c>
      <c r="AG557">
        <v>0</v>
      </c>
      <c r="AH557">
        <v>0</v>
      </c>
      <c r="AI557">
        <v>0</v>
      </c>
      <c r="AJ557">
        <v>80.516690599999905</v>
      </c>
      <c r="AK557">
        <v>80.516690599999905</v>
      </c>
      <c r="AL557">
        <v>71.934848389999999</v>
      </c>
      <c r="AM557">
        <v>64.363700559999998</v>
      </c>
      <c r="AN557">
        <v>85.039876799999902</v>
      </c>
      <c r="AO557">
        <v>85.039876799999902</v>
      </c>
      <c r="AP557">
        <v>75.925636470000001</v>
      </c>
      <c r="AQ557">
        <v>66.970767870000003</v>
      </c>
      <c r="AR557">
        <f>+IF(E557&gt;2017,J557*N557,'aob Demand'!AR556)</f>
        <v>7465456.3420000002</v>
      </c>
      <c r="AS557">
        <f>+IF(F557&gt;2017,K557*O557,'aob Demand'!AS556)</f>
        <v>0.85039876799999903</v>
      </c>
      <c r="AT557">
        <f>+IF(G557&gt;2017,L557*P557,'aob Demand'!AT556)</f>
        <v>7178125.534</v>
      </c>
      <c r="AU557">
        <f>+IF(H557&gt;2017,M557*Q557,'aob Demand'!AU556)</f>
        <v>26259475.359999999</v>
      </c>
      <c r="AV557">
        <v>1.036251963</v>
      </c>
      <c r="AW557">
        <v>1.036251963</v>
      </c>
      <c r="AX557">
        <v>1.0477112309999901</v>
      </c>
      <c r="AY557">
        <v>1.041540363</v>
      </c>
      <c r="AZ557">
        <v>1.036841417</v>
      </c>
      <c r="BA557">
        <v>1.036841417</v>
      </c>
      <c r="BB557">
        <v>1.048839799</v>
      </c>
      <c r="BC557">
        <v>1.042656472</v>
      </c>
      <c r="BD557">
        <v>1.006598661</v>
      </c>
      <c r="BE557">
        <v>1.006598661</v>
      </c>
      <c r="BF557">
        <v>0.95492384599999902</v>
      </c>
      <c r="BG557">
        <v>0.91682148200000002</v>
      </c>
      <c r="BH557">
        <v>0.21970442100000001</v>
      </c>
      <c r="BI557">
        <v>0.21970442100000001</v>
      </c>
      <c r="BJ557">
        <v>0.165963894</v>
      </c>
      <c r="BK557">
        <v>0.200725816</v>
      </c>
      <c r="BL557">
        <v>0.162760554</v>
      </c>
      <c r="BM557">
        <v>0.162760554</v>
      </c>
      <c r="BN557">
        <v>0.166015943</v>
      </c>
      <c r="BO557">
        <v>0.19972778899999999</v>
      </c>
      <c r="BP557">
        <v>1.0691190909999999</v>
      </c>
      <c r="BQ557">
        <v>1.0691190909999999</v>
      </c>
      <c r="BR557">
        <v>0.131944635</v>
      </c>
      <c r="BS557">
        <v>0.26316795199999998</v>
      </c>
      <c r="BT557">
        <v>0.97831624699999997</v>
      </c>
      <c r="BU557">
        <v>0.97831624699999997</v>
      </c>
      <c r="BV557">
        <v>0.98633250099999903</v>
      </c>
      <c r="BW557">
        <v>0.98950838599999902</v>
      </c>
      <c r="BX557">
        <f>+'aob Demand'!BX556+'aob Cap'!$CG557</f>
        <v>138.7734476</v>
      </c>
      <c r="BY557">
        <f>+'aob Demand'!BY556+'aob Cap'!$CG557</f>
        <v>0</v>
      </c>
      <c r="BZ557">
        <f>+'aob Demand'!BZ556+'aob Cap'!$CG557</f>
        <v>0</v>
      </c>
      <c r="CA557">
        <f>+'aob Demand'!CA556+'aob Cap'!$CG557</f>
        <v>0</v>
      </c>
      <c r="CB557">
        <f t="shared" si="66"/>
        <v>6287861.2693992713</v>
      </c>
      <c r="CC557">
        <f t="shared" si="71"/>
        <v>0</v>
      </c>
      <c r="CD557">
        <f t="shared" si="72"/>
        <v>0</v>
      </c>
      <c r="CE557">
        <f t="shared" si="73"/>
        <v>0</v>
      </c>
      <c r="CG557">
        <f>+IFERROR(VLOOKUP(_xlfn.CONCAT(B557,E557,C557),Reallocation!$A$3:$F$618,6,FALSE),0)</f>
        <v>0</v>
      </c>
      <c r="CH557">
        <f t="shared" si="67"/>
        <v>0</v>
      </c>
      <c r="CI557">
        <f t="shared" si="68"/>
        <v>0</v>
      </c>
      <c r="CJ557">
        <f t="shared" si="69"/>
        <v>0</v>
      </c>
      <c r="CK557">
        <f t="shared" si="70"/>
        <v>0</v>
      </c>
      <c r="CL557">
        <f>+IF($C557=1,SUMPRODUCT($CH557:$CK557,Elast!$L$6:$O$6),SUMPRODUCT($CH557:$CK557,Elast!$L$13:$O$13))</f>
        <v>0</v>
      </c>
      <c r="CM557">
        <f>+IF($C557=1,SUMPRODUCT($CH557:$CK557,Elast!$L$7:$O$7),SUMPRODUCT($CH557:$CK557,Elast!$L$14:$O$14))</f>
        <v>0</v>
      </c>
      <c r="CN557">
        <f>+IF($C557=1,SUMPRODUCT($CH557:$CK557,Elast!$L$8:$O$8),SUMPRODUCT($CH557:$CK557,Elast!$L$15:$O$15))</f>
        <v>0</v>
      </c>
      <c r="CO557">
        <f>+IF($C557=1,SUMPRODUCT($CH557:$CK557,Elast!$L$9:$O$9),SUMPRODUCT($CH557:$CK557,Elast!$L$16:$O$16))</f>
        <v>0</v>
      </c>
    </row>
    <row r="558" spans="2:93" x14ac:dyDescent="0.25">
      <c r="B558" t="s">
        <v>90</v>
      </c>
      <c r="C558">
        <v>2</v>
      </c>
      <c r="D558">
        <v>2017</v>
      </c>
      <c r="E558">
        <v>2015</v>
      </c>
      <c r="F558">
        <v>0.155874658</v>
      </c>
      <c r="G558" s="1">
        <v>8.7099999999999999E-9</v>
      </c>
      <c r="H558">
        <v>0.16498987699999901</v>
      </c>
      <c r="I558">
        <v>0.67913545599999903</v>
      </c>
      <c r="J558">
        <f>+('aob Demand'!J557-'aob Demand'!BX557)+'aob Cap'!BX558</f>
        <v>147.4013156</v>
      </c>
      <c r="K558">
        <f>+('aob Demand'!K557-'aob Demand'!BY557)+'aob Cap'!BY558</f>
        <v>71.03255892</v>
      </c>
      <c r="L558">
        <f>+('aob Demand'!L557-'aob Demand'!BZ557)+'aob Cap'!BZ558</f>
        <v>73.33488826</v>
      </c>
      <c r="M558">
        <f>+('aob Demand'!M557-'aob Demand'!CA557)+'aob Cap'!CA558</f>
        <v>72.399927030000001</v>
      </c>
      <c r="N558">
        <f>+'aob Demand'!N557*(1+CL558)</f>
        <v>42553.4909999999</v>
      </c>
      <c r="O558">
        <f>+'aob Demand'!O557*(1+CM558)</f>
        <v>5.0000000000000001E-3</v>
      </c>
      <c r="P558">
        <f>+'aob Demand'!P557*(1+CN558)</f>
        <v>90533.164999999994</v>
      </c>
      <c r="Q558">
        <f>+'aob Demand'!Q557*(1+CO558)</f>
        <v>377467.283</v>
      </c>
      <c r="R558">
        <v>40240284.200000003</v>
      </c>
      <c r="S558">
        <f>+IF(E558&gt;2017,SUMPRODUCT(J558:M558,N558:Q558),'aob Demand'!S557)</f>
        <v>40240284.200000003</v>
      </c>
      <c r="T558">
        <v>1</v>
      </c>
      <c r="U558">
        <v>2E-3</v>
      </c>
      <c r="V558">
        <v>35921.146350000003</v>
      </c>
      <c r="W558">
        <v>2E-3</v>
      </c>
      <c r="X558">
        <v>3.113474896</v>
      </c>
      <c r="Y558">
        <v>3.113474896</v>
      </c>
      <c r="Z558">
        <v>2.4362804410000001</v>
      </c>
      <c r="AA558">
        <v>0.72573378399999999</v>
      </c>
      <c r="AB558">
        <v>76.368756640000001</v>
      </c>
      <c r="AC558">
        <v>0</v>
      </c>
      <c r="AD558">
        <v>0</v>
      </c>
      <c r="AE558">
        <v>0</v>
      </c>
      <c r="AF558">
        <v>3249757.1979999999</v>
      </c>
      <c r="AG558">
        <v>0</v>
      </c>
      <c r="AH558">
        <v>0</v>
      </c>
      <c r="AI558">
        <v>0</v>
      </c>
      <c r="AJ558">
        <v>67.919084029999993</v>
      </c>
      <c r="AK558">
        <v>67.919084029999993</v>
      </c>
      <c r="AL558">
        <v>70.898607819999995</v>
      </c>
      <c r="AM558">
        <v>71.674193250000002</v>
      </c>
      <c r="AN558">
        <v>71.03255892</v>
      </c>
      <c r="AO558">
        <v>71.03255892</v>
      </c>
      <c r="AP558">
        <v>73.33488826</v>
      </c>
      <c r="AQ558">
        <v>72.399927030000001</v>
      </c>
      <c r="AR558">
        <f>+IF(E558&gt;2017,J558*N558,'aob Demand'!AR557)</f>
        <v>6272440.5549999997</v>
      </c>
      <c r="AS558">
        <f>+IF(F558&gt;2017,K558*O558,'aob Demand'!AS557)</f>
        <v>0.35516279499999998</v>
      </c>
      <c r="AT558">
        <f>+IF(G558&gt;2017,L558*P558,'aob Demand'!AT557)</f>
        <v>6639239.5389999999</v>
      </c>
      <c r="AU558">
        <f>+IF(H558&gt;2017,M558*Q558,'aob Demand'!AU557)</f>
        <v>27328603.75</v>
      </c>
      <c r="AV558">
        <v>1.036251963</v>
      </c>
      <c r="AW558">
        <v>1.036251963</v>
      </c>
      <c r="AX558">
        <v>1.0477112309999901</v>
      </c>
      <c r="AY558">
        <v>1.041540363</v>
      </c>
      <c r="AZ558">
        <v>1.036841417</v>
      </c>
      <c r="BA558">
        <v>1.036841417</v>
      </c>
      <c r="BB558">
        <v>1.048839799</v>
      </c>
      <c r="BC558">
        <v>1.042656472</v>
      </c>
      <c r="BD558">
        <v>1.006598661</v>
      </c>
      <c r="BE558">
        <v>1.006598661</v>
      </c>
      <c r="BF558">
        <v>0.95492384599999902</v>
      </c>
      <c r="BG558">
        <v>0.91682148200000002</v>
      </c>
      <c r="BH558">
        <v>0.21970442100000001</v>
      </c>
      <c r="BI558">
        <v>0.21970442100000001</v>
      </c>
      <c r="BJ558">
        <v>0.165963894</v>
      </c>
      <c r="BK558">
        <v>0.200725816</v>
      </c>
      <c r="BL558">
        <v>0.162760554</v>
      </c>
      <c r="BM558">
        <v>0.162760554</v>
      </c>
      <c r="BN558">
        <v>0.166015943</v>
      </c>
      <c r="BO558">
        <v>0.19972778899999999</v>
      </c>
      <c r="BP558">
        <v>1.0691190909999999</v>
      </c>
      <c r="BQ558">
        <v>1.0691190909999999</v>
      </c>
      <c r="BR558">
        <v>0.131944635</v>
      </c>
      <c r="BS558">
        <v>0.26316795199999998</v>
      </c>
      <c r="BT558">
        <v>0.97831624699999997</v>
      </c>
      <c r="BU558">
        <v>0.97831624699999997</v>
      </c>
      <c r="BV558">
        <v>0.98633250099999903</v>
      </c>
      <c r="BW558">
        <v>0.98950838599999902</v>
      </c>
      <c r="BX558">
        <f>+'aob Demand'!BX557+'aob Cap'!$CG558</f>
        <v>147.0038342</v>
      </c>
      <c r="BY558">
        <f>+'aob Demand'!BY557+'aob Cap'!$CG558</f>
        <v>0</v>
      </c>
      <c r="BZ558">
        <f>+'aob Demand'!BZ557+'aob Cap'!$CG558</f>
        <v>0</v>
      </c>
      <c r="CA558">
        <f>+'aob Demand'!CA557+'aob Cap'!$CG558</f>
        <v>0</v>
      </c>
      <c r="CB558">
        <f t="shared" si="66"/>
        <v>6255526.3355951775</v>
      </c>
      <c r="CC558">
        <f t="shared" si="71"/>
        <v>0</v>
      </c>
      <c r="CD558">
        <f t="shared" si="72"/>
        <v>0</v>
      </c>
      <c r="CE558">
        <f t="shared" si="73"/>
        <v>0</v>
      </c>
      <c r="CG558">
        <f>+IFERROR(VLOOKUP(_xlfn.CONCAT(B558,E558,C558),Reallocation!$A$3:$F$618,6,FALSE),0)</f>
        <v>0</v>
      </c>
      <c r="CH558">
        <f t="shared" si="67"/>
        <v>0</v>
      </c>
      <c r="CI558">
        <f t="shared" si="68"/>
        <v>0</v>
      </c>
      <c r="CJ558">
        <f t="shared" si="69"/>
        <v>0</v>
      </c>
      <c r="CK558">
        <f t="shared" si="70"/>
        <v>0</v>
      </c>
      <c r="CL558">
        <f>+IF($C558=1,SUMPRODUCT($CH558:$CK558,Elast!$L$6:$O$6),SUMPRODUCT($CH558:$CK558,Elast!$L$13:$O$13))</f>
        <v>0</v>
      </c>
      <c r="CM558">
        <f>+IF($C558=1,SUMPRODUCT($CH558:$CK558,Elast!$L$7:$O$7),SUMPRODUCT($CH558:$CK558,Elast!$L$14:$O$14))</f>
        <v>0</v>
      </c>
      <c r="CN558">
        <f>+IF($C558=1,SUMPRODUCT($CH558:$CK558,Elast!$L$8:$O$8),SUMPRODUCT($CH558:$CK558,Elast!$L$15:$O$15))</f>
        <v>0</v>
      </c>
      <c r="CO558">
        <f>+IF($C558=1,SUMPRODUCT($CH558:$CK558,Elast!$L$9:$O$9),SUMPRODUCT($CH558:$CK558,Elast!$L$16:$O$16))</f>
        <v>0</v>
      </c>
    </row>
    <row r="559" spans="2:93" x14ac:dyDescent="0.25">
      <c r="B559" t="s">
        <v>90</v>
      </c>
      <c r="C559">
        <v>2</v>
      </c>
      <c r="D559">
        <v>2018</v>
      </c>
      <c r="E559">
        <v>2016</v>
      </c>
      <c r="F559">
        <v>0.191493108</v>
      </c>
      <c r="G559" s="1">
        <v>2.1600000000000002E-8</v>
      </c>
      <c r="H559">
        <v>0.16498047900000001</v>
      </c>
      <c r="I559">
        <v>0.64352639199999995</v>
      </c>
      <c r="J559">
        <f>+('aob Demand'!J558-'aob Demand'!BX558)+'aob Cap'!BX559</f>
        <v>166.60110969999999</v>
      </c>
      <c r="K559">
        <f>+('aob Demand'!K558-'aob Demand'!BY558)+'aob Cap'!BY559</f>
        <v>74.435573509999998</v>
      </c>
      <c r="L559">
        <f>+('aob Demand'!L558-'aob Demand'!BZ558)+'aob Cap'!BZ559</f>
        <v>66.956979869999998</v>
      </c>
      <c r="M559">
        <f>+('aob Demand'!M558-'aob Demand'!CA558)+'aob Cap'!CA559</f>
        <v>62.822904250000001</v>
      </c>
      <c r="N559">
        <f>+'aob Demand'!N558*(1+CL559)</f>
        <v>42953.29</v>
      </c>
      <c r="O559">
        <f>+'aob Demand'!O558*(1+CM559)</f>
        <v>8.9999999999999993E-3</v>
      </c>
      <c r="P559">
        <f>+'aob Demand'!P558*(1+CN559)</f>
        <v>92078.425000000003</v>
      </c>
      <c r="Q559">
        <f>+'aob Demand'!Q558*(1+CO559)</f>
        <v>382797.886</v>
      </c>
      <c r="R559">
        <v>37369834.640000001</v>
      </c>
      <c r="S559">
        <f>+IF(E559&gt;2017,SUMPRODUCT(J559:M559,N559:Q559),'aob Demand'!S558)</f>
        <v>37369834.640000001</v>
      </c>
      <c r="T559">
        <v>1</v>
      </c>
      <c r="U559">
        <v>2E-3</v>
      </c>
      <c r="V559">
        <v>37552.798900000002</v>
      </c>
      <c r="W559">
        <v>2E-3</v>
      </c>
      <c r="X559">
        <v>7.6643885709999999</v>
      </c>
      <c r="Y559">
        <v>7.6643885709999999</v>
      </c>
      <c r="Z559">
        <v>4.6503779730000003</v>
      </c>
      <c r="AA559">
        <v>2.7874147009999999</v>
      </c>
      <c r="AB559">
        <v>92.165536169999996</v>
      </c>
      <c r="AC559">
        <v>0</v>
      </c>
      <c r="AD559">
        <v>0</v>
      </c>
      <c r="AE559">
        <v>0</v>
      </c>
      <c r="AF559">
        <v>3958813.003</v>
      </c>
      <c r="AG559">
        <v>0</v>
      </c>
      <c r="AH559">
        <v>0</v>
      </c>
      <c r="AI559">
        <v>0</v>
      </c>
      <c r="AJ559">
        <v>66.771184939999998</v>
      </c>
      <c r="AK559">
        <v>66.771184939999998</v>
      </c>
      <c r="AL559">
        <v>62.306601899999997</v>
      </c>
      <c r="AM559">
        <v>60.035489550000001</v>
      </c>
      <c r="AN559">
        <v>74.435573509999998</v>
      </c>
      <c r="AO559">
        <v>74.435573509999998</v>
      </c>
      <c r="AP559">
        <v>66.956979869999998</v>
      </c>
      <c r="AQ559">
        <v>62.822904250000001</v>
      </c>
      <c r="AR559">
        <f>+IF(E559&gt;2017,J559*N559,'aob Demand'!AR558)</f>
        <v>7156065.7790000001</v>
      </c>
      <c r="AS559">
        <f>+IF(F559&gt;2017,K559*O559,'aob Demand'!AS558)</f>
        <v>0.66992016200000004</v>
      </c>
      <c r="AT559">
        <f>+IF(G559&gt;2017,L559*P559,'aob Demand'!AT558)</f>
        <v>6165293.2489999998</v>
      </c>
      <c r="AU559">
        <f>+IF(H559&gt;2017,M559*Q559,'aob Demand'!AU558)</f>
        <v>24048474.940000001</v>
      </c>
      <c r="AV559">
        <v>1.036251963</v>
      </c>
      <c r="AW559">
        <v>1.036251963</v>
      </c>
      <c r="AX559">
        <v>1.0477112309999901</v>
      </c>
      <c r="AY559">
        <v>1.041540363</v>
      </c>
      <c r="AZ559">
        <v>1.036841417</v>
      </c>
      <c r="BA559">
        <v>1.036841417</v>
      </c>
      <c r="BB559">
        <v>1.048839799</v>
      </c>
      <c r="BC559">
        <v>1.042656472</v>
      </c>
      <c r="BD559">
        <v>1.006598661</v>
      </c>
      <c r="BE559">
        <v>1.006598661</v>
      </c>
      <c r="BF559">
        <v>0.95492384599999902</v>
      </c>
      <c r="BG559">
        <v>0.91682148200000002</v>
      </c>
      <c r="BH559">
        <v>0.21970442100000001</v>
      </c>
      <c r="BI559">
        <v>0.21970442100000001</v>
      </c>
      <c r="BJ559">
        <v>0.165963894</v>
      </c>
      <c r="BK559">
        <v>0.200725816</v>
      </c>
      <c r="BL559">
        <v>0.162760554</v>
      </c>
      <c r="BM559">
        <v>0.162760554</v>
      </c>
      <c r="BN559">
        <v>0.166015943</v>
      </c>
      <c r="BO559">
        <v>0.19972778899999999</v>
      </c>
      <c r="BP559">
        <v>1.0691190909999999</v>
      </c>
      <c r="BQ559">
        <v>1.0691190909999999</v>
      </c>
      <c r="BR559">
        <v>0.131944635</v>
      </c>
      <c r="BS559">
        <v>0.26316795199999998</v>
      </c>
      <c r="BT559">
        <v>0.97831624699999997</v>
      </c>
      <c r="BU559">
        <v>0.97831624699999997</v>
      </c>
      <c r="BV559">
        <v>0.98633250099999903</v>
      </c>
      <c r="BW559">
        <v>0.98950838599999902</v>
      </c>
      <c r="BX559">
        <f>+'aob Demand'!BX558+'aob Cap'!$CG559</f>
        <v>155.41779119999899</v>
      </c>
      <c r="BY559">
        <f>+'aob Demand'!BY558+'aob Cap'!$CG559</f>
        <v>0</v>
      </c>
      <c r="BZ559">
        <f>+'aob Demand'!BZ558+'aob Cap'!$CG559</f>
        <v>0</v>
      </c>
      <c r="CA559">
        <f>+'aob Demand'!CA558+'aob Cap'!$CG559</f>
        <v>0</v>
      </c>
      <c r="CB559">
        <f t="shared" si="66"/>
        <v>6675705.4565730048</v>
      </c>
      <c r="CC559">
        <f t="shared" si="71"/>
        <v>0</v>
      </c>
      <c r="CD559">
        <f t="shared" si="72"/>
        <v>0</v>
      </c>
      <c r="CE559">
        <f t="shared" si="73"/>
        <v>0</v>
      </c>
      <c r="CG559">
        <f>+IFERROR(VLOOKUP(_xlfn.CONCAT(B559,E559,C559),Reallocation!$A$3:$F$618,6,FALSE),0)</f>
        <v>0</v>
      </c>
      <c r="CH559">
        <f t="shared" si="67"/>
        <v>0</v>
      </c>
      <c r="CI559">
        <f t="shared" si="68"/>
        <v>0</v>
      </c>
      <c r="CJ559">
        <f t="shared" si="69"/>
        <v>0</v>
      </c>
      <c r="CK559">
        <f t="shared" si="70"/>
        <v>0</v>
      </c>
      <c r="CL559">
        <f>+IF($C559=1,SUMPRODUCT($CH559:$CK559,Elast!$L$6:$O$6),SUMPRODUCT($CH559:$CK559,Elast!$L$13:$O$13))</f>
        <v>0</v>
      </c>
      <c r="CM559">
        <f>+IF($C559=1,SUMPRODUCT($CH559:$CK559,Elast!$L$7:$O$7),SUMPRODUCT($CH559:$CK559,Elast!$L$14:$O$14))</f>
        <v>0</v>
      </c>
      <c r="CN559">
        <f>+IF($C559=1,SUMPRODUCT($CH559:$CK559,Elast!$L$8:$O$8),SUMPRODUCT($CH559:$CK559,Elast!$L$15:$O$15))</f>
        <v>0</v>
      </c>
      <c r="CO559">
        <f>+IF($C559=1,SUMPRODUCT($CH559:$CK559,Elast!$L$9:$O$9),SUMPRODUCT($CH559:$CK559,Elast!$L$16:$O$16))</f>
        <v>0</v>
      </c>
    </row>
    <row r="560" spans="2:93" x14ac:dyDescent="0.25">
      <c r="B560" t="s">
        <v>90</v>
      </c>
      <c r="C560">
        <v>2</v>
      </c>
      <c r="D560">
        <v>2019</v>
      </c>
      <c r="E560">
        <v>2017</v>
      </c>
      <c r="F560">
        <v>0.21294010599999999</v>
      </c>
      <c r="G560" s="1">
        <v>5.4800000000000001E-8</v>
      </c>
      <c r="H560">
        <v>0.20037435000000001</v>
      </c>
      <c r="I560">
        <v>0.58668548799999998</v>
      </c>
      <c r="J560">
        <f>+('aob Demand'!J559-'aob Demand'!BX559)+'aob Cap'!BX560</f>
        <v>179.37495859999899</v>
      </c>
      <c r="K560">
        <f>+('aob Demand'!K559-'aob Demand'!BY559)+'aob Cap'!BY560</f>
        <v>110.05579309999899</v>
      </c>
      <c r="L560">
        <f>+('aob Demand'!L559-'aob Demand'!BZ559)+'aob Cap'!BZ560</f>
        <v>76.340462770000002</v>
      </c>
      <c r="M560">
        <f>+('aob Demand'!M559-'aob Demand'!CA559)+'aob Cap'!CA560</f>
        <v>53.043905559999999</v>
      </c>
      <c r="N560">
        <f>+'aob Demand'!N559*(1+CL560)</f>
        <v>40374.525000000001</v>
      </c>
      <c r="O560">
        <f>+'aob Demand'!O559*(1+CM560)</f>
        <v>1.7000000000000001E-2</v>
      </c>
      <c r="P560">
        <f>+'aob Demand'!P559*(1+CN560)</f>
        <v>89268.680999999997</v>
      </c>
      <c r="Q560">
        <f>+'aob Demand'!Q559*(1+CO560)</f>
        <v>376167.80299999902</v>
      </c>
      <c r="R560">
        <v>34010402.450000003</v>
      </c>
      <c r="S560">
        <f>+IF(E560&gt;2017,SUMPRODUCT(J560:M560,N560:Q560),'aob Demand'!S559)</f>
        <v>34010402.450000003</v>
      </c>
      <c r="T560">
        <v>1</v>
      </c>
      <c r="U560">
        <v>2E-3</v>
      </c>
      <c r="V560">
        <v>38008.375549999997</v>
      </c>
      <c r="W560">
        <v>2E-3</v>
      </c>
      <c r="X560">
        <v>-3.127449157</v>
      </c>
      <c r="Y560">
        <v>-3.127449157</v>
      </c>
      <c r="Z560">
        <v>5.8943632999999898E-2</v>
      </c>
      <c r="AA560">
        <v>1.1857505269999999</v>
      </c>
      <c r="AB560">
        <v>69.319165420000004</v>
      </c>
      <c r="AC560">
        <v>0</v>
      </c>
      <c r="AD560">
        <v>0</v>
      </c>
      <c r="AE560">
        <v>0</v>
      </c>
      <c r="AF560">
        <v>2798728.3769999999</v>
      </c>
      <c r="AG560">
        <v>0</v>
      </c>
      <c r="AH560">
        <v>0</v>
      </c>
      <c r="AI560">
        <v>0</v>
      </c>
      <c r="AJ560">
        <v>113.18324229999899</v>
      </c>
      <c r="AK560">
        <v>113.18324229999899</v>
      </c>
      <c r="AL560">
        <v>76.28151914</v>
      </c>
      <c r="AM560">
        <v>51.858155029999999</v>
      </c>
      <c r="AN560">
        <v>110.05579309999899</v>
      </c>
      <c r="AO560">
        <v>110.05579309999899</v>
      </c>
      <c r="AP560">
        <v>76.340462770000002</v>
      </c>
      <c r="AQ560">
        <v>53.043905559999999</v>
      </c>
      <c r="AR560">
        <f>+IF(E560&gt;2017,J560*N560,'aob Demand'!AR559)</f>
        <v>7242178.7489999998</v>
      </c>
      <c r="AS560">
        <f>+IF(F560&gt;2017,K560*O560,'aob Demand'!AS559)</f>
        <v>1.8709484830000001</v>
      </c>
      <c r="AT560">
        <f>+IF(G560&gt;2017,L560*P560,'aob Demand'!AT559)</f>
        <v>6814812.4189999998</v>
      </c>
      <c r="AU560">
        <f>+IF(H560&gt;2017,M560*Q560,'aob Demand'!AU559)</f>
        <v>19953409.420000002</v>
      </c>
      <c r="AV560">
        <v>1.036251963</v>
      </c>
      <c r="AW560">
        <v>1.036251963</v>
      </c>
      <c r="AX560">
        <v>1.0477112309999901</v>
      </c>
      <c r="AY560">
        <v>1.041540363</v>
      </c>
      <c r="AZ560">
        <v>1.036841417</v>
      </c>
      <c r="BA560">
        <v>1.036841417</v>
      </c>
      <c r="BB560">
        <v>1.048839799</v>
      </c>
      <c r="BC560">
        <v>1.042656472</v>
      </c>
      <c r="BD560">
        <v>1.006598661</v>
      </c>
      <c r="BE560">
        <v>1.006598661</v>
      </c>
      <c r="BF560">
        <v>0.95492384599999902</v>
      </c>
      <c r="BG560">
        <v>0.91682148200000002</v>
      </c>
      <c r="BH560">
        <v>0.21970442100000001</v>
      </c>
      <c r="BI560">
        <v>0.21970442100000001</v>
      </c>
      <c r="BJ560">
        <v>0.165963894</v>
      </c>
      <c r="BK560">
        <v>0.200725816</v>
      </c>
      <c r="BL560">
        <v>0.162760554</v>
      </c>
      <c r="BM560">
        <v>0.162760554</v>
      </c>
      <c r="BN560">
        <v>0.166015943</v>
      </c>
      <c r="BO560">
        <v>0.19972778899999999</v>
      </c>
      <c r="BP560">
        <v>1.0691190909999999</v>
      </c>
      <c r="BQ560">
        <v>1.0691190909999999</v>
      </c>
      <c r="BR560">
        <v>0.131944635</v>
      </c>
      <c r="BS560">
        <v>0.26316795199999998</v>
      </c>
      <c r="BT560">
        <v>0.97831624699999997</v>
      </c>
      <c r="BU560">
        <v>0.97831624699999997</v>
      </c>
      <c r="BV560">
        <v>0.98633250099999903</v>
      </c>
      <c r="BW560">
        <v>0.98950838599999902</v>
      </c>
      <c r="BX560">
        <f>+'aob Demand'!BX559+'aob Cap'!$CG560</f>
        <v>150.64252490000001</v>
      </c>
      <c r="BY560">
        <f>+'aob Demand'!BY559+'aob Cap'!$CG560</f>
        <v>0</v>
      </c>
      <c r="BZ560">
        <f>+'aob Demand'!BZ559+'aob Cap'!$CG560</f>
        <v>0</v>
      </c>
      <c r="CA560">
        <f>+'aob Demand'!CA559+'aob Cap'!$CG560</f>
        <v>0</v>
      </c>
      <c r="CB560">
        <f t="shared" si="66"/>
        <v>6082120.3876381731</v>
      </c>
      <c r="CC560">
        <f t="shared" si="71"/>
        <v>0</v>
      </c>
      <c r="CD560">
        <f t="shared" si="72"/>
        <v>0</v>
      </c>
      <c r="CE560">
        <f t="shared" si="73"/>
        <v>0</v>
      </c>
      <c r="CG560">
        <f>+IFERROR(VLOOKUP(_xlfn.CONCAT(B560,E560,C560),Reallocation!$A$3:$F$618,6,FALSE),0)</f>
        <v>0</v>
      </c>
      <c r="CH560">
        <f t="shared" si="67"/>
        <v>0</v>
      </c>
      <c r="CI560">
        <f t="shared" si="68"/>
        <v>0</v>
      </c>
      <c r="CJ560">
        <f t="shared" si="69"/>
        <v>0</v>
      </c>
      <c r="CK560">
        <f t="shared" si="70"/>
        <v>0</v>
      </c>
      <c r="CL560">
        <f>+IF($C560=1,SUMPRODUCT($CH560:$CK560,Elast!$L$6:$O$6),SUMPRODUCT($CH560:$CK560,Elast!$L$13:$O$13))</f>
        <v>0</v>
      </c>
      <c r="CM560">
        <f>+IF($C560=1,SUMPRODUCT($CH560:$CK560,Elast!$L$7:$O$7),SUMPRODUCT($CH560:$CK560,Elast!$L$14:$O$14))</f>
        <v>0</v>
      </c>
      <c r="CN560">
        <f>+IF($C560=1,SUMPRODUCT($CH560:$CK560,Elast!$L$8:$O$8),SUMPRODUCT($CH560:$CK560,Elast!$L$15:$O$15))</f>
        <v>0</v>
      </c>
      <c r="CO560">
        <f>+IF($C560=1,SUMPRODUCT($CH560:$CK560,Elast!$L$9:$O$9),SUMPRODUCT($CH560:$CK560,Elast!$L$16:$O$16))</f>
        <v>0</v>
      </c>
    </row>
    <row r="561" spans="2:93" x14ac:dyDescent="0.25">
      <c r="B561" t="s">
        <v>90</v>
      </c>
      <c r="C561">
        <v>2</v>
      </c>
      <c r="D561">
        <v>2020</v>
      </c>
      <c r="E561">
        <v>2018</v>
      </c>
      <c r="F561">
        <v>0.161622747735684</v>
      </c>
      <c r="G561" s="1">
        <v>2.7382267227712601E-5</v>
      </c>
      <c r="H561">
        <v>0.193551019221886</v>
      </c>
      <c r="I561">
        <v>0.64479885077520105</v>
      </c>
      <c r="J561">
        <f>+('aob Demand'!J560-'aob Demand'!BX560)+'aob Cap'!BX561</f>
        <v>283.68405169659002</v>
      </c>
      <c r="K561">
        <f>+('aob Demand'!K560-'aob Demand'!BY560)+'aob Cap'!BY561</f>
        <v>134.865869227377</v>
      </c>
      <c r="L561">
        <f>+('aob Demand'!L560-'aob Demand'!BZ560)+'aob Cap'!BZ561</f>
        <v>107.692025117885</v>
      </c>
      <c r="M561">
        <f>+('aob Demand'!M560-'aob Demand'!CA560)+'aob Cap'!CA561</f>
        <v>85.212780615508805</v>
      </c>
      <c r="N561">
        <f>+'aob Demand'!N560*(1+CL561)</f>
        <v>39993.445387570202</v>
      </c>
      <c r="O561">
        <f>+'aob Demand'!O560*(1+CM561)</f>
        <v>10.010005329477</v>
      </c>
      <c r="P561">
        <f>+'aob Demand'!P560*(1+CN561)</f>
        <v>88588.678889347997</v>
      </c>
      <c r="Q561">
        <f>+'aob Demand'!Q560*(1+CO561)</f>
        <v>373150.01440737402</v>
      </c>
      <c r="R561">
        <v>49302275.027259402</v>
      </c>
      <c r="S561">
        <f>+IF(E561&gt;2017,SUMPRODUCT(J561:M561,N561:Q561),'aob Demand'!S560)</f>
        <v>52684297.183403373</v>
      </c>
      <c r="T561">
        <v>1</v>
      </c>
      <c r="U561">
        <v>2E-3</v>
      </c>
      <c r="V561">
        <v>38354.090386602998</v>
      </c>
      <c r="W561">
        <v>2E-3</v>
      </c>
      <c r="X561">
        <v>4.7181116907507796</v>
      </c>
      <c r="Y561">
        <v>4.7181116907507796</v>
      </c>
      <c r="Z561">
        <v>4.9041366888403903</v>
      </c>
      <c r="AA561">
        <v>3.3985911297876301</v>
      </c>
      <c r="AB561">
        <v>148.99426192151199</v>
      </c>
      <c r="AC561">
        <v>0</v>
      </c>
      <c r="AD561">
        <v>0</v>
      </c>
      <c r="AE561">
        <v>0</v>
      </c>
      <c r="AF561">
        <v>2572525.2547543002</v>
      </c>
      <c r="AG561">
        <v>0</v>
      </c>
      <c r="AH561">
        <v>0</v>
      </c>
      <c r="AI561">
        <v>0</v>
      </c>
      <c r="AJ561">
        <v>130.14775753662701</v>
      </c>
      <c r="AK561">
        <v>130.14775753662701</v>
      </c>
      <c r="AL561">
        <v>102.787888429045</v>
      </c>
      <c r="AM561">
        <v>81.814189485721201</v>
      </c>
      <c r="AN561">
        <v>134.865869227377</v>
      </c>
      <c r="AO561">
        <v>134.865869227377</v>
      </c>
      <c r="AP561">
        <v>107.692025117885</v>
      </c>
      <c r="AQ561">
        <v>85.212780615508805</v>
      </c>
      <c r="AR561">
        <f>+IF(E561&gt;2017,J561*N561,'aob Demand'!AR560)</f>
        <v>11345502.628852215</v>
      </c>
      <c r="AS561">
        <f>+IF(F561&gt;2017,K561*O561,'aob Demand'!AS560)</f>
        <v>1350.0080697306</v>
      </c>
      <c r="AT561">
        <f>+IF(G561&gt;2017,L561*P561,'aob Demand'!AT560)</f>
        <v>9540294.2321119905</v>
      </c>
      <c r="AU561">
        <f>+IF(H561&gt;2017,M561*Q561,'aob Demand'!AU560)</f>
        <v>31797150.3143695</v>
      </c>
      <c r="AV561">
        <v>1.03503224507886</v>
      </c>
      <c r="AW561">
        <v>1.03503224507886</v>
      </c>
      <c r="AX561">
        <v>1.04670504186069</v>
      </c>
      <c r="AY561">
        <v>1.0404241296669801</v>
      </c>
      <c r="AZ561">
        <v>1.03562100526342</v>
      </c>
      <c r="BA561">
        <v>1.03562100526342</v>
      </c>
      <c r="BB561">
        <v>1.04783252601923</v>
      </c>
      <c r="BC561">
        <v>1.0415390425174</v>
      </c>
      <c r="BD561">
        <v>1.00541384642781</v>
      </c>
      <c r="BE561">
        <v>1.00541384642781</v>
      </c>
      <c r="BF561">
        <v>0.95534711324605304</v>
      </c>
      <c r="BG561">
        <v>0.91727497601638497</v>
      </c>
      <c r="BH561">
        <v>0.21970442100000001</v>
      </c>
      <c r="BI561">
        <v>0.21970442100000001</v>
      </c>
      <c r="BJ561">
        <v>0.165963894</v>
      </c>
      <c r="BK561">
        <v>0.200725816</v>
      </c>
      <c r="BL561">
        <v>0.162760554</v>
      </c>
      <c r="BM561">
        <v>0.162760554</v>
      </c>
      <c r="BN561">
        <v>0.166015943</v>
      </c>
      <c r="BO561">
        <v>0.19972778899999999</v>
      </c>
      <c r="BP561">
        <v>1.0691190909999999</v>
      </c>
      <c r="BQ561">
        <v>1.0691190909999999</v>
      </c>
      <c r="BR561">
        <v>0.131944635</v>
      </c>
      <c r="BS561">
        <v>0.26316795199999998</v>
      </c>
      <c r="BT561">
        <v>0.97831624699999997</v>
      </c>
      <c r="BU561">
        <v>0.97831624699999997</v>
      </c>
      <c r="BV561">
        <v>0.98633250099999903</v>
      </c>
      <c r="BW561">
        <v>0.98950838599999902</v>
      </c>
      <c r="BX561">
        <f>+'aob Demand'!BX560+'aob Cap'!$CG561</f>
        <v>158.48481607982299</v>
      </c>
      <c r="BY561">
        <f>+'aob Demand'!BY560+'aob Cap'!$CG561</f>
        <v>0</v>
      </c>
      <c r="BZ561">
        <f>+'aob Demand'!BZ560+'aob Cap'!$CG561</f>
        <v>0</v>
      </c>
      <c r="CA561">
        <f>+'aob Demand'!CA560+'aob Cap'!$CG561</f>
        <v>0</v>
      </c>
      <c r="CB561">
        <f t="shared" si="66"/>
        <v>6338353.8366475087</v>
      </c>
      <c r="CC561">
        <f t="shared" si="71"/>
        <v>0</v>
      </c>
      <c r="CD561">
        <f t="shared" si="72"/>
        <v>0</v>
      </c>
      <c r="CE561">
        <f t="shared" si="73"/>
        <v>0</v>
      </c>
      <c r="CG561">
        <f>+IFERROR(VLOOKUP(_xlfn.CONCAT(B561,E561,C561),Reallocation!$A$3:$F$618,6,FALSE),0)</f>
        <v>0</v>
      </c>
      <c r="CH561">
        <f t="shared" si="67"/>
        <v>0</v>
      </c>
      <c r="CI561">
        <f t="shared" si="68"/>
        <v>0</v>
      </c>
      <c r="CJ561">
        <f t="shared" si="69"/>
        <v>0</v>
      </c>
      <c r="CK561">
        <f t="shared" si="70"/>
        <v>0</v>
      </c>
      <c r="CL561">
        <f>+IF($C561=1,SUMPRODUCT($CH561:$CK561,Elast!$L$6:$O$6),SUMPRODUCT($CH561:$CK561,Elast!$L$13:$O$13))</f>
        <v>0</v>
      </c>
      <c r="CM561">
        <f>+IF($C561=1,SUMPRODUCT($CH561:$CK561,Elast!$L$7:$O$7),SUMPRODUCT($CH561:$CK561,Elast!$L$14:$O$14))</f>
        <v>0</v>
      </c>
      <c r="CN561">
        <f>+IF($C561=1,SUMPRODUCT($CH561:$CK561,Elast!$L$8:$O$8),SUMPRODUCT($CH561:$CK561,Elast!$L$15:$O$15))</f>
        <v>0</v>
      </c>
      <c r="CO561">
        <f>+IF($C561=1,SUMPRODUCT($CH561:$CK561,Elast!$L$9:$O$9),SUMPRODUCT($CH561:$CK561,Elast!$L$16:$O$16))</f>
        <v>0</v>
      </c>
    </row>
    <row r="562" spans="2:93" x14ac:dyDescent="0.25">
      <c r="B562" t="s">
        <v>90</v>
      </c>
      <c r="C562">
        <v>2</v>
      </c>
      <c r="D562">
        <v>2021</v>
      </c>
      <c r="E562">
        <v>2019</v>
      </c>
      <c r="F562">
        <v>0.21257719400907499</v>
      </c>
      <c r="G562" s="1">
        <v>2.68243555913691E-5</v>
      </c>
      <c r="H562">
        <v>0.18180427040173899</v>
      </c>
      <c r="I562">
        <v>0.60559171123359301</v>
      </c>
      <c r="J562">
        <f>+('aob Demand'!J561-'aob Demand'!BX561)+'aob Cap'!BX562</f>
        <v>276.08464873554499</v>
      </c>
      <c r="K562">
        <f>+('aob Demand'!K561-'aob Demand'!BY561)+'aob Cap'!BY562</f>
        <v>134.700386108684</v>
      </c>
      <c r="L562">
        <f>+('aob Demand'!L561-'aob Demand'!BZ561)+'aob Cap'!BZ562</f>
        <v>107.58538072185701</v>
      </c>
      <c r="M562">
        <f>+('aob Demand'!M561-'aob Demand'!CA561)+'aob Cap'!CA562</f>
        <v>85.123910594787304</v>
      </c>
      <c r="N562">
        <f>+'aob Demand'!N561*(1+CL562)</f>
        <v>40030.890359098797</v>
      </c>
      <c r="O562">
        <f>+'aob Demand'!O561*(1+CM562)</f>
        <v>10.458529983023301</v>
      </c>
      <c r="P562">
        <f>+'aob Demand'!P561*(1+CN562)</f>
        <v>88687.322659941798</v>
      </c>
      <c r="Q562">
        <f>+'aob Demand'!Q561*(1+CO562)</f>
        <v>373560.333302602</v>
      </c>
      <c r="R562">
        <v>52495689.317038</v>
      </c>
      <c r="S562">
        <f>+IF(E562&gt;2017,SUMPRODUCT(J562:M562,N562:Q562),'aob Demand'!S561)</f>
        <v>52393698.858771399</v>
      </c>
      <c r="T562">
        <v>1</v>
      </c>
      <c r="U562">
        <v>2E-3</v>
      </c>
      <c r="V562">
        <v>38702.949760338</v>
      </c>
      <c r="W562">
        <v>2E-3</v>
      </c>
      <c r="X562">
        <v>4.55936813848749</v>
      </c>
      <c r="Y562">
        <v>4.55936813848749</v>
      </c>
      <c r="Z562">
        <v>4.8007126318507698</v>
      </c>
      <c r="AA562">
        <v>3.3072674043702599</v>
      </c>
      <c r="AB562">
        <v>142.75888645138801</v>
      </c>
      <c r="AC562">
        <v>0</v>
      </c>
      <c r="AD562">
        <v>0</v>
      </c>
      <c r="AE562">
        <v>0</v>
      </c>
      <c r="AF562">
        <v>5764865.0525577804</v>
      </c>
      <c r="AG562">
        <v>0</v>
      </c>
      <c r="AH562">
        <v>0</v>
      </c>
      <c r="AI562">
        <v>0</v>
      </c>
      <c r="AJ562">
        <v>130.14775753662701</v>
      </c>
      <c r="AK562">
        <v>130.14775753662701</v>
      </c>
      <c r="AL562">
        <v>102.787888429045</v>
      </c>
      <c r="AM562">
        <v>81.814189485721201</v>
      </c>
      <c r="AN562">
        <v>134.70712567511401</v>
      </c>
      <c r="AO562">
        <v>134.70712567511401</v>
      </c>
      <c r="AP562">
        <v>107.588601060896</v>
      </c>
      <c r="AQ562">
        <v>85.121456890091395</v>
      </c>
      <c r="AR562">
        <f>+IF(E562&gt;2017,J562*N562,'aob Demand'!AR561)</f>
        <v>11051914.303362906</v>
      </c>
      <c r="AS562">
        <f>+IF(F562&gt;2017,K562*O562,'aob Demand'!AS561)</f>
        <v>1408.7680268424999</v>
      </c>
      <c r="AT562">
        <f>+IF(G562&gt;2017,L562*P562,'aob Demand'!AT561)</f>
        <v>9541459.3735720795</v>
      </c>
      <c r="AU562">
        <f>+IF(H562&gt;2017,M562*Q562,'aob Demand'!AU561)</f>
        <v>31798916.413809702</v>
      </c>
      <c r="AV562">
        <v>1.03515778773081</v>
      </c>
      <c r="AW562">
        <v>1.03515778773081</v>
      </c>
      <c r="AX562">
        <v>1.0468563273193701</v>
      </c>
      <c r="AY562">
        <v>1.04057309052214</v>
      </c>
      <c r="AZ562">
        <v>1.0357466193281399</v>
      </c>
      <c r="BA562">
        <v>1.0357466193281399</v>
      </c>
      <c r="BB562">
        <v>1.04798397443878</v>
      </c>
      <c r="BC562">
        <v>1.0416881629982</v>
      </c>
      <c r="BD562">
        <v>1.00553579656144</v>
      </c>
      <c r="BE562">
        <v>1.00553579656144</v>
      </c>
      <c r="BF562">
        <v>0.95528338353287101</v>
      </c>
      <c r="BG562">
        <v>0.91721436254113398</v>
      </c>
      <c r="BH562">
        <v>0.21970442100000001</v>
      </c>
      <c r="BI562">
        <v>0.21970442100000001</v>
      </c>
      <c r="BJ562">
        <v>0.165963894</v>
      </c>
      <c r="BK562">
        <v>0.200725816</v>
      </c>
      <c r="BL562">
        <v>0.162760554</v>
      </c>
      <c r="BM562">
        <v>0.162760554</v>
      </c>
      <c r="BN562">
        <v>0.166015943</v>
      </c>
      <c r="BO562">
        <v>0.19972778899999999</v>
      </c>
      <c r="BP562">
        <v>1.0691190909999999</v>
      </c>
      <c r="BQ562">
        <v>1.0691190909999999</v>
      </c>
      <c r="BR562">
        <v>0.131944635</v>
      </c>
      <c r="BS562">
        <v>0.26316795199999998</v>
      </c>
      <c r="BT562">
        <v>0.97831624699999997</v>
      </c>
      <c r="BU562">
        <v>0.97831624699999997</v>
      </c>
      <c r="BV562">
        <v>0.98633250099999903</v>
      </c>
      <c r="BW562">
        <v>0.98950838599999902</v>
      </c>
      <c r="BX562">
        <f>+'aob Demand'!BX561+'aob Cap'!$CG562</f>
        <v>148.81818246921199</v>
      </c>
      <c r="BY562">
        <f>+'aob Demand'!BY561+'aob Cap'!$CG562</f>
        <v>0</v>
      </c>
      <c r="BZ562">
        <f>+'aob Demand'!BZ561+'aob Cap'!$CG562</f>
        <v>0</v>
      </c>
      <c r="CA562">
        <f>+'aob Demand'!CA561+'aob Cap'!$CG562</f>
        <v>0</v>
      </c>
      <c r="CB562">
        <f t="shared" si="66"/>
        <v>5957324.3458653837</v>
      </c>
      <c r="CC562">
        <f t="shared" si="71"/>
        <v>0</v>
      </c>
      <c r="CD562">
        <f t="shared" si="72"/>
        <v>0</v>
      </c>
      <c r="CE562">
        <f t="shared" si="73"/>
        <v>0</v>
      </c>
      <c r="CG562">
        <f>+IFERROR(VLOOKUP(_xlfn.CONCAT(B562,E562,C562),Reallocation!$A$3:$F$618,6,FALSE),0)</f>
        <v>0</v>
      </c>
      <c r="CH562">
        <f t="shared" si="67"/>
        <v>0</v>
      </c>
      <c r="CI562">
        <f t="shared" si="68"/>
        <v>0</v>
      </c>
      <c r="CJ562">
        <f t="shared" si="69"/>
        <v>0</v>
      </c>
      <c r="CK562">
        <f t="shared" si="70"/>
        <v>0</v>
      </c>
      <c r="CL562">
        <f>+IF($C562=1,SUMPRODUCT($CH562:$CK562,Elast!$L$6:$O$6),SUMPRODUCT($CH562:$CK562,Elast!$L$13:$O$13))</f>
        <v>0</v>
      </c>
      <c r="CM562">
        <f>+IF($C562=1,SUMPRODUCT($CH562:$CK562,Elast!$L$7:$O$7),SUMPRODUCT($CH562:$CK562,Elast!$L$14:$O$14))</f>
        <v>0</v>
      </c>
      <c r="CN562">
        <f>+IF($C562=1,SUMPRODUCT($CH562:$CK562,Elast!$L$8:$O$8),SUMPRODUCT($CH562:$CK562,Elast!$L$15:$O$15))</f>
        <v>0</v>
      </c>
      <c r="CO562">
        <f>+IF($C562=1,SUMPRODUCT($CH562:$CK562,Elast!$L$9:$O$9),SUMPRODUCT($CH562:$CK562,Elast!$L$16:$O$16))</f>
        <v>0</v>
      </c>
    </row>
    <row r="563" spans="2:93" x14ac:dyDescent="0.25">
      <c r="B563" t="s">
        <v>90</v>
      </c>
      <c r="C563">
        <v>2</v>
      </c>
      <c r="D563">
        <v>2022</v>
      </c>
      <c r="E563">
        <v>2020</v>
      </c>
      <c r="F563">
        <v>0.20950111749786501</v>
      </c>
      <c r="G563" s="1">
        <v>2.79196800677976E-5</v>
      </c>
      <c r="H563">
        <v>0.182515887798438</v>
      </c>
      <c r="I563">
        <v>0.607955075023628</v>
      </c>
      <c r="J563">
        <f>+('aob Demand'!J562-'aob Demand'!BX562)+'aob Cap'!BX563</f>
        <v>271.24152913206501</v>
      </c>
      <c r="K563">
        <f>+('aob Demand'!K562-'aob Demand'!BY562)+'aob Cap'!BY563</f>
        <v>134.71678131468801</v>
      </c>
      <c r="L563">
        <f>+('aob Demand'!L562-'aob Demand'!BZ562)+'aob Cap'!BZ563</f>
        <v>107.60095428731999</v>
      </c>
      <c r="M563">
        <f>+('aob Demand'!M562-'aob Demand'!CA562)+'aob Cap'!CA563</f>
        <v>85.1360789806604</v>
      </c>
      <c r="N563">
        <f>+'aob Demand'!N562*(1+CL563)</f>
        <v>40071.426997808099</v>
      </c>
      <c r="O563">
        <f>+'aob Demand'!O562*(1+CM563)</f>
        <v>10.856275630624101</v>
      </c>
      <c r="P563">
        <f>+'aob Demand'!P562*(1+CN563)</f>
        <v>88782.841571591605</v>
      </c>
      <c r="Q563">
        <f>+'aob Demand'!Q562*(1+CO563)</f>
        <v>373958.13151097699</v>
      </c>
      <c r="R563">
        <v>52354861.0192196</v>
      </c>
      <c r="S563">
        <f>+IF(E563&gt;2017,SUMPRODUCT(J563:M563,N563:Q563),'aob Demand'!S562)</f>
        <v>52260945.15312133</v>
      </c>
      <c r="T563">
        <v>1</v>
      </c>
      <c r="U563">
        <v>2E-3</v>
      </c>
      <c r="V563">
        <v>39054.982273141701</v>
      </c>
      <c r="W563">
        <v>2E-3</v>
      </c>
      <c r="X563">
        <v>4.5757072331146498</v>
      </c>
      <c r="Y563">
        <v>4.5757072331146498</v>
      </c>
      <c r="Z563">
        <v>4.8162629446984901</v>
      </c>
      <c r="AA563">
        <v>3.3194545160000901</v>
      </c>
      <c r="AB563">
        <v>137.80716243575401</v>
      </c>
      <c r="AC563">
        <v>0</v>
      </c>
      <c r="AD563">
        <v>0</v>
      </c>
      <c r="AE563">
        <v>0</v>
      </c>
      <c r="AF563">
        <v>5567769.8816616796</v>
      </c>
      <c r="AG563">
        <v>0</v>
      </c>
      <c r="AH563">
        <v>0</v>
      </c>
      <c r="AI563">
        <v>0</v>
      </c>
      <c r="AJ563">
        <v>130.14775753662701</v>
      </c>
      <c r="AK563">
        <v>130.14775753662701</v>
      </c>
      <c r="AL563">
        <v>102.787888429045</v>
      </c>
      <c r="AM563">
        <v>81.814189485721201</v>
      </c>
      <c r="AN563">
        <v>134.72346476974101</v>
      </c>
      <c r="AO563">
        <v>134.72346476974101</v>
      </c>
      <c r="AP563">
        <v>107.60415137374299</v>
      </c>
      <c r="AQ563">
        <v>85.133644001721294</v>
      </c>
      <c r="AR563">
        <f>+IF(E563&gt;2017,J563*N563,'aob Demand'!AR562)</f>
        <v>10869035.133389382</v>
      </c>
      <c r="AS563">
        <f>+IF(F563&gt;2017,K563*O563,'aob Demand'!AS562)</f>
        <v>1462.5225100227699</v>
      </c>
      <c r="AT563">
        <f>+IF(G563&gt;2017,L563*P563,'aob Demand'!AT562)</f>
        <v>9553118.4774432797</v>
      </c>
      <c r="AU563">
        <f>+IF(H563&gt;2017,M563*Q563,'aob Demand'!AU562)</f>
        <v>31837329.019778799</v>
      </c>
      <c r="AV563">
        <v>1.0352938855495599</v>
      </c>
      <c r="AW563">
        <v>1.0352938855495599</v>
      </c>
      <c r="AX563">
        <v>1.04700280787305</v>
      </c>
      <c r="AY563">
        <v>1.04071730807782</v>
      </c>
      <c r="AZ563">
        <v>1.0358827945637801</v>
      </c>
      <c r="BA563">
        <v>1.0358827945637801</v>
      </c>
      <c r="BB563">
        <v>1.0481306127776</v>
      </c>
      <c r="BC563">
        <v>1.04183253509664</v>
      </c>
      <c r="BD563">
        <v>1.00566799981606</v>
      </c>
      <c r="BE563">
        <v>1.00566799981606</v>
      </c>
      <c r="BF563">
        <v>0.95522169094160903</v>
      </c>
      <c r="BG563">
        <v>0.917155691433863</v>
      </c>
      <c r="BH563">
        <v>0.21970442100000001</v>
      </c>
      <c r="BI563">
        <v>0.21970442100000001</v>
      </c>
      <c r="BJ563">
        <v>0.165963894</v>
      </c>
      <c r="BK563">
        <v>0.200725816</v>
      </c>
      <c r="BL563">
        <v>0.162760554</v>
      </c>
      <c r="BM563">
        <v>0.162760554</v>
      </c>
      <c r="BN563">
        <v>0.166015943</v>
      </c>
      <c r="BO563">
        <v>0.19972778899999999</v>
      </c>
      <c r="BP563">
        <v>1.0691190909999999</v>
      </c>
      <c r="BQ563">
        <v>1.0691190909999999</v>
      </c>
      <c r="BR563">
        <v>0.131944635</v>
      </c>
      <c r="BS563">
        <v>0.26316795199999998</v>
      </c>
      <c r="BT563">
        <v>0.97831624699999997</v>
      </c>
      <c r="BU563">
        <v>0.97831624699999997</v>
      </c>
      <c r="BV563">
        <v>0.98633250099999903</v>
      </c>
      <c r="BW563">
        <v>0.98950838599999902</v>
      </c>
      <c r="BX563">
        <f>+'aob Demand'!BX562+'aob Cap'!$CG563</f>
        <v>141.38426262686099</v>
      </c>
      <c r="BY563">
        <f>+'aob Demand'!BY562+'aob Cap'!$CG563</f>
        <v>0</v>
      </c>
      <c r="BZ563">
        <f>+'aob Demand'!BZ562+'aob Cap'!$CG563</f>
        <v>0</v>
      </c>
      <c r="CA563">
        <f>+'aob Demand'!CA562+'aob Cap'!$CG563</f>
        <v>0</v>
      </c>
      <c r="CB563">
        <f t="shared" si="66"/>
        <v>5665469.1584911877</v>
      </c>
      <c r="CC563">
        <f t="shared" si="71"/>
        <v>0</v>
      </c>
      <c r="CD563">
        <f t="shared" si="72"/>
        <v>0</v>
      </c>
      <c r="CE563">
        <f t="shared" si="73"/>
        <v>0</v>
      </c>
      <c r="CG563">
        <f>+IFERROR(VLOOKUP(_xlfn.CONCAT(B563,E563,C563),Reallocation!$A$3:$F$618,6,FALSE),0)</f>
        <v>0</v>
      </c>
      <c r="CH563">
        <f t="shared" si="67"/>
        <v>0</v>
      </c>
      <c r="CI563">
        <f t="shared" si="68"/>
        <v>0</v>
      </c>
      <c r="CJ563">
        <f t="shared" si="69"/>
        <v>0</v>
      </c>
      <c r="CK563">
        <f t="shared" si="70"/>
        <v>0</v>
      </c>
      <c r="CL563">
        <f>+IF($C563=1,SUMPRODUCT($CH563:$CK563,Elast!$L$6:$O$6),SUMPRODUCT($CH563:$CK563,Elast!$L$13:$O$13))</f>
        <v>0</v>
      </c>
      <c r="CM563">
        <f>+IF($C563=1,SUMPRODUCT($CH563:$CK563,Elast!$L$7:$O$7),SUMPRODUCT($CH563:$CK563,Elast!$L$14:$O$14))</f>
        <v>0</v>
      </c>
      <c r="CN563">
        <f>+IF($C563=1,SUMPRODUCT($CH563:$CK563,Elast!$L$8:$O$8),SUMPRODUCT($CH563:$CK563,Elast!$L$15:$O$15))</f>
        <v>0</v>
      </c>
      <c r="CO563">
        <f>+IF($C563=1,SUMPRODUCT($CH563:$CK563,Elast!$L$9:$O$9),SUMPRODUCT($CH563:$CK563,Elast!$L$16:$O$16))</f>
        <v>0</v>
      </c>
    </row>
    <row r="564" spans="2:93" x14ac:dyDescent="0.25">
      <c r="B564" t="s">
        <v>90</v>
      </c>
      <c r="C564">
        <v>2</v>
      </c>
      <c r="D564">
        <v>2023</v>
      </c>
      <c r="E564">
        <v>2021</v>
      </c>
      <c r="F564">
        <v>0.20828237559397</v>
      </c>
      <c r="G564" s="1">
        <v>2.8201000390769201E-5</v>
      </c>
      <c r="H564">
        <v>0.182797775058853</v>
      </c>
      <c r="I564">
        <v>0.608891648346784</v>
      </c>
      <c r="J564">
        <f>+('aob Demand'!J563-'aob Demand'!BX563)+'aob Cap'!BX564</f>
        <v>269.837316355528</v>
      </c>
      <c r="K564">
        <f>+('aob Demand'!K563-'aob Demand'!BY563)+'aob Cap'!BY564</f>
        <v>134.734515756956</v>
      </c>
      <c r="L564">
        <f>+('aob Demand'!L563-'aob Demand'!BZ563)+'aob Cap'!BZ564</f>
        <v>107.616019917288</v>
      </c>
      <c r="M564">
        <f>+('aob Demand'!M563-'aob Demand'!CA563)+'aob Cap'!CA564</f>
        <v>85.147864780614995</v>
      </c>
      <c r="N564">
        <f>+'aob Demand'!N563*(1+CL564)</f>
        <v>40111.462619364102</v>
      </c>
      <c r="O564">
        <f>+'aob Demand'!O563*(1+CM564)</f>
        <v>10.9168723307146</v>
      </c>
      <c r="P564">
        <f>+'aob Demand'!P563*(1+CN564)</f>
        <v>88872.336192528004</v>
      </c>
      <c r="Q564">
        <f>+'aob Demand'!Q563*(1+CO564)</f>
        <v>374334.48601359897</v>
      </c>
      <c r="R564">
        <v>52334595.926289998</v>
      </c>
      <c r="S564">
        <f>+IF(E564&gt;2017,SUMPRODUCT(J564:M564,N564:Q564),'aob Demand'!S563)</f>
        <v>52262909.607409298</v>
      </c>
      <c r="T564">
        <v>1</v>
      </c>
      <c r="U564">
        <v>2E-3</v>
      </c>
      <c r="V564">
        <v>39410.216787106401</v>
      </c>
      <c r="W564">
        <v>2E-3</v>
      </c>
      <c r="X564">
        <v>4.5934200590302297</v>
      </c>
      <c r="Y564">
        <v>4.5934200590302297</v>
      </c>
      <c r="Z564">
        <v>4.83131937150719</v>
      </c>
      <c r="AA564">
        <v>3.3312535584280099</v>
      </c>
      <c r="AB564">
        <v>135.926098075179</v>
      </c>
      <c r="AC564">
        <v>0</v>
      </c>
      <c r="AD564">
        <v>0</v>
      </c>
      <c r="AE564">
        <v>0</v>
      </c>
      <c r="AF564">
        <v>5493629.3902235301</v>
      </c>
      <c r="AG564">
        <v>0</v>
      </c>
      <c r="AH564">
        <v>0</v>
      </c>
      <c r="AI564">
        <v>0</v>
      </c>
      <c r="AJ564">
        <v>130.14775753662701</v>
      </c>
      <c r="AK564">
        <v>130.14775753662701</v>
      </c>
      <c r="AL564">
        <v>102.787888429045</v>
      </c>
      <c r="AM564">
        <v>81.814189485721201</v>
      </c>
      <c r="AN564">
        <v>134.74117759565701</v>
      </c>
      <c r="AO564">
        <v>134.74117759565701</v>
      </c>
      <c r="AP564">
        <v>107.619207800552</v>
      </c>
      <c r="AQ564">
        <v>85.145443044149204</v>
      </c>
      <c r="AR564">
        <f>+IF(E564&gt;2017,J564*N564,'aob Demand'!AR563)</f>
        <v>10823569.428304287</v>
      </c>
      <c r="AS564">
        <f>+IF(F564&gt;2017,K564*O564,'aob Demand'!AS563)</f>
        <v>1470.8795070593501</v>
      </c>
      <c r="AT564">
        <f>+IF(G564&gt;2017,L564*P564,'aob Demand'!AT563)</f>
        <v>9564087.1017910093</v>
      </c>
      <c r="AU564">
        <f>+IF(H564&gt;2017,M564*Q564,'aob Demand'!AU563)</f>
        <v>31873782.197806899</v>
      </c>
      <c r="AV564">
        <v>1.0354285030141599</v>
      </c>
      <c r="AW564">
        <v>1.0354285030141599</v>
      </c>
      <c r="AX564">
        <v>1.0471411936123201</v>
      </c>
      <c r="AY564">
        <v>1.04085451267329</v>
      </c>
      <c r="AZ564">
        <v>1.0360174886032001</v>
      </c>
      <c r="BA564">
        <v>1.0360174886032001</v>
      </c>
      <c r="BB564">
        <v>1.0482691475824899</v>
      </c>
      <c r="BC564">
        <v>1.0419698867198099</v>
      </c>
      <c r="BD564">
        <v>1.0057987650782301</v>
      </c>
      <c r="BE564">
        <v>1.0057987650782301</v>
      </c>
      <c r="BF564">
        <v>0.95516341952641703</v>
      </c>
      <c r="BG564">
        <v>0.91709988466941095</v>
      </c>
      <c r="BH564">
        <v>0.21970442100000001</v>
      </c>
      <c r="BI564">
        <v>0.21970442100000001</v>
      </c>
      <c r="BJ564">
        <v>0.165963894</v>
      </c>
      <c r="BK564">
        <v>0.200725816</v>
      </c>
      <c r="BL564">
        <v>0.162760554</v>
      </c>
      <c r="BM564">
        <v>0.162760554</v>
      </c>
      <c r="BN564">
        <v>0.166015943</v>
      </c>
      <c r="BO564">
        <v>0.19972778899999999</v>
      </c>
      <c r="BP564">
        <v>1.0691190909999999</v>
      </c>
      <c r="BQ564">
        <v>1.0691190909999999</v>
      </c>
      <c r="BR564">
        <v>0.131944635</v>
      </c>
      <c r="BS564">
        <v>0.26316795199999998</v>
      </c>
      <c r="BT564">
        <v>0.97831624699999997</v>
      </c>
      <c r="BU564">
        <v>0.97831624699999997</v>
      </c>
      <c r="BV564">
        <v>0.98633250099999903</v>
      </c>
      <c r="BW564">
        <v>0.98950838599999902</v>
      </c>
      <c r="BX564">
        <f>+'aob Demand'!BX563+'aob Cap'!$CG564</f>
        <v>136.52474781737601</v>
      </c>
      <c r="BY564">
        <f>+'aob Demand'!BY563+'aob Cap'!$CG564</f>
        <v>0</v>
      </c>
      <c r="BZ564">
        <f>+'aob Demand'!BZ563+'aob Cap'!$CG564</f>
        <v>0</v>
      </c>
      <c r="CA564">
        <f>+'aob Demand'!CA563+'aob Cap'!$CG564</f>
        <v>0</v>
      </c>
      <c r="CB564">
        <f t="shared" si="66"/>
        <v>5476207.318694789</v>
      </c>
      <c r="CC564">
        <f t="shared" si="71"/>
        <v>0</v>
      </c>
      <c r="CD564">
        <f t="shared" si="72"/>
        <v>0</v>
      </c>
      <c r="CE564">
        <f t="shared" si="73"/>
        <v>0</v>
      </c>
      <c r="CG564">
        <f>+IFERROR(VLOOKUP(_xlfn.CONCAT(B564,E564,C564),Reallocation!$A$3:$F$618,6,FALSE),0)</f>
        <v>0</v>
      </c>
      <c r="CH564">
        <f t="shared" si="67"/>
        <v>0</v>
      </c>
      <c r="CI564">
        <f t="shared" si="68"/>
        <v>0</v>
      </c>
      <c r="CJ564">
        <f t="shared" si="69"/>
        <v>0</v>
      </c>
      <c r="CK564">
        <f t="shared" si="70"/>
        <v>0</v>
      </c>
      <c r="CL564">
        <f>+IF($C564=1,SUMPRODUCT($CH564:$CK564,Elast!$L$6:$O$6),SUMPRODUCT($CH564:$CK564,Elast!$L$13:$O$13))</f>
        <v>0</v>
      </c>
      <c r="CM564">
        <f>+IF($C564=1,SUMPRODUCT($CH564:$CK564,Elast!$L$7:$O$7),SUMPRODUCT($CH564:$CK564,Elast!$L$14:$O$14))</f>
        <v>0</v>
      </c>
      <c r="CN564">
        <f>+IF($C564=1,SUMPRODUCT($CH564:$CK564,Elast!$L$8:$O$8),SUMPRODUCT($CH564:$CK564,Elast!$L$15:$O$15))</f>
        <v>0</v>
      </c>
      <c r="CO564">
        <f>+IF($C564=1,SUMPRODUCT($CH564:$CK564,Elast!$L$9:$O$9),SUMPRODUCT($CH564:$CK564,Elast!$L$16:$O$16))</f>
        <v>0</v>
      </c>
    </row>
    <row r="565" spans="2:93" x14ac:dyDescent="0.25">
      <c r="B565" t="s">
        <v>90</v>
      </c>
      <c r="C565">
        <v>2</v>
      </c>
      <c r="D565">
        <v>2024</v>
      </c>
      <c r="E565">
        <v>2022</v>
      </c>
      <c r="F565">
        <v>0.11100776414824599</v>
      </c>
      <c r="G565" s="1">
        <v>7.2287267826830098E-5</v>
      </c>
      <c r="H565">
        <v>0.20114448761359099</v>
      </c>
      <c r="I565">
        <v>0.68777546097033504</v>
      </c>
      <c r="J565">
        <f ca="1">+('aob Demand'!J564-'aob Demand'!BX564)+'aob Cap'!BX565</f>
        <v>145.09367855857093</v>
      </c>
      <c r="K565">
        <f ca="1">+('aob Demand'!K564-'aob Demand'!BY564)+'aob Cap'!BY565</f>
        <v>145.09367855857093</v>
      </c>
      <c r="L565">
        <f ca="1">+('aob Demand'!L564-'aob Demand'!BZ564)+'aob Cap'!BZ565</f>
        <v>117.97178512488695</v>
      </c>
      <c r="M565">
        <f ca="1">+('aob Demand'!M564-'aob Demand'!CA564)+'aob Cap'!CA565</f>
        <v>95.500667901380339</v>
      </c>
      <c r="N565">
        <f ca="1">+'aob Demand'!N564*(1+CL565)</f>
        <v>40075.10377946416</v>
      </c>
      <c r="O565">
        <f ca="1">+'aob Demand'!O564*(1+CM565)</f>
        <v>25.746573750574008</v>
      </c>
      <c r="P565">
        <f ca="1">+'aob Demand'!P564*(1+CN565)</f>
        <v>89044.611052603417</v>
      </c>
      <c r="Q565">
        <f ca="1">+'aob Demand'!Q564*(1+CO565)</f>
        <v>374871.05334534228</v>
      </c>
      <c r="R565">
        <v>53101297.624231599</v>
      </c>
      <c r="S565">
        <f ca="1">+IF(E565&gt;2017,SUMPRODUCT(J565:M565,N565:Q565),'aob Demand'!S564)</f>
        <v>52123567.584075727</v>
      </c>
      <c r="T565">
        <v>1</v>
      </c>
      <c r="U565">
        <v>2E-3</v>
      </c>
      <c r="V565">
        <v>39768.682426847299</v>
      </c>
      <c r="W565">
        <v>2E-3</v>
      </c>
      <c r="X565">
        <v>4.6109402201734699</v>
      </c>
      <c r="Y565">
        <v>4.6109402201734699</v>
      </c>
      <c r="Z565">
        <v>4.8455437494357696</v>
      </c>
      <c r="AA565">
        <v>3.3424788411999802</v>
      </c>
      <c r="AB565">
        <v>12.3259037882756</v>
      </c>
      <c r="AC565">
        <v>12.3259037882756</v>
      </c>
      <c r="AD565">
        <v>12.3259037882756</v>
      </c>
      <c r="AE565">
        <v>12.3259037882756</v>
      </c>
      <c r="AF565">
        <v>494600.20039229299</v>
      </c>
      <c r="AG565">
        <v>135.01183026540599</v>
      </c>
      <c r="AH565">
        <v>1095692.6877796999</v>
      </c>
      <c r="AI565">
        <v>4613029.7604431799</v>
      </c>
      <c r="AJ565">
        <v>130.14775753662701</v>
      </c>
      <c r="AK565">
        <v>130.14775753662701</v>
      </c>
      <c r="AL565">
        <v>102.787888429045</v>
      </c>
      <c r="AM565">
        <v>81.814189485721201</v>
      </c>
      <c r="AN565">
        <v>134.75869775679999</v>
      </c>
      <c r="AO565">
        <v>134.75869775679999</v>
      </c>
      <c r="AP565">
        <v>107.633432178481</v>
      </c>
      <c r="AQ565">
        <v>85.156668326921107</v>
      </c>
      <c r="AR565">
        <f ca="1">+IF(E565&gt;2017,J565*N565,'aob Demand'!AR564)</f>
        <v>5814644.2259789435</v>
      </c>
      <c r="AS565">
        <f>+IF(F565&gt;2017,K565*O565,'aob Demand'!AS564)</f>
        <v>3732.9371673266701</v>
      </c>
      <c r="AT565">
        <f>+IF(G565&gt;2017,L565*P565,'aob Demand'!AT564)</f>
        <v>10495984.0450755</v>
      </c>
      <c r="AU565">
        <f>+IF(H565&gt;2017,M565*Q565,'aob Demand'!AU564)</f>
        <v>35762663.614071898</v>
      </c>
      <c r="AV565">
        <v>1.0352599283538699</v>
      </c>
      <c r="AW565">
        <v>1.0352599283538699</v>
      </c>
      <c r="AX565">
        <v>1.0473636801377</v>
      </c>
      <c r="AY565">
        <v>1.0409970814759799</v>
      </c>
      <c r="AZ565">
        <v>1.0358488180521199</v>
      </c>
      <c r="BA565">
        <v>1.0358488180521199</v>
      </c>
      <c r="BB565">
        <v>1.04849187376471</v>
      </c>
      <c r="BC565">
        <v>1.04211260829844</v>
      </c>
      <c r="BD565">
        <v>1.0056350143367201</v>
      </c>
      <c r="BE565">
        <v>1.0056350143367201</v>
      </c>
      <c r="BF565">
        <v>0.955069753078992</v>
      </c>
      <c r="BG565">
        <v>0.917041907232792</v>
      </c>
      <c r="BH565">
        <v>0.21970442100000001</v>
      </c>
      <c r="BI565">
        <v>0.21970442100000001</v>
      </c>
      <c r="BJ565">
        <v>0.165963894</v>
      </c>
      <c r="BK565">
        <v>0.200725816</v>
      </c>
      <c r="BL565">
        <v>0.162760554</v>
      </c>
      <c r="BM565">
        <v>0.162760554</v>
      </c>
      <c r="BN565">
        <v>0.166015943</v>
      </c>
      <c r="BO565">
        <v>0.19972778899999999</v>
      </c>
      <c r="BP565">
        <v>1.0691190909999999</v>
      </c>
      <c r="BQ565">
        <v>1.0691190909999999</v>
      </c>
      <c r="BR565">
        <v>0.131944635</v>
      </c>
      <c r="BS565">
        <v>0.26316795199999998</v>
      </c>
      <c r="BT565">
        <v>0.97831624699999997</v>
      </c>
      <c r="BU565">
        <v>0.97831624699999997</v>
      </c>
      <c r="BV565">
        <v>0.98633250099999903</v>
      </c>
      <c r="BW565">
        <v>0.98950838599999902</v>
      </c>
      <c r="BX565">
        <f ca="1">+'aob Demand'!BX564+'aob Cap'!$CG565</f>
        <v>10.341662965363442</v>
      </c>
      <c r="BY565">
        <f ca="1">+'aob Demand'!BY564+'aob Cap'!$CG565</f>
        <v>10.341662965363442</v>
      </c>
      <c r="BZ565">
        <f ca="1">+'aob Demand'!BZ564+'aob Cap'!$CG565</f>
        <v>10.341662965363442</v>
      </c>
      <c r="CA565">
        <f ca="1">+'aob Demand'!CA564+'aob Cap'!$CG565</f>
        <v>10.341662965363442</v>
      </c>
      <c r="CB565">
        <f t="shared" ca="1" si="66"/>
        <v>414443.21658918099</v>
      </c>
      <c r="CC565">
        <f t="shared" ca="1" si="71"/>
        <v>266.26238824130974</v>
      </c>
      <c r="CD565">
        <f t="shared" ca="1" si="72"/>
        <v>920869.356387901</v>
      </c>
      <c r="CE565">
        <f t="shared" ca="1" si="73"/>
        <v>3876790.0891683097</v>
      </c>
      <c r="CG565">
        <f ca="1">+IFERROR(VLOOKUP(_xlfn.CONCAT(B565,E565,C565),Reallocation!$A$3:$F$618,6,FALSE),0)</f>
        <v>0.1031162585609412</v>
      </c>
      <c r="CH565">
        <f t="shared" ca="1" si="67"/>
        <v>7.1068746471469879E-4</v>
      </c>
      <c r="CI565">
        <f t="shared" ca="1" si="68"/>
        <v>7.1068746471469879E-4</v>
      </c>
      <c r="CJ565">
        <f t="shared" ca="1" si="69"/>
        <v>8.7407559741325969E-4</v>
      </c>
      <c r="CK565">
        <f t="shared" ca="1" si="70"/>
        <v>1.0797438471050747E-3</v>
      </c>
      <c r="CL565">
        <f ca="1">+IF($C565=1,SUMPRODUCT($CH565:$CK565,Elast!$L$6:$O$6),SUMPRODUCT($CH565:$CK565,Elast!$L$13:$O$13))</f>
        <v>-3.0911478214406879E-5</v>
      </c>
      <c r="CM565">
        <f ca="1">+IF($C565=1,SUMPRODUCT($CH565:$CK565,Elast!$L$7:$O$7),SUMPRODUCT($CH565:$CK565,Elast!$L$14:$O$14))</f>
        <v>1.9565844393782797E-5</v>
      </c>
      <c r="CN565">
        <f ca="1">+IF($C565=1,SUMPRODUCT($CH565:$CK565,Elast!$L$8:$O$8),SUMPRODUCT($CH565:$CK565,Elast!$L$15:$O$15))</f>
        <v>-3.9469437424837655E-5</v>
      </c>
      <c r="CO565">
        <f ca="1">+IF($C565=1,SUMPRODUCT($CH565:$CK565,Elast!$L$9:$O$9),SUMPRODUCT($CH565:$CK565,Elast!$L$16:$O$16))</f>
        <v>-2.4688965314023646E-5</v>
      </c>
    </row>
    <row r="566" spans="2:93" x14ac:dyDescent="0.25">
      <c r="B566" t="s">
        <v>90</v>
      </c>
      <c r="C566">
        <v>2</v>
      </c>
      <c r="D566">
        <v>2025</v>
      </c>
      <c r="E566">
        <v>2023</v>
      </c>
      <c r="F566">
        <v>0.111037023518355</v>
      </c>
      <c r="G566" s="1">
        <v>7.2272979745383796E-5</v>
      </c>
      <c r="H566">
        <v>0.20120589759152499</v>
      </c>
      <c r="I566">
        <v>0.68768480591037395</v>
      </c>
      <c r="J566">
        <f ca="1">+('aob Demand'!J565-'aob Demand'!BX565)+'aob Cap'!BX566</f>
        <v>145.12197319522457</v>
      </c>
      <c r="K566">
        <f ca="1">+('aob Demand'!K565-'aob Demand'!BY565)+'aob Cap'!BY566</f>
        <v>145.12197319522457</v>
      </c>
      <c r="L566">
        <f ca="1">+('aob Demand'!L565-'aob Demand'!BZ565)+'aob Cap'!BZ566</f>
        <v>118.04309364461855</v>
      </c>
      <c r="M566">
        <f ca="1">+('aob Demand'!M565-'aob Demand'!CA565)+'aob Cap'!CA566</f>
        <v>95.560442713494552</v>
      </c>
      <c r="N566">
        <f ca="1">+'aob Demand'!N565*(1+CL566)</f>
        <v>40114.447258688611</v>
      </c>
      <c r="O566">
        <f ca="1">+'aob Demand'!O565*(1+CM566)</f>
        <v>25.760745295259866</v>
      </c>
      <c r="P566">
        <f ca="1">+'aob Demand'!P565*(1+CN566)</f>
        <v>89132.785754269629</v>
      </c>
      <c r="Q566">
        <f ca="1">+'aob Demand'!Q565*(1+CO566)</f>
        <v>375242.07286684326</v>
      </c>
      <c r="R566">
        <v>53065224.035131097</v>
      </c>
      <c r="S566">
        <f ca="1">+IF(E566&gt;2017,SUMPRODUCT(J566:M566,N566:Q566),'aob Demand'!S565)</f>
        <v>52205034.573486775</v>
      </c>
      <c r="T566">
        <v>1</v>
      </c>
      <c r="U566">
        <v>2E-3</v>
      </c>
      <c r="V566">
        <v>40130.408581889802</v>
      </c>
      <c r="W566">
        <v>2E-3</v>
      </c>
      <c r="X566">
        <v>4.5890006061586801</v>
      </c>
      <c r="Y566">
        <v>4.5890006061586801</v>
      </c>
      <c r="Z566">
        <v>4.8684126695830097</v>
      </c>
      <c r="AA566">
        <v>3.3541429922374202</v>
      </c>
      <c r="AB566">
        <v>12.1344436564247</v>
      </c>
      <c r="AC566">
        <v>12.1344436564247</v>
      </c>
      <c r="AD566">
        <v>12.1344436564247</v>
      </c>
      <c r="AE566">
        <v>12.1344436564247</v>
      </c>
      <c r="AF566">
        <v>486307.70501900802</v>
      </c>
      <c r="AG566">
        <v>316.67924841737602</v>
      </c>
      <c r="AH566">
        <v>1080436.0973987</v>
      </c>
      <c r="AI566">
        <v>4546159.8317289203</v>
      </c>
      <c r="AJ566">
        <v>130.14775753662701</v>
      </c>
      <c r="AK566">
        <v>130.14775753662701</v>
      </c>
      <c r="AL566">
        <v>102.787888429045</v>
      </c>
      <c r="AM566">
        <v>81.814189485721201</v>
      </c>
      <c r="AN566">
        <v>134.73675814278499</v>
      </c>
      <c r="AO566">
        <v>134.73675814278499</v>
      </c>
      <c r="AP566">
        <v>107.65630109862801</v>
      </c>
      <c r="AQ566">
        <v>85.1683324779586</v>
      </c>
      <c r="AR566">
        <f ca="1">+IF(E566&gt;2017,J566*N566,'aob Demand'!AR565)</f>
        <v>5821487.7398166582</v>
      </c>
      <c r="AS566">
        <f>+IF(F566&gt;2017,K566*O566,'aob Demand'!AS565)</f>
        <v>3735.6723138503999</v>
      </c>
      <c r="AT566">
        <f>+IF(G566&gt;2017,L566*P566,'aob Demand'!AT565)</f>
        <v>10512577.786394199</v>
      </c>
      <c r="AU566">
        <f>+IF(H566&gt;2017,M566*Q566,'aob Demand'!AU565)</f>
        <v>35819817.770316802</v>
      </c>
      <c r="AV566">
        <v>1.0353994154016399</v>
      </c>
      <c r="AW566">
        <v>1.0353994154016399</v>
      </c>
      <c r="AX566">
        <v>1.0475042780902999</v>
      </c>
      <c r="AY566">
        <v>1.0411371808579899</v>
      </c>
      <c r="AZ566">
        <v>1.03598838444469</v>
      </c>
      <c r="BA566">
        <v>1.03598838444469</v>
      </c>
      <c r="BB566">
        <v>1.04863262316587</v>
      </c>
      <c r="BC566">
        <v>1.0422528578101899</v>
      </c>
      <c r="BD566">
        <v>1.00577050983446</v>
      </c>
      <c r="BE566">
        <v>1.00577050983446</v>
      </c>
      <c r="BF566">
        <v>0.955010579957977</v>
      </c>
      <c r="BG566">
        <v>0.91698494542180597</v>
      </c>
      <c r="BH566">
        <v>0.21970442100000001</v>
      </c>
      <c r="BI566">
        <v>0.21970442100000001</v>
      </c>
      <c r="BJ566">
        <v>0.165963894</v>
      </c>
      <c r="BK566">
        <v>0.200725816</v>
      </c>
      <c r="BL566">
        <v>0.162760554</v>
      </c>
      <c r="BM566">
        <v>0.162760554</v>
      </c>
      <c r="BN566">
        <v>0.166015943</v>
      </c>
      <c r="BO566">
        <v>0.19972778899999999</v>
      </c>
      <c r="BP566">
        <v>1.0691190909999999</v>
      </c>
      <c r="BQ566">
        <v>1.0691190909999999</v>
      </c>
      <c r="BR566">
        <v>0.131944635</v>
      </c>
      <c r="BS566">
        <v>0.26316795199999998</v>
      </c>
      <c r="BT566">
        <v>0.97831624699999997</v>
      </c>
      <c r="BU566">
        <v>0.97831624699999997</v>
      </c>
      <c r="BV566">
        <v>0.98633250099999903</v>
      </c>
      <c r="BW566">
        <v>0.98950838599999902</v>
      </c>
      <c r="BX566">
        <f ca="1">+'aob Demand'!BX565+'aob Cap'!$CG566</f>
        <v>10.385295466270659</v>
      </c>
      <c r="BY566">
        <f ca="1">+'aob Demand'!BY565+'aob Cap'!$CG566</f>
        <v>10.385295466270659</v>
      </c>
      <c r="BZ566">
        <f ca="1">+'aob Demand'!BZ565+'aob Cap'!$CG566</f>
        <v>10.385295466270659</v>
      </c>
      <c r="CA566">
        <f ca="1">+'aob Demand'!CA565+'aob Cap'!$CG566</f>
        <v>10.385295466270659</v>
      </c>
      <c r="CB566">
        <f t="shared" ca="1" si="66"/>
        <v>416600.38724761229</v>
      </c>
      <c r="CC566">
        <f t="shared" ca="1" si="71"/>
        <v>267.53295132261547</v>
      </c>
      <c r="CD566">
        <f t="shared" ca="1" si="72"/>
        <v>925670.31578989036</v>
      </c>
      <c r="CE566">
        <f t="shared" ca="1" si="73"/>
        <v>3896999.7980980314</v>
      </c>
      <c r="CG566">
        <f ca="1">+IFERROR(VLOOKUP(_xlfn.CONCAT(B566,E566,C566),Reallocation!$A$3:$F$618,6,FALSE),0)</f>
        <v>0.10494644818055979</v>
      </c>
      <c r="CH566">
        <f t="shared" ca="1" si="67"/>
        <v>7.2316028971974866E-4</v>
      </c>
      <c r="CI566">
        <f t="shared" ca="1" si="68"/>
        <v>7.2316028971974866E-4</v>
      </c>
      <c r="CJ566">
        <f t="shared" ca="1" si="69"/>
        <v>8.8905199737054907E-4</v>
      </c>
      <c r="CK566">
        <f t="shared" ca="1" si="70"/>
        <v>1.0982206151473051E-3</v>
      </c>
      <c r="CL566">
        <f ca="1">+IF($C566=1,SUMPRODUCT($CH566:$CK566,Elast!$L$6:$O$6),SUMPRODUCT($CH566:$CK566,Elast!$L$13:$O$13))</f>
        <v>-3.1448963497540338E-5</v>
      </c>
      <c r="CM566">
        <f ca="1">+IF($C566=1,SUMPRODUCT($CH566:$CK566,Elast!$L$7:$O$7),SUMPRODUCT($CH566:$CK566,Elast!$L$14:$O$14))</f>
        <v>1.9909577142192129E-5</v>
      </c>
      <c r="CN566">
        <f ca="1">+IF($C566=1,SUMPRODUCT($CH566:$CK566,Elast!$L$8:$O$8),SUMPRODUCT($CH566:$CK566,Elast!$L$15:$O$15))</f>
        <v>-4.0159520072158502E-5</v>
      </c>
      <c r="CO566">
        <f ca="1">+IF($C566=1,SUMPRODUCT($CH566:$CK566,Elast!$L$9:$O$9),SUMPRODUCT($CH566:$CK566,Elast!$L$16:$O$16))</f>
        <v>-2.5111383673012354E-5</v>
      </c>
    </row>
    <row r="567" spans="2:93" x14ac:dyDescent="0.25">
      <c r="B567" t="s">
        <v>90</v>
      </c>
      <c r="C567">
        <v>2</v>
      </c>
      <c r="D567">
        <v>2026</v>
      </c>
      <c r="E567">
        <v>2024</v>
      </c>
      <c r="F567">
        <v>0.111096434194306</v>
      </c>
      <c r="G567" s="1">
        <v>7.2308958931275002E-5</v>
      </c>
      <c r="H567">
        <v>0.201250753198469</v>
      </c>
      <c r="I567">
        <v>0.68758050364829204</v>
      </c>
      <c r="J567">
        <f ca="1">+('aob Demand'!J566-'aob Demand'!BX566)+'aob Cap'!BX567</f>
        <v>145.19692701101607</v>
      </c>
      <c r="K567">
        <f ca="1">+('aob Demand'!K566-'aob Demand'!BY566)+'aob Cap'!BY567</f>
        <v>145.19692701101607</v>
      </c>
      <c r="L567">
        <f ca="1">+('aob Demand'!L566-'aob Demand'!BZ566)+'aob Cap'!BZ567</f>
        <v>118.11471049652509</v>
      </c>
      <c r="M567">
        <f ca="1">+('aob Demand'!M566-'aob Demand'!CA566)+'aob Cap'!CA567</f>
        <v>95.629154797369893</v>
      </c>
      <c r="N567">
        <f ca="1">+'aob Demand'!N566*(1+CL567)</f>
        <v>40153.93352430805</v>
      </c>
      <c r="O567">
        <f ca="1">+'aob Demand'!O566*(1+CM567)</f>
        <v>25.78572258406901</v>
      </c>
      <c r="P567">
        <f ca="1">+'aob Demand'!P566*(1+CN567)</f>
        <v>89220.839965556719</v>
      </c>
      <c r="Q567">
        <f ca="1">+'aob Demand'!Q566*(1+CO567)</f>
        <v>375612.54890785262</v>
      </c>
      <c r="R567">
        <v>53028572.605429798</v>
      </c>
      <c r="S567">
        <f ca="1">+IF(E567&gt;2017,SUMPRODUCT(J567:M567,N567:Q567),'aob Demand'!S566)</f>
        <v>52291776.028946348</v>
      </c>
      <c r="T567">
        <v>1</v>
      </c>
      <c r="U567">
        <v>2E-3</v>
      </c>
      <c r="V567">
        <v>40495.424909079302</v>
      </c>
      <c r="W567">
        <v>2E-3</v>
      </c>
      <c r="X567">
        <v>4.6071545326318102</v>
      </c>
      <c r="Y567">
        <v>4.6071545326318102</v>
      </c>
      <c r="Z567">
        <v>4.8828644362489797</v>
      </c>
      <c r="AA567">
        <v>3.36560510962433</v>
      </c>
      <c r="AB567">
        <v>11.9405214381321</v>
      </c>
      <c r="AC567">
        <v>11.9405214381321</v>
      </c>
      <c r="AD567">
        <v>11.9405214381321</v>
      </c>
      <c r="AE567">
        <v>11.9405214381321</v>
      </c>
      <c r="AF567">
        <v>479031.92482148099</v>
      </c>
      <c r="AG567">
        <v>311.79748432550502</v>
      </c>
      <c r="AH567">
        <v>1064267.3430827099</v>
      </c>
      <c r="AI567">
        <v>4478138.2022714401</v>
      </c>
      <c r="AJ567">
        <v>130.14775753662701</v>
      </c>
      <c r="AK567">
        <v>130.14775753662701</v>
      </c>
      <c r="AL567">
        <v>102.787888429045</v>
      </c>
      <c r="AM567">
        <v>81.814189485721201</v>
      </c>
      <c r="AN567">
        <v>134.75491206925901</v>
      </c>
      <c r="AO567">
        <v>134.75491206925901</v>
      </c>
      <c r="AP567">
        <v>107.67075286529401</v>
      </c>
      <c r="AQ567">
        <v>85.179794595345498</v>
      </c>
      <c r="AR567">
        <f ca="1">+IF(E567&gt;2017,J567*N567,'aob Demand'!AR566)</f>
        <v>5830227.7551341476</v>
      </c>
      <c r="AS567">
        <f>+IF(F567&gt;2017,K567*O567,'aob Demand'!AS566)</f>
        <v>3741.2403827913899</v>
      </c>
      <c r="AT567">
        <f>+IF(G567&gt;2017,L567*P567,'aob Demand'!AT566)</f>
        <v>10529395.5714304</v>
      </c>
      <c r="AU567">
        <f>+IF(H567&gt;2017,M567*Q567,'aob Demand'!AU566)</f>
        <v>35881175.643521197</v>
      </c>
      <c r="AV567">
        <v>1.0355396699491899</v>
      </c>
      <c r="AW567">
        <v>1.0355396699491899</v>
      </c>
      <c r="AX567">
        <v>1.0476447893410199</v>
      </c>
      <c r="AY567">
        <v>1.04127724773756</v>
      </c>
      <c r="AZ567">
        <v>1.0361287187736099</v>
      </c>
      <c r="BA567">
        <v>1.0361287187736099</v>
      </c>
      <c r="BB567">
        <v>1.04877328577174</v>
      </c>
      <c r="BC567">
        <v>1.0423930747846799</v>
      </c>
      <c r="BD567">
        <v>1.0059067508692701</v>
      </c>
      <c r="BE567">
        <v>1.0059067508692701</v>
      </c>
      <c r="BF567">
        <v>0.95495145492783595</v>
      </c>
      <c r="BG567">
        <v>0.91692800802579899</v>
      </c>
      <c r="BH567">
        <v>0.21970442100000001</v>
      </c>
      <c r="BI567">
        <v>0.21970442100000001</v>
      </c>
      <c r="BJ567">
        <v>0.165963894</v>
      </c>
      <c r="BK567">
        <v>0.200725816</v>
      </c>
      <c r="BL567">
        <v>0.162760554</v>
      </c>
      <c r="BM567">
        <v>0.162760554</v>
      </c>
      <c r="BN567">
        <v>0.166015943</v>
      </c>
      <c r="BO567">
        <v>0.19972778899999999</v>
      </c>
      <c r="BP567">
        <v>1.0691190909999999</v>
      </c>
      <c r="BQ567">
        <v>1.0691190909999999</v>
      </c>
      <c r="BR567">
        <v>0.131944635</v>
      </c>
      <c r="BS567">
        <v>0.26316795199999998</v>
      </c>
      <c r="BT567">
        <v>0.97831624699999997</v>
      </c>
      <c r="BU567">
        <v>0.97831624699999997</v>
      </c>
      <c r="BV567">
        <v>0.98633250099999903</v>
      </c>
      <c r="BW567">
        <v>0.98950838599999902</v>
      </c>
      <c r="BX567">
        <f ca="1">+'aob Demand'!BX566+'aob Cap'!$CG567</f>
        <v>10.443043863696186</v>
      </c>
      <c r="BY567">
        <f ca="1">+'aob Demand'!BY566+'aob Cap'!$CG567</f>
        <v>10.443043863696186</v>
      </c>
      <c r="BZ567">
        <f ca="1">+'aob Demand'!BZ566+'aob Cap'!$CG567</f>
        <v>10.443043863696186</v>
      </c>
      <c r="CA567">
        <f ca="1">+'aob Demand'!CA566+'aob Cap'!$CG567</f>
        <v>10.443043863696186</v>
      </c>
      <c r="CB567">
        <f t="shared" ca="1" si="66"/>
        <v>419329.28909428976</v>
      </c>
      <c r="CC567">
        <f t="shared" ca="1" si="71"/>
        <v>269.28143200253402</v>
      </c>
      <c r="CD567">
        <f t="shared" ca="1" si="72"/>
        <v>931737.14531612652</v>
      </c>
      <c r="CE567">
        <f t="shared" ca="1" si="73"/>
        <v>3922538.3239994338</v>
      </c>
      <c r="CG567">
        <f ca="1">+IFERROR(VLOOKUP(_xlfn.CONCAT(B567,E567,C567),Reallocation!$A$3:$F$618,6,FALSE),0)</f>
        <v>0.10444555760708654</v>
      </c>
      <c r="CH567">
        <f t="shared" ca="1" si="67"/>
        <v>7.193372460227998E-4</v>
      </c>
      <c r="CI567">
        <f t="shared" ca="1" si="68"/>
        <v>7.193372460227998E-4</v>
      </c>
      <c r="CJ567">
        <f t="shared" ca="1" si="69"/>
        <v>8.8427222289277907E-4</v>
      </c>
      <c r="CK567">
        <f t="shared" ca="1" si="70"/>
        <v>1.0921936707315449E-3</v>
      </c>
      <c r="CL567">
        <f ca="1">+IF($C567=1,SUMPRODUCT($CH567:$CK567,Elast!$L$6:$O$6),SUMPRODUCT($CH567:$CK567,Elast!$L$13:$O$13))</f>
        <v>-3.1280901004361539E-5</v>
      </c>
      <c r="CM567">
        <f ca="1">+IF($C567=1,SUMPRODUCT($CH567:$CK567,Elast!$L$7:$O$7),SUMPRODUCT($CH567:$CK567,Elast!$L$14:$O$14))</f>
        <v>1.980439448479084E-5</v>
      </c>
      <c r="CN567">
        <f ca="1">+IF($C567=1,SUMPRODUCT($CH567:$CK567,Elast!$L$8:$O$8),SUMPRODUCT($CH567:$CK567,Elast!$L$15:$O$15))</f>
        <v>-3.9946169691783323E-5</v>
      </c>
      <c r="CO567">
        <f ca="1">+IF($C567=1,SUMPRODUCT($CH567:$CK567,Elast!$L$9:$O$9),SUMPRODUCT($CH567:$CK567,Elast!$L$16:$O$16))</f>
        <v>-2.497471937109341E-5</v>
      </c>
    </row>
    <row r="568" spans="2:93" x14ac:dyDescent="0.25">
      <c r="B568" t="s">
        <v>90</v>
      </c>
      <c r="C568">
        <v>2</v>
      </c>
      <c r="D568">
        <v>2027</v>
      </c>
      <c r="E568">
        <v>2025</v>
      </c>
      <c r="F568">
        <v>0.111121578114662</v>
      </c>
      <c r="G568" s="1">
        <v>7.2324690699561802E-5</v>
      </c>
      <c r="H568">
        <v>0.20126961490766099</v>
      </c>
      <c r="I568">
        <v>0.68753648228697595</v>
      </c>
      <c r="J568">
        <f ca="1">+('aob Demand'!J567-'aob Demand'!BX567)+'aob Cap'!BX568</f>
        <v>145.38051617063704</v>
      </c>
      <c r="K568">
        <f ca="1">+('aob Demand'!K567-'aob Demand'!BY567)+'aob Cap'!BY568</f>
        <v>145.38051617063704</v>
      </c>
      <c r="L568">
        <f ca="1">+('aob Demand'!L567-'aob Demand'!BZ567)+'aob Cap'!BZ568</f>
        <v>118.29488387485802</v>
      </c>
      <c r="M568">
        <f ca="1">+('aob Demand'!M567-'aob Demand'!CA567)+'aob Cap'!CA568</f>
        <v>95.806435250285716</v>
      </c>
      <c r="N568">
        <f ca="1">+'aob Demand'!N567*(1+CL568)</f>
        <v>40192.391201734921</v>
      </c>
      <c r="O568">
        <f ca="1">+'aob Demand'!O567*(1+CM568)</f>
        <v>25.80938108595906</v>
      </c>
      <c r="P568">
        <f ca="1">+'aob Demand'!P567*(1+CN568)</f>
        <v>89307.148353897923</v>
      </c>
      <c r="Q568">
        <f ca="1">+'aob Demand'!Q567*(1+CO568)</f>
        <v>375975.59633249452</v>
      </c>
      <c r="R568">
        <v>53047910.694020301</v>
      </c>
      <c r="S568">
        <f ca="1">+IF(E568&gt;2017,SUMPRODUCT(J568:M568,N568:Q568),'aob Demand'!S567)</f>
        <v>52432403.129620478</v>
      </c>
      <c r="T568">
        <v>1</v>
      </c>
      <c r="U568">
        <v>2E-3</v>
      </c>
      <c r="V568">
        <v>40863.761335012401</v>
      </c>
      <c r="W568">
        <v>2E-3</v>
      </c>
      <c r="X568">
        <v>4.6254083474790297</v>
      </c>
      <c r="Y568">
        <v>4.6254083474790297</v>
      </c>
      <c r="Z568">
        <v>4.8973072910102102</v>
      </c>
      <c r="AA568">
        <v>3.37706456785055</v>
      </c>
      <c r="AB568">
        <v>11.859908027658699</v>
      </c>
      <c r="AC568">
        <v>11.859908027658699</v>
      </c>
      <c r="AD568">
        <v>11.859908027658699</v>
      </c>
      <c r="AE568">
        <v>11.859908027658699</v>
      </c>
      <c r="AF568">
        <v>476293.64098738699</v>
      </c>
      <c r="AG568">
        <v>310.003625005179</v>
      </c>
      <c r="AH568">
        <v>1058172.94995192</v>
      </c>
      <c r="AI568">
        <v>4452508.1709431401</v>
      </c>
      <c r="AJ568">
        <v>130.14775753662701</v>
      </c>
      <c r="AK568">
        <v>130.14775753662701</v>
      </c>
      <c r="AL568">
        <v>102.787888429045</v>
      </c>
      <c r="AM568">
        <v>81.814189485721201</v>
      </c>
      <c r="AN568">
        <v>134.77316588410599</v>
      </c>
      <c r="AO568">
        <v>134.77316588410599</v>
      </c>
      <c r="AP568">
        <v>107.68519572005501</v>
      </c>
      <c r="AQ568">
        <v>85.191254053571697</v>
      </c>
      <c r="AR568">
        <f ca="1">+IF(E568&gt;2017,J568*N568,'aob Demand'!AR567)</f>
        <v>5843190.5790403932</v>
      </c>
      <c r="AS568">
        <f>+IF(F568&gt;2017,K568*O568,'aob Demand'!AS567)</f>
        <v>3749.2985452323401</v>
      </c>
      <c r="AT568">
        <f>+IF(G568&gt;2017,L568*P568,'aob Demand'!AT567)</f>
        <v>10555309.4847284</v>
      </c>
      <c r="AU568">
        <f>+IF(H568&gt;2017,M568*Q568,'aob Demand'!AU567)</f>
        <v>35980947.535950303</v>
      </c>
      <c r="AV568">
        <v>1.0356765259521801</v>
      </c>
      <c r="AW568">
        <v>1.0356765259521801</v>
      </c>
      <c r="AX568">
        <v>1.0477826451280201</v>
      </c>
      <c r="AY568">
        <v>1.04141442657476</v>
      </c>
      <c r="AZ568">
        <v>1.03626565262478</v>
      </c>
      <c r="BA568">
        <v>1.03626565262478</v>
      </c>
      <c r="BB568">
        <v>1.04891129005351</v>
      </c>
      <c r="BC568">
        <v>1.04253040062197</v>
      </c>
      <c r="BD568">
        <v>1.0060396906119999</v>
      </c>
      <c r="BE568">
        <v>1.0060396906119999</v>
      </c>
      <c r="BF568">
        <v>0.95489345864789998</v>
      </c>
      <c r="BG568">
        <v>0.91687225558631802</v>
      </c>
      <c r="BH568">
        <v>0.21970442100000001</v>
      </c>
      <c r="BI568">
        <v>0.21970442100000001</v>
      </c>
      <c r="BJ568">
        <v>0.165963894</v>
      </c>
      <c r="BK568">
        <v>0.200725816</v>
      </c>
      <c r="BL568">
        <v>0.162760554</v>
      </c>
      <c r="BM568">
        <v>0.162760554</v>
      </c>
      <c r="BN568">
        <v>0.166015943</v>
      </c>
      <c r="BO568">
        <v>0.19972778899999999</v>
      </c>
      <c r="BP568">
        <v>1.0691190909999999</v>
      </c>
      <c r="BQ568">
        <v>1.0691190909999999</v>
      </c>
      <c r="BR568">
        <v>0.131944635</v>
      </c>
      <c r="BS568">
        <v>0.26316795199999998</v>
      </c>
      <c r="BT568">
        <v>0.97831624699999997</v>
      </c>
      <c r="BU568">
        <v>0.97831624699999997</v>
      </c>
      <c r="BV568">
        <v>0.98633250099999903</v>
      </c>
      <c r="BW568">
        <v>0.98950838599999902</v>
      </c>
      <c r="BX568">
        <f ca="1">+'aob Demand'!BX567+'aob Cap'!$CG568</f>
        <v>10.609392292941624</v>
      </c>
      <c r="BY568">
        <f ca="1">+'aob Demand'!BY567+'aob Cap'!$CG568</f>
        <v>10.609392292941624</v>
      </c>
      <c r="BZ568">
        <f ca="1">+'aob Demand'!BZ567+'aob Cap'!$CG568</f>
        <v>10.609392292941624</v>
      </c>
      <c r="CA568">
        <f ca="1">+'aob Demand'!CA567+'aob Cap'!$CG568</f>
        <v>10.609392292941624</v>
      </c>
      <c r="CB568">
        <f t="shared" ca="1" si="66"/>
        <v>426416.84545058123</v>
      </c>
      <c r="CC568">
        <f t="shared" ca="1" si="71"/>
        <v>273.82184877896736</v>
      </c>
      <c r="CD568">
        <f t="shared" ca="1" si="72"/>
        <v>947494.57145043893</v>
      </c>
      <c r="CE568">
        <f t="shared" ca="1" si="73"/>
        <v>3988872.5940640988</v>
      </c>
      <c r="CG568">
        <f ca="1">+IFERROR(VLOOKUP(_xlfn.CONCAT(B568,E568,C568),Reallocation!$A$3:$F$618,6,FALSE),0)</f>
        <v>0.10869769951002504</v>
      </c>
      <c r="CH568">
        <f t="shared" ca="1" si="67"/>
        <v>7.4767721544244381E-4</v>
      </c>
      <c r="CI568">
        <f t="shared" ca="1" si="68"/>
        <v>7.4767721544244381E-4</v>
      </c>
      <c r="CJ568">
        <f t="shared" ca="1" si="69"/>
        <v>9.1887067258977773E-4</v>
      </c>
      <c r="CK568">
        <f t="shared" ca="1" si="70"/>
        <v>1.1345553064996405E-3</v>
      </c>
      <c r="CL568">
        <f ca="1">+IF($C568=1,SUMPRODUCT($CH568:$CK568,Elast!$L$6:$O$6),SUMPRODUCT($CH568:$CK568,Elast!$L$13:$O$13))</f>
        <v>-3.2507840691482492E-5</v>
      </c>
      <c r="CM568">
        <f ca="1">+IF($C568=1,SUMPRODUCT($CH568:$CK568,Elast!$L$7:$O$7),SUMPRODUCT($CH568:$CK568,Elast!$L$14:$O$14))</f>
        <v>2.0584847622868343E-5</v>
      </c>
      <c r="CN568">
        <f ca="1">+IF($C568=1,SUMPRODUCT($CH568:$CK568,Elast!$L$8:$O$8),SUMPRODUCT($CH568:$CK568,Elast!$L$15:$O$15))</f>
        <v>-4.1516791696972974E-5</v>
      </c>
      <c r="CO568">
        <f ca="1">+IF($C568=1,SUMPRODUCT($CH568:$CK568,Elast!$L$9:$O$9),SUMPRODUCT($CH568:$CK568,Elast!$L$16:$O$16))</f>
        <v>-2.5946860512719991E-5</v>
      </c>
    </row>
    <row r="569" spans="2:93" x14ac:dyDescent="0.25">
      <c r="B569" t="s">
        <v>90</v>
      </c>
      <c r="C569">
        <v>2</v>
      </c>
      <c r="D569">
        <v>2028</v>
      </c>
      <c r="E569">
        <v>2026</v>
      </c>
      <c r="F569">
        <v>0.11111963431729301</v>
      </c>
      <c r="G569" s="1">
        <v>7.2324283786009104E-5</v>
      </c>
      <c r="H569">
        <v>0.20126807640035699</v>
      </c>
      <c r="I569">
        <v>0.68753996499856296</v>
      </c>
      <c r="J569">
        <f ca="1">+('aob Demand'!J568-'aob Demand'!BX568)+'aob Cap'!BX569</f>
        <v>145.63598404531172</v>
      </c>
      <c r="K569">
        <f ca="1">+('aob Demand'!K568-'aob Demand'!BY568)+'aob Cap'!BY569</f>
        <v>145.63598404531172</v>
      </c>
      <c r="L569">
        <f ca="1">+('aob Demand'!L568-'aob Demand'!BZ568)+'aob Cap'!BZ569</f>
        <v>118.54711425608069</v>
      </c>
      <c r="M569">
        <f ca="1">+('aob Demand'!M568-'aob Demand'!CA568)+'aob Cap'!CA569</f>
        <v>96.055817371559399</v>
      </c>
      <c r="N569">
        <f ca="1">+'aob Demand'!N568*(1+CL569)</f>
        <v>40230.183313206311</v>
      </c>
      <c r="O569">
        <f ca="1">+'aob Demand'!O568*(1+CM569)</f>
        <v>25.832098472465301</v>
      </c>
      <c r="P569">
        <f ca="1">+'aob Demand'!P568*(1+CN569)</f>
        <v>89392.361876144379</v>
      </c>
      <c r="Q569">
        <f ca="1">+'aob Demand'!Q568*(1+CO569)</f>
        <v>376333.87908113748</v>
      </c>
      <c r="R569">
        <v>53111123.348797999</v>
      </c>
      <c r="S569">
        <f ca="1">+IF(E569&gt;2017,SUMPRODUCT(J569:M569,N569:Q569),'aob Demand'!S568)</f>
        <v>52608989.314923532</v>
      </c>
      <c r="T569">
        <v>1</v>
      </c>
      <c r="U569">
        <v>2E-3</v>
      </c>
      <c r="V569">
        <v>41235.448058490903</v>
      </c>
      <c r="W569">
        <v>2E-3</v>
      </c>
      <c r="X569">
        <v>4.6432198493746704</v>
      </c>
      <c r="Y569">
        <v>4.6432198493746704</v>
      </c>
      <c r="Z569">
        <v>4.9114771962636397</v>
      </c>
      <c r="AA569">
        <v>3.3882877432301899</v>
      </c>
      <c r="AB569">
        <v>11.8680870825212</v>
      </c>
      <c r="AC569">
        <v>11.8680870825212</v>
      </c>
      <c r="AD569">
        <v>11.8680870825212</v>
      </c>
      <c r="AE569">
        <v>11.8680870825212</v>
      </c>
      <c r="AF569">
        <v>477106.64976249501</v>
      </c>
      <c r="AG569">
        <v>310.530064999351</v>
      </c>
      <c r="AH569">
        <v>1059974.5316929901</v>
      </c>
      <c r="AI569">
        <v>4460094.0411468903</v>
      </c>
      <c r="AJ569">
        <v>130.14775753662701</v>
      </c>
      <c r="AK569">
        <v>130.14775753662701</v>
      </c>
      <c r="AL569">
        <v>102.787888429045</v>
      </c>
      <c r="AM569">
        <v>81.814189485721201</v>
      </c>
      <c r="AN569">
        <v>134.790977386001</v>
      </c>
      <c r="AO569">
        <v>134.790977386001</v>
      </c>
      <c r="AP569">
        <v>107.699365625309</v>
      </c>
      <c r="AQ569">
        <v>85.202477228951395</v>
      </c>
      <c r="AR569">
        <f ca="1">+IF(E569&gt;2017,J569*N569,'aob Demand'!AR568)</f>
        <v>5858962.3351420797</v>
      </c>
      <c r="AS569">
        <f>+IF(F569&gt;2017,K569*O569,'aob Demand'!AS568)</f>
        <v>3759.04913571409</v>
      </c>
      <c r="AT569">
        <f>+IF(G569&gt;2017,L569*P569,'aob Demand'!AT568)</f>
        <v>10587449.9859765</v>
      </c>
      <c r="AU569">
        <f>+IF(H569&gt;2017,M569*Q569,'aob Demand'!AU568)</f>
        <v>36107024.649631403</v>
      </c>
      <c r="AV569">
        <v>1.0358107162883701</v>
      </c>
      <c r="AW569">
        <v>1.0358107162883701</v>
      </c>
      <c r="AX569">
        <v>1.0479184243870301</v>
      </c>
      <c r="AY569">
        <v>1.0415493459698799</v>
      </c>
      <c r="AZ569">
        <v>1.0363999192928099</v>
      </c>
      <c r="BA569">
        <v>1.0363999192928099</v>
      </c>
      <c r="BB569">
        <v>1.0490472155705</v>
      </c>
      <c r="BC569">
        <v>1.0426654645959801</v>
      </c>
      <c r="BD569">
        <v>1.00617004096843</v>
      </c>
      <c r="BE569">
        <v>1.00617004096843</v>
      </c>
      <c r="BF569">
        <v>0.95483634695287001</v>
      </c>
      <c r="BG569">
        <v>0.91681743198946897</v>
      </c>
      <c r="BH569">
        <v>0.21970442100000001</v>
      </c>
      <c r="BI569">
        <v>0.21970442100000001</v>
      </c>
      <c r="BJ569">
        <v>0.165963894</v>
      </c>
      <c r="BK569">
        <v>0.200725816</v>
      </c>
      <c r="BL569">
        <v>0.162760554</v>
      </c>
      <c r="BM569">
        <v>0.162760554</v>
      </c>
      <c r="BN569">
        <v>0.166015943</v>
      </c>
      <c r="BO569">
        <v>0.19972778899999999</v>
      </c>
      <c r="BP569">
        <v>1.0691190909999999</v>
      </c>
      <c r="BQ569">
        <v>1.0691190909999999</v>
      </c>
      <c r="BR569">
        <v>0.131944635</v>
      </c>
      <c r="BS569">
        <v>0.26316795199999998</v>
      </c>
      <c r="BT569">
        <v>0.97831624699999997</v>
      </c>
      <c r="BU569">
        <v>0.97831624699999997</v>
      </c>
      <c r="BV569">
        <v>0.98633250099999903</v>
      </c>
      <c r="BW569">
        <v>0.98950838599999902</v>
      </c>
      <c r="BX569">
        <f ca="1">+'aob Demand'!BX568+'aob Cap'!$CG569</f>
        <v>10.848058526305293</v>
      </c>
      <c r="BY569">
        <f ca="1">+'aob Demand'!BY568+'aob Cap'!$CG569</f>
        <v>10.848058526305293</v>
      </c>
      <c r="BZ569">
        <f ca="1">+'aob Demand'!BZ568+'aob Cap'!$CG569</f>
        <v>10.848058526305293</v>
      </c>
      <c r="CA569">
        <f ca="1">+'aob Demand'!CA568+'aob Cap'!$CG569</f>
        <v>10.848058526305293</v>
      </c>
      <c r="CB569">
        <f t="shared" ca="1" si="66"/>
        <v>436419.38310565264</v>
      </c>
      <c r="CC569">
        <f t="shared" ca="1" si="71"/>
        <v>280.22811608658515</v>
      </c>
      <c r="CD569">
        <f t="shared" ca="1" si="72"/>
        <v>969733.57343707618</v>
      </c>
      <c r="CE569">
        <f t="shared" ca="1" si="73"/>
        <v>4082491.9457036783</v>
      </c>
      <c r="CG569">
        <f ca="1">+IFERROR(VLOOKUP(_xlfn.CONCAT(B569,E569,C569),Reallocation!$A$3:$F$618,6,FALSE),0)</f>
        <v>0.11430415719469272</v>
      </c>
      <c r="CH569">
        <f t="shared" ca="1" si="67"/>
        <v>7.8486205139460807E-4</v>
      </c>
      <c r="CI569">
        <f t="shared" ca="1" si="68"/>
        <v>7.8486205139460807E-4</v>
      </c>
      <c r="CJ569">
        <f t="shared" ca="1" si="69"/>
        <v>9.6420868539892624E-4</v>
      </c>
      <c r="CK569">
        <f t="shared" ca="1" si="70"/>
        <v>1.1899764149894132E-3</v>
      </c>
      <c r="CL569">
        <f ca="1">+IF($C569=1,SUMPRODUCT($CH569:$CK569,Elast!$L$6:$O$6),SUMPRODUCT($CH569:$CK569,Elast!$L$13:$O$13))</f>
        <v>-3.4116385989984451E-5</v>
      </c>
      <c r="CM569">
        <f ca="1">+IF($C569=1,SUMPRODUCT($CH569:$CK569,Elast!$L$7:$O$7),SUMPRODUCT($CH569:$CK569,Elast!$L$14:$O$14))</f>
        <v>2.1608931246225902E-5</v>
      </c>
      <c r="CN569">
        <f ca="1">+IF($C569=1,SUMPRODUCT($CH569:$CK569,Elast!$L$8:$O$8),SUMPRODUCT($CH569:$CK569,Elast!$L$15:$O$15))</f>
        <v>-4.3576839446302079E-5</v>
      </c>
      <c r="CO569">
        <f ca="1">+IF($C569=1,SUMPRODUCT($CH569:$CK569,Elast!$L$9:$O$9),SUMPRODUCT($CH569:$CK569,Elast!$L$16:$O$16))</f>
        <v>-2.7219544253653804E-5</v>
      </c>
    </row>
    <row r="570" spans="2:93" x14ac:dyDescent="0.25">
      <c r="B570" t="s">
        <v>90</v>
      </c>
      <c r="C570">
        <v>2</v>
      </c>
      <c r="D570">
        <v>2029</v>
      </c>
      <c r="E570">
        <v>2027</v>
      </c>
      <c r="F570">
        <v>0.11114668743685099</v>
      </c>
      <c r="G570" s="1">
        <v>7.2340999837150005E-5</v>
      </c>
      <c r="H570">
        <v>0.201288533804523</v>
      </c>
      <c r="I570">
        <v>0.68749243775878799</v>
      </c>
      <c r="J570">
        <f ca="1">+('aob Demand'!J569-'aob Demand'!BX569)+'aob Cap'!BX570</f>
        <v>145.71609716625539</v>
      </c>
      <c r="K570">
        <f ca="1">+('aob Demand'!K569-'aob Demand'!BY569)+'aob Cap'!BY570</f>
        <v>145.71609716625539</v>
      </c>
      <c r="L570">
        <f ca="1">+('aob Demand'!L569-'aob Demand'!BZ569)+'aob Cap'!BZ570</f>
        <v>118.62411115062241</v>
      </c>
      <c r="M570">
        <f ca="1">+('aob Demand'!M569-'aob Demand'!CA569)+'aob Cap'!CA570</f>
        <v>96.129996136915508</v>
      </c>
      <c r="N570">
        <f ca="1">+'aob Demand'!N569*(1+CL570)</f>
        <v>40269.82727040632</v>
      </c>
      <c r="O570">
        <f ca="1">+'aob Demand'!O569*(1+CM570)</f>
        <v>25.856292633776828</v>
      </c>
      <c r="P570">
        <f ca="1">+'aob Demand'!P569*(1+CN570)</f>
        <v>89481.336026005854</v>
      </c>
      <c r="Q570">
        <f ca="1">+'aob Demand'!Q569*(1+CO570)</f>
        <v>376705.84729417588</v>
      </c>
      <c r="R570">
        <v>53127000.358322203</v>
      </c>
      <c r="S570">
        <f ca="1">+IF(E570&gt;2017,SUMPRODUCT(J570:M570,N570:Q570),'aob Demand'!S569)</f>
        <v>52699105.337250352</v>
      </c>
      <c r="T570">
        <v>1</v>
      </c>
      <c r="U570">
        <v>2E-3</v>
      </c>
      <c r="V570">
        <v>41610.515552997203</v>
      </c>
      <c r="W570">
        <v>2E-3</v>
      </c>
      <c r="X570">
        <v>4.6606844207121902</v>
      </c>
      <c r="Y570">
        <v>4.6606844207121902</v>
      </c>
      <c r="Z570">
        <v>4.9254336595902197</v>
      </c>
      <c r="AA570">
        <v>3.3993260641881902</v>
      </c>
      <c r="AB570">
        <v>11.7809312730742</v>
      </c>
      <c r="AC570">
        <v>11.7809312730742</v>
      </c>
      <c r="AD570">
        <v>11.7809312730742</v>
      </c>
      <c r="AE570">
        <v>11.7809312730742</v>
      </c>
      <c r="AF570">
        <v>474074.94449119398</v>
      </c>
      <c r="AG570">
        <v>308.56050806748902</v>
      </c>
      <c r="AH570">
        <v>1053239.23395196</v>
      </c>
      <c r="AI570">
        <v>4431752.5474511003</v>
      </c>
      <c r="AJ570">
        <v>130.14775753662701</v>
      </c>
      <c r="AK570">
        <v>130.14775753662701</v>
      </c>
      <c r="AL570">
        <v>102.787888429045</v>
      </c>
      <c r="AM570">
        <v>81.814189485721201</v>
      </c>
      <c r="AN570">
        <v>134.808441957339</v>
      </c>
      <c r="AO570">
        <v>134.808441957339</v>
      </c>
      <c r="AP570">
        <v>107.713322088635</v>
      </c>
      <c r="AQ570">
        <v>85.213515549909403</v>
      </c>
      <c r="AR570">
        <f ca="1">+IF(E570&gt;2017,J570*N570,'aob Demand'!AR569)</f>
        <v>5867962.0634028483</v>
      </c>
      <c r="AS570">
        <f>+IF(F570&gt;2017,K570*O570,'aob Demand'!AS569)</f>
        <v>3765.7536976321198</v>
      </c>
      <c r="AT570">
        <f>+IF(G570&gt;2017,L570*P570,'aob Demand'!AT569)</f>
        <v>10608455.431714199</v>
      </c>
      <c r="AU570">
        <f>+IF(H570&gt;2017,M570*Q570,'aob Demand'!AU569)</f>
        <v>36186069.893628202</v>
      </c>
      <c r="AV570">
        <v>1.03594781535372</v>
      </c>
      <c r="AW570">
        <v>1.03594781535372</v>
      </c>
      <c r="AX570">
        <v>1.0480564838998001</v>
      </c>
      <c r="AY570">
        <v>1.0416867423756899</v>
      </c>
      <c r="AZ570">
        <v>1.0365370963445999</v>
      </c>
      <c r="BA570">
        <v>1.0365370963445999</v>
      </c>
      <c r="BB570">
        <v>1.04918542379748</v>
      </c>
      <c r="BC570">
        <v>1.0428030082350299</v>
      </c>
      <c r="BD570">
        <v>1.0063032168180599</v>
      </c>
      <c r="BE570">
        <v>1.0063032168180599</v>
      </c>
      <c r="BF570">
        <v>0.95477828713075696</v>
      </c>
      <c r="BG570">
        <v>0.91676161244580001</v>
      </c>
      <c r="BH570">
        <v>0.21970442100000001</v>
      </c>
      <c r="BI570">
        <v>0.21970442100000001</v>
      </c>
      <c r="BJ570">
        <v>0.165963894</v>
      </c>
      <c r="BK570">
        <v>0.200725816</v>
      </c>
      <c r="BL570">
        <v>0.162760554</v>
      </c>
      <c r="BM570">
        <v>0.162760554</v>
      </c>
      <c r="BN570">
        <v>0.166015943</v>
      </c>
      <c r="BO570">
        <v>0.19972778899999999</v>
      </c>
      <c r="BP570">
        <v>1.0691190909999999</v>
      </c>
      <c r="BQ570">
        <v>1.0691190909999999</v>
      </c>
      <c r="BR570">
        <v>0.131944635</v>
      </c>
      <c r="BS570">
        <v>0.26316795199999998</v>
      </c>
      <c r="BT570">
        <v>0.97831624699999997</v>
      </c>
      <c r="BU570">
        <v>0.97831624699999997</v>
      </c>
      <c r="BV570">
        <v>0.98633250099999903</v>
      </c>
      <c r="BW570">
        <v>0.98950838599999902</v>
      </c>
      <c r="BX570">
        <f ca="1">+'aob Demand'!BX569+'aob Cap'!$CG570</f>
        <v>10.911667439078611</v>
      </c>
      <c r="BY570">
        <f ca="1">+'aob Demand'!BY569+'aob Cap'!$CG570</f>
        <v>10.911667439078611</v>
      </c>
      <c r="BZ570">
        <f ca="1">+'aob Demand'!BZ569+'aob Cap'!$CG570</f>
        <v>10.911667439078611</v>
      </c>
      <c r="CA570">
        <f ca="1">+'aob Demand'!CA569+'aob Cap'!$CG570</f>
        <v>10.911667439078611</v>
      </c>
      <c r="CB570">
        <f t="shared" ca="1" si="66"/>
        <v>439410.96300381253</v>
      </c>
      <c r="CC570">
        <f t="shared" ca="1" si="71"/>
        <v>282.13526642727078</v>
      </c>
      <c r="CD570">
        <f t="shared" ca="1" si="72"/>
        <v>976390.58072021999</v>
      </c>
      <c r="CE570">
        <f t="shared" ca="1" si="73"/>
        <v>4110488.9280303787</v>
      </c>
      <c r="CG570">
        <f ca="1">+IFERROR(VLOOKUP(_xlfn.CONCAT(B570,E570,C570),Reallocation!$A$3:$F$618,6,FALSE),0)</f>
        <v>7.2431716642410535E-2</v>
      </c>
      <c r="CH570">
        <f t="shared" ca="1" si="67"/>
        <v>4.9707422893541242E-4</v>
      </c>
      <c r="CI570">
        <f t="shared" ca="1" si="68"/>
        <v>4.9707422893541242E-4</v>
      </c>
      <c r="CJ570">
        <f t="shared" ca="1" si="69"/>
        <v>6.1059860377321584E-4</v>
      </c>
      <c r="CK570">
        <f t="shared" ca="1" si="70"/>
        <v>7.5347674558567945E-4</v>
      </c>
      <c r="CL570">
        <f ca="1">+IF($C570=1,SUMPRODUCT($CH570:$CK570,Elast!$L$6:$O$6),SUMPRODUCT($CH570:$CK570,Elast!$L$13:$O$13))</f>
        <v>-2.1605456277409509E-5</v>
      </c>
      <c r="CM570">
        <f ca="1">+IF($C570=1,SUMPRODUCT($CH570:$CK570,Elast!$L$7:$O$7),SUMPRODUCT($CH570:$CK570,Elast!$L$14:$O$14))</f>
        <v>1.368557083649655E-5</v>
      </c>
      <c r="CN570">
        <f ca="1">+IF($C570=1,SUMPRODUCT($CH570:$CK570,Elast!$L$8:$O$8),SUMPRODUCT($CH570:$CK570,Elast!$L$15:$O$15))</f>
        <v>-2.7597592949853534E-5</v>
      </c>
      <c r="CO570">
        <f ca="1">+IF($C570=1,SUMPRODUCT($CH570:$CK570,Elast!$L$9:$O$9),SUMPRODUCT($CH570:$CK570,Elast!$L$16:$O$16))</f>
        <v>-1.7235905312730228E-5</v>
      </c>
    </row>
    <row r="571" spans="2:93" x14ac:dyDescent="0.25">
      <c r="B571" t="s">
        <v>90</v>
      </c>
      <c r="C571">
        <v>2</v>
      </c>
      <c r="D571">
        <v>2030</v>
      </c>
      <c r="E571">
        <v>2028</v>
      </c>
      <c r="F571">
        <v>0.111174757981858</v>
      </c>
      <c r="G571" s="1">
        <v>7.2358388911070802E-5</v>
      </c>
      <c r="H571">
        <v>0.20130968883624401</v>
      </c>
      <c r="I571">
        <v>0.68744319479298499</v>
      </c>
      <c r="J571">
        <f ca="1">+('aob Demand'!J570-'aob Demand'!BX570)+'aob Cap'!BX571</f>
        <v>145.82792468079523</v>
      </c>
      <c r="K571">
        <f ca="1">+('aob Demand'!K570-'aob Demand'!BY570)+'aob Cap'!BY571</f>
        <v>145.82792468079523</v>
      </c>
      <c r="L571">
        <f ca="1">+('aob Demand'!L570-'aob Demand'!BZ570)+'aob Cap'!BZ571</f>
        <v>118.73260205127423</v>
      </c>
      <c r="M571">
        <f ca="1">+('aob Demand'!M570-'aob Demand'!CA570)+'aob Cap'!CA571</f>
        <v>96.23561306371343</v>
      </c>
      <c r="N571">
        <f ca="1">+'aob Demand'!N570*(1+CL571)</f>
        <v>40309.118729259979</v>
      </c>
      <c r="O571">
        <f ca="1">+'aob Demand'!O570*(1+CM571)</f>
        <v>25.880823396629221</v>
      </c>
      <c r="P571">
        <f ca="1">+'aob Demand'!P570*(1+CN571)</f>
        <v>89569.20258797452</v>
      </c>
      <c r="Q571">
        <f ca="1">+'aob Demand'!Q570*(1+CO571)</f>
        <v>377075.23771893658</v>
      </c>
      <c r="R571">
        <v>53141460.427640699</v>
      </c>
      <c r="S571">
        <f ca="1">+IF(E571&gt;2017,SUMPRODUCT(J571:M571,N571:Q571),'aob Demand'!S570)</f>
        <v>52804820.436719999</v>
      </c>
      <c r="T571">
        <v>1</v>
      </c>
      <c r="U571">
        <v>2E-3</v>
      </c>
      <c r="V571">
        <v>41988.994569193201</v>
      </c>
      <c r="W571">
        <v>2E-3</v>
      </c>
      <c r="X571">
        <v>4.67852755662829</v>
      </c>
      <c r="Y571">
        <v>4.67852755662829</v>
      </c>
      <c r="Z571">
        <v>4.9396245053854102</v>
      </c>
      <c r="AA571">
        <v>3.4105670397672299</v>
      </c>
      <c r="AB571">
        <v>11.690744899414501</v>
      </c>
      <c r="AC571">
        <v>11.690744899414501</v>
      </c>
      <c r="AD571">
        <v>11.690744899414501</v>
      </c>
      <c r="AE571">
        <v>11.690744899414501</v>
      </c>
      <c r="AF571">
        <v>470924.74942274502</v>
      </c>
      <c r="AG571">
        <v>306.50636565895201</v>
      </c>
      <c r="AH571">
        <v>1046235.6059668401</v>
      </c>
      <c r="AI571">
        <v>4402288.8468190199</v>
      </c>
      <c r="AJ571">
        <v>130.14775753662701</v>
      </c>
      <c r="AK571">
        <v>130.14775753662701</v>
      </c>
      <c r="AL571">
        <v>102.787888429045</v>
      </c>
      <c r="AM571">
        <v>81.814189485721201</v>
      </c>
      <c r="AN571">
        <v>134.826285093255</v>
      </c>
      <c r="AO571">
        <v>134.826285093255</v>
      </c>
      <c r="AP571">
        <v>107.72751293443</v>
      </c>
      <c r="AQ571">
        <v>85.224756525488402</v>
      </c>
      <c r="AR571">
        <f ca="1">+IF(E571&gt;2017,J571*N571,'aob Demand'!AR570)</f>
        <v>5878195.1299997568</v>
      </c>
      <c r="AS571">
        <f>+IF(F571&gt;2017,K571*O571,'aob Demand'!AS570)</f>
        <v>3772.3155370210902</v>
      </c>
      <c r="AT571">
        <f>+IF(G571&gt;2017,L571*P571,'aob Demand'!AT570)</f>
        <v>10628895.2926316</v>
      </c>
      <c r="AU571">
        <f>+IF(H571&gt;2017,M571*Q571,'aob Demand'!AU570)</f>
        <v>36262694.431067497</v>
      </c>
      <c r="AV571">
        <v>1.0360850223512801</v>
      </c>
      <c r="AW571">
        <v>1.0360850223512801</v>
      </c>
      <c r="AX571">
        <v>1.04819462878682</v>
      </c>
      <c r="AY571">
        <v>1.04182423030428</v>
      </c>
      <c r="AZ571">
        <v>1.0366743813899799</v>
      </c>
      <c r="BA571">
        <v>1.0366743813899799</v>
      </c>
      <c r="BB571">
        <v>1.04932371749067</v>
      </c>
      <c r="BC571">
        <v>1.04294064349495</v>
      </c>
      <c r="BD571">
        <v>1.00643649751132</v>
      </c>
      <c r="BE571">
        <v>1.00643649751132</v>
      </c>
      <c r="BF571">
        <v>0.95472020259018997</v>
      </c>
      <c r="BG571">
        <v>0.91670576648722102</v>
      </c>
      <c r="BH571">
        <v>0.21970442100000001</v>
      </c>
      <c r="BI571">
        <v>0.21970442100000001</v>
      </c>
      <c r="BJ571">
        <v>0.165963894</v>
      </c>
      <c r="BK571">
        <v>0.200725816</v>
      </c>
      <c r="BL571">
        <v>0.162760554</v>
      </c>
      <c r="BM571">
        <v>0.162760554</v>
      </c>
      <c r="BN571">
        <v>0.166015943</v>
      </c>
      <c r="BO571">
        <v>0.19972778899999999</v>
      </c>
      <c r="BP571">
        <v>1.0691190909999999</v>
      </c>
      <c r="BQ571">
        <v>1.0691190909999999</v>
      </c>
      <c r="BR571">
        <v>0.131944635</v>
      </c>
      <c r="BS571">
        <v>0.26316795199999998</v>
      </c>
      <c r="BT571">
        <v>0.97831624699999997</v>
      </c>
      <c r="BU571">
        <v>0.97831624699999997</v>
      </c>
      <c r="BV571">
        <v>0.98633250099999903</v>
      </c>
      <c r="BW571">
        <v>0.98950838599999902</v>
      </c>
      <c r="BX571">
        <f ca="1">+'aob Demand'!BX570+'aob Cap'!$CG571</f>
        <v>11.006445211869329</v>
      </c>
      <c r="BY571">
        <f ca="1">+'aob Demand'!BY570+'aob Cap'!$CG571</f>
        <v>11.006445211869329</v>
      </c>
      <c r="BZ571">
        <f ca="1">+'aob Demand'!BZ570+'aob Cap'!$CG571</f>
        <v>11.006445211869329</v>
      </c>
      <c r="CA571">
        <f ca="1">+'aob Demand'!CA570+'aob Cap'!$CG571</f>
        <v>11.006445211869329</v>
      </c>
      <c r="CB571">
        <f t="shared" ca="1" si="66"/>
        <v>443660.10683233576</v>
      </c>
      <c r="CC571">
        <f t="shared" ca="1" si="71"/>
        <v>284.85586475306536</v>
      </c>
      <c r="CD571">
        <f t="shared" ca="1" si="72"/>
        <v>985838.52095536608</v>
      </c>
      <c r="CE571">
        <f t="shared" ca="1" si="73"/>
        <v>4150257.9447060782</v>
      </c>
      <c r="CG571">
        <f ca="1">+IFERROR(VLOOKUP(_xlfn.CONCAT(B571,E571,C571),Reallocation!$A$3:$F$618,6,FALSE),0)</f>
        <v>6.8861175875229788E-2</v>
      </c>
      <c r="CH571">
        <f t="shared" ca="1" si="67"/>
        <v>4.7220843350803676E-4</v>
      </c>
      <c r="CI571">
        <f t="shared" ca="1" si="68"/>
        <v>4.7220843350803676E-4</v>
      </c>
      <c r="CJ571">
        <f t="shared" ca="1" si="69"/>
        <v>5.799685569554125E-4</v>
      </c>
      <c r="CK571">
        <f t="shared" ca="1" si="70"/>
        <v>7.1554774457172066E-4</v>
      </c>
      <c r="CL571">
        <f ca="1">+IF($C571=1,SUMPRODUCT($CH571:$CK571,Elast!$L$6:$O$6),SUMPRODUCT($CH571:$CK571,Elast!$L$13:$O$13))</f>
        <v>-2.0522725513879793E-5</v>
      </c>
      <c r="CM571">
        <f ca="1">+IF($C571=1,SUMPRODUCT($CH571:$CK571,Elast!$L$7:$O$7),SUMPRODUCT($CH571:$CK571,Elast!$L$14:$O$14))</f>
        <v>1.3001035394508113E-5</v>
      </c>
      <c r="CN571">
        <f ca="1">+IF($C571=1,SUMPRODUCT($CH571:$CK571,Elast!$L$8:$O$8),SUMPRODUCT($CH571:$CK571,Elast!$L$15:$O$15))</f>
        <v>-2.6215924467075434E-5</v>
      </c>
      <c r="CO571">
        <f ca="1">+IF($C571=1,SUMPRODUCT($CH571:$CK571,Elast!$L$9:$O$9),SUMPRODUCT($CH571:$CK571,Elast!$L$16:$O$16))</f>
        <v>-1.6369503486344693E-5</v>
      </c>
    </row>
    <row r="572" spans="2:93" x14ac:dyDescent="0.25">
      <c r="B572" t="s">
        <v>90</v>
      </c>
      <c r="C572">
        <v>2</v>
      </c>
      <c r="D572">
        <v>2031</v>
      </c>
      <c r="E572">
        <v>2029</v>
      </c>
      <c r="F572">
        <v>0.11120364437833501</v>
      </c>
      <c r="G572" s="1">
        <v>7.2376264087783406E-5</v>
      </c>
      <c r="H572">
        <v>0.201331458308247</v>
      </c>
      <c r="I572">
        <v>0.68739252104932802</v>
      </c>
      <c r="J572">
        <f ca="1">+('aob Demand'!J571-'aob Demand'!BX571)+'aob Cap'!BX572</f>
        <v>146.11202720008268</v>
      </c>
      <c r="K572">
        <f ca="1">+('aob Demand'!K571-'aob Demand'!BY571)+'aob Cap'!BY572</f>
        <v>146.11202720008268</v>
      </c>
      <c r="L572">
        <f ca="1">+('aob Demand'!L571-'aob Demand'!BZ571)+'aob Cap'!BZ572</f>
        <v>119.01335490198768</v>
      </c>
      <c r="M572">
        <f ca="1">+('aob Demand'!M571-'aob Demand'!CA571)+'aob Cap'!CA572</f>
        <v>96.513488624605785</v>
      </c>
      <c r="N572">
        <f ca="1">+'aob Demand'!N571*(1+CL572)</f>
        <v>40346.774582586731</v>
      </c>
      <c r="O572">
        <f ca="1">+'aob Demand'!O571*(1+CM572)</f>
        <v>25.903091072678514</v>
      </c>
      <c r="P572">
        <f ca="1">+'aob Demand'!P571*(1+CN572)</f>
        <v>89654.378396368294</v>
      </c>
      <c r="Q572">
        <f ca="1">+'aob Demand'!Q571*(1+CO572)</f>
        <v>377432.77923669911</v>
      </c>
      <c r="R572">
        <v>53154644.7996969</v>
      </c>
      <c r="S572">
        <f ca="1">+IF(E572&gt;2017,SUMPRODUCT(J572:M572,N572:Q572),'aob Demand'!S571)</f>
        <v>52996356.37841247</v>
      </c>
      <c r="T572">
        <v>1</v>
      </c>
      <c r="U572">
        <v>2E-3</v>
      </c>
      <c r="V572">
        <v>42370.916137441098</v>
      </c>
      <c r="W572">
        <v>2E-3</v>
      </c>
      <c r="X572">
        <v>4.6963847396785701</v>
      </c>
      <c r="Y572">
        <v>4.6963847396785701</v>
      </c>
      <c r="Z572">
        <v>4.9538241266193497</v>
      </c>
      <c r="AA572">
        <v>3.4218155032095101</v>
      </c>
      <c r="AB572">
        <v>11.598034705297099</v>
      </c>
      <c r="AC572">
        <v>11.598034705297099</v>
      </c>
      <c r="AD572">
        <v>11.598034705297099</v>
      </c>
      <c r="AE572">
        <v>11.598034705297099</v>
      </c>
      <c r="AF572">
        <v>467666.19201430603</v>
      </c>
      <c r="AG572">
        <v>304.38179328308001</v>
      </c>
      <c r="AH572">
        <v>1038991.12039546</v>
      </c>
      <c r="AI572">
        <v>4371811.81544571</v>
      </c>
      <c r="AJ572">
        <v>130.14775753662701</v>
      </c>
      <c r="AK572">
        <v>130.14775753662701</v>
      </c>
      <c r="AL572">
        <v>102.787888429045</v>
      </c>
      <c r="AM572">
        <v>81.814189485721201</v>
      </c>
      <c r="AN572">
        <v>134.84414227630501</v>
      </c>
      <c r="AO572">
        <v>134.84414227630501</v>
      </c>
      <c r="AP572">
        <v>107.74171255566399</v>
      </c>
      <c r="AQ572">
        <v>85.236004988930702</v>
      </c>
      <c r="AR572">
        <f ca="1">+IF(E572&gt;2017,J572*N572,'aob Demand'!AR571)</f>
        <v>5895149.0252465168</v>
      </c>
      <c r="AS572">
        <f>+IF(F572&gt;2017,K572*O572,'aob Demand'!AS571)</f>
        <v>3783.0012340192802</v>
      </c>
      <c r="AT572">
        <f>+IF(G572&gt;2017,L572*P572,'aob Demand'!AT571)</f>
        <v>10664433.8160557</v>
      </c>
      <c r="AU572">
        <f>+IF(H572&gt;2017,M572*Q572,'aob Demand'!AU571)</f>
        <v>36403078.967548802</v>
      </c>
      <c r="AV572">
        <v>1.0362223258985599</v>
      </c>
      <c r="AW572">
        <v>1.0362223258985599</v>
      </c>
      <c r="AX572">
        <v>1.0483328528254301</v>
      </c>
      <c r="AY572">
        <v>1.04196180269766</v>
      </c>
      <c r="AZ572">
        <v>1.03681176304</v>
      </c>
      <c r="BA572">
        <v>1.03681176304</v>
      </c>
      <c r="BB572">
        <v>1.0494620904207199</v>
      </c>
      <c r="BC572">
        <v>1.0430783633101499</v>
      </c>
      <c r="BD572">
        <v>1.00656987199144</v>
      </c>
      <c r="BE572">
        <v>1.00656987199144</v>
      </c>
      <c r="BF572">
        <v>0.95466209596416196</v>
      </c>
      <c r="BG572">
        <v>0.91664989699807198</v>
      </c>
      <c r="BH572">
        <v>0.21970442100000001</v>
      </c>
      <c r="BI572">
        <v>0.21970442100000001</v>
      </c>
      <c r="BJ572">
        <v>0.165963894</v>
      </c>
      <c r="BK572">
        <v>0.200725816</v>
      </c>
      <c r="BL572">
        <v>0.162760554</v>
      </c>
      <c r="BM572">
        <v>0.162760554</v>
      </c>
      <c r="BN572">
        <v>0.166015943</v>
      </c>
      <c r="BO572">
        <v>0.19972778899999999</v>
      </c>
      <c r="BP572">
        <v>1.0691190909999999</v>
      </c>
      <c r="BQ572">
        <v>1.0691190909999999</v>
      </c>
      <c r="BR572">
        <v>0.131944635</v>
      </c>
      <c r="BS572">
        <v>0.26316795199999998</v>
      </c>
      <c r="BT572">
        <v>0.97831624699999997</v>
      </c>
      <c r="BU572">
        <v>0.97831624699999997</v>
      </c>
      <c r="BV572">
        <v>0.98633250099999903</v>
      </c>
      <c r="BW572">
        <v>0.98950838599999902</v>
      </c>
      <c r="BX572">
        <f ca="1">+'aob Demand'!BX571+'aob Cap'!$CG572</f>
        <v>11.273465753590283</v>
      </c>
      <c r="BY572">
        <f ca="1">+'aob Demand'!BY571+'aob Cap'!$CG572</f>
        <v>11.273465753590283</v>
      </c>
      <c r="BZ572">
        <f ca="1">+'aob Demand'!BZ571+'aob Cap'!$CG572</f>
        <v>11.273465753590283</v>
      </c>
      <c r="CA572">
        <f ca="1">+'aob Demand'!CA571+'aob Cap'!$CG572</f>
        <v>11.273465753590283</v>
      </c>
      <c r="CB572">
        <f t="shared" ca="1" si="66"/>
        <v>454847.9815246184</v>
      </c>
      <c r="CC572">
        <f t="shared" ca="1" si="71"/>
        <v>292.01761011997144</v>
      </c>
      <c r="CD572">
        <f t="shared" ca="1" si="72"/>
        <v>1010715.5645108825</v>
      </c>
      <c r="CE572">
        <f t="shared" ca="1" si="73"/>
        <v>4254975.5110073294</v>
      </c>
      <c r="CG572">
        <f ca="1">+IFERROR(VLOOKUP(_xlfn.CONCAT(B572,E572,C572),Reallocation!$A$3:$F$618,6,FALSE),0)</f>
        <v>6.5821943016683565E-2</v>
      </c>
      <c r="CH572">
        <f t="shared" ca="1" si="67"/>
        <v>4.5048956118143302E-4</v>
      </c>
      <c r="CI572">
        <f t="shared" ca="1" si="68"/>
        <v>4.5048956118143302E-4</v>
      </c>
      <c r="CJ572">
        <f t="shared" ca="1" si="69"/>
        <v>5.5306350342698707E-4</v>
      </c>
      <c r="CK572">
        <f t="shared" ca="1" si="70"/>
        <v>6.8199734518659128E-4</v>
      </c>
      <c r="CL572">
        <f ca="1">+IF($C572=1,SUMPRODUCT($CH572:$CK572,Elast!$L$6:$O$6),SUMPRODUCT($CH572:$CK572,Elast!$L$13:$O$13))</f>
        <v>-1.9573583243580159E-5</v>
      </c>
      <c r="CM572">
        <f ca="1">+IF($C572=1,SUMPRODUCT($CH572:$CK572,Elast!$L$7:$O$7),SUMPRODUCT($CH572:$CK572,Elast!$L$14:$O$14))</f>
        <v>1.2403266796287604E-5</v>
      </c>
      <c r="CN572">
        <f ca="1">+IF($C572=1,SUMPRODUCT($CH572:$CK572,Elast!$L$8:$O$8),SUMPRODUCT($CH572:$CK572,Elast!$L$15:$O$15))</f>
        <v>-2.5007125763127688E-5</v>
      </c>
      <c r="CO572">
        <f ca="1">+IF($C572=1,SUMPRODUCT($CH572:$CK572,Elast!$L$9:$O$9),SUMPRODUCT($CH572:$CK572,Elast!$L$16:$O$16))</f>
        <v>-1.5605301470795085E-5</v>
      </c>
    </row>
    <row r="573" spans="2:93" x14ac:dyDescent="0.25">
      <c r="B573" t="s">
        <v>90</v>
      </c>
      <c r="C573">
        <v>2</v>
      </c>
      <c r="D573">
        <v>2032</v>
      </c>
      <c r="E573">
        <v>2030</v>
      </c>
      <c r="F573">
        <v>0.111193423258967</v>
      </c>
      <c r="G573" s="1">
        <v>7.2370960114729894E-5</v>
      </c>
      <c r="H573">
        <v>0.20132365094044899</v>
      </c>
      <c r="I573">
        <v>0.68741055484046798</v>
      </c>
      <c r="J573">
        <f ca="1">+('aob Demand'!J572-'aob Demand'!BX572)+'aob Cap'!BX573</f>
        <v>146.56061569504942</v>
      </c>
      <c r="K573">
        <f ca="1">+('aob Demand'!K572-'aob Demand'!BY572)+'aob Cap'!BY573</f>
        <v>146.56061569504942</v>
      </c>
      <c r="L573">
        <f ca="1">+('aob Demand'!L572-'aob Demand'!BZ572)+'aob Cap'!BZ573</f>
        <v>119.45888707996042</v>
      </c>
      <c r="M573">
        <f ca="1">+('aob Demand'!M572-'aob Demand'!CA572)+'aob Cap'!CA573</f>
        <v>96.956217255744036</v>
      </c>
      <c r="N573">
        <f ca="1">+'aob Demand'!N572*(1+CL573)</f>
        <v>40382.871834719728</v>
      </c>
      <c r="O573">
        <f ca="1">+'aob Demand'!O572*(1+CM573)</f>
        <v>25.923147630603776</v>
      </c>
      <c r="P573">
        <f ca="1">+'aob Demand'!P572*(1+CN573)</f>
        <v>89736.993234972295</v>
      </c>
      <c r="Q573">
        <f ca="1">+'aob Demand'!Q572*(1+CO573)</f>
        <v>377779.04307507083</v>
      </c>
      <c r="R573">
        <v>53231474.2711014</v>
      </c>
      <c r="S573">
        <f ca="1">+IF(E573&gt;2017,SUMPRODUCT(J573:M573,N573:Q573),'aob Demand'!S572)</f>
        <v>53270246.188913673</v>
      </c>
      <c r="T573">
        <v>1</v>
      </c>
      <c r="U573">
        <v>2E-3</v>
      </c>
      <c r="V573">
        <v>42756.311570347898</v>
      </c>
      <c r="W573">
        <v>2E-3</v>
      </c>
      <c r="X573">
        <v>4.7142544884585504</v>
      </c>
      <c r="Y573">
        <v>4.7142544884585504</v>
      </c>
      <c r="Z573">
        <v>4.9680318836787398</v>
      </c>
      <c r="AA573">
        <v>3.4330708770689302</v>
      </c>
      <c r="AB573">
        <v>11.6332390604053</v>
      </c>
      <c r="AC573">
        <v>11.6332390604053</v>
      </c>
      <c r="AD573">
        <v>11.6332390604053</v>
      </c>
      <c r="AE573">
        <v>11.6332390604053</v>
      </c>
      <c r="AF573">
        <v>469563.91730594903</v>
      </c>
      <c r="AG573">
        <v>305.61302442036202</v>
      </c>
      <c r="AH573">
        <v>1043201.97051605</v>
      </c>
      <c r="AI573">
        <v>4389536.1078147702</v>
      </c>
      <c r="AJ573">
        <v>130.14775753662701</v>
      </c>
      <c r="AK573">
        <v>130.14775753662701</v>
      </c>
      <c r="AL573">
        <v>102.787888429045</v>
      </c>
      <c r="AM573">
        <v>81.814189485721201</v>
      </c>
      <c r="AN573">
        <v>134.86201202508499</v>
      </c>
      <c r="AO573">
        <v>134.86201202508499</v>
      </c>
      <c r="AP573">
        <v>107.755920312724</v>
      </c>
      <c r="AQ573">
        <v>85.247260362790101</v>
      </c>
      <c r="AR573">
        <f ca="1">+IF(E573&gt;2017,J573*N573,'aob Demand'!AR572)</f>
        <v>5918538.5596307935</v>
      </c>
      <c r="AS573">
        <f>+IF(F573&gt;2017,K573*O573,'aob Demand'!AS572)</f>
        <v>3797.6266462919998</v>
      </c>
      <c r="AT573">
        <f>+IF(G573&gt;2017,L573*P573,'aob Demand'!AT572)</f>
        <v>10714458.675227899</v>
      </c>
      <c r="AU573">
        <f>+IF(H573&gt;2017,M573*Q573,'aob Demand'!AU572)</f>
        <v>36604664.2517711</v>
      </c>
      <c r="AV573">
        <v>1.03635576399094</v>
      </c>
      <c r="AW573">
        <v>1.03635576399094</v>
      </c>
      <c r="AX573">
        <v>1.0484680600070899</v>
      </c>
      <c r="AY573">
        <v>1.0420960935531001</v>
      </c>
      <c r="AZ573">
        <v>1.0369452770363301</v>
      </c>
      <c r="BA573">
        <v>1.0369452770363301</v>
      </c>
      <c r="BB573">
        <v>1.04959744324413</v>
      </c>
      <c r="BC573">
        <v>1.04321279807094</v>
      </c>
      <c r="BD573">
        <v>1.0066994916302101</v>
      </c>
      <c r="BE573">
        <v>1.0066994916302101</v>
      </c>
      <c r="BF573">
        <v>0.95460526851764904</v>
      </c>
      <c r="BG573">
        <v>0.91659537069741603</v>
      </c>
      <c r="BH573">
        <v>0.21970442100000001</v>
      </c>
      <c r="BI573">
        <v>0.21970442100000001</v>
      </c>
      <c r="BJ573">
        <v>0.165963894</v>
      </c>
      <c r="BK573">
        <v>0.200725816</v>
      </c>
      <c r="BL573">
        <v>0.162760554</v>
      </c>
      <c r="BM573">
        <v>0.162760554</v>
      </c>
      <c r="BN573">
        <v>0.166015943</v>
      </c>
      <c r="BO573">
        <v>0.19972778899999999</v>
      </c>
      <c r="BP573">
        <v>1.0691190909999999</v>
      </c>
      <c r="BQ573">
        <v>1.0691190909999999</v>
      </c>
      <c r="BR573">
        <v>0.131944635</v>
      </c>
      <c r="BS573">
        <v>0.26316795199999998</v>
      </c>
      <c r="BT573">
        <v>0.97831624699999997</v>
      </c>
      <c r="BU573">
        <v>0.97831624699999997</v>
      </c>
      <c r="BV573">
        <v>0.98633250099999903</v>
      </c>
      <c r="BW573">
        <v>0.98950838599999902</v>
      </c>
      <c r="BX573">
        <f ca="1">+'aob Demand'!BX572+'aob Cap'!$CG573</f>
        <v>11.705695700438929</v>
      </c>
      <c r="BY573">
        <f ca="1">+'aob Demand'!BY572+'aob Cap'!$CG573</f>
        <v>11.705695700438929</v>
      </c>
      <c r="BZ573">
        <f ca="1">+'aob Demand'!BZ572+'aob Cap'!$CG573</f>
        <v>11.705695700438929</v>
      </c>
      <c r="CA573">
        <f ca="1">+'aob Demand'!CA572+'aob Cap'!$CG573</f>
        <v>11.705695700438929</v>
      </c>
      <c r="CB573">
        <f t="shared" ca="1" si="66"/>
        <v>472709.60920705501</v>
      </c>
      <c r="CC573">
        <f t="shared" ca="1" si="71"/>
        <v>303.44847776140222</v>
      </c>
      <c r="CD573">
        <f t="shared" ca="1" si="72"/>
        <v>1050433.9358809325</v>
      </c>
      <c r="CE573">
        <f t="shared" ca="1" si="73"/>
        <v>4422166.520239789</v>
      </c>
      <c r="CG573">
        <f ca="1">+IFERROR(VLOOKUP(_xlfn.CONCAT(B573,E573,C573),Reallocation!$A$3:$F$618,6,FALSE),0)</f>
        <v>6.3290057320427751E-2</v>
      </c>
      <c r="CH573">
        <f t="shared" ca="1" si="67"/>
        <v>4.3183536736846051E-4</v>
      </c>
      <c r="CI573">
        <f t="shared" ca="1" si="68"/>
        <v>4.3183536736846051E-4</v>
      </c>
      <c r="CJ573">
        <f t="shared" ca="1" si="69"/>
        <v>5.2980618577214145E-4</v>
      </c>
      <c r="CK573">
        <f t="shared" ca="1" si="70"/>
        <v>6.5276945730552427E-4</v>
      </c>
      <c r="CL573">
        <f ca="1">+IF($C573=1,SUMPRODUCT($CH573:$CK573,Elast!$L$6:$O$6),SUMPRODUCT($CH573:$CK573,Elast!$L$13:$O$13))</f>
        <v>-1.8755008777414429E-5</v>
      </c>
      <c r="CM573">
        <f ca="1">+IF($C573=1,SUMPRODUCT($CH573:$CK573,Elast!$L$7:$O$7),SUMPRODUCT($CH573:$CK573,Elast!$L$14:$O$14))</f>
        <v>1.1889979635994897E-5</v>
      </c>
      <c r="CN573">
        <f ca="1">+IF($C573=1,SUMPRODUCT($CH573:$CK573,Elast!$L$8:$O$8),SUMPRODUCT($CH573:$CK573,Elast!$L$15:$O$15))</f>
        <v>-2.3966952467084021E-5</v>
      </c>
      <c r="CO573">
        <f ca="1">+IF($C573=1,SUMPRODUCT($CH573:$CK573,Elast!$L$9:$O$9),SUMPRODUCT($CH573:$CK573,Elast!$L$16:$O$16))</f>
        <v>-1.4941647992641192E-5</v>
      </c>
    </row>
    <row r="574" spans="2:93" x14ac:dyDescent="0.25">
      <c r="B574" t="s">
        <v>90</v>
      </c>
      <c r="C574">
        <v>2</v>
      </c>
      <c r="D574">
        <v>2033</v>
      </c>
      <c r="E574">
        <v>2031</v>
      </c>
      <c r="F574">
        <v>0.11116484072918099</v>
      </c>
      <c r="G574" s="1">
        <v>7.2354679194149902E-5</v>
      </c>
      <c r="H574">
        <v>0.20130205539575</v>
      </c>
      <c r="I574">
        <v>0.68746074919587297</v>
      </c>
      <c r="J574">
        <f ca="1">+('aob Demand'!J573-'aob Demand'!BX573)+'aob Cap'!BX574</f>
        <v>146.84119053379851</v>
      </c>
      <c r="K574">
        <f ca="1">+('aob Demand'!K573-'aob Demand'!BY573)+'aob Cap'!BY574</f>
        <v>146.84119053379851</v>
      </c>
      <c r="L574">
        <f ca="1">+('aob Demand'!L573-'aob Demand'!BZ573)+'aob Cap'!BZ574</f>
        <v>119.73668505738152</v>
      </c>
      <c r="M574">
        <f ca="1">+('aob Demand'!M573-'aob Demand'!CA573)+'aob Cap'!CA574</f>
        <v>97.231281776733624</v>
      </c>
      <c r="N574">
        <f ca="1">+'aob Demand'!N573*(1+CL574)</f>
        <v>40420.639940439141</v>
      </c>
      <c r="O574">
        <f ca="1">+'aob Demand'!O573*(1+CM574)</f>
        <v>25.945420832842931</v>
      </c>
      <c r="P574">
        <f ca="1">+'aob Demand'!P573*(1+CN574)</f>
        <v>89822.398931210264</v>
      </c>
      <c r="Q574">
        <f ca="1">+'aob Demand'!Q573*(1+CO574)</f>
        <v>378137.58635574172</v>
      </c>
      <c r="R574">
        <v>53338118.849950098</v>
      </c>
      <c r="S574">
        <f ca="1">+IF(E574&gt;2017,SUMPRODUCT(J574:M574,N574:Q574),'aob Demand'!S573)</f>
        <v>53461063.248729959</v>
      </c>
      <c r="T574">
        <v>1</v>
      </c>
      <c r="U574">
        <v>2E-3</v>
      </c>
      <c r="V574">
        <v>43145.212465332101</v>
      </c>
      <c r="W574">
        <v>2E-3</v>
      </c>
      <c r="X574">
        <v>4.7316211569516904</v>
      </c>
      <c r="Y574">
        <v>4.7316211569516904</v>
      </c>
      <c r="Z574">
        <v>4.9819295443816998</v>
      </c>
      <c r="AA574">
        <v>3.4440577745621299</v>
      </c>
      <c r="AB574">
        <v>11.7283798579323</v>
      </c>
      <c r="AC574">
        <v>11.7283798579323</v>
      </c>
      <c r="AD574">
        <v>11.7283798579323</v>
      </c>
      <c r="AE574">
        <v>11.7283798579323</v>
      </c>
      <c r="AF574">
        <v>473873.11748161801</v>
      </c>
      <c r="AG574">
        <v>308.42338943764003</v>
      </c>
      <c r="AH574">
        <v>1052777.0792253399</v>
      </c>
      <c r="AI574">
        <v>4429822.7075453401</v>
      </c>
      <c r="AJ574">
        <v>130.14775753662701</v>
      </c>
      <c r="AK574">
        <v>130.14775753662701</v>
      </c>
      <c r="AL574">
        <v>102.787888429045</v>
      </c>
      <c r="AM574">
        <v>81.814189485721201</v>
      </c>
      <c r="AN574">
        <v>134.87937869357799</v>
      </c>
      <c r="AO574">
        <v>134.87937869357799</v>
      </c>
      <c r="AP574">
        <v>107.769817973427</v>
      </c>
      <c r="AQ574">
        <v>85.258247260283298</v>
      </c>
      <c r="AR574">
        <f ca="1">+IF(E574&gt;2017,J574*N574,'aob Demand'!AR573)</f>
        <v>5935414.8909920901</v>
      </c>
      <c r="AS574">
        <f>+IF(F574&gt;2017,K574*O574,'aob Demand'!AS573)</f>
        <v>3808.2398674154801</v>
      </c>
      <c r="AT574">
        <f>+IF(G574&gt;2017,L574*P574,'aob Demand'!AT573)</f>
        <v>10749835.863649299</v>
      </c>
      <c r="AU574">
        <f>+IF(H574&gt;2017,M574*Q574,'aob Demand'!AU573)</f>
        <v>36744396.8156268</v>
      </c>
      <c r="AV574">
        <v>1.03648740506413</v>
      </c>
      <c r="AW574">
        <v>1.03648740506413</v>
      </c>
      <c r="AX574">
        <v>1.0486018706287801</v>
      </c>
      <c r="AY574">
        <v>1.0422288640112001</v>
      </c>
      <c r="AZ574">
        <v>1.03707699299127</v>
      </c>
      <c r="BA574">
        <v>1.03707699299127</v>
      </c>
      <c r="BB574">
        <v>1.0497313980032299</v>
      </c>
      <c r="BC574">
        <v>1.04334571080515</v>
      </c>
      <c r="BD574">
        <v>1.0068273656731399</v>
      </c>
      <c r="BE574">
        <v>1.0068273656731399</v>
      </c>
      <c r="BF574">
        <v>0.95454903864387797</v>
      </c>
      <c r="BG574">
        <v>0.91654147187914503</v>
      </c>
      <c r="BH574">
        <v>0.21970442100000001</v>
      </c>
      <c r="BI574">
        <v>0.21970442100000001</v>
      </c>
      <c r="BJ574">
        <v>0.165963894</v>
      </c>
      <c r="BK574">
        <v>0.200725816</v>
      </c>
      <c r="BL574">
        <v>0.162760554</v>
      </c>
      <c r="BM574">
        <v>0.162760554</v>
      </c>
      <c r="BN574">
        <v>0.166015943</v>
      </c>
      <c r="BO574">
        <v>0.19972778899999999</v>
      </c>
      <c r="BP574">
        <v>1.0691190909999999</v>
      </c>
      <c r="BQ574">
        <v>1.0691190909999999</v>
      </c>
      <c r="BR574">
        <v>0.131944635</v>
      </c>
      <c r="BS574">
        <v>0.26316795199999998</v>
      </c>
      <c r="BT574">
        <v>0.97831624699999997</v>
      </c>
      <c r="BU574">
        <v>0.97831624699999997</v>
      </c>
      <c r="BV574">
        <v>0.98633250099999903</v>
      </c>
      <c r="BW574">
        <v>0.98950838599999902</v>
      </c>
      <c r="BX574">
        <f ca="1">+'aob Demand'!BX573+'aob Cap'!$CG574</f>
        <v>11.97060022983112</v>
      </c>
      <c r="BY574">
        <f ca="1">+'aob Demand'!BY573+'aob Cap'!$CG574</f>
        <v>11.97060022983112</v>
      </c>
      <c r="BZ574">
        <f ca="1">+'aob Demand'!BZ573+'aob Cap'!$CG574</f>
        <v>11.97060022983112</v>
      </c>
      <c r="CA574">
        <f ca="1">+'aob Demand'!CA573+'aob Cap'!$CG574</f>
        <v>11.97060022983112</v>
      </c>
      <c r="CB574">
        <f t="shared" ca="1" si="66"/>
        <v>483859.32176094176</v>
      </c>
      <c r="CC574">
        <f t="shared" ca="1" si="71"/>
        <v>310.58226058469472</v>
      </c>
      <c r="CD574">
        <f t="shared" ca="1" si="72"/>
        <v>1075228.0292899283</v>
      </c>
      <c r="CE574">
        <f t="shared" ca="1" si="73"/>
        <v>4526533.8781378269</v>
      </c>
      <c r="CG574">
        <f ca="1">+IFERROR(VLOOKUP(_xlfn.CONCAT(B574,E574,C574),Reallocation!$A$3:$F$618,6,FALSE),0)</f>
        <v>6.063941859052005E-2</v>
      </c>
      <c r="CH574">
        <f t="shared" ca="1" si="67"/>
        <v>4.1295918652028973E-4</v>
      </c>
      <c r="CI574">
        <f t="shared" ca="1" si="68"/>
        <v>4.1295918652028973E-4</v>
      </c>
      <c r="CJ574">
        <f t="shared" ca="1" si="69"/>
        <v>5.0643976456732354E-4</v>
      </c>
      <c r="CK574">
        <f t="shared" ca="1" si="70"/>
        <v>6.236616187964561E-4</v>
      </c>
      <c r="CL574">
        <f ca="1">+IF($C574=1,SUMPRODUCT($CH574:$CK574,Elast!$L$6:$O$6),SUMPRODUCT($CH574:$CK574,Elast!$L$13:$O$13))</f>
        <v>-1.7930506336230501E-5</v>
      </c>
      <c r="CM574">
        <f ca="1">+IF($C574=1,SUMPRODUCT($CH574:$CK574,Elast!$L$7:$O$7),SUMPRODUCT($CH574:$CK574,Elast!$L$14:$O$14))</f>
        <v>1.1370435353316851E-5</v>
      </c>
      <c r="CN574">
        <f ca="1">+IF($C574=1,SUMPRODUCT($CH574:$CK574,Elast!$L$8:$O$8),SUMPRODUCT($CH574:$CK574,Elast!$L$15:$O$15))</f>
        <v>-2.2916607770774086E-5</v>
      </c>
      <c r="CO574">
        <f ca="1">+IF($C574=1,SUMPRODUCT($CH574:$CK574,Elast!$L$9:$O$9),SUMPRODUCT($CH574:$CK574,Elast!$L$16:$O$16))</f>
        <v>-1.4278358797208847E-5</v>
      </c>
    </row>
    <row r="575" spans="2:93" x14ac:dyDescent="0.25">
      <c r="B575" t="s">
        <v>90</v>
      </c>
      <c r="C575">
        <v>2</v>
      </c>
      <c r="D575">
        <v>2034</v>
      </c>
      <c r="E575">
        <v>2032</v>
      </c>
      <c r="F575">
        <v>0.11118613746284201</v>
      </c>
      <c r="G575" s="1">
        <v>7.2367919213189798E-5</v>
      </c>
      <c r="H575">
        <v>0.20131822556371001</v>
      </c>
      <c r="I575">
        <v>0.68742326905423401</v>
      </c>
      <c r="J575">
        <f ca="1">+('aob Demand'!J574-'aob Demand'!BX574)+'aob Cap'!BX575</f>
        <v>147.14309370057725</v>
      </c>
      <c r="K575">
        <f ca="1">+('aob Demand'!K574-'aob Demand'!BY574)+'aob Cap'!BY575</f>
        <v>147.14309370057725</v>
      </c>
      <c r="L575">
        <f ca="1">+('aob Demand'!L574-'aob Demand'!BZ574)+'aob Cap'!BZ575</f>
        <v>120.03552344661725</v>
      </c>
      <c r="M575">
        <f ca="1">+('aob Demand'!M574-'aob Demand'!CA574)+'aob Cap'!CA575</f>
        <v>97.527313659098354</v>
      </c>
      <c r="N575">
        <f ca="1">+'aob Demand'!N574*(1+CL575)</f>
        <v>40458.249224791594</v>
      </c>
      <c r="O575">
        <f ca="1">+'aob Demand'!O574*(1+CM575)</f>
        <v>25.967488623682694</v>
      </c>
      <c r="P575">
        <f ca="1">+'aob Demand'!P574*(1+CN575)</f>
        <v>89907.555702051963</v>
      </c>
      <c r="Q575">
        <f ca="1">+'aob Demand'!Q574*(1+CO575)</f>
        <v>378495.03418016143</v>
      </c>
      <c r="R575">
        <v>53363342.018107802</v>
      </c>
      <c r="S575">
        <f ca="1">+IF(E575&gt;2017,SUMPRODUCT(J575:M575,N575:Q575),'aob Demand'!S574)</f>
        <v>53662677.320657998</v>
      </c>
      <c r="T575">
        <v>1</v>
      </c>
      <c r="U575">
        <v>2E-3</v>
      </c>
      <c r="V575">
        <v>43537.650707214598</v>
      </c>
      <c r="W575">
        <v>2E-3</v>
      </c>
      <c r="X575">
        <v>4.7487539474272902</v>
      </c>
      <c r="Y575">
        <v>4.7487539474272902</v>
      </c>
      <c r="Z575">
        <v>4.9956836556342399</v>
      </c>
      <c r="AA575">
        <v>3.45492028197945</v>
      </c>
      <c r="AB575">
        <v>11.660076909472799</v>
      </c>
      <c r="AC575">
        <v>11.660076909472799</v>
      </c>
      <c r="AD575">
        <v>11.660076909472799</v>
      </c>
      <c r="AE575">
        <v>11.660076909472799</v>
      </c>
      <c r="AF575">
        <v>471573.73224789998</v>
      </c>
      <c r="AG575">
        <v>306.93667070786398</v>
      </c>
      <c r="AH575">
        <v>1047673.5106893</v>
      </c>
      <c r="AI575">
        <v>4408340.7896937802</v>
      </c>
      <c r="AJ575">
        <v>130.14775753662701</v>
      </c>
      <c r="AK575">
        <v>130.14775753662701</v>
      </c>
      <c r="AL575">
        <v>102.787888429045</v>
      </c>
      <c r="AM575">
        <v>81.814189485721201</v>
      </c>
      <c r="AN575">
        <v>134.896511484054</v>
      </c>
      <c r="AO575">
        <v>134.896511484054</v>
      </c>
      <c r="AP575">
        <v>107.78357208467899</v>
      </c>
      <c r="AQ575">
        <v>85.269109767700598</v>
      </c>
      <c r="AR575">
        <f ca="1">+IF(E575&gt;2017,J575*N575,'aob Demand'!AR574)</f>
        <v>5953151.9566448163</v>
      </c>
      <c r="AS575">
        <f>+IF(F575&gt;2017,K575*O575,'aob Demand'!AS574)</f>
        <v>3819.3820523183399</v>
      </c>
      <c r="AT575">
        <f>+IF(G575&gt;2017,L575*P575,'aob Demand'!AT574)</f>
        <v>10787099.307615601</v>
      </c>
      <c r="AU575">
        <f>+IF(H575&gt;2017,M575*Q575,'aob Demand'!AU574)</f>
        <v>36892056.707240999</v>
      </c>
      <c r="AV575">
        <v>1.0366240270253799</v>
      </c>
      <c r="AW575">
        <v>1.0366240270253799</v>
      </c>
      <c r="AX575">
        <v>1.0487395795210399</v>
      </c>
      <c r="AY575">
        <v>1.04236587077928</v>
      </c>
      <c r="AZ575">
        <v>1.0372136926675699</v>
      </c>
      <c r="BA575">
        <v>1.0372136926675699</v>
      </c>
      <c r="BB575">
        <v>1.0498692552320199</v>
      </c>
      <c r="BC575">
        <v>1.04348286438894</v>
      </c>
      <c r="BD575">
        <v>1.00696007807146</v>
      </c>
      <c r="BE575">
        <v>1.00696007807146</v>
      </c>
      <c r="BF575">
        <v>0.95449118143225797</v>
      </c>
      <c r="BG575">
        <v>0.91648586366551099</v>
      </c>
      <c r="BH575">
        <v>0.21970442100000001</v>
      </c>
      <c r="BI575">
        <v>0.21970442100000001</v>
      </c>
      <c r="BJ575">
        <v>0.165963894</v>
      </c>
      <c r="BK575">
        <v>0.200725816</v>
      </c>
      <c r="BL575">
        <v>0.162760554</v>
      </c>
      <c r="BM575">
        <v>0.162760554</v>
      </c>
      <c r="BN575">
        <v>0.166015943</v>
      </c>
      <c r="BO575">
        <v>0.19972778899999999</v>
      </c>
      <c r="BP575">
        <v>1.0691190909999999</v>
      </c>
      <c r="BQ575">
        <v>1.0691190909999999</v>
      </c>
      <c r="BR575">
        <v>0.131944635</v>
      </c>
      <c r="BS575">
        <v>0.26316795199999998</v>
      </c>
      <c r="BT575">
        <v>0.97831624699999997</v>
      </c>
      <c r="BU575">
        <v>0.97831624699999997</v>
      </c>
      <c r="BV575">
        <v>0.98633250099999903</v>
      </c>
      <c r="BW575">
        <v>0.98950838599999902</v>
      </c>
      <c r="BX575">
        <f ca="1">+'aob Demand'!BX574+'aob Cap'!$CG575</f>
        <v>12.256119952207341</v>
      </c>
      <c r="BY575">
        <f ca="1">+'aob Demand'!BY574+'aob Cap'!$CG575</f>
        <v>12.256119952207341</v>
      </c>
      <c r="BZ575">
        <f ca="1">+'aob Demand'!BZ574+'aob Cap'!$CG575</f>
        <v>12.256119952207341</v>
      </c>
      <c r="CA575">
        <f ca="1">+'aob Demand'!CA574+'aob Cap'!$CG575</f>
        <v>12.256119952207341</v>
      </c>
      <c r="CB575">
        <f t="shared" ca="1" si="66"/>
        <v>495861.15555534541</v>
      </c>
      <c r="CC575">
        <f t="shared" ca="1" si="71"/>
        <v>318.26065542943462</v>
      </c>
      <c r="CD575">
        <f t="shared" ca="1" si="72"/>
        <v>1101917.7872941119</v>
      </c>
      <c r="CE575">
        <f t="shared" ca="1" si="73"/>
        <v>4638880.5402268758</v>
      </c>
      <c r="CG575">
        <f ca="1">+IFERROR(VLOOKUP(_xlfn.CONCAT(B575,E575,C575),Reallocation!$A$3:$F$618,6,FALSE),0)</f>
        <v>5.8262039923241464E-2</v>
      </c>
      <c r="CH575">
        <f t="shared" ca="1" si="67"/>
        <v>3.9595497456246243E-4</v>
      </c>
      <c r="CI575">
        <f t="shared" ca="1" si="68"/>
        <v>3.9595497456246243E-4</v>
      </c>
      <c r="CJ575">
        <f t="shared" ca="1" si="69"/>
        <v>4.8537331491838032E-4</v>
      </c>
      <c r="CK575">
        <f t="shared" ca="1" si="70"/>
        <v>5.97392030369015E-4</v>
      </c>
      <c r="CL575">
        <f ca="1">+IF($C575=1,SUMPRODUCT($CH575:$CK575,Elast!$L$6:$O$6),SUMPRODUCT($CH575:$CK575,Elast!$L$13:$O$13))</f>
        <v>-1.7187376384910858E-5</v>
      </c>
      <c r="CM575">
        <f ca="1">+IF($C575=1,SUMPRODUCT($CH575:$CK575,Elast!$L$7:$O$7),SUMPRODUCT($CH575:$CK575,Elast!$L$14:$O$14))</f>
        <v>1.0902430136239051E-5</v>
      </c>
      <c r="CN575">
        <f ca="1">+IF($C575=1,SUMPRODUCT($CH575:$CK575,Elast!$L$8:$O$8),SUMPRODUCT($CH575:$CK575,Elast!$L$15:$O$15))</f>
        <v>-2.1970198555748555E-5</v>
      </c>
      <c r="CO575">
        <f ca="1">+IF($C575=1,SUMPRODUCT($CH575:$CK575,Elast!$L$9:$O$9),SUMPRODUCT($CH575:$CK575,Elast!$L$16:$O$16))</f>
        <v>-1.3679994514173676E-5</v>
      </c>
    </row>
    <row r="576" spans="2:93" x14ac:dyDescent="0.25">
      <c r="B576" t="s">
        <v>90</v>
      </c>
      <c r="C576">
        <v>2</v>
      </c>
      <c r="D576">
        <v>2035</v>
      </c>
      <c r="E576">
        <v>2033</v>
      </c>
      <c r="F576">
        <v>0.11120859356552899</v>
      </c>
      <c r="G576" s="1">
        <v>7.23819667595532E-5</v>
      </c>
      <c r="H576">
        <v>0.201335148857202</v>
      </c>
      <c r="I576">
        <v>0.68738387561050796</v>
      </c>
      <c r="J576">
        <f ca="1">+('aob Demand'!J575-'aob Demand'!BX575)+'aob Cap'!BX576</f>
        <v>147.53400171227406</v>
      </c>
      <c r="K576">
        <f ca="1">+('aob Demand'!K575-'aob Demand'!BY575)+'aob Cap'!BY576</f>
        <v>147.53400171227406</v>
      </c>
      <c r="L576">
        <f ca="1">+('aob Demand'!L575-'aob Demand'!BZ575)+'aob Cap'!BZ576</f>
        <v>120.42339908071907</v>
      </c>
      <c r="M576">
        <f ca="1">+('aob Demand'!M575-'aob Demand'!CA575)+'aob Cap'!CA576</f>
        <v>97.912391118679864</v>
      </c>
      <c r="N576">
        <f ca="1">+'aob Demand'!N575*(1+CL576)</f>
        <v>40495.043868075518</v>
      </c>
      <c r="O576">
        <f ca="1">+'aob Demand'!O575*(1+CM576)</f>
        <v>25.98839742679063</v>
      </c>
      <c r="P576">
        <f ca="1">+'aob Demand'!P575*(1+CN576)</f>
        <v>89991.379875126455</v>
      </c>
      <c r="Q576">
        <f ca="1">+'aob Demand'!Q575*(1+CO576)</f>
        <v>378846.61384013237</v>
      </c>
      <c r="R576">
        <v>53387045.812268101</v>
      </c>
      <c r="S576">
        <f ca="1">+IF(E576&gt;2017,SUMPRODUCT(J576:M576,N576:Q576),'aob Demand'!S575)</f>
        <v>53909075.724471197</v>
      </c>
      <c r="T576">
        <v>1</v>
      </c>
      <c r="U576">
        <v>2E-3</v>
      </c>
      <c r="V576">
        <v>43933.658470832997</v>
      </c>
      <c r="W576">
        <v>2E-3</v>
      </c>
      <c r="X576">
        <v>4.7665349893151499</v>
      </c>
      <c r="Y576">
        <v>4.7665349893151499</v>
      </c>
      <c r="Z576">
        <v>5.00983846188808</v>
      </c>
      <c r="AA576">
        <v>3.4661293796639199</v>
      </c>
      <c r="AB576">
        <v>11.5883568681329</v>
      </c>
      <c r="AC576">
        <v>11.5883568681329</v>
      </c>
      <c r="AD576">
        <v>11.5883568681329</v>
      </c>
      <c r="AE576">
        <v>11.5883568681329</v>
      </c>
      <c r="AF576">
        <v>469148.33376436902</v>
      </c>
      <c r="AG576">
        <v>305.355411129456</v>
      </c>
      <c r="AH576">
        <v>1042281.2204776499</v>
      </c>
      <c r="AI576">
        <v>4385655.7782913102</v>
      </c>
      <c r="AJ576">
        <v>130.14775753662701</v>
      </c>
      <c r="AK576">
        <v>130.14775753662701</v>
      </c>
      <c r="AL576">
        <v>102.787888429045</v>
      </c>
      <c r="AM576">
        <v>81.814189485721201</v>
      </c>
      <c r="AN576">
        <v>134.91429252594199</v>
      </c>
      <c r="AO576">
        <v>134.91429252594199</v>
      </c>
      <c r="AP576">
        <v>107.79772689093301</v>
      </c>
      <c r="AQ576">
        <v>85.280318865385098</v>
      </c>
      <c r="AR576">
        <f ca="1">+IF(E576&gt;2017,J576*N576,'aob Demand'!AR575)</f>
        <v>5974395.8713712664</v>
      </c>
      <c r="AS576">
        <f>+IF(F576&gt;2017,K576*O576,'aob Demand'!AS575)</f>
        <v>3832.6704112902298</v>
      </c>
      <c r="AT576">
        <f>+IF(G576&gt;2017,L576*P576,'aob Demand'!AT575)</f>
        <v>10832235.6810352</v>
      </c>
      <c r="AU576">
        <f>+IF(H576&gt;2017,M576*Q576,'aob Demand'!AU575)</f>
        <v>37072958.6800569</v>
      </c>
      <c r="AV576">
        <v>1.03676076510047</v>
      </c>
      <c r="AW576">
        <v>1.03676076510047</v>
      </c>
      <c r="AX576">
        <v>1.0488773782501399</v>
      </c>
      <c r="AY576">
        <v>1.0425029741257701</v>
      </c>
      <c r="AZ576">
        <v>1.03735050852374</v>
      </c>
      <c r="BA576">
        <v>1.03735050852374</v>
      </c>
      <c r="BB576">
        <v>1.05000720239442</v>
      </c>
      <c r="BC576">
        <v>1.04362011465463</v>
      </c>
      <c r="BD576">
        <v>1.00709290326089</v>
      </c>
      <c r="BE576">
        <v>1.00709290326089</v>
      </c>
      <c r="BF576">
        <v>0.95443329758726303</v>
      </c>
      <c r="BG576">
        <v>0.91643022694268095</v>
      </c>
      <c r="BH576">
        <v>0.21970442100000001</v>
      </c>
      <c r="BI576">
        <v>0.21970442100000001</v>
      </c>
      <c r="BJ576">
        <v>0.165963894</v>
      </c>
      <c r="BK576">
        <v>0.200725816</v>
      </c>
      <c r="BL576">
        <v>0.162760554</v>
      </c>
      <c r="BM576">
        <v>0.162760554</v>
      </c>
      <c r="BN576">
        <v>0.166015943</v>
      </c>
      <c r="BO576">
        <v>0.19972778899999999</v>
      </c>
      <c r="BP576">
        <v>1.0691190909999999</v>
      </c>
      <c r="BQ576">
        <v>1.0691190909999999</v>
      </c>
      <c r="BR576">
        <v>0.131944635</v>
      </c>
      <c r="BS576">
        <v>0.26316795199999998</v>
      </c>
      <c r="BT576">
        <v>0.97831624699999997</v>
      </c>
      <c r="BU576">
        <v>0.97831624699999997</v>
      </c>
      <c r="BV576">
        <v>0.98633250099999903</v>
      </c>
      <c r="BW576">
        <v>0.98950838599999902</v>
      </c>
      <c r="BX576">
        <f ca="1">+'aob Demand'!BX575+'aob Cap'!$CG576</f>
        <v>12.630725324667669</v>
      </c>
      <c r="BY576">
        <f ca="1">+'aob Demand'!BY575+'aob Cap'!$CG576</f>
        <v>12.630725324667669</v>
      </c>
      <c r="BZ576">
        <f ca="1">+'aob Demand'!BZ575+'aob Cap'!$CG576</f>
        <v>12.630725324667669</v>
      </c>
      <c r="CA576">
        <f ca="1">+'aob Demand'!CA575+'aob Cap'!$CG576</f>
        <v>12.630725324667669</v>
      </c>
      <c r="CB576">
        <f t="shared" ca="1" si="66"/>
        <v>511481.77610802965</v>
      </c>
      <c r="CC576">
        <f t="shared" ca="1" si="71"/>
        <v>328.25230952609252</v>
      </c>
      <c r="CD576">
        <f t="shared" ca="1" si="72"/>
        <v>1136656.4007905482</v>
      </c>
      <c r="CE576">
        <f t="shared" ca="1" si="73"/>
        <v>4785107.5195951527</v>
      </c>
      <c r="CG576">
        <f ca="1">+IFERROR(VLOOKUP(_xlfn.CONCAT(B576,E576,C576),Reallocation!$A$3:$F$618,6,FALSE),0)</f>
        <v>5.6241589436068329E-2</v>
      </c>
      <c r="CH576">
        <f t="shared" ca="1" si="67"/>
        <v>3.8121103463151229E-4</v>
      </c>
      <c r="CI576">
        <f t="shared" ca="1" si="68"/>
        <v>3.8121103463151229E-4</v>
      </c>
      <c r="CJ576">
        <f t="shared" ca="1" si="69"/>
        <v>4.670320707220732E-4</v>
      </c>
      <c r="CK576">
        <f t="shared" ca="1" si="70"/>
        <v>5.7440727157698213E-4</v>
      </c>
      <c r="CL576">
        <f ca="1">+IF($C576=1,SUMPRODUCT($CH576:$CK576,Elast!$L$6:$O$6),SUMPRODUCT($CH576:$CK576,Elast!$L$13:$O$13))</f>
        <v>-1.6541333988845166E-5</v>
      </c>
      <c r="CM576">
        <f ca="1">+IF($C576=1,SUMPRODUCT($CH576:$CK576,Elast!$L$7:$O$7),SUMPRODUCT($CH576:$CK576,Elast!$L$14:$O$14))</f>
        <v>1.0496700914065409E-5</v>
      </c>
      <c r="CN576">
        <f ca="1">+IF($C576=1,SUMPRODUCT($CH576:$CK576,Elast!$L$8:$O$8),SUMPRODUCT($CH576:$CK576,Elast!$L$15:$O$15))</f>
        <v>-2.1148611855433152E-5</v>
      </c>
      <c r="CO576">
        <f ca="1">+IF($C576=1,SUMPRODUCT($CH576:$CK576,Elast!$L$9:$O$9),SUMPRODUCT($CH576:$CK576,Elast!$L$16:$O$16))</f>
        <v>-1.3157500415256206E-5</v>
      </c>
    </row>
    <row r="577" spans="2:93" x14ac:dyDescent="0.25">
      <c r="B577" t="s">
        <v>90</v>
      </c>
      <c r="C577">
        <v>2</v>
      </c>
      <c r="D577">
        <v>2036</v>
      </c>
      <c r="E577">
        <v>2034</v>
      </c>
      <c r="F577">
        <v>0.11123192041429</v>
      </c>
      <c r="G577" s="1">
        <v>7.2396533295832898E-5</v>
      </c>
      <c r="H577">
        <v>0.20135272773990301</v>
      </c>
      <c r="I577">
        <v>0.68734295531251</v>
      </c>
      <c r="J577">
        <f ca="1">+('aob Demand'!J576-'aob Demand'!BX576)+'aob Cap'!BX577</f>
        <v>147.79864887315915</v>
      </c>
      <c r="K577">
        <f ca="1">+('aob Demand'!K576-'aob Demand'!BY576)+'aob Cap'!BY577</f>
        <v>147.79864887315915</v>
      </c>
      <c r="L577">
        <f ca="1">+('aob Demand'!L576-'aob Demand'!BZ576)+'aob Cap'!BZ577</f>
        <v>120.68516158219914</v>
      </c>
      <c r="M577">
        <f ca="1">+('aob Demand'!M576-'aob Demand'!CA576)+'aob Cap'!CA577</f>
        <v>98.171392688036235</v>
      </c>
      <c r="N577">
        <f ca="1">+'aob Demand'!N576*(1+CL577)</f>
        <v>40533.096073178967</v>
      </c>
      <c r="O577">
        <f ca="1">+'aob Demand'!O576*(1+CM577)</f>
        <v>26.010983677704385</v>
      </c>
      <c r="P577">
        <f ca="1">+'aob Demand'!P576*(1+CN577)</f>
        <v>90077.312476049614</v>
      </c>
      <c r="Q577">
        <f ca="1">+'aob Demand'!Q576*(1+CO577)</f>
        <v>379207.45969203836</v>
      </c>
      <c r="R577">
        <v>53409372.196125902</v>
      </c>
      <c r="S577">
        <f ca="1">+IF(E577&gt;2017,SUMPRODUCT(J577:M577,N577:Q577),'aob Demand'!S576)</f>
        <v>54092900.669227295</v>
      </c>
      <c r="T577">
        <v>1</v>
      </c>
      <c r="U577">
        <v>2E-3</v>
      </c>
      <c r="V577">
        <v>44333.268223679101</v>
      </c>
      <c r="W577">
        <v>2E-3</v>
      </c>
      <c r="X577">
        <v>4.7843311431569298</v>
      </c>
      <c r="Y577">
        <v>4.7843311431569298</v>
      </c>
      <c r="Z577">
        <v>5.02400250227981</v>
      </c>
      <c r="AA577">
        <v>3.4773463788328201</v>
      </c>
      <c r="AB577">
        <v>11.5138845367157</v>
      </c>
      <c r="AC577">
        <v>11.5138845367157</v>
      </c>
      <c r="AD577">
        <v>11.5138845367157</v>
      </c>
      <c r="AE577">
        <v>11.5138845367157</v>
      </c>
      <c r="AF577">
        <v>466606.333434125</v>
      </c>
      <c r="AG577">
        <v>303.69850956279402</v>
      </c>
      <c r="AH577">
        <v>1036629.71468556</v>
      </c>
      <c r="AI577">
        <v>4361880.24029727</v>
      </c>
      <c r="AJ577">
        <v>130.14775753662701</v>
      </c>
      <c r="AK577">
        <v>130.14775753662701</v>
      </c>
      <c r="AL577">
        <v>102.787888429045</v>
      </c>
      <c r="AM577">
        <v>81.814189485721201</v>
      </c>
      <c r="AN577">
        <v>134.93208867978399</v>
      </c>
      <c r="AO577">
        <v>134.93208867978399</v>
      </c>
      <c r="AP577">
        <v>107.811890931325</v>
      </c>
      <c r="AQ577">
        <v>85.291535864554007</v>
      </c>
      <c r="AR577">
        <f ca="1">+IF(E577&gt;2017,J577*N577,'aob Demand'!AR576)</f>
        <v>5990736.8342618039</v>
      </c>
      <c r="AS577">
        <f>+IF(F577&gt;2017,K577*O577,'aob Demand'!AS576)</f>
        <v>3842.9433683700599</v>
      </c>
      <c r="AT577">
        <f>+IF(G577&gt;2017,L577*P577,'aob Demand'!AT576)</f>
        <v>10866345.852525</v>
      </c>
      <c r="AU577">
        <f>+IF(H577&gt;2017,M577*Q577,'aob Demand'!AU576)</f>
        <v>37207293.664425999</v>
      </c>
      <c r="AV577">
        <v>1.03689760581318</v>
      </c>
      <c r="AW577">
        <v>1.03689760581318</v>
      </c>
      <c r="AX577">
        <v>1.0490152609529899</v>
      </c>
      <c r="AY577">
        <v>1.04264016716257</v>
      </c>
      <c r="AZ577">
        <v>1.03748742707593</v>
      </c>
      <c r="BA577">
        <v>1.03748742707593</v>
      </c>
      <c r="BB577">
        <v>1.05014523362103</v>
      </c>
      <c r="BC577">
        <v>1.0437574547067401</v>
      </c>
      <c r="BD577">
        <v>1.0072258281508899</v>
      </c>
      <c r="BE577">
        <v>1.0072258281508899</v>
      </c>
      <c r="BF577">
        <v>0.95437538958940804</v>
      </c>
      <c r="BG577">
        <v>0.91637456452445798</v>
      </c>
      <c r="BH577">
        <v>0.21970442100000001</v>
      </c>
      <c r="BI577">
        <v>0.21970442100000001</v>
      </c>
      <c r="BJ577">
        <v>0.165963894</v>
      </c>
      <c r="BK577">
        <v>0.200725816</v>
      </c>
      <c r="BL577">
        <v>0.162760554</v>
      </c>
      <c r="BM577">
        <v>0.162760554</v>
      </c>
      <c r="BN577">
        <v>0.166015943</v>
      </c>
      <c r="BO577">
        <v>0.19972778899999999</v>
      </c>
      <c r="BP577">
        <v>1.0691190909999999</v>
      </c>
      <c r="BQ577">
        <v>1.0691190909999999</v>
      </c>
      <c r="BR577">
        <v>0.131944635</v>
      </c>
      <c r="BS577">
        <v>0.26316795199999998</v>
      </c>
      <c r="BT577">
        <v>0.97831624699999997</v>
      </c>
      <c r="BU577">
        <v>0.97831624699999997</v>
      </c>
      <c r="BV577">
        <v>0.98633250099999903</v>
      </c>
      <c r="BW577">
        <v>0.98950838599999902</v>
      </c>
      <c r="BX577">
        <f ca="1">+'aob Demand'!BX576+'aob Cap'!$CG577</f>
        <v>12.879434462272737</v>
      </c>
      <c r="BY577">
        <f ca="1">+'aob Demand'!BY576+'aob Cap'!$CG577</f>
        <v>12.879434462272737</v>
      </c>
      <c r="BZ577">
        <f ca="1">+'aob Demand'!BZ576+'aob Cap'!$CG577</f>
        <v>12.879434462272737</v>
      </c>
      <c r="CA577">
        <f ca="1">+'aob Demand'!CA576+'aob Cap'!$CG577</f>
        <v>12.879434462272737</v>
      </c>
      <c r="CB577">
        <f t="shared" ca="1" si="66"/>
        <v>522043.35442751297</v>
      </c>
      <c r="CC577">
        <f t="shared" ca="1" si="71"/>
        <v>335.00675957623952</v>
      </c>
      <c r="CD577">
        <f t="shared" ca="1" si="72"/>
        <v>1160144.8425729433</v>
      </c>
      <c r="CE577">
        <f t="shared" ca="1" si="73"/>
        <v>4883977.6247085389</v>
      </c>
      <c r="CG577">
        <f ca="1">+IFERROR(VLOOKUP(_xlfn.CONCAT(B577,E577,C577),Reallocation!$A$3:$F$618,6,FALSE),0)</f>
        <v>5.4060621194137008E-2</v>
      </c>
      <c r="CH577">
        <f t="shared" ca="1" si="67"/>
        <v>3.6577209336008387E-4</v>
      </c>
      <c r="CI577">
        <f t="shared" ca="1" si="68"/>
        <v>3.6577209336008387E-4</v>
      </c>
      <c r="CJ577">
        <f t="shared" ca="1" si="69"/>
        <v>4.4794753957644318E-4</v>
      </c>
      <c r="CK577">
        <f t="shared" ca="1" si="70"/>
        <v>5.506759119322524E-4</v>
      </c>
      <c r="CL577">
        <f ca="1">+IF($C577=1,SUMPRODUCT($CH577:$CK577,Elast!$L$6:$O$6),SUMPRODUCT($CH577:$CK577,Elast!$L$13:$O$13))</f>
        <v>-1.5867587229774439E-5</v>
      </c>
      <c r="CM577">
        <f ca="1">+IF($C577=1,SUMPRODUCT($CH577:$CK577,Elast!$L$7:$O$7),SUMPRODUCT($CH577:$CK577,Elast!$L$14:$O$14))</f>
        <v>1.0071738576335255E-5</v>
      </c>
      <c r="CN577">
        <f ca="1">+IF($C577=1,SUMPRODUCT($CH577:$CK577,Elast!$L$8:$O$8),SUMPRODUCT($CH577:$CK577,Elast!$L$15:$O$15))</f>
        <v>-2.0289887114805837E-5</v>
      </c>
      <c r="CO577">
        <f ca="1">+IF($C577=1,SUMPRODUCT($CH577:$CK577,Elast!$L$9:$O$9),SUMPRODUCT($CH577:$CK577,Elast!$L$16:$O$16))</f>
        <v>-1.2616332776252959E-5</v>
      </c>
    </row>
    <row r="578" spans="2:93" x14ac:dyDescent="0.25">
      <c r="B578" t="s">
        <v>90</v>
      </c>
      <c r="C578">
        <v>2</v>
      </c>
      <c r="D578">
        <v>2037</v>
      </c>
      <c r="E578">
        <v>2035</v>
      </c>
      <c r="F578">
        <v>0.111256049194839</v>
      </c>
      <c r="G578" s="1">
        <v>7.2411577367722705E-5</v>
      </c>
      <c r="H578">
        <v>0.20137091091637899</v>
      </c>
      <c r="I578">
        <v>0.68730062831141303</v>
      </c>
      <c r="J578">
        <f ca="1">+('aob Demand'!J577-'aob Demand'!BX577)+'aob Cap'!BX578</f>
        <v>147.98425979842833</v>
      </c>
      <c r="K578">
        <f ca="1">+('aob Demand'!K577-'aob Demand'!BY577)+'aob Cap'!BY578</f>
        <v>147.98425979842833</v>
      </c>
      <c r="L578">
        <f ca="1">+('aob Demand'!L577-'aob Demand'!BZ577)+'aob Cap'!BZ578</f>
        <v>120.86767350443631</v>
      </c>
      <c r="M578">
        <f ca="1">+('aob Demand'!M577-'aob Demand'!CA577)+'aob Cap'!CA578</f>
        <v>98.351089111513829</v>
      </c>
      <c r="N578">
        <f ca="1">+'aob Demand'!N577*(1+CL578)</f>
        <v>40571.951545984841</v>
      </c>
      <c r="O578">
        <f ca="1">+'aob Demand'!O577*(1+CM578)</f>
        <v>26.034680414866532</v>
      </c>
      <c r="P578">
        <f ca="1">+'aob Demand'!P577*(1+CN578)</f>
        <v>90164.596359616669</v>
      </c>
      <c r="Q578">
        <f ca="1">+'aob Demand'!Q577*(1+CO578)</f>
        <v>379574.24125077116</v>
      </c>
      <c r="R578">
        <v>53430433.352712102</v>
      </c>
      <c r="S578">
        <f ca="1">+IF(E578&gt;2017,SUMPRODUCT(J578:M578,N578:Q578),'aob Demand'!S577)</f>
        <v>54237387.961163819</v>
      </c>
      <c r="T578">
        <v>1</v>
      </c>
      <c r="U578">
        <v>2E-3</v>
      </c>
      <c r="V578">
        <v>44736.512728561</v>
      </c>
      <c r="W578">
        <v>2E-3</v>
      </c>
      <c r="X578">
        <v>4.8021406550568102</v>
      </c>
      <c r="Y578">
        <v>4.8021406550568102</v>
      </c>
      <c r="Z578">
        <v>5.0381751741574696</v>
      </c>
      <c r="AA578">
        <v>3.4885707159413402</v>
      </c>
      <c r="AB578">
        <v>11.436893233251601</v>
      </c>
      <c r="AC578">
        <v>11.436893233251601</v>
      </c>
      <c r="AD578">
        <v>11.436893233251601</v>
      </c>
      <c r="AE578">
        <v>11.436893233251601</v>
      </c>
      <c r="AF578">
        <v>463956.79616685701</v>
      </c>
      <c r="AG578">
        <v>301.97144413597999</v>
      </c>
      <c r="AH578">
        <v>1030739.19740565</v>
      </c>
      <c r="AI578">
        <v>4337099.1483630203</v>
      </c>
      <c r="AJ578">
        <v>130.14775753662701</v>
      </c>
      <c r="AK578">
        <v>130.14775753662701</v>
      </c>
      <c r="AL578">
        <v>102.787888429045</v>
      </c>
      <c r="AM578">
        <v>81.814189485721201</v>
      </c>
      <c r="AN578">
        <v>134.94989819168299</v>
      </c>
      <c r="AO578">
        <v>134.94989819168299</v>
      </c>
      <c r="AP578">
        <v>107.826063603202</v>
      </c>
      <c r="AQ578">
        <v>85.302760201662494</v>
      </c>
      <c r="AR578">
        <f ca="1">+IF(E578&gt;2017,J578*N578,'aob Demand'!AR577)</f>
        <v>6004010.2181102661</v>
      </c>
      <c r="AS578">
        <f>+IF(F578&gt;2017,K578*O578,'aob Demand'!AS577)</f>
        <v>3851.3366722641599</v>
      </c>
      <c r="AT578">
        <f>+IF(G578&gt;2017,L578*P578,'aob Demand'!AT577)</f>
        <v>10893524.2989993</v>
      </c>
      <c r="AU578">
        <f>+IF(H578&gt;2017,M578*Q578,'aob Demand'!AU577)</f>
        <v>37312321.1620823</v>
      </c>
      <c r="AV578">
        <v>1.03703454226753</v>
      </c>
      <c r="AW578">
        <v>1.03703454226753</v>
      </c>
      <c r="AX578">
        <v>1.0491532222448501</v>
      </c>
      <c r="AY578">
        <v>1.04277744403692</v>
      </c>
      <c r="AZ578">
        <v>1.03762444142421</v>
      </c>
      <c r="BA578">
        <v>1.03762444142421</v>
      </c>
      <c r="BB578">
        <v>1.0502833435212999</v>
      </c>
      <c r="BC578">
        <v>1.0438948786862501</v>
      </c>
      <c r="BD578">
        <v>1.00735884604278</v>
      </c>
      <c r="BE578">
        <v>1.00735884604278</v>
      </c>
      <c r="BF578">
        <v>0.95431745971647797</v>
      </c>
      <c r="BG578">
        <v>0.91631887880250895</v>
      </c>
      <c r="BH578">
        <v>0.21970442100000001</v>
      </c>
      <c r="BI578">
        <v>0.21970442100000001</v>
      </c>
      <c r="BJ578">
        <v>0.165963894</v>
      </c>
      <c r="BK578">
        <v>0.200725816</v>
      </c>
      <c r="BL578">
        <v>0.162760554</v>
      </c>
      <c r="BM578">
        <v>0.162760554</v>
      </c>
      <c r="BN578">
        <v>0.166015943</v>
      </c>
      <c r="BO578">
        <v>0.19972778899999999</v>
      </c>
      <c r="BP578">
        <v>1.0691190909999999</v>
      </c>
      <c r="BQ578">
        <v>1.0691190909999999</v>
      </c>
      <c r="BR578">
        <v>0.131944635</v>
      </c>
      <c r="BS578">
        <v>0.26316795199999998</v>
      </c>
      <c r="BT578">
        <v>0.97831624699999997</v>
      </c>
      <c r="BU578">
        <v>0.97831624699999997</v>
      </c>
      <c r="BV578">
        <v>0.98633250099999903</v>
      </c>
      <c r="BW578">
        <v>0.98950838599999902</v>
      </c>
      <c r="BX578">
        <f ca="1">+'aob Demand'!BX577+'aob Cap'!$CG578</f>
        <v>13.048575777626718</v>
      </c>
      <c r="BY578">
        <f ca="1">+'aob Demand'!BY577+'aob Cap'!$CG578</f>
        <v>13.048575777626718</v>
      </c>
      <c r="BZ578">
        <f ca="1">+'aob Demand'!BZ577+'aob Cap'!$CG578</f>
        <v>13.048575777626718</v>
      </c>
      <c r="CA578">
        <f ca="1">+'aob Demand'!CA577+'aob Cap'!$CG578</f>
        <v>13.048575777626718</v>
      </c>
      <c r="CB578">
        <f t="shared" ca="1" si="66"/>
        <v>529406.18419398263</v>
      </c>
      <c r="CC578">
        <f t="shared" ca="1" si="71"/>
        <v>339.71550023968013</v>
      </c>
      <c r="CD578">
        <f t="shared" ca="1" si="72"/>
        <v>1176519.5680575843</v>
      </c>
      <c r="CE578">
        <f t="shared" ca="1" si="73"/>
        <v>4952903.2501958525</v>
      </c>
      <c r="CG578">
        <f ca="1">+IFERROR(VLOOKUP(_xlfn.CONCAT(B578,E578,C578),Reallocation!$A$3:$F$618,6,FALSE),0)</f>
        <v>5.181944588231812E-2</v>
      </c>
      <c r="CH578">
        <f t="shared" ca="1" si="67"/>
        <v>3.5016863248094054E-4</v>
      </c>
      <c r="CI578">
        <f t="shared" ca="1" si="68"/>
        <v>3.5016863248094054E-4</v>
      </c>
      <c r="CJ578">
        <f t="shared" ca="1" si="69"/>
        <v>4.2872874425281537E-4</v>
      </c>
      <c r="CK578">
        <f t="shared" ca="1" si="70"/>
        <v>5.2688227807595744E-4</v>
      </c>
      <c r="CL578">
        <f ca="1">+IF($C578=1,SUMPRODUCT($CH578:$CK578,Elast!$L$6:$O$6),SUMPRODUCT($CH578:$CK578,Elast!$L$13:$O$13))</f>
        <v>-1.5188219210958033E-5</v>
      </c>
      <c r="CM578">
        <f ca="1">+IF($C578=1,SUMPRODUCT($CH578:$CK578,Elast!$L$7:$O$7),SUMPRODUCT($CH578:$CK578,Elast!$L$14:$O$14))</f>
        <v>9.6421862990732177E-6</v>
      </c>
      <c r="CN578">
        <f ca="1">+IF($C578=1,SUMPRODUCT($CH578:$CK578,Elast!$L$8:$O$8),SUMPRODUCT($CH578:$CK578,Elast!$L$15:$O$15))</f>
        <v>-1.9422912327413663E-5</v>
      </c>
      <c r="CO578">
        <f ca="1">+IF($C578=1,SUMPRODUCT($CH578:$CK578,Elast!$L$9:$O$9),SUMPRODUCT($CH578:$CK578,Elast!$L$16:$O$16))</f>
        <v>-1.2072774657793106E-5</v>
      </c>
    </row>
    <row r="579" spans="2:93" x14ac:dyDescent="0.25">
      <c r="B579" t="s">
        <v>90</v>
      </c>
      <c r="C579">
        <v>2</v>
      </c>
      <c r="D579">
        <v>2038</v>
      </c>
      <c r="E579">
        <v>2036</v>
      </c>
      <c r="F579">
        <v>0.111280898959098</v>
      </c>
      <c r="G579" s="1">
        <v>7.2427050819547494E-5</v>
      </c>
      <c r="H579">
        <v>0.20138963733902199</v>
      </c>
      <c r="I579">
        <v>0.68725703665105897</v>
      </c>
      <c r="J579">
        <f ca="1">+('aob Demand'!J578-'aob Demand'!BX578)+'aob Cap'!BX579</f>
        <v>148.11221418377215</v>
      </c>
      <c r="K579">
        <f ca="1">+('aob Demand'!K578-'aob Demand'!BY578)+'aob Cap'!BY579</f>
        <v>148.11221418377215</v>
      </c>
      <c r="L579">
        <f ca="1">+('aob Demand'!L578-'aob Demand'!BZ578)+'aob Cap'!BZ579</f>
        <v>120.99239385730516</v>
      </c>
      <c r="M579">
        <f ca="1">+('aob Demand'!M578-'aob Demand'!CA578)+'aob Cap'!CA579</f>
        <v>98.472959734383551</v>
      </c>
      <c r="N579">
        <f ca="1">+'aob Demand'!N578*(1+CL579)</f>
        <v>40611.401575190757</v>
      </c>
      <c r="O579">
        <f ca="1">+'aob Demand'!O578*(1+CM579)</f>
        <v>26.059191038134006</v>
      </c>
      <c r="P579">
        <f ca="1">+'aob Demand'!P578*(1+CN579)</f>
        <v>90252.886190218313</v>
      </c>
      <c r="Q579">
        <f ca="1">+'aob Demand'!Q578*(1+CO579)</f>
        <v>379945.44037855312</v>
      </c>
      <c r="R579">
        <v>53450362.187735602</v>
      </c>
      <c r="S579">
        <f ca="1">+IF(E579&gt;2017,SUMPRODUCT(J579:M579,N579:Q579),'aob Demand'!S578)</f>
        <v>54353169.097237654</v>
      </c>
      <c r="T579">
        <v>1</v>
      </c>
      <c r="U579">
        <v>2E-3</v>
      </c>
      <c r="V579">
        <v>45143.425046289398</v>
      </c>
      <c r="W579">
        <v>2E-3</v>
      </c>
      <c r="X579">
        <v>4.8199626275150997</v>
      </c>
      <c r="Y579">
        <v>4.8199626275150997</v>
      </c>
      <c r="Z579">
        <v>5.0523559240324696</v>
      </c>
      <c r="AA579">
        <v>3.4998019121519599</v>
      </c>
      <c r="AB579">
        <v>11.357656597494801</v>
      </c>
      <c r="AC579">
        <v>11.357656597494801</v>
      </c>
      <c r="AD579">
        <v>11.357656597494801</v>
      </c>
      <c r="AE579">
        <v>11.357656597494801</v>
      </c>
      <c r="AF579">
        <v>461210.48512744001</v>
      </c>
      <c r="AG579">
        <v>300.18123929714102</v>
      </c>
      <c r="AH579">
        <v>1024633.59776731</v>
      </c>
      <c r="AI579">
        <v>4311413.1678643404</v>
      </c>
      <c r="AJ579">
        <v>130.14775753662701</v>
      </c>
      <c r="AK579">
        <v>130.14775753662701</v>
      </c>
      <c r="AL579">
        <v>102.787888429045</v>
      </c>
      <c r="AM579">
        <v>81.814189485721201</v>
      </c>
      <c r="AN579">
        <v>134.96772016414201</v>
      </c>
      <c r="AO579">
        <v>134.96772016414201</v>
      </c>
      <c r="AP579">
        <v>107.840244353077</v>
      </c>
      <c r="AQ579">
        <v>85.313991397873096</v>
      </c>
      <c r="AR579">
        <f ca="1">+IF(E579&gt;2017,J579*N579,'aob Demand'!AR578)</f>
        <v>6015044.6084078355</v>
      </c>
      <c r="AS579">
        <f>+IF(F579&gt;2017,K579*O579,'aob Demand'!AS578)</f>
        <v>3858.3563592044202</v>
      </c>
      <c r="AT579">
        <f>+IF(G579&gt;2017,L579*P579,'aob Demand'!AT578)</f>
        <v>10915638.924001001</v>
      </c>
      <c r="AU579">
        <f>+IF(H579&gt;2017,M579*Q579,'aob Demand'!AU578)</f>
        <v>37395938.251778997</v>
      </c>
      <c r="AV579">
        <v>1.0371715663338601</v>
      </c>
      <c r="AW579">
        <v>1.0371715663338601</v>
      </c>
      <c r="AX579">
        <v>1.04929125576562</v>
      </c>
      <c r="AY579">
        <v>1.04291479783664</v>
      </c>
      <c r="AZ579">
        <v>1.0377615434343099</v>
      </c>
      <c r="BA579">
        <v>1.0377615434343099</v>
      </c>
      <c r="BB579">
        <v>1.0504215257282701</v>
      </c>
      <c r="BC579">
        <v>1.04403237967355</v>
      </c>
      <c r="BD579">
        <v>1.00749194903956</v>
      </c>
      <c r="BE579">
        <v>1.00749194903956</v>
      </c>
      <c r="BF579">
        <v>0.95425951065398196</v>
      </c>
      <c r="BG579">
        <v>0.91626317259635404</v>
      </c>
      <c r="BH579">
        <v>0.21970442100000001</v>
      </c>
      <c r="BI579">
        <v>0.21970442100000001</v>
      </c>
      <c r="BJ579">
        <v>0.165963894</v>
      </c>
      <c r="BK579">
        <v>0.200725816</v>
      </c>
      <c r="BL579">
        <v>0.162760554</v>
      </c>
      <c r="BM579">
        <v>0.162760554</v>
      </c>
      <c r="BN579">
        <v>0.166015943</v>
      </c>
      <c r="BO579">
        <v>0.19972778899999999</v>
      </c>
      <c r="BP579">
        <v>1.0691190909999999</v>
      </c>
      <c r="BQ579">
        <v>1.0691190909999999</v>
      </c>
      <c r="BR579">
        <v>0.131944635</v>
      </c>
      <c r="BS579">
        <v>0.26316795199999998</v>
      </c>
      <c r="BT579">
        <v>0.97831624699999997</v>
      </c>
      <c r="BU579">
        <v>0.97831624699999997</v>
      </c>
      <c r="BV579">
        <v>0.98633250099999903</v>
      </c>
      <c r="BW579">
        <v>0.98950838599999902</v>
      </c>
      <c r="BX579">
        <f ca="1">+'aob Demand'!BX578+'aob Cap'!$CG579</f>
        <v>13.159726483322267</v>
      </c>
      <c r="BY579">
        <f ca="1">+'aob Demand'!BY578+'aob Cap'!$CG579</f>
        <v>13.159726483322267</v>
      </c>
      <c r="BZ579">
        <f ca="1">+'aob Demand'!BZ578+'aob Cap'!$CG579</f>
        <v>13.159726483322267</v>
      </c>
      <c r="CA579">
        <f ca="1">+'aob Demand'!CA578+'aob Cap'!$CG579</f>
        <v>13.159726483322267</v>
      </c>
      <c r="CB579">
        <f t="shared" ca="1" si="66"/>
        <v>534434.93683387339</v>
      </c>
      <c r="CC579">
        <f t="shared" ca="1" si="71"/>
        <v>342.93182643848638</v>
      </c>
      <c r="CD579">
        <f t="shared" ca="1" si="72"/>
        <v>1187703.2965936863</v>
      </c>
      <c r="CE579">
        <f t="shared" ca="1" si="73"/>
        <v>4999978.0739671867</v>
      </c>
      <c r="CG579">
        <f ca="1">+IFERROR(VLOOKUP(_xlfn.CONCAT(B579,E579,C579),Reallocation!$A$3:$F$618,6,FALSE),0)</f>
        <v>4.9600387315165785E-2</v>
      </c>
      <c r="CH579">
        <f t="shared" ca="1" si="67"/>
        <v>3.3488384187974063E-4</v>
      </c>
      <c r="CI579">
        <f t="shared" ca="1" si="68"/>
        <v>3.3488384187974063E-4</v>
      </c>
      <c r="CJ579">
        <f t="shared" ca="1" si="69"/>
        <v>4.0994632582980195E-4</v>
      </c>
      <c r="CK579">
        <f t="shared" ca="1" si="70"/>
        <v>5.0369550634976612E-4</v>
      </c>
      <c r="CL579">
        <f ca="1">+IF($C579=1,SUMPRODUCT($CH579:$CK579,Elast!$L$6:$O$6),SUMPRODUCT($CH579:$CK579,Elast!$L$13:$O$13))</f>
        <v>-1.4523714723830405E-5</v>
      </c>
      <c r="CM579">
        <f ca="1">+IF($C579=1,SUMPRODUCT($CH579:$CK579,Elast!$L$7:$O$7),SUMPRODUCT($CH579:$CK579,Elast!$L$14:$O$14))</f>
        <v>9.2213677563727452E-6</v>
      </c>
      <c r="CN579">
        <f ca="1">+IF($C579=1,SUMPRODUCT($CH579:$CK579,Elast!$L$8:$O$8),SUMPRODUCT($CH579:$CK579,Elast!$L$15:$O$15))</f>
        <v>-1.8574215245406475E-5</v>
      </c>
      <c r="CO579">
        <f ca="1">+IF($C579=1,SUMPRODUCT($CH579:$CK579,Elast!$L$9:$O$9),SUMPRODUCT($CH579:$CK579,Elast!$L$16:$O$16))</f>
        <v>-1.1542459976454643E-5</v>
      </c>
    </row>
    <row r="580" spans="2:93" x14ac:dyDescent="0.25">
      <c r="B580" t="s">
        <v>90</v>
      </c>
      <c r="C580">
        <v>2</v>
      </c>
      <c r="D580">
        <v>2039</v>
      </c>
      <c r="E580">
        <v>2037</v>
      </c>
      <c r="F580">
        <v>0.111306410622366</v>
      </c>
      <c r="G580" s="1">
        <v>7.2442918426165694E-5</v>
      </c>
      <c r="H580">
        <v>0.20140886252457599</v>
      </c>
      <c r="I580">
        <v>0.68721228393463096</v>
      </c>
      <c r="J580">
        <f ca="1">+('aob Demand'!J579-'aob Demand'!BX579)+'aob Cap'!BX580</f>
        <v>148.1675714471063</v>
      </c>
      <c r="K580">
        <f ca="1">+('aob Demand'!K579-'aob Demand'!BY579)+'aob Cap'!BY580</f>
        <v>148.1675714471063</v>
      </c>
      <c r="L580">
        <f ca="1">+('aob Demand'!L579-'aob Demand'!BZ579)+'aob Cap'!BZ580</f>
        <v>121.04441896044629</v>
      </c>
      <c r="M580">
        <f ca="1">+('aob Demand'!M579-'aob Demand'!CA579)+'aob Cap'!CA580</f>
        <v>98.522110098938711</v>
      </c>
      <c r="N580">
        <f ca="1">+'aob Demand'!N579*(1+CL580)</f>
        <v>40651.587918504018</v>
      </c>
      <c r="O580">
        <f ca="1">+'aob Demand'!O579*(1+CM580)</f>
        <v>26.084707808385886</v>
      </c>
      <c r="P580">
        <f ca="1">+'aob Demand'!P579*(1+CN580)</f>
        <v>90342.418299014345</v>
      </c>
      <c r="Q580">
        <f ca="1">+'aob Demand'!Q579*(1+CO580)</f>
        <v>380322.09595711384</v>
      </c>
      <c r="R580">
        <v>53469255.841437899</v>
      </c>
      <c r="S580">
        <f ca="1">+IF(E580&gt;2017,SUMPRODUCT(J580:M580,N580:Q580),'aob Demand'!S579)</f>
        <v>54432692.906592831</v>
      </c>
      <c r="T580">
        <v>1</v>
      </c>
      <c r="U580">
        <v>2E-3</v>
      </c>
      <c r="V580">
        <v>45554.038538387998</v>
      </c>
      <c r="W580">
        <v>2E-3</v>
      </c>
      <c r="X580">
        <v>4.83779600247688</v>
      </c>
      <c r="Y580">
        <v>4.83779600247688</v>
      </c>
      <c r="Z580">
        <v>5.0665440981644698</v>
      </c>
      <c r="AA580">
        <v>3.5110394019484001</v>
      </c>
      <c r="AB580">
        <v>11.276375926459499</v>
      </c>
      <c r="AC580">
        <v>11.276375926459499</v>
      </c>
      <c r="AD580">
        <v>11.276375926459499</v>
      </c>
      <c r="AE580">
        <v>11.276375926459499</v>
      </c>
      <c r="AF580">
        <v>458375.26334555302</v>
      </c>
      <c r="AG580">
        <v>298.33303651648299</v>
      </c>
      <c r="AH580">
        <v>1018330.40345647</v>
      </c>
      <c r="AI580">
        <v>4284895.8578505795</v>
      </c>
      <c r="AJ580">
        <v>130.14775753662701</v>
      </c>
      <c r="AK580">
        <v>130.14775753662701</v>
      </c>
      <c r="AL580">
        <v>102.787888429045</v>
      </c>
      <c r="AM580">
        <v>81.814189485721201</v>
      </c>
      <c r="AN580">
        <v>134.98555353910399</v>
      </c>
      <c r="AO580">
        <v>134.98555353910399</v>
      </c>
      <c r="AP580">
        <v>107.854432527209</v>
      </c>
      <c r="AQ580">
        <v>85.325228887669596</v>
      </c>
      <c r="AR580">
        <f ca="1">+IF(E580&gt;2017,J580*N580,'aob Demand'!AR579)</f>
        <v>6023247.0573532674</v>
      </c>
      <c r="AS580">
        <f>+IF(F580&gt;2017,K580*O580,'aob Demand'!AS579)</f>
        <v>3863.6380494252298</v>
      </c>
      <c r="AT580">
        <f>+IF(G580&gt;2017,L580*P580,'aob Demand'!AT579)</f>
        <v>10931359.4836445</v>
      </c>
      <c r="AU580">
        <f>+IF(H580&gt;2017,M580*Q580,'aob Demand'!AU579)</f>
        <v>37452530.653911002</v>
      </c>
      <c r="AV580">
        <v>1.0373086720658899</v>
      </c>
      <c r="AW580">
        <v>1.0373086720658899</v>
      </c>
      <c r="AX580">
        <v>1.04942935686385</v>
      </c>
      <c r="AY580">
        <v>1.0430522235067201</v>
      </c>
      <c r="AZ580">
        <v>1.0378987271565601</v>
      </c>
      <c r="BA580">
        <v>1.0378987271565601</v>
      </c>
      <c r="BB580">
        <v>1.0505597755855101</v>
      </c>
      <c r="BC580">
        <v>1.04416995260823</v>
      </c>
      <c r="BD580">
        <v>1.0076251313650899</v>
      </c>
      <c r="BE580">
        <v>1.0076251313650899</v>
      </c>
      <c r="BF580">
        <v>0.95420154436819404</v>
      </c>
      <c r="BG580">
        <v>0.91620744797027898</v>
      </c>
      <c r="BH580">
        <v>0.21970442100000001</v>
      </c>
      <c r="BI580">
        <v>0.21970442100000001</v>
      </c>
      <c r="BJ580">
        <v>0.165963894</v>
      </c>
      <c r="BK580">
        <v>0.200725816</v>
      </c>
      <c r="BL580">
        <v>0.162760554</v>
      </c>
      <c r="BM580">
        <v>0.162760554</v>
      </c>
      <c r="BN580">
        <v>0.166015943</v>
      </c>
      <c r="BO580">
        <v>0.19972778899999999</v>
      </c>
      <c r="BP580">
        <v>1.0691190909999999</v>
      </c>
      <c r="BQ580">
        <v>1.0691190909999999</v>
      </c>
      <c r="BR580">
        <v>0.131944635</v>
      </c>
      <c r="BS580">
        <v>0.26316795199999998</v>
      </c>
      <c r="BT580">
        <v>0.97831624699999997</v>
      </c>
      <c r="BU580">
        <v>0.97831624699999997</v>
      </c>
      <c r="BV580">
        <v>0.98633250099999903</v>
      </c>
      <c r="BW580">
        <v>0.98950838599999902</v>
      </c>
      <c r="BX580">
        <f ca="1">+'aob Demand'!BX579+'aob Cap'!$CG580</f>
        <v>13.198036726075504</v>
      </c>
      <c r="BY580">
        <f ca="1">+'aob Demand'!BY579+'aob Cap'!$CG580</f>
        <v>13.198036726075504</v>
      </c>
      <c r="BZ580">
        <f ca="1">+'aob Demand'!BZ579+'aob Cap'!$CG580</f>
        <v>13.198036726075504</v>
      </c>
      <c r="CA580">
        <f ca="1">+'aob Demand'!CA579+'aob Cap'!$CG580</f>
        <v>13.198036726075504</v>
      </c>
      <c r="CB580">
        <f t="shared" ca="1" si="66"/>
        <v>536521.15032170329</v>
      </c>
      <c r="CC580">
        <f t="shared" ca="1" si="71"/>
        <v>344.26693164402536</v>
      </c>
      <c r="CD580">
        <f t="shared" ca="1" si="72"/>
        <v>1192342.554632867</v>
      </c>
      <c r="CE580">
        <f t="shared" ca="1" si="73"/>
        <v>5019504.9901800007</v>
      </c>
      <c r="CG580">
        <f ca="1">+IFERROR(VLOOKUP(_xlfn.CONCAT(B580,E580,C580),Reallocation!$A$3:$F$618,6,FALSE),0)</f>
        <v>4.7374198885303705E-2</v>
      </c>
      <c r="CH580">
        <f t="shared" ca="1" si="67"/>
        <v>3.1973392303474846E-4</v>
      </c>
      <c r="CI580">
        <f t="shared" ca="1" si="68"/>
        <v>3.1973392303474846E-4</v>
      </c>
      <c r="CJ580">
        <f t="shared" ca="1" si="69"/>
        <v>3.9137863019345076E-4</v>
      </c>
      <c r="CK580">
        <f t="shared" ca="1" si="70"/>
        <v>4.8084839877793328E-4</v>
      </c>
      <c r="CL580">
        <f ca="1">+IF($C580=1,SUMPRODUCT($CH580:$CK580,Elast!$L$6:$O$6),SUMPRODUCT($CH580:$CK580,Elast!$L$13:$O$13))</f>
        <v>-1.3866178095766513E-5</v>
      </c>
      <c r="CM580">
        <f ca="1">+IF($C580=1,SUMPRODUCT($CH580:$CK580,Elast!$L$7:$O$7),SUMPRODUCT($CH580:$CK580,Elast!$L$14:$O$14))</f>
        <v>8.8042188968549479E-6</v>
      </c>
      <c r="CN580">
        <f ca="1">+IF($C580=1,SUMPRODUCT($CH580:$CK580,Elast!$L$8:$O$8),SUMPRODUCT($CH580:$CK580,Elast!$L$15:$O$15))</f>
        <v>-1.7733645238131809E-5</v>
      </c>
      <c r="CO580">
        <f ca="1">+IF($C580=1,SUMPRODUCT($CH580:$CK580,Elast!$L$9:$O$9),SUMPRODUCT($CH580:$CK580,Elast!$L$16:$O$16))</f>
        <v>-1.1019217453593242E-5</v>
      </c>
    </row>
    <row r="581" spans="2:93" x14ac:dyDescent="0.25">
      <c r="B581" t="s">
        <v>90</v>
      </c>
      <c r="C581">
        <v>2</v>
      </c>
      <c r="D581">
        <v>2040</v>
      </c>
      <c r="E581">
        <v>2038</v>
      </c>
      <c r="F581">
        <v>0.111332512405907</v>
      </c>
      <c r="G581" s="1">
        <v>7.2459137488713006E-5</v>
      </c>
      <c r="H581">
        <v>0.20142853233557301</v>
      </c>
      <c r="I581">
        <v>0.68716649612102998</v>
      </c>
      <c r="J581">
        <f ca="1">+('aob Demand'!J580-'aob Demand'!BX580)+'aob Cap'!BX581</f>
        <v>148.21525501155216</v>
      </c>
      <c r="K581">
        <f ca="1">+('aob Demand'!K580-'aob Demand'!BY580)+'aob Cap'!BY581</f>
        <v>148.21525501155216</v>
      </c>
      <c r="L581">
        <f ca="1">+('aob Demand'!L580-'aob Demand'!BZ580)+'aob Cap'!BZ581</f>
        <v>121.08864794556519</v>
      </c>
      <c r="M581">
        <f ca="1">+('aob Demand'!M580-'aob Demand'!CA580)+'aob Cap'!CA581</f>
        <v>98.563433093413778</v>
      </c>
      <c r="N581">
        <f ca="1">+'aob Demand'!N580*(1+CL581)</f>
        <v>40691.889535970826</v>
      </c>
      <c r="O581">
        <f ca="1">+'aob Demand'!O580*(1+CM581)</f>
        <v>26.110374809346645</v>
      </c>
      <c r="P581">
        <f ca="1">+'aob Demand'!P580*(1+CN581)</f>
        <v>90432.161288343763</v>
      </c>
      <c r="Q581">
        <f ca="1">+'aob Demand'!Q580*(1+CO581)</f>
        <v>380699.6701764185</v>
      </c>
      <c r="R581">
        <v>53487232.240534402</v>
      </c>
      <c r="S581">
        <f ca="1">+IF(E581&gt;2017,SUMPRODUCT(J581:M581,N581:Q581),'aob Demand'!S580)</f>
        <v>54508403.351655588</v>
      </c>
      <c r="T581">
        <v>1</v>
      </c>
      <c r="U581">
        <v>2E-3</v>
      </c>
      <c r="V581">
        <v>45968.386869828399</v>
      </c>
      <c r="W581">
        <v>2E-3</v>
      </c>
      <c r="X581">
        <v>4.8556400060453804</v>
      </c>
      <c r="Y581">
        <v>4.8556400060453804</v>
      </c>
      <c r="Z581">
        <v>5.0807392184409697</v>
      </c>
      <c r="AA581">
        <v>3.5222827717605099</v>
      </c>
      <c r="AB581">
        <v>11.1932929798987</v>
      </c>
      <c r="AC581">
        <v>11.1932929798987</v>
      </c>
      <c r="AD581">
        <v>11.1932929798987</v>
      </c>
      <c r="AE581">
        <v>11.1932929798987</v>
      </c>
      <c r="AF581">
        <v>455460.68076204997</v>
      </c>
      <c r="AG581">
        <v>296.43306938280602</v>
      </c>
      <c r="AH581">
        <v>1011850.8455871399</v>
      </c>
      <c r="AI581">
        <v>4257636.5344631597</v>
      </c>
      <c r="AJ581">
        <v>130.14775753662701</v>
      </c>
      <c r="AK581">
        <v>130.14775753662701</v>
      </c>
      <c r="AL581">
        <v>102.787888429045</v>
      </c>
      <c r="AM581">
        <v>81.814189485721201</v>
      </c>
      <c r="AN581">
        <v>135.00339754267199</v>
      </c>
      <c r="AO581">
        <v>135.00339754267199</v>
      </c>
      <c r="AP581">
        <v>107.86862764748599</v>
      </c>
      <c r="AQ581">
        <v>85.336472257481702</v>
      </c>
      <c r="AR581">
        <f ca="1">+IF(E581&gt;2017,J581*N581,'aob Demand'!AR580)</f>
        <v>6031158.7844758267</v>
      </c>
      <c r="AS581">
        <f>+IF(F581&gt;2017,K581*O581,'aob Demand'!AS580)</f>
        <v>3868.74165407701</v>
      </c>
      <c r="AT581">
        <f>+IF(G581&gt;2017,L581*P581,'aob Demand'!AT580)</f>
        <v>10946400.8322019</v>
      </c>
      <c r="AU581">
        <f>+IF(H581&gt;2017,M581*Q581,'aob Demand'!AU580)</f>
        <v>37506231.7949007</v>
      </c>
      <c r="AV581">
        <v>1.03744585226513</v>
      </c>
      <c r="AW581">
        <v>1.03744585226513</v>
      </c>
      <c r="AX581">
        <v>1.04956751990921</v>
      </c>
      <c r="AY581">
        <v>1.04318971492777</v>
      </c>
      <c r="AZ581">
        <v>1.03803598538838</v>
      </c>
      <c r="BA581">
        <v>1.03803598538838</v>
      </c>
      <c r="BB581">
        <v>1.0506980874566101</v>
      </c>
      <c r="BC581">
        <v>1.04430759136434</v>
      </c>
      <c r="BD581">
        <v>1.0077583860268899</v>
      </c>
      <c r="BE581">
        <v>1.0077583860268899</v>
      </c>
      <c r="BF581">
        <v>0.95414356323467497</v>
      </c>
      <c r="BG581">
        <v>0.91615170741851204</v>
      </c>
      <c r="BH581">
        <v>0.21970442100000001</v>
      </c>
      <c r="BI581">
        <v>0.21970442100000001</v>
      </c>
      <c r="BJ581">
        <v>0.165963894</v>
      </c>
      <c r="BK581">
        <v>0.200725816</v>
      </c>
      <c r="BL581">
        <v>0.162760554</v>
      </c>
      <c r="BM581">
        <v>0.162760554</v>
      </c>
      <c r="BN581">
        <v>0.166015943</v>
      </c>
      <c r="BO581">
        <v>0.19972778899999999</v>
      </c>
      <c r="BP581">
        <v>1.0691190909999999</v>
      </c>
      <c r="BQ581">
        <v>1.0691190909999999</v>
      </c>
      <c r="BR581">
        <v>0.131944635</v>
      </c>
      <c r="BS581">
        <v>0.26316795199999998</v>
      </c>
      <c r="BT581">
        <v>0.97831624699999997</v>
      </c>
      <c r="BU581">
        <v>0.97831624699999997</v>
      </c>
      <c r="BV581">
        <v>0.98633250099999903</v>
      </c>
      <c r="BW581">
        <v>0.98950838599999902</v>
      </c>
      <c r="BX581">
        <f ca="1">+'aob Demand'!BX580+'aob Cap'!$CG581</f>
        <v>13.228369444949783</v>
      </c>
      <c r="BY581">
        <f ca="1">+'aob Demand'!BY580+'aob Cap'!$CG581</f>
        <v>13.228369444949783</v>
      </c>
      <c r="BZ581">
        <f ca="1">+'aob Demand'!BZ580+'aob Cap'!$CG581</f>
        <v>13.228369444949783</v>
      </c>
      <c r="CA581">
        <f ca="1">+'aob Demand'!CA580+'aob Cap'!$CG581</f>
        <v>13.228369444949783</v>
      </c>
      <c r="CB581">
        <f t="shared" ca="1" si="66"/>
        <v>538287.34819490823</v>
      </c>
      <c r="CC581">
        <f t="shared" ca="1" si="71"/>
        <v>345.39768432414769</v>
      </c>
      <c r="CD581">
        <f t="shared" ca="1" si="72"/>
        <v>1196270.0392274973</v>
      </c>
      <c r="CE581">
        <f t="shared" ca="1" si="73"/>
        <v>5036035.8846641947</v>
      </c>
      <c r="CG581">
        <f ca="1">+IFERROR(VLOOKUP(_xlfn.CONCAT(B581,E581,C581),Reallocation!$A$3:$F$618,6,FALSE),0)</f>
        <v>4.5257033507182638E-2</v>
      </c>
      <c r="CH581">
        <f t="shared" ca="1" si="67"/>
        <v>3.0534666288994927E-4</v>
      </c>
      <c r="CI581">
        <f t="shared" ca="1" si="68"/>
        <v>3.0534666288994927E-4</v>
      </c>
      <c r="CJ581">
        <f t="shared" ca="1" si="69"/>
        <v>3.7375124980765229E-4</v>
      </c>
      <c r="CK581">
        <f t="shared" ca="1" si="70"/>
        <v>4.5916657006350725E-4</v>
      </c>
      <c r="CL581">
        <f ca="1">+IF($C581=1,SUMPRODUCT($CH581:$CK581,Elast!$L$6:$O$6),SUMPRODUCT($CH581:$CK581,Elast!$L$13:$O$13))</f>
        <v>-1.3241866817255588E-5</v>
      </c>
      <c r="CM581">
        <f ca="1">+IF($C581=1,SUMPRODUCT($CH581:$CK581,Elast!$L$7:$O$7),SUMPRODUCT($CH581:$CK581,Elast!$L$14:$O$14))</f>
        <v>8.4080646379364334E-6</v>
      </c>
      <c r="CN581">
        <f ca="1">+IF($C581=1,SUMPRODUCT($CH581:$CK581,Elast!$L$8:$O$8),SUMPRODUCT($CH581:$CK581,Elast!$L$15:$O$15))</f>
        <v>-1.6935461935696948E-5</v>
      </c>
      <c r="CO581">
        <f ca="1">+IF($C581=1,SUMPRODUCT($CH581:$CK581,Elast!$L$9:$O$9),SUMPRODUCT($CH581:$CK581,Elast!$L$16:$O$16))</f>
        <v>-1.0522584995435125E-5</v>
      </c>
    </row>
    <row r="582" spans="2:93" x14ac:dyDescent="0.25">
      <c r="B582" t="s">
        <v>90</v>
      </c>
      <c r="C582">
        <v>2</v>
      </c>
      <c r="D582">
        <v>2041</v>
      </c>
      <c r="E582">
        <v>2039</v>
      </c>
      <c r="F582">
        <v>0.111359153395894</v>
      </c>
      <c r="G582" s="1">
        <v>7.2475677646185801E-5</v>
      </c>
      <c r="H582">
        <v>0.201448608445354</v>
      </c>
      <c r="I582">
        <v>0.68711976248110396</v>
      </c>
      <c r="J582">
        <f ca="1">+('aob Demand'!J581-'aob Demand'!BX581)+'aob Cap'!BX582</f>
        <v>148.25572209331875</v>
      </c>
      <c r="K582">
        <f ca="1">+('aob Demand'!K581-'aob Demand'!BY581)+'aob Cap'!BY582</f>
        <v>148.25572209331875</v>
      </c>
      <c r="L582">
        <f ca="1">+('aob Demand'!L581-'aob Demand'!BZ581)+'aob Cap'!BZ582</f>
        <v>121.12564636941674</v>
      </c>
      <c r="M582">
        <f ca="1">+('aob Demand'!M581-'aob Demand'!CA581)+'aob Cap'!CA582</f>
        <v>98.597521811259242</v>
      </c>
      <c r="N582">
        <f ca="1">+'aob Demand'!N581*(1+CL582)</f>
        <v>40732.300421404681</v>
      </c>
      <c r="O582">
        <f ca="1">+'aob Demand'!O581*(1+CM582)</f>
        <v>26.136167530989933</v>
      </c>
      <c r="P582">
        <f ca="1">+'aob Demand'!P581*(1+CN582)</f>
        <v>90522.106738713599</v>
      </c>
      <c r="Q582">
        <f ca="1">+'aob Demand'!Q581*(1+CO582)</f>
        <v>381078.12475127715</v>
      </c>
      <c r="R582">
        <v>53504375.139126599</v>
      </c>
      <c r="S582">
        <f ca="1">+IF(E582&gt;2017,SUMPRODUCT(J582:M582,N582:Q582),'aob Demand'!S581)</f>
        <v>54580578.854293242</v>
      </c>
      <c r="T582">
        <v>1</v>
      </c>
      <c r="U582">
        <v>2E-3</v>
      </c>
      <c r="V582">
        <v>46386.504011791003</v>
      </c>
      <c r="W582">
        <v>2E-3</v>
      </c>
      <c r="X582">
        <v>4.8734937013545796</v>
      </c>
      <c r="Y582">
        <v>4.8734937013545796</v>
      </c>
      <c r="Z582">
        <v>5.0949407061330501</v>
      </c>
      <c r="AA582">
        <v>3.5335315209348899</v>
      </c>
      <c r="AB582">
        <v>11.108580615368901</v>
      </c>
      <c r="AC582">
        <v>11.108580615368901</v>
      </c>
      <c r="AD582">
        <v>11.108580615368901</v>
      </c>
      <c r="AE582">
        <v>11.108580615368901</v>
      </c>
      <c r="AF582">
        <v>452473.51637318399</v>
      </c>
      <c r="AG582">
        <v>294.48577081734999</v>
      </c>
      <c r="AH582">
        <v>1005210.00097506</v>
      </c>
      <c r="AI582">
        <v>4229698.6157064699</v>
      </c>
      <c r="AJ582">
        <v>130.14775753662701</v>
      </c>
      <c r="AK582">
        <v>130.14775753662701</v>
      </c>
      <c r="AL582">
        <v>102.787888429045</v>
      </c>
      <c r="AM582">
        <v>81.814189485721201</v>
      </c>
      <c r="AN582">
        <v>135.02125123798101</v>
      </c>
      <c r="AO582">
        <v>135.02125123798101</v>
      </c>
      <c r="AP582">
        <v>107.882829135178</v>
      </c>
      <c r="AQ582">
        <v>85.347721006656101</v>
      </c>
      <c r="AR582">
        <f ca="1">+IF(E582&gt;2017,J582*N582,'aob Demand'!AR581)</f>
        <v>6038796.6114973426</v>
      </c>
      <c r="AS582">
        <f>+IF(F582&gt;2017,K582*O582,'aob Demand'!AS581)</f>
        <v>3873.6751519084601</v>
      </c>
      <c r="AT582">
        <f>+IF(G582&gt;2017,L582*P582,'aob Demand'!AT581)</f>
        <v>10960811.8161624</v>
      </c>
      <c r="AU582">
        <f>+IF(H582&gt;2017,M582*Q582,'aob Demand'!AU581)</f>
        <v>37557258.357691802</v>
      </c>
      <c r="AV582">
        <v>1.0375831018152799</v>
      </c>
      <c r="AW582">
        <v>1.0375831018152799</v>
      </c>
      <c r="AX582">
        <v>1.04970574090073</v>
      </c>
      <c r="AY582">
        <v>1.04332726775144</v>
      </c>
      <c r="AZ582">
        <v>1.0381733130105699</v>
      </c>
      <c r="BA582">
        <v>1.0381733130105699</v>
      </c>
      <c r="BB582">
        <v>1.0508364573362801</v>
      </c>
      <c r="BC582">
        <v>1.04444529158887</v>
      </c>
      <c r="BD582">
        <v>1.00789170805507</v>
      </c>
      <c r="BE582">
        <v>1.00789170805507</v>
      </c>
      <c r="BF582">
        <v>0.95408556894353302</v>
      </c>
      <c r="BG582">
        <v>0.91609595271550104</v>
      </c>
      <c r="BH582">
        <v>0.21970442100000001</v>
      </c>
      <c r="BI582">
        <v>0.21970442100000001</v>
      </c>
      <c r="BJ582">
        <v>0.165963894</v>
      </c>
      <c r="BK582">
        <v>0.200725816</v>
      </c>
      <c r="BL582">
        <v>0.162760554</v>
      </c>
      <c r="BM582">
        <v>0.162760554</v>
      </c>
      <c r="BN582">
        <v>0.166015943</v>
      </c>
      <c r="BO582">
        <v>0.19972778899999999</v>
      </c>
      <c r="BP582">
        <v>1.0691190909999999</v>
      </c>
      <c r="BQ582">
        <v>1.0691190909999999</v>
      </c>
      <c r="BR582">
        <v>0.131944635</v>
      </c>
      <c r="BS582">
        <v>0.26316795199999998</v>
      </c>
      <c r="BT582">
        <v>0.97831624699999997</v>
      </c>
      <c r="BU582">
        <v>0.97831624699999997</v>
      </c>
      <c r="BV582">
        <v>0.98633250099999903</v>
      </c>
      <c r="BW582">
        <v>0.98950838599999902</v>
      </c>
      <c r="BX582">
        <f ca="1">+'aob Demand'!BX581+'aob Cap'!$CG582</f>
        <v>13.251450271872443</v>
      </c>
      <c r="BY582">
        <f ca="1">+'aob Demand'!BY581+'aob Cap'!$CG582</f>
        <v>13.251450271872443</v>
      </c>
      <c r="BZ582">
        <f ca="1">+'aob Demand'!BZ581+'aob Cap'!$CG582</f>
        <v>13.251450271872443</v>
      </c>
      <c r="CA582">
        <f ca="1">+'aob Demand'!CA581+'aob Cap'!$CG582</f>
        <v>13.251450271872443</v>
      </c>
      <c r="CB582">
        <f t="shared" ref="CB582:CB645" ca="1" si="74">+BX582*N582</f>
        <v>539762.05349321314</v>
      </c>
      <c r="CC582">
        <f t="shared" ca="1" si="71"/>
        <v>346.34212433424028</v>
      </c>
      <c r="CD582">
        <f t="shared" ca="1" si="72"/>
        <v>1199549.1959531927</v>
      </c>
      <c r="CE582">
        <f t="shared" ca="1" si="73"/>
        <v>5049837.8198399525</v>
      </c>
      <c r="CG582">
        <f ca="1">+IFERROR(VLOOKUP(_xlfn.CONCAT(B582,E582,C582),Reallocation!$A$3:$F$618,6,FALSE),0)</f>
        <v>4.3240007705743502E-2</v>
      </c>
      <c r="CH582">
        <f t="shared" ref="CH582:CH645" ca="1" si="75">+(J582+$CG582)/J582-1</f>
        <v>2.9165827190480442E-4</v>
      </c>
      <c r="CI582">
        <f t="shared" ref="CI582:CI645" ca="1" si="76">+(K582+$CG582)/K582-1</f>
        <v>2.9165827190480442E-4</v>
      </c>
      <c r="CJ582">
        <f t="shared" ref="CJ582:CJ645" ca="1" si="77">+(L582+$CG582)/L582-1</f>
        <v>3.5698474271805836E-4</v>
      </c>
      <c r="CK582">
        <f t="shared" ref="CK582:CK645" ca="1" si="78">+(M582+$CG582)/M582-1</f>
        <v>4.385506543309603E-4</v>
      </c>
      <c r="CL582">
        <f ca="1">+IF($C582=1,SUMPRODUCT($CH582:$CK582,Elast!$L$6:$O$6),SUMPRODUCT($CH582:$CK582,Elast!$L$13:$O$13))</f>
        <v>-1.2647985723723833E-5</v>
      </c>
      <c r="CM582">
        <f ca="1">+IF($C582=1,SUMPRODUCT($CH582:$CK582,Elast!$L$7:$O$7),SUMPRODUCT($CH582:$CK582,Elast!$L$14:$O$14))</f>
        <v>8.0311496871230667E-6</v>
      </c>
      <c r="CN582">
        <f ca="1">+IF($C582=1,SUMPRODUCT($CH582:$CK582,Elast!$L$8:$O$8),SUMPRODUCT($CH582:$CK582,Elast!$L$15:$O$15))</f>
        <v>-1.6176110882285767E-5</v>
      </c>
      <c r="CO582">
        <f ca="1">+IF($C582=1,SUMPRODUCT($CH582:$CK582,Elast!$L$9:$O$9),SUMPRODUCT($CH582:$CK582,Elast!$L$16:$O$16))</f>
        <v>-1.0050301889732438E-5</v>
      </c>
    </row>
    <row r="583" spans="2:93" x14ac:dyDescent="0.25">
      <c r="B583" t="s">
        <v>90</v>
      </c>
      <c r="C583">
        <v>2</v>
      </c>
      <c r="D583">
        <v>2042</v>
      </c>
      <c r="E583">
        <v>2040</v>
      </c>
      <c r="F583">
        <v>0.11138626988490501</v>
      </c>
      <c r="G583" s="1">
        <v>7.2492501002706494E-5</v>
      </c>
      <c r="H583">
        <v>0.20146904280021399</v>
      </c>
      <c r="I583">
        <v>0.68707219481387705</v>
      </c>
      <c r="J583">
        <f ca="1">+('aob Demand'!J582-'aob Demand'!BX582)+'aob Cap'!BX583</f>
        <v>148.28950893517768</v>
      </c>
      <c r="K583">
        <f ca="1">+('aob Demand'!K582-'aob Demand'!BY582)+'aob Cap'!BY583</f>
        <v>148.28950893517768</v>
      </c>
      <c r="L583">
        <f ca="1">+('aob Demand'!L582-'aob Demand'!BZ582)+'aob Cap'!BZ583</f>
        <v>121.15595179724269</v>
      </c>
      <c r="M583">
        <f ca="1">+('aob Demand'!M582-'aob Demand'!CA582)+'aob Cap'!CA583</f>
        <v>98.6249140429899</v>
      </c>
      <c r="N583">
        <f ca="1">+'aob Demand'!N582*(1+CL583)</f>
        <v>40772.815595438682</v>
      </c>
      <c r="O583">
        <f ca="1">+'aob Demand'!O582*(1+CM583)</f>
        <v>26.162078719630593</v>
      </c>
      <c r="P583">
        <f ca="1">+'aob Demand'!P582*(1+CN583)</f>
        <v>90612.246525094219</v>
      </c>
      <c r="Q583">
        <f ca="1">+'aob Demand'!Q582*(1+CO583)</f>
        <v>381457.42349193594</v>
      </c>
      <c r="R583">
        <v>53520789.166820101</v>
      </c>
      <c r="S583">
        <f ca="1">+IF(E583&gt;2017,SUMPRODUCT(J583:M583,N583:Q583),'aob Demand'!S582)</f>
        <v>54649478.939544976</v>
      </c>
      <c r="T583">
        <v>1</v>
      </c>
      <c r="U583">
        <v>2E-3</v>
      </c>
      <c r="V583">
        <v>46808.424244449401</v>
      </c>
      <c r="W583">
        <v>2E-3</v>
      </c>
      <c r="X583">
        <v>4.8913564225304</v>
      </c>
      <c r="Y583">
        <v>4.8913564225304</v>
      </c>
      <c r="Z583">
        <v>5.1091481499881404</v>
      </c>
      <c r="AA583">
        <v>3.5447852937153601</v>
      </c>
      <c r="AB583">
        <v>11.0224523649311</v>
      </c>
      <c r="AC583">
        <v>11.0224523649311</v>
      </c>
      <c r="AD583">
        <v>11.0224523649311</v>
      </c>
      <c r="AE583">
        <v>11.0224523649311</v>
      </c>
      <c r="AF583">
        <v>449422.24317946599</v>
      </c>
      <c r="AG583">
        <v>292.49667073081002</v>
      </c>
      <c r="AH583">
        <v>998426.70580933103</v>
      </c>
      <c r="AI583">
        <v>4201161.3435193896</v>
      </c>
      <c r="AJ583">
        <v>130.14775753662701</v>
      </c>
      <c r="AK583">
        <v>130.14775753662701</v>
      </c>
      <c r="AL583">
        <v>102.787888429045</v>
      </c>
      <c r="AM583">
        <v>81.814189485721201</v>
      </c>
      <c r="AN583">
        <v>135.03911395915699</v>
      </c>
      <c r="AO583">
        <v>135.03911395915699</v>
      </c>
      <c r="AP583">
        <v>107.897036579033</v>
      </c>
      <c r="AQ583">
        <v>85.358974779436494</v>
      </c>
      <c r="AR583">
        <f ca="1">+IF(E583&gt;2017,J583*N583,'aob Demand'!AR582)</f>
        <v>6046180.8025521562</v>
      </c>
      <c r="AS583">
        <f>+IF(F583&gt;2017,K583*O583,'aob Demand'!AS582)</f>
        <v>3878.4511053801498</v>
      </c>
      <c r="AT583">
        <f>+IF(G583&gt;2017,L583*P583,'aob Demand'!AT582)</f>
        <v>10974638.719918299</v>
      </c>
      <c r="AU583">
        <f>+IF(H583&gt;2017,M583*Q583,'aob Demand'!AU582)</f>
        <v>37605805.893013701</v>
      </c>
      <c r="AV583">
        <v>1.03772041433984</v>
      </c>
      <c r="AW583">
        <v>1.03772041433984</v>
      </c>
      <c r="AX583">
        <v>1.0498440148525201</v>
      </c>
      <c r="AY583">
        <v>1.04346487655839</v>
      </c>
      <c r="AZ583">
        <v>1.0383107036429799</v>
      </c>
      <c r="BA583">
        <v>1.0383107036429799</v>
      </c>
      <c r="BB583">
        <v>1.0509748802332699</v>
      </c>
      <c r="BC583">
        <v>1.04458304785667</v>
      </c>
      <c r="BD583">
        <v>1.0080250912555799</v>
      </c>
      <c r="BE583">
        <v>1.0080250912555799</v>
      </c>
      <c r="BF583">
        <v>0.95402756359675001</v>
      </c>
      <c r="BG583">
        <v>0.91604018606836601</v>
      </c>
      <c r="BH583">
        <v>0.21970442100000001</v>
      </c>
      <c r="BI583">
        <v>0.21970442100000001</v>
      </c>
      <c r="BJ583">
        <v>0.165963894</v>
      </c>
      <c r="BK583">
        <v>0.200725816</v>
      </c>
      <c r="BL583">
        <v>0.162760554</v>
      </c>
      <c r="BM583">
        <v>0.162760554</v>
      </c>
      <c r="BN583">
        <v>0.166015943</v>
      </c>
      <c r="BO583">
        <v>0.19972778899999999</v>
      </c>
      <c r="BP583">
        <v>1.0691190909999999</v>
      </c>
      <c r="BQ583">
        <v>1.0691190909999999</v>
      </c>
      <c r="BR583">
        <v>0.131944635</v>
      </c>
      <c r="BS583">
        <v>0.26316795199999998</v>
      </c>
      <c r="BT583">
        <v>0.97831624699999997</v>
      </c>
      <c r="BU583">
        <v>0.97831624699999997</v>
      </c>
      <c r="BV583">
        <v>0.98633250099999903</v>
      </c>
      <c r="BW583">
        <v>0.98950838599999902</v>
      </c>
      <c r="BX583">
        <f ca="1">+'aob Demand'!BX582+'aob Cap'!$CG583</f>
        <v>13.267818189879783</v>
      </c>
      <c r="BY583">
        <f ca="1">+'aob Demand'!BY582+'aob Cap'!$CG583</f>
        <v>13.267818189879783</v>
      </c>
      <c r="BZ583">
        <f ca="1">+'aob Demand'!BZ582+'aob Cap'!$CG583</f>
        <v>13.267818189879783</v>
      </c>
      <c r="CA583">
        <f ca="1">+'aob Demand'!CA582+'aob Cap'!$CG583</f>
        <v>13.267818189879783</v>
      </c>
      <c r="CB583">
        <f t="shared" ca="1" si="74"/>
        <v>540966.30440977542</v>
      </c>
      <c r="CC583">
        <f t="shared" ca="1" si="71"/>
        <v>347.11370392138156</v>
      </c>
      <c r="CD583">
        <f t="shared" ca="1" si="72"/>
        <v>1202226.8126715163</v>
      </c>
      <c r="CE583">
        <f t="shared" ca="1" si="73"/>
        <v>5061107.7420709832</v>
      </c>
      <c r="CG583">
        <f ca="1">+IFERROR(VLOOKUP(_xlfn.CONCAT(B583,E583,C583),Reallocation!$A$3:$F$618,6,FALSE),0)</f>
        <v>4.1317210719682425E-2</v>
      </c>
      <c r="CH583">
        <f t="shared" ca="1" si="75"/>
        <v>2.7862531217737185E-4</v>
      </c>
      <c r="CI583">
        <f t="shared" ca="1" si="76"/>
        <v>2.7862531217737185E-4</v>
      </c>
      <c r="CJ583">
        <f t="shared" ca="1" si="77"/>
        <v>3.4102501863730872E-4</v>
      </c>
      <c r="CK583">
        <f t="shared" ca="1" si="78"/>
        <v>4.1893279320559529E-4</v>
      </c>
      <c r="CL583">
        <f ca="1">+IF($C583=1,SUMPRODUCT($CH583:$CK583,Elast!$L$6:$O$6),SUMPRODUCT($CH583:$CK583,Elast!$L$13:$O$13))</f>
        <v>-1.2082630299846465E-5</v>
      </c>
      <c r="CM583">
        <f ca="1">+IF($C583=1,SUMPRODUCT($CH583:$CK583,Elast!$L$7:$O$7),SUMPRODUCT($CH583:$CK583,Elast!$L$14:$O$14))</f>
        <v>7.6722787525814866E-6</v>
      </c>
      <c r="CN583">
        <f ca="1">+IF($C583=1,SUMPRODUCT($CH583:$CK583,Elast!$L$8:$O$8),SUMPRODUCT($CH583:$CK583,Elast!$L$15:$O$15))</f>
        <v>-1.5453170882433474E-5</v>
      </c>
      <c r="CO583">
        <f ca="1">+IF($C583=1,SUMPRODUCT($CH583:$CK583,Elast!$L$9:$O$9),SUMPRODUCT($CH583:$CK583,Elast!$L$16:$O$16))</f>
        <v>-9.6008262417803802E-6</v>
      </c>
    </row>
    <row r="584" spans="2:93" x14ac:dyDescent="0.25">
      <c r="B584" t="s">
        <v>90</v>
      </c>
      <c r="C584">
        <v>2</v>
      </c>
      <c r="D584">
        <v>2043</v>
      </c>
      <c r="E584">
        <v>2041</v>
      </c>
      <c r="F584">
        <v>0.111413818109817</v>
      </c>
      <c r="G584" s="1">
        <v>7.2509581454650602E-5</v>
      </c>
      <c r="H584">
        <v>0.201489802461359</v>
      </c>
      <c r="I584">
        <v>0.68702386984736796</v>
      </c>
      <c r="J584">
        <f ca="1">+('aob Demand'!J583-'aob Demand'!BX583)+'aob Cap'!BX584</f>
        <v>148.31712416592143</v>
      </c>
      <c r="K584">
        <f ca="1">+('aob Demand'!K583-'aob Demand'!BY583)+'aob Cap'!BY584</f>
        <v>148.31712416592143</v>
      </c>
      <c r="L584">
        <f ca="1">+('aob Demand'!L583-'aob Demand'!BZ583)+'aob Cap'!BZ584</f>
        <v>121.18007377929644</v>
      </c>
      <c r="M584">
        <f ca="1">+('aob Demand'!M583-'aob Demand'!CA583)+'aob Cap'!CA584</f>
        <v>98.646119570933834</v>
      </c>
      <c r="N584">
        <f ca="1">+'aob Demand'!N583*(1+CL584)</f>
        <v>40813.430347994356</v>
      </c>
      <c r="O584">
        <f ca="1">+'aob Demand'!O583*(1+CM584)</f>
        <v>26.188101578245185</v>
      </c>
      <c r="P584">
        <f ca="1">+'aob Demand'!P583*(1+CN584)</f>
        <v>90702.57295139716</v>
      </c>
      <c r="Q584">
        <f ca="1">+'aob Demand'!Q583*(1+CO584)</f>
        <v>381837.53214704205</v>
      </c>
      <c r="R584">
        <v>53536546.276423097</v>
      </c>
      <c r="S584">
        <f ca="1">+IF(E584&gt;2017,SUMPRODUCT(J584:M584,N584:Q584),'aob Demand'!S583)</f>
        <v>54715350.095543846</v>
      </c>
      <c r="T584">
        <v>1</v>
      </c>
      <c r="U584">
        <v>2E-3</v>
      </c>
      <c r="V584">
        <v>47234.182159781099</v>
      </c>
      <c r="W584">
        <v>2E-3</v>
      </c>
      <c r="X584">
        <v>4.9092273396834702</v>
      </c>
      <c r="Y584">
        <v>4.9092273396834702</v>
      </c>
      <c r="Z584">
        <v>5.1233610375172001</v>
      </c>
      <c r="AA584">
        <v>3.55604364672205</v>
      </c>
      <c r="AB584">
        <v>10.935056079346101</v>
      </c>
      <c r="AC584">
        <v>10.935056079346101</v>
      </c>
      <c r="AD584">
        <v>10.935056079346101</v>
      </c>
      <c r="AE584">
        <v>10.935056079346101</v>
      </c>
      <c r="AF584">
        <v>446312.68457344198</v>
      </c>
      <c r="AG584">
        <v>290.46957733114101</v>
      </c>
      <c r="AH584">
        <v>991513.91159425199</v>
      </c>
      <c r="AI584">
        <v>4172079.1961252401</v>
      </c>
      <c r="AJ584">
        <v>130.14775753662701</v>
      </c>
      <c r="AK584">
        <v>130.14775753662701</v>
      </c>
      <c r="AL584">
        <v>102.787888429045</v>
      </c>
      <c r="AM584">
        <v>81.814189485721201</v>
      </c>
      <c r="AN584">
        <v>135.05698487631</v>
      </c>
      <c r="AO584">
        <v>135.05698487631</v>
      </c>
      <c r="AP584">
        <v>107.911249466562</v>
      </c>
      <c r="AQ584">
        <v>85.370233132443204</v>
      </c>
      <c r="AR584">
        <f ca="1">+IF(E584&gt;2017,J584*N584,'aob Demand'!AR583)</f>
        <v>6053330.616560665</v>
      </c>
      <c r="AS584">
        <f>+IF(F584&gt;2017,K584*O584,'aob Demand'!AS583)</f>
        <v>3883.0814527163998</v>
      </c>
      <c r="AT584">
        <f>+IF(G584&gt;2017,L584*P584,'aob Demand'!AT583)</f>
        <v>10987925.464463901</v>
      </c>
      <c r="AU584">
        <f>+IF(H584&gt;2017,M584*Q584,'aob Demand'!AU583)</f>
        <v>37652059.970507897</v>
      </c>
      <c r="AV584">
        <v>1.03785778545052</v>
      </c>
      <c r="AW584">
        <v>1.03785778545052</v>
      </c>
      <c r="AX584">
        <v>1.0499823383342901</v>
      </c>
      <c r="AY584">
        <v>1.04360253762022</v>
      </c>
      <c r="AZ584">
        <v>1.0384481528948399</v>
      </c>
      <c r="BA584">
        <v>1.0384481528948399</v>
      </c>
      <c r="BB584">
        <v>1.0511133527135901</v>
      </c>
      <c r="BC584">
        <v>1.0447208564353601</v>
      </c>
      <c r="BD584">
        <v>1.00815853136572</v>
      </c>
      <c r="BE584">
        <v>1.00815853136572</v>
      </c>
      <c r="BF584">
        <v>0.95396954864225003</v>
      </c>
      <c r="BG584">
        <v>0.91598440899739597</v>
      </c>
      <c r="BH584">
        <v>0.21970442100000001</v>
      </c>
      <c r="BI584">
        <v>0.21970442100000001</v>
      </c>
      <c r="BJ584">
        <v>0.165963894</v>
      </c>
      <c r="BK584">
        <v>0.200725816</v>
      </c>
      <c r="BL584">
        <v>0.162760554</v>
      </c>
      <c r="BM584">
        <v>0.162760554</v>
      </c>
      <c r="BN584">
        <v>0.166015943</v>
      </c>
      <c r="BO584">
        <v>0.19972778899999999</v>
      </c>
      <c r="BP584">
        <v>1.0691190909999999</v>
      </c>
      <c r="BQ584">
        <v>1.0691190909999999</v>
      </c>
      <c r="BR584">
        <v>0.131944635</v>
      </c>
      <c r="BS584">
        <v>0.26316795199999998</v>
      </c>
      <c r="BT584">
        <v>0.97831624699999997</v>
      </c>
      <c r="BU584">
        <v>0.97831624699999997</v>
      </c>
      <c r="BV584">
        <v>0.98633250099999903</v>
      </c>
      <c r="BW584">
        <v>0.98950838599999902</v>
      </c>
      <c r="BX584">
        <f ca="1">+'aob Demand'!BX583+'aob Cap'!$CG584</f>
        <v>13.277984100938221</v>
      </c>
      <c r="BY584">
        <f ca="1">+'aob Demand'!BY583+'aob Cap'!$CG584</f>
        <v>13.277984100938221</v>
      </c>
      <c r="BZ584">
        <f ca="1">+'aob Demand'!BZ583+'aob Cap'!$CG584</f>
        <v>13.277984100938221</v>
      </c>
      <c r="CA584">
        <f ca="1">+'aob Demand'!CA583+'aob Cap'!$CG584</f>
        <v>13.277984100938221</v>
      </c>
      <c r="CB584">
        <f t="shared" ca="1" si="74"/>
        <v>541920.07926541858</v>
      </c>
      <c r="CC584">
        <f t="shared" ca="1" si="71"/>
        <v>347.7251963896947</v>
      </c>
      <c r="CD584">
        <f t="shared" ca="1" si="72"/>
        <v>1204347.3215628406</v>
      </c>
      <c r="CE584">
        <f t="shared" ca="1" si="73"/>
        <v>5070032.6809899108</v>
      </c>
      <c r="CG584">
        <f ca="1">+IFERROR(VLOOKUP(_xlfn.CONCAT(B584,E584,C584),Reallocation!$A$3:$F$618,6,FALSE),0)</f>
        <v>3.9483434561421518E-2</v>
      </c>
      <c r="CH584">
        <f t="shared" ca="1" si="75"/>
        <v>2.662095478418447E-4</v>
      </c>
      <c r="CI584">
        <f t="shared" ca="1" si="76"/>
        <v>2.662095478418447E-4</v>
      </c>
      <c r="CJ584">
        <f t="shared" ca="1" si="77"/>
        <v>3.2582448029638833E-4</v>
      </c>
      <c r="CK584">
        <f t="shared" ca="1" si="78"/>
        <v>4.0025329666448783E-4</v>
      </c>
      <c r="CL584">
        <f ca="1">+IF($C584=1,SUMPRODUCT($CH584:$CK584,Elast!$L$6:$O$6),SUMPRODUCT($CH584:$CK584,Elast!$L$13:$O$13))</f>
        <v>-1.1544124453495063E-5</v>
      </c>
      <c r="CM584">
        <f ca="1">+IF($C584=1,SUMPRODUCT($CH584:$CK584,Elast!$L$7:$O$7),SUMPRODUCT($CH584:$CK584,Elast!$L$14:$O$14))</f>
        <v>7.3303996746311349E-6</v>
      </c>
      <c r="CN584">
        <f ca="1">+IF($C584=1,SUMPRODUCT($CH584:$CK584,Elast!$L$8:$O$8),SUMPRODUCT($CH584:$CK584,Elast!$L$15:$O$15))</f>
        <v>-1.4764510895817427E-5</v>
      </c>
      <c r="CO584">
        <f ca="1">+IF($C584=1,SUMPRODUCT($CH584:$CK584,Elast!$L$9:$O$9),SUMPRODUCT($CH584:$CK584,Elast!$L$16:$O$16))</f>
        <v>-9.172801552649544E-6</v>
      </c>
    </row>
    <row r="585" spans="2:93" x14ac:dyDescent="0.25">
      <c r="B585" t="s">
        <v>90</v>
      </c>
      <c r="C585">
        <v>2</v>
      </c>
      <c r="D585">
        <v>2044</v>
      </c>
      <c r="E585">
        <v>2042</v>
      </c>
      <c r="F585">
        <v>0.11144174149144701</v>
      </c>
      <c r="G585" s="1">
        <v>7.2526885348217593E-5</v>
      </c>
      <c r="H585">
        <v>0.20151084474821701</v>
      </c>
      <c r="I585">
        <v>0.68697488687498598</v>
      </c>
      <c r="J585">
        <f ca="1">+('aob Demand'!J584-'aob Demand'!BX584)+'aob Cap'!BX585</f>
        <v>148.33903749960103</v>
      </c>
      <c r="K585">
        <f ca="1">+('aob Demand'!K584-'aob Demand'!BY584)+'aob Cap'!BY585</f>
        <v>148.33903749960103</v>
      </c>
      <c r="L585">
        <f ca="1">+('aob Demand'!L584-'aob Demand'!BZ584)+'aob Cap'!BZ585</f>
        <v>121.19848289855004</v>
      </c>
      <c r="M585">
        <f ca="1">+('aob Demand'!M584-'aob Demand'!CA584)+'aob Cap'!CA585</f>
        <v>98.661609197402456</v>
      </c>
      <c r="N585">
        <f ca="1">+'aob Demand'!N584*(1+CL585)</f>
        <v>40854.140350881615</v>
      </c>
      <c r="O585">
        <f ca="1">+'aob Demand'!O584*(1+CM585)</f>
        <v>26.21422975140025</v>
      </c>
      <c r="P585">
        <f ca="1">+'aob Demand'!P584*(1+CN585)</f>
        <v>90793.079008706933</v>
      </c>
      <c r="Q585">
        <f ca="1">+'aob Demand'!Q584*(1+CO585)</f>
        <v>382218.41924983793</v>
      </c>
      <c r="R585">
        <v>53551739.279314302</v>
      </c>
      <c r="S585">
        <f ca="1">+IF(E585&gt;2017,SUMPRODUCT(J585:M585,N585:Q585),'aob Demand'!S584)</f>
        <v>54778420.192753412</v>
      </c>
      <c r="T585">
        <v>1</v>
      </c>
      <c r="U585">
        <v>2E-3</v>
      </c>
      <c r="V585">
        <v>47663.812664404097</v>
      </c>
      <c r="W585">
        <v>2E-3</v>
      </c>
      <c r="X585">
        <v>4.9271058816891697</v>
      </c>
      <c r="Y585">
        <v>4.9271058816891697</v>
      </c>
      <c r="Z585">
        <v>5.1375790161284201</v>
      </c>
      <c r="AA585">
        <v>3.56730627491971</v>
      </c>
      <c r="AB585">
        <v>10.8465802711337</v>
      </c>
      <c r="AC585">
        <v>10.8465802711337</v>
      </c>
      <c r="AD585">
        <v>10.8465802711337</v>
      </c>
      <c r="AE585">
        <v>10.8465802711337</v>
      </c>
      <c r="AF585">
        <v>443152.35643953201</v>
      </c>
      <c r="AG585">
        <v>288.40939509316797</v>
      </c>
      <c r="AH585">
        <v>984488.32603524695</v>
      </c>
      <c r="AI585">
        <v>4142522.4620804102</v>
      </c>
      <c r="AJ585">
        <v>130.14775753662701</v>
      </c>
      <c r="AK585">
        <v>130.14775753662701</v>
      </c>
      <c r="AL585">
        <v>102.787888429045</v>
      </c>
      <c r="AM585">
        <v>81.814189485721201</v>
      </c>
      <c r="AN585">
        <v>135.074863418316</v>
      </c>
      <c r="AO585">
        <v>135.074863418316</v>
      </c>
      <c r="AP585">
        <v>107.925467445173</v>
      </c>
      <c r="AQ585">
        <v>85.381495760640902</v>
      </c>
      <c r="AR585">
        <f ca="1">+IF(E585&gt;2017,J585*N585,'aob Demand'!AR584)</f>
        <v>6060263.857523392</v>
      </c>
      <c r="AS585">
        <f>+IF(F585&gt;2017,K585*O585,'aob Demand'!AS584)</f>
        <v>3887.5773351657899</v>
      </c>
      <c r="AT585">
        <f>+IF(G585&gt;2017,L585*P585,'aob Demand'!AT584)</f>
        <v>11000713.045766899</v>
      </c>
      <c r="AU585">
        <f>+IF(H585&gt;2017,M585*Q585,'aob Demand'!AU584)</f>
        <v>37696193.799668103</v>
      </c>
      <c r="AV585">
        <v>1.03799520949804</v>
      </c>
      <c r="AW585">
        <v>1.03799520949804</v>
      </c>
      <c r="AX585">
        <v>1.0501207069304399</v>
      </c>
      <c r="AY585">
        <v>1.04374024613706</v>
      </c>
      <c r="AZ585">
        <v>1.0385856551136501</v>
      </c>
      <c r="BA585">
        <v>1.0385856551136501</v>
      </c>
      <c r="BB585">
        <v>1.0512518703568801</v>
      </c>
      <c r="BC585">
        <v>1.04485871251989</v>
      </c>
      <c r="BD585">
        <v>1.00829202289786</v>
      </c>
      <c r="BE585">
        <v>1.00829202289786</v>
      </c>
      <c r="BF585">
        <v>0.95391152594002404</v>
      </c>
      <c r="BG585">
        <v>0.91592862345576997</v>
      </c>
      <c r="BH585">
        <v>0.21970442100000001</v>
      </c>
      <c r="BI585">
        <v>0.21970442100000001</v>
      </c>
      <c r="BJ585">
        <v>0.165963894</v>
      </c>
      <c r="BK585">
        <v>0.200725816</v>
      </c>
      <c r="BL585">
        <v>0.162760554</v>
      </c>
      <c r="BM585">
        <v>0.162760554</v>
      </c>
      <c r="BN585">
        <v>0.166015943</v>
      </c>
      <c r="BO585">
        <v>0.19972778899999999</v>
      </c>
      <c r="BP585">
        <v>1.0691190909999999</v>
      </c>
      <c r="BQ585">
        <v>1.0691190909999999</v>
      </c>
      <c r="BR585">
        <v>0.131944635</v>
      </c>
      <c r="BS585">
        <v>0.26316795199999998</v>
      </c>
      <c r="BT585">
        <v>0.97831624699999997</v>
      </c>
      <c r="BU585">
        <v>0.97831624699999997</v>
      </c>
      <c r="BV585">
        <v>0.98633250099999903</v>
      </c>
      <c r="BW585">
        <v>0.98950838599999902</v>
      </c>
      <c r="BX585">
        <f ca="1">+'aob Demand'!BX584+'aob Cap'!$CG585</f>
        <v>13.28241986486135</v>
      </c>
      <c r="BY585">
        <f ca="1">+'aob Demand'!BY584+'aob Cap'!$CG585</f>
        <v>13.28241986486135</v>
      </c>
      <c r="BZ585">
        <f ca="1">+'aob Demand'!BZ584+'aob Cap'!$CG585</f>
        <v>13.28241986486135</v>
      </c>
      <c r="CA585">
        <f ca="1">+'aob Demand'!CA584+'aob Cap'!$CG585</f>
        <v>13.28241986486135</v>
      </c>
      <c r="CB585">
        <f t="shared" ca="1" si="74"/>
        <v>542641.84535838361</v>
      </c>
      <c r="CC585">
        <f t="shared" ca="1" si="71"/>
        <v>348.1884059920381</v>
      </c>
      <c r="CD585">
        <f t="shared" ca="1" si="72"/>
        <v>1205951.796217175</v>
      </c>
      <c r="CE585">
        <f t="shared" ca="1" si="73"/>
        <v>5076785.5245599514</v>
      </c>
      <c r="CG585">
        <f ca="1">+IFERROR(VLOOKUP(_xlfn.CONCAT(B585,E585,C585),Reallocation!$A$3:$F$618,6,FALSE),0)</f>
        <v>3.7729411211049439E-2</v>
      </c>
      <c r="CH585">
        <f t="shared" ca="1" si="75"/>
        <v>2.5434580031680198E-4</v>
      </c>
      <c r="CI585">
        <f t="shared" ca="1" si="76"/>
        <v>2.5434580031680198E-4</v>
      </c>
      <c r="CJ585">
        <f t="shared" ca="1" si="77"/>
        <v>3.1130266904932924E-4</v>
      </c>
      <c r="CK585">
        <f t="shared" ca="1" si="78"/>
        <v>3.8241228293323104E-4</v>
      </c>
      <c r="CL585">
        <f ca="1">+IF($C585=1,SUMPRODUCT($CH585:$CK585,Elast!$L$6:$O$6),SUMPRODUCT($CH585:$CK585,Elast!$L$13:$O$13))</f>
        <v>-1.1029626320449015E-5</v>
      </c>
      <c r="CM585">
        <f ca="1">+IF($C585=1,SUMPRODUCT($CH585:$CK585,Elast!$L$7:$O$7),SUMPRODUCT($CH585:$CK585,Elast!$L$14:$O$14))</f>
        <v>7.0037182913602176E-6</v>
      </c>
      <c r="CN585">
        <f ca="1">+IF($C585=1,SUMPRODUCT($CH585:$CK585,Elast!$L$8:$O$8),SUMPRODUCT($CH585:$CK585,Elast!$L$15:$O$15))</f>
        <v>-1.4106507084721274E-5</v>
      </c>
      <c r="CO585">
        <f ca="1">+IF($C585=1,SUMPRODUCT($CH585:$CK585,Elast!$L$9:$O$9),SUMPRODUCT($CH585:$CK585,Elast!$L$16:$O$16))</f>
        <v>-8.7639485754564819E-6</v>
      </c>
    </row>
    <row r="586" spans="2:93" x14ac:dyDescent="0.25">
      <c r="B586" t="s">
        <v>90</v>
      </c>
      <c r="C586">
        <v>2</v>
      </c>
      <c r="D586">
        <v>2045</v>
      </c>
      <c r="E586">
        <v>2043</v>
      </c>
      <c r="F586">
        <v>0.11147000252493899</v>
      </c>
      <c r="G586" s="1">
        <v>7.2544390306359798E-5</v>
      </c>
      <c r="H586">
        <v>0.20153214143732101</v>
      </c>
      <c r="I586">
        <v>0.68692531164743198</v>
      </c>
      <c r="J586">
        <f ca="1">+('aob Demand'!J585-'aob Demand'!BX585)+'aob Cap'!BX586</f>
        <v>148.35569395757273</v>
      </c>
      <c r="K586">
        <f ca="1">+('aob Demand'!K585-'aob Demand'!BY585)+'aob Cap'!BY586</f>
        <v>148.35569395757273</v>
      </c>
      <c r="L586">
        <f ca="1">+('aob Demand'!L585-'aob Demand'!BZ585)+'aob Cap'!BZ586</f>
        <v>121.21162498392074</v>
      </c>
      <c r="M586">
        <f ca="1">+('aob Demand'!M585-'aob Demand'!CA585)+'aob Cap'!CA586</f>
        <v>98.671828955334931</v>
      </c>
      <c r="N586">
        <f ca="1">+'aob Demand'!N585*(1+CL586)</f>
        <v>40894.941491875798</v>
      </c>
      <c r="O586">
        <f ca="1">+'aob Demand'!O585*(1+CM586)</f>
        <v>26.240457354484185</v>
      </c>
      <c r="P586">
        <f ca="1">+'aob Demand'!P585*(1+CN586)</f>
        <v>90883.75793157985</v>
      </c>
      <c r="Q586">
        <f ca="1">+'aob Demand'!Q585*(1+CO586)</f>
        <v>382600.05488914903</v>
      </c>
      <c r="R586">
        <v>53566429.742960103</v>
      </c>
      <c r="S586">
        <f ca="1">+IF(E586&gt;2017,SUMPRODUCT(J586:M586,N586:Q586),'aob Demand'!S585)</f>
        <v>54838905.503498122</v>
      </c>
      <c r="T586">
        <v>1</v>
      </c>
      <c r="U586">
        <v>2E-3</v>
      </c>
      <c r="V586">
        <v>48097.350982438002</v>
      </c>
      <c r="W586">
        <v>2E-3</v>
      </c>
      <c r="X586">
        <v>4.9449913133055103</v>
      </c>
      <c r="Y586">
        <v>4.9449913133055103</v>
      </c>
      <c r="Z586">
        <v>5.1518016319513498</v>
      </c>
      <c r="AA586">
        <v>3.5785727856097398</v>
      </c>
      <c r="AB586">
        <v>10.757150842580399</v>
      </c>
      <c r="AC586">
        <v>10.757150842580399</v>
      </c>
      <c r="AD586">
        <v>10.757150842580399</v>
      </c>
      <c r="AE586">
        <v>10.757150842580399</v>
      </c>
      <c r="AF586">
        <v>439946.24127509497</v>
      </c>
      <c r="AG586">
        <v>286.31938242625898</v>
      </c>
      <c r="AH586">
        <v>977361.03039822006</v>
      </c>
      <c r="AI586">
        <v>4112537.7528143199</v>
      </c>
      <c r="AJ586">
        <v>130.14775753662701</v>
      </c>
      <c r="AK586">
        <v>130.14775753662701</v>
      </c>
      <c r="AL586">
        <v>102.787888429045</v>
      </c>
      <c r="AM586">
        <v>81.814189485721201</v>
      </c>
      <c r="AN586">
        <v>135.09274884993201</v>
      </c>
      <c r="AO586">
        <v>135.09274884993201</v>
      </c>
      <c r="AP586">
        <v>107.939690060996</v>
      </c>
      <c r="AQ586">
        <v>85.392762271330895</v>
      </c>
      <c r="AR586">
        <f ca="1">+IF(E586&gt;2017,J586*N586,'aob Demand'!AR585)</f>
        <v>6066997.4243815681</v>
      </c>
      <c r="AS586">
        <f>+IF(F586&gt;2017,K586*O586,'aob Demand'!AS585)</f>
        <v>3891.9491483956899</v>
      </c>
      <c r="AT586">
        <f>+IF(G586&gt;2017,L586*P586,'aob Demand'!AT585)</f>
        <v>11013039.7202045</v>
      </c>
      <c r="AU586">
        <f>+IF(H586&gt;2017,M586*Q586,'aob Demand'!AU585)</f>
        <v>37738369.012475997</v>
      </c>
      <c r="AV586">
        <v>1.0381326827321899</v>
      </c>
      <c r="AW586">
        <v>1.0381326827321899</v>
      </c>
      <c r="AX586">
        <v>1.0502591177109399</v>
      </c>
      <c r="AY586">
        <v>1.04387799892392</v>
      </c>
      <c r="AZ586">
        <v>1.03872320654707</v>
      </c>
      <c r="BA586">
        <v>1.03872320654707</v>
      </c>
      <c r="BB586">
        <v>1.0513904302299699</v>
      </c>
      <c r="BC586">
        <v>1.0449966129218899</v>
      </c>
      <c r="BD586">
        <v>1.0084255622091001</v>
      </c>
      <c r="BE586">
        <v>1.0084255622091001</v>
      </c>
      <c r="BF586">
        <v>0.953853496725802</v>
      </c>
      <c r="BG586">
        <v>0.91587283074109904</v>
      </c>
      <c r="BH586">
        <v>0.21970442100000001</v>
      </c>
      <c r="BI586">
        <v>0.21970442100000001</v>
      </c>
      <c r="BJ586">
        <v>0.165963894</v>
      </c>
      <c r="BK586">
        <v>0.200725816</v>
      </c>
      <c r="BL586">
        <v>0.162760554</v>
      </c>
      <c r="BM586">
        <v>0.162760554</v>
      </c>
      <c r="BN586">
        <v>0.166015943</v>
      </c>
      <c r="BO586">
        <v>0.19972778899999999</v>
      </c>
      <c r="BP586">
        <v>1.0691190909999999</v>
      </c>
      <c r="BQ586">
        <v>1.0691190909999999</v>
      </c>
      <c r="BR586">
        <v>0.131944635</v>
      </c>
      <c r="BS586">
        <v>0.26316795199999998</v>
      </c>
      <c r="BT586">
        <v>0.97831624699999997</v>
      </c>
      <c r="BU586">
        <v>0.97831624699999997</v>
      </c>
      <c r="BV586">
        <v>0.98633250099999903</v>
      </c>
      <c r="BW586">
        <v>0.98950838599999902</v>
      </c>
      <c r="BX586">
        <f ca="1">+'aob Demand'!BX585+'aob Cap'!$CG586</f>
        <v>13.281572497909838</v>
      </c>
      <c r="BY586">
        <f ca="1">+'aob Demand'!BY585+'aob Cap'!$CG586</f>
        <v>13.281572497909838</v>
      </c>
      <c r="BZ586">
        <f ca="1">+'aob Demand'!BZ585+'aob Cap'!$CG586</f>
        <v>13.281572497909838</v>
      </c>
      <c r="CA586">
        <f ca="1">+'aob Demand'!CA585+'aob Cap'!$CG586</f>
        <v>13.281572497909838</v>
      </c>
      <c r="CB586">
        <f t="shared" ca="1" si="74"/>
        <v>543149.13022212952</v>
      </c>
      <c r="CC586">
        <f t="shared" ca="1" si="71"/>
        <v>348.51453673189309</v>
      </c>
      <c r="CD586">
        <f t="shared" ca="1" si="72"/>
        <v>1207079.219850766</v>
      </c>
      <c r="CE586">
        <f t="shared" ca="1" si="73"/>
        <v>5081530.3667145167</v>
      </c>
      <c r="CG586">
        <f ca="1">+IFERROR(VLOOKUP(_xlfn.CONCAT(B586,E586,C586),Reallocation!$A$3:$F$618,6,FALSE),0)</f>
        <v>3.6053776714737973E-2</v>
      </c>
      <c r="CH586">
        <f t="shared" ca="1" si="75"/>
        <v>2.4302253424157705E-4</v>
      </c>
      <c r="CI586">
        <f t="shared" ca="1" si="76"/>
        <v>2.4302253424157705E-4</v>
      </c>
      <c r="CJ586">
        <f t="shared" ca="1" si="77"/>
        <v>2.9744487560101618E-4</v>
      </c>
      <c r="CK586">
        <f t="shared" ca="1" si="78"/>
        <v>3.6539078170982897E-4</v>
      </c>
      <c r="CL586">
        <f ca="1">+IF($C586=1,SUMPRODUCT($CH586:$CK586,Elast!$L$6:$O$6),SUMPRODUCT($CH586:$CK586,Elast!$L$13:$O$13))</f>
        <v>-1.0538622368387651E-5</v>
      </c>
      <c r="CM586">
        <f ca="1">+IF($C586=1,SUMPRODUCT($CH586:$CK586,Elast!$L$7:$O$7),SUMPRODUCT($CH586:$CK586,Elast!$L$14:$O$14))</f>
        <v>6.6919174884006383E-6</v>
      </c>
      <c r="CN586">
        <f ca="1">+IF($C586=1,SUMPRODUCT($CH586:$CK586,Elast!$L$8:$O$8),SUMPRODUCT($CH586:$CK586,Elast!$L$15:$O$15))</f>
        <v>-1.3478511987395468E-5</v>
      </c>
      <c r="CO586">
        <f ca="1">+IF($C586=1,SUMPRODUCT($CH586:$CK586,Elast!$L$9:$O$9),SUMPRODUCT($CH586:$CK586,Elast!$L$16:$O$16))</f>
        <v>-8.373841010799409E-6</v>
      </c>
    </row>
    <row r="587" spans="2:93" x14ac:dyDescent="0.25">
      <c r="B587" t="s">
        <v>90</v>
      </c>
      <c r="C587">
        <v>2</v>
      </c>
      <c r="D587">
        <v>2046</v>
      </c>
      <c r="E587">
        <v>2044</v>
      </c>
      <c r="F587">
        <v>0.111498550936459</v>
      </c>
      <c r="G587" s="1">
        <v>7.2562066427870502E-5</v>
      </c>
      <c r="H587">
        <v>0.20155365460115501</v>
      </c>
      <c r="I587">
        <v>0.68687523239595605</v>
      </c>
      <c r="J587">
        <f ca="1">+('aob Demand'!J586-'aob Demand'!BX586)+'aob Cap'!BX587</f>
        <v>148.36750636561146</v>
      </c>
      <c r="K587">
        <f ca="1">+('aob Demand'!K586-'aob Demand'!BY586)+'aob Cap'!BY587</f>
        <v>148.36750636561146</v>
      </c>
      <c r="L587">
        <f ca="1">+('aob Demand'!L586-'aob Demand'!BZ586)+'aob Cap'!BZ587</f>
        <v>121.21991361172445</v>
      </c>
      <c r="M587">
        <f ca="1">+('aob Demand'!M586-'aob Demand'!CA586)+'aob Cap'!CA587</f>
        <v>98.677192610819347</v>
      </c>
      <c r="N587">
        <f ca="1">+'aob Demand'!N586*(1+CL587)</f>
        <v>40935.829967832702</v>
      </c>
      <c r="O587">
        <f ca="1">+'aob Demand'!O586*(1+CM587)</f>
        <v>26.266778897133161</v>
      </c>
      <c r="P587">
        <f ca="1">+'aob Demand'!P586*(1+CN587)</f>
        <v>90974.603489402274</v>
      </c>
      <c r="Q587">
        <f ca="1">+'aob Demand'!Q586*(1+CO587)</f>
        <v>382982.41140612087</v>
      </c>
      <c r="R587">
        <v>53580699.976885803</v>
      </c>
      <c r="S587">
        <f ca="1">+IF(E587&gt;2017,SUMPRODUCT(J587:M587,N587:Q587),'aob Demand'!S586)</f>
        <v>54897006.902543306</v>
      </c>
      <c r="T587">
        <v>1</v>
      </c>
      <c r="U587">
        <v>2E-3</v>
      </c>
      <c r="V587">
        <v>48534.832658392799</v>
      </c>
      <c r="W587">
        <v>2E-3</v>
      </c>
      <c r="X587">
        <v>4.9628831464504701</v>
      </c>
      <c r="Y587">
        <v>4.9628831464504701</v>
      </c>
      <c r="Z587">
        <v>5.1660285838147804</v>
      </c>
      <c r="AA587">
        <v>3.5898429182160401</v>
      </c>
      <c r="AB587">
        <v>10.666934135932699</v>
      </c>
      <c r="AC587">
        <v>10.666934135932699</v>
      </c>
      <c r="AD587">
        <v>10.666934135932699</v>
      </c>
      <c r="AE587">
        <v>10.666934135932699</v>
      </c>
      <c r="AF587">
        <v>436701.00447643502</v>
      </c>
      <c r="AG587">
        <v>284.20388802655702</v>
      </c>
      <c r="AH587">
        <v>970146.84102539404</v>
      </c>
      <c r="AI587">
        <v>4082187.4009480299</v>
      </c>
      <c r="AJ587">
        <v>130.14775753662701</v>
      </c>
      <c r="AK587">
        <v>130.14775753662701</v>
      </c>
      <c r="AL587">
        <v>102.787888429045</v>
      </c>
      <c r="AM587">
        <v>81.814189485721201</v>
      </c>
      <c r="AN587">
        <v>135.11064068307701</v>
      </c>
      <c r="AO587">
        <v>135.11064068307701</v>
      </c>
      <c r="AP587">
        <v>107.95391701286</v>
      </c>
      <c r="AQ587">
        <v>85.404032403937194</v>
      </c>
      <c r="AR587">
        <f ca="1">+IF(E587&gt;2017,J587*N587,'aob Demand'!AR586)</f>
        <v>6073547.013334007</v>
      </c>
      <c r="AS587">
        <f>+IF(F587&gt;2017,K587*O587,'aob Demand'!AS586)</f>
        <v>3896.2065914467498</v>
      </c>
      <c r="AT587">
        <f>+IF(G587&gt;2017,L587*P587,'aob Demand'!AT586)</f>
        <v>11024941.183656899</v>
      </c>
      <c r="AU587">
        <f>+IF(H587&gt;2017,M587*Q587,'aob Demand'!AU586)</f>
        <v>37778736.420555197</v>
      </c>
      <c r="AV587">
        <v>1.0382702001475801</v>
      </c>
      <c r="AW587">
        <v>1.0382702001475801</v>
      </c>
      <c r="AX587">
        <v>1.0503975667651899</v>
      </c>
      <c r="AY587">
        <v>1.0440157917294599</v>
      </c>
      <c r="AZ587">
        <v>1.0388608021868599</v>
      </c>
      <c r="BA587">
        <v>1.0388608021868599</v>
      </c>
      <c r="BB587">
        <v>1.0515290284180301</v>
      </c>
      <c r="BC587">
        <v>1.0451345533854499</v>
      </c>
      <c r="BD587">
        <v>1.0085591444373001</v>
      </c>
      <c r="BE587">
        <v>1.0085591444373001</v>
      </c>
      <c r="BF587">
        <v>0.95379546264539505</v>
      </c>
      <c r="BG587">
        <v>0.91581703258181002</v>
      </c>
      <c r="BH587">
        <v>0.21970442100000001</v>
      </c>
      <c r="BI587">
        <v>0.21970442100000001</v>
      </c>
      <c r="BJ587">
        <v>0.165963894</v>
      </c>
      <c r="BK587">
        <v>0.200725816</v>
      </c>
      <c r="BL587">
        <v>0.162760554</v>
      </c>
      <c r="BM587">
        <v>0.162760554</v>
      </c>
      <c r="BN587">
        <v>0.166015943</v>
      </c>
      <c r="BO587">
        <v>0.19972778899999999</v>
      </c>
      <c r="BP587">
        <v>1.0691190909999999</v>
      </c>
      <c r="BQ587">
        <v>1.0691190909999999</v>
      </c>
      <c r="BR587">
        <v>0.131944635</v>
      </c>
      <c r="BS587">
        <v>0.26316795199999998</v>
      </c>
      <c r="BT587">
        <v>0.97831624699999997</v>
      </c>
      <c r="BU587">
        <v>0.97831624699999997</v>
      </c>
      <c r="BV587">
        <v>0.98633250099999903</v>
      </c>
      <c r="BW587">
        <v>0.98950838599999902</v>
      </c>
      <c r="BX587">
        <f ca="1">+'aob Demand'!BX586+'aob Cap'!$CG587</f>
        <v>13.275856680517453</v>
      </c>
      <c r="BY587">
        <f ca="1">+'aob Demand'!BY586+'aob Cap'!$CG587</f>
        <v>13.275856680517453</v>
      </c>
      <c r="BZ587">
        <f ca="1">+'aob Demand'!BZ586+'aob Cap'!$CG587</f>
        <v>13.275856680517453</v>
      </c>
      <c r="CA587">
        <f ca="1">+'aob Demand'!CA586+'aob Cap'!$CG587</f>
        <v>13.275856680517453</v>
      </c>
      <c r="CB587">
        <f t="shared" ca="1" si="74"/>
        <v>543458.21175097837</v>
      </c>
      <c r="CC587">
        <f t="shared" ca="1" si="71"/>
        <v>348.71399209718015</v>
      </c>
      <c r="CD587">
        <f t="shared" ca="1" si="72"/>
        <v>1207765.7974922075</v>
      </c>
      <c r="CE587">
        <f t="shared" ca="1" si="73"/>
        <v>5084419.6049866332</v>
      </c>
      <c r="CG587">
        <f ca="1">+IFERROR(VLOOKUP(_xlfn.CONCAT(B587,E587,C587),Reallocation!$A$3:$F$618,6,FALSE),0)</f>
        <v>3.4453406950452563E-2</v>
      </c>
      <c r="CH587">
        <f t="shared" ca="1" si="75"/>
        <v>2.322166611439247E-4</v>
      </c>
      <c r="CI587">
        <f t="shared" ca="1" si="76"/>
        <v>2.322166611439247E-4</v>
      </c>
      <c r="CJ587">
        <f t="shared" ca="1" si="77"/>
        <v>2.8422233545555287E-4</v>
      </c>
      <c r="CK587">
        <f t="shared" ca="1" si="78"/>
        <v>3.4915268704827085E-4</v>
      </c>
      <c r="CL587">
        <f ca="1">+IF($C587=1,SUMPRODUCT($CH587:$CK587,Elast!$L$6:$O$6),SUMPRODUCT($CH587:$CK587,Elast!$L$13:$O$13))</f>
        <v>-1.0070099985908909E-5</v>
      </c>
      <c r="CM587">
        <f ca="1">+IF($C587=1,SUMPRODUCT($CH587:$CK587,Elast!$L$7:$O$7),SUMPRODUCT($CH587:$CK587,Elast!$L$14:$O$14))</f>
        <v>6.394361946857016E-6</v>
      </c>
      <c r="CN587">
        <f ca="1">+IF($C587=1,SUMPRODUCT($CH587:$CK587,Elast!$L$8:$O$8),SUMPRODUCT($CH587:$CK587,Elast!$L$15:$O$15))</f>
        <v>-1.2879238492868649E-5</v>
      </c>
      <c r="CO587">
        <f ca="1">+IF($C587=1,SUMPRODUCT($CH587:$CK587,Elast!$L$9:$O$9),SUMPRODUCT($CH587:$CK587,Elast!$L$16:$O$16))</f>
        <v>-8.0016586314057825E-6</v>
      </c>
    </row>
    <row r="588" spans="2:93" x14ac:dyDescent="0.25">
      <c r="B588" t="s">
        <v>90</v>
      </c>
      <c r="C588">
        <v>2</v>
      </c>
      <c r="D588">
        <v>2047</v>
      </c>
      <c r="E588">
        <v>2045</v>
      </c>
      <c r="F588">
        <v>0.11152735470627601</v>
      </c>
      <c r="G588" s="1">
        <v>7.2579894602373094E-5</v>
      </c>
      <c r="H588">
        <v>0.20157536014893901</v>
      </c>
      <c r="I588">
        <v>0.68682470525018002</v>
      </c>
      <c r="J588">
        <f ca="1">+('aob Demand'!J587-'aob Demand'!BX587)+'aob Cap'!BX588</f>
        <v>148.37485860846641</v>
      </c>
      <c r="K588">
        <f ca="1">+('aob Demand'!K587-'aob Demand'!BY587)+'aob Cap'!BY588</f>
        <v>148.37485860846641</v>
      </c>
      <c r="L588">
        <f ca="1">+('aob Demand'!L587-'aob Demand'!BZ587)+'aob Cap'!BZ588</f>
        <v>121.22373336436942</v>
      </c>
      <c r="M588">
        <f ca="1">+('aob Demand'!M587-'aob Demand'!CA587)+'aob Cap'!CA588</f>
        <v>98.678084922797126</v>
      </c>
      <c r="N588">
        <f ca="1">+'aob Demand'!N587*(1+CL588)</f>
        <v>40976.802249645589</v>
      </c>
      <c r="O588">
        <f ca="1">+'aob Demand'!O587*(1+CM588)</f>
        <v>26.293189261456586</v>
      </c>
      <c r="P588">
        <f ca="1">+'aob Demand'!P587*(1+CN588)</f>
        <v>91065.609911514155</v>
      </c>
      <c r="Q588">
        <f ca="1">+'aob Demand'!Q587*(1+CO588)</f>
        <v>383365.46313783003</v>
      </c>
      <c r="R588">
        <v>53594602.411371402</v>
      </c>
      <c r="S588">
        <f ca="1">+IF(E588&gt;2017,SUMPRODUCT(J588:M588,N588:Q588),'aob Demand'!S587)</f>
        <v>54952911.430816606</v>
      </c>
      <c r="T588">
        <v>1</v>
      </c>
      <c r="U588">
        <v>2E-3</v>
      </c>
      <c r="V588">
        <v>48976.2935600821</v>
      </c>
      <c r="W588">
        <v>2E-3</v>
      </c>
      <c r="X588">
        <v>4.9807807296856996</v>
      </c>
      <c r="Y588">
        <v>4.9807807296856996</v>
      </c>
      <c r="Z588">
        <v>5.1802594697564599</v>
      </c>
      <c r="AA588">
        <v>3.6011163249183999</v>
      </c>
      <c r="AB588">
        <v>10.576036796094201</v>
      </c>
      <c r="AC588">
        <v>10.576036796094201</v>
      </c>
      <c r="AD588">
        <v>10.576036796094201</v>
      </c>
      <c r="AE588">
        <v>10.576036796094201</v>
      </c>
      <c r="AF588">
        <v>433420.88873434701</v>
      </c>
      <c r="AG588">
        <v>282.06568655310002</v>
      </c>
      <c r="AH588">
        <v>962855.19375166402</v>
      </c>
      <c r="AI588">
        <v>4051511.0967611498</v>
      </c>
      <c r="AJ588">
        <v>130.14775753662701</v>
      </c>
      <c r="AK588">
        <v>130.14775753662701</v>
      </c>
      <c r="AL588">
        <v>102.787888429045</v>
      </c>
      <c r="AM588">
        <v>81.814189485721201</v>
      </c>
      <c r="AN588">
        <v>135.12853826631201</v>
      </c>
      <c r="AO588">
        <v>135.12853826631201</v>
      </c>
      <c r="AP588">
        <v>107.96814789880101</v>
      </c>
      <c r="AQ588">
        <v>85.415305810639595</v>
      </c>
      <c r="AR588">
        <f ca="1">+IF(E588&gt;2017,J588*N588,'aob Demand'!AR587)</f>
        <v>6079927.2400182523</v>
      </c>
      <c r="AS588">
        <f>+IF(F588&gt;2017,K588*O588,'aob Demand'!AS587)</f>
        <v>3900.3587127557098</v>
      </c>
      <c r="AT588">
        <f>+IF(G588&gt;2017,L588*P588,'aob Demand'!AT587)</f>
        <v>11036450.740021501</v>
      </c>
      <c r="AU588">
        <f>+IF(H588&gt;2017,M588*Q588,'aob Demand'!AU587)</f>
        <v>37817436.727553204</v>
      </c>
      <c r="AV588">
        <v>1.03840775855359</v>
      </c>
      <c r="AW588">
        <v>1.03840775855359</v>
      </c>
      <c r="AX588">
        <v>1.05053605160192</v>
      </c>
      <c r="AY588">
        <v>1.0441536218453</v>
      </c>
      <c r="AZ588">
        <v>1.03899843884059</v>
      </c>
      <c r="BA588">
        <v>1.03899843884059</v>
      </c>
      <c r="BB588">
        <v>1.05166766242712</v>
      </c>
      <c r="BC588">
        <v>1.0452725311993001</v>
      </c>
      <c r="BD588">
        <v>1.00869276648314</v>
      </c>
      <c r="BE588">
        <v>1.00869276648314</v>
      </c>
      <c r="BF588">
        <v>0.95373742474852297</v>
      </c>
      <c r="BG588">
        <v>0.91576123008031296</v>
      </c>
      <c r="BH588">
        <v>0.21970442100000001</v>
      </c>
      <c r="BI588">
        <v>0.21970442100000001</v>
      </c>
      <c r="BJ588">
        <v>0.165963894</v>
      </c>
      <c r="BK588">
        <v>0.200725816</v>
      </c>
      <c r="BL588">
        <v>0.162760554</v>
      </c>
      <c r="BM588">
        <v>0.162760554</v>
      </c>
      <c r="BN588">
        <v>0.166015943</v>
      </c>
      <c r="BO588">
        <v>0.19972778899999999</v>
      </c>
      <c r="BP588">
        <v>1.0691190909999999</v>
      </c>
      <c r="BQ588">
        <v>1.0691190909999999</v>
      </c>
      <c r="BR588">
        <v>0.131944635</v>
      </c>
      <c r="BS588">
        <v>0.26316795199999998</v>
      </c>
      <c r="BT588">
        <v>0.97831624699999997</v>
      </c>
      <c r="BU588">
        <v>0.97831624699999997</v>
      </c>
      <c r="BV588">
        <v>0.98633250099999903</v>
      </c>
      <c r="BW588">
        <v>0.98950838599999902</v>
      </c>
      <c r="BX588">
        <f ca="1">+'aob Demand'!BX587+'aob Cap'!$CG588</f>
        <v>13.265658021930518</v>
      </c>
      <c r="BY588">
        <f ca="1">+'aob Demand'!BY587+'aob Cap'!$CG588</f>
        <v>13.265658021930518</v>
      </c>
      <c r="BZ588">
        <f ca="1">+'aob Demand'!BZ587+'aob Cap'!$CG588</f>
        <v>13.265658021930518</v>
      </c>
      <c r="CA588">
        <f ca="1">+'aob Demand'!CA587+'aob Cap'!$CG588</f>
        <v>13.265658021930518</v>
      </c>
      <c r="CB588">
        <f t="shared" ca="1" si="74"/>
        <v>543584.24547607149</v>
      </c>
      <c r="CC588">
        <f t="shared" ca="1" si="71"/>
        <v>348.7964570483789</v>
      </c>
      <c r="CD588">
        <f t="shared" ca="1" si="72"/>
        <v>1208045.238644673</v>
      </c>
      <c r="CE588">
        <f t="shared" ca="1" si="73"/>
        <v>5085595.1314054634</v>
      </c>
      <c r="CG588">
        <f ca="1">+IFERROR(VLOOKUP(_xlfn.CONCAT(B588,E588,C588),Reallocation!$A$3:$F$618,6,FALSE),0)</f>
        <v>3.2924641179419144E-2</v>
      </c>
      <c r="CH588">
        <f t="shared" ca="1" si="75"/>
        <v>2.2190175268366197E-4</v>
      </c>
      <c r="CI588">
        <f t="shared" ca="1" si="76"/>
        <v>2.2190175268366197E-4</v>
      </c>
      <c r="CJ588">
        <f t="shared" ca="1" si="77"/>
        <v>2.7160227016320704E-4</v>
      </c>
      <c r="CK588">
        <f t="shared" ca="1" si="78"/>
        <v>3.3365707497434727E-4</v>
      </c>
      <c r="CL588">
        <f ca="1">+IF($C588=1,SUMPRODUCT($CH588:$CK588,Elast!$L$6:$O$6),SUMPRODUCT($CH588:$CK588,Elast!$L$13:$O$13))</f>
        <v>-9.6229033932841996E-6</v>
      </c>
      <c r="CM588">
        <f ca="1">+IF($C588=1,SUMPRODUCT($CH588:$CK588,Elast!$L$7:$O$7),SUMPRODUCT($CH588:$CK588,Elast!$L$14:$O$14))</f>
        <v>6.110324314856865E-6</v>
      </c>
      <c r="CN588">
        <f ca="1">+IF($C588=1,SUMPRODUCT($CH588:$CK588,Elast!$L$8:$O$8),SUMPRODUCT($CH588:$CK588,Elast!$L$15:$O$15))</f>
        <v>-1.2307215216355915E-5</v>
      </c>
      <c r="CO588">
        <f ca="1">+IF($C588=1,SUMPRODUCT($CH588:$CK588,Elast!$L$9:$O$9),SUMPRODUCT($CH588:$CK588,Elast!$L$16:$O$16))</f>
        <v>-7.6464697341045434E-6</v>
      </c>
    </row>
    <row r="589" spans="2:93" x14ac:dyDescent="0.25">
      <c r="B589" t="s">
        <v>90</v>
      </c>
      <c r="C589">
        <v>2</v>
      </c>
      <c r="D589">
        <v>2048</v>
      </c>
      <c r="E589">
        <v>2046</v>
      </c>
      <c r="F589">
        <v>0.11155636914474</v>
      </c>
      <c r="G589" s="1">
        <v>7.2597848252252005E-5</v>
      </c>
      <c r="H589">
        <v>0.20159722436275601</v>
      </c>
      <c r="I589">
        <v>0.68677380864425097</v>
      </c>
      <c r="J589">
        <f ca="1">+('aob Demand'!J588-'aob Demand'!BX588)+'aob Cap'!BX589</f>
        <v>148.37810799001525</v>
      </c>
      <c r="K589">
        <f ca="1">+('aob Demand'!K588-'aob Demand'!BY588)+'aob Cap'!BY589</f>
        <v>148.37810799001525</v>
      </c>
      <c r="L589">
        <f ca="1">+('aob Demand'!L588-'aob Demand'!BZ588)+'aob Cap'!BZ589</f>
        <v>121.22344219435827</v>
      </c>
      <c r="M589">
        <f ca="1">+('aob Demand'!M588-'aob Demand'!CA588)+'aob Cap'!CA589</f>
        <v>98.674864007997272</v>
      </c>
      <c r="N589">
        <f ca="1">+'aob Demand'!N588*(1+CL589)</f>
        <v>41017.855057776535</v>
      </c>
      <c r="O589">
        <f ca="1">+'aob Demand'!O588*(1+CM589)</f>
        <v>26.319683678743178</v>
      </c>
      <c r="P589">
        <f ca="1">+'aob Demand'!P588*(1+CN589)</f>
        <v>91156.771840349742</v>
      </c>
      <c r="Q589">
        <f ca="1">+'aob Demand'!Q588*(1+CO589)</f>
        <v>383749.18623906444</v>
      </c>
      <c r="R589">
        <v>53608210.027200103</v>
      </c>
      <c r="S589">
        <f ca="1">+IF(E589&gt;2017,SUMPRODUCT(J589:M589,N589:Q589),'aob Demand'!S588)</f>
        <v>55006793.419280954</v>
      </c>
      <c r="T589">
        <v>1</v>
      </c>
      <c r="U589">
        <v>2E-3</v>
      </c>
      <c r="V589">
        <v>49421.769881564796</v>
      </c>
      <c r="W589">
        <v>2E-3</v>
      </c>
      <c r="X589">
        <v>4.9986836477586998</v>
      </c>
      <c r="Y589">
        <v>4.9986836477586998</v>
      </c>
      <c r="Z589">
        <v>5.19449403370347</v>
      </c>
      <c r="AA589">
        <v>3.6123927841328101</v>
      </c>
      <c r="AB589">
        <v>10.484605528124399</v>
      </c>
      <c r="AC589">
        <v>10.484605528124399</v>
      </c>
      <c r="AD589">
        <v>10.484605528124399</v>
      </c>
      <c r="AE589">
        <v>10.484605528124399</v>
      </c>
      <c r="AF589">
        <v>430111.80396023701</v>
      </c>
      <c r="AG589">
        <v>279.90863300655002</v>
      </c>
      <c r="AH589">
        <v>955499.22483930702</v>
      </c>
      <c r="AI589">
        <v>4020564.1056828299</v>
      </c>
      <c r="AJ589">
        <v>130.14775753662701</v>
      </c>
      <c r="AK589">
        <v>130.14775753662701</v>
      </c>
      <c r="AL589">
        <v>102.787888429045</v>
      </c>
      <c r="AM589">
        <v>81.814189485721201</v>
      </c>
      <c r="AN589">
        <v>135.146441184385</v>
      </c>
      <c r="AO589">
        <v>135.146441184385</v>
      </c>
      <c r="AP589">
        <v>107.98238246274801</v>
      </c>
      <c r="AQ589">
        <v>85.426582269853995</v>
      </c>
      <c r="AR589">
        <f ca="1">+IF(E589&gt;2017,J589*N589,'aob Demand'!AR588)</f>
        <v>6086151.7272815602</v>
      </c>
      <c r="AS589">
        <f>+IF(F589&gt;2017,K589*O589,'aob Demand'!AS588)</f>
        <v>3904.4139528944202</v>
      </c>
      <c r="AT589">
        <f>+IF(G589&gt;2017,L589*P589,'aob Demand'!AT588)</f>
        <v>11047599.4578028</v>
      </c>
      <c r="AU589">
        <f>+IF(H589&gt;2017,M589*Q589,'aob Demand'!AU588)</f>
        <v>37854601.1910825</v>
      </c>
      <c r="AV589">
        <v>1.03854535351527</v>
      </c>
      <c r="AW589">
        <v>1.03854535351527</v>
      </c>
      <c r="AX589">
        <v>1.05067456875789</v>
      </c>
      <c r="AY589">
        <v>1.0442914855060299</v>
      </c>
      <c r="AZ589">
        <v>1.03913611207078</v>
      </c>
      <c r="BA589">
        <v>1.03913611207078</v>
      </c>
      <c r="BB589">
        <v>1.0518063287902699</v>
      </c>
      <c r="BC589">
        <v>1.0454105425939799</v>
      </c>
      <c r="BD589">
        <v>1.00882642403857</v>
      </c>
      <c r="BE589">
        <v>1.00882642403857</v>
      </c>
      <c r="BF589">
        <v>0.95367938449136103</v>
      </c>
      <c r="BG589">
        <v>0.915705424766042</v>
      </c>
      <c r="BH589">
        <v>0.21970442100000001</v>
      </c>
      <c r="BI589">
        <v>0.21970442100000001</v>
      </c>
      <c r="BJ589">
        <v>0.165963894</v>
      </c>
      <c r="BK589">
        <v>0.200725816</v>
      </c>
      <c r="BL589">
        <v>0.162760554</v>
      </c>
      <c r="BM589">
        <v>0.162760554</v>
      </c>
      <c r="BN589">
        <v>0.166015943</v>
      </c>
      <c r="BO589">
        <v>0.19972778899999999</v>
      </c>
      <c r="BP589">
        <v>1.0691190909999999</v>
      </c>
      <c r="BQ589">
        <v>1.0691190909999999</v>
      </c>
      <c r="BR589">
        <v>0.131944635</v>
      </c>
      <c r="BS589">
        <v>0.26316795199999998</v>
      </c>
      <c r="BT589">
        <v>0.97831624699999997</v>
      </c>
      <c r="BU589">
        <v>0.97831624699999997</v>
      </c>
      <c r="BV589">
        <v>0.98633250099999903</v>
      </c>
      <c r="BW589">
        <v>0.98950838599999902</v>
      </c>
      <c r="BX589">
        <f ca="1">+'aob Demand'!BX588+'aob Cap'!$CG589</f>
        <v>13.251335429720765</v>
      </c>
      <c r="BY589">
        <f ca="1">+'aob Demand'!BY588+'aob Cap'!$CG589</f>
        <v>13.251335429720765</v>
      </c>
      <c r="BZ589">
        <f ca="1">+'aob Demand'!BZ588+'aob Cap'!$CG589</f>
        <v>13.251335429720765</v>
      </c>
      <c r="CA589">
        <f ca="1">+'aob Demand'!CA588+'aob Cap'!$CG589</f>
        <v>13.251335429720765</v>
      </c>
      <c r="CB589">
        <f t="shared" ca="1" si="74"/>
        <v>543541.35597826529</v>
      </c>
      <c r="CC589">
        <f t="shared" ca="1" si="71"/>
        <v>348.77095683117284</v>
      </c>
      <c r="CD589">
        <f t="shared" ca="1" si="72"/>
        <v>1207948.9603469986</v>
      </c>
      <c r="CE589">
        <f t="shared" ca="1" si="73"/>
        <v>5085189.1877362272</v>
      </c>
      <c r="CG589">
        <f ca="1">+IFERROR(VLOOKUP(_xlfn.CONCAT(B589,E589,C589),Reallocation!$A$3:$F$618,6,FALSE),0)</f>
        <v>3.1463755733265743E-2</v>
      </c>
      <c r="CH589">
        <f t="shared" ca="1" si="75"/>
        <v>2.1205119919298632E-4</v>
      </c>
      <c r="CI589">
        <f t="shared" ca="1" si="76"/>
        <v>2.1205119919298632E-4</v>
      </c>
      <c r="CJ589">
        <f t="shared" ca="1" si="77"/>
        <v>2.595517431589478E-4</v>
      </c>
      <c r="CK589">
        <f t="shared" ca="1" si="78"/>
        <v>3.1886292471328126E-4</v>
      </c>
      <c r="CL589">
        <f ca="1">+IF($C589=1,SUMPRODUCT($CH589:$CK589,Elast!$L$6:$O$6),SUMPRODUCT($CH589:$CK589,Elast!$L$13:$O$13))</f>
        <v>-9.1958703854440053E-6</v>
      </c>
      <c r="CM589">
        <f ca="1">+IF($C589=1,SUMPRODUCT($CH589:$CK589,Elast!$L$7:$O$7),SUMPRODUCT($CH589:$CK589,Elast!$L$14:$O$14))</f>
        <v>5.839072190668291E-6</v>
      </c>
      <c r="CN589">
        <f ca="1">+IF($C589=1,SUMPRODUCT($CH589:$CK589,Elast!$L$8:$O$8),SUMPRODUCT($CH589:$CK589,Elast!$L$15:$O$15))</f>
        <v>-1.1760961547241377E-5</v>
      </c>
      <c r="CO589">
        <f ca="1">+IF($C589=1,SUMPRODUCT($CH589:$CK589,Elast!$L$9:$O$9),SUMPRODUCT($CH589:$CK589,Elast!$L$16:$O$16))</f>
        <v>-7.3073394831459909E-6</v>
      </c>
    </row>
    <row r="590" spans="2:93" x14ac:dyDescent="0.25">
      <c r="B590" t="s">
        <v>90</v>
      </c>
      <c r="C590">
        <v>2</v>
      </c>
      <c r="D590">
        <v>2049</v>
      </c>
      <c r="E590">
        <v>2047</v>
      </c>
      <c r="F590">
        <v>0.111585567041192</v>
      </c>
      <c r="G590" s="1">
        <v>7.2615911131601206E-5</v>
      </c>
      <c r="H590">
        <v>0.20161922677503299</v>
      </c>
      <c r="I590">
        <v>0.68672259027264104</v>
      </c>
      <c r="J590">
        <f ca="1">+('aob Demand'!J589-'aob Demand'!BX589)+'aob Cap'!BX590</f>
        <v>148.37758716771998</v>
      </c>
      <c r="K590">
        <f ca="1">+('aob Demand'!K589-'aob Demand'!BY589)+'aob Cap'!BY590</f>
        <v>148.37758716771998</v>
      </c>
      <c r="L590">
        <f ca="1">+('aob Demand'!L589-'aob Demand'!BZ589)+'aob Cap'!BZ590</f>
        <v>121.21937336225596</v>
      </c>
      <c r="M590">
        <f ca="1">+('aob Demand'!M589-'aob Demand'!CA589)+'aob Cap'!CA590</f>
        <v>98.667863279772575</v>
      </c>
      <c r="N590">
        <f ca="1">+'aob Demand'!N589*(1+CL590)</f>
        <v>41058.985342787775</v>
      </c>
      <c r="O590">
        <f ca="1">+'aob Demand'!O589*(1+CM590)</f>
        <v>26.346257706579586</v>
      </c>
      <c r="P590">
        <f ca="1">+'aob Demand'!P589*(1+CN590)</f>
        <v>91248.084297003632</v>
      </c>
      <c r="Q590">
        <f ca="1">+'aob Demand'!Q589*(1+CO590)</f>
        <v>384133.55854087998</v>
      </c>
      <c r="R590">
        <v>53621567.224851102</v>
      </c>
      <c r="S590">
        <f ca="1">+IF(E590&gt;2017,SUMPRODUCT(J590:M590,N590:Q590),'aob Demand'!S589)</f>
        <v>55058815.405140184</v>
      </c>
      <c r="T590">
        <v>1</v>
      </c>
      <c r="U590">
        <v>2E-3</v>
      </c>
      <c r="V590">
        <v>49871.2981461116</v>
      </c>
      <c r="W590">
        <v>2E-3</v>
      </c>
      <c r="X590">
        <v>5.0165913234691102</v>
      </c>
      <c r="Y590">
        <v>5.0165913234691102</v>
      </c>
      <c r="Z590">
        <v>5.2087319196767803</v>
      </c>
      <c r="AA590">
        <v>3.6236719877947499</v>
      </c>
      <c r="AB590">
        <v>10.3927301014966</v>
      </c>
      <c r="AC590">
        <v>10.3927301014966</v>
      </c>
      <c r="AD590">
        <v>10.3927301014966</v>
      </c>
      <c r="AE590">
        <v>10.3927301014966</v>
      </c>
      <c r="AF590">
        <v>426777.34270750399</v>
      </c>
      <c r="AG590">
        <v>277.735076902505</v>
      </c>
      <c r="AH590">
        <v>948086.92411794502</v>
      </c>
      <c r="AI590">
        <v>3989380.03570092</v>
      </c>
      <c r="AJ590">
        <v>130.14775753662701</v>
      </c>
      <c r="AK590">
        <v>130.14775753662701</v>
      </c>
      <c r="AL590">
        <v>102.787888429045</v>
      </c>
      <c r="AM590">
        <v>81.814189485721201</v>
      </c>
      <c r="AN590">
        <v>135.164348860096</v>
      </c>
      <c r="AO590">
        <v>135.164348860096</v>
      </c>
      <c r="AP590">
        <v>107.996620348722</v>
      </c>
      <c r="AQ590">
        <v>85.437861473515895</v>
      </c>
      <c r="AR590">
        <f ca="1">+IF(E590&gt;2017,J590*N590,'aob Demand'!AR589)</f>
        <v>6092233.1767176306</v>
      </c>
      <c r="AS590">
        <f>+IF(F590&gt;2017,K590*O590,'aob Demand'!AS589)</f>
        <v>3908.3801844274499</v>
      </c>
      <c r="AT590">
        <f>+IF(G590&gt;2017,L590*P590,'aob Demand'!AT589)</f>
        <v>11058416.3162251</v>
      </c>
      <c r="AU590">
        <f>+IF(H590&gt;2017,M590*Q590,'aob Demand'!AU589)</f>
        <v>37890352.240337402</v>
      </c>
      <c r="AV590">
        <v>1.0386829823325701</v>
      </c>
      <c r="AW590">
        <v>1.0386829823325701</v>
      </c>
      <c r="AX590">
        <v>1.05081311612645</v>
      </c>
      <c r="AY590">
        <v>1.04442938042106</v>
      </c>
      <c r="AZ590">
        <v>1.0392738191758499</v>
      </c>
      <c r="BA590">
        <v>1.0392738191758499</v>
      </c>
      <c r="BB590">
        <v>1.0519450253985401</v>
      </c>
      <c r="BC590">
        <v>1.0455485852764499</v>
      </c>
      <c r="BD590">
        <v>1.00896011448081</v>
      </c>
      <c r="BE590">
        <v>1.00896011448081</v>
      </c>
      <c r="BF590">
        <v>0.95362134276064903</v>
      </c>
      <c r="BG590">
        <v>0.915649617570375</v>
      </c>
      <c r="BH590">
        <v>0.21970442100000001</v>
      </c>
      <c r="BI590">
        <v>0.21970442100000001</v>
      </c>
      <c r="BJ590">
        <v>0.165963894</v>
      </c>
      <c r="BK590">
        <v>0.200725816</v>
      </c>
      <c r="BL590">
        <v>0.162760554</v>
      </c>
      <c r="BM590">
        <v>0.162760554</v>
      </c>
      <c r="BN590">
        <v>0.166015943</v>
      </c>
      <c r="BO590">
        <v>0.19972778899999999</v>
      </c>
      <c r="BP590">
        <v>1.0691190909999999</v>
      </c>
      <c r="BQ590">
        <v>1.0691190909999999</v>
      </c>
      <c r="BR590">
        <v>0.131944635</v>
      </c>
      <c r="BS590">
        <v>0.26316795199999998</v>
      </c>
      <c r="BT590">
        <v>0.97831624699999997</v>
      </c>
      <c r="BU590">
        <v>0.97831624699999997</v>
      </c>
      <c r="BV590">
        <v>0.98633250099999903</v>
      </c>
      <c r="BW590">
        <v>0.98950838599999902</v>
      </c>
      <c r="BX590">
        <f ca="1">+'aob Demand'!BX589+'aob Cap'!$CG590</f>
        <v>13.233223052832676</v>
      </c>
      <c r="BY590">
        <f ca="1">+'aob Demand'!BY589+'aob Cap'!$CG590</f>
        <v>13.233223052832676</v>
      </c>
      <c r="BZ590">
        <f ca="1">+'aob Demand'!BZ589+'aob Cap'!$CG590</f>
        <v>13.233223052832676</v>
      </c>
      <c r="CA590">
        <f ca="1">+'aob Demand'!CA589+'aob Cap'!$CG590</f>
        <v>13.233223052832676</v>
      </c>
      <c r="CB590">
        <f t="shared" ca="1" si="74"/>
        <v>543342.71136409813</v>
      </c>
      <c r="CC590">
        <f t="shared" ca="1" si="71"/>
        <v>348.6459048385795</v>
      </c>
      <c r="CD590">
        <f t="shared" ca="1" si="72"/>
        <v>1207506.2526459277</v>
      </c>
      <c r="CE590">
        <f t="shared" ca="1" si="73"/>
        <v>5083325.0622498235</v>
      </c>
      <c r="CG590">
        <f ca="1">+IFERROR(VLOOKUP(_xlfn.CONCAT(B590,E590,C590),Reallocation!$A$3:$F$618,6,FALSE),0)</f>
        <v>3.0067139427976407E-2</v>
      </c>
      <c r="CH590">
        <f t="shared" ca="1" si="75"/>
        <v>2.0263936084896628E-4</v>
      </c>
      <c r="CI590">
        <f t="shared" ca="1" si="76"/>
        <v>2.0263936084896628E-4</v>
      </c>
      <c r="CJ590">
        <f t="shared" ca="1" si="77"/>
        <v>2.4803906004455811E-4</v>
      </c>
      <c r="CK590">
        <f t="shared" ca="1" si="78"/>
        <v>3.0473082550419583E-4</v>
      </c>
      <c r="CL590">
        <f ca="1">+IF($C590=1,SUMPRODUCT($CH590:$CK590,Elast!$L$6:$O$6),SUMPRODUCT($CH590:$CK590,Elast!$L$13:$O$13))</f>
        <v>-8.7878820562146139E-6</v>
      </c>
      <c r="CM590">
        <f ca="1">+IF($C590=1,SUMPRODUCT($CH590:$CK590,Elast!$L$7:$O$7),SUMPRODUCT($CH590:$CK590,Elast!$L$14:$O$14))</f>
        <v>5.5798998293409425E-6</v>
      </c>
      <c r="CN590">
        <f ca="1">+IF($C590=1,SUMPRODUCT($CH590:$CK590,Elast!$L$8:$O$8),SUMPRODUCT($CH590:$CK590,Elast!$L$15:$O$15))</f>
        <v>-1.1239051382007314E-5</v>
      </c>
      <c r="CO590">
        <f ca="1">+IF($C590=1,SUMPRODUCT($CH590:$CK590,Elast!$L$9:$O$9),SUMPRODUCT($CH590:$CK590,Elast!$L$16:$O$16))</f>
        <v>-6.9833691512848347E-6</v>
      </c>
    </row>
    <row r="591" spans="2:93" x14ac:dyDescent="0.25">
      <c r="B591" t="s">
        <v>90</v>
      </c>
      <c r="C591">
        <v>2</v>
      </c>
      <c r="D591">
        <v>2050</v>
      </c>
      <c r="E591">
        <v>2048</v>
      </c>
      <c r="F591">
        <v>0.11161490866149699</v>
      </c>
      <c r="G591" s="1">
        <v>7.2634059612372001E-5</v>
      </c>
      <c r="H591">
        <v>0.201641337403694</v>
      </c>
      <c r="I591">
        <v>0.68667111987519502</v>
      </c>
      <c r="J591">
        <f ca="1">+('aob Demand'!J590-'aob Demand'!BX590)+'aob Cap'!BX591</f>
        <v>148.37360585289025</v>
      </c>
      <c r="K591">
        <f ca="1">+('aob Demand'!K590-'aob Demand'!BY590)+'aob Cap'!BY591</f>
        <v>148.37360585289025</v>
      </c>
      <c r="L591">
        <f ca="1">+('aob Demand'!L590-'aob Demand'!BZ590)+'aob Cap'!BZ591</f>
        <v>121.21183714019423</v>
      </c>
      <c r="M591">
        <f ca="1">+('aob Demand'!M590-'aob Demand'!CA590)+'aob Cap'!CA591</f>
        <v>98.657393152403245</v>
      </c>
      <c r="N591">
        <f ca="1">+'aob Demand'!N590*(1+CL591)</f>
        <v>41100.190268577651</v>
      </c>
      <c r="O591">
        <f ca="1">+'aob Demand'!O590*(1+CM591)</f>
        <v>26.37290720707805</v>
      </c>
      <c r="P591">
        <f ca="1">+'aob Demand'!P590*(1+CN591)</f>
        <v>91339.542652892589</v>
      </c>
      <c r="Q591">
        <f ca="1">+'aob Demand'!Q590*(1+CO591)</f>
        <v>384518.55942892918</v>
      </c>
      <c r="R591">
        <v>53634738.693291903</v>
      </c>
      <c r="S591">
        <f ca="1">+IF(E591&gt;2017,SUMPRODUCT(J591:M591,N591:Q591),'aob Demand'!S590)</f>
        <v>55109128.935205713</v>
      </c>
      <c r="T591">
        <v>1</v>
      </c>
      <c r="U591">
        <v>2E-3</v>
      </c>
      <c r="V591">
        <v>50324.915209200299</v>
      </c>
      <c r="W591">
        <v>2E-3</v>
      </c>
      <c r="X591">
        <v>5.0345034054133304</v>
      </c>
      <c r="Y591">
        <v>5.0345034054133304</v>
      </c>
      <c r="Z591">
        <v>5.2229729111382399</v>
      </c>
      <c r="AA591">
        <v>3.6349537485022099</v>
      </c>
      <c r="AB591">
        <v>10.3005398191516</v>
      </c>
      <c r="AC591">
        <v>10.3005398191516</v>
      </c>
      <c r="AD591">
        <v>10.3005398191516</v>
      </c>
      <c r="AE591">
        <v>10.3005398191516</v>
      </c>
      <c r="AF591">
        <v>423422.74336199299</v>
      </c>
      <c r="AG591">
        <v>275.54843442900301</v>
      </c>
      <c r="AH591">
        <v>940629.93450385204</v>
      </c>
      <c r="AI591">
        <v>3958007.8705154099</v>
      </c>
      <c r="AJ591">
        <v>130.14775753662701</v>
      </c>
      <c r="AK591">
        <v>130.14775753662701</v>
      </c>
      <c r="AL591">
        <v>102.787888429045</v>
      </c>
      <c r="AM591">
        <v>81.814189485721201</v>
      </c>
      <c r="AN591">
        <v>135.18226094203999</v>
      </c>
      <c r="AO591">
        <v>135.18226094203999</v>
      </c>
      <c r="AP591">
        <v>108.010861340183</v>
      </c>
      <c r="AQ591">
        <v>85.449143234223399</v>
      </c>
      <c r="AR591">
        <f ca="1">+IF(E591&gt;2017,J591*N591,'aob Demand'!AR590)</f>
        <v>6098183.4313887358</v>
      </c>
      <c r="AS591">
        <f>+IF(F591&gt;2017,K591*O591,'aob Demand'!AS590)</f>
        <v>3912.2647491449502</v>
      </c>
      <c r="AT591">
        <f>+IF(G591&gt;2017,L591*P591,'aob Demand'!AT590)</f>
        <v>11068928.341793699</v>
      </c>
      <c r="AU591">
        <f>+IF(H591&gt;2017,M591*Q591,'aob Demand'!AU590)</f>
        <v>37924804.053306401</v>
      </c>
      <c r="AV591">
        <v>1.0388206410765199</v>
      </c>
      <c r="AW591">
        <v>1.0388206410765199</v>
      </c>
      <c r="AX591">
        <v>1.05095169064115</v>
      </c>
      <c r="AY591">
        <v>1.0445673032559799</v>
      </c>
      <c r="AZ591">
        <v>1.0394115562246</v>
      </c>
      <c r="BA591">
        <v>1.0394115562246</v>
      </c>
      <c r="BB591">
        <v>1.0520837491821999</v>
      </c>
      <c r="BC591">
        <v>1.0456866559087299</v>
      </c>
      <c r="BD591">
        <v>1.00909383399333</v>
      </c>
      <c r="BE591">
        <v>1.00909383399333</v>
      </c>
      <c r="BF591">
        <v>0.95356330084445495</v>
      </c>
      <c r="BG591">
        <v>0.91559380984633698</v>
      </c>
      <c r="BH591">
        <v>0.21970442100000001</v>
      </c>
      <c r="BI591">
        <v>0.21970442100000001</v>
      </c>
      <c r="BJ591">
        <v>0.165963894</v>
      </c>
      <c r="BK591">
        <v>0.200725816</v>
      </c>
      <c r="BL591">
        <v>0.162760554</v>
      </c>
      <c r="BM591">
        <v>0.162760554</v>
      </c>
      <c r="BN591">
        <v>0.166015943</v>
      </c>
      <c r="BO591">
        <v>0.19972778899999999</v>
      </c>
      <c r="BP591">
        <v>1.0691190909999999</v>
      </c>
      <c r="BQ591">
        <v>1.0691190909999999</v>
      </c>
      <c r="BR591">
        <v>0.131944635</v>
      </c>
      <c r="BS591">
        <v>0.26316795199999998</v>
      </c>
      <c r="BT591">
        <v>0.97831624699999997</v>
      </c>
      <c r="BU591">
        <v>0.97831624699999997</v>
      </c>
      <c r="BV591">
        <v>0.98633250099999903</v>
      </c>
      <c r="BW591">
        <v>0.98950838599999902</v>
      </c>
      <c r="BX591">
        <f ca="1">+'aob Demand'!BX590+'aob Cap'!$CG591</f>
        <v>13.211631989773942</v>
      </c>
      <c r="BY591">
        <f ca="1">+'aob Demand'!BY590+'aob Cap'!$CG591</f>
        <v>13.211631989773942</v>
      </c>
      <c r="BZ591">
        <f ca="1">+'aob Demand'!BZ590+'aob Cap'!$CG591</f>
        <v>13.211631989773942</v>
      </c>
      <c r="CA591">
        <f ca="1">+'aob Demand'!CA590+'aob Cap'!$CG591</f>
        <v>13.211631989773942</v>
      </c>
      <c r="CB591">
        <f t="shared" ca="1" si="74"/>
        <v>543000.5885381361</v>
      </c>
      <c r="CC591">
        <f t="shared" ca="1" si="71"/>
        <v>348.42914452037212</v>
      </c>
      <c r="CD591">
        <f t="shared" ca="1" si="72"/>
        <v>1206744.423644277</v>
      </c>
      <c r="CE591">
        <f t="shared" ca="1" si="73"/>
        <v>5080117.7004130334</v>
      </c>
      <c r="CG591">
        <f ca="1">+IFERROR(VLOOKUP(_xlfn.CONCAT(B591,E591,C591),Reallocation!$A$3:$F$618,6,FALSE),0)</f>
        <v>2.8731351122241035E-2</v>
      </c>
      <c r="CH591">
        <f t="shared" ca="1" si="75"/>
        <v>1.9364192813875469E-4</v>
      </c>
      <c r="CI591">
        <f t="shared" ca="1" si="76"/>
        <v>1.9364192813875469E-4</v>
      </c>
      <c r="CJ591">
        <f t="shared" ca="1" si="77"/>
        <v>2.3703420227039196E-4</v>
      </c>
      <c r="CK591">
        <f t="shared" ca="1" si="78"/>
        <v>2.9122349784627133E-4</v>
      </c>
      <c r="CL591">
        <f ca="1">+IF($C591=1,SUMPRODUCT($CH591:$CK591,Elast!$L$6:$O$6),SUMPRODUCT($CH591:$CK591,Elast!$L$13:$O$13))</f>
        <v>-8.3978782604463576E-6</v>
      </c>
      <c r="CM591">
        <f ca="1">+IF($C591=1,SUMPRODUCT($CH591:$CK591,Elast!$L$7:$O$7),SUMPRODUCT($CH591:$CK591,Elast!$L$14:$O$14))</f>
        <v>5.3321380752257185E-6</v>
      </c>
      <c r="CN591">
        <f ca="1">+IF($C591=1,SUMPRODUCT($CH591:$CK591,Elast!$L$8:$O$8),SUMPRODUCT($CH591:$CK591,Elast!$L$15:$O$15))</f>
        <v>-1.074013301844734E-5</v>
      </c>
      <c r="CO591">
        <f ca="1">+IF($C591=1,SUMPRODUCT($CH591:$CK591,Elast!$L$9:$O$9),SUMPRODUCT($CH591:$CK591,Elast!$L$16:$O$16))</f>
        <v>-6.6737081733778682E-6</v>
      </c>
    </row>
    <row r="592" spans="2:93" x14ac:dyDescent="0.25">
      <c r="B592" t="s">
        <v>90</v>
      </c>
      <c r="C592">
        <v>2</v>
      </c>
      <c r="D592">
        <v>2051</v>
      </c>
      <c r="E592">
        <v>2049</v>
      </c>
      <c r="F592">
        <v>0.111644371013637</v>
      </c>
      <c r="G592" s="1">
        <v>7.2652279961826706E-5</v>
      </c>
      <c r="H592">
        <v>0.201663538959407</v>
      </c>
      <c r="I592">
        <v>0.68661943774699297</v>
      </c>
      <c r="J592">
        <f ca="1">+('aob Demand'!J591-'aob Demand'!BX591)+'aob Cap'!BX592</f>
        <v>148.36645236256408</v>
      </c>
      <c r="K592">
        <f ca="1">+('aob Demand'!K591-'aob Demand'!BY591)+'aob Cap'!BY592</f>
        <v>148.36645236256408</v>
      </c>
      <c r="L592">
        <f ca="1">+('aob Demand'!L591-'aob Demand'!BZ591)+'aob Cap'!BZ592</f>
        <v>121.20112236675708</v>
      </c>
      <c r="M592">
        <f ca="1">+('aob Demand'!M591-'aob Demand'!CA591)+'aob Cap'!CA592</f>
        <v>98.643742596714688</v>
      </c>
      <c r="N592">
        <f ca="1">+'aob Demand'!N591*(1+CL592)</f>
        <v>41141.467197296137</v>
      </c>
      <c r="O592">
        <f ca="1">+'aob Demand'!O591*(1+CM592)</f>
        <v>26.399628326370049</v>
      </c>
      <c r="P592">
        <f ca="1">+'aob Demand'!P591*(1+CN592)</f>
        <v>91431.142604786379</v>
      </c>
      <c r="Q592">
        <f ca="1">+'aob Demand'!Q591*(1+CO592)</f>
        <v>384904.16973397927</v>
      </c>
      <c r="R592">
        <v>53647761.781965598</v>
      </c>
      <c r="S592">
        <f ca="1">+IF(E592&gt;2017,SUMPRODUCT(J592:M592,N592:Q592),'aob Demand'!S591)</f>
        <v>55157875.298868068</v>
      </c>
      <c r="T592">
        <v>1</v>
      </c>
      <c r="U592">
        <v>2E-3</v>
      </c>
      <c r="V592">
        <v>50782.658261536802</v>
      </c>
      <c r="W592">
        <v>2E-3</v>
      </c>
      <c r="X592">
        <v>5.0524193822435501</v>
      </c>
      <c r="Y592">
        <v>5.0524193822435501</v>
      </c>
      <c r="Z592">
        <v>5.2372166928941999</v>
      </c>
      <c r="AA592">
        <v>3.6462377934530599</v>
      </c>
      <c r="AB592">
        <v>10.208109675923399</v>
      </c>
      <c r="AC592">
        <v>10.208109675923399</v>
      </c>
      <c r="AD592">
        <v>10.208109675923399</v>
      </c>
      <c r="AE592">
        <v>10.208109675923399</v>
      </c>
      <c r="AF592">
        <v>420051.02758063201</v>
      </c>
      <c r="AG592">
        <v>273.35068176294999</v>
      </c>
      <c r="AH592">
        <v>933134.97606397304</v>
      </c>
      <c r="AI592">
        <v>3926475.8771505398</v>
      </c>
      <c r="AJ592">
        <v>130.14775753662701</v>
      </c>
      <c r="AK592">
        <v>130.14775753662701</v>
      </c>
      <c r="AL592">
        <v>102.787888429045</v>
      </c>
      <c r="AM592">
        <v>81.814189485721201</v>
      </c>
      <c r="AN592">
        <v>135.20017691887</v>
      </c>
      <c r="AO592">
        <v>135.20017691887</v>
      </c>
      <c r="AP592">
        <v>108.02510512193901</v>
      </c>
      <c r="AQ592">
        <v>85.460427279174198</v>
      </c>
      <c r="AR592">
        <f ca="1">+IF(E592&gt;2017,J592*N592,'aob Demand'!AR591)</f>
        <v>6104013.53305363</v>
      </c>
      <c r="AS592">
        <f>+IF(F592&gt;2017,K592*O592,'aob Demand'!AS591)</f>
        <v>3916.0744929676698</v>
      </c>
      <c r="AT592">
        <f>+IF(G592&gt;2017,L592*P592,'aob Demand'!AT591)</f>
        <v>11079160.7363784</v>
      </c>
      <c r="AU592">
        <f>+IF(H592&gt;2017,M592*Q592,'aob Demand'!AU591)</f>
        <v>37958063.0981277</v>
      </c>
      <c r="AV592">
        <v>1.0389583274771199</v>
      </c>
      <c r="AW592">
        <v>1.0389583274771199</v>
      </c>
      <c r="AX592">
        <v>1.05109029053245</v>
      </c>
      <c r="AY592">
        <v>1.04470525208641</v>
      </c>
      <c r="AZ592">
        <v>1.03954932094573</v>
      </c>
      <c r="BA592">
        <v>1.03954932094573</v>
      </c>
      <c r="BB592">
        <v>1.0522224983697801</v>
      </c>
      <c r="BC592">
        <v>1.04582475256438</v>
      </c>
      <c r="BD592">
        <v>1.00922758037108</v>
      </c>
      <c r="BE592">
        <v>1.00922758037108</v>
      </c>
      <c r="BF592">
        <v>0.95350525948675402</v>
      </c>
      <c r="BG592">
        <v>0.91553800237548399</v>
      </c>
      <c r="BH592">
        <v>0.21970442100000001</v>
      </c>
      <c r="BI592">
        <v>0.21970442100000001</v>
      </c>
      <c r="BJ592">
        <v>0.165963894</v>
      </c>
      <c r="BK592">
        <v>0.200725816</v>
      </c>
      <c r="BL592">
        <v>0.162760554</v>
      </c>
      <c r="BM592">
        <v>0.162760554</v>
      </c>
      <c r="BN592">
        <v>0.166015943</v>
      </c>
      <c r="BO592">
        <v>0.19972778899999999</v>
      </c>
      <c r="BP592">
        <v>1.0691190909999999</v>
      </c>
      <c r="BQ592">
        <v>1.0691190909999999</v>
      </c>
      <c r="BR592">
        <v>0.131944635</v>
      </c>
      <c r="BS592">
        <v>0.26316795199999998</v>
      </c>
      <c r="BT592">
        <v>0.97831624699999997</v>
      </c>
      <c r="BU592">
        <v>0.97831624699999997</v>
      </c>
      <c r="BV592">
        <v>0.98633250099999903</v>
      </c>
      <c r="BW592">
        <v>0.98950838599999902</v>
      </c>
      <c r="BX592">
        <f ca="1">+'aob Demand'!BX591+'aob Cap'!$CG592</f>
        <v>13.186851847828576</v>
      </c>
      <c r="BY592">
        <f ca="1">+'aob Demand'!BY591+'aob Cap'!$CG592</f>
        <v>13.186851847828576</v>
      </c>
      <c r="BZ592">
        <f ca="1">+'aob Demand'!BZ591+'aob Cap'!$CG592</f>
        <v>13.186851847828576</v>
      </c>
      <c r="CA592">
        <f ca="1">+'aob Demand'!CA591+'aob Cap'!$CG592</f>
        <v>13.186851847828576</v>
      </c>
      <c r="CB592">
        <f t="shared" ca="1" si="74"/>
        <v>542526.43273304333</v>
      </c>
      <c r="CC592">
        <f t="shared" ca="1" si="71"/>
        <v>348.12798757758048</v>
      </c>
      <c r="CD592">
        <f t="shared" ca="1" si="72"/>
        <v>1205688.9318070053</v>
      </c>
      <c r="CE592">
        <f t="shared" ca="1" si="73"/>
        <v>5075674.2618934484</v>
      </c>
      <c r="CG592">
        <f ca="1">+IFERROR(VLOOKUP(_xlfn.CONCAT(B592,E592,C592),Reallocation!$A$3:$F$618,6,FALSE),0)</f>
        <v>2.745313253607528E-2</v>
      </c>
      <c r="CH592">
        <f t="shared" ca="1" si="75"/>
        <v>1.8503598420593903E-4</v>
      </c>
      <c r="CI592">
        <f t="shared" ca="1" si="76"/>
        <v>1.8503598420593903E-4</v>
      </c>
      <c r="CJ592">
        <f t="shared" ca="1" si="77"/>
        <v>2.2650889694730836E-4</v>
      </c>
      <c r="CK592">
        <f t="shared" ca="1" si="78"/>
        <v>2.7830586931720802E-4</v>
      </c>
      <c r="CL592">
        <f ca="1">+IF($C592=1,SUMPRODUCT($CH592:$CK592,Elast!$L$6:$O$6),SUMPRODUCT($CH592:$CK592,Elast!$L$13:$O$13))</f>
        <v>-8.0248601711474528E-6</v>
      </c>
      <c r="CM592">
        <f ca="1">+IF($C592=1,SUMPRODUCT($CH592:$CK592,Elast!$L$7:$O$7),SUMPRODUCT($CH592:$CK592,Elast!$L$14:$O$14))</f>
        <v>5.0951560845358308E-6</v>
      </c>
      <c r="CN592">
        <f ca="1">+IF($C592=1,SUMPRODUCT($CH592:$CK592,Elast!$L$8:$O$8),SUMPRODUCT($CH592:$CK592,Elast!$L$15:$O$15))</f>
        <v>-1.0262932528842583E-5</v>
      </c>
      <c r="CO592">
        <f ca="1">+IF($C592=1,SUMPRODUCT($CH592:$CK592,Elast!$L$9:$O$9),SUMPRODUCT($CH592:$CK592,Elast!$L$16:$O$16))</f>
        <v>-6.3775559772327736E-6</v>
      </c>
    </row>
    <row r="593" spans="2:93" x14ac:dyDescent="0.25">
      <c r="B593" t="s">
        <v>91</v>
      </c>
      <c r="C593">
        <v>1</v>
      </c>
      <c r="D593">
        <v>2010</v>
      </c>
      <c r="E593">
        <v>2008</v>
      </c>
      <c r="F593">
        <v>0.17755859099999999</v>
      </c>
      <c r="G593">
        <v>2.5031991E-2</v>
      </c>
      <c r="H593">
        <v>0.22472410500000001</v>
      </c>
      <c r="I593">
        <v>0.57268531199999995</v>
      </c>
      <c r="J593">
        <f>+('aob Demand'!J592-'aob Demand'!BX592)+'aob Cap'!BX593</f>
        <v>307.77847389999903</v>
      </c>
      <c r="K593">
        <f>+('aob Demand'!K592-'aob Demand'!BY592)+'aob Cap'!BY593</f>
        <v>238.2359438</v>
      </c>
      <c r="L593">
        <f>+('aob Demand'!L592-'aob Demand'!BZ592)+'aob Cap'!BZ593</f>
        <v>195.7009118</v>
      </c>
      <c r="M593">
        <f>+('aob Demand'!M592-'aob Demand'!CA592)+'aob Cap'!CA593</f>
        <v>175.72361430000001</v>
      </c>
      <c r="N593">
        <f>+'aob Demand'!N592*(1+CL593)</f>
        <v>138057.427</v>
      </c>
      <c r="O593">
        <f>+'aob Demand'!O592*(1+CM593)</f>
        <v>26065.656500000001</v>
      </c>
      <c r="P593">
        <f>+'aob Demand'!P592*(1+CN593)</f>
        <v>273801.9325</v>
      </c>
      <c r="Q593">
        <f>+'aob Demand'!Q592*(1+CO593)</f>
        <v>769463.15850000002</v>
      </c>
      <c r="R593">
        <v>3302.6061800000002</v>
      </c>
      <c r="S593">
        <f>+IF(E593&gt;2017,SUMPRODUCT(J593:M593,N593:Q593),'aob Demand'!S592)</f>
        <v>237497015.59999999</v>
      </c>
      <c r="T593">
        <v>71912</v>
      </c>
      <c r="U593">
        <v>73.128</v>
      </c>
      <c r="V593">
        <v>39653.337760000002</v>
      </c>
      <c r="W593">
        <v>1.01691E-3</v>
      </c>
      <c r="X593">
        <v>33.454364830000003</v>
      </c>
      <c r="Y593">
        <v>33.454364830000003</v>
      </c>
      <c r="Z593">
        <v>18.221141100000001</v>
      </c>
      <c r="AA593">
        <v>30.155041310000001</v>
      </c>
      <c r="AB593">
        <v>69.54253009</v>
      </c>
      <c r="AC593">
        <v>0</v>
      </c>
      <c r="AD593">
        <v>0</v>
      </c>
      <c r="AE593">
        <v>0</v>
      </c>
      <c r="AF593">
        <v>9600862.7719999999</v>
      </c>
      <c r="AG593">
        <v>0</v>
      </c>
      <c r="AH593">
        <v>0</v>
      </c>
      <c r="AI593">
        <v>0</v>
      </c>
      <c r="AJ593">
        <v>204.7815789</v>
      </c>
      <c r="AK593">
        <v>204.7815789</v>
      </c>
      <c r="AL593">
        <v>177.47977069999999</v>
      </c>
      <c r="AM593">
        <v>145.56857299999999</v>
      </c>
      <c r="AN593">
        <v>238.2359438</v>
      </c>
      <c r="AO593">
        <v>238.2359438</v>
      </c>
      <c r="AP593">
        <v>195.7009118</v>
      </c>
      <c r="AQ593">
        <v>175.72361430000001</v>
      </c>
      <c r="AR593">
        <f>+IF(E593&gt;2017,J593*N593,'aob Demand'!AR592)</f>
        <v>42491104.189999998</v>
      </c>
      <c r="AS593">
        <f>+IF(F593&gt;2017,K593*O593,'aob Demand'!AS592)</f>
        <v>6209776.2759999996</v>
      </c>
      <c r="AT593">
        <f>+IF(G593&gt;2017,L593*P593,'aob Demand'!AT592)</f>
        <v>53583287.859999999</v>
      </c>
      <c r="AU593">
        <f>+IF(H593&gt;2017,M593*Q593,'aob Demand'!AU592)</f>
        <v>135212847.30000001</v>
      </c>
      <c r="AV593">
        <v>0.97121500299999997</v>
      </c>
      <c r="AW593">
        <v>0.97121500299999997</v>
      </c>
      <c r="AX593">
        <v>0.93276412099999995</v>
      </c>
      <c r="AY593">
        <v>0.95084250099999901</v>
      </c>
      <c r="AZ593">
        <v>1.4457259609999999</v>
      </c>
      <c r="BA593">
        <v>1.4457259609999999</v>
      </c>
      <c r="BB593">
        <v>1.4457259609999999</v>
      </c>
      <c r="BC593">
        <v>1.030556961</v>
      </c>
      <c r="BD593">
        <v>0.97121500299999997</v>
      </c>
      <c r="BE593">
        <v>0.97121500299999997</v>
      </c>
      <c r="BF593">
        <v>0.93269396400000004</v>
      </c>
      <c r="BG593">
        <v>0.95078506399999996</v>
      </c>
      <c r="BH593">
        <v>0.19242860000000001</v>
      </c>
      <c r="BI593">
        <v>0.19242860000000001</v>
      </c>
      <c r="BJ593">
        <v>0.232534608999999</v>
      </c>
      <c r="BK593">
        <v>0.31863818999999999</v>
      </c>
      <c r="BL593">
        <v>0.28501643399999999</v>
      </c>
      <c r="BM593">
        <v>0.28501643399999999</v>
      </c>
      <c r="BN593">
        <v>0.28501643399999999</v>
      </c>
      <c r="BO593">
        <v>0.51554845999999999</v>
      </c>
      <c r="BP593">
        <v>0.19242860000000001</v>
      </c>
      <c r="BQ593">
        <v>0.19242860000000001</v>
      </c>
      <c r="BR593">
        <v>0.23244925399999999</v>
      </c>
      <c r="BS593">
        <v>0.31844525600000001</v>
      </c>
      <c r="BT593">
        <v>0</v>
      </c>
      <c r="BU593">
        <v>0</v>
      </c>
      <c r="BV593" s="1">
        <v>9.31E-5</v>
      </c>
      <c r="BW593">
        <v>6.5461499999999999E-4</v>
      </c>
      <c r="BX593">
        <f>+'aob Demand'!BX592+'aob Cap'!$CG593</f>
        <v>102.0409693</v>
      </c>
      <c r="BY593">
        <f>+'aob Demand'!BY592+'aob Cap'!$CG593</f>
        <v>0</v>
      </c>
      <c r="BZ593">
        <f>+'aob Demand'!BZ592+'aob Cap'!$CG593</f>
        <v>0</v>
      </c>
      <c r="CA593">
        <f>+'aob Demand'!CA592+'aob Cap'!$CG593</f>
        <v>0</v>
      </c>
      <c r="CB593">
        <f t="shared" si="74"/>
        <v>14087513.67014399</v>
      </c>
      <c r="CC593">
        <f t="shared" si="71"/>
        <v>0</v>
      </c>
      <c r="CD593">
        <f t="shared" si="72"/>
        <v>0</v>
      </c>
      <c r="CE593">
        <f t="shared" si="73"/>
        <v>0</v>
      </c>
      <c r="CG593">
        <f>+IFERROR(VLOOKUP(_xlfn.CONCAT(B593,E593,C593),Reallocation!$A$3:$F$618,6,FALSE),0)</f>
        <v>0</v>
      </c>
      <c r="CH593">
        <f t="shared" si="75"/>
        <v>0</v>
      </c>
      <c r="CI593">
        <f t="shared" si="76"/>
        <v>0</v>
      </c>
      <c r="CJ593">
        <f t="shared" si="77"/>
        <v>0</v>
      </c>
      <c r="CK593">
        <f t="shared" si="78"/>
        <v>0</v>
      </c>
      <c r="CL593">
        <f>+IF($C593=1,SUMPRODUCT($CH593:$CK593,Elast!$L$6:$O$6),SUMPRODUCT($CH593:$CK593,Elast!$L$13:$O$13))</f>
        <v>0</v>
      </c>
      <c r="CM593">
        <f>+IF($C593=1,SUMPRODUCT($CH593:$CK593,Elast!$L$7:$O$7),SUMPRODUCT($CH593:$CK593,Elast!$L$14:$O$14))</f>
        <v>0</v>
      </c>
      <c r="CN593">
        <f>+IF($C593=1,SUMPRODUCT($CH593:$CK593,Elast!$L$8:$O$8),SUMPRODUCT($CH593:$CK593,Elast!$L$15:$O$15))</f>
        <v>0</v>
      </c>
      <c r="CO593">
        <f>+IF($C593=1,SUMPRODUCT($CH593:$CK593,Elast!$L$9:$O$9),SUMPRODUCT($CH593:$CK593,Elast!$L$16:$O$16))</f>
        <v>0</v>
      </c>
    </row>
    <row r="594" spans="2:93" x14ac:dyDescent="0.25">
      <c r="B594" t="s">
        <v>91</v>
      </c>
      <c r="C594">
        <v>1</v>
      </c>
      <c r="D594">
        <v>2011</v>
      </c>
      <c r="E594">
        <v>2009</v>
      </c>
      <c r="F594">
        <v>0.25794822499999998</v>
      </c>
      <c r="G594">
        <v>2.8651177E-2</v>
      </c>
      <c r="H594">
        <v>0.23221660099999999</v>
      </c>
      <c r="I594">
        <v>0.48118399699999997</v>
      </c>
      <c r="J594">
        <f>+('aob Demand'!J593-'aob Demand'!BX593)+'aob Cap'!BX594</f>
        <v>91.021862540000001</v>
      </c>
      <c r="K594">
        <f>+('aob Demand'!K593-'aob Demand'!BY593)+'aob Cap'!BY594</f>
        <v>70.910431889999998</v>
      </c>
      <c r="L594">
        <f>+('aob Demand'!L593-'aob Demand'!BZ593)+'aob Cap'!BZ594</f>
        <v>42.368921829999998</v>
      </c>
      <c r="M594">
        <f>+('aob Demand'!M593-'aob Demand'!CA593)+'aob Cap'!CA594</f>
        <v>30.35377231</v>
      </c>
      <c r="N594">
        <f>+'aob Demand'!N593*(1+CL594)</f>
        <v>138411.98499999999</v>
      </c>
      <c r="O594">
        <f>+'aob Demand'!O593*(1+CM594)</f>
        <v>17986.483</v>
      </c>
      <c r="P594">
        <f>+'aob Demand'!P593*(1+CN594)</f>
        <v>266362.89399999997</v>
      </c>
      <c r="Q594">
        <f>+'aob Demand'!Q593*(1+CO594)</f>
        <v>770011.08099999896</v>
      </c>
      <c r="R594">
        <v>671.91188720000002</v>
      </c>
      <c r="S594">
        <f>+IF(E594&gt;2017,SUMPRODUCT(J594:M594,N594:Q594),'aob Demand'!S593)</f>
        <v>48532195.609999999</v>
      </c>
      <c r="T594">
        <v>72230</v>
      </c>
      <c r="U594">
        <v>53.56</v>
      </c>
      <c r="V594">
        <v>38662.120049999998</v>
      </c>
      <c r="W594">
        <v>7.4151999999999996E-4</v>
      </c>
      <c r="X594">
        <v>-20.210300660000001</v>
      </c>
      <c r="Y594">
        <v>-20.210300660000001</v>
      </c>
      <c r="Z594">
        <v>-17.000796950000002</v>
      </c>
      <c r="AA594">
        <v>-9.4626243839999997</v>
      </c>
      <c r="AB594">
        <v>20.111430649999999</v>
      </c>
      <c r="AC594">
        <v>0</v>
      </c>
      <c r="AD594">
        <v>0</v>
      </c>
      <c r="AE594">
        <v>0</v>
      </c>
      <c r="AF594">
        <v>2783663.037</v>
      </c>
      <c r="AG594">
        <v>0</v>
      </c>
      <c r="AH594">
        <v>0</v>
      </c>
      <c r="AI594">
        <v>0</v>
      </c>
      <c r="AJ594">
        <v>91.12073255</v>
      </c>
      <c r="AK594">
        <v>91.12073255</v>
      </c>
      <c r="AL594">
        <v>59.369718779999999</v>
      </c>
      <c r="AM594">
        <v>39.816396699999999</v>
      </c>
      <c r="AN594">
        <v>70.910431889999998</v>
      </c>
      <c r="AO594">
        <v>70.910431889999998</v>
      </c>
      <c r="AP594">
        <v>42.368921829999998</v>
      </c>
      <c r="AQ594">
        <v>30.35377231</v>
      </c>
      <c r="AR594">
        <f>+IF(E594&gt;2017,J594*N594,'aob Demand'!AR593)</f>
        <v>12598516.67</v>
      </c>
      <c r="AS594">
        <f>+IF(F594&gt;2017,K594*O594,'aob Demand'!AS593)</f>
        <v>1275429.2779999999</v>
      </c>
      <c r="AT594">
        <f>+IF(G594&gt;2017,L594*P594,'aob Demand'!AT593)</f>
        <v>11285508.630000001</v>
      </c>
      <c r="AU594">
        <f>+IF(H594&gt;2017,M594*Q594,'aob Demand'!AU593)</f>
        <v>23372741.030000001</v>
      </c>
      <c r="AV594">
        <v>0.97121500299999997</v>
      </c>
      <c r="AW594">
        <v>0.97121500299999997</v>
      </c>
      <c r="AX594">
        <v>0.93276412099999995</v>
      </c>
      <c r="AY594">
        <v>0.95084250099999901</v>
      </c>
      <c r="AZ594">
        <v>1.4457259609999999</v>
      </c>
      <c r="BA594">
        <v>1.4457259609999999</v>
      </c>
      <c r="BB594">
        <v>1.4457259609999999</v>
      </c>
      <c r="BC594">
        <v>1.030556961</v>
      </c>
      <c r="BD594">
        <v>0.97121500299999997</v>
      </c>
      <c r="BE594">
        <v>0.97121500299999997</v>
      </c>
      <c r="BF594">
        <v>0.93269396400000004</v>
      </c>
      <c r="BG594">
        <v>0.95078506399999996</v>
      </c>
      <c r="BH594">
        <v>0.19242860000000001</v>
      </c>
      <c r="BI594">
        <v>0.19242860000000001</v>
      </c>
      <c r="BJ594">
        <v>0.232534608999999</v>
      </c>
      <c r="BK594">
        <v>0.31863818999999999</v>
      </c>
      <c r="BL594">
        <v>0.28501643399999999</v>
      </c>
      <c r="BM594">
        <v>0.28501643399999999</v>
      </c>
      <c r="BN594">
        <v>0.28501643399999999</v>
      </c>
      <c r="BO594">
        <v>0.51554845999999999</v>
      </c>
      <c r="BP594">
        <v>0.19242860000000001</v>
      </c>
      <c r="BQ594">
        <v>0.19242860000000001</v>
      </c>
      <c r="BR594">
        <v>0.23244925399999999</v>
      </c>
      <c r="BS594">
        <v>0.31844525600000001</v>
      </c>
      <c r="BT594">
        <v>0</v>
      </c>
      <c r="BU594">
        <v>0</v>
      </c>
      <c r="BV594" s="1">
        <v>9.31E-5</v>
      </c>
      <c r="BW594">
        <v>6.5461499999999999E-4</v>
      </c>
      <c r="BX594">
        <f>+'aob Demand'!BX593+'aob Cap'!$CG594</f>
        <v>103.0185638</v>
      </c>
      <c r="BY594">
        <f>+'aob Demand'!BY593+'aob Cap'!$CG594</f>
        <v>0</v>
      </c>
      <c r="BZ594">
        <f>+'aob Demand'!BZ593+'aob Cap'!$CG594</f>
        <v>0</v>
      </c>
      <c r="CA594">
        <f>+'aob Demand'!CA593+'aob Cap'!$CG594</f>
        <v>0</v>
      </c>
      <c r="CB594">
        <f t="shared" si="74"/>
        <v>14259003.90740714</v>
      </c>
      <c r="CC594">
        <f t="shared" si="71"/>
        <v>0</v>
      </c>
      <c r="CD594">
        <f t="shared" si="72"/>
        <v>0</v>
      </c>
      <c r="CE594">
        <f t="shared" si="73"/>
        <v>0</v>
      </c>
      <c r="CG594">
        <f>+IFERROR(VLOOKUP(_xlfn.CONCAT(B594,E594,C594),Reallocation!$A$3:$F$618,6,FALSE),0)</f>
        <v>0</v>
      </c>
      <c r="CH594">
        <f t="shared" si="75"/>
        <v>0</v>
      </c>
      <c r="CI594">
        <f t="shared" si="76"/>
        <v>0</v>
      </c>
      <c r="CJ594">
        <f t="shared" si="77"/>
        <v>0</v>
      </c>
      <c r="CK594">
        <f t="shared" si="78"/>
        <v>0</v>
      </c>
      <c r="CL594">
        <f>+IF($C594=1,SUMPRODUCT($CH594:$CK594,Elast!$L$6:$O$6),SUMPRODUCT($CH594:$CK594,Elast!$L$13:$O$13))</f>
        <v>0</v>
      </c>
      <c r="CM594">
        <f>+IF($C594=1,SUMPRODUCT($CH594:$CK594,Elast!$L$7:$O$7),SUMPRODUCT($CH594:$CK594,Elast!$L$14:$O$14))</f>
        <v>0</v>
      </c>
      <c r="CN594">
        <f>+IF($C594=1,SUMPRODUCT($CH594:$CK594,Elast!$L$8:$O$8),SUMPRODUCT($CH594:$CK594,Elast!$L$15:$O$15))</f>
        <v>0</v>
      </c>
      <c r="CO594">
        <f>+IF($C594=1,SUMPRODUCT($CH594:$CK594,Elast!$L$9:$O$9),SUMPRODUCT($CH594:$CK594,Elast!$L$16:$O$16))</f>
        <v>0</v>
      </c>
    </row>
    <row r="595" spans="2:93" x14ac:dyDescent="0.25">
      <c r="B595" t="s">
        <v>91</v>
      </c>
      <c r="C595">
        <v>1</v>
      </c>
      <c r="D595">
        <v>2012</v>
      </c>
      <c r="E595">
        <v>2010</v>
      </c>
      <c r="F595">
        <v>0.22673476100000001</v>
      </c>
      <c r="G595">
        <v>2.6619858999999999E-2</v>
      </c>
      <c r="H595">
        <v>0.24277813199999901</v>
      </c>
      <c r="I595">
        <v>0.50386724799999905</v>
      </c>
      <c r="J595">
        <f>+('aob Demand'!J594-'aob Demand'!BX594)+'aob Cap'!BX595</f>
        <v>144.4081754</v>
      </c>
      <c r="K595">
        <f>+('aob Demand'!K594-'aob Demand'!BY594)+'aob Cap'!BY595</f>
        <v>74.982835010000002</v>
      </c>
      <c r="L595">
        <f>+('aob Demand'!L594-'aob Demand'!BZ594)+'aob Cap'!BZ595</f>
        <v>76.11490809</v>
      </c>
      <c r="M595">
        <f>+('aob Demand'!M594-'aob Demand'!CA594)+'aob Cap'!CA595</f>
        <v>57.064649549999999</v>
      </c>
      <c r="N595">
        <f>+'aob Demand'!N594*(1+CL595)</f>
        <v>133450.30100000001</v>
      </c>
      <c r="O595">
        <f>+'aob Demand'!O594*(1+CM595)</f>
        <v>30284.065999999999</v>
      </c>
      <c r="P595">
        <f>+'aob Demand'!P594*(1+CN595)</f>
        <v>271135.23200000002</v>
      </c>
      <c r="Q595">
        <f>+'aob Demand'!Q594*(1+CO595)</f>
        <v>743837.86800000002</v>
      </c>
      <c r="R595">
        <v>1165.9577589999999</v>
      </c>
      <c r="S595">
        <f>+IF(E595&gt;2017,SUMPRODUCT(J595:M595,N595:Q595),'aob Demand'!S594)</f>
        <v>84626380.129999995</v>
      </c>
      <c r="T595">
        <v>72581</v>
      </c>
      <c r="U595">
        <v>54.42</v>
      </c>
      <c r="V595">
        <v>37008.074220000002</v>
      </c>
      <c r="W595">
        <v>7.4978299999999996E-4</v>
      </c>
      <c r="X595">
        <v>-3.8128310519999999</v>
      </c>
      <c r="Y595">
        <v>-3.8128310519999999</v>
      </c>
      <c r="Z595">
        <v>-10.581424090000001</v>
      </c>
      <c r="AA595">
        <v>-3.7040261050000001</v>
      </c>
      <c r="AB595">
        <v>69.425340410000004</v>
      </c>
      <c r="AC595">
        <v>0</v>
      </c>
      <c r="AD595">
        <v>0</v>
      </c>
      <c r="AE595">
        <v>0</v>
      </c>
      <c r="AF595">
        <v>9264832.5749999993</v>
      </c>
      <c r="AG595">
        <v>0</v>
      </c>
      <c r="AH595">
        <v>0</v>
      </c>
      <c r="AI595">
        <v>0</v>
      </c>
      <c r="AJ595">
        <v>78.795666060000002</v>
      </c>
      <c r="AK595">
        <v>78.795666060000002</v>
      </c>
      <c r="AL595">
        <v>86.696332179999999</v>
      </c>
      <c r="AM595">
        <v>60.76867566</v>
      </c>
      <c r="AN595">
        <v>74.982835010000002</v>
      </c>
      <c r="AO595">
        <v>74.982835010000002</v>
      </c>
      <c r="AP595">
        <v>76.11490809</v>
      </c>
      <c r="AQ595">
        <v>57.064649549999999</v>
      </c>
      <c r="AR595">
        <f>+IF(E595&gt;2017,J595*N595,'aob Demand'!AR594)</f>
        <v>19271314.48</v>
      </c>
      <c r="AS595">
        <f>+IF(F595&gt;2017,K595*O595,'aob Demand'!AS594)</f>
        <v>2270785.1239999998</v>
      </c>
      <c r="AT595">
        <f>+IF(G595&gt;2017,L595*P595,'aob Demand'!AT594)</f>
        <v>20637433.260000002</v>
      </c>
      <c r="AU595">
        <f>+IF(H595&gt;2017,M595*Q595,'aob Demand'!AU594)</f>
        <v>42446847.259999998</v>
      </c>
      <c r="AV595">
        <v>0.97121500299999997</v>
      </c>
      <c r="AW595">
        <v>0.97121500299999997</v>
      </c>
      <c r="AX595">
        <v>0.93276412099999995</v>
      </c>
      <c r="AY595">
        <v>0.95084250099999901</v>
      </c>
      <c r="AZ595">
        <v>1.4457259609999999</v>
      </c>
      <c r="BA595">
        <v>1.4457259609999999</v>
      </c>
      <c r="BB595">
        <v>1.4457259609999999</v>
      </c>
      <c r="BC595">
        <v>1.030556961</v>
      </c>
      <c r="BD595">
        <v>0.97121500299999997</v>
      </c>
      <c r="BE595">
        <v>0.97121500299999997</v>
      </c>
      <c r="BF595">
        <v>0.93269396400000004</v>
      </c>
      <c r="BG595">
        <v>0.95078506399999996</v>
      </c>
      <c r="BH595">
        <v>0.19242860000000001</v>
      </c>
      <c r="BI595">
        <v>0.19242860000000001</v>
      </c>
      <c r="BJ595">
        <v>0.232534608999999</v>
      </c>
      <c r="BK595">
        <v>0.31863818999999999</v>
      </c>
      <c r="BL595">
        <v>0.28501643399999999</v>
      </c>
      <c r="BM595">
        <v>0.28501643399999999</v>
      </c>
      <c r="BN595">
        <v>0.28501643399999999</v>
      </c>
      <c r="BO595">
        <v>0.51554845999999999</v>
      </c>
      <c r="BP595">
        <v>0.19242860000000001</v>
      </c>
      <c r="BQ595">
        <v>0.19242860000000001</v>
      </c>
      <c r="BR595">
        <v>0.23244925399999999</v>
      </c>
      <c r="BS595">
        <v>0.31844525600000001</v>
      </c>
      <c r="BT595">
        <v>0</v>
      </c>
      <c r="BU595">
        <v>0</v>
      </c>
      <c r="BV595" s="1">
        <v>9.31E-5</v>
      </c>
      <c r="BW595">
        <v>6.5461499999999999E-4</v>
      </c>
      <c r="BX595">
        <f>+'aob Demand'!BX594+'aob Cap'!$CG595</f>
        <v>103.8912108</v>
      </c>
      <c r="BY595">
        <f>+'aob Demand'!BY594+'aob Cap'!$CG595</f>
        <v>0</v>
      </c>
      <c r="BZ595">
        <f>+'aob Demand'!BZ594+'aob Cap'!$CG595</f>
        <v>0</v>
      </c>
      <c r="CA595">
        <f>+'aob Demand'!CA594+'aob Cap'!$CG595</f>
        <v>0</v>
      </c>
      <c r="CB595">
        <f t="shared" si="74"/>
        <v>13864313.352514451</v>
      </c>
      <c r="CC595">
        <f t="shared" si="71"/>
        <v>0</v>
      </c>
      <c r="CD595">
        <f t="shared" si="72"/>
        <v>0</v>
      </c>
      <c r="CE595">
        <f t="shared" si="73"/>
        <v>0</v>
      </c>
      <c r="CG595">
        <f>+IFERROR(VLOOKUP(_xlfn.CONCAT(B595,E595,C595),Reallocation!$A$3:$F$618,6,FALSE),0)</f>
        <v>0</v>
      </c>
      <c r="CH595">
        <f t="shared" si="75"/>
        <v>0</v>
      </c>
      <c r="CI595">
        <f t="shared" si="76"/>
        <v>0</v>
      </c>
      <c r="CJ595">
        <f t="shared" si="77"/>
        <v>0</v>
      </c>
      <c r="CK595">
        <f t="shared" si="78"/>
        <v>0</v>
      </c>
      <c r="CL595">
        <f>+IF($C595=1,SUMPRODUCT($CH595:$CK595,Elast!$L$6:$O$6),SUMPRODUCT($CH595:$CK595,Elast!$L$13:$O$13))</f>
        <v>0</v>
      </c>
      <c r="CM595">
        <f>+IF($C595=1,SUMPRODUCT($CH595:$CK595,Elast!$L$7:$O$7),SUMPRODUCT($CH595:$CK595,Elast!$L$14:$O$14))</f>
        <v>0</v>
      </c>
      <c r="CN595">
        <f>+IF($C595=1,SUMPRODUCT($CH595:$CK595,Elast!$L$8:$O$8),SUMPRODUCT($CH595:$CK595,Elast!$L$15:$O$15))</f>
        <v>0</v>
      </c>
      <c r="CO595">
        <f>+IF($C595=1,SUMPRODUCT($CH595:$CK595,Elast!$L$9:$O$9),SUMPRODUCT($CH595:$CK595,Elast!$L$16:$O$16))</f>
        <v>0</v>
      </c>
    </row>
    <row r="596" spans="2:93" x14ac:dyDescent="0.25">
      <c r="B596" t="s">
        <v>91</v>
      </c>
      <c r="C596">
        <v>1</v>
      </c>
      <c r="D596">
        <v>2013</v>
      </c>
      <c r="E596">
        <v>2011</v>
      </c>
      <c r="F596">
        <v>0.21415469399999901</v>
      </c>
      <c r="G596">
        <v>4.1691293999999997E-2</v>
      </c>
      <c r="H596">
        <v>0.23697025399999999</v>
      </c>
      <c r="I596">
        <v>0.50718375799999904</v>
      </c>
      <c r="J596">
        <f>+('aob Demand'!J595-'aob Demand'!BX595)+'aob Cap'!BX596</f>
        <v>104.9703054</v>
      </c>
      <c r="K596">
        <f>+('aob Demand'!K595-'aob Demand'!BY595)+'aob Cap'!BY596</f>
        <v>85.291287150000002</v>
      </c>
      <c r="L596">
        <f>+('aob Demand'!L595-'aob Demand'!BZ595)+'aob Cap'!BZ596</f>
        <v>57.194205859999997</v>
      </c>
      <c r="M596">
        <f>+('aob Demand'!M595-'aob Demand'!CA595)+'aob Cap'!CA596</f>
        <v>45.163846919999997</v>
      </c>
      <c r="N596">
        <f>+'aob Demand'!N595*(1+CL596)</f>
        <v>135724.28400000001</v>
      </c>
      <c r="O596">
        <f>+'aob Demand'!O595*(1+CM596)</f>
        <v>31301.398999999899</v>
      </c>
      <c r="P596">
        <f>+'aob Demand'!P595*(1+CN596)</f>
        <v>273207.54399999999</v>
      </c>
      <c r="Q596">
        <f>+'aob Demand'!Q595*(1+CO596)</f>
        <v>733260.42</v>
      </c>
      <c r="R596">
        <v>900.01241909999999</v>
      </c>
      <c r="S596">
        <f>+IF(E596&gt;2017,SUMPRODUCT(J596:M596,N596:Q596),'aob Demand'!S595)</f>
        <v>65659506.030000001</v>
      </c>
      <c r="T596">
        <v>72954</v>
      </c>
      <c r="U596">
        <v>74.56</v>
      </c>
      <c r="V596">
        <v>34727.889029999998</v>
      </c>
      <c r="W596">
        <v>1.0220139999999999E-3</v>
      </c>
      <c r="X596">
        <v>-1.65630253199999</v>
      </c>
      <c r="Y596">
        <v>-1.65630253199999</v>
      </c>
      <c r="Z596">
        <v>-5.8714125920000004</v>
      </c>
      <c r="AA596">
        <v>-5.9237261319999996</v>
      </c>
      <c r="AB596">
        <v>19.67901822</v>
      </c>
      <c r="AC596">
        <v>0</v>
      </c>
      <c r="AD596">
        <v>0</v>
      </c>
      <c r="AE596">
        <v>0</v>
      </c>
      <c r="AF596">
        <v>2670920.6569999899</v>
      </c>
      <c r="AG596">
        <v>0</v>
      </c>
      <c r="AH596">
        <v>0</v>
      </c>
      <c r="AI596">
        <v>0</v>
      </c>
      <c r="AJ596">
        <v>86.947589679999993</v>
      </c>
      <c r="AK596">
        <v>86.947589679999993</v>
      </c>
      <c r="AL596">
        <v>63.065618460000003</v>
      </c>
      <c r="AM596">
        <v>51.087573050000003</v>
      </c>
      <c r="AN596">
        <v>85.291287150000002</v>
      </c>
      <c r="AO596">
        <v>85.291287150000002</v>
      </c>
      <c r="AP596">
        <v>57.194205859999997</v>
      </c>
      <c r="AQ596">
        <v>45.163846919999997</v>
      </c>
      <c r="AR596">
        <f>+IF(E596&gt;2017,J596*N596,'aob Demand'!AR595)</f>
        <v>14247019.539999999</v>
      </c>
      <c r="AS596">
        <f>+IF(F596&gt;2017,K596*O596,'aob Demand'!AS595)</f>
        <v>2669736.61</v>
      </c>
      <c r="AT596">
        <f>+IF(G596&gt;2017,L596*P596,'aob Demand'!AT595)</f>
        <v>15625888.52</v>
      </c>
      <c r="AU596">
        <f>+IF(H596&gt;2017,M596*Q596,'aob Demand'!AU595)</f>
        <v>33116861.359999999</v>
      </c>
      <c r="AV596">
        <v>0.97121500299999997</v>
      </c>
      <c r="AW596">
        <v>0.97121500299999997</v>
      </c>
      <c r="AX596">
        <v>0.93276412099999995</v>
      </c>
      <c r="AY596">
        <v>0.95084250099999901</v>
      </c>
      <c r="AZ596">
        <v>1.4457259609999999</v>
      </c>
      <c r="BA596">
        <v>1.4457259609999999</v>
      </c>
      <c r="BB596">
        <v>1.4457259609999999</v>
      </c>
      <c r="BC596">
        <v>1.030556961</v>
      </c>
      <c r="BD596">
        <v>0.97121500299999997</v>
      </c>
      <c r="BE596">
        <v>0.97121500299999997</v>
      </c>
      <c r="BF596">
        <v>0.93269396400000004</v>
      </c>
      <c r="BG596">
        <v>0.95078506399999996</v>
      </c>
      <c r="BH596">
        <v>0.19242860000000001</v>
      </c>
      <c r="BI596">
        <v>0.19242860000000001</v>
      </c>
      <c r="BJ596">
        <v>0.232534608999999</v>
      </c>
      <c r="BK596">
        <v>0.31863818999999999</v>
      </c>
      <c r="BL596">
        <v>0.28501643399999999</v>
      </c>
      <c r="BM596">
        <v>0.28501643399999999</v>
      </c>
      <c r="BN596">
        <v>0.28501643399999999</v>
      </c>
      <c r="BO596">
        <v>0.51554845999999999</v>
      </c>
      <c r="BP596">
        <v>0.19242860000000001</v>
      </c>
      <c r="BQ596">
        <v>0.19242860000000001</v>
      </c>
      <c r="BR596">
        <v>0.23244925399999999</v>
      </c>
      <c r="BS596">
        <v>0.31844525600000001</v>
      </c>
      <c r="BT596">
        <v>0</v>
      </c>
      <c r="BU596">
        <v>0</v>
      </c>
      <c r="BV596" s="1">
        <v>9.31E-5</v>
      </c>
      <c r="BW596">
        <v>6.5461499999999999E-4</v>
      </c>
      <c r="BX596">
        <f>+'aob Demand'!BX595+'aob Cap'!$CG596</f>
        <v>103.6997411</v>
      </c>
      <c r="BY596">
        <f>+'aob Demand'!BY595+'aob Cap'!$CG596</f>
        <v>0</v>
      </c>
      <c r="BZ596">
        <f>+'aob Demand'!BZ595+'aob Cap'!$CG596</f>
        <v>0</v>
      </c>
      <c r="CA596">
        <f>+'aob Demand'!CA595+'aob Cap'!$CG596</f>
        <v>0</v>
      </c>
      <c r="CB596">
        <f t="shared" si="74"/>
        <v>14074573.111782873</v>
      </c>
      <c r="CC596">
        <f t="shared" si="71"/>
        <v>0</v>
      </c>
      <c r="CD596">
        <f t="shared" si="72"/>
        <v>0</v>
      </c>
      <c r="CE596">
        <f t="shared" si="73"/>
        <v>0</v>
      </c>
      <c r="CG596">
        <f>+IFERROR(VLOOKUP(_xlfn.CONCAT(B596,E596,C596),Reallocation!$A$3:$F$618,6,FALSE),0)</f>
        <v>0</v>
      </c>
      <c r="CH596">
        <f t="shared" si="75"/>
        <v>0</v>
      </c>
      <c r="CI596">
        <f t="shared" si="76"/>
        <v>0</v>
      </c>
      <c r="CJ596">
        <f t="shared" si="77"/>
        <v>0</v>
      </c>
      <c r="CK596">
        <f t="shared" si="78"/>
        <v>0</v>
      </c>
      <c r="CL596">
        <f>+IF($C596=1,SUMPRODUCT($CH596:$CK596,Elast!$L$6:$O$6),SUMPRODUCT($CH596:$CK596,Elast!$L$13:$O$13))</f>
        <v>0</v>
      </c>
      <c r="CM596">
        <f>+IF($C596=1,SUMPRODUCT($CH596:$CK596,Elast!$L$7:$O$7),SUMPRODUCT($CH596:$CK596,Elast!$L$14:$O$14))</f>
        <v>0</v>
      </c>
      <c r="CN596">
        <f>+IF($C596=1,SUMPRODUCT($CH596:$CK596,Elast!$L$8:$O$8),SUMPRODUCT($CH596:$CK596,Elast!$L$15:$O$15))</f>
        <v>0</v>
      </c>
      <c r="CO596">
        <f>+IF($C596=1,SUMPRODUCT($CH596:$CK596,Elast!$L$9:$O$9),SUMPRODUCT($CH596:$CK596,Elast!$L$16:$O$16))</f>
        <v>0</v>
      </c>
    </row>
    <row r="597" spans="2:93" x14ac:dyDescent="0.25">
      <c r="B597" t="s">
        <v>91</v>
      </c>
      <c r="C597">
        <v>1</v>
      </c>
      <c r="D597">
        <v>2014</v>
      </c>
      <c r="E597">
        <v>2012</v>
      </c>
      <c r="F597">
        <v>0.19194012599999999</v>
      </c>
      <c r="G597">
        <v>3.0848852999999999E-2</v>
      </c>
      <c r="H597">
        <v>0.21346536199999999</v>
      </c>
      <c r="I597">
        <v>0.56374565899999995</v>
      </c>
      <c r="J597">
        <f>+('aob Demand'!J596-'aob Demand'!BX596)+'aob Cap'!BX597</f>
        <v>250.8205261</v>
      </c>
      <c r="K597">
        <f>+('aob Demand'!K596-'aob Demand'!BY596)+'aob Cap'!BY597</f>
        <v>144.89038369999901</v>
      </c>
      <c r="L597">
        <f>+('aob Demand'!L596-'aob Demand'!BZ596)+'aob Cap'!BZ597</f>
        <v>128.71165980000001</v>
      </c>
      <c r="M597">
        <f>+('aob Demand'!M596-'aob Demand'!CA596)+'aob Cap'!CA597</f>
        <v>118.22702</v>
      </c>
      <c r="N597">
        <f>+'aob Demand'!N596*(1+CL597)</f>
        <v>124734.103</v>
      </c>
      <c r="O597">
        <f>+'aob Demand'!O596*(1+CM597)</f>
        <v>32803.419000000002</v>
      </c>
      <c r="P597">
        <f>+'aob Demand'!P596*(1+CN597)</f>
        <v>266536.75899999897</v>
      </c>
      <c r="Q597">
        <f>+'aob Demand'!Q596*(1+CO597)</f>
        <v>770697.56900000002</v>
      </c>
      <c r="R597">
        <v>2208.81871</v>
      </c>
      <c r="S597">
        <f>+IF(E597&gt;2017,SUMPRODUCT(J597:M597,N597:Q597),'aob Demand'!S596)</f>
        <v>161462438.90000001</v>
      </c>
      <c r="T597">
        <v>73099</v>
      </c>
      <c r="U597">
        <v>79.63</v>
      </c>
      <c r="V597">
        <v>34762.195630000002</v>
      </c>
      <c r="W597">
        <v>1.089345E-3</v>
      </c>
      <c r="X597">
        <v>18.478208840000001</v>
      </c>
      <c r="Y597">
        <v>18.478208840000001</v>
      </c>
      <c r="Z597">
        <v>14.97773102</v>
      </c>
      <c r="AA597">
        <v>21.012096929999998</v>
      </c>
      <c r="AB597">
        <v>105.93014239999999</v>
      </c>
      <c r="AC597">
        <v>0</v>
      </c>
      <c r="AD597">
        <v>0</v>
      </c>
      <c r="AE597">
        <v>0</v>
      </c>
      <c r="AF597">
        <v>13213101.289999999</v>
      </c>
      <c r="AG597">
        <v>0</v>
      </c>
      <c r="AH597">
        <v>0</v>
      </c>
      <c r="AI597">
        <v>0</v>
      </c>
      <c r="AJ597">
        <v>126.4121749</v>
      </c>
      <c r="AK597">
        <v>126.4121749</v>
      </c>
      <c r="AL597">
        <v>113.7339288</v>
      </c>
      <c r="AM597">
        <v>97.214923060000004</v>
      </c>
      <c r="AN597">
        <v>144.89038369999901</v>
      </c>
      <c r="AO597">
        <v>144.89038369999901</v>
      </c>
      <c r="AP597">
        <v>128.71165980000001</v>
      </c>
      <c r="AQ597">
        <v>118.22702</v>
      </c>
      <c r="AR597">
        <f>+IF(E597&gt;2017,J597*N597,'aob Demand'!AR596)</f>
        <v>31285873.34</v>
      </c>
      <c r="AS597">
        <f>+IF(F597&gt;2017,K597*O597,'aob Demand'!AS596)</f>
        <v>4752899.966</v>
      </c>
      <c r="AT597">
        <f>+IF(G597&gt;2017,L597*P597,'aob Demand'!AT596)</f>
        <v>34306388.659999996</v>
      </c>
      <c r="AU597">
        <f>+IF(H597&gt;2017,M597*Q597,'aob Demand'!AU596)</f>
        <v>91117276.890000001</v>
      </c>
      <c r="AV597">
        <v>0.97121500299999997</v>
      </c>
      <c r="AW597">
        <v>0.97121500299999997</v>
      </c>
      <c r="AX597">
        <v>0.93276412099999995</v>
      </c>
      <c r="AY597">
        <v>0.95084250099999901</v>
      </c>
      <c r="AZ597">
        <v>1.4457259609999999</v>
      </c>
      <c r="BA597">
        <v>1.4457259609999999</v>
      </c>
      <c r="BB597">
        <v>1.4457259609999999</v>
      </c>
      <c r="BC597">
        <v>1.030556961</v>
      </c>
      <c r="BD597">
        <v>0.97121500299999997</v>
      </c>
      <c r="BE597">
        <v>0.97121500299999997</v>
      </c>
      <c r="BF597">
        <v>0.93269396400000004</v>
      </c>
      <c r="BG597">
        <v>0.95078506399999996</v>
      </c>
      <c r="BH597">
        <v>0.19242860000000001</v>
      </c>
      <c r="BI597">
        <v>0.19242860000000001</v>
      </c>
      <c r="BJ597">
        <v>0.232534608999999</v>
      </c>
      <c r="BK597">
        <v>0.31863818999999999</v>
      </c>
      <c r="BL597">
        <v>0.28501643399999999</v>
      </c>
      <c r="BM597">
        <v>0.28501643399999999</v>
      </c>
      <c r="BN597">
        <v>0.28501643399999999</v>
      </c>
      <c r="BO597">
        <v>0.51554845999999999</v>
      </c>
      <c r="BP597">
        <v>0.19242860000000001</v>
      </c>
      <c r="BQ597">
        <v>0.19242860000000001</v>
      </c>
      <c r="BR597">
        <v>0.23244925399999999</v>
      </c>
      <c r="BS597">
        <v>0.31844525600000001</v>
      </c>
      <c r="BT597">
        <v>0</v>
      </c>
      <c r="BU597">
        <v>0</v>
      </c>
      <c r="BV597" s="1">
        <v>9.31E-5</v>
      </c>
      <c r="BW597">
        <v>6.5461499999999999E-4</v>
      </c>
      <c r="BX597">
        <f>+'aob Demand'!BX596+'aob Cap'!$CG597</f>
        <v>108.0149625</v>
      </c>
      <c r="BY597">
        <f>+'aob Demand'!BY596+'aob Cap'!$CG597</f>
        <v>0</v>
      </c>
      <c r="BZ597">
        <f>+'aob Demand'!BZ596+'aob Cap'!$CG597</f>
        <v>0</v>
      </c>
      <c r="CA597">
        <f>+'aob Demand'!CA596+'aob Cap'!$CG597</f>
        <v>0</v>
      </c>
      <c r="CB597">
        <f t="shared" si="74"/>
        <v>13473149.458016137</v>
      </c>
      <c r="CC597">
        <f t="shared" ref="CC597:CC660" si="79">+BY597*O597</f>
        <v>0</v>
      </c>
      <c r="CD597">
        <f t="shared" ref="CD597:CD660" si="80">+BZ597*P597</f>
        <v>0</v>
      </c>
      <c r="CE597">
        <f t="shared" ref="CE597:CE660" si="81">+CA597*Q597</f>
        <v>0</v>
      </c>
      <c r="CG597">
        <f>+IFERROR(VLOOKUP(_xlfn.CONCAT(B597,E597,C597),Reallocation!$A$3:$F$618,6,FALSE),0)</f>
        <v>0</v>
      </c>
      <c r="CH597">
        <f t="shared" si="75"/>
        <v>0</v>
      </c>
      <c r="CI597">
        <f t="shared" si="76"/>
        <v>0</v>
      </c>
      <c r="CJ597">
        <f t="shared" si="77"/>
        <v>0</v>
      </c>
      <c r="CK597">
        <f t="shared" si="78"/>
        <v>0</v>
      </c>
      <c r="CL597">
        <f>+IF($C597=1,SUMPRODUCT($CH597:$CK597,Elast!$L$6:$O$6),SUMPRODUCT($CH597:$CK597,Elast!$L$13:$O$13))</f>
        <v>0</v>
      </c>
      <c r="CM597">
        <f>+IF($C597=1,SUMPRODUCT($CH597:$CK597,Elast!$L$7:$O$7),SUMPRODUCT($CH597:$CK597,Elast!$L$14:$O$14))</f>
        <v>0</v>
      </c>
      <c r="CN597">
        <f>+IF($C597=1,SUMPRODUCT($CH597:$CK597,Elast!$L$8:$O$8),SUMPRODUCT($CH597:$CK597,Elast!$L$15:$O$15))</f>
        <v>0</v>
      </c>
      <c r="CO597">
        <f>+IF($C597=1,SUMPRODUCT($CH597:$CK597,Elast!$L$9:$O$9),SUMPRODUCT($CH597:$CK597,Elast!$L$16:$O$16))</f>
        <v>0</v>
      </c>
    </row>
    <row r="598" spans="2:93" x14ac:dyDescent="0.25">
      <c r="B598" t="s">
        <v>91</v>
      </c>
      <c r="C598">
        <v>1</v>
      </c>
      <c r="D598">
        <v>2015</v>
      </c>
      <c r="E598">
        <v>2013</v>
      </c>
      <c r="F598">
        <v>0.27273017399999999</v>
      </c>
      <c r="G598">
        <v>3.1190762E-2</v>
      </c>
      <c r="H598">
        <v>0.222948339</v>
      </c>
      <c r="I598">
        <v>0.47313072499999997</v>
      </c>
      <c r="J598">
        <f>+('aob Demand'!J597-'aob Demand'!BX597)+'aob Cap'!BX598</f>
        <v>213.402612099999</v>
      </c>
      <c r="K598">
        <f>+('aob Demand'!K597-'aob Demand'!BY597)+'aob Cap'!BY598</f>
        <v>86.962417040000005</v>
      </c>
      <c r="L598">
        <f>+('aob Demand'!L597-'aob Demand'!BZ597)+'aob Cap'!BZ598</f>
        <v>82.892483729999995</v>
      </c>
      <c r="M598">
        <f>+('aob Demand'!M597-'aob Demand'!CA597)+'aob Cap'!CA598</f>
        <v>61.801230250000003</v>
      </c>
      <c r="N598">
        <f>+'aob Demand'!N597*(1+CL598)</f>
        <v>127376.091</v>
      </c>
      <c r="O598">
        <f>+'aob Demand'!O597*(1+CM598)</f>
        <v>33907.154000000002</v>
      </c>
      <c r="P598">
        <f>+'aob Demand'!P597*(1+CN598)</f>
        <v>262890.02399999998</v>
      </c>
      <c r="Q598">
        <f>+'aob Demand'!Q597*(1+CO598)</f>
        <v>750602.43700000003</v>
      </c>
      <c r="R598">
        <v>1342.383523</v>
      </c>
      <c r="S598">
        <f>+IF(E598&gt;2017,SUMPRODUCT(J598:M598,N598:Q598),'aob Demand'!S597)</f>
        <v>98310799.680000007</v>
      </c>
      <c r="T598">
        <v>73236</v>
      </c>
      <c r="U598">
        <v>83.721999999999994</v>
      </c>
      <c r="V598">
        <v>35743.268580000004</v>
      </c>
      <c r="W598">
        <v>1.1431810000000001E-3</v>
      </c>
      <c r="X598">
        <v>-9.4538189199999998</v>
      </c>
      <c r="Y598">
        <v>-9.4538189199999998</v>
      </c>
      <c r="Z598">
        <v>-9.0510741100000001</v>
      </c>
      <c r="AA598">
        <v>-4.9547679689999997</v>
      </c>
      <c r="AB598">
        <v>126.440195099999</v>
      </c>
      <c r="AC598">
        <v>0</v>
      </c>
      <c r="AD598">
        <v>0</v>
      </c>
      <c r="AE598">
        <v>0</v>
      </c>
      <c r="AF598">
        <v>16105457.789999999</v>
      </c>
      <c r="AG598">
        <v>0</v>
      </c>
      <c r="AH598">
        <v>0</v>
      </c>
      <c r="AI598">
        <v>0</v>
      </c>
      <c r="AJ598">
        <v>96.416235959999995</v>
      </c>
      <c r="AK598">
        <v>96.416235959999995</v>
      </c>
      <c r="AL598">
        <v>91.943557839999997</v>
      </c>
      <c r="AM598">
        <v>66.755998210000001</v>
      </c>
      <c r="AN598">
        <v>86.962417040000005</v>
      </c>
      <c r="AO598">
        <v>86.962417040000005</v>
      </c>
      <c r="AP598">
        <v>82.892483729999995</v>
      </c>
      <c r="AQ598">
        <v>61.801230250000003</v>
      </c>
      <c r="AR598">
        <f>+IF(E598&gt;2017,J598*N598,'aob Demand'!AR597)</f>
        <v>27182390.539999999</v>
      </c>
      <c r="AS598">
        <f>+IF(F598&gt;2017,K598*O598,'aob Demand'!AS597)</f>
        <v>2948648.0669999998</v>
      </c>
      <c r="AT598">
        <f>+IF(G598&gt;2017,L598*P598,'aob Demand'!AT597)</f>
        <v>21791607.039999999</v>
      </c>
      <c r="AU598">
        <f>+IF(H598&gt;2017,M598*Q598,'aob Demand'!AU597)</f>
        <v>46388154.030000001</v>
      </c>
      <c r="AV598">
        <v>0.97121500299999997</v>
      </c>
      <c r="AW598">
        <v>0.97121500299999997</v>
      </c>
      <c r="AX598">
        <v>0.93276412099999995</v>
      </c>
      <c r="AY598">
        <v>0.95084250099999901</v>
      </c>
      <c r="AZ598">
        <v>1.4457259609999999</v>
      </c>
      <c r="BA598">
        <v>1.4457259609999999</v>
      </c>
      <c r="BB598">
        <v>1.4457259609999999</v>
      </c>
      <c r="BC598">
        <v>1.030556961</v>
      </c>
      <c r="BD598">
        <v>0.97121500299999997</v>
      </c>
      <c r="BE598">
        <v>0.97121500299999997</v>
      </c>
      <c r="BF598">
        <v>0.93269396400000004</v>
      </c>
      <c r="BG598">
        <v>0.95078506399999996</v>
      </c>
      <c r="BH598">
        <v>0.19242860000000001</v>
      </c>
      <c r="BI598">
        <v>0.19242860000000001</v>
      </c>
      <c r="BJ598">
        <v>0.232534608999999</v>
      </c>
      <c r="BK598">
        <v>0.31863818999999999</v>
      </c>
      <c r="BL598">
        <v>0.28501643399999999</v>
      </c>
      <c r="BM598">
        <v>0.28501643399999999</v>
      </c>
      <c r="BN598">
        <v>0.28501643399999999</v>
      </c>
      <c r="BO598">
        <v>0.51554845999999999</v>
      </c>
      <c r="BP598">
        <v>0.19242860000000001</v>
      </c>
      <c r="BQ598">
        <v>0.19242860000000001</v>
      </c>
      <c r="BR598">
        <v>0.23244925399999999</v>
      </c>
      <c r="BS598">
        <v>0.31844525600000001</v>
      </c>
      <c r="BT598">
        <v>0</v>
      </c>
      <c r="BU598">
        <v>0</v>
      </c>
      <c r="BV598" s="1">
        <v>9.31E-5</v>
      </c>
      <c r="BW598">
        <v>6.5461499999999999E-4</v>
      </c>
      <c r="BX598">
        <f>+'aob Demand'!BX597+'aob Cap'!$CG598</f>
        <v>124.87115249999999</v>
      </c>
      <c r="BY598">
        <f>+'aob Demand'!BY597+'aob Cap'!$CG598</f>
        <v>0</v>
      </c>
      <c r="BZ598">
        <f>+'aob Demand'!BZ597+'aob Cap'!$CG598</f>
        <v>0</v>
      </c>
      <c r="CA598">
        <f>+'aob Demand'!CA597+'aob Cap'!$CG598</f>
        <v>0</v>
      </c>
      <c r="CB598">
        <f t="shared" si="74"/>
        <v>15905599.284114877</v>
      </c>
      <c r="CC598">
        <f t="shared" si="79"/>
        <v>0</v>
      </c>
      <c r="CD598">
        <f t="shared" si="80"/>
        <v>0</v>
      </c>
      <c r="CE598">
        <f t="shared" si="81"/>
        <v>0</v>
      </c>
      <c r="CG598">
        <f>+IFERROR(VLOOKUP(_xlfn.CONCAT(B598,E598,C598),Reallocation!$A$3:$F$618,6,FALSE),0)</f>
        <v>0</v>
      </c>
      <c r="CH598">
        <f t="shared" si="75"/>
        <v>0</v>
      </c>
      <c r="CI598">
        <f t="shared" si="76"/>
        <v>0</v>
      </c>
      <c r="CJ598">
        <f t="shared" si="77"/>
        <v>0</v>
      </c>
      <c r="CK598">
        <f t="shared" si="78"/>
        <v>0</v>
      </c>
      <c r="CL598">
        <f>+IF($C598=1,SUMPRODUCT($CH598:$CK598,Elast!$L$6:$O$6),SUMPRODUCT($CH598:$CK598,Elast!$L$13:$O$13))</f>
        <v>0</v>
      </c>
      <c r="CM598">
        <f>+IF($C598=1,SUMPRODUCT($CH598:$CK598,Elast!$L$7:$O$7),SUMPRODUCT($CH598:$CK598,Elast!$L$14:$O$14))</f>
        <v>0</v>
      </c>
      <c r="CN598">
        <f>+IF($C598=1,SUMPRODUCT($CH598:$CK598,Elast!$L$8:$O$8),SUMPRODUCT($CH598:$CK598,Elast!$L$15:$O$15))</f>
        <v>0</v>
      </c>
      <c r="CO598">
        <f>+IF($C598=1,SUMPRODUCT($CH598:$CK598,Elast!$L$9:$O$9),SUMPRODUCT($CH598:$CK598,Elast!$L$16:$O$16))</f>
        <v>0</v>
      </c>
    </row>
    <row r="599" spans="2:93" x14ac:dyDescent="0.25">
      <c r="B599" t="s">
        <v>91</v>
      </c>
      <c r="C599">
        <v>1</v>
      </c>
      <c r="D599">
        <v>2016</v>
      </c>
      <c r="E599">
        <v>2014</v>
      </c>
      <c r="F599">
        <v>0.21685394199999999</v>
      </c>
      <c r="G599">
        <v>3.3994641999999999E-2</v>
      </c>
      <c r="H599">
        <v>0.24372453899999999</v>
      </c>
      <c r="I599">
        <v>0.50542687600000002</v>
      </c>
      <c r="J599">
        <f>+('aob Demand'!J598-'aob Demand'!BX598)+'aob Cap'!BX599</f>
        <v>148.8526335</v>
      </c>
      <c r="K599">
        <f>+('aob Demand'!K598-'aob Demand'!BY598)+'aob Cap'!BY599</f>
        <v>83.382822079999997</v>
      </c>
      <c r="L599">
        <f>+('aob Demand'!L598-'aob Demand'!BZ598)+'aob Cap'!BZ599</f>
        <v>79.847689160000002</v>
      </c>
      <c r="M599">
        <f>+('aob Demand'!M598-'aob Demand'!CA598)+'aob Cap'!CA599</f>
        <v>59.516899600000002</v>
      </c>
      <c r="N599">
        <f>+'aob Demand'!N598*(1+CL599)</f>
        <v>125608.143</v>
      </c>
      <c r="O599">
        <f>+'aob Demand'!O598*(1+CM599)</f>
        <v>34720.453000000001</v>
      </c>
      <c r="P599">
        <f>+'aob Demand'!P598*(1+CN599)</f>
        <v>261454.386</v>
      </c>
      <c r="Q599">
        <f>+'aob Demand'!Q598*(1+CO599)</f>
        <v>731333.06599999999</v>
      </c>
      <c r="R599">
        <v>1168.60626</v>
      </c>
      <c r="S599">
        <f>+IF(E599&gt;2017,SUMPRODUCT(J599:M599,N599:Q599),'aob Demand'!S598)</f>
        <v>85995397.439999998</v>
      </c>
      <c r="T599">
        <v>73588</v>
      </c>
      <c r="U599">
        <v>77.67</v>
      </c>
      <c r="V599">
        <v>34979.530350000001</v>
      </c>
      <c r="W599">
        <v>1.0554710000000001E-3</v>
      </c>
      <c r="X599">
        <v>-7.2459707020000002</v>
      </c>
      <c r="Y599">
        <v>-7.2459707020000002</v>
      </c>
      <c r="Z599">
        <v>-6.5155285760000003</v>
      </c>
      <c r="AA599">
        <v>-3.4614373380000001</v>
      </c>
      <c r="AB599">
        <v>65.469811429999993</v>
      </c>
      <c r="AC599">
        <v>0</v>
      </c>
      <c r="AD599">
        <v>0</v>
      </c>
      <c r="AE599">
        <v>0</v>
      </c>
      <c r="AF599">
        <v>8223541.4359999998</v>
      </c>
      <c r="AG599">
        <v>0</v>
      </c>
      <c r="AH599">
        <v>0</v>
      </c>
      <c r="AI599">
        <v>0</v>
      </c>
      <c r="AJ599">
        <v>90.628792779999998</v>
      </c>
      <c r="AK599">
        <v>90.628792779999998</v>
      </c>
      <c r="AL599">
        <v>86.363217739999996</v>
      </c>
      <c r="AM599">
        <v>62.978336939999998</v>
      </c>
      <c r="AN599">
        <v>83.382822079999997</v>
      </c>
      <c r="AO599">
        <v>83.382822079999997</v>
      </c>
      <c r="AP599">
        <v>79.847689160000002</v>
      </c>
      <c r="AQ599">
        <v>59.516899600000002</v>
      </c>
      <c r="AR599">
        <f>+IF(E599&gt;2017,J599*N599,'aob Demand'!AR598)</f>
        <v>18697102.879999999</v>
      </c>
      <c r="AS599">
        <f>+IF(F599&gt;2017,K599*O599,'aob Demand'!AS598)</f>
        <v>2895089.355</v>
      </c>
      <c r="AT599">
        <f>+IF(G599&gt;2017,L599*P599,'aob Demand'!AT598)</f>
        <v>20876528.539999999</v>
      </c>
      <c r="AU599">
        <f>+IF(H599&gt;2017,M599*Q599,'aob Demand'!AU598)</f>
        <v>43526676.659999996</v>
      </c>
      <c r="AV599">
        <v>0.97121500299999997</v>
      </c>
      <c r="AW599">
        <v>0.97121500299999997</v>
      </c>
      <c r="AX599">
        <v>0.93276412099999995</v>
      </c>
      <c r="AY599">
        <v>0.95084250099999901</v>
      </c>
      <c r="AZ599">
        <v>1.4457259609999999</v>
      </c>
      <c r="BA599">
        <v>1.4457259609999999</v>
      </c>
      <c r="BB599">
        <v>1.4457259609999999</v>
      </c>
      <c r="BC599">
        <v>1.030556961</v>
      </c>
      <c r="BD599">
        <v>0.97121500299999997</v>
      </c>
      <c r="BE599">
        <v>0.97121500299999997</v>
      </c>
      <c r="BF599">
        <v>0.93269396400000004</v>
      </c>
      <c r="BG599">
        <v>0.95078506399999996</v>
      </c>
      <c r="BH599">
        <v>0.19242860000000001</v>
      </c>
      <c r="BI599">
        <v>0.19242860000000001</v>
      </c>
      <c r="BJ599">
        <v>0.232534608999999</v>
      </c>
      <c r="BK599">
        <v>0.31863818999999999</v>
      </c>
      <c r="BL599">
        <v>0.28501643399999999</v>
      </c>
      <c r="BM599">
        <v>0.28501643399999999</v>
      </c>
      <c r="BN599">
        <v>0.28501643399999999</v>
      </c>
      <c r="BO599">
        <v>0.51554845999999999</v>
      </c>
      <c r="BP599">
        <v>0.19242860000000001</v>
      </c>
      <c r="BQ599">
        <v>0.19242860000000001</v>
      </c>
      <c r="BR599">
        <v>0.23244925399999999</v>
      </c>
      <c r="BS599">
        <v>0.31844525600000001</v>
      </c>
      <c r="BT599">
        <v>0</v>
      </c>
      <c r="BU599">
        <v>0</v>
      </c>
      <c r="BV599" s="1">
        <v>9.31E-5</v>
      </c>
      <c r="BW599">
        <v>6.5461499999999999E-4</v>
      </c>
      <c r="BX599">
        <f>+'aob Demand'!BX598+'aob Cap'!$CG599</f>
        <v>138.7734476</v>
      </c>
      <c r="BY599">
        <f>+'aob Demand'!BY598+'aob Cap'!$CG599</f>
        <v>0</v>
      </c>
      <c r="BZ599">
        <f>+'aob Demand'!BZ598+'aob Cap'!$CG599</f>
        <v>0</v>
      </c>
      <c r="CA599">
        <f>+'aob Demand'!CA598+'aob Cap'!$CG599</f>
        <v>0</v>
      </c>
      <c r="CB599">
        <f t="shared" si="74"/>
        <v>17431075.050743807</v>
      </c>
      <c r="CC599">
        <f t="shared" si="79"/>
        <v>0</v>
      </c>
      <c r="CD599">
        <f t="shared" si="80"/>
        <v>0</v>
      </c>
      <c r="CE599">
        <f t="shared" si="81"/>
        <v>0</v>
      </c>
      <c r="CG599">
        <f>+IFERROR(VLOOKUP(_xlfn.CONCAT(B599,E599,C599),Reallocation!$A$3:$F$618,6,FALSE),0)</f>
        <v>0</v>
      </c>
      <c r="CH599">
        <f t="shared" si="75"/>
        <v>0</v>
      </c>
      <c r="CI599">
        <f t="shared" si="76"/>
        <v>0</v>
      </c>
      <c r="CJ599">
        <f t="shared" si="77"/>
        <v>0</v>
      </c>
      <c r="CK599">
        <f t="shared" si="78"/>
        <v>0</v>
      </c>
      <c r="CL599">
        <f>+IF($C599=1,SUMPRODUCT($CH599:$CK599,Elast!$L$6:$O$6),SUMPRODUCT($CH599:$CK599,Elast!$L$13:$O$13))</f>
        <v>0</v>
      </c>
      <c r="CM599">
        <f>+IF($C599=1,SUMPRODUCT($CH599:$CK599,Elast!$L$7:$O$7),SUMPRODUCT($CH599:$CK599,Elast!$L$14:$O$14))</f>
        <v>0</v>
      </c>
      <c r="CN599">
        <f>+IF($C599=1,SUMPRODUCT($CH599:$CK599,Elast!$L$8:$O$8),SUMPRODUCT($CH599:$CK599,Elast!$L$15:$O$15))</f>
        <v>0</v>
      </c>
      <c r="CO599">
        <f>+IF($C599=1,SUMPRODUCT($CH599:$CK599,Elast!$L$9:$O$9),SUMPRODUCT($CH599:$CK599,Elast!$L$16:$O$16))</f>
        <v>0</v>
      </c>
    </row>
    <row r="600" spans="2:93" x14ac:dyDescent="0.25">
      <c r="B600" t="s">
        <v>91</v>
      </c>
      <c r="C600">
        <v>1</v>
      </c>
      <c r="D600">
        <v>2017</v>
      </c>
      <c r="E600">
        <v>2015</v>
      </c>
      <c r="F600">
        <v>0.28921039599999998</v>
      </c>
      <c r="G600">
        <v>2.6205762000000001E-2</v>
      </c>
      <c r="H600">
        <v>0.18711249199999999</v>
      </c>
      <c r="I600">
        <v>0.49747134999999998</v>
      </c>
      <c r="J600">
        <f>+('aob Demand'!J599-'aob Demand'!BX599)+'aob Cap'!BX600</f>
        <v>225.9658325</v>
      </c>
      <c r="K600">
        <f>+('aob Demand'!K599-'aob Demand'!BY599)+'aob Cap'!BY600</f>
        <v>73.872063249999997</v>
      </c>
      <c r="L600">
        <f>+('aob Demand'!L599-'aob Demand'!BZ599)+'aob Cap'!BZ600</f>
        <v>70.11098389</v>
      </c>
      <c r="M600">
        <f>+('aob Demand'!M599-'aob Demand'!CA599)+'aob Cap'!CA600</f>
        <v>68.893801269999997</v>
      </c>
      <c r="N600">
        <f>+'aob Demand'!N599*(1+CL600)</f>
        <v>128329.755</v>
      </c>
      <c r="O600">
        <f>+'aob Demand'!O599*(1+CM600)</f>
        <v>35382.25</v>
      </c>
      <c r="P600">
        <f>+'aob Demand'!P599*(1+CN600)</f>
        <v>267234.95199999999</v>
      </c>
      <c r="Q600">
        <f>+'aob Demand'!Q599*(1+CO600)</f>
        <v>730307.39599999995</v>
      </c>
      <c r="R600">
        <v>1360.4213609999999</v>
      </c>
      <c r="S600">
        <f>+IF(E600&gt;2017,SUMPRODUCT(J600:M600,N600:Q600),'aob Demand'!S599)</f>
        <v>100661657.8</v>
      </c>
      <c r="T600">
        <v>73993</v>
      </c>
      <c r="U600">
        <v>78.97</v>
      </c>
      <c r="V600">
        <v>35811.301899999999</v>
      </c>
      <c r="W600">
        <v>1.0672629999999999E-3</v>
      </c>
      <c r="X600">
        <v>-4.081172113</v>
      </c>
      <c r="Y600">
        <v>-4.081172113</v>
      </c>
      <c r="Z600">
        <v>-3.868780111</v>
      </c>
      <c r="AA600">
        <v>-1.3996818790000001</v>
      </c>
      <c r="AB600">
        <v>152.09376929999999</v>
      </c>
      <c r="AC600">
        <v>0</v>
      </c>
      <c r="AD600">
        <v>0</v>
      </c>
      <c r="AE600">
        <v>0</v>
      </c>
      <c r="AF600">
        <v>19518156.149999999</v>
      </c>
      <c r="AG600">
        <v>0</v>
      </c>
      <c r="AH600">
        <v>0</v>
      </c>
      <c r="AI600">
        <v>0</v>
      </c>
      <c r="AJ600">
        <v>77.953235359999994</v>
      </c>
      <c r="AK600">
        <v>77.953235359999994</v>
      </c>
      <c r="AL600">
        <v>73.979764000000003</v>
      </c>
      <c r="AM600">
        <v>70.29348315</v>
      </c>
      <c r="AN600">
        <v>73.872063249999997</v>
      </c>
      <c r="AO600">
        <v>73.872063249999997</v>
      </c>
      <c r="AP600">
        <v>70.11098389</v>
      </c>
      <c r="AQ600">
        <v>68.893801269999997</v>
      </c>
      <c r="AR600">
        <f>+IF(E600&gt;2017,J600*N600,'aob Demand'!AR599)</f>
        <v>28998139.93</v>
      </c>
      <c r="AS600">
        <f>+IF(F600&gt;2017,K600*O600,'aob Demand'!AS599)</f>
        <v>2613759.81</v>
      </c>
      <c r="AT600">
        <f>+IF(G600&gt;2017,L600*P600,'aob Demand'!AT599)</f>
        <v>18736105.41</v>
      </c>
      <c r="AU600">
        <f>+IF(H600&gt;2017,M600*Q600,'aob Demand'!AU599)</f>
        <v>50313652.609999999</v>
      </c>
      <c r="AV600">
        <v>0.97121500299999997</v>
      </c>
      <c r="AW600">
        <v>0.97121500299999997</v>
      </c>
      <c r="AX600">
        <v>0.93276412099999995</v>
      </c>
      <c r="AY600">
        <v>0.95084250099999901</v>
      </c>
      <c r="AZ600">
        <v>1.4457259609999999</v>
      </c>
      <c r="BA600">
        <v>1.4457259609999999</v>
      </c>
      <c r="BB600">
        <v>1.4457259609999999</v>
      </c>
      <c r="BC600">
        <v>1.030556961</v>
      </c>
      <c r="BD600">
        <v>0.97121500299999997</v>
      </c>
      <c r="BE600">
        <v>0.97121500299999997</v>
      </c>
      <c r="BF600">
        <v>0.93269396400000004</v>
      </c>
      <c r="BG600">
        <v>0.95078506399999996</v>
      </c>
      <c r="BH600">
        <v>0.19242860000000001</v>
      </c>
      <c r="BI600">
        <v>0.19242860000000001</v>
      </c>
      <c r="BJ600">
        <v>0.232534608999999</v>
      </c>
      <c r="BK600">
        <v>0.31863818999999999</v>
      </c>
      <c r="BL600">
        <v>0.28501643399999999</v>
      </c>
      <c r="BM600">
        <v>0.28501643399999999</v>
      </c>
      <c r="BN600">
        <v>0.28501643399999999</v>
      </c>
      <c r="BO600">
        <v>0.51554845999999999</v>
      </c>
      <c r="BP600">
        <v>0.19242860000000001</v>
      </c>
      <c r="BQ600">
        <v>0.19242860000000001</v>
      </c>
      <c r="BR600">
        <v>0.23244925399999999</v>
      </c>
      <c r="BS600">
        <v>0.31844525600000001</v>
      </c>
      <c r="BT600">
        <v>0</v>
      </c>
      <c r="BU600">
        <v>0</v>
      </c>
      <c r="BV600" s="1">
        <v>9.31E-5</v>
      </c>
      <c r="BW600">
        <v>6.5461499999999999E-4</v>
      </c>
      <c r="BX600">
        <f>+'aob Demand'!BX599+'aob Cap'!$CG600</f>
        <v>147.0038342</v>
      </c>
      <c r="BY600">
        <f>+'aob Demand'!BY599+'aob Cap'!$CG600</f>
        <v>0</v>
      </c>
      <c r="BZ600">
        <f>+'aob Demand'!BZ599+'aob Cap'!$CG600</f>
        <v>0</v>
      </c>
      <c r="CA600">
        <f>+'aob Demand'!CA599+'aob Cap'!$CG600</f>
        <v>0</v>
      </c>
      <c r="CB600">
        <f t="shared" si="74"/>
        <v>18864966.026946623</v>
      </c>
      <c r="CC600">
        <f t="shared" si="79"/>
        <v>0</v>
      </c>
      <c r="CD600">
        <f t="shared" si="80"/>
        <v>0</v>
      </c>
      <c r="CE600">
        <f t="shared" si="81"/>
        <v>0</v>
      </c>
      <c r="CG600">
        <f>+IFERROR(VLOOKUP(_xlfn.CONCAT(B600,E600,C600),Reallocation!$A$3:$F$618,6,FALSE),0)</f>
        <v>0</v>
      </c>
      <c r="CH600">
        <f t="shared" si="75"/>
        <v>0</v>
      </c>
      <c r="CI600">
        <f t="shared" si="76"/>
        <v>0</v>
      </c>
      <c r="CJ600">
        <f t="shared" si="77"/>
        <v>0</v>
      </c>
      <c r="CK600">
        <f t="shared" si="78"/>
        <v>0</v>
      </c>
      <c r="CL600">
        <f>+IF($C600=1,SUMPRODUCT($CH600:$CK600,Elast!$L$6:$O$6),SUMPRODUCT($CH600:$CK600,Elast!$L$13:$O$13))</f>
        <v>0</v>
      </c>
      <c r="CM600">
        <f>+IF($C600=1,SUMPRODUCT($CH600:$CK600,Elast!$L$7:$O$7),SUMPRODUCT($CH600:$CK600,Elast!$L$14:$O$14))</f>
        <v>0</v>
      </c>
      <c r="CN600">
        <f>+IF($C600=1,SUMPRODUCT($CH600:$CK600,Elast!$L$8:$O$8),SUMPRODUCT($CH600:$CK600,Elast!$L$15:$O$15))</f>
        <v>0</v>
      </c>
      <c r="CO600">
        <f>+IF($C600=1,SUMPRODUCT($CH600:$CK600,Elast!$L$9:$O$9),SUMPRODUCT($CH600:$CK600,Elast!$L$16:$O$16))</f>
        <v>0</v>
      </c>
    </row>
    <row r="601" spans="2:93" x14ac:dyDescent="0.25">
      <c r="B601" t="s">
        <v>91</v>
      </c>
      <c r="C601">
        <v>1</v>
      </c>
      <c r="D601">
        <v>2018</v>
      </c>
      <c r="E601">
        <v>2016</v>
      </c>
      <c r="F601">
        <v>0.304500137</v>
      </c>
      <c r="G601">
        <v>2.7836041999999998E-2</v>
      </c>
      <c r="H601">
        <v>0.18076105100000001</v>
      </c>
      <c r="I601">
        <v>0.48690276899999901</v>
      </c>
      <c r="J601">
        <f>+('aob Demand'!J600-'aob Demand'!BX600)+'aob Cap'!BX601</f>
        <v>208.58983749999999</v>
      </c>
      <c r="K601">
        <f>+('aob Demand'!K600-'aob Demand'!BY600)+'aob Cap'!BY601</f>
        <v>65.913977520000003</v>
      </c>
      <c r="L601">
        <f>+('aob Demand'!L600-'aob Demand'!BZ600)+'aob Cap'!BZ601</f>
        <v>59.080179700000002</v>
      </c>
      <c r="M601">
        <f>+('aob Demand'!M600-'aob Demand'!CA600)+'aob Cap'!CA601</f>
        <v>56.700706330000003</v>
      </c>
      <c r="N601">
        <f>+'aob Demand'!N600*(1+CL601)</f>
        <v>123696.33</v>
      </c>
      <c r="O601">
        <f>+'aob Demand'!O600*(1+CM601)</f>
        <v>33937.949000000001</v>
      </c>
      <c r="P601">
        <f>+'aob Demand'!P600*(1+CN601)</f>
        <v>258970.28099999999</v>
      </c>
      <c r="Q601">
        <f>+'aob Demand'!Q600*(1+CO601)</f>
        <v>729298.049</v>
      </c>
      <c r="R601">
        <v>1140.566816</v>
      </c>
      <c r="S601">
        <f>+IF(E601&gt;2017,SUMPRODUCT(J601:M601,N601:Q601),'aob Demand'!S600)</f>
        <v>84690507.819999993</v>
      </c>
      <c r="T601">
        <v>74253</v>
      </c>
      <c r="U601">
        <v>79.441999999999993</v>
      </c>
      <c r="V601">
        <v>37006.373419999902</v>
      </c>
      <c r="W601">
        <v>1.069883E-3</v>
      </c>
      <c r="X601">
        <v>-12.026592369999999</v>
      </c>
      <c r="Y601">
        <v>-12.026592369999999</v>
      </c>
      <c r="Z601">
        <v>-4.8248574599999996</v>
      </c>
      <c r="AA601">
        <v>-2.6967375260000002</v>
      </c>
      <c r="AB601">
        <v>142.67586</v>
      </c>
      <c r="AC601">
        <v>0</v>
      </c>
      <c r="AD601">
        <v>0</v>
      </c>
      <c r="AE601">
        <v>0</v>
      </c>
      <c r="AF601">
        <v>17648480.260000002</v>
      </c>
      <c r="AG601">
        <v>0</v>
      </c>
      <c r="AH601">
        <v>0</v>
      </c>
      <c r="AI601">
        <v>0</v>
      </c>
      <c r="AJ601">
        <v>77.940569890000006</v>
      </c>
      <c r="AK601">
        <v>77.940569890000006</v>
      </c>
      <c r="AL601">
        <v>63.905037159999999</v>
      </c>
      <c r="AM601">
        <v>59.397443850000002</v>
      </c>
      <c r="AN601">
        <v>65.913977520000003</v>
      </c>
      <c r="AO601">
        <v>65.913977520000003</v>
      </c>
      <c r="AP601">
        <v>59.080179700000002</v>
      </c>
      <c r="AQ601">
        <v>56.700706330000003</v>
      </c>
      <c r="AR601">
        <f>+IF(E601&gt;2017,J601*N601,'aob Demand'!AR600)</f>
        <v>25801797.370000001</v>
      </c>
      <c r="AS601">
        <f>+IF(F601&gt;2017,K601*O601,'aob Demand'!AS600)</f>
        <v>2236985.2069999999</v>
      </c>
      <c r="AT601">
        <f>+IF(G601&gt;2017,L601*P601,'aob Demand'!AT600)</f>
        <v>15300010.74</v>
      </c>
      <c r="AU601">
        <f>+IF(H601&gt;2017,M601*Q601,'aob Demand'!AU600)</f>
        <v>41351714.5</v>
      </c>
      <c r="AV601">
        <v>0.97121500299999997</v>
      </c>
      <c r="AW601">
        <v>0.97121500299999997</v>
      </c>
      <c r="AX601">
        <v>0.93276412099999995</v>
      </c>
      <c r="AY601">
        <v>0.95084250099999901</v>
      </c>
      <c r="AZ601">
        <v>1.4457259609999999</v>
      </c>
      <c r="BA601">
        <v>1.4457259609999999</v>
      </c>
      <c r="BB601">
        <v>1.4457259609999999</v>
      </c>
      <c r="BC601">
        <v>1.030556961</v>
      </c>
      <c r="BD601">
        <v>0.97121500299999997</v>
      </c>
      <c r="BE601">
        <v>0.97121500299999997</v>
      </c>
      <c r="BF601">
        <v>0.93269396400000004</v>
      </c>
      <c r="BG601">
        <v>0.95078506399999996</v>
      </c>
      <c r="BH601">
        <v>0.19242860000000001</v>
      </c>
      <c r="BI601">
        <v>0.19242860000000001</v>
      </c>
      <c r="BJ601">
        <v>0.232534608999999</v>
      </c>
      <c r="BK601">
        <v>0.31863818999999999</v>
      </c>
      <c r="BL601">
        <v>0.28501643399999999</v>
      </c>
      <c r="BM601">
        <v>0.28501643399999999</v>
      </c>
      <c r="BN601">
        <v>0.28501643399999999</v>
      </c>
      <c r="BO601">
        <v>0.51554845999999999</v>
      </c>
      <c r="BP601">
        <v>0.19242860000000001</v>
      </c>
      <c r="BQ601">
        <v>0.19242860000000001</v>
      </c>
      <c r="BR601">
        <v>0.23244925399999999</v>
      </c>
      <c r="BS601">
        <v>0.31844525600000001</v>
      </c>
      <c r="BT601">
        <v>0</v>
      </c>
      <c r="BU601">
        <v>0</v>
      </c>
      <c r="BV601" s="1">
        <v>9.31E-5</v>
      </c>
      <c r="BW601">
        <v>6.5461499999999999E-4</v>
      </c>
      <c r="BX601">
        <f>+'aob Demand'!BX600+'aob Cap'!$CG601</f>
        <v>155.41779119999899</v>
      </c>
      <c r="BY601">
        <f>+'aob Demand'!BY600+'aob Cap'!$CG601</f>
        <v>0</v>
      </c>
      <c r="BZ601">
        <f>+'aob Demand'!BZ600+'aob Cap'!$CG601</f>
        <v>0</v>
      </c>
      <c r="CA601">
        <f>+'aob Demand'!CA600+'aob Cap'!$CG601</f>
        <v>0</v>
      </c>
      <c r="CB601">
        <f t="shared" si="74"/>
        <v>19224610.388146169</v>
      </c>
      <c r="CC601">
        <f t="shared" si="79"/>
        <v>0</v>
      </c>
      <c r="CD601">
        <f t="shared" si="80"/>
        <v>0</v>
      </c>
      <c r="CE601">
        <f t="shared" si="81"/>
        <v>0</v>
      </c>
      <c r="CG601">
        <f>+IFERROR(VLOOKUP(_xlfn.CONCAT(B601,E601,C601),Reallocation!$A$3:$F$618,6,FALSE),0)</f>
        <v>0</v>
      </c>
      <c r="CH601">
        <f t="shared" si="75"/>
        <v>0</v>
      </c>
      <c r="CI601">
        <f t="shared" si="76"/>
        <v>0</v>
      </c>
      <c r="CJ601">
        <f t="shared" si="77"/>
        <v>0</v>
      </c>
      <c r="CK601">
        <f t="shared" si="78"/>
        <v>0</v>
      </c>
      <c r="CL601">
        <f>+IF($C601=1,SUMPRODUCT($CH601:$CK601,Elast!$L$6:$O$6),SUMPRODUCT($CH601:$CK601,Elast!$L$13:$O$13))</f>
        <v>0</v>
      </c>
      <c r="CM601">
        <f>+IF($C601=1,SUMPRODUCT($CH601:$CK601,Elast!$L$7:$O$7),SUMPRODUCT($CH601:$CK601,Elast!$L$14:$O$14))</f>
        <v>0</v>
      </c>
      <c r="CN601">
        <f>+IF($C601=1,SUMPRODUCT($CH601:$CK601,Elast!$L$8:$O$8),SUMPRODUCT($CH601:$CK601,Elast!$L$15:$O$15))</f>
        <v>0</v>
      </c>
      <c r="CO601">
        <f>+IF($C601=1,SUMPRODUCT($CH601:$CK601,Elast!$L$9:$O$9),SUMPRODUCT($CH601:$CK601,Elast!$L$16:$O$16))</f>
        <v>0</v>
      </c>
    </row>
    <row r="602" spans="2:93" x14ac:dyDescent="0.25">
      <c r="B602" t="s">
        <v>91</v>
      </c>
      <c r="C602">
        <v>1</v>
      </c>
      <c r="D602">
        <v>2019</v>
      </c>
      <c r="E602">
        <v>2017</v>
      </c>
      <c r="F602">
        <v>0.31390173399999999</v>
      </c>
      <c r="G602">
        <v>5.2933977E-2</v>
      </c>
      <c r="H602">
        <v>0.213176007</v>
      </c>
      <c r="I602">
        <v>0.41998828199999999</v>
      </c>
      <c r="J602">
        <f>+('aob Demand'!J601-'aob Demand'!BX601)+'aob Cap'!BX602</f>
        <v>246.17281389999999</v>
      </c>
      <c r="K602">
        <f>+('aob Demand'!K601-'aob Demand'!BY601)+'aob Cap'!BY602</f>
        <v>133.15695359999901</v>
      </c>
      <c r="L602">
        <f>+('aob Demand'!L601-'aob Demand'!BZ601)+'aob Cap'!BZ602</f>
        <v>79.711830019999994</v>
      </c>
      <c r="M602">
        <f>+('aob Demand'!M601-'aob Demand'!CA601)+'aob Cap'!CA602</f>
        <v>56.311381099999998</v>
      </c>
      <c r="N602">
        <f>+'aob Demand'!N601*(1+CL602)</f>
        <v>125151.16800000001</v>
      </c>
      <c r="O602">
        <f>+'aob Demand'!O601*(1+CM602)</f>
        <v>38026.803999999996</v>
      </c>
      <c r="P602">
        <f>+'aob Demand'!P601*(1+CN602)</f>
        <v>261201.08899999899</v>
      </c>
      <c r="Q602">
        <f>+'aob Demand'!Q601*(1+CO602)</f>
        <v>732637.83099999896</v>
      </c>
      <c r="R602">
        <v>1309.093762</v>
      </c>
      <c r="S602">
        <f>+IF(E602&gt;2017,SUMPRODUCT(J602:M602,N602:Q602),'aob Demand'!S601)</f>
        <v>97949013.480000004</v>
      </c>
      <c r="T602">
        <v>74822</v>
      </c>
      <c r="U602">
        <v>83.15</v>
      </c>
      <c r="V602">
        <v>36723.839189999999</v>
      </c>
      <c r="W602">
        <v>1.111304E-3</v>
      </c>
      <c r="X602">
        <v>9.6039493870000001</v>
      </c>
      <c r="Y602">
        <v>9.6039493870000001</v>
      </c>
      <c r="Z602">
        <v>1.2293567219999999</v>
      </c>
      <c r="AA602">
        <v>0.43862941899999902</v>
      </c>
      <c r="AB602">
        <v>113.015860199999</v>
      </c>
      <c r="AC602">
        <v>0</v>
      </c>
      <c r="AD602">
        <v>0</v>
      </c>
      <c r="AE602">
        <v>0</v>
      </c>
      <c r="AF602">
        <v>14144066.91</v>
      </c>
      <c r="AG602">
        <v>0</v>
      </c>
      <c r="AH602">
        <v>0</v>
      </c>
      <c r="AI602">
        <v>0</v>
      </c>
      <c r="AJ602">
        <v>123.5530042</v>
      </c>
      <c r="AK602">
        <v>123.5530042</v>
      </c>
      <c r="AL602">
        <v>78.482473299999995</v>
      </c>
      <c r="AM602">
        <v>55.87275168</v>
      </c>
      <c r="AN602">
        <v>133.15695359999901</v>
      </c>
      <c r="AO602">
        <v>133.15695359999901</v>
      </c>
      <c r="AP602">
        <v>79.711830019999994</v>
      </c>
      <c r="AQ602">
        <v>56.311381099999998</v>
      </c>
      <c r="AR602">
        <f>+IF(E602&gt;2017,J602*N602,'aob Demand'!AR601)</f>
        <v>30808815.18</v>
      </c>
      <c r="AS602">
        <f>+IF(F602&gt;2017,K602*O602,'aob Demand'!AS601)</f>
        <v>5063533.3770000003</v>
      </c>
      <c r="AT602">
        <f>+IF(G602&gt;2017,L602*P602,'aob Demand'!AT601)</f>
        <v>20820816.809999999</v>
      </c>
      <c r="AU602">
        <f>+IF(H602&gt;2017,M602*Q602,'aob Demand'!AU601)</f>
        <v>41255848.109999999</v>
      </c>
      <c r="AV602">
        <v>0.97121500299999997</v>
      </c>
      <c r="AW602">
        <v>0.97121500299999997</v>
      </c>
      <c r="AX602">
        <v>0.93276412099999995</v>
      </c>
      <c r="AY602">
        <v>0.95084250099999901</v>
      </c>
      <c r="AZ602">
        <v>1.4457259609999999</v>
      </c>
      <c r="BA602">
        <v>1.4457259609999999</v>
      </c>
      <c r="BB602">
        <v>1.4457259609999999</v>
      </c>
      <c r="BC602">
        <v>1.030556961</v>
      </c>
      <c r="BD602">
        <v>0.97121500299999997</v>
      </c>
      <c r="BE602">
        <v>0.97121500299999997</v>
      </c>
      <c r="BF602">
        <v>0.93269396400000004</v>
      </c>
      <c r="BG602">
        <v>0.95078506399999996</v>
      </c>
      <c r="BH602">
        <v>0.19242860000000001</v>
      </c>
      <c r="BI602">
        <v>0.19242860000000001</v>
      </c>
      <c r="BJ602">
        <v>0.232534608999999</v>
      </c>
      <c r="BK602">
        <v>0.31863818999999999</v>
      </c>
      <c r="BL602">
        <v>0.28501643399999999</v>
      </c>
      <c r="BM602">
        <v>0.28501643399999999</v>
      </c>
      <c r="BN602">
        <v>0.28501643399999999</v>
      </c>
      <c r="BO602">
        <v>0.51554845999999999</v>
      </c>
      <c r="BP602">
        <v>0.19242860000000001</v>
      </c>
      <c r="BQ602">
        <v>0.19242860000000001</v>
      </c>
      <c r="BR602">
        <v>0.23244925399999999</v>
      </c>
      <c r="BS602">
        <v>0.31844525600000001</v>
      </c>
      <c r="BT602">
        <v>0</v>
      </c>
      <c r="BU602">
        <v>0</v>
      </c>
      <c r="BV602" s="1">
        <v>9.31E-5</v>
      </c>
      <c r="BW602">
        <v>6.5461499999999999E-4</v>
      </c>
      <c r="BX602">
        <f>+'aob Demand'!BX601+'aob Cap'!$CG602</f>
        <v>150.64252490000001</v>
      </c>
      <c r="BY602">
        <f>+'aob Demand'!BY601+'aob Cap'!$CG602</f>
        <v>0</v>
      </c>
      <c r="BZ602">
        <f>+'aob Demand'!BZ601+'aob Cap'!$CG602</f>
        <v>0</v>
      </c>
      <c r="CA602">
        <f>+'aob Demand'!CA601+'aob Cap'!$CG602</f>
        <v>0</v>
      </c>
      <c r="CB602">
        <f t="shared" si="74"/>
        <v>18853087.941704087</v>
      </c>
      <c r="CC602">
        <f t="shared" si="79"/>
        <v>0</v>
      </c>
      <c r="CD602">
        <f t="shared" si="80"/>
        <v>0</v>
      </c>
      <c r="CE602">
        <f t="shared" si="81"/>
        <v>0</v>
      </c>
      <c r="CG602">
        <f>+IFERROR(VLOOKUP(_xlfn.CONCAT(B602,E602,C602),Reallocation!$A$3:$F$618,6,FALSE),0)</f>
        <v>0</v>
      </c>
      <c r="CH602">
        <f t="shared" si="75"/>
        <v>0</v>
      </c>
      <c r="CI602">
        <f t="shared" si="76"/>
        <v>0</v>
      </c>
      <c r="CJ602">
        <f t="shared" si="77"/>
        <v>0</v>
      </c>
      <c r="CK602">
        <f t="shared" si="78"/>
        <v>0</v>
      </c>
      <c r="CL602">
        <f>+IF($C602=1,SUMPRODUCT($CH602:$CK602,Elast!$L$6:$O$6),SUMPRODUCT($CH602:$CK602,Elast!$L$13:$O$13))</f>
        <v>0</v>
      </c>
      <c r="CM602">
        <f>+IF($C602=1,SUMPRODUCT($CH602:$CK602,Elast!$L$7:$O$7),SUMPRODUCT($CH602:$CK602,Elast!$L$14:$O$14))</f>
        <v>0</v>
      </c>
      <c r="CN602">
        <f>+IF($C602=1,SUMPRODUCT($CH602:$CK602,Elast!$L$8:$O$8),SUMPRODUCT($CH602:$CK602,Elast!$L$15:$O$15))</f>
        <v>0</v>
      </c>
      <c r="CO602">
        <f>+IF($C602=1,SUMPRODUCT($CH602:$CK602,Elast!$L$9:$O$9),SUMPRODUCT($CH602:$CK602,Elast!$L$16:$O$16))</f>
        <v>0</v>
      </c>
    </row>
    <row r="603" spans="2:93" x14ac:dyDescent="0.25">
      <c r="B603" t="s">
        <v>91</v>
      </c>
      <c r="C603">
        <v>1</v>
      </c>
      <c r="D603">
        <v>2020</v>
      </c>
      <c r="E603">
        <v>2018</v>
      </c>
      <c r="F603">
        <v>0.25033508597215898</v>
      </c>
      <c r="G603">
        <v>4.14290851362605E-2</v>
      </c>
      <c r="H603">
        <v>0.21972770122076199</v>
      </c>
      <c r="I603">
        <v>0.48850812767081703</v>
      </c>
      <c r="J603">
        <f>+('aob Demand'!J602-'aob Demand'!BX602)+'aob Cap'!BX603</f>
        <v>275.21963719559102</v>
      </c>
      <c r="K603">
        <f>+('aob Demand'!K602-'aob Demand'!BY602)+'aob Cap'!BY603</f>
        <v>126.40145472637801</v>
      </c>
      <c r="L603">
        <f>+('aob Demand'!L602-'aob Demand'!BZ602)+'aob Cap'!BZ603</f>
        <v>95.8768543999646</v>
      </c>
      <c r="M603">
        <f>+('aob Demand'!M602-'aob Demand'!CA602)+'aob Cap'!CA603</f>
        <v>77.792408547891</v>
      </c>
      <c r="N603">
        <f>+'aob Demand'!N602*(1+CL603)</f>
        <v>122929.070991304</v>
      </c>
      <c r="O603">
        <f>+'aob Demand'!O602*(1+CM603)</f>
        <v>37945.302812740898</v>
      </c>
      <c r="P603">
        <f>+'aob Demand'!P602*(1+CN603)</f>
        <v>254586.381982185</v>
      </c>
      <c r="Q603">
        <f>+'aob Demand'!Q602*(1+CO603)</f>
        <v>714237.03173630801</v>
      </c>
      <c r="R603">
        <v>1519.2952420945901</v>
      </c>
      <c r="S603">
        <f>+IF(E603&gt;2017,SUMPRODUCT(J603:M603,N603:Q603),'aob Demand'!S602)</f>
        <v>118599996.24496469</v>
      </c>
      <c r="T603">
        <v>74629.093021736</v>
      </c>
      <c r="U603">
        <v>83.15</v>
      </c>
      <c r="V603">
        <v>37015.811662540298</v>
      </c>
      <c r="W603">
        <v>1.11416917730844E-3</v>
      </c>
      <c r="X603">
        <v>-3.7463028102485398</v>
      </c>
      <c r="Y603">
        <v>-3.7463028102485398</v>
      </c>
      <c r="Z603">
        <v>-6.9110340290807999</v>
      </c>
      <c r="AA603">
        <v>-4.0217809378301501</v>
      </c>
      <c r="AB603">
        <v>148.99426192151199</v>
      </c>
      <c r="AC603">
        <v>0</v>
      </c>
      <c r="AD603">
        <v>0</v>
      </c>
      <c r="AE603">
        <v>0</v>
      </c>
      <c r="AF603">
        <v>12868036.205641501</v>
      </c>
      <c r="AG603">
        <v>0</v>
      </c>
      <c r="AH603">
        <v>0</v>
      </c>
      <c r="AI603">
        <v>0</v>
      </c>
      <c r="AJ603">
        <v>130.14775753662701</v>
      </c>
      <c r="AK603">
        <v>130.14775753662701</v>
      </c>
      <c r="AL603">
        <v>102.787888429045</v>
      </c>
      <c r="AM603">
        <v>81.814189485721201</v>
      </c>
      <c r="AN603">
        <v>126.40145472637801</v>
      </c>
      <c r="AO603">
        <v>126.40145472637801</v>
      </c>
      <c r="AP603">
        <v>95.8768543999646</v>
      </c>
      <c r="AQ603">
        <v>77.792408547891</v>
      </c>
      <c r="AR603">
        <f>+IF(E603&gt;2017,J603*N603,'aob Demand'!AR602)</f>
        <v>33832494.319017738</v>
      </c>
      <c r="AS603">
        <f>+IF(F603&gt;2017,K603*O603,'aob Demand'!AS602)</f>
        <v>4796341.4755633902</v>
      </c>
      <c r="AT603">
        <f>+IF(G603&gt;2017,L603*P603,'aob Demand'!AT602)</f>
        <v>24408941.477519698</v>
      </c>
      <c r="AU603">
        <f>+IF(H603&gt;2017,M603*Q603,'aob Demand'!AU602)</f>
        <v>55562218.972863898</v>
      </c>
      <c r="AV603">
        <v>0.97233272207480304</v>
      </c>
      <c r="AW603">
        <v>0.97233272207480304</v>
      </c>
      <c r="AX603">
        <v>0.93305378236245695</v>
      </c>
      <c r="AY603">
        <v>0.95244894152565995</v>
      </c>
      <c r="AZ603">
        <v>1.4421210432386999</v>
      </c>
      <c r="BA603">
        <v>1.4421210432386999</v>
      </c>
      <c r="BB603">
        <v>1.4447532209027101</v>
      </c>
      <c r="BC603">
        <v>1.0267845398686799</v>
      </c>
      <c r="BD603">
        <v>0.97233272207480304</v>
      </c>
      <c r="BE603">
        <v>0.97233272207480304</v>
      </c>
      <c r="BF603">
        <v>0.93298360357584298</v>
      </c>
      <c r="BG603">
        <v>0.952391407486325</v>
      </c>
      <c r="BH603">
        <v>0.19242860000000001</v>
      </c>
      <c r="BI603">
        <v>0.19242860000000001</v>
      </c>
      <c r="BJ603">
        <v>0.232534608999999</v>
      </c>
      <c r="BK603">
        <v>0.31863818999999999</v>
      </c>
      <c r="BL603">
        <v>0.28501643399999999</v>
      </c>
      <c r="BM603">
        <v>0.28501643399999999</v>
      </c>
      <c r="BN603">
        <v>0.28501643399999999</v>
      </c>
      <c r="BO603">
        <v>0.51554845999999999</v>
      </c>
      <c r="BP603">
        <v>0.19242860000000001</v>
      </c>
      <c r="BQ603">
        <v>0.19242860000000001</v>
      </c>
      <c r="BR603">
        <v>0.23244925399999999</v>
      </c>
      <c r="BS603">
        <v>0.31844525600000001</v>
      </c>
      <c r="BT603">
        <v>0</v>
      </c>
      <c r="BU603">
        <v>0</v>
      </c>
      <c r="BV603" s="1">
        <v>9.31E-5</v>
      </c>
      <c r="BW603">
        <v>6.5461499999999999E-4</v>
      </c>
      <c r="BX603">
        <f>+'aob Demand'!BX602+'aob Cap'!$CG603</f>
        <v>158.48481607982299</v>
      </c>
      <c r="BY603">
        <f>+'aob Demand'!BY602+'aob Cap'!$CG603</f>
        <v>0</v>
      </c>
      <c r="BZ603">
        <f>+'aob Demand'!BZ602+'aob Cap'!$CG603</f>
        <v>0</v>
      </c>
      <c r="CA603">
        <f>+'aob Demand'!CA602+'aob Cap'!$CG603</f>
        <v>0</v>
      </c>
      <c r="CB603">
        <f t="shared" si="74"/>
        <v>19482391.206920318</v>
      </c>
      <c r="CC603">
        <f t="shared" si="79"/>
        <v>0</v>
      </c>
      <c r="CD603">
        <f t="shared" si="80"/>
        <v>0</v>
      </c>
      <c r="CE603">
        <f t="shared" si="81"/>
        <v>0</v>
      </c>
      <c r="CG603">
        <f>+IFERROR(VLOOKUP(_xlfn.CONCAT(B603,E603,C603),Reallocation!$A$3:$F$618,6,FALSE),0)</f>
        <v>0</v>
      </c>
      <c r="CH603">
        <f t="shared" si="75"/>
        <v>0</v>
      </c>
      <c r="CI603">
        <f t="shared" si="76"/>
        <v>0</v>
      </c>
      <c r="CJ603">
        <f t="shared" si="77"/>
        <v>0</v>
      </c>
      <c r="CK603">
        <f t="shared" si="78"/>
        <v>0</v>
      </c>
      <c r="CL603">
        <f>+IF($C603=1,SUMPRODUCT($CH603:$CK603,Elast!$L$6:$O$6),SUMPRODUCT($CH603:$CK603,Elast!$L$13:$O$13))</f>
        <v>0</v>
      </c>
      <c r="CM603">
        <f>+IF($C603=1,SUMPRODUCT($CH603:$CK603,Elast!$L$7:$O$7),SUMPRODUCT($CH603:$CK603,Elast!$L$14:$O$14))</f>
        <v>0</v>
      </c>
      <c r="CN603">
        <f>+IF($C603=1,SUMPRODUCT($CH603:$CK603,Elast!$L$8:$O$8),SUMPRODUCT($CH603:$CK603,Elast!$L$15:$O$15))</f>
        <v>0</v>
      </c>
      <c r="CO603">
        <f>+IF($C603=1,SUMPRODUCT($CH603:$CK603,Elast!$L$9:$O$9),SUMPRODUCT($CH603:$CK603,Elast!$L$16:$O$16))</f>
        <v>0</v>
      </c>
    </row>
    <row r="604" spans="2:93" x14ac:dyDescent="0.25">
      <c r="B604" t="s">
        <v>91</v>
      </c>
      <c r="C604">
        <v>1</v>
      </c>
      <c r="D604">
        <v>2021</v>
      </c>
      <c r="E604">
        <v>2019</v>
      </c>
      <c r="F604">
        <v>0.28082305983928502</v>
      </c>
      <c r="G604">
        <v>3.9578575033705703E-2</v>
      </c>
      <c r="H604">
        <v>0.21081000394774299</v>
      </c>
      <c r="I604">
        <v>0.46878836117926498</v>
      </c>
      <c r="J604">
        <f>+('aob Demand'!J603-'aob Demand'!BX603)+'aob Cap'!BX604</f>
        <v>267.67350254177097</v>
      </c>
      <c r="K604">
        <f>+('aob Demand'!K603-'aob Demand'!BY603)+'aob Cap'!BY604</f>
        <v>126.28923991491</v>
      </c>
      <c r="L604">
        <f>+('aob Demand'!L603-'aob Demand'!BZ603)+'aob Cap'!BZ604</f>
        <v>95.755454197524102</v>
      </c>
      <c r="M604">
        <f>+('aob Demand'!M603-'aob Demand'!CA603)+'aob Cap'!CA604</f>
        <v>77.694717544685801</v>
      </c>
      <c r="N604">
        <f>+'aob Demand'!N603*(1+CL604)</f>
        <v>122830.14772082699</v>
      </c>
      <c r="O604">
        <f>+'aob Demand'!O603*(1+CM604)</f>
        <v>37865.349280021801</v>
      </c>
      <c r="P604">
        <f>+'aob Demand'!P603*(1+CN604)</f>
        <v>254271.197176252</v>
      </c>
      <c r="Q604">
        <f>+'aob Demand'!Q603*(1+CO604)</f>
        <v>713465.34856143303</v>
      </c>
      <c r="R604">
        <v>1587.45660348243</v>
      </c>
      <c r="S604">
        <f>+IF(E604&gt;2017,SUMPRODUCT(J604:M604,N604:Q604),'aob Demand'!S603)</f>
        <v>117440704.74720499</v>
      </c>
      <c r="T604">
        <v>74436.683398558205</v>
      </c>
      <c r="U604">
        <v>83.15</v>
      </c>
      <c r="V604">
        <v>37310.105458956401</v>
      </c>
      <c r="W604">
        <v>1.11704174165141E-3</v>
      </c>
      <c r="X604">
        <v>-3.6008341791069198</v>
      </c>
      <c r="Y604">
        <v>-3.6008341791069198</v>
      </c>
      <c r="Z604">
        <v>-6.8812603492743003</v>
      </c>
      <c r="AA604">
        <v>-3.8903513082662</v>
      </c>
      <c r="AB604">
        <v>142.75888645138801</v>
      </c>
      <c r="AC604">
        <v>0</v>
      </c>
      <c r="AD604">
        <v>0</v>
      </c>
      <c r="AE604">
        <v>0</v>
      </c>
      <c r="AF604">
        <v>17659486.1865022</v>
      </c>
      <c r="AG604">
        <v>0</v>
      </c>
      <c r="AH604">
        <v>0</v>
      </c>
      <c r="AI604">
        <v>0</v>
      </c>
      <c r="AJ604">
        <v>130.14775753662701</v>
      </c>
      <c r="AK604">
        <v>130.14775753662701</v>
      </c>
      <c r="AL604">
        <v>102.787888429045</v>
      </c>
      <c r="AM604">
        <v>81.814189485721201</v>
      </c>
      <c r="AN604">
        <v>126.54692335752</v>
      </c>
      <c r="AO604">
        <v>126.54692335752</v>
      </c>
      <c r="AP604">
        <v>95.906628079771096</v>
      </c>
      <c r="AQ604">
        <v>77.923838177454996</v>
      </c>
      <c r="AR604">
        <f>+IF(E604&gt;2017,J604*N604,'aob Demand'!AR603)</f>
        <v>32878375.85815689</v>
      </c>
      <c r="AS604">
        <f>+IF(F604&gt;2017,K604*O604,'aob Demand'!AS603)</f>
        <v>4781986.1796865696</v>
      </c>
      <c r="AT604">
        <f>+IF(G604&gt;2017,L604*P604,'aob Demand'!AT603)</f>
        <v>24347853.9749602</v>
      </c>
      <c r="AU604">
        <f>+IF(H604&gt;2017,M604*Q604,'aob Demand'!AU603)</f>
        <v>55432488.734401397</v>
      </c>
      <c r="AV604">
        <v>0.97236933241291701</v>
      </c>
      <c r="AW604">
        <v>0.97236933241291701</v>
      </c>
      <c r="AX604">
        <v>0.93307825708610503</v>
      </c>
      <c r="AY604">
        <v>0.95253960523483205</v>
      </c>
      <c r="AZ604">
        <v>1.4420033957518199</v>
      </c>
      <c r="BA604">
        <v>1.4420033957518199</v>
      </c>
      <c r="BB604">
        <v>1.4446711107438599</v>
      </c>
      <c r="BC604">
        <v>1.02657277047069</v>
      </c>
      <c r="BD604">
        <v>0.97236933241291701</v>
      </c>
      <c r="BE604">
        <v>0.97236933241291701</v>
      </c>
      <c r="BF604">
        <v>0.93300807645864703</v>
      </c>
      <c r="BG604">
        <v>0.95248206571882599</v>
      </c>
      <c r="BH604">
        <v>0.19242860000000001</v>
      </c>
      <c r="BI604">
        <v>0.19242860000000001</v>
      </c>
      <c r="BJ604">
        <v>0.232534608999999</v>
      </c>
      <c r="BK604">
        <v>0.31863818999999999</v>
      </c>
      <c r="BL604">
        <v>0.28501643399999999</v>
      </c>
      <c r="BM604">
        <v>0.28501643399999999</v>
      </c>
      <c r="BN604">
        <v>0.28501643399999999</v>
      </c>
      <c r="BO604">
        <v>0.51554845999999999</v>
      </c>
      <c r="BP604">
        <v>0.19242860000000001</v>
      </c>
      <c r="BQ604">
        <v>0.19242860000000001</v>
      </c>
      <c r="BR604">
        <v>0.23244925399999999</v>
      </c>
      <c r="BS604">
        <v>0.31844525600000001</v>
      </c>
      <c r="BT604">
        <v>0</v>
      </c>
      <c r="BU604">
        <v>0</v>
      </c>
      <c r="BV604" s="1">
        <v>9.31E-5</v>
      </c>
      <c r="BW604">
        <v>6.5461499999999999E-4</v>
      </c>
      <c r="BX604">
        <f>+'aob Demand'!BX603+'aob Cap'!$CG604</f>
        <v>148.81818246921199</v>
      </c>
      <c r="BY604">
        <f>+'aob Demand'!BY603+'aob Cap'!$CG604</f>
        <v>0</v>
      </c>
      <c r="BZ604">
        <f>+'aob Demand'!BZ603+'aob Cap'!$CG604</f>
        <v>0</v>
      </c>
      <c r="CA604">
        <f>+'aob Demand'!CA603+'aob Cap'!$CG604</f>
        <v>0</v>
      </c>
      <c r="CB604">
        <f t="shared" si="74"/>
        <v>18279359.336238295</v>
      </c>
      <c r="CC604">
        <f t="shared" si="79"/>
        <v>0</v>
      </c>
      <c r="CD604">
        <f t="shared" si="80"/>
        <v>0</v>
      </c>
      <c r="CE604">
        <f t="shared" si="81"/>
        <v>0</v>
      </c>
      <c r="CG604">
        <f>+IFERROR(VLOOKUP(_xlfn.CONCAT(B604,E604,C604),Reallocation!$A$3:$F$618,6,FALSE),0)</f>
        <v>0</v>
      </c>
      <c r="CH604">
        <f t="shared" si="75"/>
        <v>0</v>
      </c>
      <c r="CI604">
        <f t="shared" si="76"/>
        <v>0</v>
      </c>
      <c r="CJ604">
        <f t="shared" si="77"/>
        <v>0</v>
      </c>
      <c r="CK604">
        <f t="shared" si="78"/>
        <v>0</v>
      </c>
      <c r="CL604">
        <f>+IF($C604=1,SUMPRODUCT($CH604:$CK604,Elast!$L$6:$O$6),SUMPRODUCT($CH604:$CK604,Elast!$L$13:$O$13))</f>
        <v>0</v>
      </c>
      <c r="CM604">
        <f>+IF($C604=1,SUMPRODUCT($CH604:$CK604,Elast!$L$7:$O$7),SUMPRODUCT($CH604:$CK604,Elast!$L$14:$O$14))</f>
        <v>0</v>
      </c>
      <c r="CN604">
        <f>+IF($C604=1,SUMPRODUCT($CH604:$CK604,Elast!$L$8:$O$8),SUMPRODUCT($CH604:$CK604,Elast!$L$15:$O$15))</f>
        <v>0</v>
      </c>
      <c r="CO604">
        <f>+IF($C604=1,SUMPRODUCT($CH604:$CK604,Elast!$L$9:$O$9),SUMPRODUCT($CH604:$CK604,Elast!$L$16:$O$16))</f>
        <v>0</v>
      </c>
    </row>
    <row r="605" spans="2:93" x14ac:dyDescent="0.25">
      <c r="B605" t="s">
        <v>91</v>
      </c>
      <c r="C605">
        <v>1</v>
      </c>
      <c r="D605">
        <v>2022</v>
      </c>
      <c r="E605">
        <v>2020</v>
      </c>
      <c r="F605">
        <v>0.27716184250140602</v>
      </c>
      <c r="G605">
        <v>3.9645126449113201E-2</v>
      </c>
      <c r="H605">
        <v>0.21204576806580999</v>
      </c>
      <c r="I605">
        <v>0.47114726298366899</v>
      </c>
      <c r="J605">
        <f>+('aob Demand'!J604-'aob Demand'!BX604)+'aob Cap'!BX605</f>
        <v>262.80890636929502</v>
      </c>
      <c r="K605">
        <f>+('aob Demand'!K604-'aob Demand'!BY604)+'aob Cap'!BY605</f>
        <v>126.28415855191901</v>
      </c>
      <c r="L605">
        <f>+('aob Demand'!L604-'aob Demand'!BZ604)+'aob Cap'!BZ605</f>
        <v>95.749526805804805</v>
      </c>
      <c r="M605">
        <f>+('aob Demand'!M604-'aob Demand'!CA604)+'aob Cap'!CA605</f>
        <v>77.690520359182898</v>
      </c>
      <c r="N605">
        <f>+'aob Demand'!N604*(1+CL605)</f>
        <v>122710.369761637</v>
      </c>
      <c r="O605">
        <f>+'aob Demand'!O604*(1+CM605)</f>
        <v>37785.399982998999</v>
      </c>
      <c r="P605">
        <f>+'aob Demand'!P604*(1+CN605)</f>
        <v>253911.46833798799</v>
      </c>
      <c r="Q605">
        <f>+'aob Demand'!Q604*(1+CO605)</f>
        <v>712548.11675650906</v>
      </c>
      <c r="R605">
        <v>1581.3483238630799</v>
      </c>
      <c r="S605">
        <f>+IF(E605&gt;2017,SUMPRODUCT(J605:M605,N605:Q605),'aob Demand'!S604)</f>
        <v>116691212.43532678</v>
      </c>
      <c r="T605">
        <v>74244.7698481798</v>
      </c>
      <c r="U605">
        <v>83.15</v>
      </c>
      <c r="V605">
        <v>37606.739034907703</v>
      </c>
      <c r="W605">
        <v>1.1199217120742399E-3</v>
      </c>
      <c r="X605">
        <v>-3.59606942569873</v>
      </c>
      <c r="Y605">
        <v>-3.59606942569873</v>
      </c>
      <c r="Z605">
        <v>-6.8787446441105997</v>
      </c>
      <c r="AA605">
        <v>-3.8829337303845302</v>
      </c>
      <c r="AB605">
        <v>137.80716243575401</v>
      </c>
      <c r="AC605">
        <v>0</v>
      </c>
      <c r="AD605">
        <v>0</v>
      </c>
      <c r="AE605">
        <v>0</v>
      </c>
      <c r="AF605">
        <v>17026797.2696543</v>
      </c>
      <c r="AG605">
        <v>0</v>
      </c>
      <c r="AH605">
        <v>0</v>
      </c>
      <c r="AI605">
        <v>0</v>
      </c>
      <c r="AJ605">
        <v>130.14775753662701</v>
      </c>
      <c r="AK605">
        <v>130.14775753662701</v>
      </c>
      <c r="AL605">
        <v>102.787888429045</v>
      </c>
      <c r="AM605">
        <v>81.814189485721201</v>
      </c>
      <c r="AN605">
        <v>126.551688110928</v>
      </c>
      <c r="AO605">
        <v>126.551688110928</v>
      </c>
      <c r="AP605">
        <v>95.909143784934798</v>
      </c>
      <c r="AQ605">
        <v>77.931255755336593</v>
      </c>
      <c r="AR605">
        <f>+IF(E605&gt;2017,J605*N605,'aob Demand'!AR604)</f>
        <v>32249378.07722763</v>
      </c>
      <c r="AS605">
        <f>+IF(F605&gt;2017,K605*O605,'aob Demand'!AS604)</f>
        <v>4771697.44240072</v>
      </c>
      <c r="AT605">
        <f>+IF(G605&gt;2017,L605*P605,'aob Demand'!AT604)</f>
        <v>24311902.9439294</v>
      </c>
      <c r="AU605">
        <f>+IF(H605&gt;2017,M605*Q605,'aob Demand'!AU604)</f>
        <v>55358233.971768998</v>
      </c>
      <c r="AV605">
        <v>0.97240938202741101</v>
      </c>
      <c r="AW605">
        <v>0.97240938202741101</v>
      </c>
      <c r="AX605">
        <v>0.93311285435158897</v>
      </c>
      <c r="AY605">
        <v>0.95262599398953296</v>
      </c>
      <c r="AZ605">
        <v>1.4418747114792501</v>
      </c>
      <c r="BA605">
        <v>1.4418747114792501</v>
      </c>
      <c r="BB605">
        <v>1.44455505014829</v>
      </c>
      <c r="BC605">
        <v>1.02637104719396</v>
      </c>
      <c r="BD605">
        <v>0.97240938202741101</v>
      </c>
      <c r="BE605">
        <v>0.97240938202741101</v>
      </c>
      <c r="BF605">
        <v>0.93304267112192896</v>
      </c>
      <c r="BG605">
        <v>0.95256844925509099</v>
      </c>
      <c r="BH605">
        <v>0.19242860000000001</v>
      </c>
      <c r="BI605">
        <v>0.19242860000000001</v>
      </c>
      <c r="BJ605">
        <v>0.232534608999999</v>
      </c>
      <c r="BK605">
        <v>0.31863818999999999</v>
      </c>
      <c r="BL605">
        <v>0.28501643399999999</v>
      </c>
      <c r="BM605">
        <v>0.28501643399999999</v>
      </c>
      <c r="BN605">
        <v>0.28501643399999999</v>
      </c>
      <c r="BO605">
        <v>0.51554845999999999</v>
      </c>
      <c r="BP605">
        <v>0.19242860000000001</v>
      </c>
      <c r="BQ605">
        <v>0.19242860000000001</v>
      </c>
      <c r="BR605">
        <v>0.23244925399999999</v>
      </c>
      <c r="BS605">
        <v>0.31844525600000001</v>
      </c>
      <c r="BT605">
        <v>0</v>
      </c>
      <c r="BU605">
        <v>0</v>
      </c>
      <c r="BV605" s="1">
        <v>9.31E-5</v>
      </c>
      <c r="BW605">
        <v>6.5461499999999999E-4</v>
      </c>
      <c r="BX605">
        <f>+'aob Demand'!BX604+'aob Cap'!$CG605</f>
        <v>141.38426262686099</v>
      </c>
      <c r="BY605">
        <f>+'aob Demand'!BY604+'aob Cap'!$CG605</f>
        <v>0</v>
      </c>
      <c r="BZ605">
        <f>+'aob Demand'!BZ604+'aob Cap'!$CG605</f>
        <v>0</v>
      </c>
      <c r="CA605">
        <f>+'aob Demand'!CA604+'aob Cap'!$CG605</f>
        <v>0</v>
      </c>
      <c r="CB605">
        <f t="shared" si="74"/>
        <v>17349315.145418506</v>
      </c>
      <c r="CC605">
        <f t="shared" si="79"/>
        <v>0</v>
      </c>
      <c r="CD605">
        <f t="shared" si="80"/>
        <v>0</v>
      </c>
      <c r="CE605">
        <f t="shared" si="81"/>
        <v>0</v>
      </c>
      <c r="CG605">
        <f>+IFERROR(VLOOKUP(_xlfn.CONCAT(B605,E605,C605),Reallocation!$A$3:$F$618,6,FALSE),0)</f>
        <v>0</v>
      </c>
      <c r="CH605">
        <f t="shared" si="75"/>
        <v>0</v>
      </c>
      <c r="CI605">
        <f t="shared" si="76"/>
        <v>0</v>
      </c>
      <c r="CJ605">
        <f t="shared" si="77"/>
        <v>0</v>
      </c>
      <c r="CK605">
        <f t="shared" si="78"/>
        <v>0</v>
      </c>
      <c r="CL605">
        <f>+IF($C605=1,SUMPRODUCT($CH605:$CK605,Elast!$L$6:$O$6),SUMPRODUCT($CH605:$CK605,Elast!$L$13:$O$13))</f>
        <v>0</v>
      </c>
      <c r="CM605">
        <f>+IF($C605=1,SUMPRODUCT($CH605:$CK605,Elast!$L$7:$O$7),SUMPRODUCT($CH605:$CK605,Elast!$L$14:$O$14))</f>
        <v>0</v>
      </c>
      <c r="CN605">
        <f>+IF($C605=1,SUMPRODUCT($CH605:$CK605,Elast!$L$8:$O$8),SUMPRODUCT($CH605:$CK605,Elast!$L$15:$O$15))</f>
        <v>0</v>
      </c>
      <c r="CO605">
        <f>+IF($C605=1,SUMPRODUCT($CH605:$CK605,Elast!$L$9:$O$9),SUMPRODUCT($CH605:$CK605,Elast!$L$16:$O$16))</f>
        <v>0</v>
      </c>
    </row>
    <row r="606" spans="2:93" x14ac:dyDescent="0.25">
      <c r="B606" t="s">
        <v>91</v>
      </c>
      <c r="C606">
        <v>1</v>
      </c>
      <c r="D606">
        <v>2023</v>
      </c>
      <c r="E606">
        <v>2021</v>
      </c>
      <c r="F606">
        <v>0.275683799683002</v>
      </c>
      <c r="G606">
        <v>3.96933827630295E-2</v>
      </c>
      <c r="H606">
        <v>0.21251304207591001</v>
      </c>
      <c r="I606">
        <v>0.47210977547805699</v>
      </c>
      <c r="J606">
        <f>+('aob Demand'!J605-'aob Demand'!BX605)+'aob Cap'!BX606</f>
        <v>261.380801843401</v>
      </c>
      <c r="K606">
        <f>+('aob Demand'!K605-'aob Demand'!BY605)+'aob Cap'!BY606</f>
        <v>126.278001244828</v>
      </c>
      <c r="L606">
        <f>+('aob Demand'!L605-'aob Demand'!BZ605)+'aob Cap'!BZ606</f>
        <v>95.742753748843398</v>
      </c>
      <c r="M606">
        <f>+('aob Demand'!M605-'aob Demand'!CA605)+'aob Cap'!CA606</f>
        <v>77.685526408435393</v>
      </c>
      <c r="N606">
        <f>+'aob Demand'!N605*(1+CL606)</f>
        <v>122512.624365708</v>
      </c>
      <c r="O606">
        <f>+'aob Demand'!O605*(1+CM606)</f>
        <v>37719.225516245897</v>
      </c>
      <c r="P606">
        <f>+'aob Demand'!P605*(1+CN606)</f>
        <v>253488.92565063</v>
      </c>
      <c r="Q606">
        <f>+'aob Demand'!Q605*(1+CO606)</f>
        <v>711373.73279158899</v>
      </c>
      <c r="R606">
        <v>1579.7118716528801</v>
      </c>
      <c r="S606">
        <f>+IF(E606&gt;2017,SUMPRODUCT(J606:M606,N606:Q606),'aob Demand'!S605)</f>
        <v>116318727.09101799</v>
      </c>
      <c r="T606">
        <v>74053.351091620003</v>
      </c>
      <c r="U606">
        <v>83.15</v>
      </c>
      <c r="V606">
        <v>37905.730992785298</v>
      </c>
      <c r="W606">
        <v>1.1228091076713701E-3</v>
      </c>
      <c r="X606">
        <v>-3.5908570581821602</v>
      </c>
      <c r="Y606">
        <v>-3.5908570581821602</v>
      </c>
      <c r="Z606">
        <v>-6.87518846424617</v>
      </c>
      <c r="AA606">
        <v>-3.8758659044379802</v>
      </c>
      <c r="AB606">
        <v>135.926098075179</v>
      </c>
      <c r="AC606">
        <v>0</v>
      </c>
      <c r="AD606">
        <v>0</v>
      </c>
      <c r="AE606">
        <v>0</v>
      </c>
      <c r="AF606">
        <v>16758591.353350701</v>
      </c>
      <c r="AG606">
        <v>0</v>
      </c>
      <c r="AH606">
        <v>0</v>
      </c>
      <c r="AI606">
        <v>0</v>
      </c>
      <c r="AJ606">
        <v>130.14775753662701</v>
      </c>
      <c r="AK606">
        <v>130.14775753662701</v>
      </c>
      <c r="AL606">
        <v>102.787888429045</v>
      </c>
      <c r="AM606">
        <v>81.814189485721201</v>
      </c>
      <c r="AN606">
        <v>126.556900478445</v>
      </c>
      <c r="AO606">
        <v>126.556900478445</v>
      </c>
      <c r="AP606">
        <v>95.912699964799202</v>
      </c>
      <c r="AQ606">
        <v>77.9383235812832</v>
      </c>
      <c r="AR606">
        <f>+IF(E606&gt;2017,J606*N606,'aob Demand'!AR605)</f>
        <v>32022447.992648147</v>
      </c>
      <c r="AS606">
        <f>+IF(F606&gt;2017,K606*O606,'aob Demand'!AS605)</f>
        <v>4763108.4066944802</v>
      </c>
      <c r="AT606">
        <f>+IF(G606&gt;2017,L606*P606,'aob Demand'!AT605)</f>
        <v>24269727.7866272</v>
      </c>
      <c r="AU606">
        <f>+IF(H606&gt;2017,M606*Q606,'aob Demand'!AU605)</f>
        <v>55263442.905048199</v>
      </c>
      <c r="AV606">
        <v>0.97249521292855201</v>
      </c>
      <c r="AW606">
        <v>0.97249521292855201</v>
      </c>
      <c r="AX606">
        <v>0.93319413168927401</v>
      </c>
      <c r="AY606">
        <v>0.95272118393994498</v>
      </c>
      <c r="AZ606">
        <v>1.44159896234427</v>
      </c>
      <c r="BA606">
        <v>1.44159896234427</v>
      </c>
      <c r="BB606">
        <v>1.44428242777382</v>
      </c>
      <c r="BC606">
        <v>1.0261488363917299</v>
      </c>
      <c r="BD606">
        <v>0.97249521292855201</v>
      </c>
      <c r="BE606">
        <v>0.97249521292855201</v>
      </c>
      <c r="BF606">
        <v>0.93312394234641405</v>
      </c>
      <c r="BG606">
        <v>0.95266363345541705</v>
      </c>
      <c r="BH606">
        <v>0.19242860000000001</v>
      </c>
      <c r="BI606">
        <v>0.19242860000000001</v>
      </c>
      <c r="BJ606">
        <v>0.232534608999999</v>
      </c>
      <c r="BK606">
        <v>0.31863818999999999</v>
      </c>
      <c r="BL606">
        <v>0.28501643399999999</v>
      </c>
      <c r="BM606">
        <v>0.28501643399999999</v>
      </c>
      <c r="BN606">
        <v>0.28501643399999999</v>
      </c>
      <c r="BO606">
        <v>0.51554845999999999</v>
      </c>
      <c r="BP606">
        <v>0.19242860000000001</v>
      </c>
      <c r="BQ606">
        <v>0.19242860000000001</v>
      </c>
      <c r="BR606">
        <v>0.23244925399999999</v>
      </c>
      <c r="BS606">
        <v>0.31844525600000001</v>
      </c>
      <c r="BT606">
        <v>0</v>
      </c>
      <c r="BU606">
        <v>0</v>
      </c>
      <c r="BV606" s="1">
        <v>9.31E-5</v>
      </c>
      <c r="BW606">
        <v>6.5461499999999999E-4</v>
      </c>
      <c r="BX606">
        <f>+'aob Demand'!BX605+'aob Cap'!$CG606</f>
        <v>136.52474781737601</v>
      </c>
      <c r="BY606">
        <f>+'aob Demand'!BY605+'aob Cap'!$CG606</f>
        <v>0</v>
      </c>
      <c r="BZ606">
        <f>+'aob Demand'!BZ605+'aob Cap'!$CG606</f>
        <v>0</v>
      </c>
      <c r="CA606">
        <f>+'aob Demand'!CA605+'aob Cap'!$CG606</f>
        <v>0</v>
      </c>
      <c r="CB606">
        <f t="shared" si="74"/>
        <v>16726005.145973202</v>
      </c>
      <c r="CC606">
        <f t="shared" si="79"/>
        <v>0</v>
      </c>
      <c r="CD606">
        <f t="shared" si="80"/>
        <v>0</v>
      </c>
      <c r="CE606">
        <f t="shared" si="81"/>
        <v>0</v>
      </c>
      <c r="CG606">
        <f>+IFERROR(VLOOKUP(_xlfn.CONCAT(B606,E606,C606),Reallocation!$A$3:$F$618,6,FALSE),0)</f>
        <v>0</v>
      </c>
      <c r="CH606">
        <f t="shared" si="75"/>
        <v>0</v>
      </c>
      <c r="CI606">
        <f t="shared" si="76"/>
        <v>0</v>
      </c>
      <c r="CJ606">
        <f t="shared" si="77"/>
        <v>0</v>
      </c>
      <c r="CK606">
        <f t="shared" si="78"/>
        <v>0</v>
      </c>
      <c r="CL606">
        <f>+IF($C606=1,SUMPRODUCT($CH606:$CK606,Elast!$L$6:$O$6),SUMPRODUCT($CH606:$CK606,Elast!$L$13:$O$13))</f>
        <v>0</v>
      </c>
      <c r="CM606">
        <f>+IF($C606=1,SUMPRODUCT($CH606:$CK606,Elast!$L$7:$O$7),SUMPRODUCT($CH606:$CK606,Elast!$L$14:$O$14))</f>
        <v>0</v>
      </c>
      <c r="CN606">
        <f>+IF($C606=1,SUMPRODUCT($CH606:$CK606,Elast!$L$8:$O$8),SUMPRODUCT($CH606:$CK606,Elast!$L$15:$O$15))</f>
        <v>0</v>
      </c>
      <c r="CO606">
        <f>+IF($C606=1,SUMPRODUCT($CH606:$CK606,Elast!$L$9:$O$9),SUMPRODUCT($CH606:$CK606,Elast!$L$16:$O$16))</f>
        <v>0</v>
      </c>
    </row>
    <row r="607" spans="2:93" x14ac:dyDescent="0.25">
      <c r="B607" t="s">
        <v>91</v>
      </c>
      <c r="C607">
        <v>1</v>
      </c>
      <c r="D607">
        <v>2024</v>
      </c>
      <c r="E607">
        <v>2022</v>
      </c>
      <c r="F607">
        <v>0.15469607922151499</v>
      </c>
      <c r="G607">
        <v>3.98057636594909E-2</v>
      </c>
      <c r="H607">
        <v>0.25354633528090598</v>
      </c>
      <c r="I607">
        <v>0.551951821838087</v>
      </c>
      <c r="J607">
        <f ca="1">+('aob Demand'!J606-'aob Demand'!BX606)+'aob Cap'!BX607</f>
        <v>143.23991819042894</v>
      </c>
      <c r="K607">
        <f ca="1">+('aob Demand'!K606-'aob Demand'!BY606)+'aob Cap'!BY607</f>
        <v>143.23991819042894</v>
      </c>
      <c r="L607">
        <f ca="1">+('aob Demand'!L606-'aob Demand'!BZ606)+'aob Cap'!BZ607</f>
        <v>112.70687898449995</v>
      </c>
      <c r="M607">
        <f ca="1">+('aob Demand'!M606-'aob Demand'!CA606)+'aob Cap'!CA607</f>
        <v>94.651216224351842</v>
      </c>
      <c r="N607">
        <f ca="1">+'aob Demand'!N606*(1+CL607)</f>
        <v>123451.61444984176</v>
      </c>
      <c r="O607">
        <f ca="1">+'aob Demand'!O606*(1+CM607)</f>
        <v>36558.639276934235</v>
      </c>
      <c r="P607">
        <f ca="1">+'aob Demand'!P606*(1+CN607)</f>
        <v>250893.37512434684</v>
      </c>
      <c r="Q607">
        <f ca="1">+'aob Demand'!Q606*(1+CO607)</f>
        <v>707259.83282027883</v>
      </c>
      <c r="R607">
        <v>1464.0349888645601</v>
      </c>
      <c r="S607">
        <f ca="1">+IF(E607&gt;2017,SUMPRODUCT(J607:M607,N607:Q607),'aob Demand'!S606)</f>
        <v>118140268.28467682</v>
      </c>
      <c r="T607">
        <v>73862.425853195396</v>
      </c>
      <c r="U607">
        <v>83.15</v>
      </c>
      <c r="V607">
        <v>38207.100082878402</v>
      </c>
      <c r="W607">
        <v>1.12570394758647E-3</v>
      </c>
      <c r="X607">
        <v>-3.5796863588713101</v>
      </c>
      <c r="Y607">
        <v>-3.5796863588713101</v>
      </c>
      <c r="Z607">
        <v>-6.86683413832833</v>
      </c>
      <c r="AA607">
        <v>-3.8680780157978698</v>
      </c>
      <c r="AB607">
        <v>6.4423737536686598</v>
      </c>
      <c r="AC607">
        <v>6.4423737536686598</v>
      </c>
      <c r="AD607">
        <v>6.4423737536686598</v>
      </c>
      <c r="AE607">
        <v>6.4423737536686598</v>
      </c>
      <c r="AF607">
        <v>788605.10585296003</v>
      </c>
      <c r="AG607">
        <v>236374.59459905</v>
      </c>
      <c r="AH607">
        <v>1669852.0203398601</v>
      </c>
      <c r="AI607">
        <v>4565206.71891197</v>
      </c>
      <c r="AJ607">
        <v>130.14775753662701</v>
      </c>
      <c r="AK607">
        <v>130.14775753662701</v>
      </c>
      <c r="AL607">
        <v>102.787888429045</v>
      </c>
      <c r="AM607">
        <v>81.814189485721201</v>
      </c>
      <c r="AN607">
        <v>126.568071177755</v>
      </c>
      <c r="AO607">
        <v>126.568071177755</v>
      </c>
      <c r="AP607">
        <v>95.921054290717095</v>
      </c>
      <c r="AQ607">
        <v>77.946111469923295</v>
      </c>
      <c r="AR607">
        <f ca="1">+IF(E607&gt;2017,J607*N607,'aob Demand'!AR606)</f>
        <v>17683199.154271707</v>
      </c>
      <c r="AS607">
        <f>+IF(F607&gt;2017,K607*O607,'aob Demand'!AS606)</f>
        <v>5233100.3451809697</v>
      </c>
      <c r="AT607">
        <f>+IF(G607&gt;2017,L607*P607,'aob Demand'!AT606)</f>
        <v>28255395.372967999</v>
      </c>
      <c r="AU607">
        <f>+IF(H607&gt;2017,M607*Q607,'aob Demand'!AU606)</f>
        <v>66879537.188675903</v>
      </c>
      <c r="AV607">
        <v>0.97089431131708503</v>
      </c>
      <c r="AW607">
        <v>0.97089431131708503</v>
      </c>
      <c r="AX607">
        <v>0.93132574098099496</v>
      </c>
      <c r="AY607">
        <v>0.95282921397429299</v>
      </c>
      <c r="AZ607">
        <v>1.4467407452079</v>
      </c>
      <c r="BA607">
        <v>1.4467407452079</v>
      </c>
      <c r="BB607">
        <v>1.4505476997565601</v>
      </c>
      <c r="BC607">
        <v>1.0258967315705001</v>
      </c>
      <c r="BD607">
        <v>0.97089431131708503</v>
      </c>
      <c r="BE607">
        <v>0.97089431131708503</v>
      </c>
      <c r="BF607">
        <v>0.93125569216743198</v>
      </c>
      <c r="BG607">
        <v>0.95277165696405697</v>
      </c>
      <c r="BH607">
        <v>0.19242860000000001</v>
      </c>
      <c r="BI607">
        <v>0.19242860000000001</v>
      </c>
      <c r="BJ607">
        <v>0.232534608999999</v>
      </c>
      <c r="BK607">
        <v>0.31863818999999999</v>
      </c>
      <c r="BL607">
        <v>0.28501643399999999</v>
      </c>
      <c r="BM607">
        <v>0.28501643399999999</v>
      </c>
      <c r="BN607">
        <v>0.28501643399999999</v>
      </c>
      <c r="BO607">
        <v>0.51554845999999999</v>
      </c>
      <c r="BP607">
        <v>0.19242860000000001</v>
      </c>
      <c r="BQ607">
        <v>0.19242860000000001</v>
      </c>
      <c r="BR607">
        <v>0.23244925399999999</v>
      </c>
      <c r="BS607">
        <v>0.31844525600000001</v>
      </c>
      <c r="BT607">
        <v>0</v>
      </c>
      <c r="BU607">
        <v>0</v>
      </c>
      <c r="BV607" s="1">
        <v>9.31E-5</v>
      </c>
      <c r="BW607">
        <v>6.5461499999999999E-4</v>
      </c>
      <c r="BX607">
        <f ca="1">+'aob Demand'!BX606+'aob Cap'!$CG607</f>
        <v>16.972091673866441</v>
      </c>
      <c r="BY607">
        <f ca="1">+'aob Demand'!BY606+'aob Cap'!$CG607</f>
        <v>16.972091673866441</v>
      </c>
      <c r="BZ607">
        <f ca="1">+'aob Demand'!BZ606+'aob Cap'!$CG607</f>
        <v>16.972091673866441</v>
      </c>
      <c r="CA607">
        <f ca="1">+'aob Demand'!CA606+'aob Cap'!$CG607</f>
        <v>16.972091673866441</v>
      </c>
      <c r="CB607">
        <f t="shared" ca="1" si="74"/>
        <v>2095232.1177295293</v>
      </c>
      <c r="CC607">
        <f t="shared" ca="1" si="79"/>
        <v>620476.57727994211</v>
      </c>
      <c r="CD607">
        <f t="shared" ca="1" si="80"/>
        <v>4258185.3629761767</v>
      </c>
      <c r="CE607">
        <f t="shared" ca="1" si="81"/>
        <v>12003678.719869224</v>
      </c>
      <c r="CG607">
        <f ca="1">+IFERROR(VLOOKUP(_xlfn.CONCAT(B607,E607,C607),Reallocation!$A$3:$F$618,6,FALSE),0)</f>
        <v>0.1031162585609412</v>
      </c>
      <c r="CH607">
        <f t="shared" ca="1" si="75"/>
        <v>7.1988493056696079E-4</v>
      </c>
      <c r="CI607">
        <f t="shared" ca="1" si="76"/>
        <v>7.1988493056696079E-4</v>
      </c>
      <c r="CJ607">
        <f t="shared" ca="1" si="77"/>
        <v>9.1490652114600834E-4</v>
      </c>
      <c r="CK607">
        <f t="shared" ca="1" si="78"/>
        <v>1.0894340577360939E-3</v>
      </c>
      <c r="CL607">
        <f ca="1">+IF($C607=1,SUMPRODUCT($CH607:$CK607,Elast!$L$6:$O$6),SUMPRODUCT($CH607:$CK607,Elast!$L$13:$O$13))</f>
        <v>-4.2012691238790589E-5</v>
      </c>
      <c r="CM607">
        <f ca="1">+IF($C607=1,SUMPRODUCT($CH607:$CK607,Elast!$L$7:$O$7),SUMPRODUCT($CH607:$CK607,Elast!$L$14:$O$14))</f>
        <v>-4.0824002156406361E-5</v>
      </c>
      <c r="CN607">
        <f ca="1">+IF($C607=1,SUMPRODUCT($CH607:$CK607,Elast!$L$8:$O$8),SUMPRODUCT($CH607:$CK607,Elast!$L$15:$O$15))</f>
        <v>-1.3651520019407681E-4</v>
      </c>
      <c r="CO607">
        <f ca="1">+IF($C607=1,SUMPRODUCT($CH607:$CK607,Elast!$L$9:$O$9),SUMPRODUCT($CH607:$CK607,Elast!$L$16:$O$16))</f>
        <v>-1.4150536611631949E-4</v>
      </c>
    </row>
    <row r="608" spans="2:93" x14ac:dyDescent="0.25">
      <c r="B608" t="s">
        <v>91</v>
      </c>
      <c r="C608">
        <v>1</v>
      </c>
      <c r="D608">
        <v>2025</v>
      </c>
      <c r="E608">
        <v>2023</v>
      </c>
      <c r="F608">
        <v>0.154768169461836</v>
      </c>
      <c r="G608">
        <v>3.9791018996840399E-2</v>
      </c>
      <c r="H608">
        <v>0.25331446158302801</v>
      </c>
      <c r="I608">
        <v>0.55212634995829502</v>
      </c>
      <c r="J608">
        <f ca="1">+('aob Demand'!J607-'aob Demand'!BX607)+'aob Cap'!BX608</f>
        <v>143.09211649133556</v>
      </c>
      <c r="K608">
        <f ca="1">+('aob Demand'!K607-'aob Demand'!BY607)+'aob Cap'!BY608</f>
        <v>143.09211649133556</v>
      </c>
      <c r="L608">
        <f ca="1">+('aob Demand'!L607-'aob Demand'!BZ607)+'aob Cap'!BZ608</f>
        <v>112.46205539300855</v>
      </c>
      <c r="M608">
        <f ca="1">+('aob Demand'!M607-'aob Demand'!CA607)+'aob Cap'!CA608</f>
        <v>94.432844099706855</v>
      </c>
      <c r="N608">
        <f ca="1">+'aob Demand'!N607*(1+CL608)</f>
        <v>123273.87304591833</v>
      </c>
      <c r="O608">
        <f ca="1">+'aob Demand'!O607*(1+CM608)</f>
        <v>36500.766353390623</v>
      </c>
      <c r="P608">
        <f ca="1">+'aob Demand'!P607*(1+CN608)</f>
        <v>250518.79349992354</v>
      </c>
      <c r="Q608">
        <f ca="1">+'aob Demand'!Q607*(1+CO608)</f>
        <v>706210.41932764754</v>
      </c>
      <c r="R608">
        <v>1459.4974514503699</v>
      </c>
      <c r="S608">
        <f ca="1">+IF(E608&gt;2017,SUMPRODUCT(J608:M608,N608:Q608),'aob Demand'!S607)</f>
        <v>117725808.17482147</v>
      </c>
      <c r="T608">
        <v>73671.992860511498</v>
      </c>
      <c r="U608">
        <v>83.15</v>
      </c>
      <c r="V608">
        <v>38510.865204549802</v>
      </c>
      <c r="W608">
        <v>1.1286062510125899E-3</v>
      </c>
      <c r="X608">
        <v>-3.78804011364049</v>
      </c>
      <c r="Y608">
        <v>-3.78804011364049</v>
      </c>
      <c r="Z608">
        <v>-7.0588820739928302</v>
      </c>
      <c r="AA608">
        <v>-3.8592396260975801</v>
      </c>
      <c r="AB608">
        <v>6.0860161509848902</v>
      </c>
      <c r="AC608">
        <v>6.0860161509848902</v>
      </c>
      <c r="AD608">
        <v>6.0860161509848902</v>
      </c>
      <c r="AE608">
        <v>6.0860161509848902</v>
      </c>
      <c r="AF608">
        <v>765423.31003643002</v>
      </c>
      <c r="AG608">
        <v>196955.60179742301</v>
      </c>
      <c r="AH608">
        <v>1630123.9934856</v>
      </c>
      <c r="AI608">
        <v>4304533.6123992</v>
      </c>
      <c r="AJ608">
        <v>130.14775753662701</v>
      </c>
      <c r="AK608">
        <v>130.14775753662701</v>
      </c>
      <c r="AL608">
        <v>102.787888429045</v>
      </c>
      <c r="AM608">
        <v>81.814189485721201</v>
      </c>
      <c r="AN608">
        <v>126.35971742298599</v>
      </c>
      <c r="AO608">
        <v>126.35971742298599</v>
      </c>
      <c r="AP608">
        <v>95.729006355052604</v>
      </c>
      <c r="AQ608">
        <v>77.954949859623596</v>
      </c>
      <c r="AR608">
        <f ca="1">+IF(E608&gt;2017,J608*N608,'aob Demand'!AR607)</f>
        <v>17639519.402224656</v>
      </c>
      <c r="AS608">
        <f>+IF(F608&gt;2017,K608*O608,'aob Demand'!AS607)</f>
        <v>5219358.4217980597</v>
      </c>
      <c r="AT608">
        <f>+IF(G608&gt;2017,L608*P608,'aob Demand'!AT607)</f>
        <v>28151484.498324402</v>
      </c>
      <c r="AU608">
        <f>+IF(H608&gt;2017,M608*Q608,'aob Demand'!AU607)</f>
        <v>66624959.352750704</v>
      </c>
      <c r="AV608">
        <v>0.97095050669724803</v>
      </c>
      <c r="AW608">
        <v>0.97095050669724803</v>
      </c>
      <c r="AX608">
        <v>0.93139436318131996</v>
      </c>
      <c r="AY608">
        <v>0.95290022888714898</v>
      </c>
      <c r="AZ608">
        <v>1.4465593142172599</v>
      </c>
      <c r="BA608">
        <v>1.4465593142172599</v>
      </c>
      <c r="BB608">
        <v>1.4503161271685301</v>
      </c>
      <c r="BC608">
        <v>1.0257310667698201</v>
      </c>
      <c r="BD608">
        <v>0.97095050669724803</v>
      </c>
      <c r="BE608">
        <v>0.97095050669724803</v>
      </c>
      <c r="BF608">
        <v>0.93132430920640097</v>
      </c>
      <c r="BG608">
        <v>0.95284266758715597</v>
      </c>
      <c r="BH608">
        <v>0.19242860000000001</v>
      </c>
      <c r="BI608">
        <v>0.19242860000000001</v>
      </c>
      <c r="BJ608">
        <v>0.232534608999999</v>
      </c>
      <c r="BK608">
        <v>0.31863818999999999</v>
      </c>
      <c r="BL608">
        <v>0.28501643399999999</v>
      </c>
      <c r="BM608">
        <v>0.28501643399999999</v>
      </c>
      <c r="BN608">
        <v>0.28501643399999999</v>
      </c>
      <c r="BO608">
        <v>0.51554845999999999</v>
      </c>
      <c r="BP608">
        <v>0.19242860000000001</v>
      </c>
      <c r="BQ608">
        <v>0.19242860000000001</v>
      </c>
      <c r="BR608">
        <v>0.23244925399999999</v>
      </c>
      <c r="BS608">
        <v>0.31844525600000001</v>
      </c>
      <c r="BT608">
        <v>0</v>
      </c>
      <c r="BU608">
        <v>0</v>
      </c>
      <c r="BV608" s="1">
        <v>9.31E-5</v>
      </c>
      <c r="BW608">
        <v>6.5461499999999999E-4</v>
      </c>
      <c r="BX608">
        <f ca="1">+'aob Demand'!BX607+'aob Cap'!$CG608</f>
        <v>16.775634108642958</v>
      </c>
      <c r="BY608">
        <f ca="1">+'aob Demand'!BY607+'aob Cap'!$CG608</f>
        <v>16.775634108642958</v>
      </c>
      <c r="BZ608">
        <f ca="1">+'aob Demand'!BZ607+'aob Cap'!$CG608</f>
        <v>16.775634108642958</v>
      </c>
      <c r="CA608">
        <f ca="1">+'aob Demand'!CA607+'aob Cap'!$CG608</f>
        <v>16.775634108642958</v>
      </c>
      <c r="CB608">
        <f t="shared" ca="1" si="74"/>
        <v>2067997.3893736294</v>
      </c>
      <c r="CC608">
        <f t="shared" ca="1" si="79"/>
        <v>612323.50102954695</v>
      </c>
      <c r="CD608">
        <f t="shared" ca="1" si="80"/>
        <v>4202611.6170933992</v>
      </c>
      <c r="CE608">
        <f t="shared" ca="1" si="81"/>
        <v>11847127.598351929</v>
      </c>
      <c r="CG608">
        <f ca="1">+IFERROR(VLOOKUP(_xlfn.CONCAT(B608,E608,C608),Reallocation!$A$3:$F$618,6,FALSE),0)</f>
        <v>0.10494644818055979</v>
      </c>
      <c r="CH608">
        <f t="shared" ca="1" si="75"/>
        <v>7.3341879870025828E-4</v>
      </c>
      <c r="CI608">
        <f t="shared" ca="1" si="76"/>
        <v>7.3341879870025828E-4</v>
      </c>
      <c r="CJ608">
        <f t="shared" ca="1" si="77"/>
        <v>9.3317206246856799E-4</v>
      </c>
      <c r="CK608">
        <f t="shared" ca="1" si="78"/>
        <v>1.1113341886617167E-3</v>
      </c>
      <c r="CL608">
        <f ca="1">+IF($C608=1,SUMPRODUCT($CH608:$CK608,Elast!$L$6:$O$6),SUMPRODUCT($CH608:$CK608,Elast!$L$13:$O$13))</f>
        <v>-4.2868529053656126E-5</v>
      </c>
      <c r="CM608">
        <f ca="1">+IF($C608=1,SUMPRODUCT($CH608:$CK608,Elast!$L$7:$O$7),SUMPRODUCT($CH608:$CK608,Elast!$L$14:$O$14))</f>
        <v>-4.1602147767497043E-5</v>
      </c>
      <c r="CN608">
        <f ca="1">+IF($C608=1,SUMPRODUCT($CH608:$CK608,Elast!$L$8:$O$8),SUMPRODUCT($CH608:$CK608,Elast!$L$15:$O$15))</f>
        <v>-1.3914450325986326E-4</v>
      </c>
      <c r="CO608">
        <f ca="1">+IF($C608=1,SUMPRODUCT($CH608:$CK608,Elast!$L$9:$O$9),SUMPRODUCT($CH608:$CK608,Elast!$L$16:$O$16))</f>
        <v>-1.4431825646373355E-4</v>
      </c>
    </row>
    <row r="609" spans="2:93" x14ac:dyDescent="0.25">
      <c r="B609" t="s">
        <v>91</v>
      </c>
      <c r="C609">
        <v>1</v>
      </c>
      <c r="D609">
        <v>2026</v>
      </c>
      <c r="E609">
        <v>2024</v>
      </c>
      <c r="F609">
        <v>0.15493289071234201</v>
      </c>
      <c r="G609">
        <v>3.9812684198199E-2</v>
      </c>
      <c r="H609">
        <v>0.253350984482757</v>
      </c>
      <c r="I609">
        <v>0.55190344060670005</v>
      </c>
      <c r="J609">
        <f ca="1">+('aob Demand'!J608-'aob Demand'!BX608)+'aob Cap'!BX609</f>
        <v>142.83403057126208</v>
      </c>
      <c r="K609">
        <f ca="1">+('aob Demand'!K608-'aob Demand'!BY608)+'aob Cap'!BY609</f>
        <v>142.83403057126208</v>
      </c>
      <c r="L609">
        <f ca="1">+('aob Demand'!L608-'aob Demand'!BZ608)+'aob Cap'!BZ609</f>
        <v>112.20592699500207</v>
      </c>
      <c r="M609">
        <f ca="1">+('aob Demand'!M608-'aob Demand'!CA608)+'aob Cap'!CA609</f>
        <v>94.178095710387481</v>
      </c>
      <c r="N609">
        <f ca="1">+'aob Demand'!N608*(1+CL609)</f>
        <v>123100.18832060935</v>
      </c>
      <c r="O609">
        <f ca="1">+'aob Demand'!O608*(1+CM609)</f>
        <v>36444.610006095354</v>
      </c>
      <c r="P609">
        <f ca="1">+'aob Demand'!P608*(1+CN609)</f>
        <v>250155.2911184605</v>
      </c>
      <c r="Q609">
        <f ca="1">+'aob Demand'!Q608*(1+CO609)</f>
        <v>705196.35925848084</v>
      </c>
      <c r="R609">
        <v>1456.7850400463101</v>
      </c>
      <c r="S609">
        <f ca="1">+IF(E609&gt;2017,SUMPRODUCT(J609:M609,N609:Q609),'aob Demand'!S608)</f>
        <v>117271383.15119585</v>
      </c>
      <c r="T609">
        <v>73482.050844454599</v>
      </c>
      <c r="U609">
        <v>83.15</v>
      </c>
      <c r="V609">
        <v>38817.045407422003</v>
      </c>
      <c r="W609">
        <v>1.1315160371922299E-3</v>
      </c>
      <c r="X609">
        <v>-3.78072641092839</v>
      </c>
      <c r="Y609">
        <v>-3.78072641092839</v>
      </c>
      <c r="Z609">
        <v>-7.0518285429220802</v>
      </c>
      <c r="AA609">
        <v>-3.85342959856085</v>
      </c>
      <c r="AB609">
        <v>5.7888006253331596</v>
      </c>
      <c r="AC609">
        <v>5.7888006253331596</v>
      </c>
      <c r="AD609">
        <v>5.7888006253331596</v>
      </c>
      <c r="AE609">
        <v>5.7888006253331596</v>
      </c>
      <c r="AF609">
        <v>727340.92377815698</v>
      </c>
      <c r="AG609">
        <v>186999.92780086899</v>
      </c>
      <c r="AH609">
        <v>1548611.4766657799</v>
      </c>
      <c r="AI609">
        <v>4089232.3635879098</v>
      </c>
      <c r="AJ609">
        <v>130.14775753662701</v>
      </c>
      <c r="AK609">
        <v>130.14775753662701</v>
      </c>
      <c r="AL609">
        <v>102.787888429045</v>
      </c>
      <c r="AM609">
        <v>81.814189485721201</v>
      </c>
      <c r="AN609">
        <v>126.36703112569801</v>
      </c>
      <c r="AO609">
        <v>126.36703112569801</v>
      </c>
      <c r="AP609">
        <v>95.7360598861233</v>
      </c>
      <c r="AQ609">
        <v>77.960759887160293</v>
      </c>
      <c r="AR609">
        <f ca="1">+IF(E609&gt;2017,J609*N609,'aob Demand'!AR608)</f>
        <v>17582896.061914034</v>
      </c>
      <c r="AS609">
        <f>+IF(F609&gt;2017,K609*O609,'aob Demand'!AS608)</f>
        <v>5201939.8532819599</v>
      </c>
      <c r="AT609">
        <f>+IF(G609&gt;2017,L609*P609,'aob Demand'!AT608)</f>
        <v>28046670.658741102</v>
      </c>
      <c r="AU609">
        <f>+IF(H609&gt;2017,M609*Q609,'aob Demand'!AU608)</f>
        <v>66349948.534257598</v>
      </c>
      <c r="AV609">
        <v>0.97101960214695204</v>
      </c>
      <c r="AW609">
        <v>0.97101960214695204</v>
      </c>
      <c r="AX609">
        <v>0.93147497829923598</v>
      </c>
      <c r="AY609">
        <v>0.95297862293006297</v>
      </c>
      <c r="AZ609">
        <v>1.4463362752718401</v>
      </c>
      <c r="BA609">
        <v>1.4463362752718401</v>
      </c>
      <c r="BB609">
        <v>1.450044146732</v>
      </c>
      <c r="BC609">
        <v>1.0255482309672901</v>
      </c>
      <c r="BD609">
        <v>0.97101960214695204</v>
      </c>
      <c r="BE609">
        <v>0.97101960214695204</v>
      </c>
      <c r="BF609">
        <v>0.93140491826092497</v>
      </c>
      <c r="BG609">
        <v>0.95292105689456597</v>
      </c>
      <c r="BH609">
        <v>0.19242860000000001</v>
      </c>
      <c r="BI609">
        <v>0.19242860000000001</v>
      </c>
      <c r="BJ609">
        <v>0.232534608999999</v>
      </c>
      <c r="BK609">
        <v>0.31863818999999999</v>
      </c>
      <c r="BL609">
        <v>0.28501643399999999</v>
      </c>
      <c r="BM609">
        <v>0.28501643399999999</v>
      </c>
      <c r="BN609">
        <v>0.28501643399999999</v>
      </c>
      <c r="BO609">
        <v>0.51554845999999999</v>
      </c>
      <c r="BP609">
        <v>0.19242860000000001</v>
      </c>
      <c r="BQ609">
        <v>0.19242860000000001</v>
      </c>
      <c r="BR609">
        <v>0.23244925399999999</v>
      </c>
      <c r="BS609">
        <v>0.31844525600000001</v>
      </c>
      <c r="BT609">
        <v>0</v>
      </c>
      <c r="BU609">
        <v>0</v>
      </c>
      <c r="BV609" s="1">
        <v>9.31E-5</v>
      </c>
      <c r="BW609">
        <v>6.5461499999999999E-4</v>
      </c>
      <c r="BX609">
        <f ca="1">+'aob Demand'!BX608+'aob Cap'!$CG609</f>
        <v>16.526636097929885</v>
      </c>
      <c r="BY609">
        <f ca="1">+'aob Demand'!BY608+'aob Cap'!$CG609</f>
        <v>16.526636097929885</v>
      </c>
      <c r="BZ609">
        <f ca="1">+'aob Demand'!BZ608+'aob Cap'!$CG609</f>
        <v>16.526636097929885</v>
      </c>
      <c r="CA609">
        <f ca="1">+'aob Demand'!CA608+'aob Cap'!$CG609</f>
        <v>16.526636097929885</v>
      </c>
      <c r="CB609">
        <f t="shared" ca="1" si="74"/>
        <v>2034432.0159613492</v>
      </c>
      <c r="CC609">
        <f t="shared" ca="1" si="79"/>
        <v>602306.80730171211</v>
      </c>
      <c r="CD609">
        <f t="shared" ca="1" si="80"/>
        <v>4134225.4642865085</v>
      </c>
      <c r="CE609">
        <f t="shared" ca="1" si="81"/>
        <v>11654523.60704994</v>
      </c>
      <c r="CG609">
        <f ca="1">+IFERROR(VLOOKUP(_xlfn.CONCAT(B609,E609,C609),Reallocation!$A$3:$F$618,6,FALSE),0)</f>
        <v>0.10444555760708654</v>
      </c>
      <c r="CH609">
        <f t="shared" ca="1" si="75"/>
        <v>7.3123720719325824E-4</v>
      </c>
      <c r="CI609">
        <f t="shared" ca="1" si="76"/>
        <v>7.3123720719325824E-4</v>
      </c>
      <c r="CJ609">
        <f t="shared" ca="1" si="77"/>
        <v>9.3083815092720457E-4</v>
      </c>
      <c r="CK609">
        <f t="shared" ca="1" si="78"/>
        <v>1.1090217615812303E-3</v>
      </c>
      <c r="CL609">
        <f ca="1">+IF($C609=1,SUMPRODUCT($CH609:$CK609,Elast!$L$6:$O$6),SUMPRODUCT($CH609:$CK609,Elast!$L$13:$O$13))</f>
        <v>-4.278053405993654E-5</v>
      </c>
      <c r="CM609">
        <f ca="1">+IF($C609=1,SUMPRODUCT($CH609:$CK609,Elast!$L$7:$O$7),SUMPRODUCT($CH609:$CK609,Elast!$L$14:$O$14))</f>
        <v>-4.148281862577541E-5</v>
      </c>
      <c r="CN609">
        <f ca="1">+IF($C609=1,SUMPRODUCT($CH609:$CK609,Elast!$L$8:$O$8),SUMPRODUCT($CH609:$CK609,Elast!$L$15:$O$15))</f>
        <v>-1.3876638000898177E-4</v>
      </c>
      <c r="CO609">
        <f ca="1">+IF($C609=1,SUMPRODUCT($CH609:$CK609,Elast!$L$9:$O$9),SUMPRODUCT($CH609:$CK609,Elast!$L$16:$O$16))</f>
        <v>-1.4397817288200131E-4</v>
      </c>
    </row>
    <row r="610" spans="2:93" x14ac:dyDescent="0.25">
      <c r="B610" t="s">
        <v>91</v>
      </c>
      <c r="C610">
        <v>1</v>
      </c>
      <c r="D610">
        <v>2027</v>
      </c>
      <c r="E610">
        <v>2025</v>
      </c>
      <c r="F610">
        <v>0.15509026168374199</v>
      </c>
      <c r="G610">
        <v>3.9833572988532497E-2</v>
      </c>
      <c r="H610">
        <v>0.25338650473254198</v>
      </c>
      <c r="I610">
        <v>0.55168966059518199</v>
      </c>
      <c r="J610">
        <f ca="1">+('aob Demand'!J609-'aob Demand'!BX609)+'aob Cap'!BX610</f>
        <v>142.67446153673004</v>
      </c>
      <c r="K610">
        <f ca="1">+('aob Demand'!K609-'aob Demand'!BY609)+'aob Cap'!BY610</f>
        <v>142.67446153673004</v>
      </c>
      <c r="L610">
        <f ca="1">+('aob Demand'!L609-'aob Demand'!BZ609)+'aob Cap'!BZ610</f>
        <v>112.04831312153803</v>
      </c>
      <c r="M610">
        <f ca="1">+('aob Demand'!M609-'aob Demand'!CA609)+'aob Cap'!CA610</f>
        <v>94.021848794512522</v>
      </c>
      <c r="N610">
        <f ca="1">+'aob Demand'!N609*(1+CL610)</f>
        <v>122913.10171878466</v>
      </c>
      <c r="O610">
        <f ca="1">+'aob Demand'!O609*(1+CM610)</f>
        <v>36386.256416468103</v>
      </c>
      <c r="P610">
        <f ca="1">+'aob Demand'!P609*(1+CN610)</f>
        <v>249767.47920377078</v>
      </c>
      <c r="Q610">
        <f ca="1">+'aob Demand'!Q609*(1+CO610)</f>
        <v>704109.61530197901</v>
      </c>
      <c r="R610">
        <v>1454.2887066576</v>
      </c>
      <c r="S610">
        <f ca="1">+IF(E610&gt;2017,SUMPRODUCT(J610:M610,N610:Q610),'aob Demand'!S609)</f>
        <v>116915662.6471803</v>
      </c>
      <c r="T610">
        <v>73292.598539182902</v>
      </c>
      <c r="U610">
        <v>83.15</v>
      </c>
      <c r="V610">
        <v>39125.659892570999</v>
      </c>
      <c r="W610">
        <v>1.13443332541751E-3</v>
      </c>
      <c r="X610">
        <v>-3.7717337930934698</v>
      </c>
      <c r="Y610">
        <v>-3.7717337930934698</v>
      </c>
      <c r="Z610">
        <v>-7.0435422851759899</v>
      </c>
      <c r="AA610">
        <v>-3.8470158534793102</v>
      </c>
      <c r="AB610">
        <v>5.5069436371985603</v>
      </c>
      <c r="AC610">
        <v>5.5069436371985603</v>
      </c>
      <c r="AD610">
        <v>5.5069436371985603</v>
      </c>
      <c r="AE610">
        <v>5.5069436371985603</v>
      </c>
      <c r="AF610">
        <v>691106.00226825394</v>
      </c>
      <c r="AG610">
        <v>177591.632669343</v>
      </c>
      <c r="AH610">
        <v>1471084.32533249</v>
      </c>
      <c r="AI610">
        <v>3884793.4969709902</v>
      </c>
      <c r="AJ610">
        <v>130.14775753662701</v>
      </c>
      <c r="AK610">
        <v>130.14775753662701</v>
      </c>
      <c r="AL610">
        <v>102.787888429045</v>
      </c>
      <c r="AM610">
        <v>81.814189485721201</v>
      </c>
      <c r="AN610">
        <v>126.376023743533</v>
      </c>
      <c r="AO610">
        <v>126.376023743533</v>
      </c>
      <c r="AP610">
        <v>95.744346143869393</v>
      </c>
      <c r="AQ610">
        <v>77.967173632241895</v>
      </c>
      <c r="AR610">
        <f ca="1">+IF(E610&gt;2017,J610*N610,'aob Demand'!AR609)</f>
        <v>17536560.60353693</v>
      </c>
      <c r="AS610">
        <f>+IF(F610&gt;2017,K610*O610,'aob Demand'!AS609)</f>
        <v>5187658.6639351202</v>
      </c>
      <c r="AT610">
        <f>+IF(G610&gt;2017,L610*P610,'aob Demand'!AT609)</f>
        <v>27962919.001854699</v>
      </c>
      <c r="AU610">
        <f>+IF(H610&gt;2017,M610*Q610,'aob Demand'!AU609)</f>
        <v>66135077.1615052</v>
      </c>
      <c r="AV610">
        <v>0.97109031912879296</v>
      </c>
      <c r="AW610">
        <v>0.97109031912879296</v>
      </c>
      <c r="AX610">
        <v>0.931556412999759</v>
      </c>
      <c r="AY610">
        <v>0.953058029878179</v>
      </c>
      <c r="AZ610">
        <v>1.44610805348542</v>
      </c>
      <c r="BA610">
        <v>1.44610805348542</v>
      </c>
      <c r="BB610">
        <v>1.44976947647307</v>
      </c>
      <c r="BC610">
        <v>1.02536308104338</v>
      </c>
      <c r="BD610">
        <v>0.97109031912879296</v>
      </c>
      <c r="BE610">
        <v>0.97109031912879296</v>
      </c>
      <c r="BF610">
        <v>0.93148634683641196</v>
      </c>
      <c r="BG610">
        <v>0.95300045904599096</v>
      </c>
      <c r="BH610">
        <v>0.19242860000000001</v>
      </c>
      <c r="BI610">
        <v>0.19242860000000001</v>
      </c>
      <c r="BJ610">
        <v>0.232534608999999</v>
      </c>
      <c r="BK610">
        <v>0.31863818999999999</v>
      </c>
      <c r="BL610">
        <v>0.28501643399999999</v>
      </c>
      <c r="BM610">
        <v>0.28501643399999999</v>
      </c>
      <c r="BN610">
        <v>0.28501643399999999</v>
      </c>
      <c r="BO610">
        <v>0.51554845999999999</v>
      </c>
      <c r="BP610">
        <v>0.19242860000000001</v>
      </c>
      <c r="BQ610">
        <v>0.19242860000000001</v>
      </c>
      <c r="BR610">
        <v>0.23244925399999999</v>
      </c>
      <c r="BS610">
        <v>0.31844525600000001</v>
      </c>
      <c r="BT610">
        <v>0</v>
      </c>
      <c r="BU610">
        <v>0</v>
      </c>
      <c r="BV610" s="1">
        <v>9.31E-5</v>
      </c>
      <c r="BW610">
        <v>6.5461499999999999E-4</v>
      </c>
      <c r="BX610">
        <f ca="1">+'aob Demand'!BX609+'aob Cap'!$CG610</f>
        <v>16.375965556167223</v>
      </c>
      <c r="BY610">
        <f ca="1">+'aob Demand'!BY609+'aob Cap'!$CG610</f>
        <v>16.375965556167223</v>
      </c>
      <c r="BZ610">
        <f ca="1">+'aob Demand'!BZ609+'aob Cap'!$CG610</f>
        <v>16.375965556167223</v>
      </c>
      <c r="CA610">
        <f ca="1">+'aob Demand'!CA609+'aob Cap'!$CG610</f>
        <v>16.375965556167223</v>
      </c>
      <c r="CB610">
        <f t="shared" ca="1" si="74"/>
        <v>2012820.7201484959</v>
      </c>
      <c r="CC610">
        <f t="shared" ca="1" si="79"/>
        <v>595860.08179395029</v>
      </c>
      <c r="CD610">
        <f t="shared" ca="1" si="80"/>
        <v>4090183.6364916638</v>
      </c>
      <c r="CE610">
        <f t="shared" ca="1" si="81"/>
        <v>11530474.807951363</v>
      </c>
      <c r="CG610">
        <f ca="1">+IFERROR(VLOOKUP(_xlfn.CONCAT(B610,E610,C610),Reallocation!$A$3:$F$618,6,FALSE),0)</f>
        <v>0.10869769951002504</v>
      </c>
      <c r="CH610">
        <f t="shared" ca="1" si="75"/>
        <v>7.6185813732365659E-4</v>
      </c>
      <c r="CI610">
        <f t="shared" ca="1" si="76"/>
        <v>7.6185813732365659E-4</v>
      </c>
      <c r="CJ610">
        <f t="shared" ca="1" si="77"/>
        <v>9.7009670633885214E-4</v>
      </c>
      <c r="CK610">
        <f t="shared" ca="1" si="78"/>
        <v>1.1560897908697854E-3</v>
      </c>
      <c r="CL610">
        <f ca="1">+IF($C610=1,SUMPRODUCT($CH610:$CK610,Elast!$L$6:$O$6),SUMPRODUCT($CH610:$CK610,Elast!$L$13:$O$13))</f>
        <v>-4.4596949205693468E-5</v>
      </c>
      <c r="CM610">
        <f ca="1">+IF($C610=1,SUMPRODUCT($CH610:$CK610,Elast!$L$7:$O$7),SUMPRODUCT($CH610:$CK610,Elast!$L$14:$O$14))</f>
        <v>-4.3222725105629417E-5</v>
      </c>
      <c r="CN610">
        <f ca="1">+IF($C610=1,SUMPRODUCT($CH610:$CK610,Elast!$L$8:$O$8),SUMPRODUCT($CH610:$CK610,Elast!$L$15:$O$15))</f>
        <v>-1.4459988439353901E-4</v>
      </c>
      <c r="CO610">
        <f ca="1">+IF($C610=1,SUMPRODUCT($CH610:$CK610,Elast!$L$9:$O$9),SUMPRODUCT($CH610:$CK610,Elast!$L$16:$O$16))</f>
        <v>-1.5006366715373477E-4</v>
      </c>
    </row>
    <row r="611" spans="2:93" x14ac:dyDescent="0.25">
      <c r="B611" t="s">
        <v>91</v>
      </c>
      <c r="C611">
        <v>1</v>
      </c>
      <c r="D611">
        <v>2028</v>
      </c>
      <c r="E611">
        <v>2026</v>
      </c>
      <c r="F611">
        <v>0.15524068764099</v>
      </c>
      <c r="G611">
        <v>3.98536134569056E-2</v>
      </c>
      <c r="H611">
        <v>0.25342050021173301</v>
      </c>
      <c r="I611">
        <v>0.55148519869037005</v>
      </c>
      <c r="J611">
        <f ca="1">+('aob Demand'!J610-'aob Demand'!BX610)+'aob Cap'!BX611</f>
        <v>142.58651562671369</v>
      </c>
      <c r="K611">
        <f ca="1">+('aob Demand'!K610-'aob Demand'!BY610)+'aob Cap'!BY611</f>
        <v>142.58651562671369</v>
      </c>
      <c r="L611">
        <f ca="1">+('aob Demand'!L610-'aob Demand'!BZ610)+'aob Cap'!BZ611</f>
        <v>111.96256502332569</v>
      </c>
      <c r="M611">
        <f ca="1">+('aob Demand'!M610-'aob Demand'!CA610)+'aob Cap'!CA611</f>
        <v>93.937529576298999</v>
      </c>
      <c r="N611">
        <f ca="1">+'aob Demand'!N610*(1+CL611)</f>
        <v>122716.10668647964</v>
      </c>
      <c r="O611">
        <f ca="1">+'aob Demand'!O610*(1+CM611)</f>
        <v>36326.311127812638</v>
      </c>
      <c r="P611">
        <f ca="1">+'aob Demand'!P610*(1+CN611)</f>
        <v>249362.27522732873</v>
      </c>
      <c r="Q611">
        <f ca="1">+'aob Demand'!Q610*(1+CO611)</f>
        <v>702970.7686298514</v>
      </c>
      <c r="R611">
        <v>1451.9770273972899</v>
      </c>
      <c r="S611">
        <f ca="1">+IF(E611&gt;2017,SUMPRODUCT(J611:M611,N611:Q611),'aob Demand'!S610)</f>
        <v>116631881.51693246</v>
      </c>
      <c r="T611">
        <v>73103.634682117903</v>
      </c>
      <c r="U611">
        <v>83.15</v>
      </c>
      <c r="V611">
        <v>39436.728013730703</v>
      </c>
      <c r="W611">
        <v>1.1373581350303001E-3</v>
      </c>
      <c r="X611">
        <v>-3.76253013648705</v>
      </c>
      <c r="Y611">
        <v>-3.76253013648705</v>
      </c>
      <c r="Z611">
        <v>-7.0351717842643504</v>
      </c>
      <c r="AA611">
        <v>-3.8405192383797102</v>
      </c>
      <c r="AB611">
        <v>5.2389019146712901</v>
      </c>
      <c r="AC611">
        <v>5.2389019146712901</v>
      </c>
      <c r="AD611">
        <v>5.2389019146712901</v>
      </c>
      <c r="AE611">
        <v>5.2389019146712901</v>
      </c>
      <c r="AF611">
        <v>656669.48766227497</v>
      </c>
      <c r="AG611">
        <v>168659.79644471401</v>
      </c>
      <c r="AH611">
        <v>1397442.4617146701</v>
      </c>
      <c r="AI611">
        <v>3690574.9385573701</v>
      </c>
      <c r="AJ611">
        <v>130.14775753662701</v>
      </c>
      <c r="AK611">
        <v>130.14775753662701</v>
      </c>
      <c r="AL611">
        <v>102.787888429045</v>
      </c>
      <c r="AM611">
        <v>81.814189485721201</v>
      </c>
      <c r="AN611">
        <v>126.38522740014</v>
      </c>
      <c r="AO611">
        <v>126.38522740014</v>
      </c>
      <c r="AP611">
        <v>95.752716644781003</v>
      </c>
      <c r="AQ611">
        <v>77.973670247341403</v>
      </c>
      <c r="AR611">
        <f ca="1">+IF(E611&gt;2017,J611*N611,'aob Demand'!AR610)</f>
        <v>17497662.063701194</v>
      </c>
      <c r="AS611">
        <f>+IF(F611&gt;2017,K611*O611,'aob Demand'!AS610)</f>
        <v>5175725.2813881598</v>
      </c>
      <c r="AT611">
        <f>+IF(G611&gt;2017,L611*P611,'aob Demand'!AT610)</f>
        <v>27894981.427560799</v>
      </c>
      <c r="AU611">
        <f>+IF(H611&gt;2017,M611*Q611,'aob Demand'!AU610)</f>
        <v>65965402.917640597</v>
      </c>
      <c r="AV611">
        <v>0.97116242733142799</v>
      </c>
      <c r="AW611">
        <v>0.97116242733142799</v>
      </c>
      <c r="AX611">
        <v>0.93163853237405003</v>
      </c>
      <c r="AY611">
        <v>0.95313830930472898</v>
      </c>
      <c r="AZ611">
        <v>1.44587539553788</v>
      </c>
      <c r="BA611">
        <v>1.44587539553788</v>
      </c>
      <c r="BB611">
        <v>1.4494925735594799</v>
      </c>
      <c r="BC611">
        <v>1.0251759461840799</v>
      </c>
      <c r="BD611">
        <v>0.97116242733142799</v>
      </c>
      <c r="BE611">
        <v>0.97116242733142799</v>
      </c>
      <c r="BF611">
        <v>0.93156846003416904</v>
      </c>
      <c r="BG611">
        <v>0.95308073362314705</v>
      </c>
      <c r="BH611">
        <v>0.19242860000000001</v>
      </c>
      <c r="BI611">
        <v>0.19242860000000001</v>
      </c>
      <c r="BJ611">
        <v>0.232534608999999</v>
      </c>
      <c r="BK611">
        <v>0.31863818999999999</v>
      </c>
      <c r="BL611">
        <v>0.28501643399999999</v>
      </c>
      <c r="BM611">
        <v>0.28501643399999999</v>
      </c>
      <c r="BN611">
        <v>0.28501643399999999</v>
      </c>
      <c r="BO611">
        <v>0.51554845999999999</v>
      </c>
      <c r="BP611">
        <v>0.19242860000000001</v>
      </c>
      <c r="BQ611">
        <v>0.19242860000000001</v>
      </c>
      <c r="BR611">
        <v>0.23244925399999999</v>
      </c>
      <c r="BS611">
        <v>0.31844525600000001</v>
      </c>
      <c r="BT611">
        <v>0</v>
      </c>
      <c r="BU611">
        <v>0</v>
      </c>
      <c r="BV611" s="1">
        <v>9.31E-5</v>
      </c>
      <c r="BW611">
        <v>6.5461499999999999E-4</v>
      </c>
      <c r="BX611">
        <f ca="1">+'aob Demand'!BX610+'aob Cap'!$CG611</f>
        <v>16.297605560655693</v>
      </c>
      <c r="BY611">
        <f ca="1">+'aob Demand'!BY610+'aob Cap'!$CG611</f>
        <v>16.297605560655693</v>
      </c>
      <c r="BZ611">
        <f ca="1">+'aob Demand'!BZ610+'aob Cap'!$CG611</f>
        <v>16.297605560655693</v>
      </c>
      <c r="CA611">
        <f ca="1">+'aob Demand'!CA610+'aob Cap'!$CG611</f>
        <v>16.297605560655693</v>
      </c>
      <c r="CB611">
        <f t="shared" ca="1" si="74"/>
        <v>1999978.702715588</v>
      </c>
      <c r="CC611">
        <f t="shared" ca="1" si="79"/>
        <v>592031.89023474802</v>
      </c>
      <c r="CD611">
        <f t="shared" ca="1" si="80"/>
        <v>4064008.0033626682</v>
      </c>
      <c r="CE611">
        <f t="shared" ca="1" si="81"/>
        <v>11456740.307800272</v>
      </c>
      <c r="CG611">
        <f ca="1">+IFERROR(VLOOKUP(_xlfn.CONCAT(B611,E611,C611),Reallocation!$A$3:$F$618,6,FALSE),0)</f>
        <v>0.11430415719469272</v>
      </c>
      <c r="CH611">
        <f t="shared" ca="1" si="75"/>
        <v>8.0164773430557723E-4</v>
      </c>
      <c r="CI611">
        <f t="shared" ca="1" si="76"/>
        <v>8.0164773430557723E-4</v>
      </c>
      <c r="CJ611">
        <f t="shared" ca="1" si="77"/>
        <v>1.0209140632932989E-3</v>
      </c>
      <c r="CK611">
        <f t="shared" ca="1" si="78"/>
        <v>1.2168103388523477E-3</v>
      </c>
      <c r="CL611">
        <f ca="1">+IF($C611=1,SUMPRODUCT($CH611:$CK611,Elast!$L$6:$O$6),SUMPRODUCT($CH611:$CK611,Elast!$L$13:$O$13))</f>
        <v>-4.6939703543439346E-5</v>
      </c>
      <c r="CM611">
        <f ca="1">+IF($C611=1,SUMPRODUCT($CH611:$CK611,Elast!$L$7:$O$7),SUMPRODUCT($CH611:$CK611,Elast!$L$14:$O$14))</f>
        <v>-4.5481640942378389E-5</v>
      </c>
      <c r="CN611">
        <f ca="1">+IF($C611=1,SUMPRODUCT($CH611:$CK611,Elast!$L$8:$O$8),SUMPRODUCT($CH611:$CK611,Elast!$L$15:$O$15))</f>
        <v>-1.5216420822373913E-4</v>
      </c>
      <c r="CO611">
        <f ca="1">+IF($C611=1,SUMPRODUCT($CH611:$CK611,Elast!$L$9:$O$9),SUMPRODUCT($CH611:$CK611,Elast!$L$16:$O$16))</f>
        <v>-1.5793171844950658E-4</v>
      </c>
    </row>
    <row r="612" spans="2:93" x14ac:dyDescent="0.25">
      <c r="B612" t="s">
        <v>91</v>
      </c>
      <c r="C612">
        <v>1</v>
      </c>
      <c r="D612">
        <v>2029</v>
      </c>
      <c r="E612">
        <v>2027</v>
      </c>
      <c r="F612">
        <v>0.15538444049678399</v>
      </c>
      <c r="G612">
        <v>3.98728330563888E-2</v>
      </c>
      <c r="H612">
        <v>0.25345303137920699</v>
      </c>
      <c r="I612">
        <v>0.55128969506761905</v>
      </c>
      <c r="J612">
        <f ca="1">+('aob Demand'!J611-'aob Demand'!BX611)+'aob Cap'!BX612</f>
        <v>142.3721187755084</v>
      </c>
      <c r="K612">
        <f ca="1">+('aob Demand'!K611-'aob Demand'!BY611)+'aob Cap'!BY612</f>
        <v>142.3721187755084</v>
      </c>
      <c r="L612">
        <f ca="1">+('aob Demand'!L611-'aob Demand'!BZ611)+'aob Cap'!BZ612</f>
        <v>111.75054982399641</v>
      </c>
      <c r="M612">
        <f ca="1">+('aob Demand'!M611-'aob Demand'!CA611)+'aob Cap'!CA612</f>
        <v>93.726989879407213</v>
      </c>
      <c r="N612">
        <f ca="1">+'aob Demand'!N611*(1+CL612)</f>
        <v>122533.15620499864</v>
      </c>
      <c r="O612">
        <f ca="1">+'aob Demand'!O611*(1+CM612)</f>
        <v>36269.023644825145</v>
      </c>
      <c r="P612">
        <f ca="1">+'aob Demand'!P611*(1+CN612)</f>
        <v>248993.15359300829</v>
      </c>
      <c r="Q612">
        <f ca="1">+'aob Demand'!Q611*(1+CO612)</f>
        <v>701938.67078130494</v>
      </c>
      <c r="R612">
        <v>1449.84090349545</v>
      </c>
      <c r="S612">
        <f ca="1">+IF(E612&gt;2017,SUMPRODUCT(J612:M612,N612:Q612),'aob Demand'!S611)</f>
        <v>116224723.32010216</v>
      </c>
      <c r="T612">
        <v>72915.158013936903</v>
      </c>
      <c r="U612">
        <v>83.15</v>
      </c>
      <c r="V612">
        <v>39750.269278506901</v>
      </c>
      <c r="W612">
        <v>1.1402904854223299E-3</v>
      </c>
      <c r="X612">
        <v>-3.7531454156141599</v>
      </c>
      <c r="Y612">
        <v>-3.7531454156141599</v>
      </c>
      <c r="Z612">
        <v>-7.0267309071819</v>
      </c>
      <c r="AA612">
        <v>-3.8339512421641602</v>
      </c>
      <c r="AB612">
        <v>4.9839812527511498</v>
      </c>
      <c r="AC612">
        <v>4.9839812527511498</v>
      </c>
      <c r="AD612">
        <v>4.9839812527511498</v>
      </c>
      <c r="AE612">
        <v>4.9839812527511498</v>
      </c>
      <c r="AF612">
        <v>623943.35248605302</v>
      </c>
      <c r="AG612">
        <v>160179.638256248</v>
      </c>
      <c r="AH612">
        <v>1327490.82136484</v>
      </c>
      <c r="AI612">
        <v>3506065.5380529398</v>
      </c>
      <c r="AJ612">
        <v>130.14775753662701</v>
      </c>
      <c r="AK612">
        <v>130.14775753662701</v>
      </c>
      <c r="AL612">
        <v>102.787888429045</v>
      </c>
      <c r="AM612">
        <v>81.814189485721201</v>
      </c>
      <c r="AN612">
        <v>126.394612121013</v>
      </c>
      <c r="AO612">
        <v>126.394612121013</v>
      </c>
      <c r="AP612">
        <v>95.761157521863495</v>
      </c>
      <c r="AQ612">
        <v>77.980238243556997</v>
      </c>
      <c r="AR612">
        <f ca="1">+IF(E612&gt;2017,J612*N612,'aob Demand'!AR611)</f>
        <v>17445305.069155991</v>
      </c>
      <c r="AS612">
        <f>+IF(F612&gt;2017,K612*O612,'aob Demand'!AS611)</f>
        <v>5161219.7010562504</v>
      </c>
      <c r="AT612">
        <f>+IF(G612&gt;2017,L612*P612,'aob Demand'!AT611)</f>
        <v>27809772.917285599</v>
      </c>
      <c r="AU612">
        <f>+IF(H612&gt;2017,M612*Q612,'aob Demand'!AU611)</f>
        <v>65746349.070532501</v>
      </c>
      <c r="AV612">
        <v>0.97123586275009999</v>
      </c>
      <c r="AW612">
        <v>0.97123586275009999</v>
      </c>
      <c r="AX612">
        <v>0.93172130494434002</v>
      </c>
      <c r="AY612">
        <v>0.95321942219971201</v>
      </c>
      <c r="AZ612">
        <v>1.44563851102257</v>
      </c>
      <c r="BA612">
        <v>1.44563851102257</v>
      </c>
      <c r="BB612">
        <v>1.4492135460033999</v>
      </c>
      <c r="BC612">
        <v>1.0249869189035901</v>
      </c>
      <c r="BD612">
        <v>0.97123586275009999</v>
      </c>
      <c r="BE612">
        <v>0.97123586275009999</v>
      </c>
      <c r="BF612">
        <v>0.93165122637879505</v>
      </c>
      <c r="BG612">
        <v>0.95316184161839101</v>
      </c>
      <c r="BH612">
        <v>0.19242860000000001</v>
      </c>
      <c r="BI612">
        <v>0.19242860000000001</v>
      </c>
      <c r="BJ612">
        <v>0.232534608999999</v>
      </c>
      <c r="BK612">
        <v>0.31863818999999999</v>
      </c>
      <c r="BL612">
        <v>0.28501643399999999</v>
      </c>
      <c r="BM612">
        <v>0.28501643399999999</v>
      </c>
      <c r="BN612">
        <v>0.28501643399999999</v>
      </c>
      <c r="BO612">
        <v>0.51554845999999999</v>
      </c>
      <c r="BP612">
        <v>0.19242860000000001</v>
      </c>
      <c r="BQ612">
        <v>0.19242860000000001</v>
      </c>
      <c r="BR612">
        <v>0.23244925399999999</v>
      </c>
      <c r="BS612">
        <v>0.31844525600000001</v>
      </c>
      <c r="BT612">
        <v>0</v>
      </c>
      <c r="BU612">
        <v>0</v>
      </c>
      <c r="BV612" s="1">
        <v>9.31E-5</v>
      </c>
      <c r="BW612">
        <v>6.5461499999999999E-4</v>
      </c>
      <c r="BX612">
        <f ca="1">+'aob Demand'!BX611+'aob Cap'!$CG612</f>
        <v>16.093314214315111</v>
      </c>
      <c r="BY612">
        <f ca="1">+'aob Demand'!BY611+'aob Cap'!$CG612</f>
        <v>16.093314214315111</v>
      </c>
      <c r="BZ612">
        <f ca="1">+'aob Demand'!BZ611+'aob Cap'!$CG612</f>
        <v>16.093314214315111</v>
      </c>
      <c r="CA612">
        <f ca="1">+'aob Demand'!CA611+'aob Cap'!$CG612</f>
        <v>16.093314214315111</v>
      </c>
      <c r="CB612">
        <f t="shared" ca="1" si="74"/>
        <v>1971964.5844787983</v>
      </c>
      <c r="CC612">
        <f t="shared" ca="1" si="79"/>
        <v>583688.79376259539</v>
      </c>
      <c r="CD612">
        <f t="shared" ca="1" si="80"/>
        <v>4007125.057985506</v>
      </c>
      <c r="CE612">
        <f t="shared" ca="1" si="81"/>
        <v>11296519.58806223</v>
      </c>
      <c r="CG612">
        <f ca="1">+IFERROR(VLOOKUP(_xlfn.CONCAT(B612,E612,C612),Reallocation!$A$3:$F$618,6,FALSE),0)</f>
        <v>7.2431716642410535E-2</v>
      </c>
      <c r="CH612">
        <f t="shared" ca="1" si="75"/>
        <v>5.0874930615174563E-4</v>
      </c>
      <c r="CI612">
        <f t="shared" ca="1" si="76"/>
        <v>5.0874930615174563E-4</v>
      </c>
      <c r="CJ612">
        <f t="shared" ca="1" si="77"/>
        <v>6.4815534918172268E-4</v>
      </c>
      <c r="CK612">
        <f t="shared" ca="1" si="78"/>
        <v>7.7279465323276675E-4</v>
      </c>
      <c r="CL612">
        <f ca="1">+IF($C612=1,SUMPRODUCT($CH612:$CK612,Elast!$L$6:$O$6),SUMPRODUCT($CH612:$CK612,Elast!$L$13:$O$13))</f>
        <v>-2.981201768670472E-5</v>
      </c>
      <c r="CM612">
        <f ca="1">+IF($C612=1,SUMPRODUCT($CH612:$CK612,Elast!$L$7:$O$7),SUMPRODUCT($CH612:$CK612,Elast!$L$14:$O$14))</f>
        <v>-2.8866522962494033E-5</v>
      </c>
      <c r="CN612">
        <f ca="1">+IF($C612=1,SUMPRODUCT($CH612:$CK612,Elast!$L$8:$O$8),SUMPRODUCT($CH612:$CK612,Elast!$L$15:$O$15))</f>
        <v>-9.6588433537550644E-5</v>
      </c>
      <c r="CO612">
        <f ca="1">+IF($C612=1,SUMPRODUCT($CH612:$CK612,Elast!$L$9:$O$9),SUMPRODUCT($CH612:$CK612,Elast!$L$16:$O$16))</f>
        <v>-1.0027935001938238E-4</v>
      </c>
    </row>
    <row r="613" spans="2:93" x14ac:dyDescent="0.25">
      <c r="B613" t="s">
        <v>91</v>
      </c>
      <c r="C613">
        <v>1</v>
      </c>
      <c r="D613">
        <v>2030</v>
      </c>
      <c r="E613">
        <v>2028</v>
      </c>
      <c r="F613">
        <v>0.15552178511595699</v>
      </c>
      <c r="G613">
        <v>3.9891260883155998E-2</v>
      </c>
      <c r="H613">
        <v>0.25348415358870202</v>
      </c>
      <c r="I613">
        <v>0.55110280041218396</v>
      </c>
      <c r="J613">
        <f ca="1">+('aob Demand'!J612-'aob Demand'!BX612)+'aob Cap'!BX613</f>
        <v>142.20454575836823</v>
      </c>
      <c r="K613">
        <f ca="1">+('aob Demand'!K612-'aob Demand'!BY612)+'aob Cap'!BY613</f>
        <v>142.20454575836823</v>
      </c>
      <c r="L613">
        <f ca="1">+('aob Demand'!L612-'aob Demand'!BZ612)+'aob Cap'!BZ613</f>
        <v>111.58515255278323</v>
      </c>
      <c r="M613">
        <f ca="1">+('aob Demand'!M612-'aob Demand'!CA612)+'aob Cap'!CA613</f>
        <v>93.563015393657821</v>
      </c>
      <c r="N613">
        <f ca="1">+'aob Demand'!N612*(1+CL613)</f>
        <v>122347.40667081942</v>
      </c>
      <c r="O613">
        <f ca="1">+'aob Demand'!O612*(1+CM613)</f>
        <v>36211.080000590227</v>
      </c>
      <c r="P613">
        <f ca="1">+'aob Demand'!P612*(1+CN613)</f>
        <v>248609.89996983242</v>
      </c>
      <c r="Q613">
        <f ca="1">+'aob Demand'!Q612*(1+CO613)</f>
        <v>700865.03122069605</v>
      </c>
      <c r="R613">
        <v>1447.87195317296</v>
      </c>
      <c r="S613">
        <f ca="1">+IF(E613&gt;2017,SUMPRODUCT(J613:M613,N613:Q613),'aob Demand'!S612)</f>
        <v>115863956.89248647</v>
      </c>
      <c r="T613">
        <v>72727.167278563502</v>
      </c>
      <c r="U613">
        <v>83.15</v>
      </c>
      <c r="V613">
        <v>40066.303349600203</v>
      </c>
      <c r="W613">
        <v>1.14323039603533E-3</v>
      </c>
      <c r="X613">
        <v>-3.7435879605501299</v>
      </c>
      <c r="Y613">
        <v>-3.7435879605501299</v>
      </c>
      <c r="Z613">
        <v>-7.01822288946199</v>
      </c>
      <c r="AA613">
        <v>-3.82731505640424</v>
      </c>
      <c r="AB613">
        <v>4.7415325133400099</v>
      </c>
      <c r="AC613">
        <v>4.7415325133400099</v>
      </c>
      <c r="AD613">
        <v>4.7415325133400099</v>
      </c>
      <c r="AE613">
        <v>4.7415325133400099</v>
      </c>
      <c r="AF613">
        <v>592843.17283968301</v>
      </c>
      <c r="AG613">
        <v>152128.08170291499</v>
      </c>
      <c r="AH613">
        <v>1261044.1528047801</v>
      </c>
      <c r="AI613">
        <v>3330779.9753046902</v>
      </c>
      <c r="AJ613">
        <v>130.14775753662701</v>
      </c>
      <c r="AK613">
        <v>130.14775753662701</v>
      </c>
      <c r="AL613">
        <v>102.787888429045</v>
      </c>
      <c r="AM613">
        <v>81.814189485721201</v>
      </c>
      <c r="AN613">
        <v>126.404169576077</v>
      </c>
      <c r="AO613">
        <v>126.404169576077</v>
      </c>
      <c r="AP613">
        <v>95.7696655395834</v>
      </c>
      <c r="AQ613">
        <v>77.986874429316899</v>
      </c>
      <c r="AR613">
        <f ca="1">+IF(E613&gt;2017,J613*N613,'aob Demand'!AR612)</f>
        <v>17398357.390338227</v>
      </c>
      <c r="AS613">
        <f>+IF(F613&gt;2017,K613*O613,'aob Demand'!AS612)</f>
        <v>5147028.0741148097</v>
      </c>
      <c r="AT613">
        <f>+IF(G613&gt;2017,L613*P613,'aob Demand'!AT612)</f>
        <v>27726603.518417001</v>
      </c>
      <c r="AU613">
        <f>+IF(H613&gt;2017,M613*Q613,'aob Demand'!AU612)</f>
        <v>65533040.819352299</v>
      </c>
      <c r="AV613">
        <v>0.97131056613714495</v>
      </c>
      <c r="AW613">
        <v>0.97131056613714495</v>
      </c>
      <c r="AX613">
        <v>0.93180470181100605</v>
      </c>
      <c r="AY613">
        <v>0.95330133236381698</v>
      </c>
      <c r="AZ613">
        <v>1.44539759405179</v>
      </c>
      <c r="BA613">
        <v>1.44539759405179</v>
      </c>
      <c r="BB613">
        <v>1.4489324930234699</v>
      </c>
      <c r="BC613">
        <v>1.02479608508609</v>
      </c>
      <c r="BD613">
        <v>0.97131056613714495</v>
      </c>
      <c r="BE613">
        <v>0.97131056613714495</v>
      </c>
      <c r="BF613">
        <v>0.93173461697284299</v>
      </c>
      <c r="BG613">
        <v>0.95324374683459501</v>
      </c>
      <c r="BH613">
        <v>0.19242860000000001</v>
      </c>
      <c r="BI613">
        <v>0.19242860000000001</v>
      </c>
      <c r="BJ613">
        <v>0.232534608999999</v>
      </c>
      <c r="BK613">
        <v>0.31863818999999999</v>
      </c>
      <c r="BL613">
        <v>0.28501643399999999</v>
      </c>
      <c r="BM613">
        <v>0.28501643399999999</v>
      </c>
      <c r="BN613">
        <v>0.28501643399999999</v>
      </c>
      <c r="BO613">
        <v>0.51554845999999999</v>
      </c>
      <c r="BP613">
        <v>0.19242860000000001</v>
      </c>
      <c r="BQ613">
        <v>0.19242860000000001</v>
      </c>
      <c r="BR613">
        <v>0.23244925399999999</v>
      </c>
      <c r="BS613">
        <v>0.31844525600000001</v>
      </c>
      <c r="BT613">
        <v>0</v>
      </c>
      <c r="BU613">
        <v>0</v>
      </c>
      <c r="BV613" s="1">
        <v>9.31E-5</v>
      </c>
      <c r="BW613">
        <v>6.5461499999999999E-4</v>
      </c>
      <c r="BX613">
        <f ca="1">+'aob Demand'!BX612+'aob Cap'!$CG613</f>
        <v>15.93526227763533</v>
      </c>
      <c r="BY613">
        <f ca="1">+'aob Demand'!BY612+'aob Cap'!$CG613</f>
        <v>15.93526227763533</v>
      </c>
      <c r="BZ613">
        <f ca="1">+'aob Demand'!BZ612+'aob Cap'!$CG613</f>
        <v>15.93526227763533</v>
      </c>
      <c r="CA613">
        <f ca="1">+'aob Demand'!CA612+'aob Cap'!$CG613</f>
        <v>15.93526227763533</v>
      </c>
      <c r="CB613">
        <f t="shared" ca="1" si="74"/>
        <v>1949638.0142880178</v>
      </c>
      <c r="CC613">
        <f t="shared" ca="1" si="79"/>
        <v>577033.05716584052</v>
      </c>
      <c r="CD613">
        <f t="shared" ca="1" si="80"/>
        <v>3961663.960835963</v>
      </c>
      <c r="CE613">
        <f t="shared" ca="1" si="81"/>
        <v>11168468.093724865</v>
      </c>
      <c r="CG613">
        <f ca="1">+IFERROR(VLOOKUP(_xlfn.CONCAT(B613,E613,C613),Reallocation!$A$3:$F$618,6,FALSE),0)</f>
        <v>6.8861175875229788E-2</v>
      </c>
      <c r="CH613">
        <f t="shared" ca="1" si="75"/>
        <v>4.8424032795857386E-4</v>
      </c>
      <c r="CI613">
        <f t="shared" ca="1" si="76"/>
        <v>4.8424032795857386E-4</v>
      </c>
      <c r="CJ613">
        <f t="shared" ca="1" si="77"/>
        <v>6.1711772847794499E-4</v>
      </c>
      <c r="CK613">
        <f t="shared" ca="1" si="78"/>
        <v>7.3598713749767342E-4</v>
      </c>
      <c r="CL613">
        <f ca="1">+IF($C613=1,SUMPRODUCT($CH613:$CK613,Elast!$L$6:$O$6),SUMPRODUCT($CH613:$CK613,Elast!$L$13:$O$13))</f>
        <v>-2.8392599232066384E-5</v>
      </c>
      <c r="CM613">
        <f ca="1">+IF($C613=1,SUMPRODUCT($CH613:$CK613,Elast!$L$7:$O$7),SUMPRODUCT($CH613:$CK613,Elast!$L$14:$O$14))</f>
        <v>-2.7477751714956698E-5</v>
      </c>
      <c r="CN613">
        <f ca="1">+IF($C613=1,SUMPRODUCT($CH613:$CK613,Elast!$L$8:$O$8),SUMPRODUCT($CH613:$CK613,Elast!$L$15:$O$15))</f>
        <v>-9.1950468995918963E-5</v>
      </c>
      <c r="CO613">
        <f ca="1">+IF($C613=1,SUMPRODUCT($CH613:$CK613,Elast!$L$9:$O$9),SUMPRODUCT($CH613:$CK613,Elast!$L$16:$O$16))</f>
        <v>-9.5486253578494832E-5</v>
      </c>
    </row>
    <row r="614" spans="2:93" x14ac:dyDescent="0.25">
      <c r="B614" t="s">
        <v>91</v>
      </c>
      <c r="C614">
        <v>1</v>
      </c>
      <c r="D614">
        <v>2031</v>
      </c>
      <c r="E614">
        <v>2029</v>
      </c>
      <c r="F614">
        <v>0.155652978552763</v>
      </c>
      <c r="G614">
        <v>3.9908925555115701E-2</v>
      </c>
      <c r="H614">
        <v>0.25351392078485702</v>
      </c>
      <c r="I614">
        <v>0.55092417510726199</v>
      </c>
      <c r="J614">
        <f ca="1">+('aob Demand'!J613-'aob Demand'!BX613)+'aob Cap'!BX614</f>
        <v>142.18094388628069</v>
      </c>
      <c r="K614">
        <f ca="1">+('aob Demand'!K613-'aob Demand'!BY613)+'aob Cap'!BY614</f>
        <v>142.18094388628069</v>
      </c>
      <c r="L614">
        <f ca="1">+('aob Demand'!L613-'aob Demand'!BZ613)+'aob Cap'!BZ614</f>
        <v>111.56374685856069</v>
      </c>
      <c r="M614">
        <f ca="1">+('aob Demand'!M613-'aob Demand'!CA613)+'aob Cap'!CA614</f>
        <v>93.543037834162291</v>
      </c>
      <c r="N614">
        <f ca="1">+'aob Demand'!N613*(1+CL614)</f>
        <v>122141.30399980654</v>
      </c>
      <c r="O614">
        <f ca="1">+'aob Demand'!O613*(1+CM614)</f>
        <v>36149.824659262529</v>
      </c>
      <c r="P614">
        <f ca="1">+'aob Demand'!P613*(1+CN614)</f>
        <v>248191.31211490437</v>
      </c>
      <c r="Q614">
        <f ca="1">+'aob Demand'!Q613*(1+CO614)</f>
        <v>699685.61918213719</v>
      </c>
      <c r="R614">
        <v>1446.0622050292</v>
      </c>
      <c r="S614">
        <f ca="1">+IF(E614&gt;2017,SUMPRODUCT(J614:M614,N614:Q614),'aob Demand'!S613)</f>
        <v>115645853.14602628</v>
      </c>
      <c r="T614">
        <v>72539.661223159899</v>
      </c>
      <c r="U614">
        <v>83.15</v>
      </c>
      <c r="V614">
        <v>40384.850046039202</v>
      </c>
      <c r="W614">
        <v>1.14617788636116E-3</v>
      </c>
      <c r="X614">
        <v>-3.7338654822459101</v>
      </c>
      <c r="Y614">
        <v>-3.7338654822459101</v>
      </c>
      <c r="Z614">
        <v>-7.0096507016357297</v>
      </c>
      <c r="AA614">
        <v>-3.82061364271736</v>
      </c>
      <c r="AB614">
        <v>4.5109393857325299</v>
      </c>
      <c r="AC614">
        <v>4.5109393857325299</v>
      </c>
      <c r="AD614">
        <v>4.5109393857325299</v>
      </c>
      <c r="AE614">
        <v>4.5109393857325299</v>
      </c>
      <c r="AF614">
        <v>563288.63526122703</v>
      </c>
      <c r="AG614">
        <v>144483.25605939099</v>
      </c>
      <c r="AH614">
        <v>1197926.5330066499</v>
      </c>
      <c r="AI614">
        <v>3164257.1891921898</v>
      </c>
      <c r="AJ614">
        <v>130.14775753662701</v>
      </c>
      <c r="AK614">
        <v>130.14775753662701</v>
      </c>
      <c r="AL614">
        <v>102.787888429045</v>
      </c>
      <c r="AM614">
        <v>81.814189485721201</v>
      </c>
      <c r="AN614">
        <v>126.41389205438099</v>
      </c>
      <c r="AO614">
        <v>126.41389205438099</v>
      </c>
      <c r="AP614">
        <v>95.778237727409703</v>
      </c>
      <c r="AQ614">
        <v>77.993575843003796</v>
      </c>
      <c r="AR614">
        <f ca="1">+IF(E614&gt;2017,J614*N614,'aob Demand'!AR613)</f>
        <v>17366165.890193645</v>
      </c>
      <c r="AS614">
        <f>+IF(F614&gt;2017,K614*O614,'aob Demand'!AS613)</f>
        <v>5137571.70119977</v>
      </c>
      <c r="AT614">
        <f>+IF(G614&gt;2017,L614*P614,'aob Demand'!AT613)</f>
        <v>27675249.158135898</v>
      </c>
      <c r="AU614">
        <f>+IF(H614&gt;2017,M614*Q614,'aob Demand'!AU613)</f>
        <v>65410635.022543103</v>
      </c>
      <c r="AV614">
        <v>0.97138648073497003</v>
      </c>
      <c r="AW614">
        <v>0.97138648073497003</v>
      </c>
      <c r="AX614">
        <v>0.93188869528808405</v>
      </c>
      <c r="AY614">
        <v>0.95338400504252496</v>
      </c>
      <c r="AZ614">
        <v>1.44515283057597</v>
      </c>
      <c r="BA614">
        <v>1.44515283057597</v>
      </c>
      <c r="BB614">
        <v>1.4486495096521099</v>
      </c>
      <c r="BC614">
        <v>1.02460352717359</v>
      </c>
      <c r="BD614">
        <v>0.97138648073497003</v>
      </c>
      <c r="BE614">
        <v>0.97138648073497003</v>
      </c>
      <c r="BF614">
        <v>0.93181860413242801</v>
      </c>
      <c r="BG614">
        <v>0.95332641451934097</v>
      </c>
      <c r="BH614">
        <v>0.19242860000000001</v>
      </c>
      <c r="BI614">
        <v>0.19242860000000001</v>
      </c>
      <c r="BJ614">
        <v>0.232534608999999</v>
      </c>
      <c r="BK614">
        <v>0.31863818999999999</v>
      </c>
      <c r="BL614">
        <v>0.28501643399999999</v>
      </c>
      <c r="BM614">
        <v>0.28501643399999999</v>
      </c>
      <c r="BN614">
        <v>0.28501643399999999</v>
      </c>
      <c r="BO614">
        <v>0.51554845999999999</v>
      </c>
      <c r="BP614">
        <v>0.19242860000000001</v>
      </c>
      <c r="BQ614">
        <v>0.19242860000000001</v>
      </c>
      <c r="BR614">
        <v>0.23244925399999999</v>
      </c>
      <c r="BS614">
        <v>0.31844525600000001</v>
      </c>
      <c r="BT614">
        <v>0</v>
      </c>
      <c r="BU614">
        <v>0</v>
      </c>
      <c r="BV614" s="1">
        <v>9.31E-5</v>
      </c>
      <c r="BW614">
        <v>6.5461499999999999E-4</v>
      </c>
      <c r="BX614">
        <f ca="1">+'aob Demand'!BX613+'aob Cap'!$CG614</f>
        <v>15.921240012462784</v>
      </c>
      <c r="BY614">
        <f ca="1">+'aob Demand'!BY613+'aob Cap'!$CG614</f>
        <v>15.921240012462784</v>
      </c>
      <c r="BZ614">
        <f ca="1">+'aob Demand'!BZ613+'aob Cap'!$CG614</f>
        <v>15.921240012462784</v>
      </c>
      <c r="CA614">
        <f ca="1">+'aob Demand'!CA613+'aob Cap'!$CG614</f>
        <v>15.921240012462784</v>
      </c>
      <c r="CB614">
        <f t="shared" ca="1" si="74"/>
        <v>1944641.0164161006</v>
      </c>
      <c r="CC614">
        <f t="shared" ca="1" si="79"/>
        <v>575550.03480856435</v>
      </c>
      <c r="CD614">
        <f t="shared" ca="1" si="80"/>
        <v>3951513.4491894548</v>
      </c>
      <c r="CE614">
        <f t="shared" ca="1" si="81"/>
        <v>11139862.676267441</v>
      </c>
      <c r="CG614">
        <f ca="1">+IFERROR(VLOOKUP(_xlfn.CONCAT(B614,E614,C614),Reallocation!$A$3:$F$618,6,FALSE),0)</f>
        <v>6.5821943016683565E-2</v>
      </c>
      <c r="CH614">
        <f t="shared" ca="1" si="75"/>
        <v>4.6294490117704257E-4</v>
      </c>
      <c r="CI614">
        <f t="shared" ca="1" si="76"/>
        <v>4.6294490117704257E-4</v>
      </c>
      <c r="CJ614">
        <f t="shared" ca="1" si="77"/>
        <v>5.8999401570947185E-4</v>
      </c>
      <c r="CK614">
        <f t="shared" ca="1" si="78"/>
        <v>7.0365410981598764E-4</v>
      </c>
      <c r="CL614">
        <f ca="1">+IF($C614=1,SUMPRODUCT($CH614:$CK614,Elast!$L$6:$O$6),SUMPRODUCT($CH614:$CK614,Elast!$L$13:$O$13))</f>
        <v>-2.7145318122432373E-5</v>
      </c>
      <c r="CM614">
        <f ca="1">+IF($C614=1,SUMPRODUCT($CH614:$CK614,Elast!$L$7:$O$7),SUMPRODUCT($CH614:$CK614,Elast!$L$14:$O$14))</f>
        <v>-2.626951580888459E-5</v>
      </c>
      <c r="CN614">
        <f ca="1">+IF($C614=1,SUMPRODUCT($CH614:$CK614,Elast!$L$8:$O$8),SUMPRODUCT($CH614:$CK614,Elast!$L$15:$O$15))</f>
        <v>-8.7907980299807499E-5</v>
      </c>
      <c r="CO614">
        <f ca="1">+IF($C614=1,SUMPRODUCT($CH614:$CK614,Elast!$L$9:$O$9),SUMPRODUCT($CH614:$CK614,Elast!$L$16:$O$16))</f>
        <v>-9.1290083369975693E-5</v>
      </c>
    </row>
    <row r="615" spans="2:93" x14ac:dyDescent="0.25">
      <c r="B615" t="s">
        <v>91</v>
      </c>
      <c r="C615">
        <v>1</v>
      </c>
      <c r="D615">
        <v>2032</v>
      </c>
      <c r="E615">
        <v>2030</v>
      </c>
      <c r="F615">
        <v>0.15577827000785699</v>
      </c>
      <c r="G615">
        <v>3.99258551352452E-2</v>
      </c>
      <c r="H615">
        <v>0.25354238551924502</v>
      </c>
      <c r="I615">
        <v>0.550753489337651</v>
      </c>
      <c r="J615">
        <f ca="1">+('aob Demand'!J614-'aob Demand'!BX614)+'aob Cap'!BX615</f>
        <v>142.29777896982642</v>
      </c>
      <c r="K615">
        <f ca="1">+('aob Demand'!K614-'aob Demand'!BY614)+'aob Cap'!BY615</f>
        <v>142.29777896982642</v>
      </c>
      <c r="L615">
        <f ca="1">+('aob Demand'!L614-'aob Demand'!BZ614)+'aob Cap'!BZ615</f>
        <v>111.68315343341042</v>
      </c>
      <c r="M615">
        <f ca="1">+('aob Demand'!M614-'aob Demand'!CA614)+'aob Cap'!CA615</f>
        <v>93.663968101312832</v>
      </c>
      <c r="N615">
        <f ca="1">+'aob Demand'!N614*(1+CL615)</f>
        <v>121915.35063201287</v>
      </c>
      <c r="O615">
        <f ca="1">+'aob Demand'!O614*(1+CM615)</f>
        <v>36085.349561476964</v>
      </c>
      <c r="P615">
        <f ca="1">+'aob Demand'!P614*(1+CN615)</f>
        <v>247738.2948342821</v>
      </c>
      <c r="Q615">
        <f ca="1">+'aob Demand'!Q614*(1+CO615)</f>
        <v>698403.11438850244</v>
      </c>
      <c r="R615">
        <v>1444.40407428968</v>
      </c>
      <c r="S615">
        <f ca="1">+IF(E615&gt;2017,SUMPRODUCT(J615:M615,N615:Q615),'aob Demand'!S614)</f>
        <v>115566549.73446186</v>
      </c>
      <c r="T615">
        <v>72352.638598118399</v>
      </c>
      <c r="U615">
        <v>83.15</v>
      </c>
      <c r="V615">
        <v>40705.929344423799</v>
      </c>
      <c r="W615">
        <v>1.1491329759419099E-3</v>
      </c>
      <c r="X615">
        <v>-3.7239853675746701</v>
      </c>
      <c r="Y615">
        <v>-3.7239853675746701</v>
      </c>
      <c r="Z615">
        <v>-7.0010171894850703</v>
      </c>
      <c r="AA615">
        <v>-3.8138498445162701</v>
      </c>
      <c r="AB615">
        <v>4.2916165572453302</v>
      </c>
      <c r="AC615">
        <v>4.2916165572453302</v>
      </c>
      <c r="AD615">
        <v>4.2916165572453302</v>
      </c>
      <c r="AE615">
        <v>4.2916165572453302</v>
      </c>
      <c r="AF615">
        <v>535203.34949139098</v>
      </c>
      <c r="AG615">
        <v>137224.425965353</v>
      </c>
      <c r="AH615">
        <v>1137970.89506102</v>
      </c>
      <c r="AI615">
        <v>3006059.1623257301</v>
      </c>
      <c r="AJ615">
        <v>130.14775753662701</v>
      </c>
      <c r="AK615">
        <v>130.14775753662701</v>
      </c>
      <c r="AL615">
        <v>102.787888429045</v>
      </c>
      <c r="AM615">
        <v>81.814189485721201</v>
      </c>
      <c r="AN615">
        <v>126.423772169052</v>
      </c>
      <c r="AO615">
        <v>126.423772169052</v>
      </c>
      <c r="AP615">
        <v>95.786871239560298</v>
      </c>
      <c r="AQ615">
        <v>78.000339641204903</v>
      </c>
      <c r="AR615">
        <f ca="1">+IF(E615&gt;2017,J615*N615,'aob Demand'!AR614)</f>
        <v>17348283.617263056</v>
      </c>
      <c r="AS615">
        <f>+IF(F615&gt;2017,K615*O615,'aob Demand'!AS614)</f>
        <v>5132710.7857860196</v>
      </c>
      <c r="AT615">
        <f>+IF(G615&gt;2017,L615*P615,'aob Demand'!AT614)</f>
        <v>27654849.955758002</v>
      </c>
      <c r="AU615">
        <f>+IF(H615&gt;2017,M615*Q615,'aob Demand'!AU614)</f>
        <v>65376737.153741203</v>
      </c>
      <c r="AV615">
        <v>0.97146355216399105</v>
      </c>
      <c r="AW615">
        <v>0.97146355216399105</v>
      </c>
      <c r="AX615">
        <v>0.93197325884566296</v>
      </c>
      <c r="AY615">
        <v>0.95346740686748599</v>
      </c>
      <c r="AZ615">
        <v>1.4449043987471299</v>
      </c>
      <c r="BA615">
        <v>1.4449043987471299</v>
      </c>
      <c r="BB615">
        <v>1.44836468693331</v>
      </c>
      <c r="BC615">
        <v>1.0244093243049099</v>
      </c>
      <c r="BD615">
        <v>0.97146355216399105</v>
      </c>
      <c r="BE615">
        <v>0.97146355216399105</v>
      </c>
      <c r="BF615">
        <v>0.93190316132963602</v>
      </c>
      <c r="BG615">
        <v>0.95340981130629598</v>
      </c>
      <c r="BH615">
        <v>0.19242860000000001</v>
      </c>
      <c r="BI615">
        <v>0.19242860000000001</v>
      </c>
      <c r="BJ615">
        <v>0.232534608999999</v>
      </c>
      <c r="BK615">
        <v>0.31863818999999999</v>
      </c>
      <c r="BL615">
        <v>0.28501643399999999</v>
      </c>
      <c r="BM615">
        <v>0.28501643399999999</v>
      </c>
      <c r="BN615">
        <v>0.28501643399999999</v>
      </c>
      <c r="BO615">
        <v>0.51554845999999999</v>
      </c>
      <c r="BP615">
        <v>0.19242860000000001</v>
      </c>
      <c r="BQ615">
        <v>0.19242860000000001</v>
      </c>
      <c r="BR615">
        <v>0.23244925399999999</v>
      </c>
      <c r="BS615">
        <v>0.31844525600000001</v>
      </c>
      <c r="BT615">
        <v>0</v>
      </c>
      <c r="BU615">
        <v>0</v>
      </c>
      <c r="BV615" s="1">
        <v>9.31E-5</v>
      </c>
      <c r="BW615">
        <v>6.5461499999999999E-4</v>
      </c>
      <c r="BX615">
        <f ca="1">+'aob Demand'!BX614+'aob Cap'!$CG615</f>
        <v>16.048717617340127</v>
      </c>
      <c r="BY615">
        <f ca="1">+'aob Demand'!BY614+'aob Cap'!$CG615</f>
        <v>16.048717617340127</v>
      </c>
      <c r="BZ615">
        <f ca="1">+'aob Demand'!BZ614+'aob Cap'!$CG615</f>
        <v>16.048717617340127</v>
      </c>
      <c r="CA615">
        <f ca="1">+'aob Demand'!CA614+'aob Cap'!$CG615</f>
        <v>16.048717617340127</v>
      </c>
      <c r="CB615">
        <f t="shared" ca="1" si="74"/>
        <v>1956585.0355121838</v>
      </c>
      <c r="CC615">
        <f t="shared" ca="1" si="79"/>
        <v>579123.58523515216</v>
      </c>
      <c r="CD615">
        <f t="shared" ca="1" si="80"/>
        <v>3975881.9367967458</v>
      </c>
      <c r="CE615">
        <f t="shared" ca="1" si="81"/>
        <v>11208474.365891971</v>
      </c>
      <c r="CG615">
        <f ca="1">+IFERROR(VLOOKUP(_xlfn.CONCAT(B615,E615,C615),Reallocation!$A$3:$F$618,6,FALSE),0)</f>
        <v>6.3290057320427751E-2</v>
      </c>
      <c r="CH615">
        <f t="shared" ca="1" si="75"/>
        <v>4.4477192672021104E-4</v>
      </c>
      <c r="CI615">
        <f t="shared" ca="1" si="76"/>
        <v>4.4477192672021104E-4</v>
      </c>
      <c r="CJ615">
        <f t="shared" ca="1" si="77"/>
        <v>5.6669296464817442E-4</v>
      </c>
      <c r="CK615">
        <f t="shared" ca="1" si="78"/>
        <v>6.7571402966803973E-4</v>
      </c>
      <c r="CL615">
        <f ca="1">+IF($C615=1,SUMPRODUCT($CH615:$CK615,Elast!$L$6:$O$6),SUMPRODUCT($CH615:$CK615,Elast!$L$13:$O$13))</f>
        <v>-2.606708721149787E-5</v>
      </c>
      <c r="CM615">
        <f ca="1">+IF($C615=1,SUMPRODUCT($CH615:$CK615,Elast!$L$7:$O$7),SUMPRODUCT($CH615:$CK615,Elast!$L$14:$O$14))</f>
        <v>-2.5236894422171029E-5</v>
      </c>
      <c r="CN615">
        <f ca="1">+IF($C615=1,SUMPRODUCT($CH615:$CK615,Elast!$L$8:$O$8),SUMPRODUCT($CH615:$CK615,Elast!$L$15:$O$15))</f>
        <v>-8.4445706037238774E-5</v>
      </c>
      <c r="CO615">
        <f ca="1">+IF($C615=1,SUMPRODUCT($CH615:$CK615,Elast!$L$9:$O$9),SUMPRODUCT($CH615:$CK615,Elast!$L$16:$O$16))</f>
        <v>-8.7677959943074148E-5</v>
      </c>
    </row>
    <row r="616" spans="2:93" x14ac:dyDescent="0.25">
      <c r="B616" t="s">
        <v>91</v>
      </c>
      <c r="C616">
        <v>1</v>
      </c>
      <c r="D616">
        <v>2033</v>
      </c>
      <c r="E616">
        <v>2031</v>
      </c>
      <c r="F616">
        <v>0.155897900832485</v>
      </c>
      <c r="G616">
        <v>3.9942077091116898E-2</v>
      </c>
      <c r="H616">
        <v>0.25356959892026298</v>
      </c>
      <c r="I616">
        <v>0.55059042315613405</v>
      </c>
      <c r="J616">
        <f ca="1">+('aob Demand'!J615-'aob Demand'!BX615)+'aob Cap'!BX616</f>
        <v>142.30219327909251</v>
      </c>
      <c r="K616">
        <f ca="1">+('aob Demand'!K615-'aob Demand'!BY615)+'aob Cap'!BY616</f>
        <v>142.30219327909251</v>
      </c>
      <c r="L616">
        <f ca="1">+('aob Demand'!L615-'aob Demand'!BZ615)+'aob Cap'!BZ616</f>
        <v>111.69050767715751</v>
      </c>
      <c r="M616">
        <f ca="1">+('aob Demand'!M615-'aob Demand'!CA615)+'aob Cap'!CA616</f>
        <v>93.672939500916414</v>
      </c>
      <c r="N616">
        <f ca="1">+'aob Demand'!N615*(1+CL616)</f>
        <v>121705.86227776569</v>
      </c>
      <c r="O616">
        <f ca="1">+'aob Demand'!O615*(1+CM616)</f>
        <v>36023.642726722755</v>
      </c>
      <c r="P616">
        <f ca="1">+'aob Demand'!P615*(1+CN616)</f>
        <v>247314.00092973214</v>
      </c>
      <c r="Q616">
        <f ca="1">+'aob Demand'!Q615*(1+CO616)</f>
        <v>697206.36366393964</v>
      </c>
      <c r="R616">
        <v>1442.89034373963</v>
      </c>
      <c r="S616">
        <f ca="1">+IF(E616&gt;2017,SUMPRODUCT(J616:M616,N616:Q616),'aob Demand'!S615)</f>
        <v>115377250.34962124</v>
      </c>
      <c r="T616">
        <v>72166.098157052998</v>
      </c>
      <c r="U616">
        <v>83.15</v>
      </c>
      <c r="V616">
        <v>41029.5613801773</v>
      </c>
      <c r="W616">
        <v>1.15209568437008E-3</v>
      </c>
      <c r="X616">
        <v>-3.7139546939173802</v>
      </c>
      <c r="Y616">
        <v>-3.7139546939173802</v>
      </c>
      <c r="Z616">
        <v>-6.9923250799635097</v>
      </c>
      <c r="AA616">
        <v>-3.8070263918054499</v>
      </c>
      <c r="AB616">
        <v>4.0830081066764103</v>
      </c>
      <c r="AC616">
        <v>4.0830081066764103</v>
      </c>
      <c r="AD616">
        <v>4.0830081066764103</v>
      </c>
      <c r="AE616">
        <v>4.0830081066764103</v>
      </c>
      <c r="AF616">
        <v>508514.66095558601</v>
      </c>
      <c r="AG616">
        <v>130331.930675806</v>
      </c>
      <c r="AH616">
        <v>1081018.5802479</v>
      </c>
      <c r="AI616">
        <v>2855769.76932202</v>
      </c>
      <c r="AJ616">
        <v>130.14775753662701</v>
      </c>
      <c r="AK616">
        <v>130.14775753662701</v>
      </c>
      <c r="AL616">
        <v>102.787888429045</v>
      </c>
      <c r="AM616">
        <v>81.814189485721201</v>
      </c>
      <c r="AN616">
        <v>126.433802842709</v>
      </c>
      <c r="AO616">
        <v>126.433802842709</v>
      </c>
      <c r="AP616">
        <v>95.795563349081903</v>
      </c>
      <c r="AQ616">
        <v>78.007163093915693</v>
      </c>
      <c r="AR616">
        <f ca="1">+IF(E616&gt;2017,J616*N616,'aob Demand'!AR615)</f>
        <v>17319011.137049228</v>
      </c>
      <c r="AS616">
        <f>+IF(F616&gt;2017,K616*O616,'aob Demand'!AS615)</f>
        <v>5124182.8148513101</v>
      </c>
      <c r="AT616">
        <f>+IF(G616&gt;2017,L616*P616,'aob Demand'!AT615)</f>
        <v>27609863.118955199</v>
      </c>
      <c r="AU616">
        <f>+IF(H616&gt;2017,M616*Q616,'aob Demand'!AU615)</f>
        <v>65272574.201512098</v>
      </c>
      <c r="AV616">
        <v>0.97154172833977903</v>
      </c>
      <c r="AW616">
        <v>0.97154172833977903</v>
      </c>
      <c r="AX616">
        <v>0.93205836706993395</v>
      </c>
      <c r="AY616">
        <v>0.95355150581472503</v>
      </c>
      <c r="AZ616">
        <v>1.4446524691885001</v>
      </c>
      <c r="BA616">
        <v>1.4446524691885001</v>
      </c>
      <c r="BB616">
        <v>1.44807811206101</v>
      </c>
      <c r="BC616">
        <v>1.02421355241552</v>
      </c>
      <c r="BD616">
        <v>0.97154172833977903</v>
      </c>
      <c r="BE616">
        <v>0.97154172833977903</v>
      </c>
      <c r="BF616">
        <v>0.93198826315257</v>
      </c>
      <c r="BG616">
        <v>0.95349390517341803</v>
      </c>
      <c r="BH616">
        <v>0.19242860000000001</v>
      </c>
      <c r="BI616">
        <v>0.19242860000000001</v>
      </c>
      <c r="BJ616">
        <v>0.232534608999999</v>
      </c>
      <c r="BK616">
        <v>0.31863818999999999</v>
      </c>
      <c r="BL616">
        <v>0.28501643399999999</v>
      </c>
      <c r="BM616">
        <v>0.28501643399999999</v>
      </c>
      <c r="BN616">
        <v>0.28501643399999999</v>
      </c>
      <c r="BO616">
        <v>0.51554845999999999</v>
      </c>
      <c r="BP616">
        <v>0.19242860000000001</v>
      </c>
      <c r="BQ616">
        <v>0.19242860000000001</v>
      </c>
      <c r="BR616">
        <v>0.23244925399999999</v>
      </c>
      <c r="BS616">
        <v>0.31844525600000001</v>
      </c>
      <c r="BT616">
        <v>0</v>
      </c>
      <c r="BU616">
        <v>0</v>
      </c>
      <c r="BV616" s="1">
        <v>9.31E-5</v>
      </c>
      <c r="BW616">
        <v>6.5461499999999999E-4</v>
      </c>
      <c r="BX616">
        <f ca="1">+'aob Demand'!BX615+'aob Cap'!$CG616</f>
        <v>16.06481634289182</v>
      </c>
      <c r="BY616">
        <f ca="1">+'aob Demand'!BY615+'aob Cap'!$CG616</f>
        <v>16.06481634289182</v>
      </c>
      <c r="BZ616">
        <f ca="1">+'aob Demand'!BZ615+'aob Cap'!$CG616</f>
        <v>16.06481634289182</v>
      </c>
      <c r="CA616">
        <f ca="1">+'aob Demand'!CA615+'aob Cap'!$CG616</f>
        <v>16.06481634289182</v>
      </c>
      <c r="CB616">
        <f t="shared" ca="1" si="74"/>
        <v>1955182.3253455912</v>
      </c>
      <c r="CC616">
        <f t="shared" ca="1" si="79"/>
        <v>578713.20440675179</v>
      </c>
      <c r="CD616">
        <f t="shared" ca="1" si="80"/>
        <v>3973054.0039619235</v>
      </c>
      <c r="CE616">
        <f t="shared" ca="1" si="81"/>
        <v>11200492.185356636</v>
      </c>
      <c r="CG616">
        <f ca="1">+IFERROR(VLOOKUP(_xlfn.CONCAT(B616,E616,C616),Reallocation!$A$3:$F$618,6,FALSE),0)</f>
        <v>6.063941859052005E-2</v>
      </c>
      <c r="CH616">
        <f t="shared" ca="1" si="75"/>
        <v>4.2613129982882469E-4</v>
      </c>
      <c r="CI616">
        <f t="shared" ca="1" si="76"/>
        <v>4.2613129982882469E-4</v>
      </c>
      <c r="CJ616">
        <f t="shared" ca="1" si="77"/>
        <v>5.429236544058913E-4</v>
      </c>
      <c r="CK616">
        <f t="shared" ca="1" si="78"/>
        <v>6.4735257496573162E-4</v>
      </c>
      <c r="CL616">
        <f ca="1">+IF($C616=1,SUMPRODUCT($CH616:$CK616,Elast!$L$6:$O$6),SUMPRODUCT($CH616:$CK616,Elast!$L$13:$O$13))</f>
        <v>-2.4972928148469188E-5</v>
      </c>
      <c r="CM616">
        <f ca="1">+IF($C616=1,SUMPRODUCT($CH616:$CK616,Elast!$L$7:$O$7),SUMPRODUCT($CH616:$CK616,Elast!$L$14:$O$14))</f>
        <v>-2.4179013736527198E-5</v>
      </c>
      <c r="CN616">
        <f ca="1">+IF($C616=1,SUMPRODUCT($CH616:$CK616,Elast!$L$8:$O$8),SUMPRODUCT($CH616:$CK616,Elast!$L$15:$O$15))</f>
        <v>-8.0905025147766762E-5</v>
      </c>
      <c r="CO616">
        <f ca="1">+IF($C616=1,SUMPRODUCT($CH616:$CK616,Elast!$L$9:$O$9),SUMPRODUCT($CH616:$CK616,Elast!$L$16:$O$16))</f>
        <v>-8.3999550548897968E-5</v>
      </c>
    </row>
    <row r="617" spans="2:93" x14ac:dyDescent="0.25">
      <c r="B617" t="s">
        <v>91</v>
      </c>
      <c r="C617">
        <v>1</v>
      </c>
      <c r="D617">
        <v>2034</v>
      </c>
      <c r="E617">
        <v>2032</v>
      </c>
      <c r="F617">
        <v>0.15601210456079601</v>
      </c>
      <c r="G617">
        <v>3.9957618261618699E-2</v>
      </c>
      <c r="H617">
        <v>0.25359561067094399</v>
      </c>
      <c r="I617">
        <v>0.55043466650663997</v>
      </c>
      <c r="J617">
        <f ca="1">+('aob Demand'!J616-'aob Demand'!BX616)+'aob Cap'!BX617</f>
        <v>142.33442625624124</v>
      </c>
      <c r="K617">
        <f ca="1">+('aob Demand'!K616-'aob Demand'!BY616)+'aob Cap'!BY617</f>
        <v>142.33442625624124</v>
      </c>
      <c r="L617">
        <f ca="1">+('aob Demand'!L616-'aob Demand'!BZ616)+'aob Cap'!BZ617</f>
        <v>111.72538763231523</v>
      </c>
      <c r="M617">
        <f ca="1">+('aob Demand'!M616-'aob Demand'!CA616)+'aob Cap'!CA617</f>
        <v>93.709361587379234</v>
      </c>
      <c r="N617">
        <f ca="1">+'aob Demand'!N616*(1+CL617)</f>
        <v>121492.83432457468</v>
      </c>
      <c r="O617">
        <f ca="1">+'aob Demand'!O616*(1+CM617)</f>
        <v>35961.390499427667</v>
      </c>
      <c r="P617">
        <f ca="1">+'aob Demand'!P616*(1+CN617)</f>
        <v>246883.57894176655</v>
      </c>
      <c r="Q617">
        <f ca="1">+'aob Demand'!Q616*(1+CO617)</f>
        <v>695991.18562608713</v>
      </c>
      <c r="R617">
        <v>1441.5141456603901</v>
      </c>
      <c r="S617">
        <f ca="1">+IF(E617&gt;2017,SUMPRODUCT(J617:M617,N617:Q617),'aob Demand'!S616)</f>
        <v>115215209.98473154</v>
      </c>
      <c r="T617">
        <v>71980.038656791294</v>
      </c>
      <c r="U617">
        <v>83.15</v>
      </c>
      <c r="V617">
        <v>41355.766448809598</v>
      </c>
      <c r="W617">
        <v>1.15506603128867E-3</v>
      </c>
      <c r="X617">
        <v>-3.7037802399459001</v>
      </c>
      <c r="Y617">
        <v>-3.7037802399459001</v>
      </c>
      <c r="Z617">
        <v>-6.9835769853027303</v>
      </c>
      <c r="AA617">
        <v>-3.80014590460046</v>
      </c>
      <c r="AB617">
        <v>3.8845859861489598</v>
      </c>
      <c r="AC617">
        <v>3.8845859861489598</v>
      </c>
      <c r="AD617">
        <v>3.8845859861489598</v>
      </c>
      <c r="AE617">
        <v>3.8845859861489598</v>
      </c>
      <c r="AF617">
        <v>483153.47174168797</v>
      </c>
      <c r="AG617">
        <v>123787.126780388</v>
      </c>
      <c r="AH617">
        <v>1026918.91291531</v>
      </c>
      <c r="AI617">
        <v>2712993.6827038699</v>
      </c>
      <c r="AJ617">
        <v>130.14775753662701</v>
      </c>
      <c r="AK617">
        <v>130.14775753662701</v>
      </c>
      <c r="AL617">
        <v>102.787888429045</v>
      </c>
      <c r="AM617">
        <v>81.814189485721201</v>
      </c>
      <c r="AN617">
        <v>126.443977296681</v>
      </c>
      <c r="AO617">
        <v>126.443977296681</v>
      </c>
      <c r="AP617">
        <v>95.804311443742705</v>
      </c>
      <c r="AQ617">
        <v>78.014043581120703</v>
      </c>
      <c r="AR617">
        <f ca="1">+IF(E617&gt;2017,J617*N617,'aob Demand'!AR616)</f>
        <v>17292612.86783291</v>
      </c>
      <c r="AS617">
        <f>+IF(F617&gt;2017,K617*O617,'aob Demand'!AS616)</f>
        <v>5116567.5342835402</v>
      </c>
      <c r="AT617">
        <f>+IF(G617&gt;2017,L617*P617,'aob Demand'!AT616)</f>
        <v>27570922.2050744</v>
      </c>
      <c r="AU617">
        <f>+IF(H617&gt;2017,M617*Q617,'aob Demand'!AU616)</f>
        <v>65185598.918568201</v>
      </c>
      <c r="AV617">
        <v>0.97162095939177395</v>
      </c>
      <c r="AW617">
        <v>0.97162095939177395</v>
      </c>
      <c r="AX617">
        <v>0.93214399562400696</v>
      </c>
      <c r="AY617">
        <v>0.95363627116298499</v>
      </c>
      <c r="AZ617">
        <v>1.4443972052593099</v>
      </c>
      <c r="BA617">
        <v>1.4443972052593099</v>
      </c>
      <c r="BB617">
        <v>1.4477898685148101</v>
      </c>
      <c r="BC617">
        <v>1.02401628433698</v>
      </c>
      <c r="BD617">
        <v>0.97162095939177395</v>
      </c>
      <c r="BE617">
        <v>0.97162095939177395</v>
      </c>
      <c r="BF617">
        <v>0.93207388526616897</v>
      </c>
      <c r="BG617">
        <v>0.95357866540130598</v>
      </c>
      <c r="BH617">
        <v>0.19242860000000001</v>
      </c>
      <c r="BI617">
        <v>0.19242860000000001</v>
      </c>
      <c r="BJ617">
        <v>0.232534608999999</v>
      </c>
      <c r="BK617">
        <v>0.31863818999999999</v>
      </c>
      <c r="BL617">
        <v>0.28501643399999999</v>
      </c>
      <c r="BM617">
        <v>0.28501643399999999</v>
      </c>
      <c r="BN617">
        <v>0.28501643399999999</v>
      </c>
      <c r="BO617">
        <v>0.51554845999999999</v>
      </c>
      <c r="BP617">
        <v>0.19242860000000001</v>
      </c>
      <c r="BQ617">
        <v>0.19242860000000001</v>
      </c>
      <c r="BR617">
        <v>0.23244925399999999</v>
      </c>
      <c r="BS617">
        <v>0.31844525600000001</v>
      </c>
      <c r="BT617">
        <v>0</v>
      </c>
      <c r="BU617">
        <v>0</v>
      </c>
      <c r="BV617" s="1">
        <v>9.31E-5</v>
      </c>
      <c r="BW617">
        <v>6.5461499999999999E-4</v>
      </c>
      <c r="BX617">
        <f ca="1">+'aob Demand'!BX616+'aob Cap'!$CG617</f>
        <v>16.107901961276742</v>
      </c>
      <c r="BY617">
        <f ca="1">+'aob Demand'!BY616+'aob Cap'!$CG617</f>
        <v>16.107901961276742</v>
      </c>
      <c r="BZ617">
        <f ca="1">+'aob Demand'!BZ616+'aob Cap'!$CG617</f>
        <v>16.107901961276742</v>
      </c>
      <c r="CA617">
        <f ca="1">+'aob Demand'!CA616+'aob Cap'!$CG617</f>
        <v>16.107901961276742</v>
      </c>
      <c r="CB617">
        <f t="shared" ca="1" si="74"/>
        <v>1956994.6642978867</v>
      </c>
      <c r="CC617">
        <f t="shared" ca="1" si="79"/>
        <v>579262.55255596968</v>
      </c>
      <c r="CD617">
        <f t="shared" ca="1" si="80"/>
        <v>3976776.4854431027</v>
      </c>
      <c r="CE617">
        <f t="shared" ca="1" si="81"/>
        <v>11210957.783977773</v>
      </c>
      <c r="CG617">
        <f ca="1">+IFERROR(VLOOKUP(_xlfn.CONCAT(B617,E617,C617),Reallocation!$A$3:$F$618,6,FALSE),0)</f>
        <v>5.8262039923241464E-2</v>
      </c>
      <c r="CH617">
        <f t="shared" ca="1" si="75"/>
        <v>4.0933203200155255E-4</v>
      </c>
      <c r="CI617">
        <f t="shared" ca="1" si="76"/>
        <v>4.0933203200155255E-4</v>
      </c>
      <c r="CJ617">
        <f t="shared" ca="1" si="77"/>
        <v>5.2147538852120867E-4</v>
      </c>
      <c r="CK617">
        <f t="shared" ca="1" si="78"/>
        <v>6.2173126501252618E-4</v>
      </c>
      <c r="CL617">
        <f ca="1">+IF($C617=1,SUMPRODUCT($CH617:$CK617,Elast!$L$6:$O$6),SUMPRODUCT($CH617:$CK617,Elast!$L$13:$O$13))</f>
        <v>-2.398441601781909E-5</v>
      </c>
      <c r="CM617">
        <f ca="1">+IF($C617=1,SUMPRODUCT($CH617:$CK617,Elast!$L$7:$O$7),SUMPRODUCT($CH617:$CK617,Elast!$L$14:$O$14))</f>
        <v>-2.3225363293280399E-5</v>
      </c>
      <c r="CN617">
        <f ca="1">+IF($C617=1,SUMPRODUCT($CH617:$CK617,Elast!$L$8:$O$8),SUMPRODUCT($CH617:$CK617,Elast!$L$15:$O$15))</f>
        <v>-7.7711897658558015E-5</v>
      </c>
      <c r="CO617">
        <f ca="1">+IF($C617=1,SUMPRODUCT($CH617:$CK617,Elast!$L$9:$O$9),SUMPRODUCT($CH617:$CK617,Elast!$L$16:$O$16))</f>
        <v>-8.0679006327072144E-5</v>
      </c>
    </row>
    <row r="618" spans="2:93" x14ac:dyDescent="0.25">
      <c r="B618" t="s">
        <v>91</v>
      </c>
      <c r="C618">
        <v>1</v>
      </c>
      <c r="D618">
        <v>2035</v>
      </c>
      <c r="E618">
        <v>2033</v>
      </c>
      <c r="F618">
        <v>0.156121106966921</v>
      </c>
      <c r="G618">
        <v>3.9972504829881302E-2</v>
      </c>
      <c r="H618">
        <v>0.25362046899456098</v>
      </c>
      <c r="I618">
        <v>0.55028591920863601</v>
      </c>
      <c r="J618">
        <f ca="1">+('aob Demand'!J617-'aob Demand'!BX617)+'aob Cap'!BX618</f>
        <v>142.44779849262108</v>
      </c>
      <c r="K618">
        <f ca="1">+('aob Demand'!K617-'aob Demand'!BY617)+'aob Cap'!BY618</f>
        <v>142.44779849262108</v>
      </c>
      <c r="L618">
        <f ca="1">+('aob Demand'!L617-'aob Demand'!BZ617)+'aob Cap'!BZ618</f>
        <v>111.84147732124308</v>
      </c>
      <c r="M618">
        <f ca="1">+('aob Demand'!M617-'aob Demand'!CA617)+'aob Cap'!CA618</f>
        <v>93.827011549974685</v>
      </c>
      <c r="N618">
        <f ca="1">+'aob Demand'!N617*(1+CL618)</f>
        <v>121268.62397697539</v>
      </c>
      <c r="O618">
        <f ca="1">+'aob Demand'!O617*(1+CM618)</f>
        <v>35897.34004425996</v>
      </c>
      <c r="P618">
        <f ca="1">+'aob Demand'!P617*(1+CN618)</f>
        <v>246433.77598351843</v>
      </c>
      <c r="Q618">
        <f ca="1">+'aob Demand'!Q617*(1+CO618)</f>
        <v>694717.93358925264</v>
      </c>
      <c r="R618">
        <v>1440.2689446727099</v>
      </c>
      <c r="S618">
        <f ca="1">+IF(E618&gt;2017,SUMPRODUCT(J618:M618,N618:Q618),'aob Demand'!S617)</f>
        <v>115132770.7194978</v>
      </c>
      <c r="T618">
        <v>71794.458857365898</v>
      </c>
      <c r="U618">
        <v>83.15</v>
      </c>
      <c r="V618">
        <v>41684.565007189798</v>
      </c>
      <c r="W618">
        <v>1.1580440363913301E-3</v>
      </c>
      <c r="X618">
        <v>-3.6934684962013802</v>
      </c>
      <c r="Y618">
        <v>-3.6934684962013802</v>
      </c>
      <c r="Z618">
        <v>-6.9747754070403802</v>
      </c>
      <c r="AA618">
        <v>-3.79321089633609</v>
      </c>
      <c r="AB618">
        <v>3.69584858478192</v>
      </c>
      <c r="AC618">
        <v>3.69584858478192</v>
      </c>
      <c r="AD618">
        <v>3.69584858478192</v>
      </c>
      <c r="AE618">
        <v>3.69584858478192</v>
      </c>
      <c r="AF618">
        <v>459054.06982408901</v>
      </c>
      <c r="AG618">
        <v>117572.33411543</v>
      </c>
      <c r="AH618">
        <v>975528.79699423094</v>
      </c>
      <c r="AI618">
        <v>2577355.3335004402</v>
      </c>
      <c r="AJ618">
        <v>130.14775753662701</v>
      </c>
      <c r="AK618">
        <v>130.14775753662701</v>
      </c>
      <c r="AL618">
        <v>102.787888429045</v>
      </c>
      <c r="AM618">
        <v>81.814189485721201</v>
      </c>
      <c r="AN618">
        <v>126.454289040425</v>
      </c>
      <c r="AO618">
        <v>126.454289040425</v>
      </c>
      <c r="AP618">
        <v>95.813113022004998</v>
      </c>
      <c r="AQ618">
        <v>78.020978589385095</v>
      </c>
      <c r="AR618">
        <f ca="1">+IF(E618&gt;2017,J618*N618,'aob Demand'!AR617)</f>
        <v>17274448.511749625</v>
      </c>
      <c r="AS618">
        <f>+IF(F618&gt;2017,K618*O618,'aob Demand'!AS617)</f>
        <v>5111592.6417381298</v>
      </c>
      <c r="AT618">
        <f>+IF(G618&gt;2017,L618*P618,'aob Demand'!AT617)</f>
        <v>27549722.519543</v>
      </c>
      <c r="AU618">
        <f>+IF(H618&gt;2017,M618*Q618,'aob Demand'!AU617)</f>
        <v>65149303.796826899</v>
      </c>
      <c r="AV618">
        <v>0.97170119758339701</v>
      </c>
      <c r="AW618">
        <v>0.97170119758339701</v>
      </c>
      <c r="AX618">
        <v>0.93223012120935</v>
      </c>
      <c r="AY618">
        <v>0.95372167345215497</v>
      </c>
      <c r="AZ618">
        <v>1.4441387633154601</v>
      </c>
      <c r="BA618">
        <v>1.4441387633154601</v>
      </c>
      <c r="BB618">
        <v>1.44750003619347</v>
      </c>
      <c r="BC618">
        <v>1.02381758989635</v>
      </c>
      <c r="BD618">
        <v>0.97170119758339701</v>
      </c>
      <c r="BE618">
        <v>0.97170119758339701</v>
      </c>
      <c r="BF618">
        <v>0.93216000437365598</v>
      </c>
      <c r="BG618">
        <v>0.95366406253162905</v>
      </c>
      <c r="BH618">
        <v>0.19242860000000001</v>
      </c>
      <c r="BI618">
        <v>0.19242860000000001</v>
      </c>
      <c r="BJ618">
        <v>0.232534608999999</v>
      </c>
      <c r="BK618">
        <v>0.31863818999999999</v>
      </c>
      <c r="BL618">
        <v>0.28501643399999999</v>
      </c>
      <c r="BM618">
        <v>0.28501643399999999</v>
      </c>
      <c r="BN618">
        <v>0.28501643399999999</v>
      </c>
      <c r="BO618">
        <v>0.51554845999999999</v>
      </c>
      <c r="BP618">
        <v>0.19242860000000001</v>
      </c>
      <c r="BQ618">
        <v>0.19242860000000001</v>
      </c>
      <c r="BR618">
        <v>0.23244925399999999</v>
      </c>
      <c r="BS618">
        <v>0.31844525600000001</v>
      </c>
      <c r="BT618">
        <v>0</v>
      </c>
      <c r="BU618">
        <v>0</v>
      </c>
      <c r="BV618" s="1">
        <v>9.31E-5</v>
      </c>
      <c r="BW618">
        <v>6.5461499999999999E-4</v>
      </c>
      <c r="BX618">
        <f ca="1">+'aob Demand'!BX617+'aob Cap'!$CG618</f>
        <v>16.232327460585871</v>
      </c>
      <c r="BY618">
        <f ca="1">+'aob Demand'!BY617+'aob Cap'!$CG618</f>
        <v>16.232327460585871</v>
      </c>
      <c r="BZ618">
        <f ca="1">+'aob Demand'!BZ617+'aob Cap'!$CG618</f>
        <v>16.232327460585871</v>
      </c>
      <c r="CA618">
        <f ca="1">+'aob Demand'!CA617+'aob Cap'!$CG618</f>
        <v>16.232327460585871</v>
      </c>
      <c r="CB618">
        <f t="shared" ca="1" si="74"/>
        <v>1968472.0150889198</v>
      </c>
      <c r="CC618">
        <f t="shared" ca="1" si="79"/>
        <v>582697.3785624298</v>
      </c>
      <c r="CD618">
        <f t="shared" ca="1" si="80"/>
        <v>4000193.7491131332</v>
      </c>
      <c r="CE618">
        <f t="shared" ca="1" si="81"/>
        <v>11276888.990762297</v>
      </c>
      <c r="CG618">
        <f ca="1">+IFERROR(VLOOKUP(_xlfn.CONCAT(B618,E618,C618),Reallocation!$A$3:$F$618,6,FALSE),0)</f>
        <v>5.6241589436068329E-2</v>
      </c>
      <c r="CH618">
        <f t="shared" ca="1" si="75"/>
        <v>3.9482245447963749E-4</v>
      </c>
      <c r="CI618">
        <f t="shared" ca="1" si="76"/>
        <v>3.9482245447963749E-4</v>
      </c>
      <c r="CJ618">
        <f t="shared" ca="1" si="77"/>
        <v>5.0286879951100261E-4</v>
      </c>
      <c r="CK618">
        <f t="shared" ca="1" si="78"/>
        <v>5.9941789157491598E-4</v>
      </c>
      <c r="CL618">
        <f ca="1">+IF($C618=1,SUMPRODUCT($CH618:$CK618,Elast!$L$6:$O$6),SUMPRODUCT($CH618:$CK618,Elast!$L$13:$O$13))</f>
        <v>-2.312331351929498E-5</v>
      </c>
      <c r="CM618">
        <f ca="1">+IF($C618=1,SUMPRODUCT($CH618:$CK618,Elast!$L$7:$O$7),SUMPRODUCT($CH618:$CK618,Elast!$L$14:$O$14))</f>
        <v>-2.2400875992214075E-5</v>
      </c>
      <c r="CN618">
        <f ca="1">+IF($C618=1,SUMPRODUCT($CH618:$CK618,Elast!$L$8:$O$8),SUMPRODUCT($CH618:$CK618,Elast!$L$15:$O$15))</f>
        <v>-7.4947359067671903E-5</v>
      </c>
      <c r="CO618">
        <f ca="1">+IF($C618=1,SUMPRODUCT($CH618:$CK618,Elast!$L$9:$O$9),SUMPRODUCT($CH618:$CK618,Elast!$L$16:$O$16))</f>
        <v>-7.7794519248903349E-5</v>
      </c>
    </row>
    <row r="619" spans="2:93" x14ac:dyDescent="0.25">
      <c r="B619" t="s">
        <v>91</v>
      </c>
      <c r="C619">
        <v>1</v>
      </c>
      <c r="D619">
        <v>2036</v>
      </c>
      <c r="E619">
        <v>2034</v>
      </c>
      <c r="F619">
        <v>0.156225126143961</v>
      </c>
      <c r="G619">
        <v>3.9986762301829001E-2</v>
      </c>
      <c r="H619">
        <v>0.25364422064722197</v>
      </c>
      <c r="I619">
        <v>0.55014389090698601</v>
      </c>
      <c r="J619">
        <f ca="1">+('aob Demand'!J618-'aob Demand'!BX618)+'aob Cap'!BX619</f>
        <v>142.47663447411213</v>
      </c>
      <c r="K619">
        <f ca="1">+('aob Demand'!K618-'aob Demand'!BY618)+'aob Cap'!BY619</f>
        <v>142.47663447411213</v>
      </c>
      <c r="L619">
        <f ca="1">+('aob Demand'!L618-'aob Demand'!BZ618)+'aob Cap'!BZ619</f>
        <v>111.87324219682314</v>
      </c>
      <c r="M619">
        <f ca="1">+('aob Demand'!M618-'aob Demand'!CA618)+'aob Cap'!CA619</f>
        <v>93.860390456062945</v>
      </c>
      <c r="N619">
        <f ca="1">+'aob Demand'!N618*(1+CL619)</f>
        <v>121056.82015817476</v>
      </c>
      <c r="O619">
        <f ca="1">+'aob Demand'!O618*(1+CM619)</f>
        <v>35835.386324309715</v>
      </c>
      <c r="P619">
        <f ca="1">+'aob Demand'!P618*(1+CN619)</f>
        <v>246005.6553444707</v>
      </c>
      <c r="Q619">
        <f ca="1">+'aob Demand'!Q618*(1+CO619)</f>
        <v>693509.38432422234</v>
      </c>
      <c r="R619">
        <v>1439.14852143999</v>
      </c>
      <c r="S619">
        <f ca="1">+IF(E619&gt;2017,SUMPRODUCT(J619:M619,N619:Q619),'aob Demand'!S618)</f>
        <v>114967985.41459736</v>
      </c>
      <c r="T619">
        <v>71609.357522006307</v>
      </c>
      <c r="U619">
        <v>83.15</v>
      </c>
      <c r="V619">
        <v>42015.977674829199</v>
      </c>
      <c r="W619">
        <v>1.16102971942248E-3</v>
      </c>
      <c r="X619">
        <v>-3.68302567549292</v>
      </c>
      <c r="Y619">
        <v>-3.68302567549292</v>
      </c>
      <c r="Z619">
        <v>-6.9659227399831698</v>
      </c>
      <c r="AA619">
        <v>-3.7862237772674598</v>
      </c>
      <c r="AB619">
        <v>3.5163193695158301</v>
      </c>
      <c r="AC619">
        <v>3.5163193695158301</v>
      </c>
      <c r="AD619">
        <v>3.5163193695158301</v>
      </c>
      <c r="AE619">
        <v>3.5163193695158301</v>
      </c>
      <c r="AF619">
        <v>436153.96618480497</v>
      </c>
      <c r="AG619">
        <v>111670.78467864</v>
      </c>
      <c r="AH619">
        <v>926712.33304073801</v>
      </c>
      <c r="AI619">
        <v>2448497.9238082999</v>
      </c>
      <c r="AJ619">
        <v>130.14775753662701</v>
      </c>
      <c r="AK619">
        <v>130.14775753662701</v>
      </c>
      <c r="AL619">
        <v>102.787888429045</v>
      </c>
      <c r="AM619">
        <v>81.814189485721201</v>
      </c>
      <c r="AN619">
        <v>126.464731861134</v>
      </c>
      <c r="AO619">
        <v>126.464731861134</v>
      </c>
      <c r="AP619">
        <v>95.821965689062196</v>
      </c>
      <c r="AQ619">
        <v>78.027965708453706</v>
      </c>
      <c r="AR619">
        <f ca="1">+IF(E619&gt;2017,J619*N619,'aob Demand'!AR618)</f>
        <v>17247768.316274595</v>
      </c>
      <c r="AS619">
        <f>+IF(F619&gt;2017,K619*O619,'aob Demand'!AS618)</f>
        <v>5103877.8287968002</v>
      </c>
      <c r="AT619">
        <f>+IF(G619&gt;2017,L619*P619,'aob Demand'!AT618)</f>
        <v>27510132.412581999</v>
      </c>
      <c r="AU619">
        <f>+IF(H619&gt;2017,M619*Q619,'aob Demand'!AU618)</f>
        <v>65060433.621933296</v>
      </c>
      <c r="AV619">
        <v>0.971782397233659</v>
      </c>
      <c r="AW619">
        <v>0.971782397233659</v>
      </c>
      <c r="AX619">
        <v>0.93231672152794198</v>
      </c>
      <c r="AY619">
        <v>0.95380768444191899</v>
      </c>
      <c r="AZ619">
        <v>1.4438772929655901</v>
      </c>
      <c r="BA619">
        <v>1.4438772929655901</v>
      </c>
      <c r="BB619">
        <v>1.44720869154605</v>
      </c>
      <c r="BC619">
        <v>1.02361753601497</v>
      </c>
      <c r="BD619">
        <v>0.971782397233659</v>
      </c>
      <c r="BE619">
        <v>0.971782397233659</v>
      </c>
      <c r="BF619">
        <v>0.93224659817868405</v>
      </c>
      <c r="BG619">
        <v>0.95375006832577602</v>
      </c>
      <c r="BH619">
        <v>0.19242860000000001</v>
      </c>
      <c r="BI619">
        <v>0.19242860000000001</v>
      </c>
      <c r="BJ619">
        <v>0.232534608999999</v>
      </c>
      <c r="BK619">
        <v>0.31863818999999999</v>
      </c>
      <c r="BL619">
        <v>0.28501643399999999</v>
      </c>
      <c r="BM619">
        <v>0.28501643399999999</v>
      </c>
      <c r="BN619">
        <v>0.28501643399999999</v>
      </c>
      <c r="BO619">
        <v>0.51554845999999999</v>
      </c>
      <c r="BP619">
        <v>0.19242860000000001</v>
      </c>
      <c r="BQ619">
        <v>0.19242860000000001</v>
      </c>
      <c r="BR619">
        <v>0.23244925399999999</v>
      </c>
      <c r="BS619">
        <v>0.31844525600000001</v>
      </c>
      <c r="BT619">
        <v>0</v>
      </c>
      <c r="BU619">
        <v>0</v>
      </c>
      <c r="BV619" s="1">
        <v>9.31E-5</v>
      </c>
      <c r="BW619">
        <v>6.5461499999999999E-4</v>
      </c>
      <c r="BX619">
        <f ca="1">+'aob Demand'!BX618+'aob Cap'!$CG619</f>
        <v>16.272815155985935</v>
      </c>
      <c r="BY619">
        <f ca="1">+'aob Demand'!BY618+'aob Cap'!$CG619</f>
        <v>16.272815155985935</v>
      </c>
      <c r="BZ619">
        <f ca="1">+'aob Demand'!BZ618+'aob Cap'!$CG619</f>
        <v>16.272815155985935</v>
      </c>
      <c r="CA619">
        <f ca="1">+'aob Demand'!CA618+'aob Cap'!$CG619</f>
        <v>16.272815155985935</v>
      </c>
      <c r="CB619">
        <f t="shared" ca="1" si="74"/>
        <v>1969935.2578054098</v>
      </c>
      <c r="CC619">
        <f t="shared" ca="1" si="79"/>
        <v>583142.61769883824</v>
      </c>
      <c r="CD619">
        <f t="shared" ca="1" si="80"/>
        <v>4003204.556747755</v>
      </c>
      <c r="CE619">
        <f t="shared" ca="1" si="81"/>
        <v>11285350.02004968</v>
      </c>
      <c r="CG619">
        <f ca="1">+IFERROR(VLOOKUP(_xlfn.CONCAT(B619,E619,C619),Reallocation!$A$3:$F$618,6,FALSE),0)</f>
        <v>5.4060621194137008E-2</v>
      </c>
      <c r="CH619">
        <f t="shared" ca="1" si="75"/>
        <v>3.7943499573578343E-4</v>
      </c>
      <c r="CI619">
        <f t="shared" ca="1" si="76"/>
        <v>3.7943499573578343E-4</v>
      </c>
      <c r="CJ619">
        <f t="shared" ca="1" si="77"/>
        <v>4.832310222941949E-4</v>
      </c>
      <c r="CK619">
        <f t="shared" ca="1" si="78"/>
        <v>5.7596842428919715E-4</v>
      </c>
      <c r="CL619">
        <f ca="1">+IF($C619=1,SUMPRODUCT($CH619:$CK619,Elast!$L$6:$O$6),SUMPRODUCT($CH619:$CK619,Elast!$L$13:$O$13))</f>
        <v>-2.221861028311145E-5</v>
      </c>
      <c r="CM619">
        <f ca="1">+IF($C619=1,SUMPRODUCT($CH619:$CK619,Elast!$L$7:$O$7),SUMPRODUCT($CH619:$CK619,Elast!$L$14:$O$14))</f>
        <v>-2.1527450035316422E-5</v>
      </c>
      <c r="CN619">
        <f ca="1">+IF($C619=1,SUMPRODUCT($CH619:$CK619,Elast!$L$8:$O$8),SUMPRODUCT($CH619:$CK619,Elast!$L$15:$O$15))</f>
        <v>-7.2023244277442225E-5</v>
      </c>
      <c r="CO619">
        <f ca="1">+IF($C619=1,SUMPRODUCT($CH619:$CK619,Elast!$L$9:$O$9),SUMPRODUCT($CH619:$CK619,Elast!$L$16:$O$16))</f>
        <v>-7.475468833670229E-5</v>
      </c>
    </row>
    <row r="620" spans="2:93" x14ac:dyDescent="0.25">
      <c r="B620" t="s">
        <v>91</v>
      </c>
      <c r="C620">
        <v>1</v>
      </c>
      <c r="D620">
        <v>2037</v>
      </c>
      <c r="E620">
        <v>2035</v>
      </c>
      <c r="F620">
        <v>0.15632437260218701</v>
      </c>
      <c r="G620">
        <v>4.0000415489815602E-2</v>
      </c>
      <c r="H620">
        <v>0.25366691091676402</v>
      </c>
      <c r="I620">
        <v>0.55000830099123199</v>
      </c>
      <c r="J620">
        <f ca="1">+('aob Demand'!J619-'aob Demand'!BX619)+'aob Cap'!BX620</f>
        <v>142.45419840401834</v>
      </c>
      <c r="K620">
        <f ca="1">+('aob Demand'!K619-'aob Demand'!BY619)+'aob Cap'!BY620</f>
        <v>142.45419840401834</v>
      </c>
      <c r="L620">
        <f ca="1">+('aob Demand'!L619-'aob Demand'!BZ619)+'aob Cap'!BZ620</f>
        <v>111.85351488399434</v>
      </c>
      <c r="M620">
        <f ca="1">+('aob Demand'!M619-'aob Demand'!CA619)+'aob Cap'!CA620</f>
        <v>93.842220817924812</v>
      </c>
      <c r="N620">
        <f ca="1">+'aob Demand'!N619*(1+CL620)</f>
        <v>120852.7006503281</v>
      </c>
      <c r="O620">
        <f ca="1">+'aob Demand'!O619*(1+CM620)</f>
        <v>35774.741401093939</v>
      </c>
      <c r="P620">
        <f ca="1">+'aob Demand'!P619*(1+CN620)</f>
        <v>245590.96754014431</v>
      </c>
      <c r="Q620">
        <f ca="1">+'aob Demand'!Q619*(1+CO620)</f>
        <v>692340.89031992003</v>
      </c>
      <c r="R620">
        <v>1438.1469571871601</v>
      </c>
      <c r="S620">
        <f ca="1">+IF(E620&gt;2017,SUMPRODUCT(J620:M620,N620:Q620),'aob Demand'!S619)</f>
        <v>114753256.35931386</v>
      </c>
      <c r="T620">
        <v>71424.733417130803</v>
      </c>
      <c r="U620">
        <v>83.15</v>
      </c>
      <c r="V620">
        <v>42350.0252351741</v>
      </c>
      <c r="W620">
        <v>1.16402310017745E-3</v>
      </c>
      <c r="X620">
        <v>-3.6724577230985598</v>
      </c>
      <c r="Y620">
        <v>-3.6724577230985598</v>
      </c>
      <c r="Z620">
        <v>-6.9570212760978496</v>
      </c>
      <c r="AA620">
        <v>-3.7791868578530599</v>
      </c>
      <c r="AB620">
        <v>3.3455455987199101</v>
      </c>
      <c r="AC620">
        <v>3.3455455987199101</v>
      </c>
      <c r="AD620">
        <v>3.3455455987199101</v>
      </c>
      <c r="AE620">
        <v>3.3455455987199101</v>
      </c>
      <c r="AF620">
        <v>414393.73949337599</v>
      </c>
      <c r="AG620">
        <v>106066.574369209</v>
      </c>
      <c r="AH620">
        <v>880340.454753094</v>
      </c>
      <c r="AI620">
        <v>2326082.4887111802</v>
      </c>
      <c r="AJ620">
        <v>130.14775753662701</v>
      </c>
      <c r="AK620">
        <v>130.14775753662701</v>
      </c>
      <c r="AL620">
        <v>102.787888429045</v>
      </c>
      <c r="AM620">
        <v>81.814189485721201</v>
      </c>
      <c r="AN620">
        <v>126.475299813528</v>
      </c>
      <c r="AO620">
        <v>126.475299813528</v>
      </c>
      <c r="AP620">
        <v>95.830867152947505</v>
      </c>
      <c r="AQ620">
        <v>78.035002627868096</v>
      </c>
      <c r="AR620">
        <f ca="1">+IF(E620&gt;2017,J620*N620,'aob Demand'!AR619)</f>
        <v>17215974.596103277</v>
      </c>
      <c r="AS620">
        <f>+IF(F620&gt;2017,K620*O620,'aob Demand'!AS619)</f>
        <v>5094513.42437822</v>
      </c>
      <c r="AT620">
        <f>+IF(G620&gt;2017,L620*P620,'aob Demand'!AT619)</f>
        <v>27459382.597787201</v>
      </c>
      <c r="AU620">
        <f>+IF(H620&gt;2017,M620*Q620,'aob Demand'!AU619)</f>
        <v>64939584.1232659</v>
      </c>
      <c r="AV620">
        <v>0.97186451464042301</v>
      </c>
      <c r="AW620">
        <v>0.97186451464042301</v>
      </c>
      <c r="AX620">
        <v>0.93240377524517104</v>
      </c>
      <c r="AY620">
        <v>0.95389427707076202</v>
      </c>
      <c r="AZ620">
        <v>1.44361293732191</v>
      </c>
      <c r="BA620">
        <v>1.44361293732191</v>
      </c>
      <c r="BB620">
        <v>1.4469159077003799</v>
      </c>
      <c r="BC620">
        <v>1.0234161868064899</v>
      </c>
      <c r="BD620">
        <v>0.97186451464042301</v>
      </c>
      <c r="BE620">
        <v>0.97186451464042301</v>
      </c>
      <c r="BF620">
        <v>0.93233364534824703</v>
      </c>
      <c r="BG620">
        <v>0.953836655723868</v>
      </c>
      <c r="BH620">
        <v>0.19242860000000001</v>
      </c>
      <c r="BI620">
        <v>0.19242860000000001</v>
      </c>
      <c r="BJ620">
        <v>0.232534608999999</v>
      </c>
      <c r="BK620">
        <v>0.31863818999999999</v>
      </c>
      <c r="BL620">
        <v>0.28501643399999999</v>
      </c>
      <c r="BM620">
        <v>0.28501643399999999</v>
      </c>
      <c r="BN620">
        <v>0.28501643399999999</v>
      </c>
      <c r="BO620">
        <v>0.51554845999999999</v>
      </c>
      <c r="BP620">
        <v>0.19242860000000001</v>
      </c>
      <c r="BQ620">
        <v>0.19242860000000001</v>
      </c>
      <c r="BR620">
        <v>0.23244925399999999</v>
      </c>
      <c r="BS620">
        <v>0.31844525600000001</v>
      </c>
      <c r="BT620">
        <v>0</v>
      </c>
      <c r="BU620">
        <v>0</v>
      </c>
      <c r="BV620" s="1">
        <v>9.31E-5</v>
      </c>
      <c r="BW620">
        <v>6.5461499999999999E-4</v>
      </c>
      <c r="BX620">
        <f ca="1">+'aob Demand'!BX619+'aob Cap'!$CG620</f>
        <v>16.26140595839032</v>
      </c>
      <c r="BY620">
        <f ca="1">+'aob Demand'!BY619+'aob Cap'!$CG620</f>
        <v>16.26140595839032</v>
      </c>
      <c r="BZ620">
        <f ca="1">+'aob Demand'!BZ619+'aob Cap'!$CG620</f>
        <v>16.26140595839032</v>
      </c>
      <c r="CA620">
        <f ca="1">+'aob Demand'!CA619+'aob Cap'!$CG620</f>
        <v>16.26140595839032</v>
      </c>
      <c r="CB620">
        <f t="shared" ca="1" si="74"/>
        <v>1965234.826442807</v>
      </c>
      <c r="CC620">
        <f t="shared" ca="1" si="79"/>
        <v>581747.59297962184</v>
      </c>
      <c r="CD620">
        <f t="shared" ca="1" si="80"/>
        <v>3993654.4228841462</v>
      </c>
      <c r="CE620">
        <f t="shared" ca="1" si="81"/>
        <v>11258436.279085606</v>
      </c>
      <c r="CG620">
        <f ca="1">+IFERROR(VLOOKUP(_xlfn.CONCAT(B620,E620,C620),Reallocation!$A$3:$F$618,6,FALSE),0)</f>
        <v>5.181944588231812E-2</v>
      </c>
      <c r="CH620">
        <f t="shared" ca="1" si="75"/>
        <v>3.6376215276834323E-4</v>
      </c>
      <c r="CI620">
        <f t="shared" ca="1" si="76"/>
        <v>3.6376215276834323E-4</v>
      </c>
      <c r="CJ620">
        <f t="shared" ca="1" si="77"/>
        <v>4.6327954857794396E-4</v>
      </c>
      <c r="CK620">
        <f t="shared" ca="1" si="78"/>
        <v>5.5219756555913158E-4</v>
      </c>
      <c r="CL620">
        <f ca="1">+IF($C620=1,SUMPRODUCT($CH620:$CK620,Elast!$L$6:$O$6),SUMPRODUCT($CH620:$CK620,Elast!$L$13:$O$13))</f>
        <v>-2.1301644743963566E-5</v>
      </c>
      <c r="CM620">
        <f ca="1">+IF($C620=1,SUMPRODUCT($CH620:$CK620,Elast!$L$7:$O$7),SUMPRODUCT($CH620:$CK620,Elast!$L$14:$O$14))</f>
        <v>-2.0638330207586543E-5</v>
      </c>
      <c r="CN620">
        <f ca="1">+IF($C620=1,SUMPRODUCT($CH620:$CK620,Elast!$L$8:$O$8),SUMPRODUCT($CH620:$CK620,Elast!$L$15:$O$15))</f>
        <v>-6.9048985564456483E-5</v>
      </c>
      <c r="CO620">
        <f ca="1">+IF($C620=1,SUMPRODUCT($CH620:$CK620,Elast!$L$9:$O$9),SUMPRODUCT($CH620:$CK620,Elast!$L$16:$O$16))</f>
        <v>-7.16686739852821E-5</v>
      </c>
    </row>
    <row r="621" spans="2:93" x14ac:dyDescent="0.25">
      <c r="B621" t="s">
        <v>91</v>
      </c>
      <c r="C621">
        <v>1</v>
      </c>
      <c r="D621">
        <v>2038</v>
      </c>
      <c r="E621">
        <v>2036</v>
      </c>
      <c r="F621">
        <v>0.156419049383974</v>
      </c>
      <c r="G621">
        <v>4.0013488500837399E-2</v>
      </c>
      <c r="H621">
        <v>0.25368858362723201</v>
      </c>
      <c r="I621">
        <v>0.54987887848795602</v>
      </c>
      <c r="J621">
        <f ca="1">+('aob Demand'!J620-'aob Demand'!BX620)+'aob Cap'!BX621</f>
        <v>142.39642364847816</v>
      </c>
      <c r="K621">
        <f ca="1">+('aob Demand'!K620-'aob Demand'!BY620)+'aob Cap'!BY621</f>
        <v>142.39642364847816</v>
      </c>
      <c r="L621">
        <f ca="1">+('aob Demand'!L620-'aob Demand'!BZ620)+'aob Cap'!BZ621</f>
        <v>111.79831378259917</v>
      </c>
      <c r="M621">
        <f ca="1">+('aob Demand'!M620-'aob Demand'!CA620)+'aob Cap'!CA621</f>
        <v>93.788543066447673</v>
      </c>
      <c r="N621">
        <f ca="1">+'aob Demand'!N620*(1+CL621)</f>
        <v>120653.96125884201</v>
      </c>
      <c r="O621">
        <f ca="1">+'aob Demand'!O620*(1+CM621)</f>
        <v>35715.026627569387</v>
      </c>
      <c r="P621">
        <f ca="1">+'aob Demand'!P620*(1+CN621)</f>
        <v>245185.7016825086</v>
      </c>
      <c r="Q621">
        <f ca="1">+'aob Demand'!Q620*(1+CO621)</f>
        <v>691200.45582153613</v>
      </c>
      <c r="R621">
        <v>1437.2586189932299</v>
      </c>
      <c r="S621">
        <f ca="1">+IF(E621&gt;2017,SUMPRODUCT(J621:M621,N621:Q621),'aob Demand'!S620)</f>
        <v>114504416.37463143</v>
      </c>
      <c r="T621">
        <v>71240.585312337993</v>
      </c>
      <c r="U621">
        <v>83.15</v>
      </c>
      <c r="V621">
        <v>42686.728636909596</v>
      </c>
      <c r="W621">
        <v>1.16702419850261E-3</v>
      </c>
      <c r="X621">
        <v>-3.6617703267535302</v>
      </c>
      <c r="Y621">
        <v>-3.6617703267535302</v>
      </c>
      <c r="Z621">
        <v>-6.9480732083239998</v>
      </c>
      <c r="AA621">
        <v>-3.77210235210881</v>
      </c>
      <c r="AB621">
        <v>3.18309710446841</v>
      </c>
      <c r="AC621">
        <v>3.18309710446841</v>
      </c>
      <c r="AD621">
        <v>3.18309710446841</v>
      </c>
      <c r="AE621">
        <v>3.18309710446841</v>
      </c>
      <c r="AF621">
        <v>393716.888019484</v>
      </c>
      <c r="AG621">
        <v>100744.617387424</v>
      </c>
      <c r="AH621">
        <v>836290.58396564994</v>
      </c>
      <c r="AI621">
        <v>2209787.0050879498</v>
      </c>
      <c r="AJ621">
        <v>130.14775753662701</v>
      </c>
      <c r="AK621">
        <v>130.14775753662701</v>
      </c>
      <c r="AL621">
        <v>102.787888429045</v>
      </c>
      <c r="AM621">
        <v>81.814189485721201</v>
      </c>
      <c r="AN621">
        <v>126.485987209873</v>
      </c>
      <c r="AO621">
        <v>126.485987209873</v>
      </c>
      <c r="AP621">
        <v>95.839815220721405</v>
      </c>
      <c r="AQ621">
        <v>78.042087133612299</v>
      </c>
      <c r="AR621">
        <f ca="1">+IF(E621&gt;2017,J621*N621,'aob Demand'!AR620)</f>
        <v>17180692.582281139</v>
      </c>
      <c r="AS621">
        <f>+IF(F621&gt;2017,K621*O621,'aob Demand'!AS620)</f>
        <v>5084021.0583386598</v>
      </c>
      <c r="AT621">
        <f>+IF(G621&gt;2017,L621*P621,'aob Demand'!AT620)</f>
        <v>27400998.517261799</v>
      </c>
      <c r="AU621">
        <f>+IF(H621&gt;2017,M621*Q621,'aob Demand'!AU620)</f>
        <v>64796847.2621103</v>
      </c>
      <c r="AV621">
        <v>0.97194750800539498</v>
      </c>
      <c r="AW621">
        <v>0.97194750800539498</v>
      </c>
      <c r="AX621">
        <v>0.93249126195355903</v>
      </c>
      <c r="AY621">
        <v>0.95398142541543596</v>
      </c>
      <c r="AZ621">
        <v>1.4433458332457501</v>
      </c>
      <c r="BA621">
        <v>1.4433458332457501</v>
      </c>
      <c r="BB621">
        <v>1.4466217545886999</v>
      </c>
      <c r="BC621">
        <v>1.02321360367375</v>
      </c>
      <c r="BD621">
        <v>0.97194750800539498</v>
      </c>
      <c r="BE621">
        <v>0.97194750800539498</v>
      </c>
      <c r="BF621">
        <v>0.93242112547640199</v>
      </c>
      <c r="BG621">
        <v>0.95392379880422096</v>
      </c>
      <c r="BH621">
        <v>0.19242860000000001</v>
      </c>
      <c r="BI621">
        <v>0.19242860000000001</v>
      </c>
      <c r="BJ621">
        <v>0.232534608999999</v>
      </c>
      <c r="BK621">
        <v>0.31863818999999999</v>
      </c>
      <c r="BL621">
        <v>0.28501643399999999</v>
      </c>
      <c r="BM621">
        <v>0.28501643399999999</v>
      </c>
      <c r="BN621">
        <v>0.28501643399999999</v>
      </c>
      <c r="BO621">
        <v>0.51554845999999999</v>
      </c>
      <c r="BP621">
        <v>0.19242860000000001</v>
      </c>
      <c r="BQ621">
        <v>0.19242860000000001</v>
      </c>
      <c r="BR621">
        <v>0.23244925399999999</v>
      </c>
      <c r="BS621">
        <v>0.31844525600000001</v>
      </c>
      <c r="BT621">
        <v>0</v>
      </c>
      <c r="BU621">
        <v>0</v>
      </c>
      <c r="BV621" s="1">
        <v>9.31E-5</v>
      </c>
      <c r="BW621">
        <v>6.5461499999999999E-4</v>
      </c>
      <c r="BX621">
        <f ca="1">+'aob Demand'!BX620+'aob Cap'!$CG621</f>
        <v>16.214275954362066</v>
      </c>
      <c r="BY621">
        <f ca="1">+'aob Demand'!BY620+'aob Cap'!$CG621</f>
        <v>16.214275954362066</v>
      </c>
      <c r="BZ621">
        <f ca="1">+'aob Demand'!BZ620+'aob Cap'!$CG621</f>
        <v>16.214275954362066</v>
      </c>
      <c r="CA621">
        <f ca="1">+'aob Demand'!CA620+'aob Cap'!$CG621</f>
        <v>16.214275954362066</v>
      </c>
      <c r="CB621">
        <f t="shared" ca="1" si="74"/>
        <v>1956316.6228377742</v>
      </c>
      <c r="CC621">
        <f t="shared" ca="1" si="79"/>
        <v>579093.29745679919</v>
      </c>
      <c r="CD621">
        <f t="shared" ca="1" si="80"/>
        <v>3975508.6271440899</v>
      </c>
      <c r="CE621">
        <f t="shared" ca="1" si="81"/>
        <v>11207314.930471232</v>
      </c>
      <c r="CG621">
        <f ca="1">+IFERROR(VLOOKUP(_xlfn.CONCAT(B621,E621,C621),Reallocation!$A$3:$F$618,6,FALSE),0)</f>
        <v>4.9600387315165785E-2</v>
      </c>
      <c r="CH621">
        <f t="shared" ca="1" si="75"/>
        <v>3.4832607480095312E-4</v>
      </c>
      <c r="CI621">
        <f t="shared" ca="1" si="76"/>
        <v>3.4832607480095312E-4</v>
      </c>
      <c r="CJ621">
        <f t="shared" ca="1" si="77"/>
        <v>4.4365952971014977E-4</v>
      </c>
      <c r="CK621">
        <f t="shared" ca="1" si="78"/>
        <v>5.2885337263441912E-4</v>
      </c>
      <c r="CL621">
        <f ca="1">+IF($C621=1,SUMPRODUCT($CH621:$CK621,Elast!$L$6:$O$6),SUMPRODUCT($CH621:$CK621,Elast!$L$13:$O$13))</f>
        <v>-2.0401219710641573E-5</v>
      </c>
      <c r="CM621">
        <f ca="1">+IF($C621=1,SUMPRODUCT($CH621:$CK621,Elast!$L$7:$O$7),SUMPRODUCT($CH621:$CK621,Elast!$L$14:$O$14))</f>
        <v>-1.9762942588343435E-5</v>
      </c>
      <c r="CN621">
        <f ca="1">+IF($C621=1,SUMPRODUCT($CH621:$CK621,Elast!$L$8:$O$8),SUMPRODUCT($CH621:$CK621,Elast!$L$15:$O$15))</f>
        <v>-6.6122091146713524E-5</v>
      </c>
      <c r="CO621">
        <f ca="1">+IF($C621=1,SUMPRODUCT($CH621:$CK621,Elast!$L$9:$O$9),SUMPRODUCT($CH621:$CK621,Elast!$L$16:$O$16))</f>
        <v>-6.8635346516616286E-5</v>
      </c>
    </row>
    <row r="622" spans="2:93" x14ac:dyDescent="0.25">
      <c r="B622" t="s">
        <v>91</v>
      </c>
      <c r="C622">
        <v>1</v>
      </c>
      <c r="D622">
        <v>2039</v>
      </c>
      <c r="E622">
        <v>2037</v>
      </c>
      <c r="F622">
        <v>0.15650935219318701</v>
      </c>
      <c r="G622">
        <v>4.00260047288526E-2</v>
      </c>
      <c r="H622">
        <v>0.25370928114832603</v>
      </c>
      <c r="I622">
        <v>0.54975536192963304</v>
      </c>
      <c r="J622">
        <f ca="1">+('aob Demand'!J621-'aob Demand'!BX621)+'aob Cap'!BX622</f>
        <v>142.29083539200931</v>
      </c>
      <c r="K622">
        <f ca="1">+('aob Demand'!K621-'aob Demand'!BY621)+'aob Cap'!BY622</f>
        <v>142.29083539200931</v>
      </c>
      <c r="L622">
        <f ca="1">+('aob Demand'!L621-'aob Demand'!BZ621)+'aob Cap'!BZ622</f>
        <v>111.6952059324073</v>
      </c>
      <c r="M622">
        <f ca="1">+('aob Demand'!M621-'aob Demand'!CA621)+'aob Cap'!CA622</f>
        <v>93.68693483588261</v>
      </c>
      <c r="N622">
        <f ca="1">+'aob Demand'!N621*(1+CL622)</f>
        <v>120462.33853293669</v>
      </c>
      <c r="O622">
        <f ca="1">+'aob Demand'!O621*(1+CM622)</f>
        <v>35656.529222020246</v>
      </c>
      <c r="P622">
        <f ca="1">+'aob Demand'!P621*(1+CN622)</f>
        <v>244792.88140959755</v>
      </c>
      <c r="Q622">
        <f ca="1">+'aob Demand'!Q621*(1+CO622)</f>
        <v>690097.12099093501</v>
      </c>
      <c r="R622">
        <v>1436.47814581802</v>
      </c>
      <c r="S622">
        <f ca="1">+IF(E622&gt;2017,SUMPRODUCT(J622:M622,N622:Q622),'aob Demand'!S621)</f>
        <v>114209559.41784772</v>
      </c>
      <c r="T622">
        <v>71056.911980398698</v>
      </c>
      <c r="U622">
        <v>83.15</v>
      </c>
      <c r="V622">
        <v>43026.1089952728</v>
      </c>
      <c r="W622">
        <v>1.1700330342954801E-3</v>
      </c>
      <c r="X622">
        <v>-3.65096892641201</v>
      </c>
      <c r="Y622">
        <v>-3.65096892641201</v>
      </c>
      <c r="Z622">
        <v>-6.9390806343032301</v>
      </c>
      <c r="AA622">
        <v>-3.7649723809242799</v>
      </c>
      <c r="AB622">
        <v>3.0285651396195101</v>
      </c>
      <c r="AC622">
        <v>3.0285651396195101</v>
      </c>
      <c r="AD622">
        <v>3.0285651396195101</v>
      </c>
      <c r="AE622">
        <v>3.0285651396195101</v>
      </c>
      <c r="AF622">
        <v>374069.68846412603</v>
      </c>
      <c r="AG622">
        <v>95690.603138294304</v>
      </c>
      <c r="AH622">
        <v>794446.30317285599</v>
      </c>
      <c r="AI622">
        <v>2099305.5449622101</v>
      </c>
      <c r="AJ622">
        <v>130.14775753662701</v>
      </c>
      <c r="AK622">
        <v>130.14775753662701</v>
      </c>
      <c r="AL622">
        <v>102.787888429045</v>
      </c>
      <c r="AM622">
        <v>81.814189485721201</v>
      </c>
      <c r="AN622">
        <v>126.49678861021501</v>
      </c>
      <c r="AO622">
        <v>126.49678861021501</v>
      </c>
      <c r="AP622">
        <v>95.8488077947422</v>
      </c>
      <c r="AQ622">
        <v>78.049217104796895</v>
      </c>
      <c r="AR622">
        <f ca="1">+IF(E622&gt;2017,J622*N622,'aob Demand'!AR621)</f>
        <v>17140686.783126596</v>
      </c>
      <c r="AS622">
        <f>+IF(F622&gt;2017,K622*O622,'aob Demand'!AS621)</f>
        <v>5072003.94441434</v>
      </c>
      <c r="AT622">
        <f>+IF(G622&gt;2017,L622*P622,'aob Demand'!AT621)</f>
        <v>27332322.039710101</v>
      </c>
      <c r="AU622">
        <f>+IF(H622&gt;2017,M622*Q622,'aob Demand'!AU621)</f>
        <v>64624631.809470497</v>
      </c>
      <c r="AV622">
        <v>0.97203133736093295</v>
      </c>
      <c r="AW622">
        <v>0.97203133736093295</v>
      </c>
      <c r="AX622">
        <v>0.93257916213733305</v>
      </c>
      <c r="AY622">
        <v>0.95406910465098704</v>
      </c>
      <c r="AZ622">
        <v>1.4430761115872099</v>
      </c>
      <c r="BA622">
        <v>1.4430761115872099</v>
      </c>
      <c r="BB622">
        <v>1.4463262990703301</v>
      </c>
      <c r="BC622">
        <v>1.0230098454043901</v>
      </c>
      <c r="BD622">
        <v>0.97203133736093295</v>
      </c>
      <c r="BE622">
        <v>0.97203133736093295</v>
      </c>
      <c r="BF622">
        <v>0.93250901904884498</v>
      </c>
      <c r="BG622">
        <v>0.95401147274338205</v>
      </c>
      <c r="BH622">
        <v>0.19242860000000001</v>
      </c>
      <c r="BI622">
        <v>0.19242860000000001</v>
      </c>
      <c r="BJ622">
        <v>0.232534608999999</v>
      </c>
      <c r="BK622">
        <v>0.31863818999999999</v>
      </c>
      <c r="BL622">
        <v>0.28501643399999999</v>
      </c>
      <c r="BM622">
        <v>0.28501643399999999</v>
      </c>
      <c r="BN622">
        <v>0.28501643399999999</v>
      </c>
      <c r="BO622">
        <v>0.51554845999999999</v>
      </c>
      <c r="BP622">
        <v>0.19242860000000001</v>
      </c>
      <c r="BQ622">
        <v>0.19242860000000001</v>
      </c>
      <c r="BR622">
        <v>0.23244925399999999</v>
      </c>
      <c r="BS622">
        <v>0.31844525600000001</v>
      </c>
      <c r="BT622">
        <v>0</v>
      </c>
      <c r="BU622">
        <v>0</v>
      </c>
      <c r="BV622" s="1">
        <v>9.31E-5</v>
      </c>
      <c r="BW622">
        <v>6.5461499999999999E-4</v>
      </c>
      <c r="BX622">
        <f ca="1">+'aob Demand'!BX621+'aob Cap'!$CG622</f>
        <v>16.119068546564304</v>
      </c>
      <c r="BY622">
        <f ca="1">+'aob Demand'!BY621+'aob Cap'!$CG622</f>
        <v>16.119068546564304</v>
      </c>
      <c r="BZ622">
        <f ca="1">+'aob Demand'!BZ621+'aob Cap'!$CG622</f>
        <v>16.119068546564304</v>
      </c>
      <c r="CA622">
        <f ca="1">+'aob Demand'!CA621+'aob Cap'!$CG622</f>
        <v>16.119068546564304</v>
      </c>
      <c r="CB622">
        <f t="shared" ca="1" si="74"/>
        <v>1941740.6920918408</v>
      </c>
      <c r="CC622">
        <f t="shared" ca="1" si="79"/>
        <v>574750.03866231756</v>
      </c>
      <c r="CD622">
        <f t="shared" ca="1" si="80"/>
        <v>3945833.2351522897</v>
      </c>
      <c r="CE622">
        <f t="shared" ca="1" si="81"/>
        <v>11123722.797039561</v>
      </c>
      <c r="CG622">
        <f ca="1">+IFERROR(VLOOKUP(_xlfn.CONCAT(B622,E622,C622),Reallocation!$A$3:$F$618,6,FALSE),0)</f>
        <v>4.7374198885303705E-2</v>
      </c>
      <c r="CH622">
        <f t="shared" ca="1" si="75"/>
        <v>3.3293921393307002E-4</v>
      </c>
      <c r="CI622">
        <f t="shared" ca="1" si="76"/>
        <v>3.3293921393307002E-4</v>
      </c>
      <c r="CJ622">
        <f t="shared" ca="1" si="77"/>
        <v>4.2413815785402598E-4</v>
      </c>
      <c r="CK622">
        <f t="shared" ca="1" si="78"/>
        <v>5.0566494643344839E-4</v>
      </c>
      <c r="CL622">
        <f ca="1">+IF($C622=1,SUMPRODUCT($CH622:$CK622,Elast!$L$6:$O$6),SUMPRODUCT($CH622:$CK622,Elast!$L$13:$O$13))</f>
        <v>-1.9506899656795973E-5</v>
      </c>
      <c r="CM622">
        <f ca="1">+IF($C622=1,SUMPRODUCT($CH622:$CK622,Elast!$L$7:$O$7),SUMPRODUCT($CH622:$CK622,Elast!$L$14:$O$14))</f>
        <v>-1.8890706991595344E-5</v>
      </c>
      <c r="CN622">
        <f ca="1">+IF($C622=1,SUMPRODUCT($CH622:$CK622,Elast!$L$8:$O$8),SUMPRODUCT($CH622:$CK622,Elast!$L$15:$O$15))</f>
        <v>-6.3207455434496803E-5</v>
      </c>
      <c r="CO622">
        <f ca="1">+IF($C622=1,SUMPRODUCT($CH622:$CK622,Elast!$L$9:$O$9),SUMPRODUCT($CH622:$CK622,Elast!$L$16:$O$16))</f>
        <v>-6.5618989289534035E-5</v>
      </c>
    </row>
    <row r="623" spans="2:93" x14ac:dyDescent="0.25">
      <c r="B623" t="s">
        <v>91</v>
      </c>
      <c r="C623">
        <v>1</v>
      </c>
      <c r="D623">
        <v>2040</v>
      </c>
      <c r="E623">
        <v>2038</v>
      </c>
      <c r="F623">
        <v>0.156595469536912</v>
      </c>
      <c r="G623">
        <v>4.0037986850769203E-2</v>
      </c>
      <c r="H623">
        <v>0.25372904440921901</v>
      </c>
      <c r="I623">
        <v>0.54963749920309801</v>
      </c>
      <c r="J623">
        <f ca="1">+('aob Demand'!J622-'aob Demand'!BX622)+'aob Cap'!BX623</f>
        <v>142.18736890904717</v>
      </c>
      <c r="K623">
        <f ca="1">+('aob Demand'!K622-'aob Demand'!BY622)+'aob Cap'!BY623</f>
        <v>142.18736890904717</v>
      </c>
      <c r="L623">
        <f ca="1">+('aob Demand'!L622-'aob Demand'!BZ622)+'aob Cap'!BZ623</f>
        <v>111.59409419344018</v>
      </c>
      <c r="M623">
        <f ca="1">+('aob Demand'!M622-'aob Demand'!CA622)+'aob Cap'!CA623</f>
        <v>93.587290691157477</v>
      </c>
      <c r="N623">
        <f ca="1">+'aob Demand'!N622*(1+CL623)</f>
        <v>120270.76608360386</v>
      </c>
      <c r="O623">
        <f ca="1">+'aob Demand'!O622*(1+CM623)</f>
        <v>35598.082064318376</v>
      </c>
      <c r="P623">
        <f ca="1">+'aob Demand'!P622*(1+CN623)</f>
        <v>244400.21433362682</v>
      </c>
      <c r="Q623">
        <f ca="1">+'aob Demand'!Q622*(1+CO623)</f>
        <v>688994.13413343602</v>
      </c>
      <c r="R623">
        <v>1435.8004352252301</v>
      </c>
      <c r="S623">
        <f ca="1">+IF(E623&gt;2017,SUMPRODUCT(J623:M623,N623:Q623),'aob Demand'!S622)</f>
        <v>113917296.26792881</v>
      </c>
      <c r="T623">
        <v>70873.712197247805</v>
      </c>
      <c r="U623">
        <v>83.15</v>
      </c>
      <c r="V623">
        <v>43368.187593377603</v>
      </c>
      <c r="W623">
        <v>1.1730496275048901E-3</v>
      </c>
      <c r="X623">
        <v>-3.640058723773</v>
      </c>
      <c r="Y623">
        <v>-3.640058723773</v>
      </c>
      <c r="Z623">
        <v>-6.9300455600205098</v>
      </c>
      <c r="AA623">
        <v>-3.7577989753329701</v>
      </c>
      <c r="AB623">
        <v>2.8815612860603999</v>
      </c>
      <c r="AC623">
        <v>2.8815612860603999</v>
      </c>
      <c r="AD623">
        <v>2.8815612860603999</v>
      </c>
      <c r="AE623">
        <v>2.8815612860603999</v>
      </c>
      <c r="AF623">
        <v>355401.06140683498</v>
      </c>
      <c r="AG623">
        <v>90890.955493510904</v>
      </c>
      <c r="AH623">
        <v>754697.04468538205</v>
      </c>
      <c r="AI623">
        <v>1994347.4711648801</v>
      </c>
      <c r="AJ623">
        <v>130.14775753662701</v>
      </c>
      <c r="AK623">
        <v>130.14775753662701</v>
      </c>
      <c r="AL623">
        <v>102.787888429045</v>
      </c>
      <c r="AM623">
        <v>81.814189485721201</v>
      </c>
      <c r="AN623">
        <v>126.507698812854</v>
      </c>
      <c r="AO623">
        <v>126.507698812854</v>
      </c>
      <c r="AP623">
        <v>95.857842869024907</v>
      </c>
      <c r="AQ623">
        <v>78.056390510388198</v>
      </c>
      <c r="AR623">
        <f ca="1">+IF(E623&gt;2017,J623*N623,'aob Demand'!AR622)</f>
        <v>17100983.7861031</v>
      </c>
      <c r="AS623">
        <f>+IF(F623&gt;2017,K623*O623,'aob Demand'!AS622)</f>
        <v>5060077.95002444</v>
      </c>
      <c r="AT623">
        <f>+IF(G623&gt;2017,L623*P623,'aob Demand'!AT622)</f>
        <v>27264207.354653101</v>
      </c>
      <c r="AU623">
        <f>+IF(H623&gt;2017,M623*Q623,'aob Demand'!AU622)</f>
        <v>64453956.757302798</v>
      </c>
      <c r="AV623">
        <v>0.97211596449873705</v>
      </c>
      <c r="AW623">
        <v>0.97211596449873705</v>
      </c>
      <c r="AX623">
        <v>0.93266745713789201</v>
      </c>
      <c r="AY623">
        <v>0.95415729101142799</v>
      </c>
      <c r="AZ623">
        <v>1.4428038974188999</v>
      </c>
      <c r="BA623">
        <v>1.4428038974188999</v>
      </c>
      <c r="BB623">
        <v>1.44602960505131</v>
      </c>
      <c r="BC623">
        <v>1.0228049682648499</v>
      </c>
      <c r="BD623">
        <v>0.97211596449873705</v>
      </c>
      <c r="BE623">
        <v>0.97211596449873705</v>
      </c>
      <c r="BF623">
        <v>0.93259730740837599</v>
      </c>
      <c r="BG623">
        <v>0.95409965377680095</v>
      </c>
      <c r="BH623">
        <v>0.19242860000000001</v>
      </c>
      <c r="BI623">
        <v>0.19242860000000001</v>
      </c>
      <c r="BJ623">
        <v>0.232534608999999</v>
      </c>
      <c r="BK623">
        <v>0.31863818999999999</v>
      </c>
      <c r="BL623">
        <v>0.28501643399999999</v>
      </c>
      <c r="BM623">
        <v>0.28501643399999999</v>
      </c>
      <c r="BN623">
        <v>0.28501643399999999</v>
      </c>
      <c r="BO623">
        <v>0.51554845999999999</v>
      </c>
      <c r="BP623">
        <v>0.19242860000000001</v>
      </c>
      <c r="BQ623">
        <v>0.19242860000000001</v>
      </c>
      <c r="BR623">
        <v>0.23244925399999999</v>
      </c>
      <c r="BS623">
        <v>0.31844525600000001</v>
      </c>
      <c r="BT623">
        <v>0</v>
      </c>
      <c r="BU623">
        <v>0</v>
      </c>
      <c r="BV623" s="1">
        <v>9.31E-5</v>
      </c>
      <c r="BW623">
        <v>6.5461499999999999E-4</v>
      </c>
      <c r="BX623">
        <f ca="1">+'aob Demand'!BX622+'aob Cap'!$CG623</f>
        <v>16.025627002124082</v>
      </c>
      <c r="BY623">
        <f ca="1">+'aob Demand'!BY622+'aob Cap'!$CG623</f>
        <v>16.025627002124082</v>
      </c>
      <c r="BZ623">
        <f ca="1">+'aob Demand'!BZ622+'aob Cap'!$CG623</f>
        <v>16.025627002124082</v>
      </c>
      <c r="CA623">
        <f ca="1">+'aob Demand'!CA622+'aob Cap'!$CG623</f>
        <v>16.025627002124082</v>
      </c>
      <c r="CB623">
        <f t="shared" ca="1" si="74"/>
        <v>1927414.4365155513</v>
      </c>
      <c r="CC623">
        <f t="shared" ca="1" si="79"/>
        <v>570481.58515376959</v>
      </c>
      <c r="CD623">
        <f t="shared" ca="1" si="80"/>
        <v>3916666.674149883</v>
      </c>
      <c r="CE623">
        <f t="shared" ca="1" si="81"/>
        <v>11041563.000273895</v>
      </c>
      <c r="CG623">
        <f ca="1">+IFERROR(VLOOKUP(_xlfn.CONCAT(B623,E623,C623),Reallocation!$A$3:$F$618,6,FALSE),0)</f>
        <v>4.5257033507182638E-2</v>
      </c>
      <c r="CH623">
        <f t="shared" ca="1" si="75"/>
        <v>3.1829151811724188E-4</v>
      </c>
      <c r="CI623">
        <f t="shared" ca="1" si="76"/>
        <v>3.1829151811724188E-4</v>
      </c>
      <c r="CJ623">
        <f t="shared" ca="1" si="77"/>
        <v>4.0555043557000126E-4</v>
      </c>
      <c r="CK623">
        <f t="shared" ca="1" si="78"/>
        <v>4.8358097742706718E-4</v>
      </c>
      <c r="CL623">
        <f ca="1">+IF($C623=1,SUMPRODUCT($CH623:$CK623,Elast!$L$6:$O$6),SUMPRODUCT($CH623:$CK623,Elast!$L$13:$O$13))</f>
        <v>-1.8655166133593417E-5</v>
      </c>
      <c r="CM623">
        <f ca="1">+IF($C623=1,SUMPRODUCT($CH623:$CK623,Elast!$L$7:$O$7),SUMPRODUCT($CH623:$CK623,Elast!$L$14:$O$14))</f>
        <v>-1.8060331152858654E-5</v>
      </c>
      <c r="CN623">
        <f ca="1">+IF($C623=1,SUMPRODUCT($CH623:$CK623,Elast!$L$8:$O$8),SUMPRODUCT($CH623:$CK623,Elast!$L$15:$O$15))</f>
        <v>-6.0432495874591436E-5</v>
      </c>
      <c r="CO623">
        <f ca="1">+IF($C623=1,SUMPRODUCT($CH623:$CK623,Elast!$L$9:$O$9),SUMPRODUCT($CH623:$CK623,Elast!$L$16:$O$16))</f>
        <v>-6.2746687289440663E-5</v>
      </c>
    </row>
    <row r="624" spans="2:93" x14ac:dyDescent="0.25">
      <c r="B624" t="s">
        <v>91</v>
      </c>
      <c r="C624">
        <v>1</v>
      </c>
      <c r="D624">
        <v>2041</v>
      </c>
      <c r="E624">
        <v>2039</v>
      </c>
      <c r="F624">
        <v>0.15667758287759201</v>
      </c>
      <c r="G624">
        <v>4.0049456825695197E-2</v>
      </c>
      <c r="H624">
        <v>0.25374791291620502</v>
      </c>
      <c r="I624">
        <v>0.549525047380506</v>
      </c>
      <c r="J624">
        <f ca="1">+('aob Demand'!J623-'aob Demand'!BX623)+'aob Cap'!BX624</f>
        <v>142.08645096636374</v>
      </c>
      <c r="K624">
        <f ca="1">+('aob Demand'!K623-'aob Demand'!BY623)+'aob Cap'!BY624</f>
        <v>142.08645096636374</v>
      </c>
      <c r="L624">
        <f ca="1">+('aob Demand'!L623-'aob Demand'!BZ623)+'aob Cap'!BZ624</f>
        <v>111.49553522130974</v>
      </c>
      <c r="M624">
        <f ca="1">+('aob Demand'!M623-'aob Demand'!CA623)+'aob Cap'!CA624</f>
        <v>93.490200437898054</v>
      </c>
      <c r="N624">
        <f ca="1">+'aob Demand'!N623*(1+CL624)</f>
        <v>120079.1596380086</v>
      </c>
      <c r="O624">
        <f ca="1">+'aob Demand'!O623*(1+CM624)</f>
        <v>35539.674077604453</v>
      </c>
      <c r="P624">
        <f ca="1">+'aob Demand'!P623*(1+CN624)</f>
        <v>244007.5662884113</v>
      </c>
      <c r="Q624">
        <f ca="1">+'aob Demand'!Q623*(1+CO624)</f>
        <v>687891.08739043889</v>
      </c>
      <c r="R624">
        <v>1435.2206307664501</v>
      </c>
      <c r="S624">
        <f ca="1">+IF(E624&gt;2017,SUMPRODUCT(J624:M624,N624:Q624),'aob Demand'!S623)</f>
        <v>113628157.62712759</v>
      </c>
      <c r="T624">
        <v>70690.984741976295</v>
      </c>
      <c r="U624">
        <v>83.15</v>
      </c>
      <c r="V624">
        <v>43712.985883548703</v>
      </c>
      <c r="W624">
        <v>1.17607399813112E-3</v>
      </c>
      <c r="X624">
        <v>-3.6290446915610102</v>
      </c>
      <c r="Y624">
        <v>-3.6290446915610102</v>
      </c>
      <c r="Z624">
        <v>-6.9209699033542602</v>
      </c>
      <c r="AA624">
        <v>-3.7505840797297498</v>
      </c>
      <c r="AB624">
        <v>2.7417164206983702</v>
      </c>
      <c r="AC624">
        <v>2.7417164206983702</v>
      </c>
      <c r="AD624">
        <v>2.7417164206983702</v>
      </c>
      <c r="AE624">
        <v>2.7417164206983702</v>
      </c>
      <c r="AF624">
        <v>337662.44307785499</v>
      </c>
      <c r="AG624">
        <v>86332.794275143504</v>
      </c>
      <c r="AH624">
        <v>716937.79556666897</v>
      </c>
      <c r="AI624">
        <v>1894636.67319341</v>
      </c>
      <c r="AJ624">
        <v>130.14775753662701</v>
      </c>
      <c r="AK624">
        <v>130.14775753662701</v>
      </c>
      <c r="AL624">
        <v>102.787888429045</v>
      </c>
      <c r="AM624">
        <v>81.814189485721201</v>
      </c>
      <c r="AN624">
        <v>126.51871284506601</v>
      </c>
      <c r="AO624">
        <v>126.51871284506601</v>
      </c>
      <c r="AP624">
        <v>95.866918525691105</v>
      </c>
      <c r="AQ624">
        <v>78.063605405991396</v>
      </c>
      <c r="AR624">
        <f ca="1">+IF(E624&gt;2017,J624*N624,'aob Demand'!AR623)</f>
        <v>17061621.627988074</v>
      </c>
      <c r="AS624">
        <f>+IF(F624&gt;2017,K624*O624,'aob Demand'!AS623)</f>
        <v>5048256.5974339899</v>
      </c>
      <c r="AT624">
        <f>+IF(G624&gt;2017,L624*P624,'aob Demand'!AT623)</f>
        <v>27196774.8941071</v>
      </c>
      <c r="AU624">
        <f>+IF(H624&gt;2017,M624*Q624,'aob Demand'!AU623)</f>
        <v>64285188.744410597</v>
      </c>
      <c r="AV624">
        <v>0.97220135290047105</v>
      </c>
      <c r="AW624">
        <v>0.97220135290047105</v>
      </c>
      <c r="AX624">
        <v>0.93275612912017802</v>
      </c>
      <c r="AY624">
        <v>0.95424596175113596</v>
      </c>
      <c r="AZ624">
        <v>1.44252931026347</v>
      </c>
      <c r="BA624">
        <v>1.44252931026347</v>
      </c>
      <c r="BB624">
        <v>1.4457317336008</v>
      </c>
      <c r="BC624">
        <v>1.0225990260927</v>
      </c>
      <c r="BD624">
        <v>0.97220135290047105</v>
      </c>
      <c r="BE624">
        <v>0.97220135290047105</v>
      </c>
      <c r="BF624">
        <v>0.93268597272127995</v>
      </c>
      <c r="BG624">
        <v>0.95418831916022595</v>
      </c>
      <c r="BH624">
        <v>0.19242860000000001</v>
      </c>
      <c r="BI624">
        <v>0.19242860000000001</v>
      </c>
      <c r="BJ624">
        <v>0.232534608999999</v>
      </c>
      <c r="BK624">
        <v>0.31863818999999999</v>
      </c>
      <c r="BL624">
        <v>0.28501643399999999</v>
      </c>
      <c r="BM624">
        <v>0.28501643399999999</v>
      </c>
      <c r="BN624">
        <v>0.28501643399999999</v>
      </c>
      <c r="BO624">
        <v>0.51554845999999999</v>
      </c>
      <c r="BP624">
        <v>0.19242860000000001</v>
      </c>
      <c r="BQ624">
        <v>0.19242860000000001</v>
      </c>
      <c r="BR624">
        <v>0.23244925399999999</v>
      </c>
      <c r="BS624">
        <v>0.31844525600000001</v>
      </c>
      <c r="BT624">
        <v>0</v>
      </c>
      <c r="BU624">
        <v>0</v>
      </c>
      <c r="BV624" s="1">
        <v>9.31E-5</v>
      </c>
      <c r="BW624">
        <v>6.5461499999999999E-4</v>
      </c>
      <c r="BX624">
        <f ca="1">+'aob Demand'!BX623+'aob Cap'!$CG624</f>
        <v>15.934746237151943</v>
      </c>
      <c r="BY624">
        <f ca="1">+'aob Demand'!BY623+'aob Cap'!$CG624</f>
        <v>15.934746237151943</v>
      </c>
      <c r="BZ624">
        <f ca="1">+'aob Demand'!BZ623+'aob Cap'!$CG624</f>
        <v>15.934746237151943</v>
      </c>
      <c r="CA624">
        <f ca="1">+'aob Demand'!CA623+'aob Cap'!$CG624</f>
        <v>15.934746237151943</v>
      </c>
      <c r="CB624">
        <f t="shared" ca="1" si="74"/>
        <v>1913430.9372021251</v>
      </c>
      <c r="CC624">
        <f t="shared" ca="1" si="79"/>
        <v>566315.68777771399</v>
      </c>
      <c r="CD624">
        <f t="shared" ca="1" si="80"/>
        <v>3888198.6487508654</v>
      </c>
      <c r="CE624">
        <f t="shared" ca="1" si="81"/>
        <v>10961369.916365154</v>
      </c>
      <c r="CG624">
        <f ca="1">+IFERROR(VLOOKUP(_xlfn.CONCAT(B624,E624,C624),Reallocation!$A$3:$F$618,6,FALSE),0)</f>
        <v>4.3240007705743502E-2</v>
      </c>
      <c r="CH624">
        <f t="shared" ca="1" si="75"/>
        <v>3.0432182246564743E-4</v>
      </c>
      <c r="CI624">
        <f t="shared" ca="1" si="76"/>
        <v>3.0432182246564743E-4</v>
      </c>
      <c r="CJ624">
        <f t="shared" ca="1" si="77"/>
        <v>3.8781828904554949E-4</v>
      </c>
      <c r="CK624">
        <f t="shared" ca="1" si="78"/>
        <v>4.6250845011797104E-4</v>
      </c>
      <c r="CL624">
        <f ca="1">+IF($C624=1,SUMPRODUCT($CH624:$CK624,Elast!$L$6:$O$6),SUMPRODUCT($CH624:$CK624,Elast!$L$13:$O$13))</f>
        <v>-1.7842428525556507E-5</v>
      </c>
      <c r="CM624">
        <f ca="1">+IF($C624=1,SUMPRODUCT($CH624:$CK624,Elast!$L$7:$O$7),SUMPRODUCT($CH624:$CK624,Elast!$L$14:$O$14))</f>
        <v>-1.7268343078943982E-5</v>
      </c>
      <c r="CN624">
        <f ca="1">+IF($C624=1,SUMPRODUCT($CH624:$CK624,Elast!$L$8:$O$8),SUMPRODUCT($CH624:$CK624,Elast!$L$15:$O$15))</f>
        <v>-5.7785593480473183E-5</v>
      </c>
      <c r="CO624">
        <f ca="1">+IF($C624=1,SUMPRODUCT($CH624:$CK624,Elast!$L$9:$O$9),SUMPRODUCT($CH624:$CK624,Elast!$L$16:$O$16))</f>
        <v>-6.0006368956298857E-5</v>
      </c>
    </row>
    <row r="625" spans="2:93" x14ac:dyDescent="0.25">
      <c r="B625" t="s">
        <v>91</v>
      </c>
      <c r="C625">
        <v>1</v>
      </c>
      <c r="D625">
        <v>2042</v>
      </c>
      <c r="E625">
        <v>2040</v>
      </c>
      <c r="F625">
        <v>0.156755866793819</v>
      </c>
      <c r="G625">
        <v>4.0060435897076398E-2</v>
      </c>
      <c r="H625">
        <v>0.253765924773667</v>
      </c>
      <c r="I625">
        <v>0.549417772535436</v>
      </c>
      <c r="J625">
        <f ca="1">+('aob Demand'!J624-'aob Demand'!BX624)+'aob Cap'!BX625</f>
        <v>141.98804117033168</v>
      </c>
      <c r="K625">
        <f ca="1">+('aob Demand'!K624-'aob Demand'!BY624)+'aob Cap'!BY625</f>
        <v>141.98804117033168</v>
      </c>
      <c r="L625">
        <f ca="1">+('aob Demand'!L624-'aob Demand'!BZ624)+'aob Cap'!BZ625</f>
        <v>111.39949039839769</v>
      </c>
      <c r="M625">
        <f ca="1">+('aob Demand'!M624-'aob Demand'!CA624)+'aob Cap'!CA625</f>
        <v>93.39562579710929</v>
      </c>
      <c r="N625">
        <f ca="1">+'aob Demand'!N624*(1+CL625)</f>
        <v>119887.52423098769</v>
      </c>
      <c r="O625">
        <f ca="1">+'aob Demand'!O624*(1+CM625)</f>
        <v>35481.306121627407</v>
      </c>
      <c r="P625">
        <f ca="1">+'aob Demand'!P624*(1+CN625)</f>
        <v>243614.94746664408</v>
      </c>
      <c r="Q625">
        <f ca="1">+'aob Demand'!Q624*(1+CO625)</f>
        <v>686788.01103170437</v>
      </c>
      <c r="R625">
        <v>1434.7341099921</v>
      </c>
      <c r="S625">
        <f ca="1">+IF(E625&gt;2017,SUMPRODUCT(J625:M625,N625:Q625),'aob Demand'!S624)</f>
        <v>113342092.96216799</v>
      </c>
      <c r="T625">
        <v>70508.7283968228</v>
      </c>
      <c r="U625">
        <v>83.15</v>
      </c>
      <c r="V625">
        <v>44060.525488667598</v>
      </c>
      <c r="W625">
        <v>1.1791061662259901E-3</v>
      </c>
      <c r="X625">
        <v>-3.6179315825556801</v>
      </c>
      <c r="Y625">
        <v>-3.6179315825556801</v>
      </c>
      <c r="Z625">
        <v>-6.9118554975321898</v>
      </c>
      <c r="AA625">
        <v>-3.7433295550294901</v>
      </c>
      <c r="AB625">
        <v>2.6086797359804299</v>
      </c>
      <c r="AC625">
        <v>2.6086797359804299</v>
      </c>
      <c r="AD625">
        <v>2.6086797359804299</v>
      </c>
      <c r="AE625">
        <v>2.6086797359804299</v>
      </c>
      <c r="AF625">
        <v>320807.66317528702</v>
      </c>
      <c r="AG625">
        <v>82003.898832985506</v>
      </c>
      <c r="AH625">
        <v>681068.81754213304</v>
      </c>
      <c r="AI625">
        <v>1799910.8412570199</v>
      </c>
      <c r="AJ625">
        <v>130.14775753662701</v>
      </c>
      <c r="AK625">
        <v>130.14775753662701</v>
      </c>
      <c r="AL625">
        <v>102.787888429045</v>
      </c>
      <c r="AM625">
        <v>81.814189485721201</v>
      </c>
      <c r="AN625">
        <v>126.529825954071</v>
      </c>
      <c r="AO625">
        <v>126.529825954071</v>
      </c>
      <c r="AP625">
        <v>95.876032931513194</v>
      </c>
      <c r="AQ625">
        <v>78.070859930691697</v>
      </c>
      <c r="AR625">
        <f ca="1">+IF(E625&gt;2017,J625*N625,'aob Demand'!AR624)</f>
        <v>17022594.726318616</v>
      </c>
      <c r="AS625">
        <f>+IF(F625&gt;2017,K625*O625,'aob Demand'!AS624)</f>
        <v>5036538.3316982696</v>
      </c>
      <c r="AT625">
        <f>+IF(G625&gt;2017,L625*P625,'aob Demand'!AT624)</f>
        <v>27130014.697630599</v>
      </c>
      <c r="AU625">
        <f>+IF(H625&gt;2017,M625*Q625,'aob Demand'!AU624)</f>
        <v>64118299.6912698</v>
      </c>
      <c r="AV625">
        <v>0.97228746767034602</v>
      </c>
      <c r="AW625">
        <v>0.97228746767034602</v>
      </c>
      <c r="AX625">
        <v>0.93284516103999704</v>
      </c>
      <c r="AY625">
        <v>0.95433509510701497</v>
      </c>
      <c r="AZ625">
        <v>1.44225246431486</v>
      </c>
      <c r="BA625">
        <v>1.44225246431486</v>
      </c>
      <c r="BB625">
        <v>1.44543274306423</v>
      </c>
      <c r="BC625">
        <v>1.0223920703871201</v>
      </c>
      <c r="BD625">
        <v>0.97228746767034602</v>
      </c>
      <c r="BE625">
        <v>0.97228746767034602</v>
      </c>
      <c r="BF625">
        <v>0.93277499794464402</v>
      </c>
      <c r="BG625">
        <v>0.95427744713187801</v>
      </c>
      <c r="BH625">
        <v>0.19242860000000001</v>
      </c>
      <c r="BI625">
        <v>0.19242860000000001</v>
      </c>
      <c r="BJ625">
        <v>0.232534608999999</v>
      </c>
      <c r="BK625">
        <v>0.31863818999999999</v>
      </c>
      <c r="BL625">
        <v>0.28501643399999999</v>
      </c>
      <c r="BM625">
        <v>0.28501643399999999</v>
      </c>
      <c r="BN625">
        <v>0.28501643399999999</v>
      </c>
      <c r="BO625">
        <v>0.51554845999999999</v>
      </c>
      <c r="BP625">
        <v>0.19242860000000001</v>
      </c>
      <c r="BQ625">
        <v>0.19242860000000001</v>
      </c>
      <c r="BR625">
        <v>0.23244925399999999</v>
      </c>
      <c r="BS625">
        <v>0.31844525600000001</v>
      </c>
      <c r="BT625">
        <v>0</v>
      </c>
      <c r="BU625">
        <v>0</v>
      </c>
      <c r="BV625" s="1">
        <v>9.31E-5</v>
      </c>
      <c r="BW625">
        <v>6.5461499999999999E-4</v>
      </c>
      <c r="BX625">
        <f ca="1">+'aob Demand'!BX624+'aob Cap'!$CG625</f>
        <v>15.846390335454183</v>
      </c>
      <c r="BY625">
        <f ca="1">+'aob Demand'!BY624+'aob Cap'!$CG625</f>
        <v>15.846390335454183</v>
      </c>
      <c r="BZ625">
        <f ca="1">+'aob Demand'!BZ624+'aob Cap'!$CG625</f>
        <v>15.846390335454183</v>
      </c>
      <c r="CA625">
        <f ca="1">+'aob Demand'!CA624+'aob Cap'!$CG625</f>
        <v>15.846390335454183</v>
      </c>
      <c r="CB625">
        <f t="shared" ca="1" si="74"/>
        <v>1899784.5053154526</v>
      </c>
      <c r="CC625">
        <f t="shared" ca="1" si="79"/>
        <v>562250.62641504791</v>
      </c>
      <c r="CD625">
        <f t="shared" ca="1" si="80"/>
        <v>3860417.5491076075</v>
      </c>
      <c r="CE625">
        <f t="shared" ca="1" si="81"/>
        <v>10883110.900518602</v>
      </c>
      <c r="CG625">
        <f ca="1">+IFERROR(VLOOKUP(_xlfn.CONCAT(B625,E625,C625),Reallocation!$A$3:$F$618,6,FALSE),0)</f>
        <v>4.1317210719682425E-2</v>
      </c>
      <c r="CH625">
        <f t="shared" ca="1" si="75"/>
        <v>2.9099077907646098E-4</v>
      </c>
      <c r="CI625">
        <f t="shared" ca="1" si="76"/>
        <v>2.9099077907646098E-4</v>
      </c>
      <c r="CJ625">
        <f t="shared" ca="1" si="77"/>
        <v>3.7089227762110433E-4</v>
      </c>
      <c r="CK625">
        <f t="shared" ca="1" si="78"/>
        <v>4.4238914153682529E-4</v>
      </c>
      <c r="CL625">
        <f ca="1">+IF($C625=1,SUMPRODUCT($CH625:$CK625,Elast!$L$6:$O$6),SUMPRODUCT($CH625:$CK625,Elast!$L$13:$O$13))</f>
        <v>-1.7066442667622138E-5</v>
      </c>
      <c r="CM625">
        <f ca="1">+IF($C625=1,SUMPRODUCT($CH625:$CK625,Elast!$L$7:$O$7),SUMPRODUCT($CH625:$CK625,Elast!$L$14:$O$14))</f>
        <v>-1.6512517055575327E-5</v>
      </c>
      <c r="CN625">
        <f ca="1">+IF($C625=1,SUMPRODUCT($CH625:$CK625,Elast!$L$8:$O$8),SUMPRODUCT($CH625:$CK625,Elast!$L$15:$O$15))</f>
        <v>-5.5259333602752486E-5</v>
      </c>
      <c r="CO625">
        <f ca="1">+IF($C625=1,SUMPRODUCT($CH625:$CK625,Elast!$L$9:$O$9),SUMPRODUCT($CH625:$CK625,Elast!$L$16:$O$16))</f>
        <v>-5.7390417416368862E-5</v>
      </c>
    </row>
    <row r="626" spans="2:93" x14ac:dyDescent="0.25">
      <c r="B626" t="s">
        <v>91</v>
      </c>
      <c r="C626">
        <v>1</v>
      </c>
      <c r="D626">
        <v>2043</v>
      </c>
      <c r="E626">
        <v>2041</v>
      </c>
      <c r="F626">
        <v>0.156830489148162</v>
      </c>
      <c r="G626">
        <v>4.0070944597376999E-2</v>
      </c>
      <c r="H626">
        <v>0.25378311670791998</v>
      </c>
      <c r="I626">
        <v>0.54931544954653899</v>
      </c>
      <c r="J626">
        <f ca="1">+('aob Demand'!J625-'aob Demand'!BX625)+'aob Cap'!BX626</f>
        <v>141.89209642664241</v>
      </c>
      <c r="K626">
        <f ca="1">+('aob Demand'!K625-'aob Demand'!BY625)+'aob Cap'!BY626</f>
        <v>141.89209642664241</v>
      </c>
      <c r="L626">
        <f ca="1">+('aob Demand'!L625-'aob Demand'!BZ625)+'aob Cap'!BZ626</f>
        <v>111.30591656451742</v>
      </c>
      <c r="M626">
        <f ca="1">+('aob Demand'!M625-'aob Demand'!CA625)+'aob Cap'!CA626</f>
        <v>93.303523589551119</v>
      </c>
      <c r="N626">
        <f ca="1">+'aob Demand'!N625*(1+CL626)</f>
        <v>119695.86566988999</v>
      </c>
      <c r="O626">
        <f ca="1">+'aob Demand'!O625*(1+CM626)</f>
        <v>35422.979140443218</v>
      </c>
      <c r="P626">
        <f ca="1">+'aob Demand'!P625*(1+CN626)</f>
        <v>243222.36909669527</v>
      </c>
      <c r="Q626">
        <f ca="1">+'aob Demand'!Q625*(1+CO626)</f>
        <v>685684.93852639792</v>
      </c>
      <c r="R626">
        <v>1434.3364730575399</v>
      </c>
      <c r="S626">
        <f ca="1">+IF(E626&gt;2017,SUMPRODUCT(J626:M626,N626:Q626),'aob Demand'!S625)</f>
        <v>113059047.64351588</v>
      </c>
      <c r="T626">
        <v>70326.941947165295</v>
      </c>
      <c r="U626">
        <v>83.15</v>
      </c>
      <c r="V626">
        <v>44410.828203527897</v>
      </c>
      <c r="W626">
        <v>1.1821461518930301E-3</v>
      </c>
      <c r="X626">
        <v>-3.6067239383656702</v>
      </c>
      <c r="Y626">
        <v>-3.6067239383656702</v>
      </c>
      <c r="Z626">
        <v>-6.9027040944912903</v>
      </c>
      <c r="AA626">
        <v>-3.7360371817620499</v>
      </c>
      <c r="AB626">
        <v>2.4821178119141201</v>
      </c>
      <c r="AC626">
        <v>2.4821178119141201</v>
      </c>
      <c r="AD626">
        <v>2.4821178119141201</v>
      </c>
      <c r="AE626">
        <v>2.4821178119141201</v>
      </c>
      <c r="AF626">
        <v>304792.828458092</v>
      </c>
      <c r="AG626">
        <v>77892.673595393906</v>
      </c>
      <c r="AH626">
        <v>646995.38111491594</v>
      </c>
      <c r="AI626">
        <v>1709920.77659865</v>
      </c>
      <c r="AJ626">
        <v>130.14775753662701</v>
      </c>
      <c r="AK626">
        <v>130.14775753662701</v>
      </c>
      <c r="AL626">
        <v>102.787888429045</v>
      </c>
      <c r="AM626">
        <v>81.814189485721201</v>
      </c>
      <c r="AN626">
        <v>126.541033598261</v>
      </c>
      <c r="AO626">
        <v>126.541033598261</v>
      </c>
      <c r="AP626">
        <v>95.885184334554097</v>
      </c>
      <c r="AQ626">
        <v>78.078152303959101</v>
      </c>
      <c r="AR626">
        <f ca="1">+IF(E626&gt;2017,J626*N626,'aob Demand'!AR625)</f>
        <v>16983897.313502468</v>
      </c>
      <c r="AS626">
        <f>+IF(F626&gt;2017,K626*O626,'aob Demand'!AS625)</f>
        <v>5024921.49905481</v>
      </c>
      <c r="AT626">
        <f>+IF(G626&gt;2017,L626*P626,'aob Demand'!AT625)</f>
        <v>27063915.719033301</v>
      </c>
      <c r="AU626">
        <f>+IF(H626&gt;2017,M626*Q626,'aob Demand'!AU625)</f>
        <v>63953258.171924002</v>
      </c>
      <c r="AV626">
        <v>0.97237427546969701</v>
      </c>
      <c r="AW626">
        <v>0.97237427546969701</v>
      </c>
      <c r="AX626">
        <v>0.93293453661226999</v>
      </c>
      <c r="AY626">
        <v>0.95442467026151101</v>
      </c>
      <c r="AZ626">
        <v>1.4419734686530701</v>
      </c>
      <c r="BA626">
        <v>1.4419734686530701</v>
      </c>
      <c r="BB626">
        <v>1.4451326891732099</v>
      </c>
      <c r="BC626">
        <v>1.0221841503972899</v>
      </c>
      <c r="BD626">
        <v>0.97237427546969701</v>
      </c>
      <c r="BE626">
        <v>0.97237427546969701</v>
      </c>
      <c r="BF626">
        <v>0.93286436679461504</v>
      </c>
      <c r="BG626">
        <v>0.954367016875458</v>
      </c>
      <c r="BH626">
        <v>0.19242860000000001</v>
      </c>
      <c r="BI626">
        <v>0.19242860000000001</v>
      </c>
      <c r="BJ626">
        <v>0.232534608999999</v>
      </c>
      <c r="BK626">
        <v>0.31863818999999999</v>
      </c>
      <c r="BL626">
        <v>0.28501643399999999</v>
      </c>
      <c r="BM626">
        <v>0.28501643399999999</v>
      </c>
      <c r="BN626">
        <v>0.28501643399999999</v>
      </c>
      <c r="BO626">
        <v>0.51554845999999999</v>
      </c>
      <c r="BP626">
        <v>0.19242860000000001</v>
      </c>
      <c r="BQ626">
        <v>0.19242860000000001</v>
      </c>
      <c r="BR626">
        <v>0.23244925399999999</v>
      </c>
      <c r="BS626">
        <v>0.31844525600000001</v>
      </c>
      <c r="BT626">
        <v>0</v>
      </c>
      <c r="BU626">
        <v>0</v>
      </c>
      <c r="BV626" s="1">
        <v>9.31E-5</v>
      </c>
      <c r="BW626">
        <v>6.5461499999999999E-4</v>
      </c>
      <c r="BX626">
        <f ca="1">+'aob Demand'!BX625+'aob Cap'!$CG626</f>
        <v>15.760516007797422</v>
      </c>
      <c r="BY626">
        <f ca="1">+'aob Demand'!BY625+'aob Cap'!$CG626</f>
        <v>15.760516007797422</v>
      </c>
      <c r="BZ626">
        <f ca="1">+'aob Demand'!BZ625+'aob Cap'!$CG626</f>
        <v>15.760516007797422</v>
      </c>
      <c r="CA626">
        <f ca="1">+'aob Demand'!CA625+'aob Cap'!$CG626</f>
        <v>15.760516007797422</v>
      </c>
      <c r="CB626">
        <f t="shared" ca="1" si="74"/>
        <v>1886468.606957471</v>
      </c>
      <c r="CC626">
        <f t="shared" ca="1" si="79"/>
        <v>558284.42978682951</v>
      </c>
      <c r="CD626">
        <f t="shared" ca="1" si="80"/>
        <v>3833310.0416028788</v>
      </c>
      <c r="CE626">
        <f t="shared" ca="1" si="81"/>
        <v>10806748.449950885</v>
      </c>
      <c r="CG626">
        <f ca="1">+IFERROR(VLOOKUP(_xlfn.CONCAT(B626,E626,C626),Reallocation!$A$3:$F$618,6,FALSE),0)</f>
        <v>3.9483434561421518E-2</v>
      </c>
      <c r="CH626">
        <f t="shared" ca="1" si="75"/>
        <v>2.7826380436790643E-4</v>
      </c>
      <c r="CI626">
        <f t="shared" ca="1" si="76"/>
        <v>2.7826380436790643E-4</v>
      </c>
      <c r="CJ626">
        <f t="shared" ca="1" si="77"/>
        <v>3.5472898278987586E-4</v>
      </c>
      <c r="CK626">
        <f t="shared" ca="1" si="78"/>
        <v>4.2317195581076383E-4</v>
      </c>
      <c r="CL626">
        <f ca="1">+IF($C626=1,SUMPRODUCT($CH626:$CK626,Elast!$L$6:$O$6),SUMPRODUCT($CH626:$CK626,Elast!$L$13:$O$13))</f>
        <v>-1.6325239230181591E-5</v>
      </c>
      <c r="CM626">
        <f ca="1">+IF($C626=1,SUMPRODUCT($CH626:$CK626,Elast!$L$7:$O$7),SUMPRODUCT($CH626:$CK626,Elast!$L$14:$O$14))</f>
        <v>-1.5790897220086641E-5</v>
      </c>
      <c r="CN626">
        <f ca="1">+IF($C626=1,SUMPRODUCT($CH626:$CK626,Elast!$L$8:$O$8),SUMPRODUCT($CH626:$CK626,Elast!$L$15:$O$15))</f>
        <v>-5.2847202194565843E-5</v>
      </c>
      <c r="CO626">
        <f ca="1">+IF($C626=1,SUMPRODUCT($CH626:$CK626,Elast!$L$9:$O$9),SUMPRODUCT($CH626:$CK626,Elast!$L$16:$O$16))</f>
        <v>-5.4892145087267256E-5</v>
      </c>
    </row>
    <row r="627" spans="2:93" x14ac:dyDescent="0.25">
      <c r="B627" t="s">
        <v>91</v>
      </c>
      <c r="C627">
        <v>1</v>
      </c>
      <c r="D627">
        <v>2044</v>
      </c>
      <c r="E627">
        <v>2042</v>
      </c>
      <c r="F627">
        <v>0.15690161126059099</v>
      </c>
      <c r="G627">
        <v>4.0081002754985003E-2</v>
      </c>
      <c r="H627">
        <v>0.25379952409348699</v>
      </c>
      <c r="I627">
        <v>0.54921786189093602</v>
      </c>
      <c r="J627">
        <f ca="1">+('aob Demand'!J626-'aob Demand'!BX626)+'aob Cap'!BX627</f>
        <v>141.79856673939605</v>
      </c>
      <c r="K627">
        <f ca="1">+('aob Demand'!K626-'aob Demand'!BY626)+'aob Cap'!BY627</f>
        <v>141.79856673939605</v>
      </c>
      <c r="L627">
        <f ca="1">+('aob Demand'!L626-'aob Demand'!BZ626)+'aob Cap'!BZ627</f>
        <v>111.21476363986405</v>
      </c>
      <c r="M627">
        <f ca="1">+('aob Demand'!M626-'aob Demand'!CA626)+'aob Cap'!CA627</f>
        <v>93.213843713249645</v>
      </c>
      <c r="N627">
        <f ca="1">+'aob Demand'!N626*(1+CL627)</f>
        <v>119504.19037624348</v>
      </c>
      <c r="O627">
        <f ca="1">+'aob Demand'!O626*(1+CM627)</f>
        <v>35364.694201713639</v>
      </c>
      <c r="P627">
        <f ca="1">+'aob Demand'!P626*(1+CN627)</f>
        <v>242829.84443944486</v>
      </c>
      <c r="Q627">
        <f ca="1">+'aob Demand'!Q626*(1+CO627)</f>
        <v>684581.9093529447</v>
      </c>
      <c r="R627">
        <v>1434.0235318938401</v>
      </c>
      <c r="S627">
        <f ca="1">+IF(E627&gt;2017,SUMPRODUCT(J627:M627,N627:Q627),'aob Demand'!S626)</f>
        <v>112778960.72706452</v>
      </c>
      <c r="T627">
        <v>70145.624181513806</v>
      </c>
      <c r="U627">
        <v>83.15</v>
      </c>
      <c r="V627">
        <v>44763.915996202901</v>
      </c>
      <c r="W627">
        <v>1.18519397528759E-3</v>
      </c>
      <c r="X627">
        <v>-3.59542609794351</v>
      </c>
      <c r="Y627">
        <v>-3.59542609794351</v>
      </c>
      <c r="Z627">
        <v>-6.89351736814021</v>
      </c>
      <c r="AA627">
        <v>-3.7287086630989399</v>
      </c>
      <c r="AB627">
        <v>2.3617137367410002</v>
      </c>
      <c r="AC627">
        <v>2.3617137367410002</v>
      </c>
      <c r="AD627">
        <v>2.3617137367410002</v>
      </c>
      <c r="AE627">
        <v>2.3617137367410002</v>
      </c>
      <c r="AF627">
        <v>289576.21185638098</v>
      </c>
      <c r="AG627">
        <v>73988.115480868699</v>
      </c>
      <c r="AH627">
        <v>614627.51316160802</v>
      </c>
      <c r="AI627">
        <v>1624429.7362798401</v>
      </c>
      <c r="AJ627">
        <v>130.14775753662701</v>
      </c>
      <c r="AK627">
        <v>130.14775753662701</v>
      </c>
      <c r="AL627">
        <v>102.787888429045</v>
      </c>
      <c r="AM627">
        <v>81.814189485721201</v>
      </c>
      <c r="AN627">
        <v>126.552331438683</v>
      </c>
      <c r="AO627">
        <v>126.552331438683</v>
      </c>
      <c r="AP627">
        <v>95.8943710609052</v>
      </c>
      <c r="AQ627">
        <v>78.085480822622202</v>
      </c>
      <c r="AR627">
        <f ca="1">+IF(E627&gt;2017,J627*N627,'aob Demand'!AR626)</f>
        <v>16945522.914703254</v>
      </c>
      <c r="AS627">
        <f>+IF(F627&gt;2017,K627*O627,'aob Demand'!AS626)</f>
        <v>5013404.3637606697</v>
      </c>
      <c r="AT627">
        <f>+IF(G627&gt;2017,L627*P627,'aob Demand'!AT626)</f>
        <v>26998466.354212299</v>
      </c>
      <c r="AU627">
        <f>+IF(H627&gt;2017,M627*Q627,'aob Demand'!AU626)</f>
        <v>63790031.158882499</v>
      </c>
      <c r="AV627">
        <v>0.97246174445355804</v>
      </c>
      <c r="AW627">
        <v>0.97246174445355804</v>
      </c>
      <c r="AX627">
        <v>0.93302424028025799</v>
      </c>
      <c r="AY627">
        <v>0.95451466730647705</v>
      </c>
      <c r="AZ627">
        <v>1.44169242745249</v>
      </c>
      <c r="BA627">
        <v>1.44169242745249</v>
      </c>
      <c r="BB627">
        <v>1.4448316251520701</v>
      </c>
      <c r="BC627">
        <v>1.02197531320885</v>
      </c>
      <c r="BD627">
        <v>0.97246174445355804</v>
      </c>
      <c r="BE627">
        <v>0.97246174445355804</v>
      </c>
      <c r="BF627">
        <v>0.93295406371562495</v>
      </c>
      <c r="BG627">
        <v>0.95445700848402404</v>
      </c>
      <c r="BH627">
        <v>0.19242860000000001</v>
      </c>
      <c r="BI627">
        <v>0.19242860000000001</v>
      </c>
      <c r="BJ627">
        <v>0.232534608999999</v>
      </c>
      <c r="BK627">
        <v>0.31863818999999999</v>
      </c>
      <c r="BL627">
        <v>0.28501643399999999</v>
      </c>
      <c r="BM627">
        <v>0.28501643399999999</v>
      </c>
      <c r="BN627">
        <v>0.28501643399999999</v>
      </c>
      <c r="BO627">
        <v>0.51554845999999999</v>
      </c>
      <c r="BP627">
        <v>0.19242860000000001</v>
      </c>
      <c r="BQ627">
        <v>0.19242860000000001</v>
      </c>
      <c r="BR627">
        <v>0.23244925399999999</v>
      </c>
      <c r="BS627">
        <v>0.31844525600000001</v>
      </c>
      <c r="BT627">
        <v>0</v>
      </c>
      <c r="BU627">
        <v>0</v>
      </c>
      <c r="BV627" s="1">
        <v>9.31E-5</v>
      </c>
      <c r="BW627">
        <v>6.5461499999999999E-4</v>
      </c>
      <c r="BX627">
        <f ca="1">+'aob Demand'!BX626+'aob Cap'!$CG627</f>
        <v>15.67707301965355</v>
      </c>
      <c r="BY627">
        <f ca="1">+'aob Demand'!BY626+'aob Cap'!$CG627</f>
        <v>15.67707301965355</v>
      </c>
      <c r="BZ627">
        <f ca="1">+'aob Demand'!BZ626+'aob Cap'!$CG627</f>
        <v>15.67707301965355</v>
      </c>
      <c r="CA627">
        <f ca="1">+'aob Demand'!CA626+'aob Cap'!$CG627</f>
        <v>15.67707301965355</v>
      </c>
      <c r="CB627">
        <f t="shared" ca="1" si="74"/>
        <v>1873475.918682948</v>
      </c>
      <c r="CC627">
        <f t="shared" ca="1" si="79"/>
        <v>554414.89331798325</v>
      </c>
      <c r="CD627">
        <f t="shared" ca="1" si="80"/>
        <v>3806861.2026282898</v>
      </c>
      <c r="CE627">
        <f t="shared" ca="1" si="81"/>
        <v>10732240.580859961</v>
      </c>
      <c r="CG627">
        <f ca="1">+IFERROR(VLOOKUP(_xlfn.CONCAT(B627,E627,C627),Reallocation!$A$3:$F$618,6,FALSE),0)</f>
        <v>3.7729411211049439E-2</v>
      </c>
      <c r="CH627">
        <f t="shared" ca="1" si="75"/>
        <v>2.6607752164653498E-4</v>
      </c>
      <c r="CI627">
        <f t="shared" ca="1" si="76"/>
        <v>2.6607752164653498E-4</v>
      </c>
      <c r="CJ627">
        <f t="shared" ca="1" si="77"/>
        <v>3.3924822547137801E-4</v>
      </c>
      <c r="CK627">
        <f t="shared" ca="1" si="78"/>
        <v>4.0476188630433896E-4</v>
      </c>
      <c r="CL627">
        <f ca="1">+IF($C627=1,SUMPRODUCT($CH627:$CK627,Elast!$L$6:$O$6),SUMPRODUCT($CH627:$CK627,Elast!$L$13:$O$13))</f>
        <v>-1.5615154724802461E-5</v>
      </c>
      <c r="CM627">
        <f ca="1">+IF($C627=1,SUMPRODUCT($CH627:$CK627,Elast!$L$7:$O$7),SUMPRODUCT($CH627:$CK627,Elast!$L$14:$O$14))</f>
        <v>-1.509989320716132E-5</v>
      </c>
      <c r="CN627">
        <f ca="1">+IF($C627=1,SUMPRODUCT($CH627:$CK627,Elast!$L$8:$O$8),SUMPRODUCT($CH627:$CK627,Elast!$L$15:$O$15))</f>
        <v>-5.0537212434969004E-5</v>
      </c>
      <c r="CO627">
        <f ca="1">+IF($C627=1,SUMPRODUCT($CH627:$CK627,Elast!$L$9:$O$9),SUMPRODUCT($CH627:$CK627,Elast!$L$16:$O$16))</f>
        <v>-5.2499173363627531E-5</v>
      </c>
    </row>
    <row r="628" spans="2:93" x14ac:dyDescent="0.25">
      <c r="B628" t="s">
        <v>91</v>
      </c>
      <c r="C628">
        <v>1</v>
      </c>
      <c r="D628">
        <v>2045</v>
      </c>
      <c r="E628">
        <v>2043</v>
      </c>
      <c r="F628">
        <v>0.15696938808616501</v>
      </c>
      <c r="G628">
        <v>4.0090629503053199E-2</v>
      </c>
      <c r="H628">
        <v>0.25381518098144001</v>
      </c>
      <c r="I628">
        <v>0.54912480142933995</v>
      </c>
      <c r="J628">
        <f ca="1">+('aob Demand'!J627-'aob Demand'!BX627)+'aob Cap'!BX628</f>
        <v>141.70740763042974</v>
      </c>
      <c r="K628">
        <f ca="1">+('aob Demand'!K627-'aob Demand'!BY627)+'aob Cap'!BY628</f>
        <v>141.70740763042974</v>
      </c>
      <c r="L628">
        <f ca="1">+('aob Demand'!L627-'aob Demand'!BZ627)+'aob Cap'!BZ628</f>
        <v>111.12598705409974</v>
      </c>
      <c r="M628">
        <f ca="1">+('aob Demand'!M627-'aob Demand'!CA627)+'aob Cap'!CA628</f>
        <v>93.126541573647842</v>
      </c>
      <c r="N628">
        <f ca="1">+'aob Demand'!N627*(1+CL628)</f>
        <v>119312.50472535004</v>
      </c>
      <c r="O628">
        <f ca="1">+'aob Demand'!O627*(1+CM628)</f>
        <v>35306.452316156829</v>
      </c>
      <c r="P628">
        <f ca="1">+'aob Demand'!P627*(1+CN628)</f>
        <v>242437.38477670736</v>
      </c>
      <c r="Q628">
        <f ca="1">+'aob Demand'!Q627*(1+CO628)</f>
        <v>683478.95724446629</v>
      </c>
      <c r="R628">
        <v>1433.7912999145601</v>
      </c>
      <c r="S628">
        <f ca="1">+IF(E628&gt;2017,SUMPRODUCT(J628:M628,N628:Q628),'aob Demand'!S627)</f>
        <v>112501776.78153917</v>
      </c>
      <c r="T628">
        <v>69964.773891501594</v>
      </c>
      <c r="U628">
        <v>83.15</v>
      </c>
      <c r="V628">
        <v>45119.811009422498</v>
      </c>
      <c r="W628">
        <v>1.1882496566170101E-3</v>
      </c>
      <c r="X628">
        <v>-3.5840422058399</v>
      </c>
      <c r="Y628">
        <v>-3.5840422058399</v>
      </c>
      <c r="Z628">
        <v>-6.8842969175233097</v>
      </c>
      <c r="AA628">
        <v>-3.7213456278088799</v>
      </c>
      <c r="AB628">
        <v>2.2471662735811102</v>
      </c>
      <c r="AC628">
        <v>2.2471662735811102</v>
      </c>
      <c r="AD628">
        <v>2.2471662735811102</v>
      </c>
      <c r="AE628">
        <v>2.2471662735811102</v>
      </c>
      <c r="AF628">
        <v>275118.14685070101</v>
      </c>
      <c r="AG628">
        <v>70279.783064528499</v>
      </c>
      <c r="AH628">
        <v>583879.75731883501</v>
      </c>
      <c r="AI628">
        <v>1543212.8107057</v>
      </c>
      <c r="AJ628">
        <v>130.14775753662701</v>
      </c>
      <c r="AK628">
        <v>130.14775753662701</v>
      </c>
      <c r="AL628">
        <v>102.787888429045</v>
      </c>
      <c r="AM628">
        <v>81.814189485721201</v>
      </c>
      <c r="AN628">
        <v>126.56371533078701</v>
      </c>
      <c r="AO628">
        <v>126.56371533078701</v>
      </c>
      <c r="AP628">
        <v>95.903591511522094</v>
      </c>
      <c r="AQ628">
        <v>78.0928438579123</v>
      </c>
      <c r="AR628">
        <f ca="1">+IF(E628&gt;2017,J628*N628,'aob Demand'!AR627)</f>
        <v>16907465.742522754</v>
      </c>
      <c r="AS628">
        <f>+IF(F628&gt;2017,K628*O628,'aob Demand'!AS627)</f>
        <v>5001985.1233900199</v>
      </c>
      <c r="AT628">
        <f>+IF(G628&gt;2017,L628*P628,'aob Demand'!AT627)</f>
        <v>26933654.546240501</v>
      </c>
      <c r="AU628">
        <f>+IF(H628&gt;2017,M628*Q628,'aob Demand'!AU627)</f>
        <v>63628584.324215598</v>
      </c>
      <c r="AV628">
        <v>0.97254984420924995</v>
      </c>
      <c r="AW628">
        <v>0.97254984420924995</v>
      </c>
      <c r="AX628">
        <v>0.93311425718573804</v>
      </c>
      <c r="AY628">
        <v>0.95460506720796801</v>
      </c>
      <c r="AZ628">
        <v>1.4414094401837101</v>
      </c>
      <c r="BA628">
        <v>1.4414094401837101</v>
      </c>
      <c r="BB628">
        <v>1.4445296018210401</v>
      </c>
      <c r="BC628">
        <v>1.0217656038280101</v>
      </c>
      <c r="BD628">
        <v>0.97254984420924995</v>
      </c>
      <c r="BE628">
        <v>0.97254984420924995</v>
      </c>
      <c r="BF628">
        <v>0.93304407385056498</v>
      </c>
      <c r="BG628">
        <v>0.95454740292478002</v>
      </c>
      <c r="BH628">
        <v>0.19242860000000001</v>
      </c>
      <c r="BI628">
        <v>0.19242860000000001</v>
      </c>
      <c r="BJ628">
        <v>0.232534608999999</v>
      </c>
      <c r="BK628">
        <v>0.31863818999999999</v>
      </c>
      <c r="BL628">
        <v>0.28501643399999999</v>
      </c>
      <c r="BM628">
        <v>0.28501643399999999</v>
      </c>
      <c r="BN628">
        <v>0.28501643399999999</v>
      </c>
      <c r="BO628">
        <v>0.51554845999999999</v>
      </c>
      <c r="BP628">
        <v>0.19242860000000001</v>
      </c>
      <c r="BQ628">
        <v>0.19242860000000001</v>
      </c>
      <c r="BR628">
        <v>0.23244925399999999</v>
      </c>
      <c r="BS628">
        <v>0.31844525600000001</v>
      </c>
      <c r="BT628">
        <v>0</v>
      </c>
      <c r="BU628">
        <v>0</v>
      </c>
      <c r="BV628" s="1">
        <v>9.31E-5</v>
      </c>
      <c r="BW628">
        <v>6.5461499999999999E-4</v>
      </c>
      <c r="BX628">
        <f ca="1">+'aob Demand'!BX627+'aob Cap'!$CG628</f>
        <v>15.596016630944938</v>
      </c>
      <c r="BY628">
        <f ca="1">+'aob Demand'!BY627+'aob Cap'!$CG628</f>
        <v>15.596016630944938</v>
      </c>
      <c r="BZ628">
        <f ca="1">+'aob Demand'!BZ627+'aob Cap'!$CG628</f>
        <v>15.596016630944938</v>
      </c>
      <c r="CA628">
        <f ca="1">+'aob Demand'!CA627+'aob Cap'!$CG628</f>
        <v>15.596016630944938</v>
      </c>
      <c r="CB628">
        <f t="shared" ca="1" si="74"/>
        <v>1860799.8079762557</v>
      </c>
      <c r="CC628">
        <f t="shared" ca="1" si="79"/>
        <v>550640.01750244631</v>
      </c>
      <c r="CD628">
        <f t="shared" ca="1" si="80"/>
        <v>3781057.4849403249</v>
      </c>
      <c r="CE628">
        <f t="shared" ca="1" si="81"/>
        <v>10659549.1840856</v>
      </c>
      <c r="CG628">
        <f ca="1">+IFERROR(VLOOKUP(_xlfn.CONCAT(B628,E628,C628),Reallocation!$A$3:$F$618,6,FALSE),0)</f>
        <v>3.6053776714737973E-2</v>
      </c>
      <c r="CH628">
        <f t="shared" ca="1" si="75"/>
        <v>2.5442407928855104E-4</v>
      </c>
      <c r="CI628">
        <f t="shared" ca="1" si="76"/>
        <v>2.5442407928855104E-4</v>
      </c>
      <c r="CJ628">
        <f t="shared" ca="1" si="77"/>
        <v>3.2444055320013376E-4</v>
      </c>
      <c r="CK628">
        <f t="shared" ca="1" si="78"/>
        <v>3.87148240506896E-4</v>
      </c>
      <c r="CL628">
        <f ca="1">+IF($C628=1,SUMPRODUCT($CH628:$CK628,Elast!$L$6:$O$6),SUMPRODUCT($CH628:$CK628,Elast!$L$13:$O$13))</f>
        <v>-1.4935778196281559E-5</v>
      </c>
      <c r="CM628">
        <f ca="1">+IF($C628=1,SUMPRODUCT($CH628:$CK628,Elast!$L$7:$O$7),SUMPRODUCT($CH628:$CK628,Elast!$L$14:$O$14))</f>
        <v>-1.4439065020697583E-5</v>
      </c>
      <c r="CN628">
        <f ca="1">+IF($C628=1,SUMPRODUCT($CH628:$CK628,Elast!$L$8:$O$8),SUMPRODUCT($CH628:$CK628,Elast!$L$15:$O$15))</f>
        <v>-4.8327918143906687E-5</v>
      </c>
      <c r="CO628">
        <f ca="1">+IF($C628=1,SUMPRODUCT($CH628:$CK628,Elast!$L$9:$O$9),SUMPRODUCT($CH628:$CK628,Elast!$L$16:$O$16))</f>
        <v>-5.0210065539551429E-5</v>
      </c>
    </row>
    <row r="629" spans="2:93" x14ac:dyDescent="0.25">
      <c r="B629" t="s">
        <v>91</v>
      </c>
      <c r="C629">
        <v>1</v>
      </c>
      <c r="D629">
        <v>2046</v>
      </c>
      <c r="E629">
        <v>2044</v>
      </c>
      <c r="F629">
        <v>0.15703396839581499</v>
      </c>
      <c r="G629">
        <v>4.0099843290009998E-2</v>
      </c>
      <c r="H629">
        <v>0.253830120129444</v>
      </c>
      <c r="I629">
        <v>0.54903606818473005</v>
      </c>
      <c r="J629">
        <f ca="1">+('aob Demand'!J628-'aob Demand'!BX628)+'aob Cap'!BX629</f>
        <v>141.61857086596646</v>
      </c>
      <c r="K629">
        <f ca="1">+('aob Demand'!K628-'aob Demand'!BY628)+'aob Cap'!BY629</f>
        <v>141.61857086596646</v>
      </c>
      <c r="L629">
        <f ca="1">+('aob Demand'!L628-'aob Demand'!BZ628)+'aob Cap'!BZ629</f>
        <v>111.03953847423445</v>
      </c>
      <c r="M629">
        <f ca="1">+('aob Demand'!M628-'aob Demand'!CA628)+'aob Cap'!CA629</f>
        <v>93.041568811788153</v>
      </c>
      <c r="N629">
        <f ca="1">+'aob Demand'!N628*(1+CL629)</f>
        <v>119120.81546665331</v>
      </c>
      <c r="O629">
        <f ca="1">+'aob Demand'!O628*(1+CM629)</f>
        <v>35248.254565024654</v>
      </c>
      <c r="P629">
        <f ca="1">+'aob Demand'!P628*(1+CN629)</f>
        <v>242045.00245866252</v>
      </c>
      <c r="Q629">
        <f ca="1">+'aob Demand'!Q628*(1+CO629)</f>
        <v>682376.11910413671</v>
      </c>
      <c r="R629">
        <v>1433.63598223144</v>
      </c>
      <c r="S629">
        <f ca="1">+IF(E629&gt;2017,SUMPRODUCT(J629:M629,N629:Q629),'aob Demand'!S628)</f>
        <v>112227437.08794785</v>
      </c>
      <c r="T629">
        <v>69784.389871877196</v>
      </c>
      <c r="U629">
        <v>83.15</v>
      </c>
      <c r="V629">
        <v>45478.535561962199</v>
      </c>
      <c r="W629">
        <v>1.19131321614069E-3</v>
      </c>
      <c r="X629">
        <v>-3.5725762201970599</v>
      </c>
      <c r="Y629">
        <v>-3.5725762201970599</v>
      </c>
      <c r="Z629">
        <v>-6.8750442698861498</v>
      </c>
      <c r="AA629">
        <v>-3.7139496331388302</v>
      </c>
      <c r="AB629">
        <v>2.1381890705243198</v>
      </c>
      <c r="AC629">
        <v>2.1381890705243198</v>
      </c>
      <c r="AD629">
        <v>2.1381890705243198</v>
      </c>
      <c r="AE629">
        <v>2.1381890705243198</v>
      </c>
      <c r="AF629">
        <v>261380.926882014</v>
      </c>
      <c r="AG629">
        <v>66757.767400094803</v>
      </c>
      <c r="AH629">
        <v>554670.94650717999</v>
      </c>
      <c r="AI629">
        <v>1466056.3322534901</v>
      </c>
      <c r="AJ629">
        <v>130.14775753662701</v>
      </c>
      <c r="AK629">
        <v>130.14775753662701</v>
      </c>
      <c r="AL629">
        <v>102.787888429045</v>
      </c>
      <c r="AM629">
        <v>81.814189485721201</v>
      </c>
      <c r="AN629">
        <v>126.57518131643</v>
      </c>
      <c r="AO629">
        <v>126.57518131643</v>
      </c>
      <c r="AP629">
        <v>95.912844159159206</v>
      </c>
      <c r="AQ629">
        <v>78.100239852582305</v>
      </c>
      <c r="AR629">
        <f ca="1">+IF(E629&gt;2017,J629*N629,'aob Demand'!AR628)</f>
        <v>16869719.646775953</v>
      </c>
      <c r="AS629">
        <f>+IF(F629&gt;2017,K629*O629,'aob Demand'!AS628)</f>
        <v>4990661.9219381502</v>
      </c>
      <c r="AT629">
        <f>+IF(G629&gt;2017,L629*P629,'aob Demand'!AT628)</f>
        <v>26869467.873775199</v>
      </c>
      <c r="AU629">
        <f>+IF(H629&gt;2017,M629*Q629,'aob Demand'!AU628)</f>
        <v>63468882.2925203</v>
      </c>
      <c r="AV629">
        <v>0.97263854569695996</v>
      </c>
      <c r="AW629">
        <v>0.97263854569695996</v>
      </c>
      <c r="AX629">
        <v>0.93320457314013505</v>
      </c>
      <c r="AY629">
        <v>0.95469585177195104</v>
      </c>
      <c r="AZ629">
        <v>1.4411246018088399</v>
      </c>
      <c r="BA629">
        <v>1.4411246018088399</v>
      </c>
      <c r="BB629">
        <v>1.4442266676961799</v>
      </c>
      <c r="BC629">
        <v>1.0215550652635399</v>
      </c>
      <c r="BD629">
        <v>0.97263854569695996</v>
      </c>
      <c r="BE629">
        <v>0.97263854569695996</v>
      </c>
      <c r="BF629">
        <v>0.93313438301192997</v>
      </c>
      <c r="BG629">
        <v>0.954638182004791</v>
      </c>
      <c r="BH629">
        <v>0.19242860000000001</v>
      </c>
      <c r="BI629">
        <v>0.19242860000000001</v>
      </c>
      <c r="BJ629">
        <v>0.232534608999999</v>
      </c>
      <c r="BK629">
        <v>0.31863818999999999</v>
      </c>
      <c r="BL629">
        <v>0.28501643399999999</v>
      </c>
      <c r="BM629">
        <v>0.28501643399999999</v>
      </c>
      <c r="BN629">
        <v>0.28501643399999999</v>
      </c>
      <c r="BO629">
        <v>0.51554845999999999</v>
      </c>
      <c r="BP629">
        <v>0.19242860000000001</v>
      </c>
      <c r="BQ629">
        <v>0.19242860000000001</v>
      </c>
      <c r="BR629">
        <v>0.23244925399999999</v>
      </c>
      <c r="BS629">
        <v>0.31844525600000001</v>
      </c>
      <c r="BT629">
        <v>0</v>
      </c>
      <c r="BU629">
        <v>0</v>
      </c>
      <c r="BV629" s="1">
        <v>9.31E-5</v>
      </c>
      <c r="BW629">
        <v>6.5461499999999999E-4</v>
      </c>
      <c r="BX629">
        <f ca="1">+'aob Demand'!BX628+'aob Cap'!$CG629</f>
        <v>15.517298326134553</v>
      </c>
      <c r="BY629">
        <f ca="1">+'aob Demand'!BY628+'aob Cap'!$CG629</f>
        <v>15.517298326134553</v>
      </c>
      <c r="BZ629">
        <f ca="1">+'aob Demand'!BZ628+'aob Cap'!$CG629</f>
        <v>15.517298326134553</v>
      </c>
      <c r="CA629">
        <f ca="1">+'aob Demand'!CA628+'aob Cap'!$CG629</f>
        <v>15.517298326134553</v>
      </c>
      <c r="CB629">
        <f t="shared" ca="1" si="74"/>
        <v>1848433.2304484823</v>
      </c>
      <c r="CC629">
        <f t="shared" ca="1" si="79"/>
        <v>546957.68156102172</v>
      </c>
      <c r="CD629">
        <f t="shared" ca="1" si="80"/>
        <v>3755884.5115010375</v>
      </c>
      <c r="CE629">
        <f t="shared" ca="1" si="81"/>
        <v>10588633.810768813</v>
      </c>
      <c r="CG629">
        <f ca="1">+IFERROR(VLOOKUP(_xlfn.CONCAT(B629,E629,C629),Reallocation!$A$3:$F$618,6,FALSE),0)</f>
        <v>3.4453406950452563E-2</v>
      </c>
      <c r="CH629">
        <f t="shared" ca="1" si="75"/>
        <v>2.4328311421162319E-4</v>
      </c>
      <c r="CI629">
        <f t="shared" ca="1" si="76"/>
        <v>2.4328311421162319E-4</v>
      </c>
      <c r="CJ629">
        <f t="shared" ca="1" si="77"/>
        <v>3.1028053091586294E-4</v>
      </c>
      <c r="CK629">
        <f t="shared" ca="1" si="78"/>
        <v>3.7030122546766187E-4</v>
      </c>
      <c r="CL629">
        <f ca="1">+IF($C629=1,SUMPRODUCT($CH629:$CK629,Elast!$L$6:$O$6),SUMPRODUCT($CH629:$CK629,Elast!$L$13:$O$13))</f>
        <v>-1.4285961731004494E-5</v>
      </c>
      <c r="CM629">
        <f ca="1">+IF($C629=1,SUMPRODUCT($CH629:$CK629,Elast!$L$7:$O$7),SUMPRODUCT($CH629:$CK629,Elast!$L$14:$O$14))</f>
        <v>-1.380726233447005E-5</v>
      </c>
      <c r="CN629">
        <f ca="1">+IF($C629=1,SUMPRODUCT($CH629:$CK629,Elast!$L$8:$O$8),SUMPRODUCT($CH629:$CK629,Elast!$L$15:$O$15))</f>
        <v>-4.6215494337135344E-5</v>
      </c>
      <c r="CO629">
        <f ca="1">+IF($C629=1,SUMPRODUCT($CH629:$CK629,Elast!$L$9:$O$9),SUMPRODUCT($CH629:$CK629,Elast!$L$16:$O$16))</f>
        <v>-4.8020910192552619E-5</v>
      </c>
    </row>
    <row r="630" spans="2:93" x14ac:dyDescent="0.25">
      <c r="B630" t="s">
        <v>91</v>
      </c>
      <c r="C630">
        <v>1</v>
      </c>
      <c r="D630">
        <v>2047</v>
      </c>
      <c r="E630">
        <v>2045</v>
      </c>
      <c r="F630">
        <v>0.15709549495913699</v>
      </c>
      <c r="G630">
        <v>4.01086618914984E-2</v>
      </c>
      <c r="H630">
        <v>0.25384437303319202</v>
      </c>
      <c r="I630">
        <v>0.54895147011617196</v>
      </c>
      <c r="J630">
        <f ca="1">+('aob Demand'!J629-'aob Demand'!BX629)+'aob Cap'!BX630</f>
        <v>141.53200604406641</v>
      </c>
      <c r="K630">
        <f ca="1">+('aob Demand'!K629-'aob Demand'!BY629)+'aob Cap'!BY630</f>
        <v>141.53200604406641</v>
      </c>
      <c r="L630">
        <f ca="1">+('aob Demand'!L629-'aob Demand'!BZ629)+'aob Cap'!BZ630</f>
        <v>110.95536739310141</v>
      </c>
      <c r="M630">
        <f ca="1">+('aob Demand'!M629-'aob Demand'!CA629)+'aob Cap'!CA630</f>
        <v>92.958874893053107</v>
      </c>
      <c r="N630">
        <f ca="1">+'aob Demand'!N629*(1+CL630)</f>
        <v>118929.12960906957</v>
      </c>
      <c r="O630">
        <f ca="1">+'aob Demand'!O629*(1+CM630)</f>
        <v>35190.102073856484</v>
      </c>
      <c r="P630">
        <f ca="1">+'aob Demand'!P629*(1+CN630)</f>
        <v>241652.7104107613</v>
      </c>
      <c r="Q630">
        <f ca="1">+'aob Demand'!Q629*(1+CO630)</f>
        <v>681273.43355573015</v>
      </c>
      <c r="R630">
        <v>1433.5539663529</v>
      </c>
      <c r="S630">
        <f ca="1">+IF(E630&gt;2017,SUMPRODUCT(J630:M630,N630:Q630),'aob Demand'!S629)</f>
        <v>111955881.17308737</v>
      </c>
      <c r="T630">
        <v>69604.470920496897</v>
      </c>
      <c r="U630">
        <v>83.15</v>
      </c>
      <c r="V630">
        <v>45840.112150042798</v>
      </c>
      <c r="W630">
        <v>1.19438467417031E-3</v>
      </c>
      <c r="X630">
        <v>-3.5610319204815002</v>
      </c>
      <c r="Y630">
        <v>-3.5610319204815002</v>
      </c>
      <c r="Z630">
        <v>-6.8657608836422197</v>
      </c>
      <c r="AA630">
        <v>-3.7065221676187701</v>
      </c>
      <c r="AB630">
        <v>2.03450991179152</v>
      </c>
      <c r="AC630">
        <v>2.03450991179152</v>
      </c>
      <c r="AD630">
        <v>2.03450991179152</v>
      </c>
      <c r="AE630">
        <v>2.03450991179152</v>
      </c>
      <c r="AF630">
        <v>248328.70956373599</v>
      </c>
      <c r="AG630">
        <v>63412.664404026</v>
      </c>
      <c r="AH630">
        <v>526923.98697260302</v>
      </c>
      <c r="AI630">
        <v>1392757.3134502701</v>
      </c>
      <c r="AJ630">
        <v>130.14775753662701</v>
      </c>
      <c r="AK630">
        <v>130.14775753662701</v>
      </c>
      <c r="AL630">
        <v>102.787888429045</v>
      </c>
      <c r="AM630">
        <v>81.814189485721201</v>
      </c>
      <c r="AN630">
        <v>126.586725616145</v>
      </c>
      <c r="AO630">
        <v>126.586725616145</v>
      </c>
      <c r="AP630">
        <v>95.9221275454032</v>
      </c>
      <c r="AQ630">
        <v>78.107667318102401</v>
      </c>
      <c r="AR630">
        <f ca="1">+IF(E630&gt;2017,J630*N630,'aob Demand'!AR629)</f>
        <v>16832278.290646393</v>
      </c>
      <c r="AS630">
        <f>+IF(F630&gt;2017,K630*O630,'aob Demand'!AS629)</f>
        <v>4979432.8619382698</v>
      </c>
      <c r="AT630">
        <f>+IF(G630&gt;2017,L630*P630,'aob Demand'!AT629)</f>
        <v>26805893.632802699</v>
      </c>
      <c r="AU630">
        <f>+IF(H630&gt;2017,M630*Q630,'aob Demand'!AU629)</f>
        <v>63310888.874835096</v>
      </c>
      <c r="AV630">
        <v>0.97272782119231505</v>
      </c>
      <c r="AW630">
        <v>0.97272782119231505</v>
      </c>
      <c r="AX630">
        <v>0.93329517459661904</v>
      </c>
      <c r="AY630">
        <v>0.95478700361098101</v>
      </c>
      <c r="AZ630">
        <v>1.4408380029703101</v>
      </c>
      <c r="BA630">
        <v>1.4408380029703101</v>
      </c>
      <c r="BB630">
        <v>1.4439228690858901</v>
      </c>
      <c r="BC630">
        <v>1.0213437386064601</v>
      </c>
      <c r="BD630">
        <v>0.97272782119231505</v>
      </c>
      <c r="BE630">
        <v>0.97272782119231505</v>
      </c>
      <c r="BF630">
        <v>0.93322497765390899</v>
      </c>
      <c r="BG630">
        <v>0.954729328337664</v>
      </c>
      <c r="BH630">
        <v>0.19242860000000001</v>
      </c>
      <c r="BI630">
        <v>0.19242860000000001</v>
      </c>
      <c r="BJ630">
        <v>0.232534608999999</v>
      </c>
      <c r="BK630">
        <v>0.31863818999999999</v>
      </c>
      <c r="BL630">
        <v>0.28501643399999999</v>
      </c>
      <c r="BM630">
        <v>0.28501643399999999</v>
      </c>
      <c r="BN630">
        <v>0.28501643399999999</v>
      </c>
      <c r="BO630">
        <v>0.51554845999999999</v>
      </c>
      <c r="BP630">
        <v>0.19242860000000001</v>
      </c>
      <c r="BQ630">
        <v>0.19242860000000001</v>
      </c>
      <c r="BR630">
        <v>0.23244925399999999</v>
      </c>
      <c r="BS630">
        <v>0.31844525600000001</v>
      </c>
      <c r="BT630">
        <v>0</v>
      </c>
      <c r="BU630">
        <v>0</v>
      </c>
      <c r="BV630" s="1">
        <v>9.31E-5</v>
      </c>
      <c r="BW630">
        <v>6.5461499999999999E-4</v>
      </c>
      <c r="BX630">
        <f ca="1">+'aob Demand'!BX629+'aob Cap'!$CG630</f>
        <v>15.440867404586319</v>
      </c>
      <c r="BY630">
        <f ca="1">+'aob Demand'!BY629+'aob Cap'!$CG630</f>
        <v>15.440867404586319</v>
      </c>
      <c r="BZ630">
        <f ca="1">+'aob Demand'!BZ629+'aob Cap'!$CG630</f>
        <v>15.440867404586319</v>
      </c>
      <c r="CA630">
        <f ca="1">+'aob Demand'!CA629+'aob Cap'!$CG630</f>
        <v>15.440867404586319</v>
      </c>
      <c r="CB630">
        <f t="shared" ca="1" si="74"/>
        <v>1836368.9208365041</v>
      </c>
      <c r="CC630">
        <f t="shared" ca="1" si="79"/>
        <v>543365.70007627597</v>
      </c>
      <c r="CD630">
        <f t="shared" ca="1" si="80"/>
        <v>3731327.4594114614</v>
      </c>
      <c r="CE630">
        <f t="shared" ca="1" si="81"/>
        <v>10519452.753801277</v>
      </c>
      <c r="CG630">
        <f ca="1">+IFERROR(VLOOKUP(_xlfn.CONCAT(B630,E630,C630),Reallocation!$A$3:$F$618,6,FALSE),0)</f>
        <v>3.2924641179419144E-2</v>
      </c>
      <c r="CH630">
        <f t="shared" ca="1" si="75"/>
        <v>2.3263035761100781E-4</v>
      </c>
      <c r="CI630">
        <f t="shared" ca="1" si="76"/>
        <v>2.3263035761100781E-4</v>
      </c>
      <c r="CJ630">
        <f t="shared" ca="1" si="77"/>
        <v>2.9673770591709392E-4</v>
      </c>
      <c r="CK630">
        <f t="shared" ca="1" si="78"/>
        <v>3.5418502232631432E-4</v>
      </c>
      <c r="CL630">
        <f ca="1">+IF($C630=1,SUMPRODUCT($CH630:$CK630,Elast!$L$6:$O$6),SUMPRODUCT($CH630:$CK630,Elast!$L$13:$O$13))</f>
        <v>-1.366432483580038E-5</v>
      </c>
      <c r="CM630">
        <f ca="1">+IF($C630=1,SUMPRODUCT($CH630:$CK630,Elast!$L$7:$O$7),SUMPRODUCT($CH630:$CK630,Elast!$L$14:$O$14))</f>
        <v>-1.3203112794055284E-5</v>
      </c>
      <c r="CN630">
        <f ca="1">+IF($C630=1,SUMPRODUCT($CH630:$CK630,Elast!$L$8:$O$8),SUMPRODUCT($CH630:$CK630,Elast!$L$15:$O$15))</f>
        <v>-4.419537115130301E-5</v>
      </c>
      <c r="CO630">
        <f ca="1">+IF($C630=1,SUMPRODUCT($CH630:$CK630,Elast!$L$9:$O$9),SUMPRODUCT($CH630:$CK630,Elast!$L$16:$O$16))</f>
        <v>-4.5927017669961769E-5</v>
      </c>
    </row>
    <row r="631" spans="2:93" x14ac:dyDescent="0.25">
      <c r="B631" t="s">
        <v>91</v>
      </c>
      <c r="C631">
        <v>1</v>
      </c>
      <c r="D631">
        <v>2048</v>
      </c>
      <c r="E631">
        <v>2046</v>
      </c>
      <c r="F631">
        <v>0.15715410472827299</v>
      </c>
      <c r="G631">
        <v>4.0117102423523399E-2</v>
      </c>
      <c r="H631">
        <v>0.253857969958941</v>
      </c>
      <c r="I631">
        <v>0.54887082288926103</v>
      </c>
      <c r="J631">
        <f ca="1">+('aob Demand'!J630-'aob Demand'!BX630)+'aob Cap'!BX631</f>
        <v>141.44766138960426</v>
      </c>
      <c r="K631">
        <f ca="1">+('aob Demand'!K630-'aob Demand'!BY630)+'aob Cap'!BY631</f>
        <v>141.44766138960426</v>
      </c>
      <c r="L631">
        <f ca="1">+('aob Demand'!L630-'aob Demand'!BZ630)+'aob Cap'!BZ631</f>
        <v>110.87342192530427</v>
      </c>
      <c r="M631">
        <f ca="1">+('aob Demand'!M630-'aob Demand'!CA630)+'aob Cap'!CA631</f>
        <v>92.878407903353875</v>
      </c>
      <c r="N631">
        <f ca="1">+'aob Demand'!N630*(1+CL631)</f>
        <v>118737.45434970016</v>
      </c>
      <c r="O631">
        <f ca="1">+'aob Demand'!O630*(1+CM631)</f>
        <v>35131.995997927457</v>
      </c>
      <c r="P631">
        <f ca="1">+'aob Demand'!P630*(1+CN631)</f>
        <v>241260.52189638451</v>
      </c>
      <c r="Q631">
        <f ca="1">+'aob Demand'!Q630*(1+CO631)</f>
        <v>680170.94024322124</v>
      </c>
      <c r="R631">
        <v>1433.54181334126</v>
      </c>
      <c r="S631">
        <f ca="1">+IF(E631&gt;2017,SUMPRODUCT(J631:M631,N631:Q631),'aob Demand'!S630)</f>
        <v>111687047.58103034</v>
      </c>
      <c r="T631">
        <v>69425.015838316001</v>
      </c>
      <c r="U631">
        <v>83.15</v>
      </c>
      <c r="V631">
        <v>46204.563448740802</v>
      </c>
      <c r="W631">
        <v>1.19746405106987E-3</v>
      </c>
      <c r="X631">
        <v>-3.5494129149581202</v>
      </c>
      <c r="Y631">
        <v>-3.5494129149581202</v>
      </c>
      <c r="Z631">
        <v>-6.8564481512416302</v>
      </c>
      <c r="AA631">
        <v>-3.6990646537884202</v>
      </c>
      <c r="AB631">
        <v>1.9358700077267901</v>
      </c>
      <c r="AC631">
        <v>1.9358700077267901</v>
      </c>
      <c r="AD631">
        <v>1.9358700077267901</v>
      </c>
      <c r="AE631">
        <v>1.9358700077267901</v>
      </c>
      <c r="AF631">
        <v>235927.42547661101</v>
      </c>
      <c r="AG631">
        <v>60235.548714076598</v>
      </c>
      <c r="AH631">
        <v>500565.65325748699</v>
      </c>
      <c r="AI631">
        <v>1323122.9132229299</v>
      </c>
      <c r="AJ631">
        <v>130.14775753662701</v>
      </c>
      <c r="AK631">
        <v>130.14775753662701</v>
      </c>
      <c r="AL631">
        <v>102.787888429045</v>
      </c>
      <c r="AM631">
        <v>81.814189485721201</v>
      </c>
      <c r="AN631">
        <v>126.598344621669</v>
      </c>
      <c r="AO631">
        <v>126.598344621669</v>
      </c>
      <c r="AP631">
        <v>95.931440277803802</v>
      </c>
      <c r="AQ631">
        <v>78.115124831932704</v>
      </c>
      <c r="AR631">
        <f ca="1">+IF(E631&gt;2017,J631*N631,'aob Demand'!AR630)</f>
        <v>16795135.23711998</v>
      </c>
      <c r="AS631">
        <f>+IF(F631&gt;2017,K631*O631,'aob Demand'!AS630)</f>
        <v>4968296.0151036298</v>
      </c>
      <c r="AT631">
        <f>+IF(G631&gt;2017,L631*P631,'aob Demand'!AT630)</f>
        <v>26742918.908466302</v>
      </c>
      <c r="AU631">
        <f>+IF(H631&gt;2017,M631*Q631,'aob Demand'!AU630)</f>
        <v>63154567.274227299</v>
      </c>
      <c r="AV631">
        <v>0.97281764423092498</v>
      </c>
      <c r="AW631">
        <v>0.97281764423092498</v>
      </c>
      <c r="AX631">
        <v>0.93338604862314201</v>
      </c>
      <c r="AY631">
        <v>0.95487850611184</v>
      </c>
      <c r="AZ631">
        <v>1.4405497301732999</v>
      </c>
      <c r="BA631">
        <v>1.4405497301732999</v>
      </c>
      <c r="BB631">
        <v>1.4436182501841901</v>
      </c>
      <c r="BC631">
        <v>1.0211316631073299</v>
      </c>
      <c r="BD631">
        <v>0.97281764423092498</v>
      </c>
      <c r="BE631">
        <v>0.97281764423092498</v>
      </c>
      <c r="BF631">
        <v>0.93331584484542396</v>
      </c>
      <c r="BG631">
        <v>0.95482082531118395</v>
      </c>
      <c r="BH631">
        <v>0.19242860000000001</v>
      </c>
      <c r="BI631">
        <v>0.19242860000000001</v>
      </c>
      <c r="BJ631">
        <v>0.232534608999999</v>
      </c>
      <c r="BK631">
        <v>0.31863818999999999</v>
      </c>
      <c r="BL631">
        <v>0.28501643399999999</v>
      </c>
      <c r="BM631">
        <v>0.28501643399999999</v>
      </c>
      <c r="BN631">
        <v>0.28501643399999999</v>
      </c>
      <c r="BO631">
        <v>0.51554845999999999</v>
      </c>
      <c r="BP631">
        <v>0.19242860000000001</v>
      </c>
      <c r="BQ631">
        <v>0.19242860000000001</v>
      </c>
      <c r="BR631">
        <v>0.23244925399999999</v>
      </c>
      <c r="BS631">
        <v>0.31844525600000001</v>
      </c>
      <c r="BT631">
        <v>0</v>
      </c>
      <c r="BU631">
        <v>0</v>
      </c>
      <c r="BV631" s="1">
        <v>9.31E-5</v>
      </c>
      <c r="BW631">
        <v>6.5461499999999999E-4</v>
      </c>
      <c r="BX631">
        <f ca="1">+'aob Demand'!BX630+'aob Cap'!$CG631</f>
        <v>15.366671778271066</v>
      </c>
      <c r="BY631">
        <f ca="1">+'aob Demand'!BY630+'aob Cap'!$CG631</f>
        <v>15.366671778271066</v>
      </c>
      <c r="BZ631">
        <f ca="1">+'aob Demand'!BZ630+'aob Cap'!$CG631</f>
        <v>15.366671778271066</v>
      </c>
      <c r="CA631">
        <f ca="1">+'aob Demand'!CA630+'aob Cap'!$CG631</f>
        <v>15.366671778271066</v>
      </c>
      <c r="CB631">
        <f t="shared" ca="1" si="74"/>
        <v>1824599.4887792864</v>
      </c>
      <c r="CC631">
        <f t="shared" ca="1" si="79"/>
        <v>539861.85141568386</v>
      </c>
      <c r="CD631">
        <f t="shared" ca="1" si="80"/>
        <v>3707371.2530361204</v>
      </c>
      <c r="CE631">
        <f t="shared" ca="1" si="81"/>
        <v>10451963.591835603</v>
      </c>
      <c r="CG631">
        <f ca="1">+IFERROR(VLOOKUP(_xlfn.CONCAT(B631,E631,C631),Reallocation!$A$3:$F$618,6,FALSE),0)</f>
        <v>3.1463755733265743E-2</v>
      </c>
      <c r="CH631">
        <f t="shared" ca="1" si="75"/>
        <v>2.2244097515744521E-4</v>
      </c>
      <c r="CI631">
        <f t="shared" ca="1" si="76"/>
        <v>2.2244097515744521E-4</v>
      </c>
      <c r="CJ631">
        <f t="shared" ca="1" si="77"/>
        <v>2.8378086638713995E-4</v>
      </c>
      <c r="CK631">
        <f t="shared" ca="1" si="78"/>
        <v>3.3876286688738766E-4</v>
      </c>
      <c r="CL631">
        <f ca="1">+IF($C631=1,SUMPRODUCT($CH631:$CK631,Elast!$L$6:$O$6),SUMPRODUCT($CH631:$CK631,Elast!$L$13:$O$13))</f>
        <v>-1.306945043977703E-5</v>
      </c>
      <c r="CM631">
        <f ca="1">+IF($C631=1,SUMPRODUCT($CH631:$CK631,Elast!$L$7:$O$7),SUMPRODUCT($CH631:$CK631,Elast!$L$14:$O$14))</f>
        <v>-1.2625211570798988E-5</v>
      </c>
      <c r="CN631">
        <f ca="1">+IF($C631=1,SUMPRODUCT($CH631:$CK631,Elast!$L$8:$O$8),SUMPRODUCT($CH631:$CK631,Elast!$L$15:$O$15))</f>
        <v>-4.2262868241486062E-5</v>
      </c>
      <c r="CO631">
        <f ca="1">+IF($C631=1,SUMPRODUCT($CH631:$CK631,Elast!$L$9:$O$9),SUMPRODUCT($CH631:$CK631,Elast!$L$16:$O$16))</f>
        <v>-4.3923579085340504E-5</v>
      </c>
    </row>
    <row r="632" spans="2:93" x14ac:dyDescent="0.25">
      <c r="B632" t="s">
        <v>91</v>
      </c>
      <c r="C632">
        <v>1</v>
      </c>
      <c r="D632">
        <v>2049</v>
      </c>
      <c r="E632">
        <v>2047</v>
      </c>
      <c r="F632">
        <v>0.157209929022013</v>
      </c>
      <c r="G632">
        <v>4.0125181356610598E-2</v>
      </c>
      <c r="H632">
        <v>0.25387093997689397</v>
      </c>
      <c r="I632">
        <v>0.54879394964448103</v>
      </c>
      <c r="J632">
        <f ca="1">+('aob Demand'!J631-'aob Demand'!BX631)+'aob Cap'!BX632</f>
        <v>141.36548421744999</v>
      </c>
      <c r="K632">
        <f ca="1">+('aob Demand'!K631-'aob Demand'!BY631)+'aob Cap'!BY632</f>
        <v>141.36548421744999</v>
      </c>
      <c r="L632">
        <f ca="1">+('aob Demand'!L631-'aob Demand'!BZ631)+'aob Cap'!BZ632</f>
        <v>110.79364927125198</v>
      </c>
      <c r="M632">
        <f ca="1">+('aob Demand'!M631-'aob Demand'!CA631)+'aob Cap'!CA632</f>
        <v>92.800115013385181</v>
      </c>
      <c r="N632">
        <f ca="1">+'aob Demand'!N631*(1+CL632)</f>
        <v>118545.79702225237</v>
      </c>
      <c r="O632">
        <f ca="1">+'aob Demand'!O631*(1+CM632)</f>
        <v>35073.937512752156</v>
      </c>
      <c r="P632">
        <f ca="1">+'aob Demand'!P631*(1+CN632)</f>
        <v>240868.4503854205</v>
      </c>
      <c r="Q632">
        <f ca="1">+'aob Demand'!Q631*(1+CO632)</f>
        <v>679068.67944085901</v>
      </c>
      <c r="R632">
        <v>1433.5962494052501</v>
      </c>
      <c r="S632">
        <f ca="1">+IF(E632&gt;2017,SUMPRODUCT(J632:M632,N632:Q632),'aob Demand'!S631)</f>
        <v>111420874.32450858</v>
      </c>
      <c r="T632">
        <v>69246.023429381399</v>
      </c>
      <c r="U632">
        <v>83.15</v>
      </c>
      <c r="V632">
        <v>46571.912313410998</v>
      </c>
      <c r="W632">
        <v>1.2005513672559E-3</v>
      </c>
      <c r="X632">
        <v>-3.5377226479078998</v>
      </c>
      <c r="Y632">
        <v>-3.5377226479078998</v>
      </c>
      <c r="Z632">
        <v>-6.8471074019423304</v>
      </c>
      <c r="AA632">
        <v>-3.69157845084472</v>
      </c>
      <c r="AB632">
        <v>1.84202332151161</v>
      </c>
      <c r="AC632">
        <v>1.84202332151161</v>
      </c>
      <c r="AD632">
        <v>1.84202332151161</v>
      </c>
      <c r="AE632">
        <v>1.84202332151161</v>
      </c>
      <c r="AF632">
        <v>224144.69133626801</v>
      </c>
      <c r="AG632">
        <v>57217.948939824098</v>
      </c>
      <c r="AH632">
        <v>475526.39354377199</v>
      </c>
      <c r="AI632">
        <v>1256969.92981769</v>
      </c>
      <c r="AJ632">
        <v>130.14775753662701</v>
      </c>
      <c r="AK632">
        <v>130.14775753662701</v>
      </c>
      <c r="AL632">
        <v>102.787888429045</v>
      </c>
      <c r="AM632">
        <v>81.814189485721201</v>
      </c>
      <c r="AN632">
        <v>126.610034888719</v>
      </c>
      <c r="AO632">
        <v>126.610034888719</v>
      </c>
      <c r="AP632">
        <v>95.9407810271031</v>
      </c>
      <c r="AQ632">
        <v>78.1226110348764</v>
      </c>
      <c r="AR632">
        <f ca="1">+IF(E632&gt;2017,J632*N632,'aob Demand'!AR631)</f>
        <v>16758283.997994248</v>
      </c>
      <c r="AS632">
        <f>+IF(F632&gt;2017,K632*O632,'aob Demand'!AS631)</f>
        <v>4957249.4318000497</v>
      </c>
      <c r="AT632">
        <f>+IF(G632&gt;2017,L632*P632,'aob Demand'!AT631)</f>
        <v>26680530.639018599</v>
      </c>
      <c r="AU632">
        <f>+IF(H632&gt;2017,M632*Q632,'aob Demand'!AU631)</f>
        <v>62999880.268864997</v>
      </c>
      <c r="AV632">
        <v>0.97290798955487101</v>
      </c>
      <c r="AW632">
        <v>0.97290798955487101</v>
      </c>
      <c r="AX632">
        <v>0.93347718287641102</v>
      </c>
      <c r="AY632">
        <v>0.95497034340415099</v>
      </c>
      <c r="AZ632">
        <v>1.44025986596178</v>
      </c>
      <c r="BA632">
        <v>1.44025986596178</v>
      </c>
      <c r="BB632">
        <v>1.4433128531607</v>
      </c>
      <c r="BC632">
        <v>1.02091887625127</v>
      </c>
      <c r="BD632">
        <v>0.97290798955487101</v>
      </c>
      <c r="BE632">
        <v>0.97290798955487101</v>
      </c>
      <c r="BF632">
        <v>0.93340697224411395</v>
      </c>
      <c r="BG632">
        <v>0.95491265705593198</v>
      </c>
      <c r="BH632">
        <v>0.19242860000000001</v>
      </c>
      <c r="BI632">
        <v>0.19242860000000001</v>
      </c>
      <c r="BJ632">
        <v>0.232534608999999</v>
      </c>
      <c r="BK632">
        <v>0.31863818999999999</v>
      </c>
      <c r="BL632">
        <v>0.28501643399999999</v>
      </c>
      <c r="BM632">
        <v>0.28501643399999999</v>
      </c>
      <c r="BN632">
        <v>0.28501643399999999</v>
      </c>
      <c r="BO632">
        <v>0.51554845999999999</v>
      </c>
      <c r="BP632">
        <v>0.19242860000000001</v>
      </c>
      <c r="BQ632">
        <v>0.19242860000000001</v>
      </c>
      <c r="BR632">
        <v>0.23244925399999999</v>
      </c>
      <c r="BS632">
        <v>0.31844525600000001</v>
      </c>
      <c r="BT632">
        <v>0</v>
      </c>
      <c r="BU632">
        <v>0</v>
      </c>
      <c r="BV632" s="1">
        <v>9.31E-5</v>
      </c>
      <c r="BW632">
        <v>6.5461499999999999E-4</v>
      </c>
      <c r="BX632">
        <f ca="1">+'aob Demand'!BX631+'aob Cap'!$CG632</f>
        <v>15.294658437371176</v>
      </c>
      <c r="BY632">
        <f ca="1">+'aob Demand'!BY631+'aob Cap'!$CG632</f>
        <v>15.294658437371176</v>
      </c>
      <c r="BZ632">
        <f ca="1">+'aob Demand'!BZ631+'aob Cap'!$CG632</f>
        <v>15.294658437371176</v>
      </c>
      <c r="CA632">
        <f ca="1">+'aob Demand'!CA631+'aob Cap'!$CG632</f>
        <v>15.294658437371176</v>
      </c>
      <c r="CB632">
        <f t="shared" ca="1" si="74"/>
        <v>1813117.474641283</v>
      </c>
      <c r="CC632">
        <f t="shared" ca="1" si="79"/>
        <v>536443.89431124413</v>
      </c>
      <c r="CD632">
        <f t="shared" ca="1" si="80"/>
        <v>3684000.676983892</v>
      </c>
      <c r="CE632">
        <f t="shared" ca="1" si="81"/>
        <v>10386123.507564636</v>
      </c>
      <c r="CG632">
        <f ca="1">+IFERROR(VLOOKUP(_xlfn.CONCAT(B632,E632,C632),Reallocation!$A$3:$F$618,6,FALSE),0)</f>
        <v>3.0067139427976407E-2</v>
      </c>
      <c r="CH632">
        <f t="shared" ca="1" si="75"/>
        <v>2.1269081059238637E-4</v>
      </c>
      <c r="CI632">
        <f t="shared" ca="1" si="76"/>
        <v>2.1269081059238637E-4</v>
      </c>
      <c r="CJ632">
        <f t="shared" ca="1" si="77"/>
        <v>2.7137962893841738E-4</v>
      </c>
      <c r="CK632">
        <f t="shared" ca="1" si="78"/>
        <v>3.2399894573020838E-4</v>
      </c>
      <c r="CL632">
        <f ca="1">+IF($C632=1,SUMPRODUCT($CH632:$CK632,Elast!$L$6:$O$6),SUMPRODUCT($CH632:$CK632,Elast!$L$13:$O$13))</f>
        <v>-1.2499958049665639E-5</v>
      </c>
      <c r="CM632">
        <f ca="1">+IF($C632=1,SUMPRODUCT($CH632:$CK632,Elast!$L$7:$O$7),SUMPRODUCT($CH632:$CK632,Elast!$L$14:$O$14))</f>
        <v>-1.2072191955449175E-5</v>
      </c>
      <c r="CN632">
        <f ca="1">+IF($C632=1,SUMPRODUCT($CH632:$CK632,Elast!$L$8:$O$8),SUMPRODUCT($CH632:$CK632,Elast!$L$15:$O$15))</f>
        <v>-4.0413431139356246E-5</v>
      </c>
      <c r="CO632">
        <f ca="1">+IF($C632=1,SUMPRODUCT($CH632:$CK632,Elast!$L$9:$O$9),SUMPRODUCT($CH632:$CK632,Elast!$L$16:$O$16))</f>
        <v>-4.2005912080563591E-5</v>
      </c>
    </row>
    <row r="633" spans="2:93" x14ac:dyDescent="0.25">
      <c r="B633" t="s">
        <v>91</v>
      </c>
      <c r="C633">
        <v>1</v>
      </c>
      <c r="D633">
        <v>2050</v>
      </c>
      <c r="E633">
        <v>2048</v>
      </c>
      <c r="F633">
        <v>0.15726309370937799</v>
      </c>
      <c r="G633">
        <v>4.0132914530793602E-2</v>
      </c>
      <c r="H633">
        <v>0.25388331099518602</v>
      </c>
      <c r="I633">
        <v>0.54872068076464098</v>
      </c>
      <c r="J633">
        <f ca="1">+('aob Demand'!J632-'aob Demand'!BX632)+'aob Cap'!BX633</f>
        <v>141.28542124916726</v>
      </c>
      <c r="K633">
        <f ca="1">+('aob Demand'!K632-'aob Demand'!BY632)+'aob Cap'!BY633</f>
        <v>141.28542124916726</v>
      </c>
      <c r="L633">
        <f ca="1">+('aob Demand'!L632-'aob Demand'!BZ632)+'aob Cap'!BZ633</f>
        <v>110.71599603462923</v>
      </c>
      <c r="M633">
        <f ca="1">+('aob Demand'!M632-'aob Demand'!CA632)+'aob Cap'!CA633</f>
        <v>92.723942796289037</v>
      </c>
      <c r="N633">
        <f ca="1">+'aob Demand'!N632*(1+CL633)</f>
        <v>118354.16505551165</v>
      </c>
      <c r="O633">
        <f ca="1">+'aob Demand'!O632*(1+CM633)</f>
        <v>35015.927806960979</v>
      </c>
      <c r="P633">
        <f ca="1">+'aob Demand'!P632*(1+CN633)</f>
        <v>240476.50946858875</v>
      </c>
      <c r="Q633">
        <f ca="1">+'aob Demand'!Q632*(1+CO633)</f>
        <v>677966.6917976418</v>
      </c>
      <c r="R633">
        <v>1433.7141579059601</v>
      </c>
      <c r="S633">
        <f ca="1">+IF(E633&gt;2017,SUMPRODUCT(J633:M633,N633:Q633),'aob Demand'!S632)</f>
        <v>111157299.19387797</v>
      </c>
      <c r="T633">
        <v>69067.4925008235</v>
      </c>
      <c r="U633">
        <v>83.15</v>
      </c>
      <c r="V633">
        <v>46942.181781118998</v>
      </c>
      <c r="W633">
        <v>1.2036466431975801E-3</v>
      </c>
      <c r="X633">
        <v>-3.5259644065923799</v>
      </c>
      <c r="Y633">
        <v>-3.5259644065923799</v>
      </c>
      <c r="Z633">
        <v>-6.8377399044852201</v>
      </c>
      <c r="AA633">
        <v>-3.6840648572097399</v>
      </c>
      <c r="AB633">
        <v>1.7527359306138099</v>
      </c>
      <c r="AC633">
        <v>1.7527359306138099</v>
      </c>
      <c r="AD633">
        <v>1.7527359306138099</v>
      </c>
      <c r="AE633">
        <v>1.7527359306138099</v>
      </c>
      <c r="AF633">
        <v>212949.72733213799</v>
      </c>
      <c r="AG633">
        <v>54351.824227630997</v>
      </c>
      <c r="AH633">
        <v>451740.14483934297</v>
      </c>
      <c r="AI633">
        <v>1194124.3190565601</v>
      </c>
      <c r="AJ633">
        <v>130.14775753662701</v>
      </c>
      <c r="AK633">
        <v>130.14775753662701</v>
      </c>
      <c r="AL633">
        <v>102.787888429045</v>
      </c>
      <c r="AM633">
        <v>81.814189485721201</v>
      </c>
      <c r="AN633">
        <v>126.62179313003401</v>
      </c>
      <c r="AO633">
        <v>126.62179313003401</v>
      </c>
      <c r="AP633">
        <v>95.950148524560205</v>
      </c>
      <c r="AQ633">
        <v>78.130124628511396</v>
      </c>
      <c r="AR633">
        <f ca="1">+IF(E633&gt;2017,J633*N633,'aob Demand'!AR632)</f>
        <v>16721718.066461435</v>
      </c>
      <c r="AS633">
        <f>+IF(F633&gt;2017,K633*O633,'aob Demand'!AS632)</f>
        <v>4946291.1495168703</v>
      </c>
      <c r="AT633">
        <f>+IF(G633&gt;2017,L633*P633,'aob Demand'!AT632)</f>
        <v>26618715.673028599</v>
      </c>
      <c r="AU633">
        <f>+IF(H633&gt;2017,M633*Q633,'aob Demand'!AU632)</f>
        <v>62846790.375812501</v>
      </c>
      <c r="AV633">
        <v>0.97299883306110801</v>
      </c>
      <c r="AW633">
        <v>0.97299883306110801</v>
      </c>
      <c r="AX633">
        <v>0.93356856557679202</v>
      </c>
      <c r="AY633">
        <v>0.95506250032997098</v>
      </c>
      <c r="AZ633">
        <v>1.4399684890882201</v>
      </c>
      <c r="BA633">
        <v>1.4399684890882201</v>
      </c>
      <c r="BB633">
        <v>1.4430067182474799</v>
      </c>
      <c r="BC633">
        <v>1.02070541383062</v>
      </c>
      <c r="BD633">
        <v>0.97299883306110801</v>
      </c>
      <c r="BE633">
        <v>0.97299883306110801</v>
      </c>
      <c r="BF633">
        <v>0.933498348071229</v>
      </c>
      <c r="BG633">
        <v>0.955004808414881</v>
      </c>
      <c r="BH633">
        <v>0.19242860000000001</v>
      </c>
      <c r="BI633">
        <v>0.19242860000000001</v>
      </c>
      <c r="BJ633">
        <v>0.232534608999999</v>
      </c>
      <c r="BK633">
        <v>0.31863818999999999</v>
      </c>
      <c r="BL633">
        <v>0.28501643399999999</v>
      </c>
      <c r="BM633">
        <v>0.28501643399999999</v>
      </c>
      <c r="BN633">
        <v>0.28501643399999999</v>
      </c>
      <c r="BO633">
        <v>0.51554845999999999</v>
      </c>
      <c r="BP633">
        <v>0.19242860000000001</v>
      </c>
      <c r="BQ633">
        <v>0.19242860000000001</v>
      </c>
      <c r="BR633">
        <v>0.23244925399999999</v>
      </c>
      <c r="BS633">
        <v>0.31844525600000001</v>
      </c>
      <c r="BT633">
        <v>0</v>
      </c>
      <c r="BU633">
        <v>0</v>
      </c>
      <c r="BV633" s="1">
        <v>9.31E-5</v>
      </c>
      <c r="BW633">
        <v>6.5461499999999999E-4</v>
      </c>
      <c r="BX633">
        <f ca="1">+'aob Demand'!BX632+'aob Cap'!$CG633</f>
        <v>15.224773769160041</v>
      </c>
      <c r="BY633">
        <f ca="1">+'aob Demand'!BY632+'aob Cap'!$CG633</f>
        <v>15.224773769160041</v>
      </c>
      <c r="BZ633">
        <f ca="1">+'aob Demand'!BZ632+'aob Cap'!$CG633</f>
        <v>15.224773769160041</v>
      </c>
      <c r="CA633">
        <f ca="1">+'aob Demand'!CA632+'aob Cap'!$CG633</f>
        <v>15.224773769160041</v>
      </c>
      <c r="CB633">
        <f t="shared" ca="1" si="74"/>
        <v>1801915.3876079917</v>
      </c>
      <c r="CC633">
        <f t="shared" ca="1" si="79"/>
        <v>533109.57917822117</v>
      </c>
      <c r="CD633">
        <f t="shared" ca="1" si="80"/>
        <v>3661200.4534565364</v>
      </c>
      <c r="CE633">
        <f t="shared" ca="1" si="81"/>
        <v>10321889.505644947</v>
      </c>
      <c r="CG633">
        <f ca="1">+IFERROR(VLOOKUP(_xlfn.CONCAT(B633,E633,C633),Reallocation!$A$3:$F$618,6,FALSE),0)</f>
        <v>2.8731351122241035E-2</v>
      </c>
      <c r="CH633">
        <f t="shared" ca="1" si="75"/>
        <v>2.0335679979033294E-4</v>
      </c>
      <c r="CI633">
        <f t="shared" ca="1" si="76"/>
        <v>2.0335679979033294E-4</v>
      </c>
      <c r="CJ633">
        <f t="shared" ca="1" si="77"/>
        <v>2.5950496903148768E-4</v>
      </c>
      <c r="CK633">
        <f t="shared" ca="1" si="78"/>
        <v>3.0985903161351303E-4</v>
      </c>
      <c r="CL633">
        <f ca="1">+IF($C633=1,SUMPRODUCT($CH633:$CK633,Elast!$L$6:$O$6),SUMPRODUCT($CH633:$CK633,Elast!$L$13:$O$13))</f>
        <v>-1.1954528270243126E-5</v>
      </c>
      <c r="CM633">
        <f ca="1">+IF($C633=1,SUMPRODUCT($CH633:$CK633,Elast!$L$7:$O$7),SUMPRODUCT($CH633:$CK633,Elast!$L$14:$O$14))</f>
        <v>-1.1542748881089525E-5</v>
      </c>
      <c r="CN633">
        <f ca="1">+IF($C633=1,SUMPRODUCT($CH633:$CK633,Elast!$L$8:$O$8),SUMPRODUCT($CH633:$CK633,Elast!$L$15:$O$15))</f>
        <v>-3.8642710097624101E-5</v>
      </c>
      <c r="CO633">
        <f ca="1">+IF($C633=1,SUMPRODUCT($CH633:$CK633,Elast!$L$9:$O$9),SUMPRODUCT($CH633:$CK633,Elast!$L$16:$O$16))</f>
        <v>-4.0169543021639781E-5</v>
      </c>
    </row>
    <row r="634" spans="2:93" x14ac:dyDescent="0.25">
      <c r="B634" t="s">
        <v>91</v>
      </c>
      <c r="C634">
        <v>1</v>
      </c>
      <c r="D634">
        <v>2051</v>
      </c>
      <c r="E634">
        <v>2049</v>
      </c>
      <c r="F634">
        <v>0.15731371939202801</v>
      </c>
      <c r="G634">
        <v>4.01403171712717E-2</v>
      </c>
      <c r="H634">
        <v>0.25389510979428498</v>
      </c>
      <c r="I634">
        <v>0.54865085364241395</v>
      </c>
      <c r="J634">
        <f ca="1">+('aob Demand'!J633-'aob Demand'!BX633)+'aob Cap'!BX634</f>
        <v>141.20741886282508</v>
      </c>
      <c r="K634">
        <f ca="1">+('aob Demand'!K633-'aob Demand'!BY633)+'aob Cap'!BY634</f>
        <v>141.20741886282508</v>
      </c>
      <c r="L634">
        <f ca="1">+('aob Demand'!L633-'aob Demand'!BZ633)+'aob Cap'!BZ634</f>
        <v>110.64040847291508</v>
      </c>
      <c r="M634">
        <f ca="1">+('aob Demand'!M633-'aob Demand'!CA633)+'aob Cap'!CA634</f>
        <v>92.649837478351287</v>
      </c>
      <c r="N634">
        <f ca="1">+'aob Demand'!N633*(1+CL634)</f>
        <v>118162.56593734211</v>
      </c>
      <c r="O634">
        <f ca="1">+'aob Demand'!O633*(1+CM634)</f>
        <v>34957.968076359874</v>
      </c>
      <c r="P634">
        <f ca="1">+'aob Demand'!P633*(1+CN634)</f>
        <v>240084.71279207975</v>
      </c>
      <c r="Q634">
        <f ca="1">+'aob Demand'!Q633*(1+CO634)</f>
        <v>676865.01814160356</v>
      </c>
      <c r="R634">
        <v>1433.89257175542</v>
      </c>
      <c r="S634">
        <f ca="1">+IF(E634&gt;2017,SUMPRODUCT(J634:M634,N634:Q634),'aob Demand'!S633)</f>
        <v>110896259.99999133</v>
      </c>
      <c r="T634">
        <v>68889.421862848001</v>
      </c>
      <c r="U634">
        <v>83.15</v>
      </c>
      <c r="V634">
        <v>47315.395072086802</v>
      </c>
      <c r="W634">
        <v>1.2067498994168301E-3</v>
      </c>
      <c r="X634">
        <v>-3.5141413279688298</v>
      </c>
      <c r="Y634">
        <v>-3.5141413279688298</v>
      </c>
      <c r="Z634">
        <v>-6.8283468696741201</v>
      </c>
      <c r="AA634">
        <v>-3.6765251130182701</v>
      </c>
      <c r="AB634">
        <v>1.6677854210980101</v>
      </c>
      <c r="AC634">
        <v>1.6677854210980101</v>
      </c>
      <c r="AD634">
        <v>1.6677854210980101</v>
      </c>
      <c r="AE634">
        <v>1.6677854210980101</v>
      </c>
      <c r="AF634">
        <v>202313.27844488001</v>
      </c>
      <c r="AG634">
        <v>51629.542067115399</v>
      </c>
      <c r="AH634">
        <v>429144.15750610002</v>
      </c>
      <c r="AI634">
        <v>1134420.73666479</v>
      </c>
      <c r="AJ634">
        <v>130.14775753662701</v>
      </c>
      <c r="AK634">
        <v>130.14775753662701</v>
      </c>
      <c r="AL634">
        <v>102.787888429045</v>
      </c>
      <c r="AM634">
        <v>81.814189485721201</v>
      </c>
      <c r="AN634">
        <v>126.633616208658</v>
      </c>
      <c r="AO634">
        <v>126.633616208658</v>
      </c>
      <c r="AP634">
        <v>95.959541559371303</v>
      </c>
      <c r="AQ634">
        <v>78.137664372702901</v>
      </c>
      <c r="AR634">
        <f ca="1">+IF(E634&gt;2017,J634*N634,'aob Demand'!AR633)</f>
        <v>16685430.942220455</v>
      </c>
      <c r="AS634">
        <f>+IF(F634&gt;2017,K634*O634,'aob Demand'!AS633)</f>
        <v>4935419.200553</v>
      </c>
      <c r="AT634">
        <f>+IF(G634&gt;2017,L634*P634,'aob Demand'!AT633)</f>
        <v>26557460.8213025</v>
      </c>
      <c r="AU634">
        <f>+IF(H634&gt;2017,M634*Q634,'aob Demand'!AU633)</f>
        <v>62695259.999713302</v>
      </c>
      <c r="AV634">
        <v>0.97309015175175395</v>
      </c>
      <c r="AW634">
        <v>0.97309015175175395</v>
      </c>
      <c r="AX634">
        <v>0.933660185484113</v>
      </c>
      <c r="AY634">
        <v>0.95515496241436404</v>
      </c>
      <c r="AZ634">
        <v>1.4396756746772701</v>
      </c>
      <c r="BA634">
        <v>1.4396756746772701</v>
      </c>
      <c r="BB634">
        <v>1.4426998838226299</v>
      </c>
      <c r="BC634">
        <v>1.02049131001524</v>
      </c>
      <c r="BD634">
        <v>0.97309015175175395</v>
      </c>
      <c r="BE634">
        <v>0.97309015175175395</v>
      </c>
      <c r="BF634">
        <v>0.93358996108744297</v>
      </c>
      <c r="BG634">
        <v>0.95509726491396996</v>
      </c>
      <c r="BH634">
        <v>0.19242860000000001</v>
      </c>
      <c r="BI634">
        <v>0.19242860000000001</v>
      </c>
      <c r="BJ634">
        <v>0.232534608999999</v>
      </c>
      <c r="BK634">
        <v>0.31863818999999999</v>
      </c>
      <c r="BL634">
        <v>0.28501643399999999</v>
      </c>
      <c r="BM634">
        <v>0.28501643399999999</v>
      </c>
      <c r="BN634">
        <v>0.28501643399999999</v>
      </c>
      <c r="BO634">
        <v>0.51554845999999999</v>
      </c>
      <c r="BP634">
        <v>0.19242860000000001</v>
      </c>
      <c r="BQ634">
        <v>0.19242860000000001</v>
      </c>
      <c r="BR634">
        <v>0.23244925399999999</v>
      </c>
      <c r="BS634">
        <v>0.31844525600000001</v>
      </c>
      <c r="BT634">
        <v>0</v>
      </c>
      <c r="BU634">
        <v>0</v>
      </c>
      <c r="BV634" s="1">
        <v>9.31E-5</v>
      </c>
      <c r="BW634">
        <v>6.5461499999999999E-4</v>
      </c>
      <c r="BX634">
        <f ca="1">+'aob Demand'!BX633+'aob Cap'!$CG634</f>
        <v>15.156963809801477</v>
      </c>
      <c r="BY634">
        <f ca="1">+'aob Demand'!BY633+'aob Cap'!$CG634</f>
        <v>15.156963809801477</v>
      </c>
      <c r="BZ634">
        <f ca="1">+'aob Demand'!BZ633+'aob Cap'!$CG634</f>
        <v>15.156963809801477</v>
      </c>
      <c r="CA634">
        <f ca="1">+'aob Demand'!CA633+'aob Cap'!$CG634</f>
        <v>15.156963809801477</v>
      </c>
      <c r="CB634">
        <f t="shared" ca="1" si="74"/>
        <v>1790985.735585575</v>
      </c>
      <c r="CC634">
        <f t="shared" ca="1" si="79"/>
        <v>529856.65699758194</v>
      </c>
      <c r="CD634">
        <f t="shared" ca="1" si="80"/>
        <v>3638955.3030761345</v>
      </c>
      <c r="CE634">
        <f t="shared" ca="1" si="81"/>
        <v>10259218.584092906</v>
      </c>
      <c r="CG634">
        <f ca="1">+IFERROR(VLOOKUP(_xlfn.CONCAT(B634,E634,C634),Reallocation!$A$3:$F$618,6,FALSE),0)</f>
        <v>2.745313253607528E-2</v>
      </c>
      <c r="CH634">
        <f t="shared" ca="1" si="75"/>
        <v>1.9441706928113867E-4</v>
      </c>
      <c r="CI634">
        <f t="shared" ca="1" si="76"/>
        <v>1.9441706928113867E-4</v>
      </c>
      <c r="CJ634">
        <f t="shared" ca="1" si="77"/>
        <v>2.4812934907769701E-4</v>
      </c>
      <c r="CK634">
        <f t="shared" ca="1" si="78"/>
        <v>2.9631063888801989E-4</v>
      </c>
      <c r="CL634">
        <f ca="1">+IF($C634=1,SUMPRODUCT($CH634:$CK634,Elast!$L$6:$O$6),SUMPRODUCT($CH634:$CK634,Elast!$L$13:$O$13))</f>
        <v>-1.143190880713285E-5</v>
      </c>
      <c r="CM634">
        <f ca="1">+IF($C634=1,SUMPRODUCT($CH634:$CK634,Elast!$L$7:$O$7),SUMPRODUCT($CH634:$CK634,Elast!$L$14:$O$14))</f>
        <v>-1.1035644539147071E-5</v>
      </c>
      <c r="CN634">
        <f ca="1">+IF($C634=1,SUMPRODUCT($CH634:$CK634,Elast!$L$8:$O$8),SUMPRODUCT($CH634:$CK634,Elast!$L$15:$O$15))</f>
        <v>-3.6946579002865803E-5</v>
      </c>
      <c r="CO634">
        <f ca="1">+IF($C634=1,SUMPRODUCT($CH634:$CK634,Elast!$L$9:$O$9),SUMPRODUCT($CH634:$CK634,Elast!$L$16:$O$16))</f>
        <v>-3.8410226936649309E-5</v>
      </c>
    </row>
    <row r="635" spans="2:93" x14ac:dyDescent="0.25">
      <c r="B635" t="s">
        <v>92</v>
      </c>
      <c r="C635">
        <v>1</v>
      </c>
      <c r="D635">
        <v>2010</v>
      </c>
      <c r="E635">
        <v>2008</v>
      </c>
      <c r="F635">
        <v>0.231180356</v>
      </c>
      <c r="G635">
        <v>9.9663129999999992E-3</v>
      </c>
      <c r="H635">
        <v>0.216834841</v>
      </c>
      <c r="I635">
        <v>0.54201849000000002</v>
      </c>
      <c r="J635">
        <f>+('aob Demand'!J634-'aob Demand'!BX634)+'aob Cap'!BX635</f>
        <v>326.72362420000002</v>
      </c>
      <c r="K635">
        <f>+('aob Demand'!K634-'aob Demand'!BY634)+'aob Cap'!BY635</f>
        <v>228.75676949999999</v>
      </c>
      <c r="L635">
        <f>+('aob Demand'!L634-'aob Demand'!BZ634)+'aob Cap'!BZ635</f>
        <v>161.47811669999999</v>
      </c>
      <c r="M635">
        <f>+('aob Demand'!M634-'aob Demand'!CA634)+'aob Cap'!CA635</f>
        <v>128.37334039999999</v>
      </c>
      <c r="N635">
        <f>+'aob Demand'!N634*(1+CL635)</f>
        <v>126529.228</v>
      </c>
      <c r="O635">
        <f>+'aob Demand'!O634*(1+CM635)</f>
        <v>8561.3809999999994</v>
      </c>
      <c r="P635">
        <f>+'aob Demand'!P634*(1+CN635)</f>
        <v>241202.76250000001</v>
      </c>
      <c r="Q635">
        <f>+'aob Demand'!Q634*(1+CO635)</f>
        <v>756194.38549999997</v>
      </c>
      <c r="R635">
        <v>2324.790677</v>
      </c>
      <c r="S635">
        <f>+IF(E635&gt;2017,SUMPRODUCT(J635:M635,N635:Q635),'aob Demand'!S634)</f>
        <v>179322728.90000001</v>
      </c>
      <c r="T635">
        <v>77135</v>
      </c>
      <c r="U635">
        <v>42.211999999999897</v>
      </c>
      <c r="V635">
        <v>39674.757740000001</v>
      </c>
      <c r="W635">
        <v>5.4724799999999996E-4</v>
      </c>
      <c r="X635">
        <v>-9.6696828719999992</v>
      </c>
      <c r="Y635">
        <v>-9.6696828719999992</v>
      </c>
      <c r="Z635">
        <v>-4.460036702</v>
      </c>
      <c r="AA635">
        <v>-3.7764098960000001</v>
      </c>
      <c r="AB635">
        <v>97.966854699999999</v>
      </c>
      <c r="AC635">
        <v>0</v>
      </c>
      <c r="AD635">
        <v>0</v>
      </c>
      <c r="AE635">
        <v>0</v>
      </c>
      <c r="AF635">
        <v>12395670.49</v>
      </c>
      <c r="AG635">
        <v>0</v>
      </c>
      <c r="AH635">
        <v>0</v>
      </c>
      <c r="AI635">
        <v>0</v>
      </c>
      <c r="AJ635">
        <v>238.42645229999999</v>
      </c>
      <c r="AK635">
        <v>238.42645229999999</v>
      </c>
      <c r="AL635">
        <v>165.9381534</v>
      </c>
      <c r="AM635">
        <v>132.14975029999999</v>
      </c>
      <c r="AN635">
        <v>228.75676949999999</v>
      </c>
      <c r="AO635">
        <v>228.75676949999999</v>
      </c>
      <c r="AP635">
        <v>161.47811669999999</v>
      </c>
      <c r="AQ635">
        <v>128.37334039999999</v>
      </c>
      <c r="AR635">
        <f>+IF(E635&gt;2017,J635*N635,'aob Demand'!AR634)</f>
        <v>41340087.93</v>
      </c>
      <c r="AS635">
        <f>+IF(F635&gt;2017,K635*O635,'aob Demand'!AS634)</f>
        <v>1958473.86</v>
      </c>
      <c r="AT635">
        <f>+IF(G635&gt;2017,L635*P635,'aob Demand'!AT634)</f>
        <v>38948967.82</v>
      </c>
      <c r="AU635">
        <f>+IF(H635&gt;2017,M635*Q635,'aob Demand'!AU634)</f>
        <v>97075199.269999996</v>
      </c>
      <c r="AV635">
        <v>1.0385299029999999</v>
      </c>
      <c r="AW635">
        <v>1.0385299029999999</v>
      </c>
      <c r="AX635">
        <v>1.0502698509999999</v>
      </c>
      <c r="AY635">
        <v>1.0464361280000001</v>
      </c>
      <c r="AZ635">
        <v>1.0881334409999901</v>
      </c>
      <c r="BA635">
        <v>1.0881334409999901</v>
      </c>
      <c r="BB635">
        <v>1.1027494929999999</v>
      </c>
      <c r="BC635">
        <v>1.0880440339999999</v>
      </c>
      <c r="BD635">
        <v>1.0259732370000001</v>
      </c>
      <c r="BE635">
        <v>1.0259732370000001</v>
      </c>
      <c r="BF635">
        <v>1.029215102</v>
      </c>
      <c r="BG635">
        <v>1.021480371</v>
      </c>
      <c r="BH635">
        <v>0.13183847900000001</v>
      </c>
      <c r="BI635">
        <v>0.13183847900000001</v>
      </c>
      <c r="BJ635">
        <v>0.15242956899999999</v>
      </c>
      <c r="BK635">
        <v>0.19070941999999999</v>
      </c>
      <c r="BL635">
        <v>0.14117670099999999</v>
      </c>
      <c r="BM635">
        <v>0.14117670099999999</v>
      </c>
      <c r="BN635">
        <v>0.16157598500000001</v>
      </c>
      <c r="BO635">
        <v>0.188202072</v>
      </c>
      <c r="BP635">
        <v>0.12631505199999901</v>
      </c>
      <c r="BQ635">
        <v>0.12631505199999901</v>
      </c>
      <c r="BR635">
        <v>0.14329787299999999</v>
      </c>
      <c r="BS635">
        <v>0.18782644199999901</v>
      </c>
      <c r="BT635">
        <v>0.19521590599999999</v>
      </c>
      <c r="BU635">
        <v>0.19521590599999999</v>
      </c>
      <c r="BV635">
        <v>0.27827923900000001</v>
      </c>
      <c r="BW635">
        <v>0.37060473299999902</v>
      </c>
      <c r="BX635">
        <f>+'aob Demand'!BX634+'aob Cap'!$CG635</f>
        <v>102.0409693</v>
      </c>
      <c r="BY635">
        <f>+'aob Demand'!BY634+'aob Cap'!$CG635</f>
        <v>0</v>
      </c>
      <c r="BZ635">
        <f>+'aob Demand'!BZ634+'aob Cap'!$CG635</f>
        <v>0</v>
      </c>
      <c r="CA635">
        <f>+'aob Demand'!CA634+'aob Cap'!$CG635</f>
        <v>0</v>
      </c>
      <c r="CB635">
        <f t="shared" si="74"/>
        <v>12911165.069900701</v>
      </c>
      <c r="CC635">
        <f t="shared" si="79"/>
        <v>0</v>
      </c>
      <c r="CD635">
        <f t="shared" si="80"/>
        <v>0</v>
      </c>
      <c r="CE635">
        <f t="shared" si="81"/>
        <v>0</v>
      </c>
      <c r="CG635">
        <f>+IFERROR(VLOOKUP(_xlfn.CONCAT(B635,E635,C635),Reallocation!$A$3:$F$618,6,FALSE),0)</f>
        <v>0</v>
      </c>
      <c r="CH635">
        <f t="shared" si="75"/>
        <v>0</v>
      </c>
      <c r="CI635">
        <f t="shared" si="76"/>
        <v>0</v>
      </c>
      <c r="CJ635">
        <f t="shared" si="77"/>
        <v>0</v>
      </c>
      <c r="CK635">
        <f t="shared" si="78"/>
        <v>0</v>
      </c>
      <c r="CL635">
        <f>+IF($C635=1,SUMPRODUCT($CH635:$CK635,Elast!$L$6:$O$6),SUMPRODUCT($CH635:$CK635,Elast!$L$13:$O$13))</f>
        <v>0</v>
      </c>
      <c r="CM635">
        <f>+IF($C635=1,SUMPRODUCT($CH635:$CK635,Elast!$L$7:$O$7),SUMPRODUCT($CH635:$CK635,Elast!$L$14:$O$14))</f>
        <v>0</v>
      </c>
      <c r="CN635">
        <f>+IF($C635=1,SUMPRODUCT($CH635:$CK635,Elast!$L$8:$O$8),SUMPRODUCT($CH635:$CK635,Elast!$L$15:$O$15))</f>
        <v>0</v>
      </c>
      <c r="CO635">
        <f>+IF($C635=1,SUMPRODUCT($CH635:$CK635,Elast!$L$9:$O$9),SUMPRODUCT($CH635:$CK635,Elast!$L$16:$O$16))</f>
        <v>0</v>
      </c>
    </row>
    <row r="636" spans="2:93" x14ac:dyDescent="0.25">
      <c r="B636" t="s">
        <v>92</v>
      </c>
      <c r="C636">
        <v>1</v>
      </c>
      <c r="D636">
        <v>2011</v>
      </c>
      <c r="E636">
        <v>2009</v>
      </c>
      <c r="F636">
        <v>0.36169584199999999</v>
      </c>
      <c r="G636">
        <v>2.0083293999999901E-2</v>
      </c>
      <c r="H636">
        <v>0.21289936000000001</v>
      </c>
      <c r="I636">
        <v>0.405321504</v>
      </c>
      <c r="J636">
        <f>+('aob Demand'!J635-'aob Demand'!BX635)+'aob Cap'!BX636</f>
        <v>218.71172419999999</v>
      </c>
      <c r="K636">
        <f>+('aob Demand'!K635-'aob Demand'!BY635)+'aob Cap'!BY636</f>
        <v>122.01595049999899</v>
      </c>
      <c r="L636">
        <f>+('aob Demand'!L635-'aob Demand'!BZ635)+'aob Cap'!BZ636</f>
        <v>67.878517439999996</v>
      </c>
      <c r="M636">
        <f>+('aob Demand'!M635-'aob Demand'!CA635)+'aob Cap'!CA636</f>
        <v>41.16157046</v>
      </c>
      <c r="N636">
        <f>+'aob Demand'!N635*(1+CL636)</f>
        <v>123700.488</v>
      </c>
      <c r="O636">
        <f>+'aob Demand'!O635*(1+CM636)</f>
        <v>12134.686</v>
      </c>
      <c r="P636">
        <f>+'aob Demand'!P635*(1+CN636)</f>
        <v>234826.00399999999</v>
      </c>
      <c r="Q636">
        <f>+'aob Demand'!Q635*(1+CO636)</f>
        <v>737376.22599999898</v>
      </c>
      <c r="R636">
        <v>963.1801557</v>
      </c>
      <c r="S636">
        <f>+IF(E636&gt;2017,SUMPRODUCT(J636:M636,N636:Q636),'aob Demand'!S635)</f>
        <v>74826576.75</v>
      </c>
      <c r="T636">
        <v>77687</v>
      </c>
      <c r="U636">
        <v>20.805999999999901</v>
      </c>
      <c r="V636">
        <v>38760.738899999997</v>
      </c>
      <c r="W636">
        <v>2.6781800000000002E-4</v>
      </c>
      <c r="X636">
        <v>26.383716440000001</v>
      </c>
      <c r="Y636">
        <v>26.383716440000001</v>
      </c>
      <c r="Z636">
        <v>8.4362593999999902</v>
      </c>
      <c r="AA636">
        <v>3.4295375939999899</v>
      </c>
      <c r="AB636">
        <v>96.695773759999994</v>
      </c>
      <c r="AC636">
        <v>0</v>
      </c>
      <c r="AD636">
        <v>0</v>
      </c>
      <c r="AE636">
        <v>0</v>
      </c>
      <c r="AF636">
        <v>11961314.4</v>
      </c>
      <c r="AG636">
        <v>0</v>
      </c>
      <c r="AH636">
        <v>0</v>
      </c>
      <c r="AI636">
        <v>0</v>
      </c>
      <c r="AJ636">
        <v>95.632234049999994</v>
      </c>
      <c r="AK636">
        <v>95.632234049999994</v>
      </c>
      <c r="AL636">
        <v>59.442258039999999</v>
      </c>
      <c r="AM636">
        <v>37.732032859999997</v>
      </c>
      <c r="AN636">
        <v>122.01595049999899</v>
      </c>
      <c r="AO636">
        <v>122.01595049999899</v>
      </c>
      <c r="AP636">
        <v>67.878517439999996</v>
      </c>
      <c r="AQ636">
        <v>41.16157046</v>
      </c>
      <c r="AR636">
        <f>+IF(E636&gt;2017,J636*N636,'aob Demand'!AR635)</f>
        <v>27054747.02</v>
      </c>
      <c r="AS636">
        <f>+IF(F636&gt;2017,K636*O636,'aob Demand'!AS635)</f>
        <v>1480625.246</v>
      </c>
      <c r="AT636">
        <f>+IF(G636&gt;2017,L636*P636,'aob Demand'!AT635)</f>
        <v>15939641.01</v>
      </c>
      <c r="AU636">
        <f>+IF(H636&gt;2017,M636*Q636,'aob Demand'!AU635)</f>
        <v>30351563.48</v>
      </c>
      <c r="AV636">
        <v>1.0385299029999999</v>
      </c>
      <c r="AW636">
        <v>1.0385299029999999</v>
      </c>
      <c r="AX636">
        <v>1.0502698509999999</v>
      </c>
      <c r="AY636">
        <v>1.0464361280000001</v>
      </c>
      <c r="AZ636">
        <v>1.0881334409999901</v>
      </c>
      <c r="BA636">
        <v>1.0881334409999901</v>
      </c>
      <c r="BB636">
        <v>1.1027494929999999</v>
      </c>
      <c r="BC636">
        <v>1.0880440339999999</v>
      </c>
      <c r="BD636">
        <v>1.0259732370000001</v>
      </c>
      <c r="BE636">
        <v>1.0259732370000001</v>
      </c>
      <c r="BF636">
        <v>1.029215102</v>
      </c>
      <c r="BG636">
        <v>1.021480371</v>
      </c>
      <c r="BH636">
        <v>0.13183847900000001</v>
      </c>
      <c r="BI636">
        <v>0.13183847900000001</v>
      </c>
      <c r="BJ636">
        <v>0.15242956899999999</v>
      </c>
      <c r="BK636">
        <v>0.19070941999999999</v>
      </c>
      <c r="BL636">
        <v>0.14117670099999999</v>
      </c>
      <c r="BM636">
        <v>0.14117670099999999</v>
      </c>
      <c r="BN636">
        <v>0.16157598500000001</v>
      </c>
      <c r="BO636">
        <v>0.188202072</v>
      </c>
      <c r="BP636">
        <v>0.12631505199999901</v>
      </c>
      <c r="BQ636">
        <v>0.12631505199999901</v>
      </c>
      <c r="BR636">
        <v>0.14329787299999999</v>
      </c>
      <c r="BS636">
        <v>0.18782644199999901</v>
      </c>
      <c r="BT636">
        <v>0.19521590599999999</v>
      </c>
      <c r="BU636">
        <v>0.19521590599999999</v>
      </c>
      <c r="BV636">
        <v>0.27827923900000001</v>
      </c>
      <c r="BW636">
        <v>0.37060473299999902</v>
      </c>
      <c r="BX636">
        <f>+'aob Demand'!BX635+'aob Cap'!$CG636</f>
        <v>103.0185638</v>
      </c>
      <c r="BY636">
        <f>+'aob Demand'!BY635+'aob Cap'!$CG636</f>
        <v>0</v>
      </c>
      <c r="BZ636">
        <f>+'aob Demand'!BZ635+'aob Cap'!$CG636</f>
        <v>0</v>
      </c>
      <c r="CA636">
        <f>+'aob Demand'!CA635+'aob Cap'!$CG636</f>
        <v>0</v>
      </c>
      <c r="CB636">
        <f t="shared" si="74"/>
        <v>12743446.615119133</v>
      </c>
      <c r="CC636">
        <f t="shared" si="79"/>
        <v>0</v>
      </c>
      <c r="CD636">
        <f t="shared" si="80"/>
        <v>0</v>
      </c>
      <c r="CE636">
        <f t="shared" si="81"/>
        <v>0</v>
      </c>
      <c r="CG636">
        <f>+IFERROR(VLOOKUP(_xlfn.CONCAT(B636,E636,C636),Reallocation!$A$3:$F$618,6,FALSE),0)</f>
        <v>0</v>
      </c>
      <c r="CH636">
        <f t="shared" si="75"/>
        <v>0</v>
      </c>
      <c r="CI636">
        <f t="shared" si="76"/>
        <v>0</v>
      </c>
      <c r="CJ636">
        <f t="shared" si="77"/>
        <v>0</v>
      </c>
      <c r="CK636">
        <f t="shared" si="78"/>
        <v>0</v>
      </c>
      <c r="CL636">
        <f>+IF($C636=1,SUMPRODUCT($CH636:$CK636,Elast!$L$6:$O$6),SUMPRODUCT($CH636:$CK636,Elast!$L$13:$O$13))</f>
        <v>0</v>
      </c>
      <c r="CM636">
        <f>+IF($C636=1,SUMPRODUCT($CH636:$CK636,Elast!$L$7:$O$7),SUMPRODUCT($CH636:$CK636,Elast!$L$14:$O$14))</f>
        <v>0</v>
      </c>
      <c r="CN636">
        <f>+IF($C636=1,SUMPRODUCT($CH636:$CK636,Elast!$L$8:$O$8),SUMPRODUCT($CH636:$CK636,Elast!$L$15:$O$15))</f>
        <v>0</v>
      </c>
      <c r="CO636">
        <f>+IF($C636=1,SUMPRODUCT($CH636:$CK636,Elast!$L$9:$O$9),SUMPRODUCT($CH636:$CK636,Elast!$L$16:$O$16))</f>
        <v>0</v>
      </c>
    </row>
    <row r="637" spans="2:93" x14ac:dyDescent="0.25">
      <c r="B637" t="s">
        <v>92</v>
      </c>
      <c r="C637">
        <v>1</v>
      </c>
      <c r="D637">
        <v>2012</v>
      </c>
      <c r="E637">
        <v>2010</v>
      </c>
      <c r="F637">
        <v>0.25478088799999998</v>
      </c>
      <c r="G637">
        <v>1.4053955E-2</v>
      </c>
      <c r="H637">
        <v>0.201529874</v>
      </c>
      <c r="I637">
        <v>0.52963528299999996</v>
      </c>
      <c r="J637">
        <f>+('aob Demand'!J636-'aob Demand'!BX636)+'aob Cap'!BX637</f>
        <v>195.37755799999999</v>
      </c>
      <c r="K637">
        <f>+('aob Demand'!K636-'aob Demand'!BY636)+'aob Cap'!BY637</f>
        <v>101.1082775</v>
      </c>
      <c r="L637">
        <f>+('aob Demand'!L636-'aob Demand'!BZ636)+'aob Cap'!BZ637</f>
        <v>80.153072089999995</v>
      </c>
      <c r="M637">
        <f>+('aob Demand'!M636-'aob Demand'!CA636)+'aob Cap'!CA637</f>
        <v>67.14599758</v>
      </c>
      <c r="N637">
        <f>+'aob Demand'!N636*(1+CL637)</f>
        <v>126889.925999999</v>
      </c>
      <c r="O637">
        <f>+'aob Demand'!O636*(1+CM637)</f>
        <v>13907.130999999999</v>
      </c>
      <c r="P637">
        <f>+'aob Demand'!P636*(1+CN637)</f>
        <v>245505.84299999999</v>
      </c>
      <c r="Q637">
        <f>+'aob Demand'!Q636*(1+CO637)</f>
        <v>771495.53399999999</v>
      </c>
      <c r="R637">
        <v>1248.1593539999999</v>
      </c>
      <c r="S637">
        <f>+IF(E637&gt;2017,SUMPRODUCT(J637:M637,N637:Q637),'aob Demand'!S636)</f>
        <v>97678454.719999999</v>
      </c>
      <c r="T637">
        <v>78258</v>
      </c>
      <c r="U637">
        <v>20.92</v>
      </c>
      <c r="V637">
        <v>38550.415489999999</v>
      </c>
      <c r="W637">
        <v>2.67321E-4</v>
      </c>
      <c r="X637">
        <v>12.57763063</v>
      </c>
      <c r="Y637">
        <v>12.57763063</v>
      </c>
      <c r="Z637">
        <v>6.6545783579999904</v>
      </c>
      <c r="AA637">
        <v>2.1812993110000001</v>
      </c>
      <c r="AB637">
        <v>94.269280510000002</v>
      </c>
      <c r="AC637">
        <v>0</v>
      </c>
      <c r="AD637">
        <v>0</v>
      </c>
      <c r="AE637">
        <v>0</v>
      </c>
      <c r="AF637">
        <v>11961822.029999999</v>
      </c>
      <c r="AG637">
        <v>0</v>
      </c>
      <c r="AH637">
        <v>0</v>
      </c>
      <c r="AI637">
        <v>0</v>
      </c>
      <c r="AJ637">
        <v>88.530646820000001</v>
      </c>
      <c r="AK637">
        <v>88.530646820000001</v>
      </c>
      <c r="AL637">
        <v>73.498493730000007</v>
      </c>
      <c r="AM637">
        <v>64.96469827</v>
      </c>
      <c r="AN637">
        <v>101.1082775</v>
      </c>
      <c r="AO637">
        <v>101.1082775</v>
      </c>
      <c r="AP637">
        <v>80.153072089999995</v>
      </c>
      <c r="AQ637">
        <v>67.14599758</v>
      </c>
      <c r="AR637">
        <f>+IF(E637&gt;2017,J637*N637,'aob Demand'!AR636)</f>
        <v>24791443.870000001</v>
      </c>
      <c r="AS637">
        <f>+IF(F637&gt;2017,K637*O637,'aob Demand'!AS636)</f>
        <v>1406126.06</v>
      </c>
      <c r="AT637">
        <f>+IF(G637&gt;2017,L637*P637,'aob Demand'!AT636)</f>
        <v>19678047.530000001</v>
      </c>
      <c r="AU637">
        <f>+IF(H637&gt;2017,M637*Q637,'aob Demand'!AU636)</f>
        <v>51802837.259999998</v>
      </c>
      <c r="AV637">
        <v>1.0385299029999999</v>
      </c>
      <c r="AW637">
        <v>1.0385299029999999</v>
      </c>
      <c r="AX637">
        <v>1.0502698509999999</v>
      </c>
      <c r="AY637">
        <v>1.0464361280000001</v>
      </c>
      <c r="AZ637">
        <v>1.0881334409999901</v>
      </c>
      <c r="BA637">
        <v>1.0881334409999901</v>
      </c>
      <c r="BB637">
        <v>1.1027494929999999</v>
      </c>
      <c r="BC637">
        <v>1.0880440339999999</v>
      </c>
      <c r="BD637">
        <v>1.0259732370000001</v>
      </c>
      <c r="BE637">
        <v>1.0259732370000001</v>
      </c>
      <c r="BF637">
        <v>1.029215102</v>
      </c>
      <c r="BG637">
        <v>1.021480371</v>
      </c>
      <c r="BH637">
        <v>0.13183847900000001</v>
      </c>
      <c r="BI637">
        <v>0.13183847900000001</v>
      </c>
      <c r="BJ637">
        <v>0.15242956899999999</v>
      </c>
      <c r="BK637">
        <v>0.19070941999999999</v>
      </c>
      <c r="BL637">
        <v>0.14117670099999999</v>
      </c>
      <c r="BM637">
        <v>0.14117670099999999</v>
      </c>
      <c r="BN637">
        <v>0.16157598500000001</v>
      </c>
      <c r="BO637">
        <v>0.188202072</v>
      </c>
      <c r="BP637">
        <v>0.12631505199999901</v>
      </c>
      <c r="BQ637">
        <v>0.12631505199999901</v>
      </c>
      <c r="BR637">
        <v>0.14329787299999999</v>
      </c>
      <c r="BS637">
        <v>0.18782644199999901</v>
      </c>
      <c r="BT637">
        <v>0.19521590599999999</v>
      </c>
      <c r="BU637">
        <v>0.19521590599999999</v>
      </c>
      <c r="BV637">
        <v>0.27827923900000001</v>
      </c>
      <c r="BW637">
        <v>0.37060473299999902</v>
      </c>
      <c r="BX637">
        <f>+'aob Demand'!BX636+'aob Cap'!$CG637</f>
        <v>103.8912108</v>
      </c>
      <c r="BY637">
        <f>+'aob Demand'!BY636+'aob Cap'!$CG637</f>
        <v>0</v>
      </c>
      <c r="BZ637">
        <f>+'aob Demand'!BZ636+'aob Cap'!$CG637</f>
        <v>0</v>
      </c>
      <c r="CA637">
        <f>+'aob Demand'!CA636+'aob Cap'!$CG637</f>
        <v>0</v>
      </c>
      <c r="CB637">
        <f t="shared" si="74"/>
        <v>13182748.050462296</v>
      </c>
      <c r="CC637">
        <f t="shared" si="79"/>
        <v>0</v>
      </c>
      <c r="CD637">
        <f t="shared" si="80"/>
        <v>0</v>
      </c>
      <c r="CE637">
        <f t="shared" si="81"/>
        <v>0</v>
      </c>
      <c r="CG637">
        <f>+IFERROR(VLOOKUP(_xlfn.CONCAT(B637,E637,C637),Reallocation!$A$3:$F$618,6,FALSE),0)</f>
        <v>0</v>
      </c>
      <c r="CH637">
        <f t="shared" si="75"/>
        <v>0</v>
      </c>
      <c r="CI637">
        <f t="shared" si="76"/>
        <v>0</v>
      </c>
      <c r="CJ637">
        <f t="shared" si="77"/>
        <v>0</v>
      </c>
      <c r="CK637">
        <f t="shared" si="78"/>
        <v>0</v>
      </c>
      <c r="CL637">
        <f>+IF($C637=1,SUMPRODUCT($CH637:$CK637,Elast!$L$6:$O$6),SUMPRODUCT($CH637:$CK637,Elast!$L$13:$O$13))</f>
        <v>0</v>
      </c>
      <c r="CM637">
        <f>+IF($C637=1,SUMPRODUCT($CH637:$CK637,Elast!$L$7:$O$7),SUMPRODUCT($CH637:$CK637,Elast!$L$14:$O$14))</f>
        <v>0</v>
      </c>
      <c r="CN637">
        <f>+IF($C637=1,SUMPRODUCT($CH637:$CK637,Elast!$L$8:$O$8),SUMPRODUCT($CH637:$CK637,Elast!$L$15:$O$15))</f>
        <v>0</v>
      </c>
      <c r="CO637">
        <f>+IF($C637=1,SUMPRODUCT($CH637:$CK637,Elast!$L$9:$O$9),SUMPRODUCT($CH637:$CK637,Elast!$L$16:$O$16))</f>
        <v>0</v>
      </c>
    </row>
    <row r="638" spans="2:93" x14ac:dyDescent="0.25">
      <c r="B638" t="s">
        <v>92</v>
      </c>
      <c r="C638">
        <v>1</v>
      </c>
      <c r="D638">
        <v>2013</v>
      </c>
      <c r="E638">
        <v>2011</v>
      </c>
      <c r="F638">
        <v>0.27072260999999997</v>
      </c>
      <c r="G638">
        <v>1.3914983000000001E-2</v>
      </c>
      <c r="H638">
        <v>0.18944460499999999</v>
      </c>
      <c r="I638">
        <v>0.52591780099999996</v>
      </c>
      <c r="J638">
        <f>+('aob Demand'!J637-'aob Demand'!BX637)+'aob Cap'!BX638</f>
        <v>179.51494260000001</v>
      </c>
      <c r="K638">
        <f>+('aob Demand'!K637-'aob Demand'!BY637)+'aob Cap'!BY638</f>
        <v>90.755157699999998</v>
      </c>
      <c r="L638">
        <f>+('aob Demand'!L637-'aob Demand'!BZ637)+'aob Cap'!BZ638</f>
        <v>65.773440930000007</v>
      </c>
      <c r="M638">
        <f>+('aob Demand'!M637-'aob Demand'!CA637)+'aob Cap'!CA638</f>
        <v>57.64053019</v>
      </c>
      <c r="N638">
        <f>+'aob Demand'!N637*(1+CL638)</f>
        <v>129302.52</v>
      </c>
      <c r="O638">
        <f>+'aob Demand'!O637*(1+CM638)</f>
        <v>12766.583999999901</v>
      </c>
      <c r="P638">
        <f>+'aob Demand'!P637*(1+CN638)</f>
        <v>246505.158</v>
      </c>
      <c r="Q638">
        <f>+'aob Demand'!Q637*(1+CO638)</f>
        <v>778740.57</v>
      </c>
      <c r="R638">
        <v>1087.0561849999999</v>
      </c>
      <c r="S638">
        <f>+IF(E638&gt;2017,SUMPRODUCT(J638:M638,N638:Q638),'aob Demand'!S637)</f>
        <v>85470879.590000004</v>
      </c>
      <c r="T638">
        <v>78626</v>
      </c>
      <c r="U638">
        <v>21.338000000000001</v>
      </c>
      <c r="V638">
        <v>36280.133119999999</v>
      </c>
      <c r="W638">
        <v>2.7138599999999998E-4</v>
      </c>
      <c r="X638">
        <v>2.7608461329999998</v>
      </c>
      <c r="Y638">
        <v>2.7608461329999998</v>
      </c>
      <c r="Z638">
        <v>5.7399248119999999</v>
      </c>
      <c r="AA638">
        <v>5.262328879</v>
      </c>
      <c r="AB638">
        <v>88.759784929999995</v>
      </c>
      <c r="AC638">
        <v>0</v>
      </c>
      <c r="AD638">
        <v>0</v>
      </c>
      <c r="AE638">
        <v>0</v>
      </c>
      <c r="AF638">
        <v>11476863.869999999</v>
      </c>
      <c r="AG638">
        <v>0</v>
      </c>
      <c r="AH638">
        <v>0</v>
      </c>
      <c r="AI638">
        <v>0</v>
      </c>
      <c r="AJ638">
        <v>87.994311569999994</v>
      </c>
      <c r="AK638">
        <v>87.994311569999994</v>
      </c>
      <c r="AL638">
        <v>60.033516120000002</v>
      </c>
      <c r="AM638">
        <v>52.378201310000001</v>
      </c>
      <c r="AN638">
        <v>90.755157699999998</v>
      </c>
      <c r="AO638">
        <v>90.755157699999998</v>
      </c>
      <c r="AP638">
        <v>65.773440930000007</v>
      </c>
      <c r="AQ638">
        <v>57.64053019</v>
      </c>
      <c r="AR638">
        <f>+IF(E638&gt;2017,J638*N638,'aob Demand'!AR637)</f>
        <v>23211734.460000001</v>
      </c>
      <c r="AS638">
        <f>+IF(F638&gt;2017,K638*O638,'aob Demand'!AS637)</f>
        <v>1158633.344</v>
      </c>
      <c r="AT638">
        <f>+IF(G638&gt;2017,L638*P638,'aob Demand'!AT637)</f>
        <v>16213492.449999999</v>
      </c>
      <c r="AU638">
        <f>+IF(H638&gt;2017,M638*Q638,'aob Demand'!AU637)</f>
        <v>44887019.340000004</v>
      </c>
      <c r="AV638">
        <v>1.0385299029999999</v>
      </c>
      <c r="AW638">
        <v>1.0385299029999999</v>
      </c>
      <c r="AX638">
        <v>1.0502698509999999</v>
      </c>
      <c r="AY638">
        <v>1.0464361280000001</v>
      </c>
      <c r="AZ638">
        <v>1.0881334409999901</v>
      </c>
      <c r="BA638">
        <v>1.0881334409999901</v>
      </c>
      <c r="BB638">
        <v>1.1027494929999999</v>
      </c>
      <c r="BC638">
        <v>1.0880440339999999</v>
      </c>
      <c r="BD638">
        <v>1.0259732370000001</v>
      </c>
      <c r="BE638">
        <v>1.0259732370000001</v>
      </c>
      <c r="BF638">
        <v>1.029215102</v>
      </c>
      <c r="BG638">
        <v>1.021480371</v>
      </c>
      <c r="BH638">
        <v>0.13183847900000001</v>
      </c>
      <c r="BI638">
        <v>0.13183847900000001</v>
      </c>
      <c r="BJ638">
        <v>0.15242956899999999</v>
      </c>
      <c r="BK638">
        <v>0.19070941999999999</v>
      </c>
      <c r="BL638">
        <v>0.14117670099999999</v>
      </c>
      <c r="BM638">
        <v>0.14117670099999999</v>
      </c>
      <c r="BN638">
        <v>0.16157598500000001</v>
      </c>
      <c r="BO638">
        <v>0.188202072</v>
      </c>
      <c r="BP638">
        <v>0.12631505199999901</v>
      </c>
      <c r="BQ638">
        <v>0.12631505199999901</v>
      </c>
      <c r="BR638">
        <v>0.14329787299999999</v>
      </c>
      <c r="BS638">
        <v>0.18782644199999901</v>
      </c>
      <c r="BT638">
        <v>0.19521590599999999</v>
      </c>
      <c r="BU638">
        <v>0.19521590599999999</v>
      </c>
      <c r="BV638">
        <v>0.27827923900000001</v>
      </c>
      <c r="BW638">
        <v>0.37060473299999902</v>
      </c>
      <c r="BX638">
        <f>+'aob Demand'!BX637+'aob Cap'!$CG638</f>
        <v>103.6997411</v>
      </c>
      <c r="BY638">
        <f>+'aob Demand'!BY637+'aob Cap'!$CG638</f>
        <v>0</v>
      </c>
      <c r="BZ638">
        <f>+'aob Demand'!BZ637+'aob Cap'!$CG638</f>
        <v>0</v>
      </c>
      <c r="CA638">
        <f>+'aob Demand'!CA637+'aob Cap'!$CG638</f>
        <v>0</v>
      </c>
      <c r="CB638">
        <f t="shared" si="74"/>
        <v>13408637.847577572</v>
      </c>
      <c r="CC638">
        <f t="shared" si="79"/>
        <v>0</v>
      </c>
      <c r="CD638">
        <f t="shared" si="80"/>
        <v>0</v>
      </c>
      <c r="CE638">
        <f t="shared" si="81"/>
        <v>0</v>
      </c>
      <c r="CG638">
        <f>+IFERROR(VLOOKUP(_xlfn.CONCAT(B638,E638,C638),Reallocation!$A$3:$F$618,6,FALSE),0)</f>
        <v>0</v>
      </c>
      <c r="CH638">
        <f t="shared" si="75"/>
        <v>0</v>
      </c>
      <c r="CI638">
        <f t="shared" si="76"/>
        <v>0</v>
      </c>
      <c r="CJ638">
        <f t="shared" si="77"/>
        <v>0</v>
      </c>
      <c r="CK638">
        <f t="shared" si="78"/>
        <v>0</v>
      </c>
      <c r="CL638">
        <f>+IF($C638=1,SUMPRODUCT($CH638:$CK638,Elast!$L$6:$O$6),SUMPRODUCT($CH638:$CK638,Elast!$L$13:$O$13))</f>
        <v>0</v>
      </c>
      <c r="CM638">
        <f>+IF($C638=1,SUMPRODUCT($CH638:$CK638,Elast!$L$7:$O$7),SUMPRODUCT($CH638:$CK638,Elast!$L$14:$O$14))</f>
        <v>0</v>
      </c>
      <c r="CN638">
        <f>+IF($C638=1,SUMPRODUCT($CH638:$CK638,Elast!$L$8:$O$8),SUMPRODUCT($CH638:$CK638,Elast!$L$15:$O$15))</f>
        <v>0</v>
      </c>
      <c r="CO638">
        <f>+IF($C638=1,SUMPRODUCT($CH638:$CK638,Elast!$L$9:$O$9),SUMPRODUCT($CH638:$CK638,Elast!$L$16:$O$16))</f>
        <v>0</v>
      </c>
    </row>
    <row r="639" spans="2:93" x14ac:dyDescent="0.25">
      <c r="B639" t="s">
        <v>92</v>
      </c>
      <c r="C639">
        <v>1</v>
      </c>
      <c r="D639">
        <v>2014</v>
      </c>
      <c r="E639">
        <v>2012</v>
      </c>
      <c r="F639">
        <v>0.22369054199999999</v>
      </c>
      <c r="G639">
        <v>1.2184481E-2</v>
      </c>
      <c r="H639">
        <v>0.20314828500000001</v>
      </c>
      <c r="I639">
        <v>0.560976692</v>
      </c>
      <c r="J639">
        <f>+('aob Demand'!J638-'aob Demand'!BX638)+'aob Cap'!BX639</f>
        <v>221.06434019999901</v>
      </c>
      <c r="K639">
        <f>+('aob Demand'!K638-'aob Demand'!BY638)+'aob Cap'!BY639</f>
        <v>121.7615254</v>
      </c>
      <c r="L639">
        <f>+('aob Demand'!L638-'aob Demand'!BZ638)+'aob Cap'!BZ639</f>
        <v>104.7659203</v>
      </c>
      <c r="M639">
        <f>+('aob Demand'!M638-'aob Demand'!CA638)+'aob Cap'!CA639</f>
        <v>91.438544429999993</v>
      </c>
      <c r="N639">
        <f>+'aob Demand'!N638*(1+CL639)</f>
        <v>128091.04</v>
      </c>
      <c r="O639">
        <f>+'aob Demand'!O638*(1+CM639)</f>
        <v>12398.541999999999</v>
      </c>
      <c r="P639">
        <f>+'aob Demand'!P638*(1+CN639)</f>
        <v>245023.516</v>
      </c>
      <c r="Q639">
        <f>+'aob Demand'!Q638*(1+CO639)</f>
        <v>774715.65899999999</v>
      </c>
      <c r="R639">
        <v>1600.6970289999999</v>
      </c>
      <c r="S639">
        <f>+IF(E639&gt;2017,SUMPRODUCT(J639:M639,N639:Q639),'aob Demand'!S638)</f>
        <v>126335013</v>
      </c>
      <c r="T639">
        <v>78925</v>
      </c>
      <c r="U639">
        <v>21.241999999999901</v>
      </c>
      <c r="V639">
        <v>36413.724289999998</v>
      </c>
      <c r="W639">
        <v>2.6914199999999999E-4</v>
      </c>
      <c r="X639">
        <v>-4.859978269</v>
      </c>
      <c r="Y639">
        <v>-4.859978269</v>
      </c>
      <c r="Z639">
        <v>-6.1164308179999898</v>
      </c>
      <c r="AA639">
        <v>-4.5600654369999898</v>
      </c>
      <c r="AB639">
        <v>99.302814799999993</v>
      </c>
      <c r="AC639">
        <v>0</v>
      </c>
      <c r="AD639">
        <v>0</v>
      </c>
      <c r="AE639">
        <v>0</v>
      </c>
      <c r="AF639">
        <v>12719800.82</v>
      </c>
      <c r="AG639">
        <v>0</v>
      </c>
      <c r="AH639">
        <v>0</v>
      </c>
      <c r="AI639">
        <v>0</v>
      </c>
      <c r="AJ639">
        <v>126.62150370000001</v>
      </c>
      <c r="AK639">
        <v>126.62150370000001</v>
      </c>
      <c r="AL639">
        <v>110.88235109999999</v>
      </c>
      <c r="AM639">
        <v>95.998609869999996</v>
      </c>
      <c r="AN639">
        <v>121.7615254</v>
      </c>
      <c r="AO639">
        <v>121.7615254</v>
      </c>
      <c r="AP639">
        <v>104.7659203</v>
      </c>
      <c r="AQ639">
        <v>91.438544429999993</v>
      </c>
      <c r="AR639">
        <f>+IF(E639&gt;2017,J639*N639,'aob Demand'!AR638)</f>
        <v>28316361.25</v>
      </c>
      <c r="AS639">
        <f>+IF(F639&gt;2017,K639*O639,'aob Demand'!AS638)</f>
        <v>1509665.3869999901</v>
      </c>
      <c r="AT639">
        <f>+IF(G639&gt;2017,L639*P639,'aob Demand'!AT638)</f>
        <v>25670114.149999999</v>
      </c>
      <c r="AU639">
        <f>+IF(H639&gt;2017,M639*Q639,'aob Demand'!AU638)</f>
        <v>70838872.209999993</v>
      </c>
      <c r="AV639">
        <v>1.0385299029999999</v>
      </c>
      <c r="AW639">
        <v>1.0385299029999999</v>
      </c>
      <c r="AX639">
        <v>1.0502698509999999</v>
      </c>
      <c r="AY639">
        <v>1.0464361280000001</v>
      </c>
      <c r="AZ639">
        <v>1.0881334409999901</v>
      </c>
      <c r="BA639">
        <v>1.0881334409999901</v>
      </c>
      <c r="BB639">
        <v>1.1027494929999999</v>
      </c>
      <c r="BC639">
        <v>1.0880440339999999</v>
      </c>
      <c r="BD639">
        <v>1.0259732370000001</v>
      </c>
      <c r="BE639">
        <v>1.0259732370000001</v>
      </c>
      <c r="BF639">
        <v>1.029215102</v>
      </c>
      <c r="BG639">
        <v>1.021480371</v>
      </c>
      <c r="BH639">
        <v>0.13183847900000001</v>
      </c>
      <c r="BI639">
        <v>0.13183847900000001</v>
      </c>
      <c r="BJ639">
        <v>0.15242956899999999</v>
      </c>
      <c r="BK639">
        <v>0.19070941999999999</v>
      </c>
      <c r="BL639">
        <v>0.14117670099999999</v>
      </c>
      <c r="BM639">
        <v>0.14117670099999999</v>
      </c>
      <c r="BN639">
        <v>0.16157598500000001</v>
      </c>
      <c r="BO639">
        <v>0.188202072</v>
      </c>
      <c r="BP639">
        <v>0.12631505199999901</v>
      </c>
      <c r="BQ639">
        <v>0.12631505199999901</v>
      </c>
      <c r="BR639">
        <v>0.14329787299999999</v>
      </c>
      <c r="BS639">
        <v>0.18782644199999901</v>
      </c>
      <c r="BT639">
        <v>0.19521590599999999</v>
      </c>
      <c r="BU639">
        <v>0.19521590599999999</v>
      </c>
      <c r="BV639">
        <v>0.27827923900000001</v>
      </c>
      <c r="BW639">
        <v>0.37060473299999902</v>
      </c>
      <c r="BX639">
        <f>+'aob Demand'!BX638+'aob Cap'!$CG639</f>
        <v>108.0149625</v>
      </c>
      <c r="BY639">
        <f>+'aob Demand'!BY638+'aob Cap'!$CG639</f>
        <v>0</v>
      </c>
      <c r="BZ639">
        <f>+'aob Demand'!BZ638+'aob Cap'!$CG639</f>
        <v>0</v>
      </c>
      <c r="CA639">
        <f>+'aob Demand'!CA638+'aob Cap'!$CG639</f>
        <v>0</v>
      </c>
      <c r="CB639">
        <f t="shared" si="74"/>
        <v>13835748.882185999</v>
      </c>
      <c r="CC639">
        <f t="shared" si="79"/>
        <v>0</v>
      </c>
      <c r="CD639">
        <f t="shared" si="80"/>
        <v>0</v>
      </c>
      <c r="CE639">
        <f t="shared" si="81"/>
        <v>0</v>
      </c>
      <c r="CG639">
        <f>+IFERROR(VLOOKUP(_xlfn.CONCAT(B639,E639,C639),Reallocation!$A$3:$F$618,6,FALSE),0)</f>
        <v>0</v>
      </c>
      <c r="CH639">
        <f t="shared" si="75"/>
        <v>0</v>
      </c>
      <c r="CI639">
        <f t="shared" si="76"/>
        <v>0</v>
      </c>
      <c r="CJ639">
        <f t="shared" si="77"/>
        <v>0</v>
      </c>
      <c r="CK639">
        <f t="shared" si="78"/>
        <v>0</v>
      </c>
      <c r="CL639">
        <f>+IF($C639=1,SUMPRODUCT($CH639:$CK639,Elast!$L$6:$O$6),SUMPRODUCT($CH639:$CK639,Elast!$L$13:$O$13))</f>
        <v>0</v>
      </c>
      <c r="CM639">
        <f>+IF($C639=1,SUMPRODUCT($CH639:$CK639,Elast!$L$7:$O$7),SUMPRODUCT($CH639:$CK639,Elast!$L$14:$O$14))</f>
        <v>0</v>
      </c>
      <c r="CN639">
        <f>+IF($C639=1,SUMPRODUCT($CH639:$CK639,Elast!$L$8:$O$8),SUMPRODUCT($CH639:$CK639,Elast!$L$15:$O$15))</f>
        <v>0</v>
      </c>
      <c r="CO639">
        <f>+IF($C639=1,SUMPRODUCT($CH639:$CK639,Elast!$L$9:$O$9),SUMPRODUCT($CH639:$CK639,Elast!$L$16:$O$16))</f>
        <v>0</v>
      </c>
    </row>
    <row r="640" spans="2:93" x14ac:dyDescent="0.25">
      <c r="B640" t="s">
        <v>92</v>
      </c>
      <c r="C640">
        <v>1</v>
      </c>
      <c r="D640">
        <v>2015</v>
      </c>
      <c r="E640">
        <v>2013</v>
      </c>
      <c r="F640">
        <v>0.24492678699999901</v>
      </c>
      <c r="G640">
        <v>8.3727699999999999E-3</v>
      </c>
      <c r="H640">
        <v>0.18509077299999999</v>
      </c>
      <c r="I640">
        <v>0.56160966999999995</v>
      </c>
      <c r="J640">
        <f>+('aob Demand'!J639-'aob Demand'!BX639)+'aob Cap'!BX640</f>
        <v>205.51894099999899</v>
      </c>
      <c r="K640">
        <f>+('aob Demand'!K639-'aob Demand'!BY639)+'aob Cap'!BY640</f>
        <v>85.450119099999995</v>
      </c>
      <c r="L640">
        <f>+('aob Demand'!L639-'aob Demand'!BZ639)+'aob Cap'!BZ640</f>
        <v>82.696310629999999</v>
      </c>
      <c r="M640">
        <f>+('aob Demand'!M639-'aob Demand'!CA639)+'aob Cap'!CA640</f>
        <v>78.889043770000001</v>
      </c>
      <c r="N640">
        <f>+'aob Demand'!N639*(1+CL640)</f>
        <v>132007.595</v>
      </c>
      <c r="O640">
        <f>+'aob Demand'!O639*(1+CM640)</f>
        <v>10648.043</v>
      </c>
      <c r="P640">
        <f>+'aob Demand'!P639*(1+CN640)</f>
        <v>247684.71899999899</v>
      </c>
      <c r="Q640">
        <f>+'aob Demand'!Q639*(1+CO640)</f>
        <v>789243.71900000004</v>
      </c>
      <c r="R640">
        <v>1399.4395489999999</v>
      </c>
      <c r="S640">
        <f>+IF(E640&gt;2017,SUMPRODUCT(J640:M640,N640:Q640),'aob Demand'!S639)</f>
        <v>110785232.40000001</v>
      </c>
      <c r="T640">
        <v>79164</v>
      </c>
      <c r="U640">
        <v>19.835999999999999</v>
      </c>
      <c r="V640">
        <v>37619.985800000002</v>
      </c>
      <c r="W640">
        <v>2.50568E-4</v>
      </c>
      <c r="X640">
        <v>5.2943642820000001</v>
      </c>
      <c r="Y640">
        <v>5.2943642820000001</v>
      </c>
      <c r="Z640">
        <v>7.935687379</v>
      </c>
      <c r="AA640">
        <v>4.3684764769999997</v>
      </c>
      <c r="AB640">
        <v>120.0688219</v>
      </c>
      <c r="AC640">
        <v>0</v>
      </c>
      <c r="AD640">
        <v>0</v>
      </c>
      <c r="AE640">
        <v>0</v>
      </c>
      <c r="AF640">
        <v>15849996.41</v>
      </c>
      <c r="AG640">
        <v>0</v>
      </c>
      <c r="AH640">
        <v>0</v>
      </c>
      <c r="AI640">
        <v>0</v>
      </c>
      <c r="AJ640">
        <v>80.155754819999999</v>
      </c>
      <c r="AK640">
        <v>80.155754819999999</v>
      </c>
      <c r="AL640">
        <v>74.760623249999995</v>
      </c>
      <c r="AM640">
        <v>74.520567290000002</v>
      </c>
      <c r="AN640">
        <v>85.450119099999995</v>
      </c>
      <c r="AO640">
        <v>85.450119099999995</v>
      </c>
      <c r="AP640">
        <v>82.696310629999999</v>
      </c>
      <c r="AQ640">
        <v>78.889043770000001</v>
      </c>
      <c r="AR640">
        <f>+IF(E640&gt;2017,J640*N640,'aob Demand'!AR639)</f>
        <v>27130061.129999999</v>
      </c>
      <c r="AS640">
        <f>+IF(F640&gt;2017,K640*O640,'aob Demand'!AS639)</f>
        <v>909876.54249999998</v>
      </c>
      <c r="AT640">
        <f>+IF(G640&gt;2017,L640*P640,'aob Demand'!AT639)</f>
        <v>20482612.460000001</v>
      </c>
      <c r="AU640">
        <f>+IF(H640&gt;2017,M640*Q640,'aob Demand'!AU639)</f>
        <v>62262682.289999999</v>
      </c>
      <c r="AV640">
        <v>1.0385299029999999</v>
      </c>
      <c r="AW640">
        <v>1.0385299029999999</v>
      </c>
      <c r="AX640">
        <v>1.0502698509999999</v>
      </c>
      <c r="AY640">
        <v>1.0464361280000001</v>
      </c>
      <c r="AZ640">
        <v>1.0881334409999901</v>
      </c>
      <c r="BA640">
        <v>1.0881334409999901</v>
      </c>
      <c r="BB640">
        <v>1.1027494929999999</v>
      </c>
      <c r="BC640">
        <v>1.0880440339999999</v>
      </c>
      <c r="BD640">
        <v>1.0259732370000001</v>
      </c>
      <c r="BE640">
        <v>1.0259732370000001</v>
      </c>
      <c r="BF640">
        <v>1.029215102</v>
      </c>
      <c r="BG640">
        <v>1.021480371</v>
      </c>
      <c r="BH640">
        <v>0.13183847900000001</v>
      </c>
      <c r="BI640">
        <v>0.13183847900000001</v>
      </c>
      <c r="BJ640">
        <v>0.15242956899999999</v>
      </c>
      <c r="BK640">
        <v>0.19070941999999999</v>
      </c>
      <c r="BL640">
        <v>0.14117670099999999</v>
      </c>
      <c r="BM640">
        <v>0.14117670099999999</v>
      </c>
      <c r="BN640">
        <v>0.16157598500000001</v>
      </c>
      <c r="BO640">
        <v>0.188202072</v>
      </c>
      <c r="BP640">
        <v>0.12631505199999901</v>
      </c>
      <c r="BQ640">
        <v>0.12631505199999901</v>
      </c>
      <c r="BR640">
        <v>0.14329787299999999</v>
      </c>
      <c r="BS640">
        <v>0.18782644199999901</v>
      </c>
      <c r="BT640">
        <v>0.19521590599999999</v>
      </c>
      <c r="BU640">
        <v>0.19521590599999999</v>
      </c>
      <c r="BV640">
        <v>0.27827923900000001</v>
      </c>
      <c r="BW640">
        <v>0.37060473299999902</v>
      </c>
      <c r="BX640">
        <f>+'aob Demand'!BX639+'aob Cap'!$CG640</f>
        <v>124.87115249999999</v>
      </c>
      <c r="BY640">
        <f>+'aob Demand'!BY639+'aob Cap'!$CG640</f>
        <v>0</v>
      </c>
      <c r="BZ640">
        <f>+'aob Demand'!BZ639+'aob Cap'!$CG640</f>
        <v>0</v>
      </c>
      <c r="CA640">
        <f>+'aob Demand'!CA639+'aob Cap'!$CG640</f>
        <v>0</v>
      </c>
      <c r="CB640">
        <f t="shared" si="74"/>
        <v>16483940.526403237</v>
      </c>
      <c r="CC640">
        <f t="shared" si="79"/>
        <v>0</v>
      </c>
      <c r="CD640">
        <f t="shared" si="80"/>
        <v>0</v>
      </c>
      <c r="CE640">
        <f t="shared" si="81"/>
        <v>0</v>
      </c>
      <c r="CG640">
        <f>+IFERROR(VLOOKUP(_xlfn.CONCAT(B640,E640,C640),Reallocation!$A$3:$F$618,6,FALSE),0)</f>
        <v>0</v>
      </c>
      <c r="CH640">
        <f t="shared" si="75"/>
        <v>0</v>
      </c>
      <c r="CI640">
        <f t="shared" si="76"/>
        <v>0</v>
      </c>
      <c r="CJ640">
        <f t="shared" si="77"/>
        <v>0</v>
      </c>
      <c r="CK640">
        <f t="shared" si="78"/>
        <v>0</v>
      </c>
      <c r="CL640">
        <f>+IF($C640=1,SUMPRODUCT($CH640:$CK640,Elast!$L$6:$O$6),SUMPRODUCT($CH640:$CK640,Elast!$L$13:$O$13))</f>
        <v>0</v>
      </c>
      <c r="CM640">
        <f>+IF($C640=1,SUMPRODUCT($CH640:$CK640,Elast!$L$7:$O$7),SUMPRODUCT($CH640:$CK640,Elast!$L$14:$O$14))</f>
        <v>0</v>
      </c>
      <c r="CN640">
        <f>+IF($C640=1,SUMPRODUCT($CH640:$CK640,Elast!$L$8:$O$8),SUMPRODUCT($CH640:$CK640,Elast!$L$15:$O$15))</f>
        <v>0</v>
      </c>
      <c r="CO640">
        <f>+IF($C640=1,SUMPRODUCT($CH640:$CK640,Elast!$L$9:$O$9),SUMPRODUCT($CH640:$CK640,Elast!$L$16:$O$16))</f>
        <v>0</v>
      </c>
    </row>
    <row r="641" spans="2:93" x14ac:dyDescent="0.25">
      <c r="B641" t="s">
        <v>92</v>
      </c>
      <c r="C641">
        <v>1</v>
      </c>
      <c r="D641">
        <v>2016</v>
      </c>
      <c r="E641">
        <v>2014</v>
      </c>
      <c r="F641">
        <v>0.265059076</v>
      </c>
      <c r="G641">
        <v>8.9190060000000002E-3</v>
      </c>
      <c r="H641">
        <v>0.18333551399999901</v>
      </c>
      <c r="I641">
        <v>0.54268640400000001</v>
      </c>
      <c r="J641">
        <f>+('aob Demand'!J640-'aob Demand'!BX640)+'aob Cap'!BX641</f>
        <v>210.6355117</v>
      </c>
      <c r="K641">
        <f>+('aob Demand'!K640-'aob Demand'!BY640)+'aob Cap'!BY641</f>
        <v>96.701515839999999</v>
      </c>
      <c r="L641">
        <f>+('aob Demand'!L640-'aob Demand'!BZ640)+'aob Cap'!BZ641</f>
        <v>77.747262000000006</v>
      </c>
      <c r="M641">
        <f>+('aob Demand'!M640-'aob Demand'!CA640)+'aob Cap'!CA641</f>
        <v>71.547218979999997</v>
      </c>
      <c r="N641">
        <f>+'aob Demand'!N640*(1+CL641)</f>
        <v>136658.97899999999</v>
      </c>
      <c r="O641">
        <f>+'aob Demand'!O640*(1+CM641)</f>
        <v>9969.1839999999993</v>
      </c>
      <c r="P641">
        <f>+'aob Demand'!P640*(1+CN641)</f>
        <v>256615.72699999899</v>
      </c>
      <c r="Q641">
        <f>+'aob Demand'!Q640*(1+CO641)</f>
        <v>823976.71</v>
      </c>
      <c r="R641">
        <v>1363.3346589999901</v>
      </c>
      <c r="S641">
        <f>+IF(E641&gt;2017,SUMPRODUCT(J641:M641,N641:Q641),'aob Demand'!S640)</f>
        <v>108653681.40000001</v>
      </c>
      <c r="T641">
        <v>79697</v>
      </c>
      <c r="U641">
        <v>17.762</v>
      </c>
      <c r="V641">
        <v>37162.645769999901</v>
      </c>
      <c r="W641">
        <v>2.22869E-4</v>
      </c>
      <c r="X641">
        <v>5.5190236519999996</v>
      </c>
      <c r="Y641">
        <v>5.5190236519999996</v>
      </c>
      <c r="Z641">
        <v>5.2288177549999997</v>
      </c>
      <c r="AA641">
        <v>3.9141144360000002</v>
      </c>
      <c r="AB641">
        <v>113.933995799999</v>
      </c>
      <c r="AC641">
        <v>0</v>
      </c>
      <c r="AD641">
        <v>0</v>
      </c>
      <c r="AE641">
        <v>0</v>
      </c>
      <c r="AF641">
        <v>15570103.550000001</v>
      </c>
      <c r="AG641">
        <v>0</v>
      </c>
      <c r="AH641">
        <v>0</v>
      </c>
      <c r="AI641">
        <v>0</v>
      </c>
      <c r="AJ641">
        <v>91.182492190000005</v>
      </c>
      <c r="AK641">
        <v>91.182492190000005</v>
      </c>
      <c r="AL641">
        <v>72.518444239999994</v>
      </c>
      <c r="AM641">
        <v>67.633104540000005</v>
      </c>
      <c r="AN641">
        <v>96.701515839999999</v>
      </c>
      <c r="AO641">
        <v>96.701515839999999</v>
      </c>
      <c r="AP641">
        <v>77.747262000000006</v>
      </c>
      <c r="AQ641">
        <v>71.547218979999997</v>
      </c>
      <c r="AR641">
        <f>+IF(E641&gt;2017,J641*N641,'aob Demand'!AR640)</f>
        <v>28785233.969999999</v>
      </c>
      <c r="AS641">
        <f>+IF(F641&gt;2017,K641*O641,'aob Demand'!AS640)</f>
        <v>964035.20449999999</v>
      </c>
      <c r="AT641">
        <f>+IF(G641&gt;2017,L641*P641,'aob Demand'!AT640)</f>
        <v>19951170.16</v>
      </c>
      <c r="AU641">
        <f>+IF(H641&gt;2017,M641*Q641,'aob Demand'!AU640)</f>
        <v>58953242.109999999</v>
      </c>
      <c r="AV641">
        <v>1.0385299029999999</v>
      </c>
      <c r="AW641">
        <v>1.0385299029999999</v>
      </c>
      <c r="AX641">
        <v>1.0502698509999999</v>
      </c>
      <c r="AY641">
        <v>1.0464361280000001</v>
      </c>
      <c r="AZ641">
        <v>1.0881334409999901</v>
      </c>
      <c r="BA641">
        <v>1.0881334409999901</v>
      </c>
      <c r="BB641">
        <v>1.1027494929999999</v>
      </c>
      <c r="BC641">
        <v>1.0880440339999999</v>
      </c>
      <c r="BD641">
        <v>1.0259732370000001</v>
      </c>
      <c r="BE641">
        <v>1.0259732370000001</v>
      </c>
      <c r="BF641">
        <v>1.029215102</v>
      </c>
      <c r="BG641">
        <v>1.021480371</v>
      </c>
      <c r="BH641">
        <v>0.13183847900000001</v>
      </c>
      <c r="BI641">
        <v>0.13183847900000001</v>
      </c>
      <c r="BJ641">
        <v>0.15242956899999999</v>
      </c>
      <c r="BK641">
        <v>0.19070941999999999</v>
      </c>
      <c r="BL641">
        <v>0.14117670099999999</v>
      </c>
      <c r="BM641">
        <v>0.14117670099999999</v>
      </c>
      <c r="BN641">
        <v>0.16157598500000001</v>
      </c>
      <c r="BO641">
        <v>0.188202072</v>
      </c>
      <c r="BP641">
        <v>0.12631505199999901</v>
      </c>
      <c r="BQ641">
        <v>0.12631505199999901</v>
      </c>
      <c r="BR641">
        <v>0.14329787299999999</v>
      </c>
      <c r="BS641">
        <v>0.18782644199999901</v>
      </c>
      <c r="BT641">
        <v>0.19521590599999999</v>
      </c>
      <c r="BU641">
        <v>0.19521590599999999</v>
      </c>
      <c r="BV641">
        <v>0.27827923900000001</v>
      </c>
      <c r="BW641">
        <v>0.37060473299999902</v>
      </c>
      <c r="BX641">
        <f>+'aob Demand'!BX640+'aob Cap'!$CG641</f>
        <v>138.7734476</v>
      </c>
      <c r="BY641">
        <f>+'aob Demand'!BY640+'aob Cap'!$CG641</f>
        <v>0</v>
      </c>
      <c r="BZ641">
        <f>+'aob Demand'!BZ640+'aob Cap'!$CG641</f>
        <v>0</v>
      </c>
      <c r="CA641">
        <f>+'aob Demand'!CA640+'aob Cap'!$CG641</f>
        <v>0</v>
      </c>
      <c r="CB641">
        <f t="shared" si="74"/>
        <v>18964637.661325999</v>
      </c>
      <c r="CC641">
        <f t="shared" si="79"/>
        <v>0</v>
      </c>
      <c r="CD641">
        <f t="shared" si="80"/>
        <v>0</v>
      </c>
      <c r="CE641">
        <f t="shared" si="81"/>
        <v>0</v>
      </c>
      <c r="CG641">
        <f>+IFERROR(VLOOKUP(_xlfn.CONCAT(B641,E641,C641),Reallocation!$A$3:$F$618,6,FALSE),0)</f>
        <v>0</v>
      </c>
      <c r="CH641">
        <f t="shared" si="75"/>
        <v>0</v>
      </c>
      <c r="CI641">
        <f t="shared" si="76"/>
        <v>0</v>
      </c>
      <c r="CJ641">
        <f t="shared" si="77"/>
        <v>0</v>
      </c>
      <c r="CK641">
        <f t="shared" si="78"/>
        <v>0</v>
      </c>
      <c r="CL641">
        <f>+IF($C641=1,SUMPRODUCT($CH641:$CK641,Elast!$L$6:$O$6),SUMPRODUCT($CH641:$CK641,Elast!$L$13:$O$13))</f>
        <v>0</v>
      </c>
      <c r="CM641">
        <f>+IF($C641=1,SUMPRODUCT($CH641:$CK641,Elast!$L$7:$O$7),SUMPRODUCT($CH641:$CK641,Elast!$L$14:$O$14))</f>
        <v>0</v>
      </c>
      <c r="CN641">
        <f>+IF($C641=1,SUMPRODUCT($CH641:$CK641,Elast!$L$8:$O$8),SUMPRODUCT($CH641:$CK641,Elast!$L$15:$O$15))</f>
        <v>0</v>
      </c>
      <c r="CO641">
        <f>+IF($C641=1,SUMPRODUCT($CH641:$CK641,Elast!$L$9:$O$9),SUMPRODUCT($CH641:$CK641,Elast!$L$16:$O$16))</f>
        <v>0</v>
      </c>
    </row>
    <row r="642" spans="2:93" x14ac:dyDescent="0.25">
      <c r="B642" t="s">
        <v>92</v>
      </c>
      <c r="C642">
        <v>1</v>
      </c>
      <c r="D642">
        <v>2017</v>
      </c>
      <c r="E642">
        <v>2015</v>
      </c>
      <c r="F642">
        <v>0.26411763100000002</v>
      </c>
      <c r="G642">
        <v>6.914796E-3</v>
      </c>
      <c r="H642">
        <v>0.17127750999999999</v>
      </c>
      <c r="I642">
        <v>0.55769006300000001</v>
      </c>
      <c r="J642">
        <f>+('aob Demand'!J641-'aob Demand'!BX641)+'aob Cap'!BX642</f>
        <v>213.42257190000001</v>
      </c>
      <c r="K642">
        <f>+('aob Demand'!K641-'aob Demand'!BY641)+'aob Cap'!BY642</f>
        <v>76.565988750000002</v>
      </c>
      <c r="L642">
        <f>+('aob Demand'!L641-'aob Demand'!BZ641)+'aob Cap'!BZ642</f>
        <v>73.332833570000005</v>
      </c>
      <c r="M642">
        <f>+('aob Demand'!M641-'aob Demand'!CA641)+'aob Cap'!CA642</f>
        <v>74.840288849999993</v>
      </c>
      <c r="N642">
        <f>+'aob Demand'!N641*(1+CL642)</f>
        <v>138854.41800000001</v>
      </c>
      <c r="O642">
        <f>+'aob Demand'!O641*(1+CM642)</f>
        <v>10122.116</v>
      </c>
      <c r="P642">
        <f>+'aob Demand'!P641*(1+CN642)</f>
        <v>262171.098</v>
      </c>
      <c r="Q642">
        <f>+'aob Demand'!Q641*(1+CO642)</f>
        <v>837355.897999999</v>
      </c>
      <c r="R642">
        <v>1399.5063070000001</v>
      </c>
      <c r="S642">
        <f>+IF(E642&gt;2017,SUMPRODUCT(J642:M642,N642:Q642),'aob Demand'!S641)</f>
        <v>112303383.59999999</v>
      </c>
      <c r="T642">
        <v>80245</v>
      </c>
      <c r="U642">
        <v>17.271999999999998</v>
      </c>
      <c r="V642">
        <v>37243.085160000002</v>
      </c>
      <c r="W642">
        <v>2.1524099999999999E-4</v>
      </c>
      <c r="X642">
        <v>3.4493179489999899</v>
      </c>
      <c r="Y642">
        <v>3.4493179489999899</v>
      </c>
      <c r="Z642">
        <v>1.8023571350000001</v>
      </c>
      <c r="AA642">
        <v>0.98075022000000001</v>
      </c>
      <c r="AB642">
        <v>136.85658309999999</v>
      </c>
      <c r="AC642">
        <v>0</v>
      </c>
      <c r="AD642">
        <v>0</v>
      </c>
      <c r="AE642">
        <v>0</v>
      </c>
      <c r="AF642">
        <v>19003141.199999999</v>
      </c>
      <c r="AG642">
        <v>0</v>
      </c>
      <c r="AH642">
        <v>0</v>
      </c>
      <c r="AI642">
        <v>0</v>
      </c>
      <c r="AJ642">
        <v>73.116670810000002</v>
      </c>
      <c r="AK642">
        <v>73.116670810000002</v>
      </c>
      <c r="AL642">
        <v>71.530476429999993</v>
      </c>
      <c r="AM642">
        <v>73.859538630000003</v>
      </c>
      <c r="AN642">
        <v>76.565988750000002</v>
      </c>
      <c r="AO642">
        <v>76.565988750000002</v>
      </c>
      <c r="AP642">
        <v>73.332833570000005</v>
      </c>
      <c r="AQ642">
        <v>74.840288849999993</v>
      </c>
      <c r="AR642">
        <f>+IF(E642&gt;2017,J642*N642,'aob Demand'!AR641)</f>
        <v>29634667.010000002</v>
      </c>
      <c r="AS642">
        <f>+IF(F642&gt;2017,K642*O642,'aob Demand'!AS641)</f>
        <v>775009.81980000006</v>
      </c>
      <c r="AT642">
        <f>+IF(G642&gt;2017,L642*P642,'aob Demand'!AT641)</f>
        <v>19225749.5</v>
      </c>
      <c r="AU642">
        <f>+IF(H642&gt;2017,M642*Q642,'aob Demand'!AU641)</f>
        <v>62667957.270000003</v>
      </c>
      <c r="AV642">
        <v>1.0385299029999999</v>
      </c>
      <c r="AW642">
        <v>1.0385299029999999</v>
      </c>
      <c r="AX642">
        <v>1.0502698509999999</v>
      </c>
      <c r="AY642">
        <v>1.0464361280000001</v>
      </c>
      <c r="AZ642">
        <v>1.0881334409999901</v>
      </c>
      <c r="BA642">
        <v>1.0881334409999901</v>
      </c>
      <c r="BB642">
        <v>1.1027494929999999</v>
      </c>
      <c r="BC642">
        <v>1.0880440339999999</v>
      </c>
      <c r="BD642">
        <v>1.0259732370000001</v>
      </c>
      <c r="BE642">
        <v>1.0259732370000001</v>
      </c>
      <c r="BF642">
        <v>1.029215102</v>
      </c>
      <c r="BG642">
        <v>1.021480371</v>
      </c>
      <c r="BH642">
        <v>0.13183847900000001</v>
      </c>
      <c r="BI642">
        <v>0.13183847900000001</v>
      </c>
      <c r="BJ642">
        <v>0.15242956899999999</v>
      </c>
      <c r="BK642">
        <v>0.19070941999999999</v>
      </c>
      <c r="BL642">
        <v>0.14117670099999999</v>
      </c>
      <c r="BM642">
        <v>0.14117670099999999</v>
      </c>
      <c r="BN642">
        <v>0.16157598500000001</v>
      </c>
      <c r="BO642">
        <v>0.188202072</v>
      </c>
      <c r="BP642">
        <v>0.12631505199999901</v>
      </c>
      <c r="BQ642">
        <v>0.12631505199999901</v>
      </c>
      <c r="BR642">
        <v>0.14329787299999999</v>
      </c>
      <c r="BS642">
        <v>0.18782644199999901</v>
      </c>
      <c r="BT642">
        <v>0.19521590599999999</v>
      </c>
      <c r="BU642">
        <v>0.19521590599999999</v>
      </c>
      <c r="BV642">
        <v>0.27827923900000001</v>
      </c>
      <c r="BW642">
        <v>0.37060473299999902</v>
      </c>
      <c r="BX642">
        <f>+'aob Demand'!BX641+'aob Cap'!$CG642</f>
        <v>147.0038342</v>
      </c>
      <c r="BY642">
        <f>+'aob Demand'!BY641+'aob Cap'!$CG642</f>
        <v>0</v>
      </c>
      <c r="BZ642">
        <f>+'aob Demand'!BZ641+'aob Cap'!$CG642</f>
        <v>0</v>
      </c>
      <c r="CA642">
        <f>+'aob Demand'!CA641+'aob Cap'!$CG642</f>
        <v>0</v>
      </c>
      <c r="CB642">
        <f t="shared" si="74"/>
        <v>20412131.841609497</v>
      </c>
      <c r="CC642">
        <f t="shared" si="79"/>
        <v>0</v>
      </c>
      <c r="CD642">
        <f t="shared" si="80"/>
        <v>0</v>
      </c>
      <c r="CE642">
        <f t="shared" si="81"/>
        <v>0</v>
      </c>
      <c r="CG642">
        <f>+IFERROR(VLOOKUP(_xlfn.CONCAT(B642,E642,C642),Reallocation!$A$3:$F$618,6,FALSE),0)</f>
        <v>0</v>
      </c>
      <c r="CH642">
        <f t="shared" si="75"/>
        <v>0</v>
      </c>
      <c r="CI642">
        <f t="shared" si="76"/>
        <v>0</v>
      </c>
      <c r="CJ642">
        <f t="shared" si="77"/>
        <v>0</v>
      </c>
      <c r="CK642">
        <f t="shared" si="78"/>
        <v>0</v>
      </c>
      <c r="CL642">
        <f>+IF($C642=1,SUMPRODUCT($CH642:$CK642,Elast!$L$6:$O$6),SUMPRODUCT($CH642:$CK642,Elast!$L$13:$O$13))</f>
        <v>0</v>
      </c>
      <c r="CM642">
        <f>+IF($C642=1,SUMPRODUCT($CH642:$CK642,Elast!$L$7:$O$7),SUMPRODUCT($CH642:$CK642,Elast!$L$14:$O$14))</f>
        <v>0</v>
      </c>
      <c r="CN642">
        <f>+IF($C642=1,SUMPRODUCT($CH642:$CK642,Elast!$L$8:$O$8),SUMPRODUCT($CH642:$CK642,Elast!$L$15:$O$15))</f>
        <v>0</v>
      </c>
      <c r="CO642">
        <f>+IF($C642=1,SUMPRODUCT($CH642:$CK642,Elast!$L$9:$O$9),SUMPRODUCT($CH642:$CK642,Elast!$L$16:$O$16))</f>
        <v>0</v>
      </c>
    </row>
    <row r="643" spans="2:93" x14ac:dyDescent="0.25">
      <c r="B643" t="s">
        <v>92</v>
      </c>
      <c r="C643">
        <v>1</v>
      </c>
      <c r="D643">
        <v>2018</v>
      </c>
      <c r="E643">
        <v>2016</v>
      </c>
      <c r="F643">
        <v>0.30133556099999997</v>
      </c>
      <c r="G643">
        <v>9.0609060000000005E-3</v>
      </c>
      <c r="H643">
        <v>0.16449027699999999</v>
      </c>
      <c r="I643">
        <v>0.525113257</v>
      </c>
      <c r="J643">
        <f>+('aob Demand'!J642-'aob Demand'!BX642)+'aob Cap'!BX643</f>
        <v>222.6688623</v>
      </c>
      <c r="K643">
        <f>+('aob Demand'!K642-'aob Demand'!BY642)+'aob Cap'!BY643</f>
        <v>83.640715929999999</v>
      </c>
      <c r="L643">
        <f>+('aob Demand'!L642-'aob Demand'!BZ642)+'aob Cap'!BZ643</f>
        <v>64.837850660000001</v>
      </c>
      <c r="M643">
        <f>+('aob Demand'!M642-'aob Demand'!CA642)+'aob Cap'!CA643</f>
        <v>63.613965409999999</v>
      </c>
      <c r="N643">
        <f>+'aob Demand'!N642*(1+CL643)</f>
        <v>135370.80599999899</v>
      </c>
      <c r="O643">
        <f>+'aob Demand'!O642*(1+CM643)</f>
        <v>10661.287</v>
      </c>
      <c r="P643">
        <f>+'aob Demand'!P642*(1+CN643)</f>
        <v>253876.60500000001</v>
      </c>
      <c r="Q643">
        <f>+'aob Demand'!Q642*(1+CO643)</f>
        <v>825201.13899999997</v>
      </c>
      <c r="R643">
        <v>1239.2295059999999</v>
      </c>
      <c r="S643">
        <f>+IF(E643&gt;2017,SUMPRODUCT(J643:M643,N643:Q643),'aob Demand'!S642)</f>
        <v>99989711.150000006</v>
      </c>
      <c r="T643">
        <v>80687</v>
      </c>
      <c r="U643">
        <v>21.283999999999999</v>
      </c>
      <c r="V643">
        <v>36783.986319999902</v>
      </c>
      <c r="W643">
        <v>2.63785E-4</v>
      </c>
      <c r="X643">
        <v>8.254077251</v>
      </c>
      <c r="Y643">
        <v>8.254077251</v>
      </c>
      <c r="Z643">
        <v>2.5213979979999999</v>
      </c>
      <c r="AA643">
        <v>2.563603917</v>
      </c>
      <c r="AB643">
        <v>139.0281464</v>
      </c>
      <c r="AC643">
        <v>0</v>
      </c>
      <c r="AD643">
        <v>0</v>
      </c>
      <c r="AE643">
        <v>0</v>
      </c>
      <c r="AF643">
        <v>18820352.23</v>
      </c>
      <c r="AG643">
        <v>0</v>
      </c>
      <c r="AH643">
        <v>0</v>
      </c>
      <c r="AI643">
        <v>0</v>
      </c>
      <c r="AJ643">
        <v>75.386638680000004</v>
      </c>
      <c r="AK643">
        <v>75.386638680000004</v>
      </c>
      <c r="AL643">
        <v>62.316452660000003</v>
      </c>
      <c r="AM643">
        <v>61.05036149</v>
      </c>
      <c r="AN643">
        <v>83.640715929999999</v>
      </c>
      <c r="AO643">
        <v>83.640715929999999</v>
      </c>
      <c r="AP643">
        <v>64.837850660000001</v>
      </c>
      <c r="AQ643">
        <v>63.613965409999999</v>
      </c>
      <c r="AR643">
        <f>+IF(E643&gt;2017,J643*N643,'aob Demand'!AR642)</f>
        <v>30142863.359999999</v>
      </c>
      <c r="AS643">
        <f>+IF(F643&gt;2017,K643*O643,'aob Demand'!AS642)</f>
        <v>891717.67740000004</v>
      </c>
      <c r="AT643">
        <f>+IF(G643&gt;2017,L643*P643,'aob Demand'!AT642)</f>
        <v>16460813.4</v>
      </c>
      <c r="AU643">
        <f>+IF(H643&gt;2017,M643*Q643,'aob Demand'!AU642)</f>
        <v>52494316.710000001</v>
      </c>
      <c r="AV643">
        <v>1.0385299029999999</v>
      </c>
      <c r="AW643">
        <v>1.0385299029999999</v>
      </c>
      <c r="AX643">
        <v>1.0502698509999999</v>
      </c>
      <c r="AY643">
        <v>1.0464361280000001</v>
      </c>
      <c r="AZ643">
        <v>1.0881334409999901</v>
      </c>
      <c r="BA643">
        <v>1.0881334409999901</v>
      </c>
      <c r="BB643">
        <v>1.1027494929999999</v>
      </c>
      <c r="BC643">
        <v>1.0880440339999999</v>
      </c>
      <c r="BD643">
        <v>1.0259732370000001</v>
      </c>
      <c r="BE643">
        <v>1.0259732370000001</v>
      </c>
      <c r="BF643">
        <v>1.029215102</v>
      </c>
      <c r="BG643">
        <v>1.021480371</v>
      </c>
      <c r="BH643">
        <v>0.13183847900000001</v>
      </c>
      <c r="BI643">
        <v>0.13183847900000001</v>
      </c>
      <c r="BJ643">
        <v>0.15242956899999999</v>
      </c>
      <c r="BK643">
        <v>0.19070941999999999</v>
      </c>
      <c r="BL643">
        <v>0.14117670099999999</v>
      </c>
      <c r="BM643">
        <v>0.14117670099999999</v>
      </c>
      <c r="BN643">
        <v>0.16157598500000001</v>
      </c>
      <c r="BO643">
        <v>0.188202072</v>
      </c>
      <c r="BP643">
        <v>0.12631505199999901</v>
      </c>
      <c r="BQ643">
        <v>0.12631505199999901</v>
      </c>
      <c r="BR643">
        <v>0.14329787299999999</v>
      </c>
      <c r="BS643">
        <v>0.18782644199999901</v>
      </c>
      <c r="BT643">
        <v>0.19521590599999999</v>
      </c>
      <c r="BU643">
        <v>0.19521590599999999</v>
      </c>
      <c r="BV643">
        <v>0.27827923900000001</v>
      </c>
      <c r="BW643">
        <v>0.37060473299999902</v>
      </c>
      <c r="BX643">
        <f>+'aob Demand'!BX642+'aob Cap'!$CG643</f>
        <v>155.41779119999899</v>
      </c>
      <c r="BY643">
        <f>+'aob Demand'!BY642+'aob Cap'!$CG643</f>
        <v>0</v>
      </c>
      <c r="BZ643">
        <f>+'aob Demand'!BZ642+'aob Cap'!$CG643</f>
        <v>0</v>
      </c>
      <c r="CA643">
        <f>+'aob Demand'!CA642+'aob Cap'!$CG643</f>
        <v>0</v>
      </c>
      <c r="CB643">
        <f t="shared" si="74"/>
        <v>21039031.661483414</v>
      </c>
      <c r="CC643">
        <f t="shared" si="79"/>
        <v>0</v>
      </c>
      <c r="CD643">
        <f t="shared" si="80"/>
        <v>0</v>
      </c>
      <c r="CE643">
        <f t="shared" si="81"/>
        <v>0</v>
      </c>
      <c r="CG643">
        <f>+IFERROR(VLOOKUP(_xlfn.CONCAT(B643,E643,C643),Reallocation!$A$3:$F$618,6,FALSE),0)</f>
        <v>0</v>
      </c>
      <c r="CH643">
        <f t="shared" si="75"/>
        <v>0</v>
      </c>
      <c r="CI643">
        <f t="shared" si="76"/>
        <v>0</v>
      </c>
      <c r="CJ643">
        <f t="shared" si="77"/>
        <v>0</v>
      </c>
      <c r="CK643">
        <f t="shared" si="78"/>
        <v>0</v>
      </c>
      <c r="CL643">
        <f>+IF($C643=1,SUMPRODUCT($CH643:$CK643,Elast!$L$6:$O$6),SUMPRODUCT($CH643:$CK643,Elast!$L$13:$O$13))</f>
        <v>0</v>
      </c>
      <c r="CM643">
        <f>+IF($C643=1,SUMPRODUCT($CH643:$CK643,Elast!$L$7:$O$7),SUMPRODUCT($CH643:$CK643,Elast!$L$14:$O$14))</f>
        <v>0</v>
      </c>
      <c r="CN643">
        <f>+IF($C643=1,SUMPRODUCT($CH643:$CK643,Elast!$L$8:$O$8),SUMPRODUCT($CH643:$CK643,Elast!$L$15:$O$15))</f>
        <v>0</v>
      </c>
      <c r="CO643">
        <f>+IF($C643=1,SUMPRODUCT($CH643:$CK643,Elast!$L$9:$O$9),SUMPRODUCT($CH643:$CK643,Elast!$L$16:$O$16))</f>
        <v>0</v>
      </c>
    </row>
    <row r="644" spans="2:93" x14ac:dyDescent="0.25">
      <c r="B644" t="s">
        <v>92</v>
      </c>
      <c r="C644">
        <v>1</v>
      </c>
      <c r="D644">
        <v>2019</v>
      </c>
      <c r="E644">
        <v>2017</v>
      </c>
      <c r="F644">
        <v>0.33403464899999902</v>
      </c>
      <c r="G644">
        <v>1.6664622E-2</v>
      </c>
      <c r="H644">
        <v>0.19357516599999999</v>
      </c>
      <c r="I644">
        <v>0.45572556399999897</v>
      </c>
      <c r="J644">
        <f>+('aob Demand'!J643-'aob Demand'!BX643)+'aob Cap'!BX644</f>
        <v>252.35787590000001</v>
      </c>
      <c r="K644">
        <f>+('aob Demand'!K643-'aob Demand'!BY643)+'aob Cap'!BY644</f>
        <v>122.51061499999901</v>
      </c>
      <c r="L644">
        <f>+('aob Demand'!L643-'aob Demand'!BZ643)+'aob Cap'!BZ644</f>
        <v>76.054713609999993</v>
      </c>
      <c r="M644">
        <f>+('aob Demand'!M643-'aob Demand'!CA643)+'aob Cap'!CA644</f>
        <v>54.670655019999998</v>
      </c>
      <c r="N644">
        <f>+'aob Demand'!N643*(1+CL644)</f>
        <v>132713.38800000001</v>
      </c>
      <c r="O644">
        <f>+'aob Demand'!O643*(1+CM644)</f>
        <v>13047.298000000001</v>
      </c>
      <c r="P644">
        <f>+'aob Demand'!P643*(1+CN644)</f>
        <v>253647.467</v>
      </c>
      <c r="Q644">
        <f>+'aob Demand'!Q643*(1+CO644)</f>
        <v>830656.63500000001</v>
      </c>
      <c r="R644">
        <v>1226.323842</v>
      </c>
      <c r="S644">
        <f>+IF(E644&gt;2017,SUMPRODUCT(J644:M644,N644:Q644),'aob Demand'!S643)</f>
        <v>99793328.989999995</v>
      </c>
      <c r="T644">
        <v>81376</v>
      </c>
      <c r="U644">
        <v>22.893999999999998</v>
      </c>
      <c r="V644">
        <v>35490.538889999902</v>
      </c>
      <c r="W644">
        <v>2.8133599999999998E-4</v>
      </c>
      <c r="X644">
        <v>-4.5771301900000001</v>
      </c>
      <c r="Y644">
        <v>-4.5771301900000001</v>
      </c>
      <c r="Z644">
        <v>-0.66653346000000002</v>
      </c>
      <c r="AA644">
        <v>1.688326644</v>
      </c>
      <c r="AB644">
        <v>129.84726090000001</v>
      </c>
      <c r="AC644">
        <v>0</v>
      </c>
      <c r="AD644">
        <v>0</v>
      </c>
      <c r="AE644">
        <v>0</v>
      </c>
      <c r="AF644">
        <v>17232469.91</v>
      </c>
      <c r="AG644">
        <v>0</v>
      </c>
      <c r="AH644">
        <v>0</v>
      </c>
      <c r="AI644">
        <v>0</v>
      </c>
      <c r="AJ644">
        <v>127.0877452</v>
      </c>
      <c r="AK644">
        <v>127.0877452</v>
      </c>
      <c r="AL644">
        <v>76.721247070000004</v>
      </c>
      <c r="AM644">
        <v>52.982328369999998</v>
      </c>
      <c r="AN644">
        <v>122.51061499999901</v>
      </c>
      <c r="AO644">
        <v>122.51061499999901</v>
      </c>
      <c r="AP644">
        <v>76.054713609999993</v>
      </c>
      <c r="AQ644">
        <v>54.670655019999998</v>
      </c>
      <c r="AR644">
        <f>+IF(E644&gt;2017,J644*N644,'aob Demand'!AR643)</f>
        <v>33491268.699999999</v>
      </c>
      <c r="AS644">
        <f>+IF(F644&gt;2017,K644*O644,'aob Demand'!AS643)</f>
        <v>1598432.503</v>
      </c>
      <c r="AT644">
        <f>+IF(G644&gt;2017,L644*P644,'aob Demand'!AT643)</f>
        <v>19291085.460000001</v>
      </c>
      <c r="AU644">
        <f>+IF(H644&gt;2017,M644*Q644,'aob Demand'!AU643)</f>
        <v>45412542.329999998</v>
      </c>
      <c r="AV644">
        <v>1.0385299029999999</v>
      </c>
      <c r="AW644">
        <v>1.0385299029999999</v>
      </c>
      <c r="AX644">
        <v>1.0502698509999999</v>
      </c>
      <c r="AY644">
        <v>1.0464361280000001</v>
      </c>
      <c r="AZ644">
        <v>1.0881334409999901</v>
      </c>
      <c r="BA644">
        <v>1.0881334409999901</v>
      </c>
      <c r="BB644">
        <v>1.1027494929999999</v>
      </c>
      <c r="BC644">
        <v>1.0880440339999999</v>
      </c>
      <c r="BD644">
        <v>1.0259732370000001</v>
      </c>
      <c r="BE644">
        <v>1.0259732370000001</v>
      </c>
      <c r="BF644">
        <v>1.029215102</v>
      </c>
      <c r="BG644">
        <v>1.021480371</v>
      </c>
      <c r="BH644">
        <v>0.13183847900000001</v>
      </c>
      <c r="BI644">
        <v>0.13183847900000001</v>
      </c>
      <c r="BJ644">
        <v>0.15242956899999999</v>
      </c>
      <c r="BK644">
        <v>0.19070941999999999</v>
      </c>
      <c r="BL644">
        <v>0.14117670099999999</v>
      </c>
      <c r="BM644">
        <v>0.14117670099999999</v>
      </c>
      <c r="BN644">
        <v>0.16157598500000001</v>
      </c>
      <c r="BO644">
        <v>0.188202072</v>
      </c>
      <c r="BP644">
        <v>0.12631505199999901</v>
      </c>
      <c r="BQ644">
        <v>0.12631505199999901</v>
      </c>
      <c r="BR644">
        <v>0.14329787299999999</v>
      </c>
      <c r="BS644">
        <v>0.18782644199999901</v>
      </c>
      <c r="BT644">
        <v>0.19521590599999999</v>
      </c>
      <c r="BU644">
        <v>0.19521590599999999</v>
      </c>
      <c r="BV644">
        <v>0.27827923900000001</v>
      </c>
      <c r="BW644">
        <v>0.37060473299999902</v>
      </c>
      <c r="BX644">
        <f>+'aob Demand'!BX643+'aob Cap'!$CG644</f>
        <v>150.64252490000001</v>
      </c>
      <c r="BY644">
        <f>+'aob Demand'!BY643+'aob Cap'!$CG644</f>
        <v>0</v>
      </c>
      <c r="BZ644">
        <f>+'aob Demand'!BZ643+'aob Cap'!$CG644</f>
        <v>0</v>
      </c>
      <c r="CA644">
        <f>+'aob Demand'!CA643+'aob Cap'!$CG644</f>
        <v>0</v>
      </c>
      <c r="CB644">
        <f t="shared" si="74"/>
        <v>19992279.856353365</v>
      </c>
      <c r="CC644">
        <f t="shared" si="79"/>
        <v>0</v>
      </c>
      <c r="CD644">
        <f t="shared" si="80"/>
        <v>0</v>
      </c>
      <c r="CE644">
        <f t="shared" si="81"/>
        <v>0</v>
      </c>
      <c r="CG644">
        <f>+IFERROR(VLOOKUP(_xlfn.CONCAT(B644,E644,C644),Reallocation!$A$3:$F$618,6,FALSE),0)</f>
        <v>0</v>
      </c>
      <c r="CH644">
        <f t="shared" si="75"/>
        <v>0</v>
      </c>
      <c r="CI644">
        <f t="shared" si="76"/>
        <v>0</v>
      </c>
      <c r="CJ644">
        <f t="shared" si="77"/>
        <v>0</v>
      </c>
      <c r="CK644">
        <f t="shared" si="78"/>
        <v>0</v>
      </c>
      <c r="CL644">
        <f>+IF($C644=1,SUMPRODUCT($CH644:$CK644,Elast!$L$6:$O$6),SUMPRODUCT($CH644:$CK644,Elast!$L$13:$O$13))</f>
        <v>0</v>
      </c>
      <c r="CM644">
        <f>+IF($C644=1,SUMPRODUCT($CH644:$CK644,Elast!$L$7:$O$7),SUMPRODUCT($CH644:$CK644,Elast!$L$14:$O$14))</f>
        <v>0</v>
      </c>
      <c r="CN644">
        <f>+IF($C644=1,SUMPRODUCT($CH644:$CK644,Elast!$L$8:$O$8),SUMPRODUCT($CH644:$CK644,Elast!$L$15:$O$15))</f>
        <v>0</v>
      </c>
      <c r="CO644">
        <f>+IF($C644=1,SUMPRODUCT($CH644:$CK644,Elast!$L$9:$O$9),SUMPRODUCT($CH644:$CK644,Elast!$L$16:$O$16))</f>
        <v>0</v>
      </c>
    </row>
    <row r="645" spans="2:93" x14ac:dyDescent="0.25">
      <c r="B645" t="s">
        <v>92</v>
      </c>
      <c r="C645">
        <v>1</v>
      </c>
      <c r="D645">
        <v>2020</v>
      </c>
      <c r="E645">
        <v>2018</v>
      </c>
      <c r="F645">
        <v>0.253811854490676</v>
      </c>
      <c r="G645">
        <v>1.2264654754798999E-2</v>
      </c>
      <c r="H645">
        <v>0.20931420115058899</v>
      </c>
      <c r="I645">
        <v>0.52460928960393505</v>
      </c>
      <c r="J645">
        <f>+('aob Demand'!J644-'aob Demand'!BX644)+'aob Cap'!BX645</f>
        <v>283.98052047939302</v>
      </c>
      <c r="K645">
        <f>+('aob Demand'!K644-'aob Demand'!BY644)+'aob Cap'!BY645</f>
        <v>135.16233801018001</v>
      </c>
      <c r="L645">
        <f>+('aob Demand'!L644-'aob Demand'!BZ644)+'aob Cap'!BZ645</f>
        <v>107.955020264978</v>
      </c>
      <c r="M645">
        <f>+('aob Demand'!M644-'aob Demand'!CA644)+'aob Cap'!CA645</f>
        <v>85.613323660896398</v>
      </c>
      <c r="N645">
        <f>+'aob Demand'!N644*(1+CL645)</f>
        <v>129295.22859629001</v>
      </c>
      <c r="O645">
        <f>+'aob Demand'!O644*(1+CM645)</f>
        <v>12639.514532875601</v>
      </c>
      <c r="P645">
        <f>+'aob Demand'!P644*(1+CN645)</f>
        <v>243806.302243032</v>
      </c>
      <c r="Q645">
        <f>+'aob Demand'!Q644*(1+CO645)</f>
        <v>797655.76404933899</v>
      </c>
      <c r="R645">
        <v>1590.2064101508699</v>
      </c>
      <c r="S645">
        <f>+IF(E645&gt;2017,SUMPRODUCT(J645:M645,N645:Q645),'aob Demand'!S644)</f>
        <v>133035788.04476519</v>
      </c>
      <c r="T645">
        <v>81559.653100095995</v>
      </c>
      <c r="U645">
        <v>22.893999999999998</v>
      </c>
      <c r="V645">
        <v>35808.420738249399</v>
      </c>
      <c r="W645">
        <v>2.8070106797374399E-4</v>
      </c>
      <c r="X645">
        <v>5.0145804735537496</v>
      </c>
      <c r="Y645">
        <v>5.0145804735537496</v>
      </c>
      <c r="Z645">
        <v>5.1671318359327296</v>
      </c>
      <c r="AA645">
        <v>3.7991341751752099</v>
      </c>
      <c r="AB645">
        <v>148.99426192151199</v>
      </c>
      <c r="AC645">
        <v>0</v>
      </c>
      <c r="AD645">
        <v>0</v>
      </c>
      <c r="AE645">
        <v>0</v>
      </c>
      <c r="AF645">
        <v>15511455.0185923</v>
      </c>
      <c r="AG645">
        <v>0</v>
      </c>
      <c r="AH645">
        <v>0</v>
      </c>
      <c r="AI645">
        <v>0</v>
      </c>
      <c r="AJ645">
        <v>130.14775753662701</v>
      </c>
      <c r="AK645">
        <v>130.14775753662701</v>
      </c>
      <c r="AL645">
        <v>102.787888429045</v>
      </c>
      <c r="AM645">
        <v>81.814189485721201</v>
      </c>
      <c r="AN645">
        <v>135.16233801018001</v>
      </c>
      <c r="AO645">
        <v>135.16233801018001</v>
      </c>
      <c r="AP645">
        <v>107.955020264978</v>
      </c>
      <c r="AQ645">
        <v>85.613323660896398</v>
      </c>
      <c r="AR645">
        <f>+IF(E645&gt;2017,J645*N645,'aob Demand'!AR644)</f>
        <v>36717326.312276535</v>
      </c>
      <c r="AS645">
        <f>+IF(F645&gt;2017,K645*O645,'aob Demand'!AS644)</f>
        <v>1708386.3355771301</v>
      </c>
      <c r="AT645">
        <f>+IF(G645&gt;2017,L645*P645,'aob Demand'!AT644)</f>
        <v>26320114.299375899</v>
      </c>
      <c r="AU645">
        <f>+IF(H645&gt;2017,M645*Q645,'aob Demand'!AU644)</f>
        <v>68289961.0975357</v>
      </c>
      <c r="AV645">
        <v>1.0345352149553799</v>
      </c>
      <c r="AW645">
        <v>1.0345352149553799</v>
      </c>
      <c r="AX645">
        <v>1.04909729395595</v>
      </c>
      <c r="AY645">
        <v>1.04055358366467</v>
      </c>
      <c r="AZ645">
        <v>1.08394795376929</v>
      </c>
      <c r="BA645">
        <v>1.08394795376929</v>
      </c>
      <c r="BB645">
        <v>1.1015183458956599</v>
      </c>
      <c r="BC645">
        <v>1.08192759067629</v>
      </c>
      <c r="BD645">
        <v>1.02202684796285</v>
      </c>
      <c r="BE645">
        <v>1.02202684796285</v>
      </c>
      <c r="BF645">
        <v>1.0280660511950701</v>
      </c>
      <c r="BG645">
        <v>1.0157381155395</v>
      </c>
      <c r="BH645">
        <v>0.13183847900000001</v>
      </c>
      <c r="BI645">
        <v>0.13183847900000001</v>
      </c>
      <c r="BJ645">
        <v>0.15242956899999999</v>
      </c>
      <c r="BK645">
        <v>0.19070941999999999</v>
      </c>
      <c r="BL645">
        <v>0.14117670099999999</v>
      </c>
      <c r="BM645">
        <v>0.14117670099999999</v>
      </c>
      <c r="BN645">
        <v>0.16157598500000001</v>
      </c>
      <c r="BO645">
        <v>0.188202072</v>
      </c>
      <c r="BP645">
        <v>0.12631505199999901</v>
      </c>
      <c r="BQ645">
        <v>0.12631505199999901</v>
      </c>
      <c r="BR645">
        <v>0.14329787299999999</v>
      </c>
      <c r="BS645">
        <v>0.18782644199999901</v>
      </c>
      <c r="BT645">
        <v>0.19521590599999999</v>
      </c>
      <c r="BU645">
        <v>0.19521590599999999</v>
      </c>
      <c r="BV645">
        <v>0.27827923900000001</v>
      </c>
      <c r="BW645">
        <v>0.37060473299999902</v>
      </c>
      <c r="BX645">
        <f>+'aob Demand'!BX644+'aob Cap'!$CG645</f>
        <v>158.48481607982299</v>
      </c>
      <c r="BY645">
        <f>+'aob Demand'!BY644+'aob Cap'!$CG645</f>
        <v>0</v>
      </c>
      <c r="BZ645">
        <f>+'aob Demand'!BZ644+'aob Cap'!$CG645</f>
        <v>0</v>
      </c>
      <c r="CA645">
        <f>+'aob Demand'!CA644+'aob Cap'!$CG645</f>
        <v>0</v>
      </c>
      <c r="CB645">
        <f t="shared" si="74"/>
        <v>20491330.524081692</v>
      </c>
      <c r="CC645">
        <f t="shared" si="79"/>
        <v>0</v>
      </c>
      <c r="CD645">
        <f t="shared" si="80"/>
        <v>0</v>
      </c>
      <c r="CE645">
        <f t="shared" si="81"/>
        <v>0</v>
      </c>
      <c r="CG645">
        <f>+IFERROR(VLOOKUP(_xlfn.CONCAT(B645,E645,C645),Reallocation!$A$3:$F$618,6,FALSE),0)</f>
        <v>0</v>
      </c>
      <c r="CH645">
        <f t="shared" si="75"/>
        <v>0</v>
      </c>
      <c r="CI645">
        <f t="shared" si="76"/>
        <v>0</v>
      </c>
      <c r="CJ645">
        <f t="shared" si="77"/>
        <v>0</v>
      </c>
      <c r="CK645">
        <f t="shared" si="78"/>
        <v>0</v>
      </c>
      <c r="CL645">
        <f>+IF($C645=1,SUMPRODUCT($CH645:$CK645,Elast!$L$6:$O$6),SUMPRODUCT($CH645:$CK645,Elast!$L$13:$O$13))</f>
        <v>0</v>
      </c>
      <c r="CM645">
        <f>+IF($C645=1,SUMPRODUCT($CH645:$CK645,Elast!$L$7:$O$7),SUMPRODUCT($CH645:$CK645,Elast!$L$14:$O$14))</f>
        <v>0</v>
      </c>
      <c r="CN645">
        <f>+IF($C645=1,SUMPRODUCT($CH645:$CK645,Elast!$L$8:$O$8),SUMPRODUCT($CH645:$CK645,Elast!$L$15:$O$15))</f>
        <v>0</v>
      </c>
      <c r="CO645">
        <f>+IF($C645=1,SUMPRODUCT($CH645:$CK645,Elast!$L$9:$O$9),SUMPRODUCT($CH645:$CK645,Elast!$L$16:$O$16))</f>
        <v>0</v>
      </c>
    </row>
    <row r="646" spans="2:93" x14ac:dyDescent="0.25">
      <c r="B646" t="s">
        <v>92</v>
      </c>
      <c r="C646">
        <v>1</v>
      </c>
      <c r="D646">
        <v>2021</v>
      </c>
      <c r="E646">
        <v>2019</v>
      </c>
      <c r="F646">
        <v>0.27152466634611999</v>
      </c>
      <c r="G646">
        <v>1.18176492664589E-2</v>
      </c>
      <c r="H646">
        <v>0.20518649436175401</v>
      </c>
      <c r="I646">
        <v>0.51147119002566599</v>
      </c>
      <c r="J646">
        <f>+('aob Demand'!J645-'aob Demand'!BX645)+'aob Cap'!BX646</f>
        <v>276.09404016009398</v>
      </c>
      <c r="K646">
        <f>+('aob Demand'!K645-'aob Demand'!BY645)+'aob Cap'!BY646</f>
        <v>134.70977753323299</v>
      </c>
      <c r="L646">
        <f>+('aob Demand'!L645-'aob Demand'!BZ645)+'aob Cap'!BZ646</f>
        <v>107.410514893276</v>
      </c>
      <c r="M646">
        <f>+('aob Demand'!M645-'aob Demand'!CA645)+'aob Cap'!CA646</f>
        <v>85.171154374001105</v>
      </c>
      <c r="N646">
        <f>+'aob Demand'!N645*(1+CL646)</f>
        <v>129872.245526799</v>
      </c>
      <c r="O646">
        <f>+'aob Demand'!O645*(1+CM646)</f>
        <v>12665.4585123047</v>
      </c>
      <c r="P646">
        <f>+'aob Demand'!P645*(1+CN646)</f>
        <v>244800.05578783501</v>
      </c>
      <c r="Q646">
        <f>+'aob Demand'!Q645*(1+CO646)</f>
        <v>800996.55986641103</v>
      </c>
      <c r="R646">
        <v>1624.55154050085</v>
      </c>
      <c r="S646">
        <f>+IF(E646&gt;2017,SUMPRODUCT(J646:M646,N646:Q646),'aob Demand'!S645)</f>
        <v>132079015.76220655</v>
      </c>
      <c r="T646">
        <v>81743.720676956305</v>
      </c>
      <c r="U646">
        <v>22.893999999999998</v>
      </c>
      <c r="V646">
        <v>36129.149792334698</v>
      </c>
      <c r="W646">
        <v>2.8006756889129101E-4</v>
      </c>
      <c r="X646">
        <v>4.4946807824882598</v>
      </c>
      <c r="Y646">
        <v>4.4946807824882598</v>
      </c>
      <c r="Z646">
        <v>5.0466071733131397</v>
      </c>
      <c r="AA646">
        <v>3.3178585782667902</v>
      </c>
      <c r="AB646">
        <v>142.75888645138801</v>
      </c>
      <c r="AC646">
        <v>0</v>
      </c>
      <c r="AD646">
        <v>0</v>
      </c>
      <c r="AE646">
        <v>0</v>
      </c>
      <c r="AF646">
        <v>18631458.084718201</v>
      </c>
      <c r="AG646">
        <v>0</v>
      </c>
      <c r="AH646">
        <v>0</v>
      </c>
      <c r="AI646">
        <v>0</v>
      </c>
      <c r="AJ646">
        <v>130.14775753662701</v>
      </c>
      <c r="AK646">
        <v>130.14775753662701</v>
      </c>
      <c r="AL646">
        <v>102.787888429045</v>
      </c>
      <c r="AM646">
        <v>81.814189485721201</v>
      </c>
      <c r="AN646">
        <v>134.642438319115</v>
      </c>
      <c r="AO646">
        <v>134.642438319115</v>
      </c>
      <c r="AP646">
        <v>107.834495602358</v>
      </c>
      <c r="AQ646">
        <v>85.132048063987995</v>
      </c>
      <c r="AR646">
        <f>+IF(E646&gt;2017,J646*N646,'aob Demand'!AR645)</f>
        <v>35856952.972157627</v>
      </c>
      <c r="AS646">
        <f>+IF(F646&gt;2017,K646*O646,'aob Demand'!AS645)</f>
        <v>1706161.09854897</v>
      </c>
      <c r="AT646">
        <f>+IF(G646&gt;2017,L646*P646,'aob Demand'!AT645)</f>
        <v>26294100.038074099</v>
      </c>
      <c r="AU646">
        <f>+IF(H646&gt;2017,M646*Q646,'aob Demand'!AU645)</f>
        <v>68221801.653426006</v>
      </c>
      <c r="AV646">
        <v>1.0352024445430099</v>
      </c>
      <c r="AW646">
        <v>1.0352024445430099</v>
      </c>
      <c r="AX646">
        <v>1.0497565403506699</v>
      </c>
      <c r="AY646">
        <v>1.0410817843839999</v>
      </c>
      <c r="AZ646">
        <v>1.08464705239421</v>
      </c>
      <c r="BA646">
        <v>1.08464705239421</v>
      </c>
      <c r="BB646">
        <v>1.10221053336238</v>
      </c>
      <c r="BC646">
        <v>1.0824767934666399</v>
      </c>
      <c r="BD646">
        <v>1.02268601020543</v>
      </c>
      <c r="BE646">
        <v>1.02268601020543</v>
      </c>
      <c r="BF646">
        <v>1.0287120816840301</v>
      </c>
      <c r="BG646">
        <v>1.0162537195523</v>
      </c>
      <c r="BH646">
        <v>0.13183847900000001</v>
      </c>
      <c r="BI646">
        <v>0.13183847900000001</v>
      </c>
      <c r="BJ646">
        <v>0.15242956899999999</v>
      </c>
      <c r="BK646">
        <v>0.19070941999999999</v>
      </c>
      <c r="BL646">
        <v>0.14117670099999999</v>
      </c>
      <c r="BM646">
        <v>0.14117670099999999</v>
      </c>
      <c r="BN646">
        <v>0.16157598500000001</v>
      </c>
      <c r="BO646">
        <v>0.188202072</v>
      </c>
      <c r="BP646">
        <v>0.12631505199999901</v>
      </c>
      <c r="BQ646">
        <v>0.12631505199999901</v>
      </c>
      <c r="BR646">
        <v>0.14329787299999999</v>
      </c>
      <c r="BS646">
        <v>0.18782644199999901</v>
      </c>
      <c r="BT646">
        <v>0.19521590599999999</v>
      </c>
      <c r="BU646">
        <v>0.19521590599999999</v>
      </c>
      <c r="BV646">
        <v>0.27827923900000001</v>
      </c>
      <c r="BW646">
        <v>0.37060473299999902</v>
      </c>
      <c r="BX646">
        <f>+'aob Demand'!BX645+'aob Cap'!$CG646</f>
        <v>148.81818246921199</v>
      </c>
      <c r="BY646">
        <f>+'aob Demand'!BY645+'aob Cap'!$CG646</f>
        <v>0</v>
      </c>
      <c r="BZ646">
        <f>+'aob Demand'!BZ645+'aob Cap'!$CG646</f>
        <v>0</v>
      </c>
      <c r="CA646">
        <f>+'aob Demand'!CA645+'aob Cap'!$CG646</f>
        <v>0</v>
      </c>
      <c r="CB646">
        <f t="shared" ref="CB646:CB709" si="82">+BX646*N646</f>
        <v>19327351.532493476</v>
      </c>
      <c r="CC646">
        <f t="shared" si="79"/>
        <v>0</v>
      </c>
      <c r="CD646">
        <f t="shared" si="80"/>
        <v>0</v>
      </c>
      <c r="CE646">
        <f t="shared" si="81"/>
        <v>0</v>
      </c>
      <c r="CG646">
        <f>+IFERROR(VLOOKUP(_xlfn.CONCAT(B646,E646,C646),Reallocation!$A$3:$F$618,6,FALSE),0)</f>
        <v>0</v>
      </c>
      <c r="CH646">
        <f t="shared" ref="CH646:CH709" si="83">+(J646+$CG646)/J646-1</f>
        <v>0</v>
      </c>
      <c r="CI646">
        <f t="shared" ref="CI646:CI709" si="84">+(K646+$CG646)/K646-1</f>
        <v>0</v>
      </c>
      <c r="CJ646">
        <f t="shared" ref="CJ646:CJ709" si="85">+(L646+$CG646)/L646-1</f>
        <v>0</v>
      </c>
      <c r="CK646">
        <f t="shared" ref="CK646:CK709" si="86">+(M646+$CG646)/M646-1</f>
        <v>0</v>
      </c>
      <c r="CL646">
        <f>+IF($C646=1,SUMPRODUCT($CH646:$CK646,Elast!$L$6:$O$6),SUMPRODUCT($CH646:$CK646,Elast!$L$13:$O$13))</f>
        <v>0</v>
      </c>
      <c r="CM646">
        <f>+IF($C646=1,SUMPRODUCT($CH646:$CK646,Elast!$L$7:$O$7),SUMPRODUCT($CH646:$CK646,Elast!$L$14:$O$14))</f>
        <v>0</v>
      </c>
      <c r="CN646">
        <f>+IF($C646=1,SUMPRODUCT($CH646:$CK646,Elast!$L$8:$O$8),SUMPRODUCT($CH646:$CK646,Elast!$L$15:$O$15))</f>
        <v>0</v>
      </c>
      <c r="CO646">
        <f>+IF($C646=1,SUMPRODUCT($CH646:$CK646,Elast!$L$9:$O$9),SUMPRODUCT($CH646:$CK646,Elast!$L$16:$O$16))</f>
        <v>0</v>
      </c>
    </row>
    <row r="647" spans="2:93" x14ac:dyDescent="0.25">
      <c r="B647" t="s">
        <v>92</v>
      </c>
      <c r="C647">
        <v>1</v>
      </c>
      <c r="D647">
        <v>2022</v>
      </c>
      <c r="E647">
        <v>2020</v>
      </c>
      <c r="F647">
        <v>0.26801193789264699</v>
      </c>
      <c r="G647">
        <v>1.17503819081178E-2</v>
      </c>
      <c r="H647">
        <v>0.20636525413644999</v>
      </c>
      <c r="I647">
        <v>0.51387242606278405</v>
      </c>
      <c r="J647">
        <f>+('aob Demand'!J646-'aob Demand'!BX646)+'aob Cap'!BX647</f>
        <v>271.31267886806103</v>
      </c>
      <c r="K647">
        <f>+('aob Demand'!K646-'aob Demand'!BY646)+'aob Cap'!BY647</f>
        <v>134.78793105068399</v>
      </c>
      <c r="L647">
        <f>+('aob Demand'!L646-'aob Demand'!BZ646)+'aob Cap'!BZ647</f>
        <v>107.467429522892</v>
      </c>
      <c r="M647">
        <f>+('aob Demand'!M646-'aob Demand'!CA646)+'aob Cap'!CA647</f>
        <v>85.217527920563398</v>
      </c>
      <c r="N647">
        <f>+'aob Demand'!N646*(1+CL647)</f>
        <v>130376.097372216</v>
      </c>
      <c r="O647">
        <f>+'aob Demand'!O646*(1+CM647)</f>
        <v>12689.363245197899</v>
      </c>
      <c r="P647">
        <f>+'aob Demand'!P646*(1+CN647)</f>
        <v>245651.84767555099</v>
      </c>
      <c r="Q647">
        <f>+'aob Demand'!Q646*(1+CO647)</f>
        <v>803849.29612118599</v>
      </c>
      <c r="R647">
        <v>1619.57228010837</v>
      </c>
      <c r="S647">
        <f>+IF(E647&gt;2017,SUMPRODUCT(J647:M647,N647:Q647),'aob Demand'!S646)</f>
        <v>131984683.71996281</v>
      </c>
      <c r="T647">
        <v>81928.203665991197</v>
      </c>
      <c r="U647">
        <v>22.893999999999998</v>
      </c>
      <c r="V647">
        <v>36452.751554124297</v>
      </c>
      <c r="W647">
        <v>2.7943549951870903E-4</v>
      </c>
      <c r="X647">
        <v>4.5815192170809098</v>
      </c>
      <c r="Y647">
        <v>4.5815192170809098</v>
      </c>
      <c r="Z647">
        <v>5.1143697181809502</v>
      </c>
      <c r="AA647">
        <v>3.3610728920046098</v>
      </c>
      <c r="AB647">
        <v>137.80716243575401</v>
      </c>
      <c r="AC647">
        <v>0</v>
      </c>
      <c r="AD647">
        <v>0</v>
      </c>
      <c r="AE647">
        <v>0</v>
      </c>
      <c r="AF647">
        <v>18051637.520755202</v>
      </c>
      <c r="AG647">
        <v>0</v>
      </c>
      <c r="AH647">
        <v>0</v>
      </c>
      <c r="AI647">
        <v>0</v>
      </c>
      <c r="AJ647">
        <v>130.14775753662701</v>
      </c>
      <c r="AK647">
        <v>130.14775753662701</v>
      </c>
      <c r="AL647">
        <v>102.787888429045</v>
      </c>
      <c r="AM647">
        <v>81.814189485721201</v>
      </c>
      <c r="AN647">
        <v>134.72927675370801</v>
      </c>
      <c r="AO647">
        <v>134.72927675370801</v>
      </c>
      <c r="AP647">
        <v>107.90225814722599</v>
      </c>
      <c r="AQ647">
        <v>85.175262377725801</v>
      </c>
      <c r="AR647">
        <f>+IF(E647&gt;2017,J647*N647,'aob Demand'!AR646)</f>
        <v>35372688.238419093</v>
      </c>
      <c r="AS647">
        <f>+IF(F647&gt;2017,K647*O647,'aob Demand'!AS646)</f>
        <v>1710373.0181708301</v>
      </c>
      <c r="AT647">
        <f>+IF(G647&gt;2017,L647*P647,'aob Demand'!AT646)</f>
        <v>26399572.627240598</v>
      </c>
      <c r="AU647">
        <f>+IF(H647&gt;2017,M647*Q647,'aob Demand'!AU646)</f>
        <v>68502049.836132407</v>
      </c>
      <c r="AV647">
        <v>1.035766548922</v>
      </c>
      <c r="AW647">
        <v>1.035766548922</v>
      </c>
      <c r="AX647">
        <v>1.05034253126648</v>
      </c>
      <c r="AY647">
        <v>1.0415374133687501</v>
      </c>
      <c r="AZ647">
        <v>1.0852381002178899</v>
      </c>
      <c r="BA647">
        <v>1.0852381002178899</v>
      </c>
      <c r="BB647">
        <v>1.1028258049373001</v>
      </c>
      <c r="BC647">
        <v>1.0829505389589</v>
      </c>
      <c r="BD647">
        <v>1.0232432941064999</v>
      </c>
      <c r="BE647">
        <v>1.0232432941064999</v>
      </c>
      <c r="BF647">
        <v>1.0292863252459199</v>
      </c>
      <c r="BG647">
        <v>1.01669848254541</v>
      </c>
      <c r="BH647">
        <v>0.13183847900000001</v>
      </c>
      <c r="BI647">
        <v>0.13183847900000001</v>
      </c>
      <c r="BJ647">
        <v>0.15242956899999999</v>
      </c>
      <c r="BK647">
        <v>0.19070941999999999</v>
      </c>
      <c r="BL647">
        <v>0.14117670099999999</v>
      </c>
      <c r="BM647">
        <v>0.14117670099999999</v>
      </c>
      <c r="BN647">
        <v>0.16157598500000001</v>
      </c>
      <c r="BO647">
        <v>0.188202072</v>
      </c>
      <c r="BP647">
        <v>0.12631505199999901</v>
      </c>
      <c r="BQ647">
        <v>0.12631505199999901</v>
      </c>
      <c r="BR647">
        <v>0.14329787299999999</v>
      </c>
      <c r="BS647">
        <v>0.18782644199999901</v>
      </c>
      <c r="BT647">
        <v>0.19521590599999999</v>
      </c>
      <c r="BU647">
        <v>0.19521590599999999</v>
      </c>
      <c r="BV647">
        <v>0.27827923900000001</v>
      </c>
      <c r="BW647">
        <v>0.37060473299999902</v>
      </c>
      <c r="BX647">
        <f>+'aob Demand'!BX646+'aob Cap'!$CG647</f>
        <v>141.38426262686099</v>
      </c>
      <c r="BY647">
        <f>+'aob Demand'!BY646+'aob Cap'!$CG647</f>
        <v>0</v>
      </c>
      <c r="BZ647">
        <f>+'aob Demand'!BZ646+'aob Cap'!$CG647</f>
        <v>0</v>
      </c>
      <c r="CA647">
        <f>+'aob Demand'!CA646+'aob Cap'!$CG647</f>
        <v>0</v>
      </c>
      <c r="CB647">
        <f t="shared" si="82"/>
        <v>18433128.391138587</v>
      </c>
      <c r="CC647">
        <f t="shared" si="79"/>
        <v>0</v>
      </c>
      <c r="CD647">
        <f t="shared" si="80"/>
        <v>0</v>
      </c>
      <c r="CE647">
        <f t="shared" si="81"/>
        <v>0</v>
      </c>
      <c r="CG647">
        <f>+IFERROR(VLOOKUP(_xlfn.CONCAT(B647,E647,C647),Reallocation!$A$3:$F$618,6,FALSE),0)</f>
        <v>0</v>
      </c>
      <c r="CH647">
        <f t="shared" si="83"/>
        <v>0</v>
      </c>
      <c r="CI647">
        <f t="shared" si="84"/>
        <v>0</v>
      </c>
      <c r="CJ647">
        <f t="shared" si="85"/>
        <v>0</v>
      </c>
      <c r="CK647">
        <f t="shared" si="86"/>
        <v>0</v>
      </c>
      <c r="CL647">
        <f>+IF($C647=1,SUMPRODUCT($CH647:$CK647,Elast!$L$6:$O$6),SUMPRODUCT($CH647:$CK647,Elast!$L$13:$O$13))</f>
        <v>0</v>
      </c>
      <c r="CM647">
        <f>+IF($C647=1,SUMPRODUCT($CH647:$CK647,Elast!$L$7:$O$7),SUMPRODUCT($CH647:$CK647,Elast!$L$14:$O$14))</f>
        <v>0</v>
      </c>
      <c r="CN647">
        <f>+IF($C647=1,SUMPRODUCT($CH647:$CK647,Elast!$L$8:$O$8),SUMPRODUCT($CH647:$CK647,Elast!$L$15:$O$15))</f>
        <v>0</v>
      </c>
      <c r="CO647">
        <f>+IF($C647=1,SUMPRODUCT($CH647:$CK647,Elast!$L$9:$O$9),SUMPRODUCT($CH647:$CK647,Elast!$L$16:$O$16))</f>
        <v>0</v>
      </c>
    </row>
    <row r="648" spans="2:93" x14ac:dyDescent="0.25">
      <c r="B648" t="s">
        <v>92</v>
      </c>
      <c r="C648">
        <v>1</v>
      </c>
      <c r="D648">
        <v>2023</v>
      </c>
      <c r="E648">
        <v>2021</v>
      </c>
      <c r="F648">
        <v>0.26657740221825599</v>
      </c>
      <c r="G648">
        <v>1.17450288947335E-2</v>
      </c>
      <c r="H648">
        <v>0.20682915924893899</v>
      </c>
      <c r="I648">
        <v>0.51484840963806999</v>
      </c>
      <c r="J648">
        <f>+('aob Demand'!J647-'aob Demand'!BX647)+'aob Cap'!BX648</f>
        <v>269.95871160277301</v>
      </c>
      <c r="K648">
        <f>+('aob Demand'!K647-'aob Demand'!BY647)+'aob Cap'!BY648</f>
        <v>134.85591100420001</v>
      </c>
      <c r="L648">
        <f>+('aob Demand'!L647-'aob Demand'!BZ647)+'aob Cap'!BZ648</f>
        <v>107.51604137866801</v>
      </c>
      <c r="M648">
        <f>+('aob Demand'!M647-'aob Demand'!CA647)+'aob Cap'!CA648</f>
        <v>85.256983030199194</v>
      </c>
      <c r="N648">
        <f>+'aob Demand'!N647*(1+CL648)</f>
        <v>130804.626847215</v>
      </c>
      <c r="O648">
        <f>+'aob Demand'!O647*(1+CM648)</f>
        <v>12728.0071883976</v>
      </c>
      <c r="P648">
        <f>+'aob Demand'!P647*(1+CN648)</f>
        <v>246446.27411081301</v>
      </c>
      <c r="Q648">
        <f>+'aob Demand'!Q647*(1+CO648)</f>
        <v>806457.37741129601</v>
      </c>
      <c r="R648">
        <v>1618.79386274934</v>
      </c>
      <c r="S648">
        <f>+IF(E648&gt;2017,SUMPRODUCT(J648:M648,N648:Q648),'aob Demand'!S647)</f>
        <v>132281346.28546555</v>
      </c>
      <c r="T648">
        <v>82113.103004721896</v>
      </c>
      <c r="U648">
        <v>22.893999999999998</v>
      </c>
      <c r="V648">
        <v>36779.251753901997</v>
      </c>
      <c r="W648">
        <v>2.7880485662936299E-4</v>
      </c>
      <c r="X648">
        <v>4.6549361370230598</v>
      </c>
      <c r="Y648">
        <v>4.6549361370230598</v>
      </c>
      <c r="Z648">
        <v>5.1746024870556599</v>
      </c>
      <c r="AA648">
        <v>3.3983498080982399</v>
      </c>
      <c r="AB648">
        <v>135.926098075179</v>
      </c>
      <c r="AC648">
        <v>0</v>
      </c>
      <c r="AD648">
        <v>0</v>
      </c>
      <c r="AE648">
        <v>0</v>
      </c>
      <c r="AF648">
        <v>17854470.194385599</v>
      </c>
      <c r="AG648">
        <v>0</v>
      </c>
      <c r="AH648">
        <v>0</v>
      </c>
      <c r="AI648">
        <v>0</v>
      </c>
      <c r="AJ648">
        <v>130.14775753662701</v>
      </c>
      <c r="AK648">
        <v>130.14775753662701</v>
      </c>
      <c r="AL648">
        <v>102.787888429045</v>
      </c>
      <c r="AM648">
        <v>81.814189485721201</v>
      </c>
      <c r="AN648">
        <v>134.80269367365</v>
      </c>
      <c r="AO648">
        <v>134.80269367365</v>
      </c>
      <c r="AP648">
        <v>107.962490916101</v>
      </c>
      <c r="AQ648">
        <v>85.212539293819404</v>
      </c>
      <c r="AR648">
        <f>+IF(E648&gt;2017,J648*N648,'aob Demand'!AR647)</f>
        <v>35311848.53535565</v>
      </c>
      <c r="AS648">
        <f>+IF(F648&gt;2017,K648*O648,'aob Demand'!AS647)</f>
        <v>1716447.0046593801</v>
      </c>
      <c r="AT648">
        <f>+IF(G648&gt;2017,L648*P648,'aob Demand'!AT647)</f>
        <v>26496927.8049169</v>
      </c>
      <c r="AU648">
        <f>+IF(H648&gt;2017,M648*Q648,'aob Demand'!AU647)</f>
        <v>68756122.940533802</v>
      </c>
      <c r="AV648">
        <v>1.03622820235309</v>
      </c>
      <c r="AW648">
        <v>1.03622820235309</v>
      </c>
      <c r="AX648">
        <v>1.0508159242805799</v>
      </c>
      <c r="AY648">
        <v>1.0419759337808101</v>
      </c>
      <c r="AZ648">
        <v>1.08572180370594</v>
      </c>
      <c r="BA648">
        <v>1.08572180370594</v>
      </c>
      <c r="BB648">
        <v>1.10332285234448</v>
      </c>
      <c r="BC648">
        <v>1.08340649561536</v>
      </c>
      <c r="BD648">
        <v>1.02369936577444</v>
      </c>
      <c r="BE648">
        <v>1.02369936577444</v>
      </c>
      <c r="BF648">
        <v>1.0297502281550901</v>
      </c>
      <c r="BG648">
        <v>1.0171265449767499</v>
      </c>
      <c r="BH648">
        <v>0.13183847900000001</v>
      </c>
      <c r="BI648">
        <v>0.13183847900000001</v>
      </c>
      <c r="BJ648">
        <v>0.15242956899999999</v>
      </c>
      <c r="BK648">
        <v>0.19070941999999999</v>
      </c>
      <c r="BL648">
        <v>0.14117670099999999</v>
      </c>
      <c r="BM648">
        <v>0.14117670099999999</v>
      </c>
      <c r="BN648">
        <v>0.16157598500000001</v>
      </c>
      <c r="BO648">
        <v>0.188202072</v>
      </c>
      <c r="BP648">
        <v>0.12631505199999901</v>
      </c>
      <c r="BQ648">
        <v>0.12631505199999901</v>
      </c>
      <c r="BR648">
        <v>0.14329787299999999</v>
      </c>
      <c r="BS648">
        <v>0.18782644199999901</v>
      </c>
      <c r="BT648">
        <v>0.19521590599999999</v>
      </c>
      <c r="BU648">
        <v>0.19521590599999999</v>
      </c>
      <c r="BV648">
        <v>0.27827923900000001</v>
      </c>
      <c r="BW648">
        <v>0.37060473299999902</v>
      </c>
      <c r="BX648">
        <f>+'aob Demand'!BX647+'aob Cap'!$CG648</f>
        <v>136.52474781737601</v>
      </c>
      <c r="BY648">
        <f>+'aob Demand'!BY647+'aob Cap'!$CG648</f>
        <v>0</v>
      </c>
      <c r="BZ648">
        <f>+'aob Demand'!BZ647+'aob Cap'!$CG648</f>
        <v>0</v>
      </c>
      <c r="CA648">
        <f>+'aob Demand'!CA647+'aob Cap'!$CG648</f>
        <v>0</v>
      </c>
      <c r="CB648">
        <f t="shared" si="82"/>
        <v>17858068.693661999</v>
      </c>
      <c r="CC648">
        <f t="shared" si="79"/>
        <v>0</v>
      </c>
      <c r="CD648">
        <f t="shared" si="80"/>
        <v>0</v>
      </c>
      <c r="CE648">
        <f t="shared" si="81"/>
        <v>0</v>
      </c>
      <c r="CG648">
        <f>+IFERROR(VLOOKUP(_xlfn.CONCAT(B648,E648,C648),Reallocation!$A$3:$F$618,6,FALSE),0)</f>
        <v>0</v>
      </c>
      <c r="CH648">
        <f t="shared" si="83"/>
        <v>0</v>
      </c>
      <c r="CI648">
        <f t="shared" si="84"/>
        <v>0</v>
      </c>
      <c r="CJ648">
        <f t="shared" si="85"/>
        <v>0</v>
      </c>
      <c r="CK648">
        <f t="shared" si="86"/>
        <v>0</v>
      </c>
      <c r="CL648">
        <f>+IF($C648=1,SUMPRODUCT($CH648:$CK648,Elast!$L$6:$O$6),SUMPRODUCT($CH648:$CK648,Elast!$L$13:$O$13))</f>
        <v>0</v>
      </c>
      <c r="CM648">
        <f>+IF($C648=1,SUMPRODUCT($CH648:$CK648,Elast!$L$7:$O$7),SUMPRODUCT($CH648:$CK648,Elast!$L$14:$O$14))</f>
        <v>0</v>
      </c>
      <c r="CN648">
        <f>+IF($C648=1,SUMPRODUCT($CH648:$CK648,Elast!$L$8:$O$8),SUMPRODUCT($CH648:$CK648,Elast!$L$15:$O$15))</f>
        <v>0</v>
      </c>
      <c r="CO648">
        <f>+IF($C648=1,SUMPRODUCT($CH648:$CK648,Elast!$L$9:$O$9),SUMPRODUCT($CH648:$CK648,Elast!$L$16:$O$16))</f>
        <v>0</v>
      </c>
    </row>
    <row r="649" spans="2:93" x14ac:dyDescent="0.25">
      <c r="B649" t="s">
        <v>92</v>
      </c>
      <c r="C649">
        <v>1</v>
      </c>
      <c r="D649">
        <v>2024</v>
      </c>
      <c r="E649">
        <v>2022</v>
      </c>
      <c r="F649">
        <v>0.14820726993157901</v>
      </c>
      <c r="G649">
        <v>7.8792186413535192E-3</v>
      </c>
      <c r="H649">
        <v>0.24219963876040801</v>
      </c>
      <c r="I649">
        <v>0.60171387266665799</v>
      </c>
      <c r="J649">
        <f ca="1">+('aob Demand'!J648-'aob Demand'!BX648)+'aob Cap'!BX649</f>
        <v>149.87031702795795</v>
      </c>
      <c r="K649">
        <f ca="1">+('aob Demand'!K648-'aob Demand'!BY648)+'aob Cap'!BY649</f>
        <v>149.87031702795795</v>
      </c>
      <c r="L649">
        <f ca="1">+('aob Demand'!L648-'aob Demand'!BZ648)+'aob Cap'!BZ649</f>
        <v>122.51802560818193</v>
      </c>
      <c r="M649">
        <f ca="1">+('aob Demand'!M648-'aob Demand'!CA648)+'aob Cap'!CA649</f>
        <v>100.24972603760993</v>
      </c>
      <c r="N649">
        <f ca="1">+'aob Demand'!N648*(1+CL649)</f>
        <v>132607.89440471528</v>
      </c>
      <c r="O649">
        <f ca="1">+'aob Demand'!O648*(1+CM649)</f>
        <v>12032.610094893113</v>
      </c>
      <c r="P649">
        <f ca="1">+'aob Demand'!P648*(1+CN649)</f>
        <v>246049.64631699878</v>
      </c>
      <c r="Q649">
        <f ca="1">+'aob Demand'!Q648*(1+CO649)</f>
        <v>807112.01545334223</v>
      </c>
      <c r="R649">
        <v>1680.92475582782</v>
      </c>
      <c r="S649">
        <f ca="1">+IF(E649&gt;2017,SUMPRODUCT(J649:M649,N649:Q649),'aob Demand'!S648)</f>
        <v>132735593.56365101</v>
      </c>
      <c r="T649">
        <v>82298.419632785706</v>
      </c>
      <c r="U649">
        <v>22.893999999999998</v>
      </c>
      <c r="V649">
        <v>37108.6763524126</v>
      </c>
      <c r="W649">
        <v>2.7817563700389801E-4</v>
      </c>
      <c r="X649">
        <v>4.7150192958389496</v>
      </c>
      <c r="Y649">
        <v>4.7150192958389496</v>
      </c>
      <c r="Z649">
        <v>5.2232615553712902</v>
      </c>
      <c r="AA649">
        <v>3.4342270001834598</v>
      </c>
      <c r="AB649">
        <v>19.602108779662601</v>
      </c>
      <c r="AC649">
        <v>19.602108779662601</v>
      </c>
      <c r="AD649">
        <v>19.602108779662601</v>
      </c>
      <c r="AE649">
        <v>19.602108779662601</v>
      </c>
      <c r="AF649">
        <v>2556382.9911013702</v>
      </c>
      <c r="AG649">
        <v>227019.06327008101</v>
      </c>
      <c r="AH649">
        <v>4991667.8444067203</v>
      </c>
      <c r="AI649">
        <v>15742825.318916099</v>
      </c>
      <c r="AJ649">
        <v>130.14775753662701</v>
      </c>
      <c r="AK649">
        <v>130.14775753662701</v>
      </c>
      <c r="AL649">
        <v>102.787888429045</v>
      </c>
      <c r="AM649">
        <v>81.814189485721201</v>
      </c>
      <c r="AN649">
        <v>134.86277683246601</v>
      </c>
      <c r="AO649">
        <v>134.86277683246601</v>
      </c>
      <c r="AP649">
        <v>108.01114998441599</v>
      </c>
      <c r="AQ649">
        <v>85.248416485904599</v>
      </c>
      <c r="AR649">
        <f ca="1">+IF(E649&gt;2017,J649*N649,'aob Demand'!AR648)</f>
        <v>19873987.174844649</v>
      </c>
      <c r="AS649">
        <f>+IF(F649&gt;2017,K649*O649,'aob Demand'!AS648)</f>
        <v>1802160.0574781401</v>
      </c>
      <c r="AT649">
        <f>+IF(G649&gt;2017,L649*P649,'aob Demand'!AT648)</f>
        <v>30124039.793934099</v>
      </c>
      <c r="AU649">
        <f>+IF(H649&gt;2017,M649*Q649,'aob Demand'!AU648)</f>
        <v>80840246.154540896</v>
      </c>
      <c r="AV649">
        <v>1.0386241207136</v>
      </c>
      <c r="AW649">
        <v>1.0386241207136</v>
      </c>
      <c r="AX649">
        <v>1.05505587269297</v>
      </c>
      <c r="AY649">
        <v>1.04041898985695</v>
      </c>
      <c r="AZ649">
        <v>1.0882321588555099</v>
      </c>
      <c r="BA649">
        <v>1.0882321588555099</v>
      </c>
      <c r="BB649">
        <v>1.1077746615225299</v>
      </c>
      <c r="BC649">
        <v>1.0817876452122701</v>
      </c>
      <c r="BD649">
        <v>1.02606631554529</v>
      </c>
      <c r="BE649">
        <v>1.02606631554529</v>
      </c>
      <c r="BF649">
        <v>1.0339051783648701</v>
      </c>
      <c r="BG649">
        <v>1.0156067315696899</v>
      </c>
      <c r="BH649">
        <v>0.13183847900000001</v>
      </c>
      <c r="BI649">
        <v>0.13183847900000001</v>
      </c>
      <c r="BJ649">
        <v>0.15242956899999999</v>
      </c>
      <c r="BK649">
        <v>0.19070941999999999</v>
      </c>
      <c r="BL649">
        <v>0.14117670099999999</v>
      </c>
      <c r="BM649">
        <v>0.14117670099999999</v>
      </c>
      <c r="BN649">
        <v>0.16157598500000001</v>
      </c>
      <c r="BO649">
        <v>0.188202072</v>
      </c>
      <c r="BP649">
        <v>0.12631505199999901</v>
      </c>
      <c r="BQ649">
        <v>0.12631505199999901</v>
      </c>
      <c r="BR649">
        <v>0.14329787299999999</v>
      </c>
      <c r="BS649">
        <v>0.18782644199999901</v>
      </c>
      <c r="BT649">
        <v>0.19521590599999999</v>
      </c>
      <c r="BU649">
        <v>0.19521590599999999</v>
      </c>
      <c r="BV649">
        <v>0.27827923900000001</v>
      </c>
      <c r="BW649">
        <v>0.37060473299999902</v>
      </c>
      <c r="BX649">
        <f ca="1">+'aob Demand'!BX648+'aob Cap'!$CG649</f>
        <v>14.956782997696042</v>
      </c>
      <c r="BY649">
        <f ca="1">+'aob Demand'!BY648+'aob Cap'!$CG649</f>
        <v>14.956782997696042</v>
      </c>
      <c r="BZ649">
        <f ca="1">+'aob Demand'!BZ648+'aob Cap'!$CG649</f>
        <v>14.956782997696042</v>
      </c>
      <c r="CA649">
        <f ca="1">+'aob Demand'!CA648+'aob Cap'!$CG649</f>
        <v>14.956782997696042</v>
      </c>
      <c r="CB649">
        <f t="shared" ca="1" si="82"/>
        <v>1983387.5003927175</v>
      </c>
      <c r="CC649">
        <f t="shared" ca="1" si="79"/>
        <v>179969.13808520307</v>
      </c>
      <c r="CD649">
        <f t="shared" ca="1" si="80"/>
        <v>3680111.1666232119</v>
      </c>
      <c r="CE649">
        <f t="shared" ca="1" si="81"/>
        <v>12071799.269968733</v>
      </c>
      <c r="CG649">
        <f ca="1">+IFERROR(VLOOKUP(_xlfn.CONCAT(B649,E649,C649),Reallocation!$A$3:$F$618,6,FALSE),0)</f>
        <v>0.1031162585609412</v>
      </c>
      <c r="CH649">
        <f t="shared" ca="1" si="83"/>
        <v>6.8803656791960321E-4</v>
      </c>
      <c r="CI649">
        <f t="shared" ca="1" si="84"/>
        <v>6.8803656791960321E-4</v>
      </c>
      <c r="CJ649">
        <f t="shared" ca="1" si="85"/>
        <v>8.4164153028964961E-4</v>
      </c>
      <c r="CK649">
        <f t="shared" ca="1" si="86"/>
        <v>1.0285939187730797E-3</v>
      </c>
      <c r="CL649">
        <f ca="1">+IF($C649=1,SUMPRODUCT($CH649:$CK649,Elast!$L$6:$O$6),SUMPRODUCT($CH649:$CK649,Elast!$L$13:$O$13))</f>
        <v>-3.905338271077064E-5</v>
      </c>
      <c r="CM649">
        <f ca="1">+IF($C649=1,SUMPRODUCT($CH649:$CK649,Elast!$L$7:$O$7),SUMPRODUCT($CH649:$CK649,Elast!$L$14:$O$14))</f>
        <v>-3.8690024291359035E-5</v>
      </c>
      <c r="CN649">
        <f ca="1">+IF($C649=1,SUMPRODUCT($CH649:$CK649,Elast!$L$8:$O$8),SUMPRODUCT($CH649:$CK649,Elast!$L$15:$O$15))</f>
        <v>-1.2928692695080723E-4</v>
      </c>
      <c r="CO649">
        <f ca="1">+IF($C649=1,SUMPRODUCT($CH649:$CK649,Elast!$L$9:$O$9),SUMPRODUCT($CH649:$CK649,Elast!$L$16:$O$16))</f>
        <v>-1.3253417032418647E-4</v>
      </c>
    </row>
    <row r="650" spans="2:93" x14ac:dyDescent="0.25">
      <c r="B650" t="s">
        <v>92</v>
      </c>
      <c r="C650">
        <v>1</v>
      </c>
      <c r="D650">
        <v>2025</v>
      </c>
      <c r="E650">
        <v>2023</v>
      </c>
      <c r="F650">
        <v>0.14862981012547</v>
      </c>
      <c r="G650">
        <v>7.8979431834094605E-3</v>
      </c>
      <c r="H650">
        <v>0.242959629980702</v>
      </c>
      <c r="I650">
        <v>0.600512616710417</v>
      </c>
      <c r="J650">
        <f ca="1">+('aob Demand'!J649-'aob Demand'!BX649)+'aob Cap'!BX650</f>
        <v>150.07579432961654</v>
      </c>
      <c r="K650">
        <f ca="1">+('aob Demand'!K649-'aob Demand'!BY649)+'aob Cap'!BY650</f>
        <v>150.07579432961654</v>
      </c>
      <c r="L650">
        <f ca="1">+('aob Demand'!L649-'aob Demand'!BZ649)+'aob Cap'!BZ650</f>
        <v>122.46032094980856</v>
      </c>
      <c r="M650">
        <f ca="1">+('aob Demand'!M649-'aob Demand'!CA649)+'aob Cap'!CA650</f>
        <v>100.22319189576756</v>
      </c>
      <c r="N650">
        <f ca="1">+'aob Demand'!N649*(1+CL650)</f>
        <v>133044.70504151017</v>
      </c>
      <c r="O650">
        <f ca="1">+'aob Demand'!O649*(1+CM650)</f>
        <v>12073.303175843675</v>
      </c>
      <c r="P650">
        <f ca="1">+'aob Demand'!P649*(1+CN650)</f>
        <v>246845.82631090871</v>
      </c>
      <c r="Q650">
        <f ca="1">+'aob Demand'!Q649*(1+CO650)</f>
        <v>809726.89747360058</v>
      </c>
      <c r="R650">
        <v>1677.23939177432</v>
      </c>
      <c r="S650">
        <f ca="1">+IF(E650&gt;2017,SUMPRODUCT(J650:M650,N650:Q650),'aob Demand'!S649)</f>
        <v>133160933.69856694</v>
      </c>
      <c r="T650">
        <v>82484.154491940295</v>
      </c>
      <c r="U650">
        <v>22.893999999999998</v>
      </c>
      <c r="V650">
        <v>37441.051542926201</v>
      </c>
      <c r="W650">
        <v>2.7754783743022798E-4</v>
      </c>
      <c r="X650">
        <v>5.0268426977001299</v>
      </c>
      <c r="Y650">
        <v>5.0268426977001299</v>
      </c>
      <c r="Z650">
        <v>5.6590768997294099</v>
      </c>
      <c r="AA650">
        <v>3.3068468949785301</v>
      </c>
      <c r="AB650">
        <v>19.143607525351999</v>
      </c>
      <c r="AC650">
        <v>19.143607525351999</v>
      </c>
      <c r="AD650">
        <v>19.143607525351999</v>
      </c>
      <c r="AE650">
        <v>19.143607525351999</v>
      </c>
      <c r="AF650">
        <v>2540991.96119622</v>
      </c>
      <c r="AG650">
        <v>135088.05092644601</v>
      </c>
      <c r="AH650">
        <v>5026217.0940328799</v>
      </c>
      <c r="AI650">
        <v>15197878.3794086</v>
      </c>
      <c r="AJ650">
        <v>130.14775753662701</v>
      </c>
      <c r="AK650">
        <v>130.14775753662701</v>
      </c>
      <c r="AL650">
        <v>102.787888429045</v>
      </c>
      <c r="AM650">
        <v>81.814189485721201</v>
      </c>
      <c r="AN650">
        <v>135.17460023432699</v>
      </c>
      <c r="AO650">
        <v>135.17460023432699</v>
      </c>
      <c r="AP650">
        <v>108.446965328774</v>
      </c>
      <c r="AQ650">
        <v>85.121036380699707</v>
      </c>
      <c r="AR650">
        <f ca="1">+IF(E650&gt;2017,J650*N650,'aob Demand'!AR649)</f>
        <v>19966789.790454179</v>
      </c>
      <c r="AS650">
        <f>+IF(F650&gt;2017,K650*O650,'aob Demand'!AS649)</f>
        <v>1810714.7449523599</v>
      </c>
      <c r="AT650">
        <f>+IF(G650&gt;2017,L650*P650,'aob Demand'!AT649)</f>
        <v>30206885.276949201</v>
      </c>
      <c r="AU650">
        <f>+IF(H650&gt;2017,M650*Q650,'aob Demand'!AU649)</f>
        <v>81079374.094341993</v>
      </c>
      <c r="AV650">
        <v>1.03914582480595</v>
      </c>
      <c r="AW650">
        <v>1.03914582480595</v>
      </c>
      <c r="AX650">
        <v>1.05551889697804</v>
      </c>
      <c r="AY650">
        <v>1.0409155384150901</v>
      </c>
      <c r="AZ650">
        <v>1.08877878121809</v>
      </c>
      <c r="BA650">
        <v>1.08877878121809</v>
      </c>
      <c r="BB650">
        <v>1.10826082209843</v>
      </c>
      <c r="BC650">
        <v>1.0823039373029399</v>
      </c>
      <c r="BD650">
        <v>1.0265817118134499</v>
      </c>
      <c r="BE650">
        <v>1.0265817118134499</v>
      </c>
      <c r="BF650">
        <v>1.03435892040681</v>
      </c>
      <c r="BG650">
        <v>1.0160914382725801</v>
      </c>
      <c r="BH650">
        <v>0.13183847900000001</v>
      </c>
      <c r="BI650">
        <v>0.13183847900000001</v>
      </c>
      <c r="BJ650">
        <v>0.15242956899999999</v>
      </c>
      <c r="BK650">
        <v>0.19070941999999999</v>
      </c>
      <c r="BL650">
        <v>0.14117670099999999</v>
      </c>
      <c r="BM650">
        <v>0.14117670099999999</v>
      </c>
      <c r="BN650">
        <v>0.16157598500000001</v>
      </c>
      <c r="BO650">
        <v>0.188202072</v>
      </c>
      <c r="BP650">
        <v>0.12631505199999901</v>
      </c>
      <c r="BQ650">
        <v>0.12631505199999901</v>
      </c>
      <c r="BR650">
        <v>0.14329787299999999</v>
      </c>
      <c r="BS650">
        <v>0.18782644199999901</v>
      </c>
      <c r="BT650">
        <v>0.19521590599999999</v>
      </c>
      <c r="BU650">
        <v>0.19521590599999999</v>
      </c>
      <c r="BV650">
        <v>0.27827923900000001</v>
      </c>
      <c r="BW650">
        <v>0.37060473299999902</v>
      </c>
      <c r="BX650">
        <f ca="1">+'aob Demand'!BX649+'aob Cap'!$CG650</f>
        <v>14.91977721846996</v>
      </c>
      <c r="BY650">
        <f ca="1">+'aob Demand'!BY649+'aob Cap'!$CG650</f>
        <v>14.91977721846996</v>
      </c>
      <c r="BZ650">
        <f ca="1">+'aob Demand'!BZ649+'aob Cap'!$CG650</f>
        <v>14.91977721846996</v>
      </c>
      <c r="CA650">
        <f ca="1">+'aob Demand'!CA649+'aob Cap'!$CG650</f>
        <v>14.91977721846996</v>
      </c>
      <c r="CB650">
        <f t="shared" ca="1" si="82"/>
        <v>1984997.3593163788</v>
      </c>
      <c r="CC650">
        <f t="shared" ca="1" si="79"/>
        <v>180130.9936746335</v>
      </c>
      <c r="CD650">
        <f t="shared" ca="1" si="80"/>
        <v>3682884.7358678887</v>
      </c>
      <c r="CE650">
        <f t="shared" ca="1" si="81"/>
        <v>12080944.918108987</v>
      </c>
      <c r="CG650">
        <f ca="1">+IFERROR(VLOOKUP(_xlfn.CONCAT(B650,E650,C650),Reallocation!$A$3:$F$618,6,FALSE),0)</f>
        <v>0.10494644818055979</v>
      </c>
      <c r="CH650">
        <f t="shared" ca="1" si="83"/>
        <v>6.9928963994048132E-4</v>
      </c>
      <c r="CI650">
        <f t="shared" ca="1" si="84"/>
        <v>6.9928963994048132E-4</v>
      </c>
      <c r="CJ650">
        <f t="shared" ca="1" si="85"/>
        <v>8.569832854150583E-4</v>
      </c>
      <c r="CK650">
        <f t="shared" ca="1" si="86"/>
        <v>1.0471273783587698E-3</v>
      </c>
      <c r="CL650">
        <f ca="1">+IF($C650=1,SUMPRODUCT($CH650:$CK650,Elast!$L$6:$O$6),SUMPRODUCT($CH650:$CK650,Elast!$L$13:$O$13))</f>
        <v>-3.9778109030787163E-5</v>
      </c>
      <c r="CM650">
        <f ca="1">+IF($C650=1,SUMPRODUCT($CH650:$CK650,Elast!$L$7:$O$7),SUMPRODUCT($CH650:$CK650,Elast!$L$14:$O$14))</f>
        <v>-3.9338577011531771E-5</v>
      </c>
      <c r="CN650">
        <f ca="1">+IF($C650=1,SUMPRODUCT($CH650:$CK650,Elast!$L$8:$O$8),SUMPRODUCT($CH650:$CK650,Elast!$L$15:$O$15))</f>
        <v>-1.3148507293973434E-4</v>
      </c>
      <c r="CO650">
        <f ca="1">+IF($C650=1,SUMPRODUCT($CH650:$CK650,Elast!$L$9:$O$9),SUMPRODUCT($CH650:$CK650,Elast!$L$16:$O$16))</f>
        <v>-1.3490271340748717E-4</v>
      </c>
    </row>
    <row r="651" spans="2:93" x14ac:dyDescent="0.25">
      <c r="B651" t="s">
        <v>92</v>
      </c>
      <c r="C651">
        <v>1</v>
      </c>
      <c r="D651">
        <v>2026</v>
      </c>
      <c r="E651">
        <v>2024</v>
      </c>
      <c r="F651">
        <v>0.148863508006742</v>
      </c>
      <c r="G651">
        <v>7.8930513129076493E-3</v>
      </c>
      <c r="H651">
        <v>0.24304399621487</v>
      </c>
      <c r="I651">
        <v>0.60019944446547902</v>
      </c>
      <c r="J651">
        <f ca="1">+('aob Demand'!J650-'aob Demand'!BX650)+'aob Cap'!BX651</f>
        <v>150.08909358516809</v>
      </c>
      <c r="K651">
        <f ca="1">+('aob Demand'!K650-'aob Demand'!BY650)+'aob Cap'!BY651</f>
        <v>150.08909358516809</v>
      </c>
      <c r="L651">
        <f ca="1">+('aob Demand'!L650-'aob Demand'!BZ650)+'aob Cap'!BZ651</f>
        <v>122.46099979582809</v>
      </c>
      <c r="M651">
        <f ca="1">+('aob Demand'!M650-'aob Demand'!CA650)+'aob Cap'!CA651</f>
        <v>100.2145557766431</v>
      </c>
      <c r="N651">
        <f ca="1">+'aob Demand'!N650*(1+CL651)</f>
        <v>133477.41702275959</v>
      </c>
      <c r="O651">
        <f ca="1">+'aob Demand'!O650*(1+CM651)</f>
        <v>12112.497312811023</v>
      </c>
      <c r="P651">
        <f ca="1">+'aob Demand'!P650*(1+CN651)</f>
        <v>247647.08831513792</v>
      </c>
      <c r="Q651">
        <f ca="1">+'aob Demand'!Q650*(1+CO651)</f>
        <v>812357.23100495466</v>
      </c>
      <c r="R651">
        <v>1672.1359485304199</v>
      </c>
      <c r="S651">
        <f ca="1">+IF(E651&gt;2017,SUMPRODUCT(J651:M651,N651:Q651),'aob Demand'!S650)</f>
        <v>133588587.34647095</v>
      </c>
      <c r="T651">
        <v>82670.308526068795</v>
      </c>
      <c r="U651">
        <v>22.893999999999998</v>
      </c>
      <c r="V651">
        <v>37776.403753321101</v>
      </c>
      <c r="W651">
        <v>2.7692145470351498E-4</v>
      </c>
      <c r="X651">
        <v>5.0947413154169201</v>
      </c>
      <c r="Y651">
        <v>5.0947413154169201</v>
      </c>
      <c r="Z651">
        <v>5.7066701882831303</v>
      </c>
      <c r="AA651">
        <v>3.3474716128029902</v>
      </c>
      <c r="AB651">
        <v>18.578286791934001</v>
      </c>
      <c r="AC651">
        <v>18.578286791934001</v>
      </c>
      <c r="AD651">
        <v>18.578286791934001</v>
      </c>
      <c r="AE651">
        <v>18.578286791934001</v>
      </c>
      <c r="AF651">
        <v>2475483.27049215</v>
      </c>
      <c r="AG651">
        <v>131543.10165183499</v>
      </c>
      <c r="AH651">
        <v>4894257.0340761403</v>
      </c>
      <c r="AI651">
        <v>14803224.157816799</v>
      </c>
      <c r="AJ651">
        <v>130.14775753662701</v>
      </c>
      <c r="AK651">
        <v>130.14775753662701</v>
      </c>
      <c r="AL651">
        <v>102.787888429045</v>
      </c>
      <c r="AM651">
        <v>81.814189485721201</v>
      </c>
      <c r="AN651">
        <v>135.24249885204401</v>
      </c>
      <c r="AO651">
        <v>135.24249885204401</v>
      </c>
      <c r="AP651">
        <v>108.494558617328</v>
      </c>
      <c r="AQ651">
        <v>85.161661098524107</v>
      </c>
      <c r="AR651">
        <f ca="1">+IF(E651&gt;2017,J651*N651,'aob Demand'!AR650)</f>
        <v>20033504.535035472</v>
      </c>
      <c r="AS651">
        <f>+IF(F651&gt;2017,K651*O651,'aob Demand'!AS650)</f>
        <v>1816759.7688178699</v>
      </c>
      <c r="AT651">
        <f>+IF(G651&gt;2017,L651*P651,'aob Demand'!AT650)</f>
        <v>30305209.8969834</v>
      </c>
      <c r="AU651">
        <f>+IF(H651&gt;2017,M651*Q651,'aob Demand'!AU650)</f>
        <v>81336092.337885693</v>
      </c>
      <c r="AV651">
        <v>1.0396881544449801</v>
      </c>
      <c r="AW651">
        <v>1.0396881544449801</v>
      </c>
      <c r="AX651">
        <v>1.05601653316557</v>
      </c>
      <c r="AY651">
        <v>1.0414212629594599</v>
      </c>
      <c r="AZ651">
        <v>1.0893470142699999</v>
      </c>
      <c r="BA651">
        <v>1.0893470142699999</v>
      </c>
      <c r="BB651">
        <v>1.1087833240563501</v>
      </c>
      <c r="BC651">
        <v>1.08282977023112</v>
      </c>
      <c r="BD651">
        <v>1.02711748424877</v>
      </c>
      <c r="BE651">
        <v>1.02711748424877</v>
      </c>
      <c r="BF651">
        <v>1.0348465804867599</v>
      </c>
      <c r="BG651">
        <v>1.0165851021297201</v>
      </c>
      <c r="BH651">
        <v>0.13183847900000001</v>
      </c>
      <c r="BI651">
        <v>0.13183847900000001</v>
      </c>
      <c r="BJ651">
        <v>0.15242956899999999</v>
      </c>
      <c r="BK651">
        <v>0.19070941999999999</v>
      </c>
      <c r="BL651">
        <v>0.14117670099999999</v>
      </c>
      <c r="BM651">
        <v>0.14117670099999999</v>
      </c>
      <c r="BN651">
        <v>0.16157598500000001</v>
      </c>
      <c r="BO651">
        <v>0.188202072</v>
      </c>
      <c r="BP651">
        <v>0.12631505199999901</v>
      </c>
      <c r="BQ651">
        <v>0.12631505199999901</v>
      </c>
      <c r="BR651">
        <v>0.14329787299999999</v>
      </c>
      <c r="BS651">
        <v>0.18782644199999901</v>
      </c>
      <c r="BT651">
        <v>0.19521590599999999</v>
      </c>
      <c r="BU651">
        <v>0.19521590599999999</v>
      </c>
      <c r="BV651">
        <v>0.27827923900000001</v>
      </c>
      <c r="BW651">
        <v>0.37060473299999902</v>
      </c>
      <c r="BX651">
        <f ca="1">+'aob Demand'!BX650+'aob Cap'!$CG651</f>
        <v>14.875187157452187</v>
      </c>
      <c r="BY651">
        <f ca="1">+'aob Demand'!BY650+'aob Cap'!$CG651</f>
        <v>14.875187157452187</v>
      </c>
      <c r="BZ651">
        <f ca="1">+'aob Demand'!BZ650+'aob Cap'!$CG651</f>
        <v>14.875187157452187</v>
      </c>
      <c r="CA651">
        <f ca="1">+'aob Demand'!CA650+'aob Cap'!$CG651</f>
        <v>14.875187157452187</v>
      </c>
      <c r="CB651">
        <f t="shared" ca="1" si="82"/>
        <v>1985501.5595068433</v>
      </c>
      <c r="CC651">
        <f t="shared" ca="1" si="79"/>
        <v>180175.66447220065</v>
      </c>
      <c r="CD651">
        <f t="shared" ca="1" si="80"/>
        <v>3683796.7876857673</v>
      </c>
      <c r="CE651">
        <f t="shared" ca="1" si="81"/>
        <v>12083965.84990832</v>
      </c>
      <c r="CG651">
        <f ca="1">+IFERROR(VLOOKUP(_xlfn.CONCAT(B651,E651,C651),Reallocation!$A$3:$F$618,6,FALSE),0)</f>
        <v>0.10444555760708654</v>
      </c>
      <c r="CH651">
        <f t="shared" ca="1" si="83"/>
        <v>6.9589038825013105E-4</v>
      </c>
      <c r="CI651">
        <f t="shared" ca="1" si="84"/>
        <v>6.9589038825013105E-4</v>
      </c>
      <c r="CJ651">
        <f t="shared" ca="1" si="85"/>
        <v>8.5288833000896069E-4</v>
      </c>
      <c r="CK651">
        <f t="shared" ca="1" si="86"/>
        <v>1.042219434069791E-3</v>
      </c>
      <c r="CL651">
        <f ca="1">+IF($C651=1,SUMPRODUCT($CH651:$CK651,Elast!$L$6:$O$6),SUMPRODUCT($CH651:$CK651,Elast!$L$13:$O$13))</f>
        <v>-3.9591770458538895E-5</v>
      </c>
      <c r="CM651">
        <f ca="1">+IF($C651=1,SUMPRODUCT($CH651:$CK651,Elast!$L$7:$O$7),SUMPRODUCT($CH651:$CK651,Elast!$L$14:$O$14))</f>
        <v>-3.9148060383095373E-5</v>
      </c>
      <c r="CN651">
        <f ca="1">+IF($C651=1,SUMPRODUCT($CH651:$CK651,Elast!$L$8:$O$8),SUMPRODUCT($CH651:$CK651,Elast!$L$15:$O$15))</f>
        <v>-1.3085220752968253E-4</v>
      </c>
      <c r="CO651">
        <f ca="1">+IF($C651=1,SUMPRODUCT($CH651:$CK651,Elast!$L$9:$O$9),SUMPRODUCT($CH651:$CK651,Elast!$L$16:$O$16))</f>
        <v>-1.3426271701548974E-4</v>
      </c>
    </row>
    <row r="652" spans="2:93" x14ac:dyDescent="0.25">
      <c r="B652" t="s">
        <v>92</v>
      </c>
      <c r="C652">
        <v>1</v>
      </c>
      <c r="D652">
        <v>2027</v>
      </c>
      <c r="E652">
        <v>2025</v>
      </c>
      <c r="F652">
        <v>0.149039990357997</v>
      </c>
      <c r="G652">
        <v>7.8903288351292403E-3</v>
      </c>
      <c r="H652">
        <v>0.24310932086561901</v>
      </c>
      <c r="I652">
        <v>0.59996035994125296</v>
      </c>
      <c r="J652">
        <f ca="1">+('aob Demand'!J651-'aob Demand'!BX651)+'aob Cap'!BX652</f>
        <v>150.24302713334203</v>
      </c>
      <c r="K652">
        <f ca="1">+('aob Demand'!K651-'aob Demand'!BY651)+'aob Cap'!BY652</f>
        <v>150.24302713334203</v>
      </c>
      <c r="L652">
        <f ca="1">+('aob Demand'!L651-'aob Demand'!BZ651)+'aob Cap'!BZ652</f>
        <v>122.60315711939802</v>
      </c>
      <c r="M652">
        <f ca="1">+('aob Demand'!M651-'aob Demand'!CA651)+'aob Cap'!CA652</f>
        <v>100.34735413156902</v>
      </c>
      <c r="N652">
        <f ca="1">+'aob Demand'!N651*(1+CL652)</f>
        <v>133891.26604492497</v>
      </c>
      <c r="O652">
        <f ca="1">+'aob Demand'!O651*(1+CM652)</f>
        <v>12151.228707335091</v>
      </c>
      <c r="P652">
        <f ca="1">+'aob Demand'!P651*(1+CN652)</f>
        <v>248417.72951784066</v>
      </c>
      <c r="Q652">
        <f ca="1">+'aob Demand'!Q651*(1+CO652)</f>
        <v>814879.65096722043</v>
      </c>
      <c r="R652">
        <v>1668.9184304369601</v>
      </c>
      <c r="S652">
        <f ca="1">+IF(E652&gt;2017,SUMPRODUCT(J652:M652,N652:Q652),'aob Demand'!S651)</f>
        <v>134169681.33522174</v>
      </c>
      <c r="T652">
        <v>82856.882681184594</v>
      </c>
      <c r="U652">
        <v>22.893999999999998</v>
      </c>
      <c r="V652">
        <v>38114.759648184801</v>
      </c>
      <c r="W652">
        <v>2.7629648562615402E-4</v>
      </c>
      <c r="X652">
        <v>5.1653243017823698</v>
      </c>
      <c r="Y652">
        <v>5.1653243017823698</v>
      </c>
      <c r="Z652">
        <v>5.7578211612050998</v>
      </c>
      <c r="AA652">
        <v>3.3888470565031299</v>
      </c>
      <c r="AB652">
        <v>18.157436026112801</v>
      </c>
      <c r="AC652">
        <v>18.157436026112801</v>
      </c>
      <c r="AD652">
        <v>18.157436026112801</v>
      </c>
      <c r="AE652">
        <v>18.157436026112801</v>
      </c>
      <c r="AF652">
        <v>2429119.54635556</v>
      </c>
      <c r="AG652">
        <v>128796.946150852</v>
      </c>
      <c r="AH652">
        <v>4800735.81622086</v>
      </c>
      <c r="AI652">
        <v>14521959.7399769</v>
      </c>
      <c r="AJ652">
        <v>130.14775753662701</v>
      </c>
      <c r="AK652">
        <v>130.14775753662701</v>
      </c>
      <c r="AL652">
        <v>102.787888429045</v>
      </c>
      <c r="AM652">
        <v>81.814189485721201</v>
      </c>
      <c r="AN652">
        <v>135.313081838409</v>
      </c>
      <c r="AO652">
        <v>135.313081838409</v>
      </c>
      <c r="AP652">
        <v>108.54570959025</v>
      </c>
      <c r="AQ652">
        <v>85.203036542224297</v>
      </c>
      <c r="AR652">
        <f ca="1">+IF(E652&gt;2017,J652*N652,'aob Demand'!AR651)</f>
        <v>20116229.117305178</v>
      </c>
      <c r="AS652">
        <f>+IF(F652&gt;2017,K652*O652,'aob Demand'!AS651)</f>
        <v>1824390.8244705501</v>
      </c>
      <c r="AT652">
        <f>+IF(G652&gt;2017,L652*P652,'aob Demand'!AT651)</f>
        <v>30433935.381397899</v>
      </c>
      <c r="AU652">
        <f>+IF(H652&gt;2017,M652*Q652,'aob Demand'!AU651)</f>
        <v>81693842.388783097</v>
      </c>
      <c r="AV652">
        <v>1.0402017599245601</v>
      </c>
      <c r="AW652">
        <v>1.0402017599245601</v>
      </c>
      <c r="AX652">
        <v>1.0564993211154401</v>
      </c>
      <c r="AY652">
        <v>1.04190877731075</v>
      </c>
      <c r="AZ652">
        <v>1.08988515120394</v>
      </c>
      <c r="BA652">
        <v>1.08988515120394</v>
      </c>
      <c r="BB652">
        <v>1.1092902358433001</v>
      </c>
      <c r="BC652">
        <v>1.08333666890102</v>
      </c>
      <c r="BD652">
        <v>1.0276248798229399</v>
      </c>
      <c r="BE652">
        <v>1.0276248798229399</v>
      </c>
      <c r="BF652">
        <v>1.03531968999152</v>
      </c>
      <c r="BG652">
        <v>1.0170609900765499</v>
      </c>
      <c r="BH652">
        <v>0.13183847900000001</v>
      </c>
      <c r="BI652">
        <v>0.13183847900000001</v>
      </c>
      <c r="BJ652">
        <v>0.15242956899999999</v>
      </c>
      <c r="BK652">
        <v>0.19070941999999999</v>
      </c>
      <c r="BL652">
        <v>0.14117670099999999</v>
      </c>
      <c r="BM652">
        <v>0.14117670099999999</v>
      </c>
      <c r="BN652">
        <v>0.16157598500000001</v>
      </c>
      <c r="BO652">
        <v>0.188202072</v>
      </c>
      <c r="BP652">
        <v>0.12631505199999901</v>
      </c>
      <c r="BQ652">
        <v>0.12631505199999901</v>
      </c>
      <c r="BR652">
        <v>0.14329787299999999</v>
      </c>
      <c r="BS652">
        <v>0.18782644199999901</v>
      </c>
      <c r="BT652">
        <v>0.19521590599999999</v>
      </c>
      <c r="BU652">
        <v>0.19521590599999999</v>
      </c>
      <c r="BV652">
        <v>0.27827923900000001</v>
      </c>
      <c r="BW652">
        <v>0.37060473299999902</v>
      </c>
      <c r="BX652">
        <f ca="1">+'aob Demand'!BX651+'aob Cap'!$CG652</f>
        <v>14.971954275441524</v>
      </c>
      <c r="BY652">
        <f ca="1">+'aob Demand'!BY651+'aob Cap'!$CG652</f>
        <v>14.971954275441524</v>
      </c>
      <c r="BZ652">
        <f ca="1">+'aob Demand'!BZ651+'aob Cap'!$CG652</f>
        <v>14.971954275441524</v>
      </c>
      <c r="CA652">
        <f ca="1">+'aob Demand'!CA651+'aob Cap'!$CG652</f>
        <v>14.971954275441524</v>
      </c>
      <c r="CB652">
        <f t="shared" ca="1" si="82"/>
        <v>2004613.9131055928</v>
      </c>
      <c r="CC652">
        <f t="shared" ca="1" si="79"/>
        <v>181927.64059665339</v>
      </c>
      <c r="CD652">
        <f t="shared" ca="1" si="80"/>
        <v>3719298.8875501105</v>
      </c>
      <c r="CE652">
        <f t="shared" ca="1" si="81"/>
        <v>12200340.874268973</v>
      </c>
      <c r="CG652">
        <f ca="1">+IFERROR(VLOOKUP(_xlfn.CONCAT(B652,E652,C652),Reallocation!$A$3:$F$618,6,FALSE),0)</f>
        <v>0.10869769951002504</v>
      </c>
      <c r="CH652">
        <f t="shared" ca="1" si="83"/>
        <v>7.234791629535664E-4</v>
      </c>
      <c r="CI652">
        <f t="shared" ca="1" si="84"/>
        <v>7.234791629535664E-4</v>
      </c>
      <c r="CJ652">
        <f t="shared" ca="1" si="85"/>
        <v>8.8658156987087011E-4</v>
      </c>
      <c r="CK652">
        <f t="shared" ca="1" si="86"/>
        <v>1.0832144051104997E-3</v>
      </c>
      <c r="CL652">
        <f ca="1">+IF($C652=1,SUMPRODUCT($CH652:$CK652,Elast!$L$6:$O$6),SUMPRODUCT($CH652:$CK652,Elast!$L$13:$O$13))</f>
        <v>-4.114903924617064E-5</v>
      </c>
      <c r="CM652">
        <f ca="1">+IF($C652=1,SUMPRODUCT($CH652:$CK652,Elast!$L$7:$O$7),SUMPRODUCT($CH652:$CK652,Elast!$L$14:$O$14))</f>
        <v>-4.0698898868665625E-5</v>
      </c>
      <c r="CN652">
        <f ca="1">+IF($C652=1,SUMPRODUCT($CH652:$CK652,Elast!$L$8:$O$8),SUMPRODUCT($CH652:$CK652,Elast!$L$15:$O$15))</f>
        <v>-1.360288685006399E-4</v>
      </c>
      <c r="CO652">
        <f ca="1">+IF($C652=1,SUMPRODUCT($CH652:$CK652,Elast!$L$9:$O$9),SUMPRODUCT($CH652:$CK652,Elast!$L$16:$O$16))</f>
        <v>-1.3955791121637517E-4</v>
      </c>
    </row>
    <row r="653" spans="2:93" x14ac:dyDescent="0.25">
      <c r="B653" t="s">
        <v>92</v>
      </c>
      <c r="C653">
        <v>1</v>
      </c>
      <c r="D653">
        <v>2028</v>
      </c>
      <c r="E653">
        <v>2026</v>
      </c>
      <c r="F653">
        <v>0.14916590379961001</v>
      </c>
      <c r="G653">
        <v>7.8890818676361496E-3</v>
      </c>
      <c r="H653">
        <v>0.24315638641095499</v>
      </c>
      <c r="I653">
        <v>0.59978862792179699</v>
      </c>
      <c r="J653">
        <f ca="1">+('aob Demand'!J652-'aob Demand'!BX652)+'aob Cap'!BX653</f>
        <v>150.49233980602071</v>
      </c>
      <c r="K653">
        <f ca="1">+('aob Demand'!K652-'aob Demand'!BY652)+'aob Cap'!BY653</f>
        <v>150.49233980602071</v>
      </c>
      <c r="L653">
        <f ca="1">+('aob Demand'!L652-'aob Demand'!BZ652)+'aob Cap'!BZ653</f>
        <v>122.8415328668697</v>
      </c>
      <c r="M653">
        <f ca="1">+('aob Demand'!M652-'aob Demand'!CA652)+'aob Cap'!CA653</f>
        <v>100.5766374311787</v>
      </c>
      <c r="N653">
        <f ca="1">+'aob Demand'!N652*(1+CL653)</f>
        <v>134292.39215486278</v>
      </c>
      <c r="O653">
        <f ca="1">+'aob Demand'!O652*(1+CM653)</f>
        <v>12189.68335774277</v>
      </c>
      <c r="P653">
        <f ca="1">+'aob Demand'!P652*(1+CN653)</f>
        <v>249168.29761518753</v>
      </c>
      <c r="Q653">
        <f ca="1">+'aob Demand'!Q652*(1+CO653)</f>
        <v>817330.99633178767</v>
      </c>
      <c r="R653">
        <v>1667.2547370571101</v>
      </c>
      <c r="S653">
        <f ca="1">+IF(E653&gt;2017,SUMPRODUCT(J653:M653,N653:Q653),'aob Demand'!S652)</f>
        <v>134857049.18373853</v>
      </c>
      <c r="T653">
        <v>83043.877905436093</v>
      </c>
      <c r="U653">
        <v>22.893999999999998</v>
      </c>
      <c r="V653">
        <v>38456.146130934503</v>
      </c>
      <c r="W653">
        <v>2.7567292700775401E-4</v>
      </c>
      <c r="X653">
        <v>5.2321689032085201</v>
      </c>
      <c r="Y653">
        <v>5.2321689032085201</v>
      </c>
      <c r="Z653">
        <v>5.8074459151309403</v>
      </c>
      <c r="AA653">
        <v>3.4287326480173901</v>
      </c>
      <c r="AB653">
        <v>17.858343870854402</v>
      </c>
      <c r="AC653">
        <v>17.858343870854402</v>
      </c>
      <c r="AD653">
        <v>17.858343870854402</v>
      </c>
      <c r="AE653">
        <v>17.858343870854402</v>
      </c>
      <c r="AF653">
        <v>2398185.3025608198</v>
      </c>
      <c r="AG653">
        <v>126962.371638153</v>
      </c>
      <c r="AH653">
        <v>4738262.2584560998</v>
      </c>
      <c r="AI653">
        <v>14334183.261049099</v>
      </c>
      <c r="AJ653">
        <v>130.14775753662701</v>
      </c>
      <c r="AK653">
        <v>130.14775753662701</v>
      </c>
      <c r="AL653">
        <v>102.787888429045</v>
      </c>
      <c r="AM653">
        <v>81.814189485721201</v>
      </c>
      <c r="AN653">
        <v>135.379926439835</v>
      </c>
      <c r="AO653">
        <v>135.379926439835</v>
      </c>
      <c r="AP653">
        <v>108.595334344176</v>
      </c>
      <c r="AQ653">
        <v>85.242922133738602</v>
      </c>
      <c r="AR653">
        <f ca="1">+IF(E653&gt;2017,J653*N653,'aob Demand'!AR652)</f>
        <v>20209976.313533001</v>
      </c>
      <c r="AS653">
        <f>+IF(F653&gt;2017,K653*O653,'aob Demand'!AS652)</f>
        <v>1833138.95853128</v>
      </c>
      <c r="AT653">
        <f>+IF(G653&gt;2017,L653*P653,'aob Demand'!AT652)</f>
        <v>30584101.5650566</v>
      </c>
      <c r="AU653">
        <f>+IF(H653&gt;2017,M653*Q653,'aob Demand'!AU652)</f>
        <v>82123006.043304399</v>
      </c>
      <c r="AV653">
        <v>1.0406916041365299</v>
      </c>
      <c r="AW653">
        <v>1.0406916041365299</v>
      </c>
      <c r="AX653">
        <v>1.0569700336016199</v>
      </c>
      <c r="AY653">
        <v>1.0423811752390999</v>
      </c>
      <c r="AZ653">
        <v>1.0903983919555</v>
      </c>
      <c r="BA653">
        <v>1.0903983919555</v>
      </c>
      <c r="BB653">
        <v>1.10978446878257</v>
      </c>
      <c r="BC653">
        <v>1.0838278500958001</v>
      </c>
      <c r="BD653">
        <v>1.02810880142243</v>
      </c>
      <c r="BE653">
        <v>1.02810880142243</v>
      </c>
      <c r="BF653">
        <v>1.03578096610929</v>
      </c>
      <c r="BG653">
        <v>1.0175221221019</v>
      </c>
      <c r="BH653">
        <v>0.13183847900000001</v>
      </c>
      <c r="BI653">
        <v>0.13183847900000001</v>
      </c>
      <c r="BJ653">
        <v>0.15242956899999999</v>
      </c>
      <c r="BK653">
        <v>0.19070941999999999</v>
      </c>
      <c r="BL653">
        <v>0.14117670099999999</v>
      </c>
      <c r="BM653">
        <v>0.14117670099999999</v>
      </c>
      <c r="BN653">
        <v>0.16157598500000001</v>
      </c>
      <c r="BO653">
        <v>0.188202072</v>
      </c>
      <c r="BP653">
        <v>0.12631505199999901</v>
      </c>
      <c r="BQ653">
        <v>0.12631505199999901</v>
      </c>
      <c r="BR653">
        <v>0.14329787299999999</v>
      </c>
      <c r="BS653">
        <v>0.18782644199999901</v>
      </c>
      <c r="BT653">
        <v>0.19521590599999999</v>
      </c>
      <c r="BU653">
        <v>0.19521590599999999</v>
      </c>
      <c r="BV653">
        <v>0.27827923900000001</v>
      </c>
      <c r="BW653">
        <v>0.37060473299999902</v>
      </c>
      <c r="BX653">
        <f ca="1">+'aob Demand'!BX652+'aob Cap'!$CG653</f>
        <v>15.166716140366294</v>
      </c>
      <c r="BY653">
        <f ca="1">+'aob Demand'!BY652+'aob Cap'!$CG653</f>
        <v>15.166716140366294</v>
      </c>
      <c r="BZ653">
        <f ca="1">+'aob Demand'!BZ652+'aob Cap'!$CG653</f>
        <v>15.166716140366294</v>
      </c>
      <c r="CA653">
        <f ca="1">+'aob Demand'!CA652+'aob Cap'!$CG653</f>
        <v>15.166716140366294</v>
      </c>
      <c r="CB653">
        <f t="shared" ca="1" si="82"/>
        <v>2036774.5916235573</v>
      </c>
      <c r="CC653">
        <f t="shared" ca="1" si="79"/>
        <v>184877.46732783166</v>
      </c>
      <c r="CD653">
        <f t="shared" ca="1" si="80"/>
        <v>3779064.8411078569</v>
      </c>
      <c r="CE653">
        <f t="shared" ca="1" si="81"/>
        <v>12396227.214086989</v>
      </c>
      <c r="CG653">
        <f ca="1">+IFERROR(VLOOKUP(_xlfn.CONCAT(B653,E653,C653),Reallocation!$A$3:$F$618,6,FALSE),0)</f>
        <v>0.11430415719469272</v>
      </c>
      <c r="CH653">
        <f t="shared" ca="1" si="83"/>
        <v>7.5953472011947021E-4</v>
      </c>
      <c r="CI653">
        <f t="shared" ca="1" si="84"/>
        <v>7.5953472011947021E-4</v>
      </c>
      <c r="CJ653">
        <f t="shared" ca="1" si="85"/>
        <v>9.3050090248048001E-4</v>
      </c>
      <c r="CK653">
        <f t="shared" ca="1" si="86"/>
        <v>1.1364881558395545E-3</v>
      </c>
      <c r="CL653">
        <f ca="1">+IF($C653=1,SUMPRODUCT($CH653:$CK653,Elast!$L$6:$O$6),SUMPRODUCT($CH653:$CK653,Elast!$L$13:$O$13))</f>
        <v>-4.3172643727965145E-5</v>
      </c>
      <c r="CM653">
        <f ca="1">+IF($C653=1,SUMPRODUCT($CH653:$CK653,Elast!$L$7:$O$7),SUMPRODUCT($CH653:$CK653,Elast!$L$14:$O$14))</f>
        <v>-4.2724536710061485E-5</v>
      </c>
      <c r="CN653">
        <f ca="1">+IF($C653=1,SUMPRODUCT($CH653:$CK653,Elast!$L$8:$O$8),SUMPRODUCT($CH653:$CK653,Elast!$L$15:$O$15))</f>
        <v>-1.4278387180133921E-4</v>
      </c>
      <c r="CO653">
        <f ca="1">+IF($C653=1,SUMPRODUCT($CH653:$CK653,Elast!$L$9:$O$9),SUMPRODUCT($CH653:$CK653,Elast!$L$16:$O$16))</f>
        <v>-1.4645219704070557E-4</v>
      </c>
    </row>
    <row r="654" spans="2:93" x14ac:dyDescent="0.25">
      <c r="B654" t="s">
        <v>92</v>
      </c>
      <c r="C654">
        <v>1</v>
      </c>
      <c r="D654">
        <v>2029</v>
      </c>
      <c r="E654">
        <v>2027</v>
      </c>
      <c r="F654">
        <v>0.14932551792497401</v>
      </c>
      <c r="G654">
        <v>7.8865143276772905E-3</v>
      </c>
      <c r="H654">
        <v>0.24321774024958001</v>
      </c>
      <c r="I654">
        <v>0.599570227497768</v>
      </c>
      <c r="J654">
        <f ca="1">+('aob Demand'!J653-'aob Demand'!BX653)+'aob Cap'!BX654</f>
        <v>150.5422132010134</v>
      </c>
      <c r="K654">
        <f ca="1">+('aob Demand'!K653-'aob Demand'!BY653)+'aob Cap'!BY654</f>
        <v>150.5422132010134</v>
      </c>
      <c r="L654">
        <f ca="1">+('aob Demand'!L653-'aob Demand'!BZ653)+'aob Cap'!BZ654</f>
        <v>122.88105303717042</v>
      </c>
      <c r="M654">
        <f ca="1">+('aob Demand'!M653-'aob Demand'!CA653)+'aob Cap'!CA654</f>
        <v>100.60724812654442</v>
      </c>
      <c r="N654">
        <f ca="1">+'aob Demand'!N653*(1+CL654)</f>
        <v>134719.41295468889</v>
      </c>
      <c r="O654">
        <f ca="1">+'aob Demand'!O653*(1+CM654)</f>
        <v>12229.102678393157</v>
      </c>
      <c r="P654">
        <f ca="1">+'aob Demand'!P653*(1+CN654)</f>
        <v>249971.35219415856</v>
      </c>
      <c r="Q654">
        <f ca="1">+'aob Demand'!Q653*(1+CO654)</f>
        <v>819963.81647005049</v>
      </c>
      <c r="R654">
        <v>1664.4959357677001</v>
      </c>
      <c r="S654">
        <f ca="1">+IF(E654&gt;2017,SUMPRODUCT(J654:M654,N654:Q654),'aob Demand'!S653)</f>
        <v>135333000.8951422</v>
      </c>
      <c r="T654">
        <v>83231.295149111407</v>
      </c>
      <c r="U654">
        <v>22.893999999999998</v>
      </c>
      <c r="V654">
        <v>38800.590345955898</v>
      </c>
      <c r="W654">
        <v>2.7505077566512798E-4</v>
      </c>
      <c r="X654">
        <v>5.2959210289386096</v>
      </c>
      <c r="Y654">
        <v>5.2959210289386096</v>
      </c>
      <c r="Z654">
        <v>5.8558294576429297</v>
      </c>
      <c r="AA654">
        <v>3.46738150163978</v>
      </c>
      <c r="AB654">
        <v>17.4771833350501</v>
      </c>
      <c r="AC654">
        <v>17.4771833350501</v>
      </c>
      <c r="AD654">
        <v>17.4771833350501</v>
      </c>
      <c r="AE654">
        <v>17.4771833350501</v>
      </c>
      <c r="AF654">
        <v>2355501.2873517801</v>
      </c>
      <c r="AG654">
        <v>124577.68177508299</v>
      </c>
      <c r="AH654">
        <v>4653023.40990349</v>
      </c>
      <c r="AI654">
        <v>14077166.663315</v>
      </c>
      <c r="AJ654">
        <v>130.14775753662701</v>
      </c>
      <c r="AK654">
        <v>130.14775753662701</v>
      </c>
      <c r="AL654">
        <v>102.787888429045</v>
      </c>
      <c r="AM654">
        <v>81.814189485721201</v>
      </c>
      <c r="AN654">
        <v>135.44367856556499</v>
      </c>
      <c r="AO654">
        <v>135.44367856556499</v>
      </c>
      <c r="AP654">
        <v>108.64371788668799</v>
      </c>
      <c r="AQ654">
        <v>85.281570987360894</v>
      </c>
      <c r="AR654">
        <f ca="1">+IF(E654&gt;2017,J654*N654,'aob Demand'!AR653)</f>
        <v>20280958.587340139</v>
      </c>
      <c r="AS654">
        <f>+IF(F654&gt;2017,K654*O654,'aob Demand'!AS653)</f>
        <v>1840160.21091223</v>
      </c>
      <c r="AT654">
        <f>+IF(G654&gt;2017,L654*P654,'aob Demand'!AT653)</f>
        <v>30701414.052581999</v>
      </c>
      <c r="AU654">
        <f>+IF(H654&gt;2017,M654*Q654,'aob Demand'!AU653)</f>
        <v>82442560.274879798</v>
      </c>
      <c r="AV654">
        <v>1.04119869806065</v>
      </c>
      <c r="AW654">
        <v>1.04119869806065</v>
      </c>
      <c r="AX654">
        <v>1.0574498129571499</v>
      </c>
      <c r="AY654">
        <v>1.04286467481687</v>
      </c>
      <c r="AZ654">
        <v>1.0909297063210901</v>
      </c>
      <c r="BA654">
        <v>1.0909297063210901</v>
      </c>
      <c r="BB654">
        <v>1.1102882216424299</v>
      </c>
      <c r="BC654">
        <v>1.08433057435861</v>
      </c>
      <c r="BD654">
        <v>1.0286097641711101</v>
      </c>
      <c r="BE654">
        <v>1.0286097641711101</v>
      </c>
      <c r="BF654">
        <v>1.03625112733297</v>
      </c>
      <c r="BG654">
        <v>1.01799409102084</v>
      </c>
      <c r="BH654">
        <v>0.13183847900000001</v>
      </c>
      <c r="BI654">
        <v>0.13183847900000001</v>
      </c>
      <c r="BJ654">
        <v>0.15242956899999999</v>
      </c>
      <c r="BK654">
        <v>0.19070941999999999</v>
      </c>
      <c r="BL654">
        <v>0.14117670099999999</v>
      </c>
      <c r="BM654">
        <v>0.14117670099999999</v>
      </c>
      <c r="BN654">
        <v>0.16157598500000001</v>
      </c>
      <c r="BO654">
        <v>0.188202072</v>
      </c>
      <c r="BP654">
        <v>0.12631505199999901</v>
      </c>
      <c r="BQ654">
        <v>0.12631505199999901</v>
      </c>
      <c r="BR654">
        <v>0.14329787299999999</v>
      </c>
      <c r="BS654">
        <v>0.18782644199999901</v>
      </c>
      <c r="BT654">
        <v>0.19521590599999999</v>
      </c>
      <c r="BU654">
        <v>0.19521590599999999</v>
      </c>
      <c r="BV654">
        <v>0.27827923900000001</v>
      </c>
      <c r="BW654">
        <v>0.37060473299999902</v>
      </c>
      <c r="BX654">
        <f ca="1">+'aob Demand'!BX653+'aob Cap'!$CG654</f>
        <v>15.16384879622851</v>
      </c>
      <c r="BY654">
        <f ca="1">+'aob Demand'!BY653+'aob Cap'!$CG654</f>
        <v>15.16384879622851</v>
      </c>
      <c r="BZ654">
        <f ca="1">+'aob Demand'!BZ653+'aob Cap'!$CG654</f>
        <v>15.16384879622851</v>
      </c>
      <c r="CA654">
        <f ca="1">+'aob Demand'!CA653+'aob Cap'!$CG654</f>
        <v>15.16384879622851</v>
      </c>
      <c r="CB654">
        <f t="shared" ca="1" si="82"/>
        <v>2042864.8079615706</v>
      </c>
      <c r="CC654">
        <f t="shared" ca="1" si="79"/>
        <v>185440.26392870693</v>
      </c>
      <c r="CD654">
        <f t="shared" ca="1" si="80"/>
        <v>3790527.7880610046</v>
      </c>
      <c r="CE654">
        <f t="shared" ca="1" si="81"/>
        <v>12433807.331330311</v>
      </c>
      <c r="CG654">
        <f ca="1">+IFERROR(VLOOKUP(_xlfn.CONCAT(B654,E654,C654),Reallocation!$A$3:$F$618,6,FALSE),0)</f>
        <v>7.2431716642410535E-2</v>
      </c>
      <c r="CH654">
        <f t="shared" ca="1" si="83"/>
        <v>4.8113891181933433E-4</v>
      </c>
      <c r="CI654">
        <f t="shared" ca="1" si="84"/>
        <v>4.8113891181933433E-4</v>
      </c>
      <c r="CJ654">
        <f t="shared" ca="1" si="85"/>
        <v>5.89445767692931E-4</v>
      </c>
      <c r="CK654">
        <f t="shared" ca="1" si="86"/>
        <v>7.1994531200481049E-4</v>
      </c>
      <c r="CL654">
        <f ca="1">+IF($C654=1,SUMPRODUCT($CH654:$CK654,Elast!$L$6:$O$6),SUMPRODUCT($CH654:$CK654,Elast!$L$13:$O$13))</f>
        <v>-2.7349082572098781E-5</v>
      </c>
      <c r="CM654">
        <f ca="1">+IF($C654=1,SUMPRODUCT($CH654:$CK654,Elast!$L$7:$O$7),SUMPRODUCT($CH654:$CK654,Elast!$L$14:$O$14))</f>
        <v>-2.7064569796980019E-5</v>
      </c>
      <c r="CN654">
        <f ca="1">+IF($C654=1,SUMPRODUCT($CH654:$CK654,Elast!$L$8:$O$8),SUMPRODUCT($CH654:$CK654,Elast!$L$15:$O$15))</f>
        <v>-9.0449253722325363E-5</v>
      </c>
      <c r="CO654">
        <f ca="1">+IF($C654=1,SUMPRODUCT($CH654:$CK654,Elast!$L$9:$O$9),SUMPRODUCT($CH654:$CK654,Elast!$L$16:$O$16))</f>
        <v>-9.2773966201800575E-5</v>
      </c>
    </row>
    <row r="655" spans="2:93" x14ac:dyDescent="0.25">
      <c r="B655" t="s">
        <v>92</v>
      </c>
      <c r="C655">
        <v>1</v>
      </c>
      <c r="D655">
        <v>2030</v>
      </c>
      <c r="E655">
        <v>2028</v>
      </c>
      <c r="F655">
        <v>0.149480347146251</v>
      </c>
      <c r="G655">
        <v>7.8843194807776303E-3</v>
      </c>
      <c r="H655">
        <v>0.243276453888181</v>
      </c>
      <c r="I655">
        <v>0.59935887948478905</v>
      </c>
      <c r="J655">
        <f ca="1">+('aob Demand'!J654-'aob Demand'!BX654)+'aob Cap'!BX655</f>
        <v>150.62888835843324</v>
      </c>
      <c r="K655">
        <f ca="1">+('aob Demand'!K654-'aob Demand'!BY654)+'aob Cap'!BY655</f>
        <v>150.62888835843324</v>
      </c>
      <c r="L655">
        <f ca="1">+('aob Demand'!L654-'aob Demand'!BZ654)+'aob Cap'!BZ655</f>
        <v>122.95644226982122</v>
      </c>
      <c r="M655">
        <f ca="1">+('aob Demand'!M654-'aob Demand'!CA654)+'aob Cap'!CA655</f>
        <v>100.67342322167522</v>
      </c>
      <c r="N655">
        <f ca="1">+'aob Demand'!N654*(1+CL655)</f>
        <v>135146.24739750591</v>
      </c>
      <c r="O655">
        <f ca="1">+'aob Demand'!O654*(1+CM655)</f>
        <v>12268.487717674161</v>
      </c>
      <c r="P655">
        <f ca="1">+'aob Demand'!P654*(1+CN655)</f>
        <v>250765.57662408447</v>
      </c>
      <c r="Q655">
        <f ca="1">+'aob Demand'!Q654*(1+CO655)</f>
        <v>822566.86755339871</v>
      </c>
      <c r="R655">
        <v>1661.9409728104199</v>
      </c>
      <c r="S655">
        <f ca="1">+IF(E655&gt;2017,SUMPRODUCT(J655:M655,N655:Q655),'aob Demand'!S654)</f>
        <v>135848783.20882112</v>
      </c>
      <c r="T655">
        <v>83419.135364643502</v>
      </c>
      <c r="U655">
        <v>22.893999999999998</v>
      </c>
      <c r="V655">
        <v>39148.119680761702</v>
      </c>
      <c r="W655">
        <v>2.7443002842227201E-4</v>
      </c>
      <c r="X655">
        <v>5.3619181660234299</v>
      </c>
      <c r="Y655">
        <v>5.3619181660234299</v>
      </c>
      <c r="Z655">
        <v>5.9051449645098</v>
      </c>
      <c r="AA655">
        <v>3.5069386277112198</v>
      </c>
      <c r="AB655">
        <v>17.111211768280999</v>
      </c>
      <c r="AC655">
        <v>17.111211768280999</v>
      </c>
      <c r="AD655">
        <v>17.111211768280999</v>
      </c>
      <c r="AE655">
        <v>17.111211768280999</v>
      </c>
      <c r="AF655">
        <v>2314821.1965294601</v>
      </c>
      <c r="AG655">
        <v>122255.531312558</v>
      </c>
      <c r="AH655">
        <v>4571495.9733942701</v>
      </c>
      <c r="AI655">
        <v>13831567.0428799</v>
      </c>
      <c r="AJ655">
        <v>130.14775753662701</v>
      </c>
      <c r="AK655">
        <v>130.14775753662701</v>
      </c>
      <c r="AL655">
        <v>102.787888429045</v>
      </c>
      <c r="AM655">
        <v>81.814189485721201</v>
      </c>
      <c r="AN655">
        <v>135.50967570264999</v>
      </c>
      <c r="AO655">
        <v>135.50967570264999</v>
      </c>
      <c r="AP655">
        <v>108.693033393555</v>
      </c>
      <c r="AQ655">
        <v>85.321128113432394</v>
      </c>
      <c r="AR655">
        <f ca="1">+IF(E655&gt;2017,J655*N655,'aob Demand'!AR654)</f>
        <v>20356929.011300117</v>
      </c>
      <c r="AS655">
        <f>+IF(F655&gt;2017,K655*O655,'aob Demand'!AS654)</f>
        <v>1847191.3455214701</v>
      </c>
      <c r="AT655">
        <f>+IF(G655&gt;2017,L655*P655,'aob Demand'!AT654)</f>
        <v>30818623.658875901</v>
      </c>
      <c r="AU655">
        <f>+IF(H655&gt;2017,M655*Q655,'aob Demand'!AU654)</f>
        <v>82761274.462971807</v>
      </c>
      <c r="AV655">
        <v>1.0417028911631501</v>
      </c>
      <c r="AW655">
        <v>1.0417028911631501</v>
      </c>
      <c r="AX655">
        <v>1.0579281279213999</v>
      </c>
      <c r="AY655">
        <v>1.0433464248890301</v>
      </c>
      <c r="AZ655">
        <v>1.0914579813124601</v>
      </c>
      <c r="BA655">
        <v>1.0914579813124601</v>
      </c>
      <c r="BB655">
        <v>1.1107904369386301</v>
      </c>
      <c r="BC655">
        <v>1.0848314795528</v>
      </c>
      <c r="BD655">
        <v>1.0291078611714399</v>
      </c>
      <c r="BE655">
        <v>1.0291078611714399</v>
      </c>
      <c r="BF655">
        <v>1.0367198535219999</v>
      </c>
      <c r="BG655">
        <v>1.0184643521569801</v>
      </c>
      <c r="BH655">
        <v>0.13183847900000001</v>
      </c>
      <c r="BI655">
        <v>0.13183847900000001</v>
      </c>
      <c r="BJ655">
        <v>0.15242956899999999</v>
      </c>
      <c r="BK655">
        <v>0.19070941999999999</v>
      </c>
      <c r="BL655">
        <v>0.14117670099999999</v>
      </c>
      <c r="BM655">
        <v>0.14117670099999999</v>
      </c>
      <c r="BN655">
        <v>0.16157598500000001</v>
      </c>
      <c r="BO655">
        <v>0.188202072</v>
      </c>
      <c r="BP655">
        <v>0.12631505199999901</v>
      </c>
      <c r="BQ655">
        <v>0.12631505199999901</v>
      </c>
      <c r="BR655">
        <v>0.14329787299999999</v>
      </c>
      <c r="BS655">
        <v>0.18782644199999901</v>
      </c>
      <c r="BT655">
        <v>0.19521590599999999</v>
      </c>
      <c r="BU655">
        <v>0.19521590599999999</v>
      </c>
      <c r="BV655">
        <v>0.27827923900000001</v>
      </c>
      <c r="BW655">
        <v>0.37060473299999902</v>
      </c>
      <c r="BX655">
        <f ca="1">+'aob Demand'!BX654+'aob Cap'!$CG655</f>
        <v>15.19484171420703</v>
      </c>
      <c r="BY655">
        <f ca="1">+'aob Demand'!BY654+'aob Cap'!$CG655</f>
        <v>15.19484171420703</v>
      </c>
      <c r="BZ655">
        <f ca="1">+'aob Demand'!BZ654+'aob Cap'!$CG655</f>
        <v>15.19484171420703</v>
      </c>
      <c r="CA655">
        <f ca="1">+'aob Demand'!CA654+'aob Cap'!$CG655</f>
        <v>15.19484171420703</v>
      </c>
      <c r="CB655">
        <f t="shared" ca="1" si="82"/>
        <v>2053525.8374741659</v>
      </c>
      <c r="CC655">
        <f t="shared" ca="1" si="79"/>
        <v>186417.72894275194</v>
      </c>
      <c r="CD655">
        <f t="shared" ca="1" si="80"/>
        <v>3810343.244174818</v>
      </c>
      <c r="CE655">
        <f t="shared" ca="1" si="81"/>
        <v>12498773.351824991</v>
      </c>
      <c r="CG655">
        <f ca="1">+IFERROR(VLOOKUP(_xlfn.CONCAT(B655,E655,C655),Reallocation!$A$3:$F$618,6,FALSE),0)</f>
        <v>6.8861175875229788E-2</v>
      </c>
      <c r="CH655">
        <f t="shared" ca="1" si="83"/>
        <v>4.5715783091604401E-4</v>
      </c>
      <c r="CI655">
        <f t="shared" ca="1" si="84"/>
        <v>4.5715783091604401E-4</v>
      </c>
      <c r="CJ655">
        <f t="shared" ca="1" si="85"/>
        <v>5.6004528598929681E-4</v>
      </c>
      <c r="CK655">
        <f t="shared" ca="1" si="86"/>
        <v>6.8400550683178629E-4</v>
      </c>
      <c r="CL655">
        <f ca="1">+IF($C655=1,SUMPRODUCT($CH655:$CK655,Elast!$L$6:$O$6),SUMPRODUCT($CH655:$CK655,Elast!$L$13:$O$13))</f>
        <v>-2.598379403297746E-5</v>
      </c>
      <c r="CM655">
        <f ca="1">+IF($C655=1,SUMPRODUCT($CH655:$CK655,Elast!$L$7:$O$7),SUMPRODUCT($CH655:$CK655,Elast!$L$14:$O$14))</f>
        <v>-2.5715397420198906E-5</v>
      </c>
      <c r="CN655">
        <f ca="1">+IF($C655=1,SUMPRODUCT($CH655:$CK655,Elast!$L$8:$O$8),SUMPRODUCT($CH655:$CK655,Elast!$L$15:$O$15))</f>
        <v>-8.593913676468312E-5</v>
      </c>
      <c r="CO655">
        <f ca="1">+IF($C655=1,SUMPRODUCT($CH655:$CK655,Elast!$L$9:$O$9),SUMPRODUCT($CH655:$CK655,Elast!$L$16:$O$16))</f>
        <v>-8.8145082628430686E-5</v>
      </c>
    </row>
    <row r="656" spans="2:93" x14ac:dyDescent="0.25">
      <c r="B656" t="s">
        <v>92</v>
      </c>
      <c r="C656">
        <v>1</v>
      </c>
      <c r="D656">
        <v>2031</v>
      </c>
      <c r="E656">
        <v>2029</v>
      </c>
      <c r="F656">
        <v>0.14962914515422401</v>
      </c>
      <c r="G656">
        <v>7.8823388643546998E-3</v>
      </c>
      <c r="H656">
        <v>0.24333298542590201</v>
      </c>
      <c r="I656">
        <v>0.59915553055551696</v>
      </c>
      <c r="J656">
        <f ca="1">+('aob Demand'!J655-'aob Demand'!BX655)+'aob Cap'!BX656</f>
        <v>150.93640503253468</v>
      </c>
      <c r="K656">
        <f ca="1">+('aob Demand'!K655-'aob Demand'!BY655)+'aob Cap'!BY656</f>
        <v>150.93640503253468</v>
      </c>
      <c r="L656">
        <f ca="1">+('aob Demand'!L655-'aob Demand'!BZ655)+'aob Cap'!BZ656</f>
        <v>123.25264713419469</v>
      </c>
      <c r="M656">
        <f ca="1">+('aob Demand'!M655-'aob Demand'!CA655)+'aob Cap'!CA656</f>
        <v>100.96040634088969</v>
      </c>
      <c r="N656">
        <f ca="1">+'aob Demand'!N655*(1+CL656)</f>
        <v>135541.88674259107</v>
      </c>
      <c r="O656">
        <f ca="1">+'aob Demand'!O655*(1+CM656)</f>
        <v>12307.081308893907</v>
      </c>
      <c r="P656">
        <f ca="1">+'aob Demand'!P655*(1+CN656)</f>
        <v>251510.52230202415</v>
      </c>
      <c r="Q656">
        <f ca="1">+'aob Demand'!Q655*(1+CO656)</f>
        <v>824996.32830634993</v>
      </c>
      <c r="R656">
        <v>1659.5845773332201</v>
      </c>
      <c r="S656">
        <f ca="1">+IF(E656&gt;2017,SUMPRODUCT(J656:M656,N656:Q656),'aob Demand'!S655)</f>
        <v>136607093.91684073</v>
      </c>
      <c r="T656">
        <v>83607.399506614704</v>
      </c>
      <c r="U656">
        <v>22.893999999999998</v>
      </c>
      <c r="V656">
        <v>39498.761768169301</v>
      </c>
      <c r="W656">
        <v>2.7381068211034697E-4</v>
      </c>
      <c r="X656">
        <v>5.4275377676782899</v>
      </c>
      <c r="Y656">
        <v>5.4275377676782899</v>
      </c>
      <c r="Z656">
        <v>5.9543099496885903</v>
      </c>
      <c r="AA656">
        <v>3.5463526194004298</v>
      </c>
      <c r="AB656">
        <v>16.7612014118274</v>
      </c>
      <c r="AC656">
        <v>16.7612014118274</v>
      </c>
      <c r="AD656">
        <v>16.7612014118274</v>
      </c>
      <c r="AE656">
        <v>16.7612014118274</v>
      </c>
      <c r="AF656">
        <v>2275917.6664156602</v>
      </c>
      <c r="AG656">
        <v>120042.951040317</v>
      </c>
      <c r="AH656">
        <v>4493566.8213977301</v>
      </c>
      <c r="AI656">
        <v>13596786.370501</v>
      </c>
      <c r="AJ656">
        <v>130.14775753662701</v>
      </c>
      <c r="AK656">
        <v>130.14775753662701</v>
      </c>
      <c r="AL656">
        <v>102.787888429045</v>
      </c>
      <c r="AM656">
        <v>81.814189485721201</v>
      </c>
      <c r="AN656">
        <v>135.575295304305</v>
      </c>
      <c r="AO656">
        <v>135.575295304305</v>
      </c>
      <c r="AP656">
        <v>108.742198378734</v>
      </c>
      <c r="AQ656">
        <v>85.360542105121596</v>
      </c>
      <c r="AR656">
        <f ca="1">+IF(E656&gt;2017,J656*N656,'aob Demand'!AR655)</f>
        <v>20458205.11625367</v>
      </c>
      <c r="AS656">
        <f>+IF(F656&gt;2017,K656*O656,'aob Demand'!AS655)</f>
        <v>1856822.0780649199</v>
      </c>
      <c r="AT656">
        <f>+IF(G656&gt;2017,L656*P656,'aob Demand'!AT655)</f>
        <v>30985322.328577299</v>
      </c>
      <c r="AU656">
        <f>+IF(H656&gt;2017,M656*Q656,'aob Demand'!AU655)</f>
        <v>83244657.391471401</v>
      </c>
      <c r="AV656">
        <v>1.0422042664626201</v>
      </c>
      <c r="AW656">
        <v>1.0422042664626201</v>
      </c>
      <c r="AX656">
        <v>1.05840508820525</v>
      </c>
      <c r="AY656">
        <v>1.04382646021926</v>
      </c>
      <c r="AZ656">
        <v>1.0919833039134501</v>
      </c>
      <c r="BA656">
        <v>1.0919833039134501</v>
      </c>
      <c r="BB656">
        <v>1.11129122986409</v>
      </c>
      <c r="BC656">
        <v>1.0853306018242701</v>
      </c>
      <c r="BD656">
        <v>1.0296031744382701</v>
      </c>
      <c r="BE656">
        <v>1.0296031744382701</v>
      </c>
      <c r="BF656">
        <v>1.0371872521879</v>
      </c>
      <c r="BG656">
        <v>1.0189329394449</v>
      </c>
      <c r="BH656">
        <v>0.13183847900000001</v>
      </c>
      <c r="BI656">
        <v>0.13183847900000001</v>
      </c>
      <c r="BJ656">
        <v>0.15242956899999999</v>
      </c>
      <c r="BK656">
        <v>0.19070941999999999</v>
      </c>
      <c r="BL656">
        <v>0.14117670099999999</v>
      </c>
      <c r="BM656">
        <v>0.14117670099999999</v>
      </c>
      <c r="BN656">
        <v>0.16157598500000001</v>
      </c>
      <c r="BO656">
        <v>0.188202072</v>
      </c>
      <c r="BP656">
        <v>0.12631505199999901</v>
      </c>
      <c r="BQ656">
        <v>0.12631505199999901</v>
      </c>
      <c r="BR656">
        <v>0.14329787299999999</v>
      </c>
      <c r="BS656">
        <v>0.18782644199999901</v>
      </c>
      <c r="BT656">
        <v>0.19521590599999999</v>
      </c>
      <c r="BU656">
        <v>0.19521590599999999</v>
      </c>
      <c r="BV656">
        <v>0.27827923900000001</v>
      </c>
      <c r="BW656">
        <v>0.37060473299999902</v>
      </c>
      <c r="BX656">
        <f ca="1">+'aob Demand'!BX655+'aob Cap'!$CG656</f>
        <v>15.446599680752083</v>
      </c>
      <c r="BY656">
        <f ca="1">+'aob Demand'!BY655+'aob Cap'!$CG656</f>
        <v>15.446599680752083</v>
      </c>
      <c r="BZ656">
        <f ca="1">+'aob Demand'!BZ655+'aob Cap'!$CG656</f>
        <v>15.446599680752083</v>
      </c>
      <c r="CA656">
        <f ca="1">+'aob Demand'!CA655+'aob Cap'!$CG656</f>
        <v>15.446599680752083</v>
      </c>
      <c r="CB656">
        <f t="shared" ca="1" si="82"/>
        <v>2093661.2644866423</v>
      </c>
      <c r="CC656">
        <f t="shared" ca="1" si="79"/>
        <v>190102.55821695054</v>
      </c>
      <c r="CD656">
        <f t="shared" ca="1" si="80"/>
        <v>3884982.3534962358</v>
      </c>
      <c r="CE656">
        <f t="shared" ca="1" si="81"/>
        <v>12743388.021438506</v>
      </c>
      <c r="CG656">
        <f ca="1">+IFERROR(VLOOKUP(_xlfn.CONCAT(B656,E656,C656),Reallocation!$A$3:$F$618,6,FALSE),0)</f>
        <v>6.5821943016683565E-2</v>
      </c>
      <c r="CH656">
        <f t="shared" ca="1" si="83"/>
        <v>4.3609057074389668E-4</v>
      </c>
      <c r="CI656">
        <f t="shared" ca="1" si="84"/>
        <v>4.3609057074389668E-4</v>
      </c>
      <c r="CJ656">
        <f t="shared" ca="1" si="85"/>
        <v>5.3404080599595005E-4</v>
      </c>
      <c r="CK656">
        <f t="shared" ca="1" si="86"/>
        <v>6.5195798434536378E-4</v>
      </c>
      <c r="CL656">
        <f ca="1">+IF($C656=1,SUMPRODUCT($CH656:$CK656,Elast!$L$6:$O$6),SUMPRODUCT($CH656:$CK656,Elast!$L$13:$O$13))</f>
        <v>-2.4766278701113365E-5</v>
      </c>
      <c r="CM656">
        <f ca="1">+IF($C656=1,SUMPRODUCT($CH656:$CK656,Elast!$L$7:$O$7),SUMPRODUCT($CH656:$CK656,Elast!$L$14:$O$14))</f>
        <v>-2.4528393172690954E-5</v>
      </c>
      <c r="CN656">
        <f ca="1">+IF($C656=1,SUMPRODUCT($CH656:$CK656,Elast!$L$8:$O$8),SUMPRODUCT($CH656:$CK656,Elast!$L$15:$O$15))</f>
        <v>-8.1960871304703092E-5</v>
      </c>
      <c r="CO656">
        <f ca="1">+IF($C656=1,SUMPRODUCT($CH656:$CK656,Elast!$L$9:$O$9),SUMPRODUCT($CH656:$CK656,Elast!$L$16:$O$16))</f>
        <v>-8.4038032585209701E-5</v>
      </c>
    </row>
    <row r="657" spans="2:93" x14ac:dyDescent="0.25">
      <c r="B657" t="s">
        <v>92</v>
      </c>
      <c r="C657">
        <v>1</v>
      </c>
      <c r="D657">
        <v>2032</v>
      </c>
      <c r="E657">
        <v>2030</v>
      </c>
      <c r="F657">
        <v>0.14971014368497801</v>
      </c>
      <c r="G657">
        <v>7.8825712982088496E-3</v>
      </c>
      <c r="H657">
        <v>0.24336329273007901</v>
      </c>
      <c r="I657">
        <v>0.599043992286732</v>
      </c>
      <c r="J657">
        <f ca="1">+('aob Demand'!J656-'aob Demand'!BX656)+'aob Cap'!BX657</f>
        <v>151.45494574640441</v>
      </c>
      <c r="K657">
        <f ca="1">+('aob Demand'!K656-'aob Demand'!BY656)+'aob Cap'!BY657</f>
        <v>151.45494574640441</v>
      </c>
      <c r="L657">
        <f ca="1">+('aob Demand'!L656-'aob Demand'!BZ656)+'aob Cap'!BZ657</f>
        <v>123.76122309047042</v>
      </c>
      <c r="M657">
        <f ca="1">+('aob Demand'!M656-'aob Demand'!CA656)+'aob Cap'!CA657</f>
        <v>101.46019248521642</v>
      </c>
      <c r="N657">
        <f ca="1">+'aob Demand'!N656*(1+CL657)</f>
        <v>135907.41436544299</v>
      </c>
      <c r="O657">
        <f ca="1">+'aob Demand'!O656*(1+CM657)</f>
        <v>12344.911159212028</v>
      </c>
      <c r="P657">
        <f ca="1">+'aob Demand'!P656*(1+CN657)</f>
        <v>252208.01394767407</v>
      </c>
      <c r="Q657">
        <f ca="1">+'aob Demand'!Q656*(1+CO657)</f>
        <v>827258.52432986675</v>
      </c>
      <c r="R657">
        <v>1659.3372348584901</v>
      </c>
      <c r="S657">
        <f ca="1">+IF(E657&gt;2017,SUMPRODUCT(J657:M657,N657:Q657),'aob Demand'!S656)</f>
        <v>137600929.31204185</v>
      </c>
      <c r="T657">
        <v>83796.088531761605</v>
      </c>
      <c r="U657">
        <v>22.893999999999998</v>
      </c>
      <c r="V657">
        <v>39852.544488497799</v>
      </c>
      <c r="W657">
        <v>2.7319273356766902E-4</v>
      </c>
      <c r="X657">
        <v>5.4927906385892404</v>
      </c>
      <c r="Y657">
        <v>5.4927906385892404</v>
      </c>
      <c r="Z657">
        <v>6.0033356901304602</v>
      </c>
      <c r="AA657">
        <v>3.5856263208669499</v>
      </c>
      <c r="AB657">
        <v>16.573007063989099</v>
      </c>
      <c r="AC657">
        <v>16.573007063989099</v>
      </c>
      <c r="AD657">
        <v>16.573007063989099</v>
      </c>
      <c r="AE657">
        <v>16.573007063989099</v>
      </c>
      <c r="AF657">
        <v>2258695.3204681501</v>
      </c>
      <c r="AG657">
        <v>118986.190082898</v>
      </c>
      <c r="AH657">
        <v>4458522.0107675204</v>
      </c>
      <c r="AI657">
        <v>13491703.016750099</v>
      </c>
      <c r="AJ657">
        <v>130.14775753662701</v>
      </c>
      <c r="AK657">
        <v>130.14775753662701</v>
      </c>
      <c r="AL657">
        <v>102.787888429045</v>
      </c>
      <c r="AM657">
        <v>81.814189485721201</v>
      </c>
      <c r="AN657">
        <v>135.640548175216</v>
      </c>
      <c r="AO657">
        <v>135.640548175216</v>
      </c>
      <c r="AP657">
        <v>108.791224119175</v>
      </c>
      <c r="AQ657">
        <v>85.399815806588094</v>
      </c>
      <c r="AR657">
        <f ca="1">+IF(E657&gt;2017,J657*N657,'aob Demand'!AR656)</f>
        <v>20583850.069252271</v>
      </c>
      <c r="AS657">
        <f>+IF(F657&gt;2017,K657*O657,'aob Demand'!AS656)</f>
        <v>1868960.46146306</v>
      </c>
      <c r="AT657">
        <f>+IF(G657&gt;2017,L657*P657,'aob Demand'!AT656)</f>
        <v>31200059.419903599</v>
      </c>
      <c r="AU657">
        <f>+IF(H657&gt;2017,M657*Q657,'aob Demand'!AU656)</f>
        <v>83888200.521178007</v>
      </c>
      <c r="AV657">
        <v>1.04267301895772</v>
      </c>
      <c r="AW657">
        <v>1.04267301895772</v>
      </c>
      <c r="AX657">
        <v>1.0588653186415</v>
      </c>
      <c r="AY657">
        <v>1.0442856766603801</v>
      </c>
      <c r="AZ657">
        <v>1.0924744455397</v>
      </c>
      <c r="BA657">
        <v>1.0924744455397</v>
      </c>
      <c r="BB657">
        <v>1.11177445698876</v>
      </c>
      <c r="BC657">
        <v>1.08580807741568</v>
      </c>
      <c r="BD657">
        <v>1.03006625933679</v>
      </c>
      <c r="BE657">
        <v>1.03006625933679</v>
      </c>
      <c r="BF657">
        <v>1.0376382563892801</v>
      </c>
      <c r="BG657">
        <v>1.0193812043395301</v>
      </c>
      <c r="BH657">
        <v>0.13183847900000001</v>
      </c>
      <c r="BI657">
        <v>0.13183847900000001</v>
      </c>
      <c r="BJ657">
        <v>0.15242956899999999</v>
      </c>
      <c r="BK657">
        <v>0.19070941999999999</v>
      </c>
      <c r="BL657">
        <v>0.14117670099999999</v>
      </c>
      <c r="BM657">
        <v>0.14117670099999999</v>
      </c>
      <c r="BN657">
        <v>0.16157598500000001</v>
      </c>
      <c r="BO657">
        <v>0.188202072</v>
      </c>
      <c r="BP657">
        <v>0.12631505199999901</v>
      </c>
      <c r="BQ657">
        <v>0.12631505199999901</v>
      </c>
      <c r="BR657">
        <v>0.14329787299999999</v>
      </c>
      <c r="BS657">
        <v>0.18782644199999901</v>
      </c>
      <c r="BT657">
        <v>0.19521590599999999</v>
      </c>
      <c r="BU657">
        <v>0.19521590599999999</v>
      </c>
      <c r="BV657">
        <v>0.27827923900000001</v>
      </c>
      <c r="BW657">
        <v>0.37060473299999902</v>
      </c>
      <c r="BX657">
        <f ca="1">+'aob Demand'!BX656+'aob Cap'!$CG657</f>
        <v>15.913598038852228</v>
      </c>
      <c r="BY657">
        <f ca="1">+'aob Demand'!BY656+'aob Cap'!$CG657</f>
        <v>15.913598038852228</v>
      </c>
      <c r="BZ657">
        <f ca="1">+'aob Demand'!BZ656+'aob Cap'!$CG657</f>
        <v>15.913598038852228</v>
      </c>
      <c r="CA657">
        <f ca="1">+'aob Demand'!CA656+'aob Cap'!$CG657</f>
        <v>15.913598038852228</v>
      </c>
      <c r="CB657">
        <f t="shared" ca="1" si="82"/>
        <v>2162775.9627113906</v>
      </c>
      <c r="CC657">
        <f t="shared" ca="1" si="79"/>
        <v>196451.95401304151</v>
      </c>
      <c r="CD657">
        <f t="shared" ca="1" si="80"/>
        <v>4013536.9561405214</v>
      </c>
      <c r="CE657">
        <f t="shared" ca="1" si="81"/>
        <v>13164659.630399557</v>
      </c>
      <c r="CG657">
        <f ca="1">+IFERROR(VLOOKUP(_xlfn.CONCAT(B657,E657,C657),Reallocation!$A$3:$F$618,6,FALSE),0)</f>
        <v>6.3290057320427751E-2</v>
      </c>
      <c r="CH657">
        <f t="shared" ca="1" si="83"/>
        <v>4.1788042647605828E-4</v>
      </c>
      <c r="CI657">
        <f t="shared" ca="1" si="84"/>
        <v>4.1788042647605828E-4</v>
      </c>
      <c r="CJ657">
        <f t="shared" ca="1" si="85"/>
        <v>5.1138842797437967E-4</v>
      </c>
      <c r="CK657">
        <f t="shared" ca="1" si="86"/>
        <v>6.2379200916318212E-4</v>
      </c>
      <c r="CL657">
        <f ca="1">+IF($C657=1,SUMPRODUCT($CH657:$CK657,Elast!$L$6:$O$6),SUMPRODUCT($CH657:$CK657,Elast!$L$13:$O$13))</f>
        <v>-2.3696099293190947E-5</v>
      </c>
      <c r="CM657">
        <f ca="1">+IF($C657=1,SUMPRODUCT($CH657:$CK657,Elast!$L$7:$O$7),SUMPRODUCT($CH657:$CK657,Elast!$L$14:$O$14))</f>
        <v>-2.3500623044690362E-5</v>
      </c>
      <c r="CN657">
        <f ca="1">+IF($C657=1,SUMPRODUCT($CH657:$CK657,Elast!$L$8:$O$8),SUMPRODUCT($CH657:$CK657,Elast!$L$15:$O$15))</f>
        <v>-7.8506266525875545E-5</v>
      </c>
      <c r="CO657">
        <f ca="1">+IF($C657=1,SUMPRODUCT($CH657:$CK657,Elast!$L$9:$O$9),SUMPRODUCT($CH657:$CK657,Elast!$L$16:$O$16))</f>
        <v>-8.0448108497335193E-5</v>
      </c>
    </row>
    <row r="658" spans="2:93" x14ac:dyDescent="0.25">
      <c r="B658" t="s">
        <v>92</v>
      </c>
      <c r="C658">
        <v>1</v>
      </c>
      <c r="D658">
        <v>2033</v>
      </c>
      <c r="E658">
        <v>2031</v>
      </c>
      <c r="F658">
        <v>0.149753205377926</v>
      </c>
      <c r="G658">
        <v>7.8837286814209904E-3</v>
      </c>
      <c r="H658">
        <v>0.24338044534314199</v>
      </c>
      <c r="I658">
        <v>0.59898262059750895</v>
      </c>
      <c r="J658">
        <f ca="1">+('aob Demand'!J657-'aob Demand'!BX657)+'aob Cap'!BX658</f>
        <v>151.76782306333351</v>
      </c>
      <c r="K658">
        <f ca="1">+('aob Demand'!K657-'aob Demand'!BY657)+'aob Cap'!BY658</f>
        <v>151.76782306333351</v>
      </c>
      <c r="L658">
        <f ca="1">+('aob Demand'!L657-'aob Demand'!BZ657)+'aob Cap'!BZ658</f>
        <v>124.06543328427853</v>
      </c>
      <c r="M658">
        <f ca="1">+('aob Demand'!M657-'aob Demand'!CA657)+'aob Cap'!CA658</f>
        <v>101.75602496714252</v>
      </c>
      <c r="N658">
        <f ca="1">+'aob Demand'!N657*(1+CL658)</f>
        <v>136304.32411312714</v>
      </c>
      <c r="O658">
        <f ca="1">+'aob Demand'!O657*(1+CM658)</f>
        <v>12383.711672225185</v>
      </c>
      <c r="P658">
        <f ca="1">+'aob Demand'!P657*(1+CN658)</f>
        <v>252955.83423706997</v>
      </c>
      <c r="Q658">
        <f ca="1">+'aob Demand'!Q657*(1+CO658)</f>
        <v>829696.73316957185</v>
      </c>
      <c r="R658">
        <v>1660.2004638434901</v>
      </c>
      <c r="S658">
        <f ca="1">+IF(E658&gt;2017,SUMPRODUCT(J658:M658,N658:Q658),'aob Demand'!S657)</f>
        <v>138375776.17867371</v>
      </c>
      <c r="T658">
        <v>83985.203398980098</v>
      </c>
      <c r="U658">
        <v>22.893999999999998</v>
      </c>
      <c r="V658">
        <v>40209.495971785</v>
      </c>
      <c r="W658">
        <v>2.7257617963968801E-4</v>
      </c>
      <c r="X658">
        <v>5.55379772466567</v>
      </c>
      <c r="Y658">
        <v>5.55379772466567</v>
      </c>
      <c r="Z658">
        <v>6.0506418048630097</v>
      </c>
      <c r="AA658">
        <v>3.62319674179638</v>
      </c>
      <c r="AB658">
        <v>16.471737048067201</v>
      </c>
      <c r="AC658">
        <v>16.471737048067201</v>
      </c>
      <c r="AD658">
        <v>16.471737048067201</v>
      </c>
      <c r="AE658">
        <v>16.471737048067201</v>
      </c>
      <c r="AF658">
        <v>2252660.2913131602</v>
      </c>
      <c r="AG658">
        <v>118607.563387848</v>
      </c>
      <c r="AH658">
        <v>4446100.11247594</v>
      </c>
      <c r="AI658">
        <v>13454639.983097499</v>
      </c>
      <c r="AJ658">
        <v>130.14775753662701</v>
      </c>
      <c r="AK658">
        <v>130.14775753662701</v>
      </c>
      <c r="AL658">
        <v>102.787888429045</v>
      </c>
      <c r="AM658">
        <v>81.814189485721201</v>
      </c>
      <c r="AN658">
        <v>135.70155526129199</v>
      </c>
      <c r="AO658">
        <v>135.70155526129199</v>
      </c>
      <c r="AP658">
        <v>108.838530233908</v>
      </c>
      <c r="AQ658">
        <v>85.437386227517493</v>
      </c>
      <c r="AR658">
        <f ca="1">+IF(E658&gt;2017,J658*N658,'aob Demand'!AR657)</f>
        <v>20686610.544768341</v>
      </c>
      <c r="AS658">
        <f>+IF(F658&gt;2017,K658*O658,'aob Demand'!AS657)</f>
        <v>1878740.23252152</v>
      </c>
      <c r="AT658">
        <f>+IF(G658&gt;2017,L658*P658,'aob Demand'!AT657)</f>
        <v>31370090.281409599</v>
      </c>
      <c r="AU658">
        <f>+IF(H658&gt;2017,M658*Q658,'aob Demand'!AU657)</f>
        <v>84382816.226067498</v>
      </c>
      <c r="AV658">
        <v>1.0431246734453401</v>
      </c>
      <c r="AW658">
        <v>1.0431246734453401</v>
      </c>
      <c r="AX658">
        <v>1.0593169277959</v>
      </c>
      <c r="AY658">
        <v>1.0447339801683699</v>
      </c>
      <c r="AZ658">
        <v>1.09294767250249</v>
      </c>
      <c r="BA658">
        <v>1.09294767250249</v>
      </c>
      <c r="BB658">
        <v>1.1122486320453699</v>
      </c>
      <c r="BC658">
        <v>1.0862742061589701</v>
      </c>
      <c r="BD658">
        <v>1.0305124529565799</v>
      </c>
      <c r="BE658">
        <v>1.0305124529565799</v>
      </c>
      <c r="BF658">
        <v>1.0380808121395699</v>
      </c>
      <c r="BG658">
        <v>1.01981881655628</v>
      </c>
      <c r="BH658">
        <v>0.13183847900000001</v>
      </c>
      <c r="BI658">
        <v>0.13183847900000001</v>
      </c>
      <c r="BJ658">
        <v>0.15242956899999999</v>
      </c>
      <c r="BK658">
        <v>0.19070941999999999</v>
      </c>
      <c r="BL658">
        <v>0.14117670099999999</v>
      </c>
      <c r="BM658">
        <v>0.14117670099999999</v>
      </c>
      <c r="BN658">
        <v>0.16157598500000001</v>
      </c>
      <c r="BO658">
        <v>0.188202072</v>
      </c>
      <c r="BP658">
        <v>0.12631505199999901</v>
      </c>
      <c r="BQ658">
        <v>0.12631505199999901</v>
      </c>
      <c r="BR658">
        <v>0.14329787299999999</v>
      </c>
      <c r="BS658">
        <v>0.18782644199999901</v>
      </c>
      <c r="BT658">
        <v>0.19521590599999999</v>
      </c>
      <c r="BU658">
        <v>0.19521590599999999</v>
      </c>
      <c r="BV658">
        <v>0.27827923900000001</v>
      </c>
      <c r="BW658">
        <v>0.37060473299999902</v>
      </c>
      <c r="BX658">
        <f ca="1">+'aob Demand'!BX657+'aob Cap'!$CG658</f>
        <v>16.178975862050319</v>
      </c>
      <c r="BY658">
        <f ca="1">+'aob Demand'!BY657+'aob Cap'!$CG658</f>
        <v>16.178975862050319</v>
      </c>
      <c r="BZ658">
        <f ca="1">+'aob Demand'!BZ657+'aob Cap'!$CG658</f>
        <v>16.178975862050319</v>
      </c>
      <c r="CA658">
        <f ca="1">+'aob Demand'!CA657+'aob Cap'!$CG658</f>
        <v>16.178975862050319</v>
      </c>
      <c r="CB658">
        <f t="shared" ca="1" si="82"/>
        <v>2205264.369719367</v>
      </c>
      <c r="CC658">
        <f t="shared" ca="1" si="79"/>
        <v>200355.77222752204</v>
      </c>
      <c r="CD658">
        <f t="shared" ca="1" si="80"/>
        <v>4092566.3362863567</v>
      </c>
      <c r="CE658">
        <f t="shared" ca="1" si="81"/>
        <v>13423643.418772507</v>
      </c>
      <c r="CG658">
        <f ca="1">+IFERROR(VLOOKUP(_xlfn.CONCAT(B658,E658,C658),Reallocation!$A$3:$F$618,6,FALSE),0)</f>
        <v>6.063941859052005E-2</v>
      </c>
      <c r="CH658">
        <f t="shared" ca="1" si="83"/>
        <v>3.9955385381795772E-4</v>
      </c>
      <c r="CI658">
        <f t="shared" ca="1" si="84"/>
        <v>3.9955385381795772E-4</v>
      </c>
      <c r="CJ658">
        <f t="shared" ca="1" si="85"/>
        <v>4.8876965150790319E-4</v>
      </c>
      <c r="CK658">
        <f t="shared" ca="1" si="86"/>
        <v>5.9592951483811163E-4</v>
      </c>
      <c r="CL658">
        <f ca="1">+IF($C658=1,SUMPRODUCT($CH658:$CK658,Elast!$L$6:$O$6),SUMPRODUCT($CH658:$CK658,Elast!$L$13:$O$13))</f>
        <v>-2.263750997104786E-5</v>
      </c>
      <c r="CM658">
        <f ca="1">+IF($C658=1,SUMPRODUCT($CH658:$CK658,Elast!$L$7:$O$7),SUMPRODUCT($CH658:$CK658,Elast!$L$14:$O$14))</f>
        <v>-2.2468066083069168E-5</v>
      </c>
      <c r="CN658">
        <f ca="1">+IF($C658=1,SUMPRODUCT($CH658:$CK658,Elast!$L$8:$O$8),SUMPRODUCT($CH658:$CK658,Elast!$L$15:$O$15))</f>
        <v>-7.5045997551165028E-5</v>
      </c>
      <c r="CO658">
        <f ca="1">+IF($C658=1,SUMPRODUCT($CH658:$CK658,Elast!$L$9:$O$9),SUMPRODUCT($CH658:$CK658,Elast!$L$16:$O$16))</f>
        <v>-7.6876528936364435E-5</v>
      </c>
    </row>
    <row r="659" spans="2:93" x14ac:dyDescent="0.25">
      <c r="B659" t="s">
        <v>92</v>
      </c>
      <c r="C659">
        <v>1</v>
      </c>
      <c r="D659">
        <v>2034</v>
      </c>
      <c r="E659">
        <v>2032</v>
      </c>
      <c r="F659">
        <v>0.149867529716884</v>
      </c>
      <c r="G659">
        <v>7.8824246140277894E-3</v>
      </c>
      <c r="H659">
        <v>0.24342620632311501</v>
      </c>
      <c r="I659">
        <v>0.59882383934597205</v>
      </c>
      <c r="J659">
        <f ca="1">+('aob Demand'!J658-'aob Demand'!BX658)+'aob Cap'!BX659</f>
        <v>152.11306550848622</v>
      </c>
      <c r="K659">
        <f ca="1">+('aob Demand'!K658-'aob Demand'!BY658)+'aob Cap'!BY659</f>
        <v>152.11306550848622</v>
      </c>
      <c r="L659">
        <f ca="1">+('aob Demand'!L658-'aob Demand'!BZ658)+'aob Cap'!BZ659</f>
        <v>124.40075458758524</v>
      </c>
      <c r="M659">
        <f ca="1">+('aob Demand'!M658-'aob Demand'!CA658)+'aob Cap'!CA659</f>
        <v>102.08255811306323</v>
      </c>
      <c r="N659">
        <f ca="1">+'aob Demand'!N658*(1+CL659)</f>
        <v>136698.00894699965</v>
      </c>
      <c r="O659">
        <f ca="1">+'aob Demand'!O658*(1+CM659)</f>
        <v>12422.513420159834</v>
      </c>
      <c r="P659">
        <f ca="1">+'aob Demand'!P658*(1+CN659)</f>
        <v>253698.73786849226</v>
      </c>
      <c r="Q659">
        <f ca="1">+'aob Demand'!Q658*(1+CO659)</f>
        <v>832117.22826148954</v>
      </c>
      <c r="R659">
        <v>1658.82484628064</v>
      </c>
      <c r="S659">
        <f ca="1">+IF(E659&gt;2017,SUMPRODUCT(J659:M659,N659:Q659),'aob Demand'!S658)</f>
        <v>139188149.52713844</v>
      </c>
      <c r="T659">
        <v>84174.745069330296</v>
      </c>
      <c r="U659">
        <v>22.893999999999998</v>
      </c>
      <c r="V659">
        <v>40569.644600023799</v>
      </c>
      <c r="W659">
        <v>2.7196101717897301E-4</v>
      </c>
      <c r="X659">
        <v>5.6125795434113801</v>
      </c>
      <c r="Y659">
        <v>5.6125795434113801</v>
      </c>
      <c r="Z659">
        <v>6.0970617562392802</v>
      </c>
      <c r="AA659">
        <v>3.6598743299459602</v>
      </c>
      <c r="AB659">
        <v>16.2008505456241</v>
      </c>
      <c r="AC659">
        <v>16.2008505456241</v>
      </c>
      <c r="AD659">
        <v>16.2008505456241</v>
      </c>
      <c r="AE659">
        <v>16.2008505456241</v>
      </c>
      <c r="AF659">
        <v>2222996.6847388898</v>
      </c>
      <c r="AG659">
        <v>117029.232716263</v>
      </c>
      <c r="AH659">
        <v>4387328.4663121803</v>
      </c>
      <c r="AI659">
        <v>13277071.1027206</v>
      </c>
      <c r="AJ659">
        <v>130.14775753662701</v>
      </c>
      <c r="AK659">
        <v>130.14775753662701</v>
      </c>
      <c r="AL659">
        <v>102.787888429045</v>
      </c>
      <c r="AM659">
        <v>81.814189485721201</v>
      </c>
      <c r="AN659">
        <v>135.760337080038</v>
      </c>
      <c r="AO659">
        <v>135.760337080038</v>
      </c>
      <c r="AP659">
        <v>108.884950185284</v>
      </c>
      <c r="AQ659">
        <v>85.474063815667094</v>
      </c>
      <c r="AR659">
        <f ca="1">+IF(E659&gt;2017,J659*N659,'aob Demand'!AR658)</f>
        <v>20793553.189834591</v>
      </c>
      <c r="AS659">
        <f>+IF(F659&gt;2017,K659*O659,'aob Demand'!AS658)</f>
        <v>1888943.517366</v>
      </c>
      <c r="AT659">
        <f>+IF(G659&gt;2017,L659*P659,'aob Demand'!AT658)</f>
        <v>31547802.4034978</v>
      </c>
      <c r="AU659">
        <f>+IF(H659&gt;2017,M659*Q659,'aob Demand'!AU658)</f>
        <v>84902427.466857195</v>
      </c>
      <c r="AV659">
        <v>1.0436114642026599</v>
      </c>
      <c r="AW659">
        <v>1.0436114642026599</v>
      </c>
      <c r="AX659">
        <v>1.0597868093748499</v>
      </c>
      <c r="AY659">
        <v>1.0452048670713701</v>
      </c>
      <c r="AZ659">
        <v>1.09345771395654</v>
      </c>
      <c r="BA659">
        <v>1.09345771395654</v>
      </c>
      <c r="BB659">
        <v>1.11274199255883</v>
      </c>
      <c r="BC659">
        <v>1.08676381624772</v>
      </c>
      <c r="BD659">
        <v>1.03099335802015</v>
      </c>
      <c r="BE659">
        <v>1.03099335802015</v>
      </c>
      <c r="BF659">
        <v>1.0385412740072899</v>
      </c>
      <c r="BG659">
        <v>1.0202784735917201</v>
      </c>
      <c r="BH659">
        <v>0.13183847900000001</v>
      </c>
      <c r="BI659">
        <v>0.13183847900000001</v>
      </c>
      <c r="BJ659">
        <v>0.15242956899999999</v>
      </c>
      <c r="BK659">
        <v>0.19070941999999999</v>
      </c>
      <c r="BL659">
        <v>0.14117670099999999</v>
      </c>
      <c r="BM659">
        <v>0.14117670099999999</v>
      </c>
      <c r="BN659">
        <v>0.16157598500000001</v>
      </c>
      <c r="BO659">
        <v>0.188202072</v>
      </c>
      <c r="BP659">
        <v>0.12631505199999901</v>
      </c>
      <c r="BQ659">
        <v>0.12631505199999901</v>
      </c>
      <c r="BR659">
        <v>0.14329787299999999</v>
      </c>
      <c r="BS659">
        <v>0.18782644199999901</v>
      </c>
      <c r="BT659">
        <v>0.19521590599999999</v>
      </c>
      <c r="BU659">
        <v>0.19521590599999999</v>
      </c>
      <c r="BV659">
        <v>0.27827923900000001</v>
      </c>
      <c r="BW659">
        <v>0.37060473299999902</v>
      </c>
      <c r="BX659">
        <f ca="1">+'aob Demand'!BX658+'aob Cap'!$CG659</f>
        <v>16.472759700607142</v>
      </c>
      <c r="BY659">
        <f ca="1">+'aob Demand'!BY658+'aob Cap'!$CG659</f>
        <v>16.472759700607142</v>
      </c>
      <c r="BZ659">
        <f ca="1">+'aob Demand'!BZ658+'aob Cap'!$CG659</f>
        <v>16.472759700607142</v>
      </c>
      <c r="CA659">
        <f ca="1">+'aob Demand'!CA658+'aob Cap'!$CG659</f>
        <v>16.472759700607142</v>
      </c>
      <c r="CB659">
        <f t="shared" ca="1" si="82"/>
        <v>2251793.4529353702</v>
      </c>
      <c r="CC659">
        <f t="shared" ca="1" si="79"/>
        <v>204633.07844786032</v>
      </c>
      <c r="CD659">
        <f t="shared" ca="1" si="80"/>
        <v>4179118.3452549945</v>
      </c>
      <c r="CE659">
        <f t="shared" ca="1" si="81"/>
        <v>13707267.143886779</v>
      </c>
      <c r="CG659">
        <f ca="1">+IFERROR(VLOOKUP(_xlfn.CONCAT(B659,E659,C659),Reallocation!$A$3:$F$618,6,FALSE),0)</f>
        <v>5.8262039923241464E-2</v>
      </c>
      <c r="CH659">
        <f t="shared" ca="1" si="83"/>
        <v>3.8301798552597965E-4</v>
      </c>
      <c r="CI659">
        <f t="shared" ca="1" si="84"/>
        <v>3.8301798552597965E-4</v>
      </c>
      <c r="CJ659">
        <f t="shared" ca="1" si="85"/>
        <v>4.683415314994388E-4</v>
      </c>
      <c r="CK659">
        <f t="shared" ca="1" si="86"/>
        <v>5.7073452115785628E-4</v>
      </c>
      <c r="CL659">
        <f ca="1">+IF($C659=1,SUMPRODUCT($CH659:$CK659,Elast!$L$6:$O$6),SUMPRODUCT($CH659:$CK659,Elast!$L$13:$O$13))</f>
        <v>-2.1680279544833647E-5</v>
      </c>
      <c r="CM659">
        <f ca="1">+IF($C659=1,SUMPRODUCT($CH659:$CK659,Elast!$L$7:$O$7),SUMPRODUCT($CH659:$CK659,Elast!$L$14:$O$14))</f>
        <v>-2.1536206678137493E-5</v>
      </c>
      <c r="CN659">
        <f ca="1">+IF($C659=1,SUMPRODUCT($CH659:$CK659,Elast!$L$8:$O$8),SUMPRODUCT($CH659:$CK659,Elast!$L$15:$O$15))</f>
        <v>-7.1921990135864972E-5</v>
      </c>
      <c r="CO659">
        <f ca="1">+IF($C659=1,SUMPRODUCT($CH659:$CK659,Elast!$L$9:$O$9),SUMPRODUCT($CH659:$CK659,Elast!$L$16:$O$16))</f>
        <v>-7.3649285804745727E-5</v>
      </c>
    </row>
    <row r="660" spans="2:93" x14ac:dyDescent="0.25">
      <c r="B660" t="s">
        <v>92</v>
      </c>
      <c r="C660">
        <v>1</v>
      </c>
      <c r="D660">
        <v>2035</v>
      </c>
      <c r="E660">
        <v>2033</v>
      </c>
      <c r="F660">
        <v>0.149980126359405</v>
      </c>
      <c r="G660">
        <v>7.8815394578646697E-3</v>
      </c>
      <c r="H660">
        <v>0.243469615178799</v>
      </c>
      <c r="I660">
        <v>0.59866871900393004</v>
      </c>
      <c r="J660">
        <f ca="1">+('aob Demand'!J659-'aob Demand'!BX659)+'aob Cap'!BX660</f>
        <v>152.57554078709606</v>
      </c>
      <c r="K660">
        <f ca="1">+('aob Demand'!K659-'aob Demand'!BY659)+'aob Cap'!BY660</f>
        <v>152.57554078709606</v>
      </c>
      <c r="L660">
        <f ca="1">+('aob Demand'!L659-'aob Demand'!BZ659)+'aob Cap'!BZ660</f>
        <v>124.85347957920106</v>
      </c>
      <c r="M660">
        <f ca="1">+('aob Demand'!M659-'aob Demand'!CA659)+'aob Cap'!CA660</f>
        <v>102.52655229982606</v>
      </c>
      <c r="N660">
        <f ca="1">+'aob Demand'!N659*(1+CL660)</f>
        <v>137075.68613662772</v>
      </c>
      <c r="O660">
        <f ca="1">+'aob Demand'!O659*(1+CM660)</f>
        <v>12460.953179578199</v>
      </c>
      <c r="P660">
        <f ca="1">+'aob Demand'!P659*(1+CN660)</f>
        <v>254416.51443751308</v>
      </c>
      <c r="Q660">
        <f ca="1">+'aob Demand'!Q659*(1+CO660)</f>
        <v>834448.97516843956</v>
      </c>
      <c r="R660">
        <v>1657.5832811969899</v>
      </c>
      <c r="S660">
        <f ca="1">+IF(E660&gt;2017,SUMPRODUCT(J660:M660,N660:Q660),'aob Demand'!S659)</f>
        <v>140133597.19523388</v>
      </c>
      <c r="T660">
        <v>84364.714506040997</v>
      </c>
      <c r="U660">
        <v>22.893999999999998</v>
      </c>
      <c r="V660">
        <v>40933.0190094192</v>
      </c>
      <c r="W660">
        <v>2.7134724304519699E-4</v>
      </c>
      <c r="X660">
        <v>5.6759342688657997</v>
      </c>
      <c r="Y660">
        <v>5.6759342688657997</v>
      </c>
      <c r="Z660">
        <v>6.1453598915512497</v>
      </c>
      <c r="AA660">
        <v>3.69839956025461</v>
      </c>
      <c r="AB660">
        <v>15.9383842595642</v>
      </c>
      <c r="AC660">
        <v>15.9383842595642</v>
      </c>
      <c r="AD660">
        <v>15.9383842595642</v>
      </c>
      <c r="AE660">
        <v>15.9383842595642</v>
      </c>
      <c r="AF660">
        <v>2194833.1161935902</v>
      </c>
      <c r="AG660">
        <v>115439.32572619501</v>
      </c>
      <c r="AH660">
        <v>4330977.7479114598</v>
      </c>
      <c r="AI660">
        <v>13107259.5870576</v>
      </c>
      <c r="AJ660">
        <v>130.14775753662701</v>
      </c>
      <c r="AK660">
        <v>130.14775753662701</v>
      </c>
      <c r="AL660">
        <v>102.787888429045</v>
      </c>
      <c r="AM660">
        <v>81.814189485721201</v>
      </c>
      <c r="AN660">
        <v>135.82369180549199</v>
      </c>
      <c r="AO660">
        <v>135.82369180549199</v>
      </c>
      <c r="AP660">
        <v>108.93324832059599</v>
      </c>
      <c r="AQ660">
        <v>85.512589045975801</v>
      </c>
      <c r="AR660">
        <f ca="1">+IF(E660&gt;2017,J660*N660,'aob Demand'!AR659)</f>
        <v>20914396.941058218</v>
      </c>
      <c r="AS660">
        <f>+IF(F660&gt;2017,K660*O660,'aob Demand'!AS659)</f>
        <v>1900575.23314906</v>
      </c>
      <c r="AT660">
        <f>+IF(G660&gt;2017,L660*P660,'aob Demand'!AT659)</f>
        <v>31752675.361831501</v>
      </c>
      <c r="AU660">
        <f>+IF(H660&gt;2017,M660*Q660,'aob Demand'!AU659)</f>
        <v>85512301.594168097</v>
      </c>
      <c r="AV660">
        <v>1.04409636027194</v>
      </c>
      <c r="AW660">
        <v>1.04409636027194</v>
      </c>
      <c r="AX660">
        <v>1.06025568791361</v>
      </c>
      <c r="AY660">
        <v>1.0456746468657401</v>
      </c>
      <c r="AZ660">
        <v>1.0939657702261401</v>
      </c>
      <c r="BA660">
        <v>1.0939657702261401</v>
      </c>
      <c r="BB660">
        <v>1.1132342999124101</v>
      </c>
      <c r="BC660">
        <v>1.0872522752075</v>
      </c>
      <c r="BD660">
        <v>1.03147239130399</v>
      </c>
      <c r="BE660">
        <v>1.03147239130399</v>
      </c>
      <c r="BF660">
        <v>1.0390007529427601</v>
      </c>
      <c r="BG660">
        <v>1.0207370499212201</v>
      </c>
      <c r="BH660">
        <v>0.13183847900000001</v>
      </c>
      <c r="BI660">
        <v>0.13183847900000001</v>
      </c>
      <c r="BJ660">
        <v>0.15242956899999999</v>
      </c>
      <c r="BK660">
        <v>0.19070941999999999</v>
      </c>
      <c r="BL660">
        <v>0.14117670099999999</v>
      </c>
      <c r="BM660">
        <v>0.14117670099999999</v>
      </c>
      <c r="BN660">
        <v>0.16157598500000001</v>
      </c>
      <c r="BO660">
        <v>0.188202072</v>
      </c>
      <c r="BP660">
        <v>0.12631505199999901</v>
      </c>
      <c r="BQ660">
        <v>0.12631505199999901</v>
      </c>
      <c r="BR660">
        <v>0.14329787299999999</v>
      </c>
      <c r="BS660">
        <v>0.18782644199999901</v>
      </c>
      <c r="BT660">
        <v>0.19521590599999999</v>
      </c>
      <c r="BU660">
        <v>0.19521590599999999</v>
      </c>
      <c r="BV660">
        <v>0.27827923900000001</v>
      </c>
      <c r="BW660">
        <v>0.37060473299999902</v>
      </c>
      <c r="BX660">
        <f ca="1">+'aob Demand'!BX659+'aob Cap'!$CG660</f>
        <v>16.884322202069871</v>
      </c>
      <c r="BY660">
        <f ca="1">+'aob Demand'!BY659+'aob Cap'!$CG660</f>
        <v>16.884322202069871</v>
      </c>
      <c r="BZ660">
        <f ca="1">+'aob Demand'!BZ659+'aob Cap'!$CG660</f>
        <v>16.884322202069871</v>
      </c>
      <c r="CA660">
        <f ca="1">+'aob Demand'!CA659+'aob Cap'!$CG660</f>
        <v>16.884322202069871</v>
      </c>
      <c r="CB660">
        <f t="shared" ca="1" si="82"/>
        <v>2314430.0508006248</v>
      </c>
      <c r="CC660">
        <f t="shared" ca="1" si="79"/>
        <v>210394.74842890532</v>
      </c>
      <c r="CD660">
        <f t="shared" ca="1" si="80"/>
        <v>4295650.4032905316</v>
      </c>
      <c r="CE660">
        <f t="shared" ca="1" si="81"/>
        <v>14089105.357930934</v>
      </c>
      <c r="CG660">
        <f ca="1">+IFERROR(VLOOKUP(_xlfn.CONCAT(B660,E660,C660),Reallocation!$A$3:$F$618,6,FALSE),0)</f>
        <v>5.6241589436068329E-2</v>
      </c>
      <c r="CH660">
        <f t="shared" ca="1" si="83"/>
        <v>3.6861471469107343E-4</v>
      </c>
      <c r="CI660">
        <f t="shared" ca="1" si="84"/>
        <v>3.6861471469107343E-4</v>
      </c>
      <c r="CJ660">
        <f t="shared" ca="1" si="85"/>
        <v>4.5046072905319257E-4</v>
      </c>
      <c r="CK660">
        <f t="shared" ca="1" si="86"/>
        <v>5.485563317451092E-4</v>
      </c>
      <c r="CL660">
        <f ca="1">+IF($C660=1,SUMPRODUCT($CH660:$CK660,Elast!$L$6:$O$6),SUMPRODUCT($CH660:$CK660,Elast!$L$13:$O$13))</f>
        <v>-2.0837605271157414E-5</v>
      </c>
      <c r="CM660">
        <f ca="1">+IF($C660=1,SUMPRODUCT($CH660:$CK660,Elast!$L$7:$O$7),SUMPRODUCT($CH660:$CK660,Elast!$L$14:$O$14))</f>
        <v>-2.0723654736939156E-5</v>
      </c>
      <c r="CN660">
        <f ca="1">+IF($C660=1,SUMPRODUCT($CH660:$CK660,Elast!$L$8:$O$8),SUMPRODUCT($CH660:$CK660,Elast!$L$15:$O$15))</f>
        <v>-6.9192942694556555E-5</v>
      </c>
      <c r="CO660">
        <f ca="1">+IF($C660=1,SUMPRODUCT($CH660:$CK660,Elast!$L$9:$O$9),SUMPRODUCT($CH660:$CK660,Elast!$L$16:$O$16))</f>
        <v>-7.081831009874006E-5</v>
      </c>
    </row>
    <row r="661" spans="2:93" x14ac:dyDescent="0.25">
      <c r="B661" t="s">
        <v>92</v>
      </c>
      <c r="C661">
        <v>1</v>
      </c>
      <c r="D661">
        <v>2036</v>
      </c>
      <c r="E661">
        <v>2034</v>
      </c>
      <c r="F661">
        <v>0.15008847080202201</v>
      </c>
      <c r="G661">
        <v>7.8807946138108702E-3</v>
      </c>
      <c r="H661">
        <v>0.24351146251543501</v>
      </c>
      <c r="I661">
        <v>0.59851927206873101</v>
      </c>
      <c r="J661">
        <f ca="1">+('aob Demand'!J660-'aob Demand'!BX660)+'aob Cap'!BX661</f>
        <v>152.88305830975915</v>
      </c>
      <c r="K661">
        <f ca="1">+('aob Demand'!K660-'aob Demand'!BY660)+'aob Cap'!BY661</f>
        <v>152.88305830975915</v>
      </c>
      <c r="L661">
        <f ca="1">+('aob Demand'!L660-'aob Demand'!BZ660)+'aob Cap'!BZ661</f>
        <v>125.15194846141314</v>
      </c>
      <c r="M661">
        <f ca="1">+('aob Demand'!M660-'aob Demand'!CA660)+'aob Cap'!CA661</f>
        <v>102.81651480012913</v>
      </c>
      <c r="N661">
        <f ca="1">+'aob Demand'!N660*(1+CL661)</f>
        <v>137477.34245198453</v>
      </c>
      <c r="O661">
        <f ca="1">+'aob Demand'!O660*(1+CM661)</f>
        <v>12500.157255066975</v>
      </c>
      <c r="P661">
        <f ca="1">+'aob Demand'!P660*(1+CN661)</f>
        <v>255172.84613651913</v>
      </c>
      <c r="Q661">
        <f ca="1">+'aob Demand'!Q660*(1+CO661)</f>
        <v>836915.38555643219</v>
      </c>
      <c r="R661">
        <v>1656.47628136352</v>
      </c>
      <c r="S661">
        <f ca="1">+IF(E661&gt;2017,SUMPRODUCT(J661:M661,N661:Q661),'aob Demand'!S660)</f>
        <v>140913120.84681347</v>
      </c>
      <c r="T661">
        <v>84555.112674515098</v>
      </c>
      <c r="U661">
        <v>22.893999999999998</v>
      </c>
      <c r="V661">
        <v>41299.648092665098</v>
      </c>
      <c r="W661">
        <v>2.70734854105119E-4</v>
      </c>
      <c r="X661">
        <v>5.7390424049202604</v>
      </c>
      <c r="Y661">
        <v>5.7390424049202604</v>
      </c>
      <c r="Z661">
        <v>6.1935549264797096</v>
      </c>
      <c r="AA661">
        <v>3.7368342133673802</v>
      </c>
      <c r="AB661">
        <v>15.686614783722399</v>
      </c>
      <c r="AC661">
        <v>15.686614783722399</v>
      </c>
      <c r="AD661">
        <v>15.686614783722399</v>
      </c>
      <c r="AE661">
        <v>15.686614783722399</v>
      </c>
      <c r="AF661">
        <v>2167883.2347287601</v>
      </c>
      <c r="AG661">
        <v>113923.475525106</v>
      </c>
      <c r="AH661">
        <v>4277070.5122010298</v>
      </c>
      <c r="AI661">
        <v>12944812.9419268</v>
      </c>
      <c r="AJ661">
        <v>130.14775753662701</v>
      </c>
      <c r="AK661">
        <v>130.14775753662701</v>
      </c>
      <c r="AL661">
        <v>102.787888429045</v>
      </c>
      <c r="AM661">
        <v>81.814189485721201</v>
      </c>
      <c r="AN661">
        <v>135.886799941547</v>
      </c>
      <c r="AO661">
        <v>135.886799941547</v>
      </c>
      <c r="AP661">
        <v>108.981443355525</v>
      </c>
      <c r="AQ661">
        <v>85.551023699088503</v>
      </c>
      <c r="AR661">
        <f ca="1">+IF(E661&gt;2017,J661*N661,'aob Demand'!AR660)</f>
        <v>21017956.562357478</v>
      </c>
      <c r="AS661">
        <f>+IF(F661&gt;2017,K661*O661,'aob Demand'!AS660)</f>
        <v>1910424.48030123</v>
      </c>
      <c r="AT661">
        <f>+IF(G661&gt;2017,L661*P661,'aob Demand'!AT660)</f>
        <v>31923702.586124498</v>
      </c>
      <c r="AU661">
        <f>+IF(H661&gt;2017,M661*Q661,'aob Demand'!AU660)</f>
        <v>86009318.862284601</v>
      </c>
      <c r="AV661">
        <v>1.04457937813211</v>
      </c>
      <c r="AW661">
        <v>1.04457937813211</v>
      </c>
      <c r="AX661">
        <v>1.0607236946572101</v>
      </c>
      <c r="AY661">
        <v>1.0461432998517399</v>
      </c>
      <c r="AZ661">
        <v>1.0944718585773201</v>
      </c>
      <c r="BA661">
        <v>1.0944718585773201</v>
      </c>
      <c r="BB661">
        <v>1.11372569190918</v>
      </c>
      <c r="BC661">
        <v>1.0877395625552799</v>
      </c>
      <c r="BD661">
        <v>1.03194956908781</v>
      </c>
      <c r="BE661">
        <v>1.03194956908781</v>
      </c>
      <c r="BF661">
        <v>1.0394593775599501</v>
      </c>
      <c r="BG661">
        <v>1.0211945263148601</v>
      </c>
      <c r="BH661">
        <v>0.13183847900000001</v>
      </c>
      <c r="BI661">
        <v>0.13183847900000001</v>
      </c>
      <c r="BJ661">
        <v>0.15242956899999999</v>
      </c>
      <c r="BK661">
        <v>0.19070941999999999</v>
      </c>
      <c r="BL661">
        <v>0.14117670099999999</v>
      </c>
      <c r="BM661">
        <v>0.14117670099999999</v>
      </c>
      <c r="BN661">
        <v>0.16157598500000001</v>
      </c>
      <c r="BO661">
        <v>0.188202072</v>
      </c>
      <c r="BP661">
        <v>0.12631505199999901</v>
      </c>
      <c r="BQ661">
        <v>0.12631505199999901</v>
      </c>
      <c r="BR661">
        <v>0.14329787299999999</v>
      </c>
      <c r="BS661">
        <v>0.18782644199999901</v>
      </c>
      <c r="BT661">
        <v>0.19521590599999999</v>
      </c>
      <c r="BU661">
        <v>0.19521590599999999</v>
      </c>
      <c r="BV661">
        <v>0.27827923900000001</v>
      </c>
      <c r="BW661">
        <v>0.37060473299999902</v>
      </c>
      <c r="BX661">
        <f ca="1">+'aob Demand'!BX660+'aob Cap'!$CG661</f>
        <v>17.143118206562537</v>
      </c>
      <c r="BY661">
        <f ca="1">+'aob Demand'!BY660+'aob Cap'!$CG661</f>
        <v>17.143118206562537</v>
      </c>
      <c r="BZ661">
        <f ca="1">+'aob Demand'!BZ660+'aob Cap'!$CG661</f>
        <v>17.143118206562537</v>
      </c>
      <c r="CA661">
        <f ca="1">+'aob Demand'!CA660+'aob Cap'!$CG661</f>
        <v>17.143118206562537</v>
      </c>
      <c r="CB661">
        <f t="shared" ca="1" si="82"/>
        <v>2356790.3323784489</v>
      </c>
      <c r="CC661">
        <f t="shared" ref="CC661:CC724" ca="1" si="87">+BY661*O661</f>
        <v>214291.67342423345</v>
      </c>
      <c r="CD661">
        <f t="shared" ref="CD661:CD724" ca="1" si="88">+BZ661*P661</f>
        <v>4374458.2644233424</v>
      </c>
      <c r="CE661">
        <f t="shared" ref="CE661:CE724" ca="1" si="89">+CA661*Q661</f>
        <v>14347339.383484779</v>
      </c>
      <c r="CG661">
        <f ca="1">+IFERROR(VLOOKUP(_xlfn.CONCAT(B661,E661,C661),Reallocation!$A$3:$F$618,6,FALSE),0)</f>
        <v>5.4060621194137008E-2</v>
      </c>
      <c r="CH661">
        <f t="shared" ca="1" si="83"/>
        <v>3.5360766452363634E-4</v>
      </c>
      <c r="CI661">
        <f t="shared" ca="1" si="84"/>
        <v>3.5360766452363634E-4</v>
      </c>
      <c r="CJ661">
        <f t="shared" ca="1" si="85"/>
        <v>4.3195988443445188E-4</v>
      </c>
      <c r="CK661">
        <f t="shared" ca="1" si="86"/>
        <v>5.2579705992972237E-4</v>
      </c>
      <c r="CL661">
        <f ca="1">+IF($C661=1,SUMPRODUCT($CH661:$CK661,Elast!$L$6:$O$6),SUMPRODUCT($CH661:$CK661,Elast!$L$13:$O$13))</f>
        <v>-1.9972914287595073E-5</v>
      </c>
      <c r="CM661">
        <f ca="1">+IF($C661=1,SUMPRODUCT($CH661:$CK661,Elast!$L$7:$O$7),SUMPRODUCT($CH661:$CK661,Elast!$L$14:$O$14))</f>
        <v>-1.9878336083384516E-5</v>
      </c>
      <c r="CN661">
        <f ca="1">+IF($C661=1,SUMPRODUCT($CH661:$CK661,Elast!$L$8:$O$8),SUMPRODUCT($CH661:$CK661,Elast!$L$15:$O$15))</f>
        <v>-6.6361358396356264E-5</v>
      </c>
      <c r="CO661">
        <f ca="1">+IF($C661=1,SUMPRODUCT($CH661:$CK661,Elast!$L$9:$O$9),SUMPRODUCT($CH661:$CK661,Elast!$L$16:$O$16))</f>
        <v>-6.7898484410314981E-5</v>
      </c>
    </row>
    <row r="662" spans="2:93" x14ac:dyDescent="0.25">
      <c r="B662" t="s">
        <v>92</v>
      </c>
      <c r="C662">
        <v>1</v>
      </c>
      <c r="D662">
        <v>2037</v>
      </c>
      <c r="E662">
        <v>2035</v>
      </c>
      <c r="F662">
        <v>0.15019277146867699</v>
      </c>
      <c r="G662">
        <v>7.8801806820117896E-3</v>
      </c>
      <c r="H662">
        <v>0.24355184962069601</v>
      </c>
      <c r="I662">
        <v>0.59837519822861296</v>
      </c>
      <c r="J662">
        <f ca="1">+('aob Demand'!J661-'aob Demand'!BX661)+'aob Cap'!BX662</f>
        <v>153.09514497944832</v>
      </c>
      <c r="K662">
        <f ca="1">+('aob Demand'!K661-'aob Demand'!BY661)+'aob Cap'!BY662</f>
        <v>153.09514497944832</v>
      </c>
      <c r="L662">
        <f ca="1">+('aob Demand'!L661-'aob Demand'!BZ661)+'aob Cap'!BZ662</f>
        <v>125.35404570153732</v>
      </c>
      <c r="M662">
        <f ca="1">+('aob Demand'!M661-'aob Demand'!CA661)+'aob Cap'!CA662</f>
        <v>103.00979727711432</v>
      </c>
      <c r="N662">
        <f ca="1">+'aob Demand'!N661*(1+CL662)</f>
        <v>137894.5279773651</v>
      </c>
      <c r="O662">
        <f ca="1">+'aob Demand'!O661*(1+CM662)</f>
        <v>12539.891558773743</v>
      </c>
      <c r="P662">
        <f ca="1">+'aob Demand'!P661*(1+CN662)</f>
        <v>255954.16330242541</v>
      </c>
      <c r="Q662">
        <f ca="1">+'aob Demand'!Q661*(1+CO662)</f>
        <v>839468.94908434048</v>
      </c>
      <c r="R662">
        <v>1655.4963971535201</v>
      </c>
      <c r="S662">
        <f ca="1">+IF(E662&gt;2017,SUMPRODUCT(J662:M662,N662:Q662),'aob Demand'!S661)</f>
        <v>141589195.41850543</v>
      </c>
      <c r="T662">
        <v>84745.940542334094</v>
      </c>
      <c r="U662">
        <v>22.893999999999998</v>
      </c>
      <c r="V662">
        <v>41669.5610012416</v>
      </c>
      <c r="W662">
        <v>2.7012384723257098E-4</v>
      </c>
      <c r="X662">
        <v>5.8019060962726199</v>
      </c>
      <c r="Y662">
        <v>5.8019060962726199</v>
      </c>
      <c r="Z662">
        <v>6.2416603514256597</v>
      </c>
      <c r="AA662">
        <v>3.7751766775671101</v>
      </c>
      <c r="AB662">
        <v>15.4449374379516</v>
      </c>
      <c r="AC662">
        <v>15.4449374379516</v>
      </c>
      <c r="AD662">
        <v>15.4449374379516</v>
      </c>
      <c r="AE662">
        <v>15.4449374379516</v>
      </c>
      <c r="AF662">
        <v>2142079.3068021801</v>
      </c>
      <c r="AG662">
        <v>112475.575060458</v>
      </c>
      <c r="AH662">
        <v>4225474.2744086701</v>
      </c>
      <c r="AI662">
        <v>12789317.8464834</v>
      </c>
      <c r="AJ662">
        <v>130.14775753662701</v>
      </c>
      <c r="AK662">
        <v>130.14775753662701</v>
      </c>
      <c r="AL662">
        <v>102.787888429045</v>
      </c>
      <c r="AM662">
        <v>81.814189485721201</v>
      </c>
      <c r="AN662">
        <v>135.94966363289899</v>
      </c>
      <c r="AO662">
        <v>135.94966363289899</v>
      </c>
      <c r="AP662">
        <v>109.029548780471</v>
      </c>
      <c r="AQ662">
        <v>85.589366163288304</v>
      </c>
      <c r="AR662">
        <f ca="1">+IF(E662&gt;2017,J662*N662,'aob Demand'!AR661)</f>
        <v>21110982.752567302</v>
      </c>
      <c r="AS662">
        <f>+IF(F662&gt;2017,K662*O662,'aob Demand'!AS661)</f>
        <v>1919183.22211143</v>
      </c>
      <c r="AT662">
        <f>+IF(G662&gt;2017,L662*P662,'aob Demand'!AT661)</f>
        <v>32073663.596264701</v>
      </c>
      <c r="AU662">
        <f>+IF(H662&gt;2017,M662*Q662,'aob Demand'!AU661)</f>
        <v>86435641.3625471</v>
      </c>
      <c r="AV662">
        <v>1.0450606292948601</v>
      </c>
      <c r="AW662">
        <v>1.0450606292948601</v>
      </c>
      <c r="AX662">
        <v>1.0611908869425899</v>
      </c>
      <c r="AY662">
        <v>1.04661089612473</v>
      </c>
      <c r="AZ662">
        <v>1.09497609584791</v>
      </c>
      <c r="BA662">
        <v>1.09497609584791</v>
      </c>
      <c r="BB662">
        <v>1.11421622875107</v>
      </c>
      <c r="BC662">
        <v>1.0882257511735101</v>
      </c>
      <c r="BD662">
        <v>1.0324250015349901</v>
      </c>
      <c r="BE662">
        <v>1.0324250015349901</v>
      </c>
      <c r="BF662">
        <v>1.03991720404634</v>
      </c>
      <c r="BG662">
        <v>1.02165097119633</v>
      </c>
      <c r="BH662">
        <v>0.13183847900000001</v>
      </c>
      <c r="BI662">
        <v>0.13183847900000001</v>
      </c>
      <c r="BJ662">
        <v>0.15242956899999999</v>
      </c>
      <c r="BK662">
        <v>0.19070941999999999</v>
      </c>
      <c r="BL662">
        <v>0.14117670099999999</v>
      </c>
      <c r="BM662">
        <v>0.14117670099999999</v>
      </c>
      <c r="BN662">
        <v>0.16157598500000001</v>
      </c>
      <c r="BO662">
        <v>0.188202072</v>
      </c>
      <c r="BP662">
        <v>0.12631505199999901</v>
      </c>
      <c r="BQ662">
        <v>0.12631505199999901</v>
      </c>
      <c r="BR662">
        <v>0.14329787299999999</v>
      </c>
      <c r="BS662">
        <v>0.18782644199999901</v>
      </c>
      <c r="BT662">
        <v>0.19521590599999999</v>
      </c>
      <c r="BU662">
        <v>0.19521590599999999</v>
      </c>
      <c r="BV662">
        <v>0.27827923900000001</v>
      </c>
      <c r="BW662">
        <v>0.37060473299999902</v>
      </c>
      <c r="BX662">
        <f ca="1">+'aob Demand'!BX661+'aob Cap'!$CG662</f>
        <v>17.30351367554492</v>
      </c>
      <c r="BY662">
        <f ca="1">+'aob Demand'!BY661+'aob Cap'!$CG662</f>
        <v>17.30351367554492</v>
      </c>
      <c r="BZ662">
        <f ca="1">+'aob Demand'!BZ661+'aob Cap'!$CG662</f>
        <v>17.30351367554492</v>
      </c>
      <c r="CA662">
        <f ca="1">+'aob Demand'!CA661+'aob Cap'!$CG662</f>
        <v>17.30351367554492</v>
      </c>
      <c r="CB662">
        <f t="shared" ca="1" si="82"/>
        <v>2386059.8506391486</v>
      </c>
      <c r="CC662">
        <f t="shared" ca="1" si="87"/>
        <v>216984.18507709177</v>
      </c>
      <c r="CD662">
        <f t="shared" ca="1" si="88"/>
        <v>4428906.3650161754</v>
      </c>
      <c r="CE662">
        <f t="shared" ca="1" si="89"/>
        <v>14525762.440676209</v>
      </c>
      <c r="CG662">
        <f ca="1">+IFERROR(VLOOKUP(_xlfn.CONCAT(B662,E662,C662),Reallocation!$A$3:$F$618,6,FALSE),0)</f>
        <v>5.181944588231812E-2</v>
      </c>
      <c r="CH662">
        <f t="shared" ca="1" si="83"/>
        <v>3.3847870152436954E-4</v>
      </c>
      <c r="CI662">
        <f t="shared" ca="1" si="84"/>
        <v>3.3847870152436954E-4</v>
      </c>
      <c r="CJ662">
        <f t="shared" ca="1" si="85"/>
        <v>4.1338471042018377E-4</v>
      </c>
      <c r="CK662">
        <f t="shared" ca="1" si="86"/>
        <v>5.0305356628266296E-4</v>
      </c>
      <c r="CL662">
        <f ca="1">+IF($C662=1,SUMPRODUCT($CH662:$CK662,Elast!$L$6:$O$6),SUMPRODUCT($CH662:$CK662,Elast!$L$13:$O$13))</f>
        <v>-1.9108890094858388E-5</v>
      </c>
      <c r="CM662">
        <f ca="1">+IF($C662=1,SUMPRODUCT($CH662:$CK662,Elast!$L$7:$O$7),SUMPRODUCT($CH662:$CK662,Elast!$L$14:$O$14))</f>
        <v>-1.9026909971274097E-5</v>
      </c>
      <c r="CN662">
        <f ca="1">+IF($C662=1,SUMPRODUCT($CH662:$CK662,Elast!$L$8:$O$8),SUMPRODUCT($CH662:$CK662,Elast!$L$15:$O$15))</f>
        <v>-6.3513638253528845E-5</v>
      </c>
      <c r="CO662">
        <f ca="1">+IF($C662=1,SUMPRODUCT($CH662:$CK662,Elast!$L$9:$O$9),SUMPRODUCT($CH662:$CK662,Elast!$L$16:$O$16))</f>
        <v>-6.4972187686094694E-5</v>
      </c>
    </row>
    <row r="663" spans="2:93" x14ac:dyDescent="0.25">
      <c r="B663" t="s">
        <v>92</v>
      </c>
      <c r="C663">
        <v>1</v>
      </c>
      <c r="D663">
        <v>2038</v>
      </c>
      <c r="E663">
        <v>2036</v>
      </c>
      <c r="F663">
        <v>0.15029320832045601</v>
      </c>
      <c r="G663">
        <v>7.8796906232222602E-3</v>
      </c>
      <c r="H663">
        <v>0.24359083992001099</v>
      </c>
      <c r="I663">
        <v>0.59823626113630901</v>
      </c>
      <c r="J663">
        <f ca="1">+('aob Demand'!J662-'aob Demand'!BX662)+'aob Cap'!BX663</f>
        <v>153.23846970395516</v>
      </c>
      <c r="K663">
        <f ca="1">+('aob Demand'!K662-'aob Demand'!BY662)+'aob Cap'!BY663</f>
        <v>153.23846970395516</v>
      </c>
      <c r="L663">
        <f ca="1">+('aob Demand'!L662-'aob Demand'!BZ662)+'aob Cap'!BZ663</f>
        <v>125.48678586452817</v>
      </c>
      <c r="M663">
        <f ca="1">+('aob Demand'!M662-'aob Demand'!CA662)+'aob Cap'!CA663</f>
        <v>103.13353095746217</v>
      </c>
      <c r="N663">
        <f ca="1">+'aob Demand'!N662*(1+CL663)</f>
        <v>138323.29375843404</v>
      </c>
      <c r="O663">
        <f ca="1">+'aob Demand'!O662*(1+CM663)</f>
        <v>12580.044040579622</v>
      </c>
      <c r="P663">
        <f ca="1">+'aob Demand'!P662*(1+CN663)</f>
        <v>256754.20658831962</v>
      </c>
      <c r="Q663">
        <f ca="1">+'aob Demand'!Q662*(1+CO663)</f>
        <v>842087.6617674391</v>
      </c>
      <c r="R663">
        <v>1654.63740661765</v>
      </c>
      <c r="S663">
        <f ca="1">+IF(E663&gt;2017,SUMPRODUCT(J663:M663,N663:Q663),'aob Demand'!S662)</f>
        <v>142190930.63329428</v>
      </c>
      <c r="T663">
        <v>84937.199079263301</v>
      </c>
      <c r="U663">
        <v>22.893999999999998</v>
      </c>
      <c r="V663">
        <v>42042.787147732903</v>
      </c>
      <c r="W663">
        <v>2.6951421930844E-4</v>
      </c>
      <c r="X663">
        <v>5.8645398559163597</v>
      </c>
      <c r="Y663">
        <v>5.8645398559163597</v>
      </c>
      <c r="Z663">
        <v>6.2896820599298504</v>
      </c>
      <c r="AA663">
        <v>3.8134326876479201</v>
      </c>
      <c r="AB663">
        <v>15.212839055241099</v>
      </c>
      <c r="AC663">
        <v>15.212839055241099</v>
      </c>
      <c r="AD663">
        <v>15.212839055241099</v>
      </c>
      <c r="AE663">
        <v>15.212839055241099</v>
      </c>
      <c r="AF663">
        <v>2117366.59936311</v>
      </c>
      <c r="AG663">
        <v>111092.106563316</v>
      </c>
      <c r="AH663">
        <v>4176077.0636657299</v>
      </c>
      <c r="AI663">
        <v>12640438.692980301</v>
      </c>
      <c r="AJ663">
        <v>130.14775753662701</v>
      </c>
      <c r="AK663">
        <v>130.14775753662701</v>
      </c>
      <c r="AL663">
        <v>102.787888429045</v>
      </c>
      <c r="AM663">
        <v>81.814189485721201</v>
      </c>
      <c r="AN663">
        <v>136.01229739254299</v>
      </c>
      <c r="AO663">
        <v>136.01229739254299</v>
      </c>
      <c r="AP663">
        <v>109.077570488975</v>
      </c>
      <c r="AQ663">
        <v>85.627622173369105</v>
      </c>
      <c r="AR663">
        <f ca="1">+IF(E663&gt;2017,J663*N663,'aob Demand'!AR662)</f>
        <v>21196449.859953083</v>
      </c>
      <c r="AS663">
        <f>+IF(F663&gt;2017,K663*O663,'aob Demand'!AS662)</f>
        <v>1927157.7864028199</v>
      </c>
      <c r="AT663">
        <f>+IF(G663&gt;2017,L663*P663,'aob Demand'!AT662)</f>
        <v>32208481.137876298</v>
      </c>
      <c r="AU663">
        <f>+IF(H663&gt;2017,M663*Q663,'aob Demand'!AU662)</f>
        <v>86811098.831378102</v>
      </c>
      <c r="AV663">
        <v>1.0455402066094299</v>
      </c>
      <c r="AW663">
        <v>1.0455402066094299</v>
      </c>
      <c r="AX663">
        <v>1.0616573124462501</v>
      </c>
      <c r="AY663">
        <v>1.04707749400753</v>
      </c>
      <c r="AZ663">
        <v>1.0954785793219199</v>
      </c>
      <c r="BA663">
        <v>1.0954785793219199</v>
      </c>
      <c r="BB663">
        <v>1.1147059604968601</v>
      </c>
      <c r="BC663">
        <v>1.0887109017040399</v>
      </c>
      <c r="BD663">
        <v>1.0328987803721701</v>
      </c>
      <c r="BE663">
        <v>1.0328987803721701</v>
      </c>
      <c r="BF663">
        <v>1.04037427912268</v>
      </c>
      <c r="BG663">
        <v>1.02210644149756</v>
      </c>
      <c r="BH663">
        <v>0.13183847900000001</v>
      </c>
      <c r="BI663">
        <v>0.13183847900000001</v>
      </c>
      <c r="BJ663">
        <v>0.15242956899999999</v>
      </c>
      <c r="BK663">
        <v>0.19070941999999999</v>
      </c>
      <c r="BL663">
        <v>0.14117670099999999</v>
      </c>
      <c r="BM663">
        <v>0.14117670099999999</v>
      </c>
      <c r="BN663">
        <v>0.16157598500000001</v>
      </c>
      <c r="BO663">
        <v>0.188202072</v>
      </c>
      <c r="BP663">
        <v>0.12631505199999901</v>
      </c>
      <c r="BQ663">
        <v>0.12631505199999901</v>
      </c>
      <c r="BR663">
        <v>0.14329787299999999</v>
      </c>
      <c r="BS663">
        <v>0.18782644199999901</v>
      </c>
      <c r="BT663">
        <v>0.19521590599999999</v>
      </c>
      <c r="BU663">
        <v>0.19521590599999999</v>
      </c>
      <c r="BV663">
        <v>0.27827923900000001</v>
      </c>
      <c r="BW663">
        <v>0.37060473299999902</v>
      </c>
      <c r="BX663">
        <f ca="1">+'aob Demand'!BX662+'aob Cap'!$CG663</f>
        <v>17.393284585419067</v>
      </c>
      <c r="BY663">
        <f ca="1">+'aob Demand'!BY662+'aob Cap'!$CG663</f>
        <v>17.393284585419067</v>
      </c>
      <c r="BZ663">
        <f ca="1">+'aob Demand'!BZ662+'aob Cap'!$CG663</f>
        <v>17.393284585419067</v>
      </c>
      <c r="CA663">
        <f ca="1">+'aob Demand'!CA662+'aob Cap'!$CG663</f>
        <v>17.393284585419067</v>
      </c>
      <c r="CB663">
        <f t="shared" ca="1" si="82"/>
        <v>2405896.4131329642</v>
      </c>
      <c r="CC663">
        <f t="shared" ca="1" si="87"/>
        <v>218808.28609490654</v>
      </c>
      <c r="CD663">
        <f t="shared" ca="1" si="88"/>
        <v>4465798.9836941222</v>
      </c>
      <c r="CE663">
        <f t="shared" ca="1" si="89"/>
        <v>14646670.346991183</v>
      </c>
      <c r="CG663">
        <f ca="1">+IFERROR(VLOOKUP(_xlfn.CONCAT(B663,E663,C663),Reallocation!$A$3:$F$618,6,FALSE),0)</f>
        <v>4.9600387315165785E-2</v>
      </c>
      <c r="CH663">
        <f t="shared" ca="1" si="83"/>
        <v>3.2368104047897361E-4</v>
      </c>
      <c r="CI663">
        <f t="shared" ca="1" si="84"/>
        <v>3.2368104047897361E-4</v>
      </c>
      <c r="CJ663">
        <f t="shared" ca="1" si="85"/>
        <v>3.9526382776844393E-4</v>
      </c>
      <c r="CK663">
        <f t="shared" ca="1" si="86"/>
        <v>4.8093366778667601E-4</v>
      </c>
      <c r="CL663">
        <f ca="1">+IF($C663=1,SUMPRODUCT($CH663:$CK663,Elast!$L$6:$O$6),SUMPRODUCT($CH663:$CK663,Elast!$L$13:$O$13))</f>
        <v>-1.8268598637321445E-5</v>
      </c>
      <c r="CM663">
        <f ca="1">+IF($C663=1,SUMPRODUCT($CH663:$CK663,Elast!$L$7:$O$7),SUMPRODUCT($CH663:$CK663,Elast!$L$14:$O$14))</f>
        <v>-1.819460405875928E-5</v>
      </c>
      <c r="CN663">
        <f ca="1">+IF($C663=1,SUMPRODUCT($CH663:$CK663,Elast!$L$8:$O$8),SUMPRODUCT($CH663:$CK663,Elast!$L$15:$O$15))</f>
        <v>-6.0732575193626074E-5</v>
      </c>
      <c r="CO663">
        <f ca="1">+IF($C663=1,SUMPRODUCT($CH663:$CK663,Elast!$L$9:$O$9),SUMPRODUCT($CH663:$CK663,Elast!$L$16:$O$16))</f>
        <v>-6.2120763801370331E-5</v>
      </c>
    </row>
    <row r="664" spans="2:93" x14ac:dyDescent="0.25">
      <c r="B664" t="s">
        <v>92</v>
      </c>
      <c r="C664">
        <v>1</v>
      </c>
      <c r="D664">
        <v>2039</v>
      </c>
      <c r="E664">
        <v>2037</v>
      </c>
      <c r="F664">
        <v>0.150389979932988</v>
      </c>
      <c r="G664">
        <v>7.8793168738270306E-3</v>
      </c>
      <c r="H664">
        <v>0.24362850511999101</v>
      </c>
      <c r="I664">
        <v>0.59810219807319198</v>
      </c>
      <c r="J664">
        <f ca="1">+('aob Demand'!J663-'aob Demand'!BX663)+'aob Cap'!BX664</f>
        <v>153.29359450649432</v>
      </c>
      <c r="K664">
        <f ca="1">+('aob Demand'!K663-'aob Demand'!BY663)+'aob Cap'!BY664</f>
        <v>153.29359450649432</v>
      </c>
      <c r="L664">
        <f ca="1">+('aob Demand'!L663-'aob Demand'!BZ663)+'aob Cap'!BZ664</f>
        <v>125.53089840504131</v>
      </c>
      <c r="M664">
        <f ca="1">+('aob Demand'!M663-'aob Demand'!CA663)+'aob Cap'!CA664</f>
        <v>103.16849812202831</v>
      </c>
      <c r="N664">
        <f ca="1">+'aob Demand'!N663*(1+CL664)</f>
        <v>138766.53609500261</v>
      </c>
      <c r="O664">
        <f ca="1">+'aob Demand'!O663*(1+CM664)</f>
        <v>12620.696117905434</v>
      </c>
      <c r="P664">
        <f ca="1">+'aob Demand'!P663*(1+CN664)</f>
        <v>257577.60242750996</v>
      </c>
      <c r="Q664">
        <f ca="1">+'aob Demand'!Q663*(1+CO664)</f>
        <v>844787.7287346262</v>
      </c>
      <c r="R664">
        <v>1653.89259064662</v>
      </c>
      <c r="S664">
        <f ca="1">+IF(E664&gt;2017,SUMPRODUCT(J664:M664,N664:Q664),'aob Demand'!S663)</f>
        <v>142696122.03551874</v>
      </c>
      <c r="T664">
        <v>85128.889257256495</v>
      </c>
      <c r="U664">
        <v>22.893999999999998</v>
      </c>
      <c r="V664">
        <v>42419.356208166202</v>
      </c>
      <c r="W664">
        <v>2.6890596722065101E-4</v>
      </c>
      <c r="X664">
        <v>5.9269557679731104</v>
      </c>
      <c r="Y664">
        <v>5.9269557679731104</v>
      </c>
      <c r="Z664">
        <v>6.3376249525604003</v>
      </c>
      <c r="AA664">
        <v>3.85160701524552</v>
      </c>
      <c r="AB664">
        <v>14.989772456621701</v>
      </c>
      <c r="AC664">
        <v>14.989772456621701</v>
      </c>
      <c r="AD664">
        <v>14.989772456621701</v>
      </c>
      <c r="AE664">
        <v>14.989772456621701</v>
      </c>
      <c r="AF664">
        <v>2093684.2425123199</v>
      </c>
      <c r="AG664">
        <v>109769.32542777401</v>
      </c>
      <c r="AH664">
        <v>4128755.3351404099</v>
      </c>
      <c r="AI664">
        <v>12497804.4243105</v>
      </c>
      <c r="AJ664">
        <v>130.14775753662701</v>
      </c>
      <c r="AK664">
        <v>130.14775753662701</v>
      </c>
      <c r="AL664">
        <v>102.787888429045</v>
      </c>
      <c r="AM664">
        <v>81.814189485721201</v>
      </c>
      <c r="AN664">
        <v>136.07471330460001</v>
      </c>
      <c r="AO664">
        <v>136.07471330460001</v>
      </c>
      <c r="AP664">
        <v>109.125513381605</v>
      </c>
      <c r="AQ664">
        <v>85.665796500966707</v>
      </c>
      <c r="AR664">
        <f ca="1">+IF(E664&gt;2017,J664*N664,'aob Demand'!AR663)</f>
        <v>21272021.115218136</v>
      </c>
      <c r="AS664">
        <f>+IF(F664&gt;2017,K664*O664,'aob Demand'!AS663)</f>
        <v>1934107.57658584</v>
      </c>
      <c r="AT664">
        <f>+IF(G664&gt;2017,L664*P664,'aob Demand'!AT663)</f>
        <v>32323619.633003101</v>
      </c>
      <c r="AU664">
        <f>+IF(H664&gt;2017,M664*Q664,'aob Demand'!AU663)</f>
        <v>87120627.369279206</v>
      </c>
      <c r="AV664">
        <v>1.0460182113635501</v>
      </c>
      <c r="AW664">
        <v>1.0460182113635501</v>
      </c>
      <c r="AX664">
        <v>1.06212302325033</v>
      </c>
      <c r="AY664">
        <v>1.0475431573695799</v>
      </c>
      <c r="AZ664">
        <v>1.09597941512492</v>
      </c>
      <c r="BA664">
        <v>1.09597941512492</v>
      </c>
      <c r="BB664">
        <v>1.11519494183112</v>
      </c>
      <c r="BC664">
        <v>1.0891950805558299</v>
      </c>
      <c r="BD664">
        <v>1.0333710056624199</v>
      </c>
      <c r="BE664">
        <v>1.0333710056624199</v>
      </c>
      <c r="BF664">
        <v>1.04083065382702</v>
      </c>
      <c r="BG664">
        <v>1.02256099956479</v>
      </c>
      <c r="BH664">
        <v>0.13183847900000001</v>
      </c>
      <c r="BI664">
        <v>0.13183847900000001</v>
      </c>
      <c r="BJ664">
        <v>0.15242956899999999</v>
      </c>
      <c r="BK664">
        <v>0.19070941999999999</v>
      </c>
      <c r="BL664">
        <v>0.14117670099999999</v>
      </c>
      <c r="BM664">
        <v>0.14117670099999999</v>
      </c>
      <c r="BN664">
        <v>0.16157598500000001</v>
      </c>
      <c r="BO664">
        <v>0.188202072</v>
      </c>
      <c r="BP664">
        <v>0.12631505199999901</v>
      </c>
      <c r="BQ664">
        <v>0.12631505199999901</v>
      </c>
      <c r="BR664">
        <v>0.14329787299999999</v>
      </c>
      <c r="BS664">
        <v>0.18782644199999901</v>
      </c>
      <c r="BT664">
        <v>0.19521590599999999</v>
      </c>
      <c r="BU664">
        <v>0.19521590599999999</v>
      </c>
      <c r="BV664">
        <v>0.27827923900000001</v>
      </c>
      <c r="BW664">
        <v>0.37060473299999902</v>
      </c>
      <c r="BX664">
        <f ca="1">+'aob Demand'!BX663+'aob Cap'!$CG664</f>
        <v>17.393513105050403</v>
      </c>
      <c r="BY664">
        <f ca="1">+'aob Demand'!BY663+'aob Cap'!$CG664</f>
        <v>17.393513105050403</v>
      </c>
      <c r="BZ664">
        <f ca="1">+'aob Demand'!BZ663+'aob Cap'!$CG664</f>
        <v>17.393513105050403</v>
      </c>
      <c r="CA664">
        <f ca="1">+'aob Demand'!CA663+'aob Cap'!$CG664</f>
        <v>17.393513105050403</v>
      </c>
      <c r="CB664">
        <f t="shared" ca="1" si="82"/>
        <v>2413637.5641108775</v>
      </c>
      <c r="CC664">
        <f t="shared" ca="1" si="87"/>
        <v>219518.24332164691</v>
      </c>
      <c r="CD664">
        <f t="shared" ca="1" si="88"/>
        <v>4480179.4033903573</v>
      </c>
      <c r="CE664">
        <f t="shared" ca="1" si="89"/>
        <v>14693826.430731485</v>
      </c>
      <c r="CG664">
        <f ca="1">+IFERROR(VLOOKUP(_xlfn.CONCAT(B664,E664,C664),Reallocation!$A$3:$F$618,6,FALSE),0)</f>
        <v>4.7374198885303705E-2</v>
      </c>
      <c r="CH664">
        <f t="shared" ca="1" si="83"/>
        <v>3.090422599705267E-4</v>
      </c>
      <c r="CI664">
        <f t="shared" ca="1" si="84"/>
        <v>3.090422599705267E-4</v>
      </c>
      <c r="CJ664">
        <f t="shared" ca="1" si="85"/>
        <v>3.7739074193865463E-4</v>
      </c>
      <c r="CK664">
        <f t="shared" ca="1" si="86"/>
        <v>4.5919248363257559E-4</v>
      </c>
      <c r="CL664">
        <f ca="1">+IF($C664=1,SUMPRODUCT($CH664:$CK664,Elast!$L$6:$O$6),SUMPRODUCT($CH664:$CK664,Elast!$L$13:$O$13))</f>
        <v>-1.744273693206977E-5</v>
      </c>
      <c r="CM664">
        <f ca="1">+IF($C664=1,SUMPRODUCT($CH664:$CK664,Elast!$L$7:$O$7),SUMPRODUCT($CH664:$CK664,Elast!$L$14:$O$14))</f>
        <v>-1.7371766858089721E-5</v>
      </c>
      <c r="CN664">
        <f ca="1">+IF($C664=1,SUMPRODUCT($CH664:$CK664,Elast!$L$8:$O$8),SUMPRODUCT($CH664:$CK664,Elast!$L$15:$O$15))</f>
        <v>-5.7986198576018161E-5</v>
      </c>
      <c r="CO664">
        <f ca="1">+IF($C664=1,SUMPRODUCT($CH664:$CK664,Elast!$L$9:$O$9),SUMPRODUCT($CH664:$CK664,Elast!$L$16:$O$16))</f>
        <v>-5.9312080744160507E-5</v>
      </c>
    </row>
    <row r="665" spans="2:93" x14ac:dyDescent="0.25">
      <c r="B665" t="s">
        <v>92</v>
      </c>
      <c r="C665">
        <v>1</v>
      </c>
      <c r="D665">
        <v>2040</v>
      </c>
      <c r="E665">
        <v>2038</v>
      </c>
      <c r="F665">
        <v>0.15048324909358299</v>
      </c>
      <c r="G665">
        <v>7.8790532950533902E-3</v>
      </c>
      <c r="H665">
        <v>0.24366490265898499</v>
      </c>
      <c r="I665">
        <v>0.59797279495237698</v>
      </c>
      <c r="J665">
        <f ca="1">+('aob Demand'!J664-'aob Demand'!BX664)+'aob Cap'!BX665</f>
        <v>153.3430875990432</v>
      </c>
      <c r="K665">
        <f ca="1">+('aob Demand'!K664-'aob Demand'!BY664)+'aob Cap'!BY665</f>
        <v>153.3430875990432</v>
      </c>
      <c r="L665">
        <f ca="1">+('aob Demand'!L664-'aob Demand'!BZ664)+'aob Cap'!BZ665</f>
        <v>125.56883807907519</v>
      </c>
      <c r="M665">
        <f ca="1">+('aob Demand'!M664-'aob Demand'!CA664)+'aob Cap'!CA665</f>
        <v>103.1971160876752</v>
      </c>
      <c r="N665">
        <f ca="1">+'aob Demand'!N664*(1+CL665)</f>
        <v>139212.1524033148</v>
      </c>
      <c r="O665">
        <f ca="1">+'aob Demand'!O664*(1+CM665)</f>
        <v>12661.50739150305</v>
      </c>
      <c r="P665">
        <f ca="1">+'aob Demand'!P664*(1+CN665)</f>
        <v>258405.08409923225</v>
      </c>
      <c r="Q665">
        <f ca="1">+'aob Demand'!Q664*(1+CO665)</f>
        <v>847501.57444827945</v>
      </c>
      <c r="R665">
        <v>1653.2564428104399</v>
      </c>
      <c r="S665">
        <f ca="1">+IF(E665&gt;2017,SUMPRODUCT(J665:M665,N665:Q665),'aob Demand'!S664)</f>
        <v>143196120.44479695</v>
      </c>
      <c r="T665">
        <v>85321.012050461199</v>
      </c>
      <c r="U665">
        <v>22.893999999999998</v>
      </c>
      <c r="V665">
        <v>42799.2981243709</v>
      </c>
      <c r="W665">
        <v>2.6829908786415302E-4</v>
      </c>
      <c r="X665">
        <v>5.9891670148128897</v>
      </c>
      <c r="Y665">
        <v>5.9891670148128897</v>
      </c>
      <c r="Z665">
        <v>6.3854943827302302</v>
      </c>
      <c r="AA665">
        <v>3.8897048857846301</v>
      </c>
      <c r="AB665">
        <v>14.7752843588598</v>
      </c>
      <c r="AC665">
        <v>14.7752843588598</v>
      </c>
      <c r="AD665">
        <v>14.7752843588598</v>
      </c>
      <c r="AE665">
        <v>14.7752843588598</v>
      </c>
      <c r="AF665">
        <v>2070983.5108525699</v>
      </c>
      <c r="AG665">
        <v>108504.13923686399</v>
      </c>
      <c r="AH665">
        <v>4083409.5951848901</v>
      </c>
      <c r="AI665">
        <v>12361116.7052471</v>
      </c>
      <c r="AJ665">
        <v>130.14775753662701</v>
      </c>
      <c r="AK665">
        <v>130.14775753662701</v>
      </c>
      <c r="AL665">
        <v>102.787888429045</v>
      </c>
      <c r="AM665">
        <v>81.814189485721201</v>
      </c>
      <c r="AN665">
        <v>136.13692455143999</v>
      </c>
      <c r="AO665">
        <v>136.13692455143999</v>
      </c>
      <c r="AP665">
        <v>109.173382811775</v>
      </c>
      <c r="AQ665">
        <v>85.703894371505797</v>
      </c>
      <c r="AR665">
        <f ca="1">+IF(E665&gt;2017,J665*N665,'aob Demand'!AR664)</f>
        <v>21347221.280832853</v>
      </c>
      <c r="AS665">
        <f>+IF(F665&gt;2017,K665*O665,'aob Demand'!AS664)</f>
        <v>1941013.8164901601</v>
      </c>
      <c r="AT665">
        <f>+IF(G665&gt;2017,L665*P665,'aob Demand'!AT664)</f>
        <v>32437727.839387599</v>
      </c>
      <c r="AU665">
        <f>+IF(H665&gt;2017,M665*Q665,'aob Demand'!AU664)</f>
        <v>87426315.204199597</v>
      </c>
      <c r="AV665">
        <v>1.0464947264375399</v>
      </c>
      <c r="AW665">
        <v>1.0464947264375399</v>
      </c>
      <c r="AX665">
        <v>1.0625880619061101</v>
      </c>
      <c r="AY665">
        <v>1.0480079383968399</v>
      </c>
      <c r="AZ665">
        <v>1.0964786900958701</v>
      </c>
      <c r="BA665">
        <v>1.0964786900958701</v>
      </c>
      <c r="BB665">
        <v>1.11568321743134</v>
      </c>
      <c r="BC665">
        <v>1.0896783419898499</v>
      </c>
      <c r="BD665">
        <v>1.0338417592839899</v>
      </c>
      <c r="BE665">
        <v>1.0338417592839899</v>
      </c>
      <c r="BF665">
        <v>1.04128636985761</v>
      </c>
      <c r="BG665">
        <v>1.02301469633945</v>
      </c>
      <c r="BH665">
        <v>0.13183847900000001</v>
      </c>
      <c r="BI665">
        <v>0.13183847900000001</v>
      </c>
      <c r="BJ665">
        <v>0.15242956899999999</v>
      </c>
      <c r="BK665">
        <v>0.19070941999999999</v>
      </c>
      <c r="BL665">
        <v>0.14117670099999999</v>
      </c>
      <c r="BM665">
        <v>0.14117670099999999</v>
      </c>
      <c r="BN665">
        <v>0.16157598500000001</v>
      </c>
      <c r="BO665">
        <v>0.188202072</v>
      </c>
      <c r="BP665">
        <v>0.12631505199999901</v>
      </c>
      <c r="BQ665">
        <v>0.12631505199999901</v>
      </c>
      <c r="BR665">
        <v>0.14329787299999999</v>
      </c>
      <c r="BS665">
        <v>0.18782644199999901</v>
      </c>
      <c r="BT665">
        <v>0.19521590599999999</v>
      </c>
      <c r="BU665">
        <v>0.19521590599999999</v>
      </c>
      <c r="BV665">
        <v>0.27827923900000001</v>
      </c>
      <c r="BW665">
        <v>0.37060473299999902</v>
      </c>
      <c r="BX665">
        <f ca="1">+'aob Demand'!BX664+'aob Cap'!$CG665</f>
        <v>17.386408771898083</v>
      </c>
      <c r="BY665">
        <f ca="1">+'aob Demand'!BY664+'aob Cap'!$CG665</f>
        <v>17.386408771898083</v>
      </c>
      <c r="BZ665">
        <f ca="1">+'aob Demand'!BZ664+'aob Cap'!$CG665</f>
        <v>17.386408771898083</v>
      </c>
      <c r="CA665">
        <f ca="1">+'aob Demand'!CA664+'aob Cap'!$CG665</f>
        <v>17.386408771898083</v>
      </c>
      <c r="CB665">
        <f t="shared" ca="1" si="82"/>
        <v>2420399.3876998052</v>
      </c>
      <c r="CC665">
        <f t="shared" ca="1" si="87"/>
        <v>220138.14317708104</v>
      </c>
      <c r="CD665">
        <f t="shared" ca="1" si="88"/>
        <v>4492736.4208859531</v>
      </c>
      <c r="CE665">
        <f t="shared" ca="1" si="89"/>
        <v>14735008.808185002</v>
      </c>
      <c r="CG665">
        <f ca="1">+IFERROR(VLOOKUP(_xlfn.CONCAT(B665,E665,C665),Reallocation!$A$3:$F$618,6,FALSE),0)</f>
        <v>4.5257033507182638E-2</v>
      </c>
      <c r="CH665">
        <f t="shared" ca="1" si="83"/>
        <v>2.951357913536512E-4</v>
      </c>
      <c r="CI665">
        <f t="shared" ca="1" si="84"/>
        <v>2.951357913536512E-4</v>
      </c>
      <c r="CJ665">
        <f t="shared" ca="1" si="85"/>
        <v>3.6041612074710905E-4</v>
      </c>
      <c r="CK665">
        <f t="shared" ca="1" si="86"/>
        <v>4.3854940160081846E-4</v>
      </c>
      <c r="CL665">
        <f ca="1">+IF($C665=1,SUMPRODUCT($CH665:$CK665,Elast!$L$6:$O$6),SUMPRODUCT($CH665:$CK665,Elast!$L$13:$O$13))</f>
        <v>-1.6658599834156184E-5</v>
      </c>
      <c r="CM665">
        <f ca="1">+IF($C665=1,SUMPRODUCT($CH665:$CK665,Elast!$L$7:$O$7),SUMPRODUCT($CH665:$CK665,Elast!$L$14:$O$14))</f>
        <v>-1.6590136027031743E-5</v>
      </c>
      <c r="CN665">
        <f ca="1">+IF($C665=1,SUMPRODUCT($CH665:$CK665,Elast!$L$8:$O$8),SUMPRODUCT($CH665:$CK665,Elast!$L$15:$O$15))</f>
        <v>-5.5377580069676071E-5</v>
      </c>
      <c r="CO665">
        <f ca="1">+IF($C665=1,SUMPRODUCT($CH665:$CK665,Elast!$L$9:$O$9),SUMPRODUCT($CH665:$CK665,Elast!$L$16:$O$16))</f>
        <v>-5.6644827280979637E-5</v>
      </c>
    </row>
    <row r="666" spans="2:93" x14ac:dyDescent="0.25">
      <c r="B666" t="s">
        <v>92</v>
      </c>
      <c r="C666">
        <v>1</v>
      </c>
      <c r="D666">
        <v>2041</v>
      </c>
      <c r="E666">
        <v>2039</v>
      </c>
      <c r="F666">
        <v>0.15057319757031701</v>
      </c>
      <c r="G666">
        <v>7.8788931807657302E-3</v>
      </c>
      <c r="H666">
        <v>0.24370009838082299</v>
      </c>
      <c r="I666">
        <v>0.59784781086809302</v>
      </c>
      <c r="J666">
        <f ca="1">+('aob Demand'!J665-'aob Demand'!BX665)+'aob Cap'!BX666</f>
        <v>153.38725862403575</v>
      </c>
      <c r="K666">
        <f ca="1">+('aob Demand'!K665-'aob Demand'!BY665)+'aob Cap'!BY666</f>
        <v>153.38725862403575</v>
      </c>
      <c r="L666">
        <f ca="1">+('aob Demand'!L665-'aob Demand'!BZ665)+'aob Cap'!BZ666</f>
        <v>125.60140952800373</v>
      </c>
      <c r="M666">
        <f ca="1">+('aob Demand'!M665-'aob Demand'!CA665)+'aob Cap'!CA666</f>
        <v>103.22035029718475</v>
      </c>
      <c r="N666">
        <f ca="1">+'aob Demand'!N665*(1+CL666)</f>
        <v>139660.01125049306</v>
      </c>
      <c r="O666">
        <f ca="1">+'aob Demand'!O665*(1+CM666)</f>
        <v>12702.473251229716</v>
      </c>
      <c r="P666">
        <f ca="1">+'aob Demand'!P665*(1+CN666)</f>
        <v>259236.48656588863</v>
      </c>
      <c r="Q666">
        <f ca="1">+'aob Demand'!Q665*(1+CO666)</f>
        <v>850228.57536743255</v>
      </c>
      <c r="R666">
        <v>1652.7229296294799</v>
      </c>
      <c r="S666">
        <f ca="1">+IF(E666&gt;2017,SUMPRODUCT(J666:M666,N666:Q666),'aob Demand'!S665)</f>
        <v>143691823.31073213</v>
      </c>
      <c r="T666">
        <v>85513.568435223206</v>
      </c>
      <c r="U666">
        <v>22.893999999999998</v>
      </c>
      <c r="V666">
        <v>43182.643106359501</v>
      </c>
      <c r="W666">
        <v>2.6769357814090299E-4</v>
      </c>
      <c r="X666">
        <v>6.05118438312536</v>
      </c>
      <c r="Y666">
        <v>6.05118438312536</v>
      </c>
      <c r="Z666">
        <v>6.4332947241958598</v>
      </c>
      <c r="AA666">
        <v>3.9277305688182098</v>
      </c>
      <c r="AB666">
        <v>14.5688849408245</v>
      </c>
      <c r="AC666">
        <v>14.5688849408245</v>
      </c>
      <c r="AD666">
        <v>14.5688849408245</v>
      </c>
      <c r="AE666">
        <v>14.5688849408245</v>
      </c>
      <c r="AF666">
        <v>2049209.30444388</v>
      </c>
      <c r="AG666">
        <v>107293.199872311</v>
      </c>
      <c r="AH666">
        <v>4039928.2554434501</v>
      </c>
      <c r="AI666">
        <v>12230040.208671</v>
      </c>
      <c r="AJ666">
        <v>130.14775753662701</v>
      </c>
      <c r="AK666">
        <v>130.14775753662701</v>
      </c>
      <c r="AL666">
        <v>102.787888429045</v>
      </c>
      <c r="AM666">
        <v>81.814189485721201</v>
      </c>
      <c r="AN666">
        <v>136.198941919752</v>
      </c>
      <c r="AO666">
        <v>136.198941919752</v>
      </c>
      <c r="AP666">
        <v>109.221183153241</v>
      </c>
      <c r="AQ666">
        <v>85.741920054539406</v>
      </c>
      <c r="AR666">
        <f ca="1">+IF(E666&gt;2017,J666*N666,'aob Demand'!AR665)</f>
        <v>21422066.265115123</v>
      </c>
      <c r="AS666">
        <f>+IF(F666&gt;2017,K666*O666,'aob Demand'!AS665)</f>
        <v>1947879.16134307</v>
      </c>
      <c r="AT666">
        <f>+IF(G666&gt;2017,L666*P666,'aob Demand'!AT665)</f>
        <v>32550980.515464202</v>
      </c>
      <c r="AU666">
        <f>+IF(H666&gt;2017,M666*Q666,'aob Demand'!AU665)</f>
        <v>87728874.232968003</v>
      </c>
      <c r="AV666">
        <v>1.0469698434881001</v>
      </c>
      <c r="AW666">
        <v>1.0469698434881001</v>
      </c>
      <c r="AX666">
        <v>1.0630524755449999</v>
      </c>
      <c r="AY666">
        <v>1.0484718950184899</v>
      </c>
      <c r="AZ666">
        <v>1.09697650026928</v>
      </c>
      <c r="BA666">
        <v>1.09697650026928</v>
      </c>
      <c r="BB666">
        <v>1.11617083678397</v>
      </c>
      <c r="BC666">
        <v>1.09016074623863</v>
      </c>
      <c r="BD666">
        <v>1.0343111317853499</v>
      </c>
      <c r="BE666">
        <v>1.0343111317853499</v>
      </c>
      <c r="BF666">
        <v>1.04174147340101</v>
      </c>
      <c r="BG666">
        <v>1.0234675883691899</v>
      </c>
      <c r="BH666">
        <v>0.13183847900000001</v>
      </c>
      <c r="BI666">
        <v>0.13183847900000001</v>
      </c>
      <c r="BJ666">
        <v>0.15242956899999999</v>
      </c>
      <c r="BK666">
        <v>0.19070941999999999</v>
      </c>
      <c r="BL666">
        <v>0.14117670099999999</v>
      </c>
      <c r="BM666">
        <v>0.14117670099999999</v>
      </c>
      <c r="BN666">
        <v>0.16157598500000001</v>
      </c>
      <c r="BO666">
        <v>0.188202072</v>
      </c>
      <c r="BP666">
        <v>0.12631505199999901</v>
      </c>
      <c r="BQ666">
        <v>0.12631505199999901</v>
      </c>
      <c r="BR666">
        <v>0.14329787299999999</v>
      </c>
      <c r="BS666">
        <v>0.18782644199999901</v>
      </c>
      <c r="BT666">
        <v>0.19521590599999999</v>
      </c>
      <c r="BU666">
        <v>0.19521590599999999</v>
      </c>
      <c r="BV666">
        <v>0.27827923900000001</v>
      </c>
      <c r="BW666">
        <v>0.37060473299999902</v>
      </c>
      <c r="BX666">
        <f ca="1">+'aob Demand'!BX665+'aob Cap'!$CG666</f>
        <v>17.373836596688044</v>
      </c>
      <c r="BY666">
        <f ca="1">+'aob Demand'!BY665+'aob Cap'!$CG666</f>
        <v>17.373836596688044</v>
      </c>
      <c r="BZ666">
        <f ca="1">+'aob Demand'!BZ665+'aob Cap'!$CG666</f>
        <v>17.373836596688044</v>
      </c>
      <c r="CA666">
        <f ca="1">+'aob Demand'!CA665+'aob Cap'!$CG666</f>
        <v>17.373836596688044</v>
      </c>
      <c r="CB666">
        <f t="shared" ca="1" si="82"/>
        <v>2426430.2145576803</v>
      </c>
      <c r="CC666">
        <f t="shared" ca="1" si="87"/>
        <v>220690.69464066581</v>
      </c>
      <c r="CD666">
        <f t="shared" ca="1" si="88"/>
        <v>4503932.3574952642</v>
      </c>
      <c r="CE666">
        <f t="shared" ca="1" si="89"/>
        <v>14771732.338268638</v>
      </c>
      <c r="CG666">
        <f ca="1">+IFERROR(VLOOKUP(_xlfn.CONCAT(B666,E666,C666),Reallocation!$A$3:$F$618,6,FALSE),0)</f>
        <v>4.3240007705743502E-2</v>
      </c>
      <c r="CH666">
        <f t="shared" ca="1" si="83"/>
        <v>2.8190090946034196E-4</v>
      </c>
      <c r="CI666">
        <f t="shared" ca="1" si="84"/>
        <v>2.8190090946034196E-4</v>
      </c>
      <c r="CJ666">
        <f t="shared" ca="1" si="85"/>
        <v>3.442637138248994E-4</v>
      </c>
      <c r="CK666">
        <f t="shared" ca="1" si="86"/>
        <v>4.1890971674929389E-4</v>
      </c>
      <c r="CL666">
        <f ca="1">+IF($C666=1,SUMPRODUCT($CH666:$CK666,Elast!$L$6:$O$6),SUMPRODUCT($CH666:$CK666,Elast!$L$13:$O$13))</f>
        <v>-1.5912579564721474E-5</v>
      </c>
      <c r="CM666">
        <f ca="1">+IF($C666=1,SUMPRODUCT($CH666:$CK666,Elast!$L$7:$O$7),SUMPRODUCT($CH666:$CK666,Elast!$L$14:$O$14))</f>
        <v>-1.5846277154504042E-5</v>
      </c>
      <c r="CN666">
        <f ca="1">+IF($C666=1,SUMPRODUCT($CH666:$CK666,Elast!$L$8:$O$8),SUMPRODUCT($CH666:$CK666,Elast!$L$15:$O$15))</f>
        <v>-5.2895161701036032E-5</v>
      </c>
      <c r="CO666">
        <f ca="1">+IF($C666=1,SUMPRODUCT($CH666:$CK666,Elast!$L$9:$O$9),SUMPRODUCT($CH666:$CK666,Elast!$L$16:$O$16))</f>
        <v>-5.4106940919767868E-5</v>
      </c>
    </row>
    <row r="667" spans="2:93" x14ac:dyDescent="0.25">
      <c r="B667" t="s">
        <v>92</v>
      </c>
      <c r="C667">
        <v>1</v>
      </c>
      <c r="D667">
        <v>2042</v>
      </c>
      <c r="E667">
        <v>2040</v>
      </c>
      <c r="F667">
        <v>0.15065997221147301</v>
      </c>
      <c r="G667">
        <v>7.8788311752252399E-3</v>
      </c>
      <c r="H667">
        <v>0.24373414415598901</v>
      </c>
      <c r="I667">
        <v>0.59772705245731095</v>
      </c>
      <c r="J667">
        <f ca="1">+('aob Demand'!J666-'aob Demand'!BX666)+'aob Cap'!BX667</f>
        <v>153.42655403859669</v>
      </c>
      <c r="K667">
        <f ca="1">+('aob Demand'!K666-'aob Demand'!BY666)+'aob Cap'!BY667</f>
        <v>153.42655403859669</v>
      </c>
      <c r="L667">
        <f ca="1">+('aob Demand'!L666-'aob Demand'!BZ666)+'aob Cap'!BZ667</f>
        <v>125.62906728892769</v>
      </c>
      <c r="M667">
        <f ca="1">+('aob Demand'!M666-'aob Demand'!CA666)+'aob Cap'!CA667</f>
        <v>103.23865627855868</v>
      </c>
      <c r="N667">
        <f ca="1">+'aob Demand'!N666*(1+CL667)</f>
        <v>140110.05585306918</v>
      </c>
      <c r="O667">
        <f ca="1">+'aob Demand'!O666*(1+CM667)</f>
        <v>12743.592382100531</v>
      </c>
      <c r="P667">
        <f ca="1">+'aob Demand'!P666*(1+CN667)</f>
        <v>260071.72256563461</v>
      </c>
      <c r="Q667">
        <f ca="1">+'aob Demand'!Q666*(1+CO667)</f>
        <v>852968.42287049955</v>
      </c>
      <c r="R667">
        <v>1652.28718007731</v>
      </c>
      <c r="S667">
        <f ca="1">+IF(E667&gt;2017,SUMPRODUCT(J667:M667,N667:Q667),'aob Demand'!S666)</f>
        <v>144183690.28028715</v>
      </c>
      <c r="T667">
        <v>85706.559390091905</v>
      </c>
      <c r="U667">
        <v>22.893999999999998</v>
      </c>
      <c r="V667">
        <v>43569.421634729901</v>
      </c>
      <c r="W667">
        <v>2.6708943495985002E-4</v>
      </c>
      <c r="X667">
        <v>6.1130198018225999</v>
      </c>
      <c r="Y667">
        <v>6.1130198018225999</v>
      </c>
      <c r="Z667">
        <v>6.4810308214947696</v>
      </c>
      <c r="AA667">
        <v>3.96568880377473</v>
      </c>
      <c r="AB667">
        <v>14.3701739336177</v>
      </c>
      <c r="AC667">
        <v>14.3701739336177</v>
      </c>
      <c r="AD667">
        <v>14.3701739336177</v>
      </c>
      <c r="AE667">
        <v>14.3701739336177</v>
      </c>
      <c r="AF667">
        <v>2028318.2816981</v>
      </c>
      <c r="AG667">
        <v>106133.78301029</v>
      </c>
      <c r="AH667">
        <v>3998222.9675421901</v>
      </c>
      <c r="AI667">
        <v>12104309.9129248</v>
      </c>
      <c r="AJ667">
        <v>130.14775753662701</v>
      </c>
      <c r="AK667">
        <v>130.14775753662701</v>
      </c>
      <c r="AL667">
        <v>102.787888429045</v>
      </c>
      <c r="AM667">
        <v>81.814189485721201</v>
      </c>
      <c r="AN667">
        <v>136.260777338449</v>
      </c>
      <c r="AO667">
        <v>136.260777338449</v>
      </c>
      <c r="AP667">
        <v>109.26891925053999</v>
      </c>
      <c r="AQ667">
        <v>85.779878289495898</v>
      </c>
      <c r="AR667">
        <f ca="1">+IF(E667&gt;2017,J667*N667,'aob Demand'!AR666)</f>
        <v>21496603.055691719</v>
      </c>
      <c r="AS667">
        <f>+IF(F667&gt;2017,K667*O667,'aob Demand'!AS666)</f>
        <v>1954708.5256802801</v>
      </c>
      <c r="AT667">
        <f>+IF(G667&gt;2017,L667*P667,'aob Demand'!AT666)</f>
        <v>32663473.018859498</v>
      </c>
      <c r="AU667">
        <f>+IF(H667&gt;2017,M667*Q667,'aob Demand'!AU666)</f>
        <v>88028621.781722501</v>
      </c>
      <c r="AV667">
        <v>1.04744363640075</v>
      </c>
      <c r="AW667">
        <v>1.04744363640075</v>
      </c>
      <c r="AX667">
        <v>1.06351630209619</v>
      </c>
      <c r="AY667">
        <v>1.0489350738585099</v>
      </c>
      <c r="AZ667">
        <v>1.09747292305968</v>
      </c>
      <c r="BA667">
        <v>1.09747292305968</v>
      </c>
      <c r="BB667">
        <v>1.1166578397134299</v>
      </c>
      <c r="BC667">
        <v>1.09064234177998</v>
      </c>
      <c r="BD667">
        <v>1.0347791961587101</v>
      </c>
      <c r="BE667">
        <v>1.0347791961587101</v>
      </c>
      <c r="BF667">
        <v>1.0421960016260501</v>
      </c>
      <c r="BG667">
        <v>1.02391972116611</v>
      </c>
      <c r="BH667">
        <v>0.13183847900000001</v>
      </c>
      <c r="BI667">
        <v>0.13183847900000001</v>
      </c>
      <c r="BJ667">
        <v>0.15242956899999999</v>
      </c>
      <c r="BK667">
        <v>0.19070941999999999</v>
      </c>
      <c r="BL667">
        <v>0.14117670099999999</v>
      </c>
      <c r="BM667">
        <v>0.14117670099999999</v>
      </c>
      <c r="BN667">
        <v>0.16157598500000001</v>
      </c>
      <c r="BO667">
        <v>0.188202072</v>
      </c>
      <c r="BP667">
        <v>0.12631505199999901</v>
      </c>
      <c r="BQ667">
        <v>0.12631505199999901</v>
      </c>
      <c r="BR667">
        <v>0.14329787299999999</v>
      </c>
      <c r="BS667">
        <v>0.18782644199999901</v>
      </c>
      <c r="BT667">
        <v>0.19521590599999999</v>
      </c>
      <c r="BU667">
        <v>0.19521590599999999</v>
      </c>
      <c r="BV667">
        <v>0.27827923900000001</v>
      </c>
      <c r="BW667">
        <v>0.37060473299999902</v>
      </c>
      <c r="BX667">
        <f ca="1">+'aob Demand'!BX666+'aob Cap'!$CG667</f>
        <v>17.356261375620281</v>
      </c>
      <c r="BY667">
        <f ca="1">+'aob Demand'!BY666+'aob Cap'!$CG667</f>
        <v>17.356261375620281</v>
      </c>
      <c r="BZ667">
        <f ca="1">+'aob Demand'!BZ666+'aob Cap'!$CG667</f>
        <v>17.356261375620281</v>
      </c>
      <c r="CA667">
        <f ca="1">+'aob Demand'!CA666+'aob Cap'!$CG667</f>
        <v>17.356261375620281</v>
      </c>
      <c r="CB667">
        <f t="shared" ca="1" si="82"/>
        <v>2431786.7507386249</v>
      </c>
      <c r="CC667">
        <f t="shared" ca="1" si="87"/>
        <v>221181.12024810031</v>
      </c>
      <c r="CD667">
        <f t="shared" ca="1" si="88"/>
        <v>4513872.793256958</v>
      </c>
      <c r="CE667">
        <f t="shared" ca="1" si="89"/>
        <v>14804342.892490998</v>
      </c>
      <c r="CG667">
        <f ca="1">+IFERROR(VLOOKUP(_xlfn.CONCAT(B667,E667,C667),Reallocation!$A$3:$F$618,6,FALSE),0)</f>
        <v>4.1317210719682425E-2</v>
      </c>
      <c r="CH667">
        <f t="shared" ca="1" si="83"/>
        <v>2.6929634820116455E-4</v>
      </c>
      <c r="CI667">
        <f t="shared" ca="1" si="84"/>
        <v>2.6929634820116455E-4</v>
      </c>
      <c r="CJ667">
        <f t="shared" ca="1" si="85"/>
        <v>3.2888257161589607E-4</v>
      </c>
      <c r="CK667">
        <f t="shared" ca="1" si="86"/>
        <v>4.0021065954398694E-4</v>
      </c>
      <c r="CL667">
        <f ca="1">+IF($C667=1,SUMPRODUCT($CH667:$CK667,Elast!$L$6:$O$6),SUMPRODUCT($CH667:$CK667,Elast!$L$13:$O$13))</f>
        <v>-1.5202291138851853E-5</v>
      </c>
      <c r="CM667">
        <f ca="1">+IF($C667=1,SUMPRODUCT($CH667:$CK667,Elast!$L$7:$O$7),SUMPRODUCT($CH667:$CK667,Elast!$L$14:$O$14))</f>
        <v>-1.51378650370102E-5</v>
      </c>
      <c r="CN667">
        <f ca="1">+IF($C667=1,SUMPRODUCT($CH667:$CK667,Elast!$L$8:$O$8),SUMPRODUCT($CH667:$CK667,Elast!$L$15:$O$15))</f>
        <v>-5.0531150698623462E-5</v>
      </c>
      <c r="CO667">
        <f ca="1">+IF($C667=1,SUMPRODUCT($CH667:$CK667,Elast!$L$9:$O$9),SUMPRODUCT($CH667:$CK667,Elast!$L$16:$O$16))</f>
        <v>-5.1690376417767414E-5</v>
      </c>
    </row>
    <row r="668" spans="2:93" x14ac:dyDescent="0.25">
      <c r="B668" t="s">
        <v>92</v>
      </c>
      <c r="C668">
        <v>1</v>
      </c>
      <c r="D668">
        <v>2043</v>
      </c>
      <c r="E668">
        <v>2041</v>
      </c>
      <c r="F668">
        <v>0.15074373919013301</v>
      </c>
      <c r="G668">
        <v>7.8788613234521809E-3</v>
      </c>
      <c r="H668">
        <v>0.24376710035711599</v>
      </c>
      <c r="I668">
        <v>0.59761029912929697</v>
      </c>
      <c r="J668">
        <f ca="1">+('aob Demand'!J667-'aob Demand'!BX667)+'aob Cap'!BX668</f>
        <v>153.4613911604394</v>
      </c>
      <c r="K668">
        <f ca="1">+('aob Demand'!K667-'aob Demand'!BY667)+'aob Cap'!BY668</f>
        <v>153.4613911604394</v>
      </c>
      <c r="L668">
        <f ca="1">+('aob Demand'!L667-'aob Demand'!BZ667)+'aob Cap'!BZ668</f>
        <v>125.65223147078243</v>
      </c>
      <c r="M668">
        <f ca="1">+('aob Demand'!M667-'aob Demand'!CA667)+'aob Cap'!CA668</f>
        <v>103.25245502609542</v>
      </c>
      <c r="N668">
        <f ca="1">+'aob Demand'!N667*(1+CL668)</f>
        <v>140562.23405700579</v>
      </c>
      <c r="O668">
        <f ca="1">+'aob Demand'!O667*(1+CM668)</f>
        <v>12784.863623216936</v>
      </c>
      <c r="P668">
        <f ca="1">+'aob Demand'!P667*(1+CN668)</f>
        <v>260910.71172360226</v>
      </c>
      <c r="Q668">
        <f ca="1">+'aob Demand'!Q667*(1+CO668)</f>
        <v>855720.83272635145</v>
      </c>
      <c r="R668">
        <v>1651.9437715895299</v>
      </c>
      <c r="S668">
        <f ca="1">+IF(E668&gt;2017,SUMPRODUCT(J668:M668,N668:Q668),'aob Demand'!S667)</f>
        <v>144672148.87909395</v>
      </c>
      <c r="T668">
        <v>85899.985895825201</v>
      </c>
      <c r="U668">
        <v>22.893999999999998</v>
      </c>
      <c r="V668">
        <v>43959.664463088498</v>
      </c>
      <c r="W668">
        <v>2.6648665523691802E-4</v>
      </c>
      <c r="X668">
        <v>6.17468288694094</v>
      </c>
      <c r="Y668">
        <v>6.17468288694094</v>
      </c>
      <c r="Z668">
        <v>6.5287065732891003</v>
      </c>
      <c r="AA668">
        <v>4.0035834051581602</v>
      </c>
      <c r="AB668">
        <v>14.178712443426701</v>
      </c>
      <c r="AC668">
        <v>14.178712443426701</v>
      </c>
      <c r="AD668">
        <v>14.178712443426701</v>
      </c>
      <c r="AE668">
        <v>14.178712443426701</v>
      </c>
      <c r="AF668">
        <v>2008260.53222961</v>
      </c>
      <c r="AG668">
        <v>105022.89000223301</v>
      </c>
      <c r="AH668">
        <v>3958192.8567599198</v>
      </c>
      <c r="AI668">
        <v>11983622.533565</v>
      </c>
      <c r="AJ668">
        <v>130.14775753662701</v>
      </c>
      <c r="AK668">
        <v>130.14775753662701</v>
      </c>
      <c r="AL668">
        <v>102.787888429045</v>
      </c>
      <c r="AM668">
        <v>81.814189485721201</v>
      </c>
      <c r="AN668">
        <v>136.322440423568</v>
      </c>
      <c r="AO668">
        <v>136.322440423568</v>
      </c>
      <c r="AP668">
        <v>109.316595002334</v>
      </c>
      <c r="AQ668">
        <v>85.817772890879297</v>
      </c>
      <c r="AR668">
        <f ca="1">+IF(E668&gt;2017,J668*N668,'aob Demand'!AR667)</f>
        <v>21570875.983007401</v>
      </c>
      <c r="AS668">
        <f>+IF(F668&gt;2017,K668*O668,'aob Demand'!AS667)</f>
        <v>1961506.5360705601</v>
      </c>
      <c r="AT668">
        <f>+IF(G668&gt;2017,L668*P668,'aob Demand'!AT667)</f>
        <v>32775293.839957401</v>
      </c>
      <c r="AU668">
        <f>+IF(H668&gt;2017,M668*Q668,'aob Demand'!AU667)</f>
        <v>88325852.240870699</v>
      </c>
      <c r="AV668">
        <v>1.0479161881183501</v>
      </c>
      <c r="AW668">
        <v>1.0479161881183501</v>
      </c>
      <c r="AX668">
        <v>1.0639795842128199</v>
      </c>
      <c r="AY668">
        <v>1.04939752744871</v>
      </c>
      <c r="AZ668">
        <v>1.0979680453715599</v>
      </c>
      <c r="BA668">
        <v>1.0979680453715599</v>
      </c>
      <c r="BB668">
        <v>1.1171442710041599</v>
      </c>
      <c r="BC668">
        <v>1.0911231832344701</v>
      </c>
      <c r="BD668">
        <v>1.0352460343440699</v>
      </c>
      <c r="BE668">
        <v>1.0352460343440699</v>
      </c>
      <c r="BF668">
        <v>1.04264999633082</v>
      </c>
      <c r="BG668">
        <v>1.0243711460092</v>
      </c>
      <c r="BH668">
        <v>0.13183847900000001</v>
      </c>
      <c r="BI668">
        <v>0.13183847900000001</v>
      </c>
      <c r="BJ668">
        <v>0.15242956899999999</v>
      </c>
      <c r="BK668">
        <v>0.19070941999999999</v>
      </c>
      <c r="BL668">
        <v>0.14117670099999999</v>
      </c>
      <c r="BM668">
        <v>0.14117670099999999</v>
      </c>
      <c r="BN668">
        <v>0.16157598500000001</v>
      </c>
      <c r="BO668">
        <v>0.188202072</v>
      </c>
      <c r="BP668">
        <v>0.12631505199999901</v>
      </c>
      <c r="BQ668">
        <v>0.12631505199999901</v>
      </c>
      <c r="BR668">
        <v>0.14329787299999999</v>
      </c>
      <c r="BS668">
        <v>0.18782644199999901</v>
      </c>
      <c r="BT668">
        <v>0.19521590599999999</v>
      </c>
      <c r="BU668">
        <v>0.19521590599999999</v>
      </c>
      <c r="BV668">
        <v>0.27827923900000001</v>
      </c>
      <c r="BW668">
        <v>0.37060473299999902</v>
      </c>
      <c r="BX668">
        <f ca="1">+'aob Demand'!BX667+'aob Cap'!$CG668</f>
        <v>17.334109094364621</v>
      </c>
      <c r="BY668">
        <f ca="1">+'aob Demand'!BY667+'aob Cap'!$CG668</f>
        <v>17.334109094364621</v>
      </c>
      <c r="BZ668">
        <f ca="1">+'aob Demand'!BZ667+'aob Cap'!$CG668</f>
        <v>17.334109094364621</v>
      </c>
      <c r="CA668">
        <f ca="1">+'aob Demand'!CA667+'aob Cap'!$CG668</f>
        <v>17.334109094364621</v>
      </c>
      <c r="CB668">
        <f t="shared" ca="1" si="82"/>
        <v>2436521.0996917523</v>
      </c>
      <c r="CC668">
        <f t="shared" ca="1" si="87"/>
        <v>221614.22080141609</v>
      </c>
      <c r="CD668">
        <f t="shared" ca="1" si="88"/>
        <v>4522654.7409052402</v>
      </c>
      <c r="CE668">
        <f t="shared" ca="1" si="89"/>
        <v>14833158.268799115</v>
      </c>
      <c r="CG668">
        <f ca="1">+IFERROR(VLOOKUP(_xlfn.CONCAT(B668,E668,C668),Reallocation!$A$3:$F$618,6,FALSE),0)</f>
        <v>3.9483434561421518E-2</v>
      </c>
      <c r="CH668">
        <f t="shared" ca="1" si="83"/>
        <v>2.5728578545303193E-4</v>
      </c>
      <c r="CI668">
        <f t="shared" ca="1" si="84"/>
        <v>2.5728578545303193E-4</v>
      </c>
      <c r="CJ668">
        <f t="shared" ca="1" si="85"/>
        <v>3.1422788198232077E-4</v>
      </c>
      <c r="CK668">
        <f t="shared" ca="1" si="86"/>
        <v>3.82397053430239E-4</v>
      </c>
      <c r="CL668">
        <f ca="1">+IF($C668=1,SUMPRODUCT($CH668:$CK668,Elast!$L$6:$O$6),SUMPRODUCT($CH668:$CK668,Elast!$L$13:$O$13))</f>
        <v>-1.452563822472275E-5</v>
      </c>
      <c r="CM668">
        <f ca="1">+IF($C668=1,SUMPRODUCT($CH668:$CK668,Elast!$L$7:$O$7),SUMPRODUCT($CH668:$CK668,Elast!$L$14:$O$14))</f>
        <v>-1.4462853379756613E-5</v>
      </c>
      <c r="CN668">
        <f ca="1">+IF($C668=1,SUMPRODUCT($CH668:$CK668,Elast!$L$8:$O$8),SUMPRODUCT($CH668:$CK668,Elast!$L$15:$O$15))</f>
        <v>-4.8278690564759192E-5</v>
      </c>
      <c r="CO668">
        <f ca="1">+IF($C668=1,SUMPRODUCT($CH668:$CK668,Elast!$L$9:$O$9),SUMPRODUCT($CH668:$CK668,Elast!$L$16:$O$16))</f>
        <v>-4.9388058996288732E-5</v>
      </c>
    </row>
    <row r="669" spans="2:93" x14ac:dyDescent="0.25">
      <c r="B669" t="s">
        <v>92</v>
      </c>
      <c r="C669">
        <v>1</v>
      </c>
      <c r="D669">
        <v>2044</v>
      </c>
      <c r="E669">
        <v>2042</v>
      </c>
      <c r="F669">
        <v>0.15082463067098301</v>
      </c>
      <c r="G669">
        <v>7.8789789526663503E-3</v>
      </c>
      <c r="H669">
        <v>0.24379901370153401</v>
      </c>
      <c r="I669">
        <v>0.59749737667481495</v>
      </c>
      <c r="J669">
        <f ca="1">+('aob Demand'!J668-'aob Demand'!BX668)+'aob Cap'!BX669</f>
        <v>153.49215201439006</v>
      </c>
      <c r="K669">
        <f ca="1">+('aob Demand'!K668-'aob Demand'!BY668)+'aob Cap'!BY669</f>
        <v>153.49215201439006</v>
      </c>
      <c r="L669">
        <f ca="1">+('aob Demand'!L668-'aob Demand'!BZ668)+'aob Cap'!BZ669</f>
        <v>125.67128665645706</v>
      </c>
      <c r="M669">
        <f ca="1">+('aob Demand'!M668-'aob Demand'!CA668)+'aob Cap'!CA669</f>
        <v>103.26213194340704</v>
      </c>
      <c r="N669">
        <f ca="1">+'aob Demand'!N668*(1+CL669)</f>
        <v>141016.4980348812</v>
      </c>
      <c r="O669">
        <f ca="1">+'aob Demand'!O668*(1+CM669)</f>
        <v>12826.285950241991</v>
      </c>
      <c r="P669">
        <f ca="1">+'aob Demand'!P668*(1+CN669)</f>
        <v>261753.38149444331</v>
      </c>
      <c r="Q669">
        <f ca="1">+'aob Demand'!Q668*(1+CO669)</f>
        <v>858485.54798614932</v>
      </c>
      <c r="R669">
        <v>1651.68839698994</v>
      </c>
      <c r="S669">
        <f ca="1">+IF(E669&gt;2017,SUMPRODUCT(J669:M669,N669:Q669),'aob Demand'!S668)</f>
        <v>145157592.15250051</v>
      </c>
      <c r="T669">
        <v>86093.8489353943</v>
      </c>
      <c r="U669">
        <v>22.893999999999998</v>
      </c>
      <c r="V669">
        <v>44353.402620496097</v>
      </c>
      <c r="W669">
        <v>2.6588523589499402E-4</v>
      </c>
      <c r="X669">
        <v>6.23618443330707</v>
      </c>
      <c r="Y669">
        <v>6.23618443330707</v>
      </c>
      <c r="Z669">
        <v>6.5763263638046396</v>
      </c>
      <c r="AA669">
        <v>4.0414186708151396</v>
      </c>
      <c r="AB669">
        <v>13.994147091191</v>
      </c>
      <c r="AC669">
        <v>13.994147091191</v>
      </c>
      <c r="AD669">
        <v>13.994147091191</v>
      </c>
      <c r="AE669">
        <v>13.994147091191</v>
      </c>
      <c r="AF669">
        <v>1988997.5345245299</v>
      </c>
      <c r="AG669">
        <v>103958.12012757</v>
      </c>
      <c r="AH669">
        <v>3919759.5193903702</v>
      </c>
      <c r="AI669">
        <v>11867742.7963285</v>
      </c>
      <c r="AJ669">
        <v>130.14775753662701</v>
      </c>
      <c r="AK669">
        <v>130.14775753662701</v>
      </c>
      <c r="AL669">
        <v>102.787888429045</v>
      </c>
      <c r="AM669">
        <v>81.814189485721201</v>
      </c>
      <c r="AN669">
        <v>136.383941969934</v>
      </c>
      <c r="AO669">
        <v>136.383941969934</v>
      </c>
      <c r="AP669">
        <v>109.36421479285001</v>
      </c>
      <c r="AQ669">
        <v>85.855608156536306</v>
      </c>
      <c r="AR669">
        <f ca="1">+IF(E669&gt;2017,J669*N669,'aob Demand'!AR668)</f>
        <v>21644925.752906922</v>
      </c>
      <c r="AS669">
        <f>+IF(F669&gt;2017,K669*O669,'aob Demand'!AS668)</f>
        <v>1968277.50176127</v>
      </c>
      <c r="AT669">
        <f>+IF(G669&gt;2017,L669*P669,'aob Demand'!AT668)</f>
        <v>32886525.362969998</v>
      </c>
      <c r="AU669">
        <f>+IF(H669&gt;2017,M669*Q669,'aob Demand'!AU668)</f>
        <v>88620839.606174007</v>
      </c>
      <c r="AV669">
        <v>1.04838756443111</v>
      </c>
      <c r="AW669">
        <v>1.04838756443111</v>
      </c>
      <c r="AX669">
        <v>1.06444235566526</v>
      </c>
      <c r="AY669">
        <v>1.04985929738755</v>
      </c>
      <c r="AZ669">
        <v>1.0984619361374599</v>
      </c>
      <c r="BA669">
        <v>1.0984619361374599</v>
      </c>
      <c r="BB669">
        <v>1.1176301661139401</v>
      </c>
      <c r="BC669">
        <v>1.09160331385458</v>
      </c>
      <c r="BD669">
        <v>1.03571171133618</v>
      </c>
      <c r="BE669">
        <v>1.03571171133618</v>
      </c>
      <c r="BF669">
        <v>1.04310349060867</v>
      </c>
      <c r="BG669">
        <v>1.02482190350488</v>
      </c>
      <c r="BH669">
        <v>0.13183847900000001</v>
      </c>
      <c r="BI669">
        <v>0.13183847900000001</v>
      </c>
      <c r="BJ669">
        <v>0.15242956899999999</v>
      </c>
      <c r="BK669">
        <v>0.19070941999999999</v>
      </c>
      <c r="BL669">
        <v>0.14117670099999999</v>
      </c>
      <c r="BM669">
        <v>0.14117670099999999</v>
      </c>
      <c r="BN669">
        <v>0.16157598500000001</v>
      </c>
      <c r="BO669">
        <v>0.188202072</v>
      </c>
      <c r="BP669">
        <v>0.12631505199999901</v>
      </c>
      <c r="BQ669">
        <v>0.12631505199999901</v>
      </c>
      <c r="BR669">
        <v>0.14329787299999999</v>
      </c>
      <c r="BS669">
        <v>0.18782644199999901</v>
      </c>
      <c r="BT669">
        <v>0.19521590599999999</v>
      </c>
      <c r="BU669">
        <v>0.19521590599999999</v>
      </c>
      <c r="BV669">
        <v>0.27827923900000001</v>
      </c>
      <c r="BW669">
        <v>0.37060473299999902</v>
      </c>
      <c r="BX669">
        <f ca="1">+'aob Demand'!BX668+'aob Cap'!$CG669</f>
        <v>17.307769767575049</v>
      </c>
      <c r="BY669">
        <f ca="1">+'aob Demand'!BY668+'aob Cap'!$CG669</f>
        <v>17.307769767575049</v>
      </c>
      <c r="BZ669">
        <f ca="1">+'aob Demand'!BZ668+'aob Cap'!$CG669</f>
        <v>17.307769767575049</v>
      </c>
      <c r="CA669">
        <f ca="1">+'aob Demand'!CA668+'aob Cap'!$CG669</f>
        <v>17.307769767575049</v>
      </c>
      <c r="CB669">
        <f t="shared" ca="1" si="82"/>
        <v>2440681.0814174232</v>
      </c>
      <c r="CC669">
        <f t="shared" ca="1" si="87"/>
        <v>221994.40419987094</v>
      </c>
      <c r="CD669">
        <f t="shared" ca="1" si="88"/>
        <v>4530367.2627900643</v>
      </c>
      <c r="CE669">
        <f t="shared" ca="1" si="89"/>
        <v>14858470.213334775</v>
      </c>
      <c r="CG669">
        <f ca="1">+IFERROR(VLOOKUP(_xlfn.CONCAT(B669,E669,C669),Reallocation!$A$3:$F$618,6,FALSE),0)</f>
        <v>3.7729411211049439E-2</v>
      </c>
      <c r="CH669">
        <f t="shared" ca="1" si="83"/>
        <v>2.4580677719288069E-4</v>
      </c>
      <c r="CI669">
        <f t="shared" ca="1" si="84"/>
        <v>2.4580677719288069E-4</v>
      </c>
      <c r="CJ669">
        <f t="shared" ca="1" si="85"/>
        <v>3.0022300411536307E-4</v>
      </c>
      <c r="CK669">
        <f t="shared" ca="1" si="86"/>
        <v>3.6537509444145577E-4</v>
      </c>
      <c r="CL669">
        <f ca="1">+IF($C669=1,SUMPRODUCT($CH669:$CK669,Elast!$L$6:$O$6),SUMPRODUCT($CH669:$CK669,Elast!$L$13:$O$13))</f>
        <v>-1.387905726588845E-5</v>
      </c>
      <c r="CM669">
        <f ca="1">+IF($C669=1,SUMPRODUCT($CH669:$CK669,Elast!$L$7:$O$7),SUMPRODUCT($CH669:$CK669,Elast!$L$14:$O$14))</f>
        <v>-1.3817728237640382E-5</v>
      </c>
      <c r="CN669">
        <f ca="1">+IF($C669=1,SUMPRODUCT($CH669:$CK669,Elast!$L$8:$O$8),SUMPRODUCT($CH669:$CK669,Elast!$L$15:$O$15))</f>
        <v>-4.612602986366254E-5</v>
      </c>
      <c r="CO669">
        <f ca="1">+IF($C669=1,SUMPRODUCT($CH669:$CK669,Elast!$L$9:$O$9),SUMPRODUCT($CH669:$CK669,Elast!$L$16:$O$16))</f>
        <v>-4.7187916489959127E-5</v>
      </c>
    </row>
    <row r="670" spans="2:93" x14ac:dyDescent="0.25">
      <c r="B670" t="s">
        <v>92</v>
      </c>
      <c r="C670">
        <v>1</v>
      </c>
      <c r="D670">
        <v>2045</v>
      </c>
      <c r="E670">
        <v>2043</v>
      </c>
      <c r="F670">
        <v>0.150902798404213</v>
      </c>
      <c r="G670">
        <v>7.8791787671092291E-3</v>
      </c>
      <c r="H670">
        <v>0.24382993947554599</v>
      </c>
      <c r="I670">
        <v>0.59738808335313098</v>
      </c>
      <c r="J670">
        <f ca="1">+('aob Demand'!J669-'aob Demand'!BX669)+'aob Cap'!BX670</f>
        <v>153.51919747147974</v>
      </c>
      <c r="K670">
        <f ca="1">+('aob Demand'!K669-'aob Demand'!BY669)+'aob Cap'!BY670</f>
        <v>153.51919747147974</v>
      </c>
      <c r="L670">
        <f ca="1">+('aob Demand'!L669-'aob Demand'!BZ669)+'aob Cap'!BZ670</f>
        <v>125.68659608269772</v>
      </c>
      <c r="M670">
        <f ca="1">+('aob Demand'!M669-'aob Demand'!CA669)+'aob Cap'!CA670</f>
        <v>103.26805102647572</v>
      </c>
      <c r="N670">
        <f ca="1">+'aob Demand'!N669*(1+CL670)</f>
        <v>141472.80337403942</v>
      </c>
      <c r="O670">
        <f ca="1">+'aob Demand'!O669*(1+CM670)</f>
        <v>12867.858410914054</v>
      </c>
      <c r="P670">
        <f ca="1">+'aob Demand'!P669*(1+CN670)</f>
        <v>262599.6628825693</v>
      </c>
      <c r="Q670">
        <f ca="1">+'aob Demand'!Q669*(1+CO670)</f>
        <v>861262.32454856834</v>
      </c>
      <c r="R670">
        <v>1651.5161787812899</v>
      </c>
      <c r="S670">
        <f ca="1">+IF(E670&gt;2017,SUMPRODUCT(J670:M670,N670:Q670),'aob Demand'!S669)</f>
        <v>145640393.97327986</v>
      </c>
      <c r="T670">
        <v>86288.149493988705</v>
      </c>
      <c r="U670">
        <v>22.893999999999998</v>
      </c>
      <c r="V670">
        <v>44750.6674139346</v>
      </c>
      <c r="W670">
        <v>2.6528517386390502E-4</v>
      </c>
      <c r="X670">
        <v>6.2975330033686401</v>
      </c>
      <c r="Y670">
        <v>6.2975330033686401</v>
      </c>
      <c r="Z670">
        <v>6.6238936642265198</v>
      </c>
      <c r="AA670">
        <v>4.0791980040905003</v>
      </c>
      <c r="AB670">
        <v>13.8160842643007</v>
      </c>
      <c r="AC670">
        <v>13.8160842643007</v>
      </c>
      <c r="AD670">
        <v>13.8160842643007</v>
      </c>
      <c r="AE670">
        <v>13.8160842643007</v>
      </c>
      <c r="AF670">
        <v>1970484.05070736</v>
      </c>
      <c r="AG670">
        <v>102936.783554643</v>
      </c>
      <c r="AH670">
        <v>3882831.6936423699</v>
      </c>
      <c r="AI670">
        <v>11756396.1901637</v>
      </c>
      <c r="AJ670">
        <v>130.14775753662701</v>
      </c>
      <c r="AK670">
        <v>130.14775753662701</v>
      </c>
      <c r="AL670">
        <v>102.787888429045</v>
      </c>
      <c r="AM670">
        <v>81.814189485721201</v>
      </c>
      <c r="AN670">
        <v>136.445290539995</v>
      </c>
      <c r="AO670">
        <v>136.445290539995</v>
      </c>
      <c r="AP670">
        <v>109.411782093271</v>
      </c>
      <c r="AQ670">
        <v>85.893387489811701</v>
      </c>
      <c r="AR670">
        <f ca="1">+IF(E670&gt;2017,J670*N670,'aob Demand'!AR669)</f>
        <v>21718791.238022983</v>
      </c>
      <c r="AS670">
        <f>+IF(F670&gt;2017,K670*O670,'aob Demand'!AS669)</f>
        <v>1975025.4355880599</v>
      </c>
      <c r="AT670">
        <f>+IF(G670&gt;2017,L670*P670,'aob Demand'!AT669)</f>
        <v>32997244.276655</v>
      </c>
      <c r="AU670">
        <f>+IF(H670&gt;2017,M670*Q670,'aob Demand'!AU669)</f>
        <v>88913838.851029202</v>
      </c>
      <c r="AV670">
        <v>1.0488578404001201</v>
      </c>
      <c r="AW670">
        <v>1.0488578404001201</v>
      </c>
      <c r="AX670">
        <v>1.06490465505674</v>
      </c>
      <c r="AY670">
        <v>1.0503204313060599</v>
      </c>
      <c r="AZ670">
        <v>1.09895467400365</v>
      </c>
      <c r="BA670">
        <v>1.09895467400365</v>
      </c>
      <c r="BB670">
        <v>1.11811556557492</v>
      </c>
      <c r="BC670">
        <v>1.09208278316521</v>
      </c>
      <c r="BD670">
        <v>1.0361763012885901</v>
      </c>
      <c r="BE670">
        <v>1.0361763012885901</v>
      </c>
      <c r="BF670">
        <v>1.04355652228895</v>
      </c>
      <c r="BG670">
        <v>1.02527204014825</v>
      </c>
      <c r="BH670">
        <v>0.13183847900000001</v>
      </c>
      <c r="BI670">
        <v>0.13183847900000001</v>
      </c>
      <c r="BJ670">
        <v>0.15242956899999999</v>
      </c>
      <c r="BK670">
        <v>0.19070941999999999</v>
      </c>
      <c r="BL670">
        <v>0.14117670099999999</v>
      </c>
      <c r="BM670">
        <v>0.14117670099999999</v>
      </c>
      <c r="BN670">
        <v>0.16157598500000001</v>
      </c>
      <c r="BO670">
        <v>0.188202072</v>
      </c>
      <c r="BP670">
        <v>0.12631505199999901</v>
      </c>
      <c r="BQ670">
        <v>0.12631505199999901</v>
      </c>
      <c r="BR670">
        <v>0.14329787299999999</v>
      </c>
      <c r="BS670">
        <v>0.18782644199999901</v>
      </c>
      <c r="BT670">
        <v>0.19521590599999999</v>
      </c>
      <c r="BU670">
        <v>0.19521590599999999</v>
      </c>
      <c r="BV670">
        <v>0.27827923900000001</v>
      </c>
      <c r="BW670">
        <v>0.37060473299999902</v>
      </c>
      <c r="BX670">
        <f ca="1">+'aob Demand'!BX669+'aob Cap'!$CG670</f>
        <v>17.277611655688538</v>
      </c>
      <c r="BY670">
        <f ca="1">+'aob Demand'!BY669+'aob Cap'!$CG670</f>
        <v>17.277611655688538</v>
      </c>
      <c r="BZ670">
        <f ca="1">+'aob Demand'!BZ669+'aob Cap'!$CG670</f>
        <v>17.277611655688538</v>
      </c>
      <c r="CA670">
        <f ca="1">+'aob Demand'!CA669+'aob Cap'!$CG670</f>
        <v>17.277611655688538</v>
      </c>
      <c r="CB670">
        <f t="shared" ca="1" si="82"/>
        <v>2444312.1565382364</v>
      </c>
      <c r="CC670">
        <f t="shared" ca="1" si="87"/>
        <v>222325.86046415844</v>
      </c>
      <c r="CD670">
        <f t="shared" ca="1" si="88"/>
        <v>4537094.9961997606</v>
      </c>
      <c r="CE670">
        <f t="shared" ca="1" si="89"/>
        <v>14880555.977225749</v>
      </c>
      <c r="CG670">
        <f ca="1">+IFERROR(VLOOKUP(_xlfn.CONCAT(B670,E670,C670),Reallocation!$A$3:$F$618,6,FALSE),0)</f>
        <v>3.6053776714737973E-2</v>
      </c>
      <c r="CH670">
        <f t="shared" ca="1" si="83"/>
        <v>2.3484865286271805E-4</v>
      </c>
      <c r="CI670">
        <f t="shared" ca="1" si="84"/>
        <v>2.3484865286271805E-4</v>
      </c>
      <c r="CJ670">
        <f t="shared" ca="1" si="85"/>
        <v>2.8685458782740092E-4</v>
      </c>
      <c r="CK670">
        <f t="shared" ca="1" si="86"/>
        <v>3.4912808323928068E-4</v>
      </c>
      <c r="CL670">
        <f ca="1">+IF($C670=1,SUMPRODUCT($CH670:$CK670,Elast!$L$6:$O$6),SUMPRODUCT($CH670:$CK670,Elast!$L$13:$O$13))</f>
        <v>-1.326191363644047E-5</v>
      </c>
      <c r="CM670">
        <f ca="1">+IF($C670=1,SUMPRODUCT($CH670:$CK670,Elast!$L$7:$O$7),SUMPRODUCT($CH670:$CK670,Elast!$L$14:$O$14))</f>
        <v>-1.3201886604233602E-5</v>
      </c>
      <c r="CN670">
        <f ca="1">+IF($C670=1,SUMPRODUCT($CH670:$CK670,Elast!$L$8:$O$8),SUMPRODUCT($CH670:$CK670,Elast!$L$15:$O$15))</f>
        <v>-4.4071137559746009E-5</v>
      </c>
      <c r="CO670">
        <f ca="1">+IF($C670=1,SUMPRODUCT($CH670:$CK670,Elast!$L$9:$O$9),SUMPRODUCT($CH670:$CK670,Elast!$L$16:$O$16))</f>
        <v>-4.508782839573389E-5</v>
      </c>
    </row>
    <row r="671" spans="2:93" x14ac:dyDescent="0.25">
      <c r="B671" t="s">
        <v>92</v>
      </c>
      <c r="C671">
        <v>1</v>
      </c>
      <c r="D671">
        <v>2046</v>
      </c>
      <c r="E671">
        <v>2044</v>
      </c>
      <c r="F671">
        <v>0.15097836107922399</v>
      </c>
      <c r="G671">
        <v>7.8794566900857108E-3</v>
      </c>
      <c r="H671">
        <v>0.24385991964892501</v>
      </c>
      <c r="I671">
        <v>0.59728226258176398</v>
      </c>
      <c r="J671">
        <f ca="1">+('aob Demand'!J670-'aob Demand'!BX670)+'aob Cap'!BX671</f>
        <v>153.54285964779044</v>
      </c>
      <c r="K671">
        <f ca="1">+('aob Demand'!K670-'aob Demand'!BY670)+'aob Cap'!BY671</f>
        <v>153.54285964779044</v>
      </c>
      <c r="L671">
        <f ca="1">+('aob Demand'!L670-'aob Demand'!BZ670)+'aob Cap'!BZ671</f>
        <v>125.69849405326246</v>
      </c>
      <c r="M671">
        <f ca="1">+('aob Demand'!M670-'aob Demand'!CA670)+'aob Cap'!CA671</f>
        <v>103.27054728128945</v>
      </c>
      <c r="N671">
        <f ca="1">+'aob Demand'!N670*(1+CL671)</f>
        <v>141931.10930161644</v>
      </c>
      <c r="O671">
        <f ca="1">+'aob Demand'!O670*(1+CM671)</f>
        <v>12909.580162430366</v>
      </c>
      <c r="P671">
        <f ca="1">+'aob Demand'!P670*(1+CN671)</f>
        <v>263449.49308386992</v>
      </c>
      <c r="Q671">
        <f ca="1">+'aob Demand'!Q670*(1+CO671)</f>
        <v>864050.93995193753</v>
      </c>
      <c r="R671">
        <v>1651.4233103192601</v>
      </c>
      <c r="S671">
        <f ca="1">+IF(E671&gt;2017,SUMPRODUCT(J671:M671,N671:Q671),'aob Demand'!S670)</f>
        <v>146120900.23763222</v>
      </c>
      <c r="T671">
        <v>86482.888559021594</v>
      </c>
      <c r="U671">
        <v>22.893999999999998</v>
      </c>
      <c r="V671">
        <v>45151.490430796301</v>
      </c>
      <c r="W671">
        <v>2.6468646608041101E-4</v>
      </c>
      <c r="X671">
        <v>6.35873836615814</v>
      </c>
      <c r="Y671">
        <v>6.35873836615814</v>
      </c>
      <c r="Z671">
        <v>6.6714124424979397</v>
      </c>
      <c r="AA671">
        <v>4.1169253018776004</v>
      </c>
      <c r="AB671">
        <v>13.6442120775164</v>
      </c>
      <c r="AC671">
        <v>13.6442120775164</v>
      </c>
      <c r="AD671">
        <v>13.6442120775164</v>
      </c>
      <c r="AE671">
        <v>13.6442120775164</v>
      </c>
      <c r="AF671">
        <v>1952685.8744260599</v>
      </c>
      <c r="AG671">
        <v>101956.764508764</v>
      </c>
      <c r="AH671">
        <v>3847339.8516244502</v>
      </c>
      <c r="AI671">
        <v>11649374.0094359</v>
      </c>
      <c r="AJ671">
        <v>130.14775753662701</v>
      </c>
      <c r="AK671">
        <v>130.14775753662701</v>
      </c>
      <c r="AL671">
        <v>102.787888429045</v>
      </c>
      <c r="AM671">
        <v>81.814189485721201</v>
      </c>
      <c r="AN671">
        <v>136.50649590278499</v>
      </c>
      <c r="AO671">
        <v>136.50649590278499</v>
      </c>
      <c r="AP671">
        <v>109.45930087154299</v>
      </c>
      <c r="AQ671">
        <v>85.931114787598801</v>
      </c>
      <c r="AR671">
        <f ca="1">+IF(E671&gt;2017,J671*N671,'aob Demand'!AR670)</f>
        <v>21792508.395153295</v>
      </c>
      <c r="AS671">
        <f>+IF(F671&gt;2017,K671*O671,'aob Demand'!AS670)</f>
        <v>1981754.0740064899</v>
      </c>
      <c r="AT671">
        <f>+IF(G671&gt;2017,L671*P671,'aob Demand'!AT670)</f>
        <v>33107521.960922498</v>
      </c>
      <c r="AU671">
        <f>+IF(H671&gt;2017,M671*Q671,'aob Demand'!AU670)</f>
        <v>89205087.219245896</v>
      </c>
      <c r="AV671">
        <v>1.0493270745383401</v>
      </c>
      <c r="AW671">
        <v>1.0493270745383401</v>
      </c>
      <c r="AX671">
        <v>1.0653665124199401</v>
      </c>
      <c r="AY671">
        <v>1.05078096626896</v>
      </c>
      <c r="AZ671">
        <v>1.0994463202778499</v>
      </c>
      <c r="BA671">
        <v>1.0994463202778499</v>
      </c>
      <c r="BB671">
        <v>1.11860050092047</v>
      </c>
      <c r="BC671">
        <v>1.0925616297048399</v>
      </c>
      <c r="BD671">
        <v>1.03663986200678</v>
      </c>
      <c r="BE671">
        <v>1.03663986200678</v>
      </c>
      <c r="BF671">
        <v>1.0440091208022999</v>
      </c>
      <c r="BG671">
        <v>1.0257215921201099</v>
      </c>
      <c r="BH671">
        <v>0.13183847900000001</v>
      </c>
      <c r="BI671">
        <v>0.13183847900000001</v>
      </c>
      <c r="BJ671">
        <v>0.15242956899999999</v>
      </c>
      <c r="BK671">
        <v>0.19070941999999999</v>
      </c>
      <c r="BL671">
        <v>0.14117670099999999</v>
      </c>
      <c r="BM671">
        <v>0.14117670099999999</v>
      </c>
      <c r="BN671">
        <v>0.16157598500000001</v>
      </c>
      <c r="BO671">
        <v>0.188202072</v>
      </c>
      <c r="BP671">
        <v>0.12631505199999901</v>
      </c>
      <c r="BQ671">
        <v>0.12631505199999901</v>
      </c>
      <c r="BR671">
        <v>0.14329787299999999</v>
      </c>
      <c r="BS671">
        <v>0.18782644199999901</v>
      </c>
      <c r="BT671">
        <v>0.19521590599999999</v>
      </c>
      <c r="BU671">
        <v>0.19521590599999999</v>
      </c>
      <c r="BV671">
        <v>0.27827923900000001</v>
      </c>
      <c r="BW671">
        <v>0.37060473299999902</v>
      </c>
      <c r="BX671">
        <f ca="1">+'aob Demand'!BX670+'aob Cap'!$CG671</f>
        <v>17.243973708118553</v>
      </c>
      <c r="BY671">
        <f ca="1">+'aob Demand'!BY670+'aob Cap'!$CG671</f>
        <v>17.243973708118553</v>
      </c>
      <c r="BZ671">
        <f ca="1">+'aob Demand'!BZ670+'aob Cap'!$CG671</f>
        <v>17.243973708118553</v>
      </c>
      <c r="CA671">
        <f ca="1">+'aob Demand'!CA670+'aob Cap'!$CG671</f>
        <v>17.243973708118553</v>
      </c>
      <c r="CB671">
        <f t="shared" ca="1" si="82"/>
        <v>2447456.3171611745</v>
      </c>
      <c r="CC671">
        <f t="shared" ca="1" si="87"/>
        <v>222612.46090379806</v>
      </c>
      <c r="CD671">
        <f t="shared" ca="1" si="88"/>
        <v>4542916.1321554137</v>
      </c>
      <c r="CE671">
        <f t="shared" ca="1" si="89"/>
        <v>14899671.691006333</v>
      </c>
      <c r="CG671">
        <f ca="1">+IFERROR(VLOOKUP(_xlfn.CONCAT(B671,E671,C671),Reallocation!$A$3:$F$618,6,FALSE),0)</f>
        <v>3.4453406950452563E-2</v>
      </c>
      <c r="CH671">
        <f t="shared" ca="1" si="83"/>
        <v>2.2438950941450209E-4</v>
      </c>
      <c r="CI671">
        <f t="shared" ca="1" si="84"/>
        <v>2.2438950941450209E-4</v>
      </c>
      <c r="CJ671">
        <f t="shared" ca="1" si="85"/>
        <v>2.7409562230595874E-4</v>
      </c>
      <c r="CK671">
        <f t="shared" ca="1" si="86"/>
        <v>3.3362277878312696E-4</v>
      </c>
      <c r="CL671">
        <f ca="1">+IF($C671=1,SUMPRODUCT($CH671:$CK671,Elast!$L$6:$O$6),SUMPRODUCT($CH671:$CK671,Elast!$L$13:$O$13))</f>
        <v>-1.2672944413007369E-5</v>
      </c>
      <c r="CM671">
        <f ca="1">+IF($C671=1,SUMPRODUCT($CH671:$CK671,Elast!$L$7:$O$7),SUMPRODUCT($CH671:$CK671,Elast!$L$14:$O$14))</f>
        <v>-1.2614094637297678E-5</v>
      </c>
      <c r="CN671">
        <f ca="1">+IF($C671=1,SUMPRODUCT($CH671:$CK671,Elast!$L$8:$O$8),SUMPRODUCT($CH671:$CK671,Elast!$L$15:$O$15))</f>
        <v>-4.2109880113381682E-5</v>
      </c>
      <c r="CO671">
        <f ca="1">+IF($C671=1,SUMPRODUCT($CH671:$CK671,Elast!$L$9:$O$9),SUMPRODUCT($CH671:$CK671,Elast!$L$16:$O$16))</f>
        <v>-4.3083531180642786E-5</v>
      </c>
    </row>
    <row r="672" spans="2:93" x14ac:dyDescent="0.25">
      <c r="B672" t="s">
        <v>92</v>
      </c>
      <c r="C672">
        <v>1</v>
      </c>
      <c r="D672">
        <v>2047</v>
      </c>
      <c r="E672">
        <v>2045</v>
      </c>
      <c r="F672">
        <v>0.151051457159151</v>
      </c>
      <c r="G672">
        <v>7.8798080049185208E-3</v>
      </c>
      <c r="H672">
        <v>0.24388900480105799</v>
      </c>
      <c r="I672">
        <v>0.59717973003487101</v>
      </c>
      <c r="J672">
        <f ca="1">+('aob Demand'!J671-'aob Demand'!BX671)+'aob Cap'!BX672</f>
        <v>153.56344506453743</v>
      </c>
      <c r="K672">
        <f ca="1">+('aob Demand'!K671-'aob Demand'!BY671)+'aob Cap'!BY672</f>
        <v>153.56344506453743</v>
      </c>
      <c r="L672">
        <f ca="1">+('aob Demand'!L671-'aob Demand'!BZ671)+'aob Cap'!BZ672</f>
        <v>125.70728911221542</v>
      </c>
      <c r="M672">
        <f ca="1">+('aob Demand'!M671-'aob Demand'!CA671)+'aob Cap'!CA672</f>
        <v>103.26992990131042</v>
      </c>
      <c r="N672">
        <f ca="1">+'aob Demand'!N671*(1+CL672)</f>
        <v>142391.37836713783</v>
      </c>
      <c r="O672">
        <f ca="1">+'aob Demand'!O671*(1+CM672)</f>
        <v>12951.450458573467</v>
      </c>
      <c r="P672">
        <f ca="1">+'aob Demand'!P671*(1+CN672)</f>
        <v>264302.81469703483</v>
      </c>
      <c r="Q672">
        <f ca="1">+'aob Demand'!Q671*(1+CO672)</f>
        <v>866851.19066339056</v>
      </c>
      <c r="R672">
        <v>1651.4054005785799</v>
      </c>
      <c r="S672">
        <f ca="1">+IF(E672&gt;2017,SUMPRODUCT(J672:M672,N672:Q672),'aob Demand'!S671)</f>
        <v>146599431.99551523</v>
      </c>
      <c r="T672">
        <v>86678.067120134496</v>
      </c>
      <c r="U672">
        <v>22.893999999999998</v>
      </c>
      <c r="V672">
        <v>45555.903541395797</v>
      </c>
      <c r="W672">
        <v>2.6408910948818302E-4</v>
      </c>
      <c r="X672">
        <v>6.4198081370073297</v>
      </c>
      <c r="Y672">
        <v>6.4198081370073297</v>
      </c>
      <c r="Z672">
        <v>6.7188857856170001</v>
      </c>
      <c r="AA672">
        <v>4.1546035965974299</v>
      </c>
      <c r="AB672">
        <v>13.4781771986561</v>
      </c>
      <c r="AC672">
        <v>13.4781771986561</v>
      </c>
      <c r="AD672">
        <v>13.4781771986561</v>
      </c>
      <c r="AE672">
        <v>13.4781771986561</v>
      </c>
      <c r="AF672">
        <v>1935561.9740907501</v>
      </c>
      <c r="AG672">
        <v>101015.646459574</v>
      </c>
      <c r="AH672">
        <v>3813201.3582407301</v>
      </c>
      <c r="AI672">
        <v>11546427.583295001</v>
      </c>
      <c r="AJ672">
        <v>130.14775753662701</v>
      </c>
      <c r="AK672">
        <v>130.14775753662701</v>
      </c>
      <c r="AL672">
        <v>102.787888429045</v>
      </c>
      <c r="AM672">
        <v>81.814189485721201</v>
      </c>
      <c r="AN672">
        <v>136.56756567363399</v>
      </c>
      <c r="AO672">
        <v>136.56756567363399</v>
      </c>
      <c r="AP672">
        <v>109.506774214662</v>
      </c>
      <c r="AQ672">
        <v>85.968793082318598</v>
      </c>
      <c r="AR672">
        <f ca="1">+IF(E672&gt;2017,J672*N672,'aob Demand'!AR671)</f>
        <v>21866110.609545734</v>
      </c>
      <c r="AS672">
        <f>+IF(F672&gt;2017,K672*O672,'aob Demand'!AS671)</f>
        <v>1988466.8960029399</v>
      </c>
      <c r="AT672">
        <f>+IF(G672&gt;2017,L672*P672,'aob Demand'!AT671)</f>
        <v>33217424.851479501</v>
      </c>
      <c r="AU672">
        <f>+IF(H672&gt;2017,M672*Q672,'aob Demand'!AU671)</f>
        <v>89494805.444065705</v>
      </c>
      <c r="AV672">
        <v>1.04979533478634</v>
      </c>
      <c r="AW672">
        <v>1.04979533478634</v>
      </c>
      <c r="AX672">
        <v>1.0658279626999001</v>
      </c>
      <c r="AY672">
        <v>1.0512409454645399</v>
      </c>
      <c r="AZ672">
        <v>1.0999369461457</v>
      </c>
      <c r="BA672">
        <v>1.0999369461457</v>
      </c>
      <c r="BB672">
        <v>1.1190850088417299</v>
      </c>
      <c r="BC672">
        <v>1.09303989837898</v>
      </c>
      <c r="BD672">
        <v>1.03710246060988</v>
      </c>
      <c r="BE672">
        <v>1.03710246060988</v>
      </c>
      <c r="BF672">
        <v>1.0444613203932001</v>
      </c>
      <c r="BG672">
        <v>1.0261706015787599</v>
      </c>
      <c r="BH672">
        <v>0.13183847900000001</v>
      </c>
      <c r="BI672">
        <v>0.13183847900000001</v>
      </c>
      <c r="BJ672">
        <v>0.15242956899999999</v>
      </c>
      <c r="BK672">
        <v>0.19070941999999999</v>
      </c>
      <c r="BL672">
        <v>0.14117670099999999</v>
      </c>
      <c r="BM672">
        <v>0.14117670099999999</v>
      </c>
      <c r="BN672">
        <v>0.16157598500000001</v>
      </c>
      <c r="BO672">
        <v>0.188202072</v>
      </c>
      <c r="BP672">
        <v>0.12631505199999901</v>
      </c>
      <c r="BQ672">
        <v>0.12631505199999901</v>
      </c>
      <c r="BR672">
        <v>0.14329787299999999</v>
      </c>
      <c r="BS672">
        <v>0.18782644199999901</v>
      </c>
      <c r="BT672">
        <v>0.19521590599999999</v>
      </c>
      <c r="BU672">
        <v>0.19521590599999999</v>
      </c>
      <c r="BV672">
        <v>0.27827923900000001</v>
      </c>
      <c r="BW672">
        <v>0.37060473299999902</v>
      </c>
      <c r="BX672">
        <f ca="1">+'aob Demand'!BX671+'aob Cap'!$CG672</f>
        <v>17.207168764530319</v>
      </c>
      <c r="BY672">
        <f ca="1">+'aob Demand'!BY671+'aob Cap'!$CG672</f>
        <v>17.207168764530319</v>
      </c>
      <c r="BZ672">
        <f ca="1">+'aob Demand'!BZ671+'aob Cap'!$CG672</f>
        <v>17.207168764530319</v>
      </c>
      <c r="CA672">
        <f ca="1">+'aob Demand'!CA671+'aob Cap'!$CG672</f>
        <v>17.207168764530319</v>
      </c>
      <c r="CB672">
        <f t="shared" ca="1" si="82"/>
        <v>2450152.4781774324</v>
      </c>
      <c r="CC672">
        <f t="shared" ca="1" si="87"/>
        <v>222857.79378612724</v>
      </c>
      <c r="CD672">
        <f t="shared" ca="1" si="88"/>
        <v>4547903.1374322623</v>
      </c>
      <c r="CE672">
        <f t="shared" ca="1" si="89"/>
        <v>14916054.73147901</v>
      </c>
      <c r="CG672">
        <f ca="1">+IFERROR(VLOOKUP(_xlfn.CONCAT(B672,E672,C672),Reallocation!$A$3:$F$618,6,FALSE),0)</f>
        <v>3.2924641179419144E-2</v>
      </c>
      <c r="CH672">
        <f t="shared" ca="1" si="83"/>
        <v>2.1440415826545767E-4</v>
      </c>
      <c r="CI672">
        <f t="shared" ca="1" si="84"/>
        <v>2.1440415826545767E-4</v>
      </c>
      <c r="CJ672">
        <f t="shared" ca="1" si="85"/>
        <v>2.6191513166784475E-4</v>
      </c>
      <c r="CK672">
        <f t="shared" ca="1" si="86"/>
        <v>3.1882118261217229E-4</v>
      </c>
      <c r="CL672">
        <f ca="1">+IF($C672=1,SUMPRODUCT($CH672:$CK672,Elast!$L$6:$O$6),SUMPRODUCT($CH672:$CK672,Elast!$L$13:$O$13))</f>
        <v>-1.2110706001075888E-5</v>
      </c>
      <c r="CM672">
        <f ca="1">+IF($C672=1,SUMPRODUCT($CH672:$CK672,Elast!$L$7:$O$7),SUMPRODUCT($CH672:$CK672,Elast!$L$14:$O$14))</f>
        <v>-1.2052934280358584E-5</v>
      </c>
      <c r="CN672">
        <f ca="1">+IF($C672=1,SUMPRODUCT($CH672:$CK672,Elast!$L$8:$O$8),SUMPRODUCT($CH672:$CK672,Elast!$L$15:$O$15))</f>
        <v>-4.0237511771313405E-5</v>
      </c>
      <c r="CO672">
        <f ca="1">+IF($C672=1,SUMPRODUCT($CH672:$CK672,Elast!$L$9:$O$9),SUMPRODUCT($CH672:$CK672,Elast!$L$16:$O$16))</f>
        <v>-4.1170141438815928E-5</v>
      </c>
    </row>
    <row r="673" spans="2:93" x14ac:dyDescent="0.25">
      <c r="B673" t="s">
        <v>92</v>
      </c>
      <c r="C673">
        <v>1</v>
      </c>
      <c r="D673">
        <v>2048</v>
      </c>
      <c r="E673">
        <v>2046</v>
      </c>
      <c r="F673">
        <v>0.151122193007203</v>
      </c>
      <c r="G673">
        <v>7.8802291556408395E-3</v>
      </c>
      <c r="H673">
        <v>0.24391723254436201</v>
      </c>
      <c r="I673">
        <v>0.59708034529279297</v>
      </c>
      <c r="J673">
        <f ca="1">+('aob Demand'!J672-'aob Demand'!BX672)+'aob Cap'!BX673</f>
        <v>153.58123691085225</v>
      </c>
      <c r="K673">
        <f ca="1">+('aob Demand'!K672-'aob Demand'!BY672)+'aob Cap'!BY673</f>
        <v>153.58123691085225</v>
      </c>
      <c r="L673">
        <f ca="1">+('aob Demand'!L672-'aob Demand'!BZ672)+'aob Cap'!BZ673</f>
        <v>125.71326631901727</v>
      </c>
      <c r="M673">
        <f ca="1">+('aob Demand'!M672-'aob Demand'!CA672)+'aob Cap'!CA673</f>
        <v>103.26648454646627</v>
      </c>
      <c r="N673">
        <f ca="1">+'aob Demand'!N672*(1+CL673)</f>
        <v>142853.57618423182</v>
      </c>
      <c r="O673">
        <f ca="1">+'aob Demand'!O672*(1+CM673)</f>
        <v>12993.468640893676</v>
      </c>
      <c r="P673">
        <f ca="1">+'aob Demand'!P672*(1+CN673)</f>
        <v>265159.57520352211</v>
      </c>
      <c r="Q673">
        <f ca="1">+'aob Demand'!Q672*(1+CO673)</f>
        <v>869662.89027488476</v>
      </c>
      <c r="R673">
        <v>1651.4590874292101</v>
      </c>
      <c r="S673">
        <f ca="1">+IF(E673&gt;2017,SUMPRODUCT(J673:M673,N673:Q673),'aob Demand'!S672)</f>
        <v>147076287.62694824</v>
      </c>
      <c r="T673">
        <v>86873.686169202294</v>
      </c>
      <c r="U673">
        <v>22.893999999999998</v>
      </c>
      <c r="V673">
        <v>45963.938901503898</v>
      </c>
      <c r="W673">
        <v>2.6349310103779099E-4</v>
      </c>
      <c r="X673">
        <v>6.4807511582281299</v>
      </c>
      <c r="Y673">
        <v>6.4807511582281299</v>
      </c>
      <c r="Z673">
        <v>6.7663172855087099</v>
      </c>
      <c r="AA673">
        <v>4.1922364216640302</v>
      </c>
      <c r="AB673">
        <v>13.317704481227899</v>
      </c>
      <c r="AC673">
        <v>13.317704481227899</v>
      </c>
      <c r="AD673">
        <v>13.317704481227899</v>
      </c>
      <c r="AE673">
        <v>13.317704481227899</v>
      </c>
      <c r="AF673">
        <v>1919082.0068795399</v>
      </c>
      <c r="AG673">
        <v>100111.564921691</v>
      </c>
      <c r="AH673">
        <v>3780354.6104071201</v>
      </c>
      <c r="AI673">
        <v>11447371.943305001</v>
      </c>
      <c r="AJ673">
        <v>130.14775753662701</v>
      </c>
      <c r="AK673">
        <v>130.14775753662701</v>
      </c>
      <c r="AL673">
        <v>102.787888429045</v>
      </c>
      <c r="AM673">
        <v>81.814189485721201</v>
      </c>
      <c r="AN673">
        <v>136.62850869485499</v>
      </c>
      <c r="AO673">
        <v>136.62850869485499</v>
      </c>
      <c r="AP673">
        <v>109.554205714554</v>
      </c>
      <c r="AQ673">
        <v>86.006425907385207</v>
      </c>
      <c r="AR673">
        <f ca="1">+IF(E673&gt;2017,J673*N673,'aob Demand'!AR672)</f>
        <v>21939628.927512988</v>
      </c>
      <c r="AS673">
        <f>+IF(F673&gt;2017,K673*O673,'aob Demand'!AS672)</f>
        <v>1995167.1405978701</v>
      </c>
      <c r="AT673">
        <f>+IF(G673&gt;2017,L673*P673,'aob Demand'!AT672)</f>
        <v>33327014.777152698</v>
      </c>
      <c r="AU673">
        <f>+IF(H673&gt;2017,M673*Q673,'aob Demand'!AU672)</f>
        <v>89783198.875646904</v>
      </c>
      <c r="AV673">
        <v>1.05026267312138</v>
      </c>
      <c r="AW673">
        <v>1.05026267312138</v>
      </c>
      <c r="AX673">
        <v>1.0662890325732099</v>
      </c>
      <c r="AY673">
        <v>1.0517004018726599</v>
      </c>
      <c r="AZ673">
        <v>1.10042660606704</v>
      </c>
      <c r="BA673">
        <v>1.10042660606704</v>
      </c>
      <c r="BB673">
        <v>1.11956911734827</v>
      </c>
      <c r="BC673">
        <v>1.09351762347883</v>
      </c>
      <c r="BD673">
        <v>1.03756414844668</v>
      </c>
      <c r="BE673">
        <v>1.03756414844668</v>
      </c>
      <c r="BF673">
        <v>1.0449131472034601</v>
      </c>
      <c r="BG673">
        <v>1.02661910071757</v>
      </c>
      <c r="BH673">
        <v>0.13183847900000001</v>
      </c>
      <c r="BI673">
        <v>0.13183847900000001</v>
      </c>
      <c r="BJ673">
        <v>0.15242956899999999</v>
      </c>
      <c r="BK673">
        <v>0.19070941999999999</v>
      </c>
      <c r="BL673">
        <v>0.14117670099999999</v>
      </c>
      <c r="BM673">
        <v>0.14117670099999999</v>
      </c>
      <c r="BN673">
        <v>0.16157598500000001</v>
      </c>
      <c r="BO673">
        <v>0.188202072</v>
      </c>
      <c r="BP673">
        <v>0.12631505199999901</v>
      </c>
      <c r="BQ673">
        <v>0.12631505199999901</v>
      </c>
      <c r="BR673">
        <v>0.14329787299999999</v>
      </c>
      <c r="BS673">
        <v>0.18782644199999901</v>
      </c>
      <c r="BT673">
        <v>0.19521590599999999</v>
      </c>
      <c r="BU673">
        <v>0.19521590599999999</v>
      </c>
      <c r="BV673">
        <v>0.27827923900000001</v>
      </c>
      <c r="BW673">
        <v>0.37060473299999902</v>
      </c>
      <c r="BX673">
        <f ca="1">+'aob Demand'!BX672+'aob Cap'!$CG673</f>
        <v>17.167485855983866</v>
      </c>
      <c r="BY673">
        <f ca="1">+'aob Demand'!BY672+'aob Cap'!$CG673</f>
        <v>17.167485855983866</v>
      </c>
      <c r="BZ673">
        <f ca="1">+'aob Demand'!BZ672+'aob Cap'!$CG673</f>
        <v>17.167485855983866</v>
      </c>
      <c r="CA673">
        <f ca="1">+'aob Demand'!CA672+'aob Cap'!$CG673</f>
        <v>17.167485855983866</v>
      </c>
      <c r="CB673">
        <f t="shared" ca="1" si="82"/>
        <v>2452436.7486195136</v>
      </c>
      <c r="CC673">
        <f t="shared" ca="1" si="87"/>
        <v>223065.18911271208</v>
      </c>
      <c r="CD673">
        <f t="shared" ca="1" si="88"/>
        <v>4552123.256885156</v>
      </c>
      <c r="CE673">
        <f t="shared" ca="1" si="89"/>
        <v>14929925.368268132</v>
      </c>
      <c r="CG673">
        <f ca="1">+IFERROR(VLOOKUP(_xlfn.CONCAT(B673,E673,C673),Reallocation!$A$3:$F$618,6,FALSE),0)</f>
        <v>3.1463755733265743E-2</v>
      </c>
      <c r="CH673">
        <f t="shared" ca="1" si="83"/>
        <v>2.0486718538093029E-4</v>
      </c>
      <c r="CI673">
        <f t="shared" ca="1" si="84"/>
        <v>2.0486718538093029E-4</v>
      </c>
      <c r="CJ673">
        <f t="shared" ca="1" si="85"/>
        <v>2.5028190464349009E-4</v>
      </c>
      <c r="CK673">
        <f t="shared" ca="1" si="86"/>
        <v>3.0468506671321727E-4</v>
      </c>
      <c r="CL673">
        <f ca="1">+IF($C673=1,SUMPRODUCT($CH673:$CK673,Elast!$L$6:$O$6),SUMPRODUCT($CH673:$CK673,Elast!$L$13:$O$13))</f>
        <v>-1.1573746122839345E-5</v>
      </c>
      <c r="CM673">
        <f ca="1">+IF($C673=1,SUMPRODUCT($CH673:$CK673,Elast!$L$7:$O$7),SUMPRODUCT($CH673:$CK673,Elast!$L$14:$O$14))</f>
        <v>-1.1516975203195835E-5</v>
      </c>
      <c r="CN673">
        <f ca="1">+IF($C673=1,SUMPRODUCT($CH673:$CK673,Elast!$L$8:$O$8),SUMPRODUCT($CH673:$CK673,Elast!$L$15:$O$15))</f>
        <v>-3.8449248086822153E-5</v>
      </c>
      <c r="CO673">
        <f ca="1">+IF($C673=1,SUMPRODUCT($CH673:$CK673,Elast!$L$9:$O$9),SUMPRODUCT($CH673:$CK673,Elast!$L$16:$O$16))</f>
        <v>-3.9342741558872519E-5</v>
      </c>
    </row>
    <row r="674" spans="2:93" x14ac:dyDescent="0.25">
      <c r="B674" t="s">
        <v>92</v>
      </c>
      <c r="C674">
        <v>1</v>
      </c>
      <c r="D674">
        <v>2049</v>
      </c>
      <c r="E674">
        <v>2047</v>
      </c>
      <c r="F674">
        <v>0.151190694879522</v>
      </c>
      <c r="G674">
        <v>7.8807159349588707E-3</v>
      </c>
      <c r="H674">
        <v>0.24394464911661301</v>
      </c>
      <c r="I674">
        <v>0.59698394006890498</v>
      </c>
      <c r="J674">
        <f ca="1">+('aob Demand'!J673-'aob Demand'!BX673)+'aob Cap'!BX674</f>
        <v>153.596496880525</v>
      </c>
      <c r="K674">
        <f ca="1">+('aob Demand'!K673-'aob Demand'!BY673)+'aob Cap'!BY674</f>
        <v>153.596496880525</v>
      </c>
      <c r="L674">
        <f ca="1">+('aob Demand'!L673-'aob Demand'!BZ673)+'aob Cap'!BZ674</f>
        <v>125.71668909654797</v>
      </c>
      <c r="M674">
        <f ca="1">+('aob Demand'!M673-'aob Demand'!CA673)+'aob Cap'!CA674</f>
        <v>103.26047519475897</v>
      </c>
      <c r="N674">
        <f ca="1">+'aob Demand'!N673*(1+CL674)</f>
        <v>143317.67120543553</v>
      </c>
      <c r="O674">
        <f ca="1">+'aob Demand'!O673*(1+CM674)</f>
        <v>13035.63413177957</v>
      </c>
      <c r="P674">
        <f ca="1">+'aob Demand'!P673*(1+CN674)</f>
        <v>266019.72656967852</v>
      </c>
      <c r="Q674">
        <f ca="1">+'aob Demand'!Q673*(1+CO674)</f>
        <v>872485.86811383045</v>
      </c>
      <c r="R674">
        <v>1651.58041437467</v>
      </c>
      <c r="S674">
        <f ca="1">+IF(E674&gt;2017,SUMPRODUCT(J674:M674,N674:Q674),'aob Demand'!S673)</f>
        <v>147551744.57634223</v>
      </c>
      <c r="T674">
        <v>87069.746700338495</v>
      </c>
      <c r="U674">
        <v>22.893999999999998</v>
      </c>
      <c r="V674">
        <v>46375.628954904299</v>
      </c>
      <c r="W674">
        <v>2.6289843768668699E-4</v>
      </c>
      <c r="X674">
        <v>6.5415741945443404</v>
      </c>
      <c r="Y674">
        <v>6.5415741945443404</v>
      </c>
      <c r="Z674">
        <v>6.8137096842050102</v>
      </c>
      <c r="AA674">
        <v>4.2298264752983998</v>
      </c>
      <c r="AB674">
        <v>13.1624764578197</v>
      </c>
      <c r="AC674">
        <v>13.1624764578197</v>
      </c>
      <c r="AD674">
        <v>13.1624764578197</v>
      </c>
      <c r="AE674">
        <v>13.1624764578197</v>
      </c>
      <c r="AF674">
        <v>1903208.7296374801</v>
      </c>
      <c r="AG674">
        <v>99242.345694682997</v>
      </c>
      <c r="AH674">
        <v>3748724.7205650499</v>
      </c>
      <c r="AI674">
        <v>11351981.641095901</v>
      </c>
      <c r="AJ674">
        <v>130.14775753662701</v>
      </c>
      <c r="AK674">
        <v>130.14775753662701</v>
      </c>
      <c r="AL674">
        <v>102.787888429045</v>
      </c>
      <c r="AM674">
        <v>81.814189485721201</v>
      </c>
      <c r="AN674">
        <v>136.68933173117099</v>
      </c>
      <c r="AO674">
        <v>136.68933173117099</v>
      </c>
      <c r="AP674">
        <v>109.60159811325001</v>
      </c>
      <c r="AQ674">
        <v>86.044015961019596</v>
      </c>
      <c r="AR674">
        <f ca="1">+IF(E674&gt;2017,J674*N674,'aob Demand'!AR673)</f>
        <v>22013092.238229785</v>
      </c>
      <c r="AS674">
        <f>+IF(F674&gt;2017,K674*O674,'aob Demand'!AS673)</f>
        <v>2001857.8231488899</v>
      </c>
      <c r="AT674">
        <f>+IF(G674&gt;2017,L674*P674,'aob Demand'!AT673)</f>
        <v>33436349.273864999</v>
      </c>
      <c r="AU674">
        <f>+IF(H674&gt;2017,M674*Q674,'aob Demand'!AU673)</f>
        <v>90070458.530280694</v>
      </c>
      <c r="AV674">
        <v>1.05072915105452</v>
      </c>
      <c r="AW674">
        <v>1.05072915105452</v>
      </c>
      <c r="AX674">
        <v>1.06674975368217</v>
      </c>
      <c r="AY674">
        <v>1.0521593746575</v>
      </c>
      <c r="AZ674">
        <v>1.10091536449092</v>
      </c>
      <c r="BA674">
        <v>1.10091536449092</v>
      </c>
      <c r="BB674">
        <v>1.12005285966349</v>
      </c>
      <c r="BC674">
        <v>1.0939948457258</v>
      </c>
      <c r="BD674">
        <v>1.0380249862845501</v>
      </c>
      <c r="BE674">
        <v>1.0380249862845501</v>
      </c>
      <c r="BF674">
        <v>1.0453646322410499</v>
      </c>
      <c r="BG674">
        <v>1.0270671277667101</v>
      </c>
      <c r="BH674">
        <v>0.13183847900000001</v>
      </c>
      <c r="BI674">
        <v>0.13183847900000001</v>
      </c>
      <c r="BJ674">
        <v>0.15242956899999999</v>
      </c>
      <c r="BK674">
        <v>0.19070941999999999</v>
      </c>
      <c r="BL674">
        <v>0.14117670099999999</v>
      </c>
      <c r="BM674">
        <v>0.14117670099999999</v>
      </c>
      <c r="BN674">
        <v>0.16157598500000001</v>
      </c>
      <c r="BO674">
        <v>0.188202072</v>
      </c>
      <c r="BP674">
        <v>0.12631505199999901</v>
      </c>
      <c r="BQ674">
        <v>0.12631505199999901</v>
      </c>
      <c r="BR674">
        <v>0.14329787299999999</v>
      </c>
      <c r="BS674">
        <v>0.18782644199999901</v>
      </c>
      <c r="BT674">
        <v>0.19521590599999999</v>
      </c>
      <c r="BU674">
        <v>0.19521590599999999</v>
      </c>
      <c r="BV674">
        <v>0.27827923900000001</v>
      </c>
      <c r="BW674">
        <v>0.37060473299999902</v>
      </c>
      <c r="BX674">
        <f ca="1">+'aob Demand'!BX673+'aob Cap'!$CG674</f>
        <v>17.125192076871276</v>
      </c>
      <c r="BY674">
        <f ca="1">+'aob Demand'!BY673+'aob Cap'!$CG674</f>
        <v>17.125192076871276</v>
      </c>
      <c r="BZ674">
        <f ca="1">+'aob Demand'!BZ673+'aob Cap'!$CG674</f>
        <v>17.125192076871276</v>
      </c>
      <c r="CA674">
        <f ca="1">+'aob Demand'!CA673+'aob Cap'!$CG674</f>
        <v>17.125192076871276</v>
      </c>
      <c r="CB674">
        <f t="shared" ca="1" si="82"/>
        <v>2454342.6474029673</v>
      </c>
      <c r="CC674">
        <f t="shared" ca="1" si="87"/>
        <v>223237.73835054427</v>
      </c>
      <c r="CD674">
        <f t="shared" ca="1" si="88"/>
        <v>4555638.9137425218</v>
      </c>
      <c r="CE674">
        <f t="shared" ca="1" si="89"/>
        <v>14941488.075805126</v>
      </c>
      <c r="CG674">
        <f ca="1">+IFERROR(VLOOKUP(_xlfn.CONCAT(B674,E674,C674),Reallocation!$A$3:$F$618,6,FALSE),0)</f>
        <v>3.0067139427976407E-2</v>
      </c>
      <c r="CH674">
        <f t="shared" ca="1" si="83"/>
        <v>1.9575407016847457E-4</v>
      </c>
      <c r="CI674">
        <f t="shared" ca="1" si="84"/>
        <v>1.9575407016847457E-4</v>
      </c>
      <c r="CJ674">
        <f t="shared" ca="1" si="85"/>
        <v>2.3916585493966025E-4</v>
      </c>
      <c r="CK674">
        <f t="shared" ca="1" si="86"/>
        <v>2.9117762020036686E-4</v>
      </c>
      <c r="CL674">
        <f ca="1">+IF($C674=1,SUMPRODUCT($CH674:$CK674,Elast!$L$6:$O$6),SUMPRODUCT($CH674:$CK674,Elast!$L$13:$O$13))</f>
        <v>-1.1060666362156415E-5</v>
      </c>
      <c r="CM674">
        <f ca="1">+IF($C674=1,SUMPRODUCT($CH674:$CK674,Elast!$L$7:$O$7),SUMPRODUCT($CH674:$CK674,Elast!$L$14:$O$14))</f>
        <v>-1.1004837636809483E-5</v>
      </c>
      <c r="CN674">
        <f ca="1">+IF($C674=1,SUMPRODUCT($CH674:$CK674,Elast!$L$8:$O$8),SUMPRODUCT($CH674:$CK674,Elast!$L$15:$O$15))</f>
        <v>-3.6740475318228106E-5</v>
      </c>
      <c r="CO674">
        <f ca="1">+IF($C674=1,SUMPRODUCT($CH674:$CK674,Elast!$L$9:$O$9),SUMPRODUCT($CH674:$CK674,Elast!$L$16:$O$16))</f>
        <v>-3.7596593103704113E-5</v>
      </c>
    </row>
    <row r="675" spans="2:93" x14ac:dyDescent="0.25">
      <c r="B675" t="s">
        <v>92</v>
      </c>
      <c r="C675">
        <v>1</v>
      </c>
      <c r="D675">
        <v>2050</v>
      </c>
      <c r="E675">
        <v>2048</v>
      </c>
      <c r="F675">
        <v>0.15125705790501501</v>
      </c>
      <c r="G675">
        <v>7.8812652419164506E-3</v>
      </c>
      <c r="H675">
        <v>0.243971288147732</v>
      </c>
      <c r="I675">
        <v>0.59689038870533495</v>
      </c>
      <c r="J675">
        <f ca="1">+('aob Demand'!J674-'aob Demand'!BX674)+'aob Cap'!BX675</f>
        <v>153.60946677520525</v>
      </c>
      <c r="K675">
        <f ca="1">+('aob Demand'!K674-'aob Demand'!BY674)+'aob Cap'!BY675</f>
        <v>153.60946677520525</v>
      </c>
      <c r="L675">
        <f ca="1">+('aob Demand'!L674-'aob Demand'!BZ674)+'aob Cap'!BZ675</f>
        <v>125.71780084471625</v>
      </c>
      <c r="M675">
        <f ca="1">+('aob Demand'!M674-'aob Demand'!CA674)+'aob Cap'!CA675</f>
        <v>103.25214575918325</v>
      </c>
      <c r="N675">
        <f ca="1">+'aob Demand'!N674*(1+CL675)</f>
        <v>143783.63451894579</v>
      </c>
      <c r="O675">
        <f ca="1">+'aob Demand'!O674*(1+CM675)</f>
        <v>13077.946428527452</v>
      </c>
      <c r="P675">
        <f ca="1">+'aob Demand'!P674*(1+CN675)</f>
        <v>266883.22491119587</v>
      </c>
      <c r="Q675">
        <f ca="1">+'aob Demand'!Q674*(1+CO675)</f>
        <v>875319.96806715918</v>
      </c>
      <c r="R675">
        <v>1651.76641393713</v>
      </c>
      <c r="S675">
        <f ca="1">+IF(E675&gt;2017,SUMPRODUCT(J675:M675,N675:Q675),'aob Demand'!S674)</f>
        <v>148026060.85383236</v>
      </c>
      <c r="T675">
        <v>87266.249709900105</v>
      </c>
      <c r="U675">
        <v>22.893999999999998</v>
      </c>
      <c r="V675">
        <v>46791.006435973497</v>
      </c>
      <c r="W675">
        <v>2.62305116399187E-4</v>
      </c>
      <c r="X675">
        <v>6.6022852514836696</v>
      </c>
      <c r="Y675">
        <v>6.6022852514836696</v>
      </c>
      <c r="Z675">
        <v>6.8610662341501003</v>
      </c>
      <c r="AA675">
        <v>4.26737696168599</v>
      </c>
      <c r="AB675">
        <v>13.0122505067304</v>
      </c>
      <c r="AC675">
        <v>13.0122505067304</v>
      </c>
      <c r="AD675">
        <v>13.0122505067304</v>
      </c>
      <c r="AE675">
        <v>13.0122505067304</v>
      </c>
      <c r="AF675">
        <v>1887915.25612749</v>
      </c>
      <c r="AG675">
        <v>98406.346069588602</v>
      </c>
      <c r="AH675">
        <v>3718257.1580772498</v>
      </c>
      <c r="AI675">
        <v>11260092.9047607</v>
      </c>
      <c r="AJ675">
        <v>130.14775753662701</v>
      </c>
      <c r="AK675">
        <v>130.14775753662701</v>
      </c>
      <c r="AL675">
        <v>102.787888429045</v>
      </c>
      <c r="AM675">
        <v>81.814189485721201</v>
      </c>
      <c r="AN675">
        <v>136.75004278810999</v>
      </c>
      <c r="AO675">
        <v>136.75004278810999</v>
      </c>
      <c r="AP675">
        <v>109.648954663195</v>
      </c>
      <c r="AQ675">
        <v>86.081566447407198</v>
      </c>
      <c r="AR675">
        <f ca="1">+IF(E675&gt;2017,J675*N675,'aob Demand'!AR674)</f>
        <v>22086527.42945626</v>
      </c>
      <c r="AS675">
        <f>+IF(F675&gt;2017,K675*O675,'aob Demand'!AS674)</f>
        <v>2008541.7505727699</v>
      </c>
      <c r="AT675">
        <f>+IF(G675&gt;2017,L675*P675,'aob Demand'!AT674)</f>
        <v>33545481.877609901</v>
      </c>
      <c r="AU675">
        <f>+IF(H675&gt;2017,M675*Q675,'aob Demand'!AU674)</f>
        <v>90356762.069231704</v>
      </c>
      <c r="AV675">
        <v>1.0511948147023999</v>
      </c>
      <c r="AW675">
        <v>1.0511948147023999</v>
      </c>
      <c r="AX675">
        <v>1.0672101496945501</v>
      </c>
      <c r="AY675">
        <v>1.05261789312538</v>
      </c>
      <c r="AZ675">
        <v>1.10140326973664</v>
      </c>
      <c r="BA675">
        <v>1.10140326973664</v>
      </c>
      <c r="BB675">
        <v>1.12053626063776</v>
      </c>
      <c r="BC675">
        <v>1.0944715955914699</v>
      </c>
      <c r="BD675">
        <v>1.0384850196825099</v>
      </c>
      <c r="BE675">
        <v>1.0384850196825099</v>
      </c>
      <c r="BF675">
        <v>1.04581579869925</v>
      </c>
      <c r="BG675">
        <v>1.0275147113335801</v>
      </c>
      <c r="BH675">
        <v>0.13183847900000001</v>
      </c>
      <c r="BI675">
        <v>0.13183847900000001</v>
      </c>
      <c r="BJ675">
        <v>0.15242956899999999</v>
      </c>
      <c r="BK675">
        <v>0.19070941999999999</v>
      </c>
      <c r="BL675">
        <v>0.14117670099999999</v>
      </c>
      <c r="BM675">
        <v>0.14117670099999999</v>
      </c>
      <c r="BN675">
        <v>0.16157598500000001</v>
      </c>
      <c r="BO675">
        <v>0.188202072</v>
      </c>
      <c r="BP675">
        <v>0.12631505199999901</v>
      </c>
      <c r="BQ675">
        <v>0.12631505199999901</v>
      </c>
      <c r="BR675">
        <v>0.14329787299999999</v>
      </c>
      <c r="BS675">
        <v>0.18782644199999901</v>
      </c>
      <c r="BT675">
        <v>0.19521590599999999</v>
      </c>
      <c r="BU675">
        <v>0.19521590599999999</v>
      </c>
      <c r="BV675">
        <v>0.27827923900000001</v>
      </c>
      <c r="BW675">
        <v>0.37060473299999902</v>
      </c>
      <c r="BX675">
        <f ca="1">+'aob Demand'!BX674+'aob Cap'!$CG675</f>
        <v>17.080534220590138</v>
      </c>
      <c r="BY675">
        <f ca="1">+'aob Demand'!BY674+'aob Cap'!$CG675</f>
        <v>17.080534220590138</v>
      </c>
      <c r="BZ675">
        <f ca="1">+'aob Demand'!BZ674+'aob Cap'!$CG675</f>
        <v>17.080534220590138</v>
      </c>
      <c r="CA675">
        <f ca="1">+'aob Demand'!CA674+'aob Cap'!$CG675</f>
        <v>17.080534220590138</v>
      </c>
      <c r="CB675">
        <f t="shared" ca="1" si="82"/>
        <v>2455901.2897616792</v>
      </c>
      <c r="CC675">
        <f t="shared" ca="1" si="87"/>
        <v>223378.31150750772</v>
      </c>
      <c r="CD675">
        <f t="shared" ca="1" si="88"/>
        <v>4558508.0559971351</v>
      </c>
      <c r="CE675">
        <f t="shared" ca="1" si="89"/>
        <v>14950932.66853698</v>
      </c>
      <c r="CG675">
        <f ca="1">+IFERROR(VLOOKUP(_xlfn.CONCAT(B675,E675,C675),Reallocation!$A$3:$F$618,6,FALSE),0)</f>
        <v>2.8731351122241035E-2</v>
      </c>
      <c r="CH675">
        <f t="shared" ca="1" si="83"/>
        <v>1.8704153933613021E-4</v>
      </c>
      <c r="CI675">
        <f t="shared" ca="1" si="84"/>
        <v>1.8704153933613021E-4</v>
      </c>
      <c r="CJ675">
        <f t="shared" ca="1" si="85"/>
        <v>2.285384482483277E-4</v>
      </c>
      <c r="CK675">
        <f t="shared" ca="1" si="86"/>
        <v>2.7826396159613687E-4</v>
      </c>
      <c r="CL675">
        <f ca="1">+IF($C675=1,SUMPRODUCT($CH675:$CK675,Elast!$L$6:$O$6),SUMPRODUCT($CH675:$CK675,Elast!$L$13:$O$13))</f>
        <v>-1.0570141619305362E-5</v>
      </c>
      <c r="CM675">
        <f ca="1">+IF($C675=1,SUMPRODUCT($CH675:$CK675,Elast!$L$7:$O$7),SUMPRODUCT($CH675:$CK675,Elast!$L$14:$O$14))</f>
        <v>-1.0515212213273006E-5</v>
      </c>
      <c r="CN675">
        <f ca="1">+IF($C675=1,SUMPRODUCT($CH675:$CK675,Elast!$L$8:$O$8),SUMPRODUCT($CH675:$CK675,Elast!$L$15:$O$15))</f>
        <v>-3.5106816362011627E-5</v>
      </c>
      <c r="CO675">
        <f ca="1">+IF($C675=1,SUMPRODUCT($CH675:$CK675,Elast!$L$9:$O$9),SUMPRODUCT($CH675:$CK675,Elast!$L$16:$O$16))</f>
        <v>-3.5927203563295157E-5</v>
      </c>
    </row>
    <row r="676" spans="2:93" x14ac:dyDescent="0.25">
      <c r="B676" t="s">
        <v>92</v>
      </c>
      <c r="C676">
        <v>1</v>
      </c>
      <c r="D676">
        <v>2051</v>
      </c>
      <c r="E676">
        <v>2049</v>
      </c>
      <c r="F676">
        <v>0.15132139715524201</v>
      </c>
      <c r="G676">
        <v>7.8818733178448903E-3</v>
      </c>
      <c r="H676">
        <v>0.243997191883214</v>
      </c>
      <c r="I676">
        <v>0.59679953764369797</v>
      </c>
      <c r="J676">
        <f ca="1">+('aob Demand'!J675-'aob Demand'!BX675)+'aob Cap'!BX676</f>
        <v>153.62036996160407</v>
      </c>
      <c r="K676">
        <f ca="1">+('aob Demand'!K675-'aob Demand'!BY675)+'aob Cap'!BY676</f>
        <v>153.62036996160407</v>
      </c>
      <c r="L676">
        <f ca="1">+('aob Demand'!L675-'aob Demand'!BZ675)+'aob Cap'!BZ676</f>
        <v>125.71682640728106</v>
      </c>
      <c r="M676">
        <f ca="1">+('aob Demand'!M675-'aob Demand'!CA675)+'aob Cap'!CA676</f>
        <v>103.24172155761808</v>
      </c>
      <c r="N676">
        <f ca="1">+'aob Demand'!N675*(1+CL676)</f>
        <v>144251.43966130965</v>
      </c>
      <c r="O676">
        <f ca="1">+'aob Demand'!O675*(1+CM676)</f>
        <v>13120.405098007699</v>
      </c>
      <c r="P676">
        <f ca="1">+'aob Demand'!P675*(1+CN676)</f>
        <v>267750.03019324591</v>
      </c>
      <c r="Q676">
        <f ca="1">+'aob Demand'!Q675*(1+CO676)</f>
        <v>878165.04752874468</v>
      </c>
      <c r="R676">
        <v>1652.0135179551</v>
      </c>
      <c r="S676">
        <f ca="1">+IF(E676&gt;2017,SUMPRODUCT(J676:M676,N676:Q676),'aob Demand'!S675)</f>
        <v>148499476.39841011</v>
      </c>
      <c r="T676">
        <v>87463.196196492907</v>
      </c>
      <c r="U676">
        <v>22.893999999999998</v>
      </c>
      <c r="V676">
        <v>47210.104372283196</v>
      </c>
      <c r="W676">
        <v>2.6171313414646201E-4</v>
      </c>
      <c r="X676">
        <v>6.6628903310206198</v>
      </c>
      <c r="Y676">
        <v>6.6628903310206198</v>
      </c>
      <c r="Z676">
        <v>6.9083893681031503</v>
      </c>
      <c r="AA676">
        <v>4.3048902784996601</v>
      </c>
      <c r="AB676">
        <v>12.8667411139186</v>
      </c>
      <c r="AC676">
        <v>12.8667411139186</v>
      </c>
      <c r="AD676">
        <v>12.8667411139186</v>
      </c>
      <c r="AE676">
        <v>12.8667411139186</v>
      </c>
      <c r="AF676">
        <v>1873167.7558717499</v>
      </c>
      <c r="AG676">
        <v>97601.607033116306</v>
      </c>
      <c r="AH676">
        <v>3688883.9962936901</v>
      </c>
      <c r="AI676">
        <v>11171501.1636291</v>
      </c>
      <c r="AJ676">
        <v>130.14775753662701</v>
      </c>
      <c r="AK676">
        <v>130.14775753662701</v>
      </c>
      <c r="AL676">
        <v>102.787888429045</v>
      </c>
      <c r="AM676">
        <v>81.814189485721201</v>
      </c>
      <c r="AN676">
        <v>136.81064786764699</v>
      </c>
      <c r="AO676">
        <v>136.81064786764699</v>
      </c>
      <c r="AP676">
        <v>109.696277797148</v>
      </c>
      <c r="AQ676">
        <v>86.1190797642208</v>
      </c>
      <c r="AR676">
        <f ca="1">+IF(E676&gt;2017,J676*N676,'aob Demand'!AR675)</f>
        <v>22159959.528264396</v>
      </c>
      <c r="AS676">
        <f>+IF(F676&gt;2017,K676*O676,'aob Demand'!AS675)</f>
        <v>2015221.5356378299</v>
      </c>
      <c r="AT676">
        <f>+IF(G676&gt;2017,L676*P676,'aob Demand'!AT675)</f>
        <v>33654462.399368003</v>
      </c>
      <c r="AU676">
        <f>+IF(H676&gt;2017,M676*Q676,'aob Demand'!AU675)</f>
        <v>90642274.717071295</v>
      </c>
      <c r="AV676">
        <v>1.0516597197745099</v>
      </c>
      <c r="AW676">
        <v>1.0516597197745099</v>
      </c>
      <c r="AX676">
        <v>1.0676702492727801</v>
      </c>
      <c r="AY676">
        <v>1.05307599279917</v>
      </c>
      <c r="AZ676">
        <v>1.1018903801745701</v>
      </c>
      <c r="BA676">
        <v>1.1018903801745701</v>
      </c>
      <c r="BB676">
        <v>1.12101935036574</v>
      </c>
      <c r="BC676">
        <v>1.0949479100111501</v>
      </c>
      <c r="BD676">
        <v>1.0389443036765</v>
      </c>
      <c r="BE676">
        <v>1.0389443036765</v>
      </c>
      <c r="BF676">
        <v>1.0462666746659299</v>
      </c>
      <c r="BG676">
        <v>1.0279618860939099</v>
      </c>
      <c r="BH676">
        <v>0.13183847900000001</v>
      </c>
      <c r="BI676">
        <v>0.13183847900000001</v>
      </c>
      <c r="BJ676">
        <v>0.15242956899999999</v>
      </c>
      <c r="BK676">
        <v>0.19070941999999999</v>
      </c>
      <c r="BL676">
        <v>0.14117670099999999</v>
      </c>
      <c r="BM676">
        <v>0.14117670099999999</v>
      </c>
      <c r="BN676">
        <v>0.16157598500000001</v>
      </c>
      <c r="BO676">
        <v>0.188202072</v>
      </c>
      <c r="BP676">
        <v>0.12631505199999901</v>
      </c>
      <c r="BQ676">
        <v>0.12631505199999901</v>
      </c>
      <c r="BR676">
        <v>0.14329787299999999</v>
      </c>
      <c r="BS676">
        <v>0.18782644199999901</v>
      </c>
      <c r="BT676">
        <v>0.19521590599999999</v>
      </c>
      <c r="BU676">
        <v>0.19521590599999999</v>
      </c>
      <c r="BV676">
        <v>0.27827923900000001</v>
      </c>
      <c r="BW676">
        <v>0.37060473299999902</v>
      </c>
      <c r="BX676">
        <f ca="1">+'aob Demand'!BX675+'aob Cap'!$CG676</f>
        <v>17.033740266771375</v>
      </c>
      <c r="BY676">
        <f ca="1">+'aob Demand'!BY675+'aob Cap'!$CG676</f>
        <v>17.033740266771375</v>
      </c>
      <c r="BZ676">
        <f ca="1">+'aob Demand'!BZ675+'aob Cap'!$CG676</f>
        <v>17.033740266771375</v>
      </c>
      <c r="CA676">
        <f ca="1">+'aob Demand'!CA675+'aob Cap'!$CG676</f>
        <v>17.033740266771375</v>
      </c>
      <c r="CB676">
        <f t="shared" ca="1" si="82"/>
        <v>2457141.5562985917</v>
      </c>
      <c r="CC676">
        <f t="shared" ca="1" si="87"/>
        <v>223489.57263428616</v>
      </c>
      <c r="CD676">
        <f t="shared" ca="1" si="88"/>
        <v>4560784.4707319438</v>
      </c>
      <c r="CE676">
        <f t="shared" ca="1" si="89"/>
        <v>14958435.330961576</v>
      </c>
      <c r="CG676">
        <f ca="1">+IFERROR(VLOOKUP(_xlfn.CONCAT(B676,E676,C676),Reallocation!$A$3:$F$618,6,FALSE),0)</f>
        <v>2.745313253607528E-2</v>
      </c>
      <c r="CH676">
        <f t="shared" ca="1" si="83"/>
        <v>1.7870763195615424E-4</v>
      </c>
      <c r="CI676">
        <f t="shared" ca="1" si="84"/>
        <v>1.7870763195615424E-4</v>
      </c>
      <c r="CJ676">
        <f t="shared" ca="1" si="85"/>
        <v>2.1837277730152316E-4</v>
      </c>
      <c r="CK676">
        <f t="shared" ca="1" si="86"/>
        <v>2.6591122389185706E-4</v>
      </c>
      <c r="CL676">
        <f ca="1">+IF($C676=1,SUMPRODUCT($CH676:$CK676,Elast!$L$6:$O$6),SUMPRODUCT($CH676:$CK676,Elast!$L$13:$O$13))</f>
        <v>-1.0100923338046909E-5</v>
      </c>
      <c r="CM676">
        <f ca="1">+IF($C676=1,SUMPRODUCT($CH676:$CK676,Elast!$L$7:$O$7),SUMPRODUCT($CH676:$CK676,Elast!$L$14:$O$14))</f>
        <v>-1.0046863579086018E-5</v>
      </c>
      <c r="CN676">
        <f ca="1">+IF($C676=1,SUMPRODUCT($CH676:$CK676,Elast!$L$8:$O$8),SUMPRODUCT($CH676:$CK676,Elast!$L$15:$O$15))</f>
        <v>-3.3544142563328048E-5</v>
      </c>
      <c r="CO676">
        <f ca="1">+IF($C676=1,SUMPRODUCT($CH676:$CK676,Elast!$L$9:$O$9),SUMPRODUCT($CH676:$CK676,Elast!$L$16:$O$16))</f>
        <v>-3.4330337843427203E-5</v>
      </c>
    </row>
    <row r="677" spans="2:93" x14ac:dyDescent="0.25">
      <c r="B677" t="s">
        <v>92</v>
      </c>
      <c r="C677">
        <v>2</v>
      </c>
      <c r="D677">
        <v>2010</v>
      </c>
      <c r="E677">
        <v>2008</v>
      </c>
      <c r="F677">
        <v>0.25170010100000001</v>
      </c>
      <c r="G677" s="1">
        <v>1.04E-5</v>
      </c>
      <c r="H677">
        <v>0.20349746899999999</v>
      </c>
      <c r="I677">
        <v>0.54479199299999903</v>
      </c>
      <c r="J677">
        <f>+('aob Demand'!J676-'aob Demand'!BX676)+'aob Cap'!BX677</f>
        <v>340.34927219999997</v>
      </c>
      <c r="K677">
        <f>+('aob Demand'!K676-'aob Demand'!BY676)+'aob Cap'!BY677</f>
        <v>223.25348779999999</v>
      </c>
      <c r="L677">
        <f>+('aob Demand'!L676-'aob Demand'!BZ676)+'aob Cap'!BZ677</f>
        <v>175.79161299999899</v>
      </c>
      <c r="M677">
        <f>+('aob Demand'!M676-'aob Demand'!CA676)+'aob Cap'!CA677</f>
        <v>126.10648999999999</v>
      </c>
      <c r="N677">
        <f>+'aob Demand'!N676*(1+CL677)</f>
        <v>1744.867</v>
      </c>
      <c r="O677">
        <f>+'aob Demand'!O676*(1+CM677)</f>
        <v>0.115</v>
      </c>
      <c r="P677">
        <f>+'aob Demand'!P676*(1+CN677)</f>
        <v>2679.6529999999998</v>
      </c>
      <c r="Q677">
        <f>+'aob Demand'!Q676*(1+CO677)</f>
        <v>9994.9174999999996</v>
      </c>
      <c r="R677">
        <v>2359406.3369999998</v>
      </c>
      <c r="S677">
        <f>+IF(E677&gt;2017,SUMPRODUCT(J677:M677,N677:Q677),'aob Demand'!S676)</f>
        <v>2325374.3739999998</v>
      </c>
      <c r="T677">
        <v>1</v>
      </c>
      <c r="U677">
        <v>2E-3</v>
      </c>
      <c r="V677">
        <v>39674.757740000001</v>
      </c>
      <c r="W677">
        <v>2E-3</v>
      </c>
      <c r="X677">
        <v>-11.25542693</v>
      </c>
      <c r="Y677">
        <v>-11.25542693</v>
      </c>
      <c r="Z677">
        <v>-10.14208608</v>
      </c>
      <c r="AA677">
        <v>-10.559335799999999</v>
      </c>
      <c r="AB677">
        <v>117.09578449999999</v>
      </c>
      <c r="AC677">
        <v>0</v>
      </c>
      <c r="AD677">
        <v>0</v>
      </c>
      <c r="AE677">
        <v>0</v>
      </c>
      <c r="AF677">
        <v>204316.57019999999</v>
      </c>
      <c r="AG677">
        <v>0</v>
      </c>
      <c r="AH677">
        <v>0</v>
      </c>
      <c r="AI677">
        <v>0</v>
      </c>
      <c r="AJ677">
        <v>234.50891469999999</v>
      </c>
      <c r="AK677">
        <v>234.50891469999999</v>
      </c>
      <c r="AL677">
        <v>185.93369909999899</v>
      </c>
      <c r="AM677">
        <v>136.66582579999999</v>
      </c>
      <c r="AN677">
        <v>223.25348779999999</v>
      </c>
      <c r="AO677">
        <v>223.25348779999999</v>
      </c>
      <c r="AP677">
        <v>175.79161299999899</v>
      </c>
      <c r="AQ677">
        <v>126.10648999999999</v>
      </c>
      <c r="AR677">
        <f>+IF(E677&gt;2017,J677*N677,'aob Demand'!AR676)</f>
        <v>593864.21360000002</v>
      </c>
      <c r="AS677">
        <f>+IF(F677&gt;2017,K677*O677,'aob Demand'!AS676)</f>
        <v>25.674151089999999</v>
      </c>
      <c r="AT677">
        <f>+IF(G677&gt;2017,L677*P677,'aob Demand'!AT676)</f>
        <v>471060.52309999999</v>
      </c>
      <c r="AU677">
        <f>+IF(H677&gt;2017,M677*Q677,'aob Demand'!AU676)</f>
        <v>1260423.963</v>
      </c>
      <c r="AV677">
        <v>1.0385299029999999</v>
      </c>
      <c r="AW677">
        <v>1.0385299029999999</v>
      </c>
      <c r="AX677">
        <v>1.0502698509999999</v>
      </c>
      <c r="AY677">
        <v>1.0464361280000001</v>
      </c>
      <c r="AZ677">
        <v>1.0881334409999901</v>
      </c>
      <c r="BA677">
        <v>1.0881334409999901</v>
      </c>
      <c r="BB677">
        <v>1.1027494929999999</v>
      </c>
      <c r="BC677">
        <v>1.0880440339999999</v>
      </c>
      <c r="BD677">
        <v>1.0259732370000001</v>
      </c>
      <c r="BE677">
        <v>1.0259732370000001</v>
      </c>
      <c r="BF677">
        <v>1.029215102</v>
      </c>
      <c r="BG677">
        <v>1.021480371</v>
      </c>
      <c r="BH677">
        <v>0.13183847900000001</v>
      </c>
      <c r="BI677">
        <v>0.13183847900000001</v>
      </c>
      <c r="BJ677">
        <v>0.15242956899999999</v>
      </c>
      <c r="BK677">
        <v>0.19070941999999999</v>
      </c>
      <c r="BL677">
        <v>0.14117670099999999</v>
      </c>
      <c r="BM677">
        <v>0.14117670099999999</v>
      </c>
      <c r="BN677">
        <v>0.16157598500000001</v>
      </c>
      <c r="BO677">
        <v>0.188202072</v>
      </c>
      <c r="BP677">
        <v>0.12631505199999901</v>
      </c>
      <c r="BQ677">
        <v>0.12631505199999901</v>
      </c>
      <c r="BR677">
        <v>0.14329787299999999</v>
      </c>
      <c r="BS677">
        <v>0.18782644199999901</v>
      </c>
      <c r="BT677">
        <v>0.19521590599999999</v>
      </c>
      <c r="BU677">
        <v>0.19521590599999999</v>
      </c>
      <c r="BV677">
        <v>0.27827923900000001</v>
      </c>
      <c r="BW677">
        <v>0.37060473299999902</v>
      </c>
      <c r="BX677">
        <f>+'aob Demand'!BX676+'aob Cap'!$CG677</f>
        <v>102.0409693</v>
      </c>
      <c r="BY677">
        <f>+'aob Demand'!BY676+'aob Cap'!$CG677</f>
        <v>0</v>
      </c>
      <c r="BZ677">
        <f>+'aob Demand'!BZ676+'aob Cap'!$CG677</f>
        <v>0</v>
      </c>
      <c r="CA677">
        <f>+'aob Demand'!CA676+'aob Cap'!$CG677</f>
        <v>0</v>
      </c>
      <c r="CB677">
        <f t="shared" si="82"/>
        <v>178047.91997958309</v>
      </c>
      <c r="CC677">
        <f t="shared" si="87"/>
        <v>0</v>
      </c>
      <c r="CD677">
        <f t="shared" si="88"/>
        <v>0</v>
      </c>
      <c r="CE677">
        <f t="shared" si="89"/>
        <v>0</v>
      </c>
      <c r="CG677">
        <f>+IFERROR(VLOOKUP(_xlfn.CONCAT(B677,E677,C677),Reallocation!$A$3:$F$618,6,FALSE),0)</f>
        <v>0</v>
      </c>
      <c r="CH677">
        <f t="shared" si="83"/>
        <v>0</v>
      </c>
      <c r="CI677">
        <f t="shared" si="84"/>
        <v>0</v>
      </c>
      <c r="CJ677">
        <f t="shared" si="85"/>
        <v>0</v>
      </c>
      <c r="CK677">
        <f t="shared" si="86"/>
        <v>0</v>
      </c>
      <c r="CL677">
        <f>+IF($C677=1,SUMPRODUCT($CH677:$CK677,Elast!$L$6:$O$6),SUMPRODUCT($CH677:$CK677,Elast!$L$13:$O$13))</f>
        <v>0</v>
      </c>
      <c r="CM677">
        <f>+IF($C677=1,SUMPRODUCT($CH677:$CK677,Elast!$L$7:$O$7),SUMPRODUCT($CH677:$CK677,Elast!$L$14:$O$14))</f>
        <v>0</v>
      </c>
      <c r="CN677">
        <f>+IF($C677=1,SUMPRODUCT($CH677:$CK677,Elast!$L$8:$O$8),SUMPRODUCT($CH677:$CK677,Elast!$L$15:$O$15))</f>
        <v>0</v>
      </c>
      <c r="CO677">
        <f>+IF($C677=1,SUMPRODUCT($CH677:$CK677,Elast!$L$9:$O$9),SUMPRODUCT($CH677:$CK677,Elast!$L$16:$O$16))</f>
        <v>0</v>
      </c>
    </row>
    <row r="678" spans="2:93" x14ac:dyDescent="0.25">
      <c r="B678" t="s">
        <v>92</v>
      </c>
      <c r="C678">
        <v>2</v>
      </c>
      <c r="D678">
        <v>2011</v>
      </c>
      <c r="E678">
        <v>2009</v>
      </c>
      <c r="F678">
        <v>0.29076440199999998</v>
      </c>
      <c r="G678" s="1">
        <v>4.5899999999999901E-7</v>
      </c>
      <c r="H678">
        <v>0.19352206799999999</v>
      </c>
      <c r="I678">
        <v>0.51571307099999997</v>
      </c>
      <c r="J678">
        <f>+('aob Demand'!J677-'aob Demand'!BX677)+'aob Cap'!BX678</f>
        <v>212.34217799999999</v>
      </c>
      <c r="K678">
        <f>+('aob Demand'!K677-'aob Demand'!BY677)+'aob Cap'!BY678</f>
        <v>120.24866259999899</v>
      </c>
      <c r="L678">
        <f>+('aob Demand'!L677-'aob Demand'!BZ677)+'aob Cap'!BZ678</f>
        <v>69.747648620000007</v>
      </c>
      <c r="M678">
        <f>+('aob Demand'!M677-'aob Demand'!CA677)+'aob Cap'!CA678</f>
        <v>39.803050659999997</v>
      </c>
      <c r="N678">
        <f>+'aob Demand'!N677*(1+CL678)</f>
        <v>3305.886</v>
      </c>
      <c r="O678">
        <f>+'aob Demand'!O677*(1+CM678)</f>
        <v>6.0000000000000001E-3</v>
      </c>
      <c r="P678">
        <f>+'aob Demand'!P677*(1+CN678)</f>
        <v>6698.5990000000002</v>
      </c>
      <c r="Q678">
        <f>+'aob Demand'!Q677*(1+CO678)</f>
        <v>31280.581999999999</v>
      </c>
      <c r="R678">
        <v>2414253.8739999998</v>
      </c>
      <c r="S678">
        <f>+IF(E678&gt;2017,SUMPRODUCT(J678:M678,N678:Q678),'aob Demand'!S677)</f>
        <v>2414253.8739999998</v>
      </c>
      <c r="T678">
        <v>1</v>
      </c>
      <c r="U678">
        <v>2E-3</v>
      </c>
      <c r="V678">
        <v>38760.738899999997</v>
      </c>
      <c r="W678">
        <v>2E-3</v>
      </c>
      <c r="X678">
        <v>26.964706499999998</v>
      </c>
      <c r="Y678">
        <v>26.964706499999998</v>
      </c>
      <c r="Z678">
        <v>9.9599238289999992</v>
      </c>
      <c r="AA678">
        <v>3.6319114350000001</v>
      </c>
      <c r="AB678">
        <v>92.093515389999993</v>
      </c>
      <c r="AC678">
        <v>0</v>
      </c>
      <c r="AD678">
        <v>0</v>
      </c>
      <c r="AE678">
        <v>0</v>
      </c>
      <c r="AF678">
        <v>304450.66320000001</v>
      </c>
      <c r="AG678">
        <v>0</v>
      </c>
      <c r="AH678">
        <v>0</v>
      </c>
      <c r="AI678">
        <v>0</v>
      </c>
      <c r="AJ678">
        <v>93.283956130000007</v>
      </c>
      <c r="AK678">
        <v>93.283956130000007</v>
      </c>
      <c r="AL678">
        <v>59.787724789999999</v>
      </c>
      <c r="AM678">
        <v>36.171139220000001</v>
      </c>
      <c r="AN678">
        <v>120.24866259999899</v>
      </c>
      <c r="AO678">
        <v>120.24866259999899</v>
      </c>
      <c r="AP678">
        <v>69.747648620000007</v>
      </c>
      <c r="AQ678">
        <v>39.803050659999997</v>
      </c>
      <c r="AR678">
        <f>+IF(E678&gt;2017,J678*N678,'aob Demand'!AR677)</f>
        <v>701979.03350000002</v>
      </c>
      <c r="AS678">
        <f>+IF(F678&gt;2017,K678*O678,'aob Demand'!AS677)</f>
        <v>0.72149197599999904</v>
      </c>
      <c r="AT678">
        <f>+IF(G678&gt;2017,L678*P678,'aob Demand'!AT677)</f>
        <v>467211.52929999999</v>
      </c>
      <c r="AU678">
        <f>+IF(H678&gt;2017,M678*Q678,'aob Demand'!AU677)</f>
        <v>1245062.5900000001</v>
      </c>
      <c r="AV678">
        <v>1.0385299029999999</v>
      </c>
      <c r="AW678">
        <v>1.0385299029999999</v>
      </c>
      <c r="AX678">
        <v>1.0502698509999999</v>
      </c>
      <c r="AY678">
        <v>1.0464361280000001</v>
      </c>
      <c r="AZ678">
        <v>1.0881334409999901</v>
      </c>
      <c r="BA678">
        <v>1.0881334409999901</v>
      </c>
      <c r="BB678">
        <v>1.1027494929999999</v>
      </c>
      <c r="BC678">
        <v>1.0880440339999999</v>
      </c>
      <c r="BD678">
        <v>1.0259732370000001</v>
      </c>
      <c r="BE678">
        <v>1.0259732370000001</v>
      </c>
      <c r="BF678">
        <v>1.029215102</v>
      </c>
      <c r="BG678">
        <v>1.021480371</v>
      </c>
      <c r="BH678">
        <v>0.13183847900000001</v>
      </c>
      <c r="BI678">
        <v>0.13183847900000001</v>
      </c>
      <c r="BJ678">
        <v>0.15242956899999999</v>
      </c>
      <c r="BK678">
        <v>0.19070941999999999</v>
      </c>
      <c r="BL678">
        <v>0.14117670099999999</v>
      </c>
      <c r="BM678">
        <v>0.14117670099999999</v>
      </c>
      <c r="BN678">
        <v>0.16157598500000001</v>
      </c>
      <c r="BO678">
        <v>0.188202072</v>
      </c>
      <c r="BP678">
        <v>0.12631505199999901</v>
      </c>
      <c r="BQ678">
        <v>0.12631505199999901</v>
      </c>
      <c r="BR678">
        <v>0.14329787299999999</v>
      </c>
      <c r="BS678">
        <v>0.18782644199999901</v>
      </c>
      <c r="BT678">
        <v>0.19521590599999999</v>
      </c>
      <c r="BU678">
        <v>0.19521590599999999</v>
      </c>
      <c r="BV678">
        <v>0.27827923900000001</v>
      </c>
      <c r="BW678">
        <v>0.37060473299999902</v>
      </c>
      <c r="BX678">
        <f>+'aob Demand'!BX677+'aob Cap'!$CG678</f>
        <v>103.0185638</v>
      </c>
      <c r="BY678">
        <f>+'aob Demand'!BY677+'aob Cap'!$CG678</f>
        <v>0</v>
      </c>
      <c r="BZ678">
        <f>+'aob Demand'!BZ677+'aob Cap'!$CG678</f>
        <v>0</v>
      </c>
      <c r="CA678">
        <f>+'aob Demand'!CA677+'aob Cap'!$CG678</f>
        <v>0</v>
      </c>
      <c r="CB678">
        <f t="shared" si="82"/>
        <v>340567.62780652678</v>
      </c>
      <c r="CC678">
        <f t="shared" si="87"/>
        <v>0</v>
      </c>
      <c r="CD678">
        <f t="shared" si="88"/>
        <v>0</v>
      </c>
      <c r="CE678">
        <f t="shared" si="89"/>
        <v>0</v>
      </c>
      <c r="CG678">
        <f>+IFERROR(VLOOKUP(_xlfn.CONCAT(B678,E678,C678),Reallocation!$A$3:$F$618,6,FALSE),0)</f>
        <v>0</v>
      </c>
      <c r="CH678">
        <f t="shared" si="83"/>
        <v>0</v>
      </c>
      <c r="CI678">
        <f t="shared" si="84"/>
        <v>0</v>
      </c>
      <c r="CJ678">
        <f t="shared" si="85"/>
        <v>0</v>
      </c>
      <c r="CK678">
        <f t="shared" si="86"/>
        <v>0</v>
      </c>
      <c r="CL678">
        <f>+IF($C678=1,SUMPRODUCT($CH678:$CK678,Elast!$L$6:$O$6),SUMPRODUCT($CH678:$CK678,Elast!$L$13:$O$13))</f>
        <v>0</v>
      </c>
      <c r="CM678">
        <f>+IF($C678=1,SUMPRODUCT($CH678:$CK678,Elast!$L$7:$O$7),SUMPRODUCT($CH678:$CK678,Elast!$L$14:$O$14))</f>
        <v>0</v>
      </c>
      <c r="CN678">
        <f>+IF($C678=1,SUMPRODUCT($CH678:$CK678,Elast!$L$8:$O$8),SUMPRODUCT($CH678:$CK678,Elast!$L$15:$O$15))</f>
        <v>0</v>
      </c>
      <c r="CO678">
        <f>+IF($C678=1,SUMPRODUCT($CH678:$CK678,Elast!$L$9:$O$9),SUMPRODUCT($CH678:$CK678,Elast!$L$16:$O$16))</f>
        <v>0</v>
      </c>
    </row>
    <row r="679" spans="2:93" x14ac:dyDescent="0.25">
      <c r="B679" t="s">
        <v>92</v>
      </c>
      <c r="C679">
        <v>2</v>
      </c>
      <c r="D679">
        <v>2012</v>
      </c>
      <c r="E679">
        <v>2010</v>
      </c>
      <c r="F679">
        <v>0.174086988</v>
      </c>
      <c r="G679" s="1">
        <v>3.2399999999999999E-7</v>
      </c>
      <c r="H679">
        <v>0.179410283</v>
      </c>
      <c r="I679">
        <v>0.64650240400000003</v>
      </c>
      <c r="J679">
        <f>+('aob Demand'!J678-'aob Demand'!BX678)+'aob Cap'!BX679</f>
        <v>147.50499590000001</v>
      </c>
      <c r="K679">
        <f>+('aob Demand'!K678-'aob Demand'!BY678)+'aob Cap'!BY679</f>
        <v>97.660108370000003</v>
      </c>
      <c r="L679">
        <f>+('aob Demand'!L678-'aob Demand'!BZ678)+'aob Cap'!BZ679</f>
        <v>80.394039579999998</v>
      </c>
      <c r="M679">
        <f>+('aob Demand'!M678-'aob Demand'!CA678)+'aob Cap'!CA679</f>
        <v>65.386545220000002</v>
      </c>
      <c r="N679">
        <f>+'aob Demand'!N678*(1+CL679)</f>
        <v>3955.5809999999901</v>
      </c>
      <c r="O679">
        <f>+'aob Demand'!O678*(1+CM679)</f>
        <v>6.9999999999999897E-3</v>
      </c>
      <c r="P679">
        <f>+'aob Demand'!P678*(1+CN679)</f>
        <v>7479.5330000000004</v>
      </c>
      <c r="Q679">
        <f>+'aob Demand'!Q678*(1+CO679)</f>
        <v>33138.464999999997</v>
      </c>
      <c r="R679">
        <v>3351588.2549999999</v>
      </c>
      <c r="S679">
        <f>+IF(E679&gt;2017,SUMPRODUCT(J679:M679,N679:Q679),'aob Demand'!S678)</f>
        <v>3351588.2549999999</v>
      </c>
      <c r="T679">
        <v>1</v>
      </c>
      <c r="U679">
        <v>4.0000000000000001E-3</v>
      </c>
      <c r="V679">
        <v>38550.415489999999</v>
      </c>
      <c r="W679">
        <v>4.0000000000000001E-3</v>
      </c>
      <c r="X679">
        <v>11.1983006999999</v>
      </c>
      <c r="Y679">
        <v>11.1983006999999</v>
      </c>
      <c r="Z679">
        <v>6.0772181759999997</v>
      </c>
      <c r="AA679">
        <v>1.2184176069999999</v>
      </c>
      <c r="AB679">
        <v>49.844887569999997</v>
      </c>
      <c r="AC679">
        <v>0</v>
      </c>
      <c r="AD679">
        <v>0</v>
      </c>
      <c r="AE679">
        <v>0</v>
      </c>
      <c r="AF679">
        <v>197165.4902</v>
      </c>
      <c r="AG679">
        <v>0</v>
      </c>
      <c r="AH679">
        <v>0</v>
      </c>
      <c r="AI679">
        <v>0</v>
      </c>
      <c r="AJ679">
        <v>86.461807660000005</v>
      </c>
      <c r="AK679">
        <v>86.461807660000005</v>
      </c>
      <c r="AL679">
        <v>74.316821399999995</v>
      </c>
      <c r="AM679">
        <v>64.168127609999999</v>
      </c>
      <c r="AN679">
        <v>97.660108370000003</v>
      </c>
      <c r="AO679">
        <v>97.660108370000003</v>
      </c>
      <c r="AP679">
        <v>80.394039579999998</v>
      </c>
      <c r="AQ679">
        <v>65.386545220000002</v>
      </c>
      <c r="AR679">
        <f>+IF(E679&gt;2017,J679*N679,'aob Demand'!AR678)</f>
        <v>583467.95929999999</v>
      </c>
      <c r="AS679">
        <f>+IF(F679&gt;2017,K679*O679,'aob Demand'!AS678)</f>
        <v>0.68362075899999997</v>
      </c>
      <c r="AT679">
        <f>+IF(G679&gt;2017,L679*P679,'aob Demand'!AT678)</f>
        <v>601309.87199999997</v>
      </c>
      <c r="AU679">
        <f>+IF(H679&gt;2017,M679*Q679,'aob Demand'!AU678)</f>
        <v>2166809.7400000002</v>
      </c>
      <c r="AV679">
        <v>1.0385299029999999</v>
      </c>
      <c r="AW679">
        <v>1.0385299029999999</v>
      </c>
      <c r="AX679">
        <v>1.0502698509999999</v>
      </c>
      <c r="AY679">
        <v>1.0464361280000001</v>
      </c>
      <c r="AZ679">
        <v>1.0881334409999901</v>
      </c>
      <c r="BA679">
        <v>1.0881334409999901</v>
      </c>
      <c r="BB679">
        <v>1.1027494929999999</v>
      </c>
      <c r="BC679">
        <v>1.0880440339999999</v>
      </c>
      <c r="BD679">
        <v>1.0259732370000001</v>
      </c>
      <c r="BE679">
        <v>1.0259732370000001</v>
      </c>
      <c r="BF679">
        <v>1.029215102</v>
      </c>
      <c r="BG679">
        <v>1.021480371</v>
      </c>
      <c r="BH679">
        <v>0.13183847900000001</v>
      </c>
      <c r="BI679">
        <v>0.13183847900000001</v>
      </c>
      <c r="BJ679">
        <v>0.15242956899999999</v>
      </c>
      <c r="BK679">
        <v>0.19070941999999999</v>
      </c>
      <c r="BL679">
        <v>0.14117670099999999</v>
      </c>
      <c r="BM679">
        <v>0.14117670099999999</v>
      </c>
      <c r="BN679">
        <v>0.16157598500000001</v>
      </c>
      <c r="BO679">
        <v>0.188202072</v>
      </c>
      <c r="BP679">
        <v>0.12631505199999901</v>
      </c>
      <c r="BQ679">
        <v>0.12631505199999901</v>
      </c>
      <c r="BR679">
        <v>0.14329787299999999</v>
      </c>
      <c r="BS679">
        <v>0.18782644199999901</v>
      </c>
      <c r="BT679">
        <v>0.19521590599999999</v>
      </c>
      <c r="BU679">
        <v>0.19521590599999999</v>
      </c>
      <c r="BV679">
        <v>0.27827923900000001</v>
      </c>
      <c r="BW679">
        <v>0.37060473299999902</v>
      </c>
      <c r="BX679">
        <f>+'aob Demand'!BX678+'aob Cap'!$CG679</f>
        <v>103.8912108</v>
      </c>
      <c r="BY679">
        <f>+'aob Demand'!BY678+'aob Cap'!$CG679</f>
        <v>0</v>
      </c>
      <c r="BZ679">
        <f>+'aob Demand'!BZ678+'aob Cap'!$CG679</f>
        <v>0</v>
      </c>
      <c r="CA679">
        <f>+'aob Demand'!CA678+'aob Cap'!$CG679</f>
        <v>0</v>
      </c>
      <c r="CB679">
        <f t="shared" si="82"/>
        <v>410950.09950747376</v>
      </c>
      <c r="CC679">
        <f t="shared" si="87"/>
        <v>0</v>
      </c>
      <c r="CD679">
        <f t="shared" si="88"/>
        <v>0</v>
      </c>
      <c r="CE679">
        <f t="shared" si="89"/>
        <v>0</v>
      </c>
      <c r="CG679">
        <f>+IFERROR(VLOOKUP(_xlfn.CONCAT(B679,E679,C679),Reallocation!$A$3:$F$618,6,FALSE),0)</f>
        <v>0</v>
      </c>
      <c r="CH679">
        <f t="shared" si="83"/>
        <v>0</v>
      </c>
      <c r="CI679">
        <f t="shared" si="84"/>
        <v>0</v>
      </c>
      <c r="CJ679">
        <f t="shared" si="85"/>
        <v>0</v>
      </c>
      <c r="CK679">
        <f t="shared" si="86"/>
        <v>0</v>
      </c>
      <c r="CL679">
        <f>+IF($C679=1,SUMPRODUCT($CH679:$CK679,Elast!$L$6:$O$6),SUMPRODUCT($CH679:$CK679,Elast!$L$13:$O$13))</f>
        <v>0</v>
      </c>
      <c r="CM679">
        <f>+IF($C679=1,SUMPRODUCT($CH679:$CK679,Elast!$L$7:$O$7),SUMPRODUCT($CH679:$CK679,Elast!$L$14:$O$14))</f>
        <v>0</v>
      </c>
      <c r="CN679">
        <f>+IF($C679=1,SUMPRODUCT($CH679:$CK679,Elast!$L$8:$O$8),SUMPRODUCT($CH679:$CK679,Elast!$L$15:$O$15))</f>
        <v>0</v>
      </c>
      <c r="CO679">
        <f>+IF($C679=1,SUMPRODUCT($CH679:$CK679,Elast!$L$9:$O$9),SUMPRODUCT($CH679:$CK679,Elast!$L$16:$O$16))</f>
        <v>0</v>
      </c>
    </row>
    <row r="680" spans="2:93" x14ac:dyDescent="0.25">
      <c r="B680" t="s">
        <v>92</v>
      </c>
      <c r="C680">
        <v>2</v>
      </c>
      <c r="D680">
        <v>2013</v>
      </c>
      <c r="E680">
        <v>2011</v>
      </c>
      <c r="F680">
        <v>0.203118678</v>
      </c>
      <c r="G680" s="1">
        <v>3.0800000000000001E-7</v>
      </c>
      <c r="H680">
        <v>0.16574520000000001</v>
      </c>
      <c r="I680">
        <v>0.63113581299999999</v>
      </c>
      <c r="J680">
        <f>+('aob Demand'!J679-'aob Demand'!BX679)+'aob Cap'!BX680</f>
        <v>164.47335849999999</v>
      </c>
      <c r="K680">
        <f>+('aob Demand'!K679-'aob Demand'!BY679)+'aob Cap'!BY680</f>
        <v>87.559099579999994</v>
      </c>
      <c r="L680">
        <f>+('aob Demand'!L679-'aob Demand'!BZ679)+'aob Cap'!BZ680</f>
        <v>66.970756919999999</v>
      </c>
      <c r="M680">
        <f>+('aob Demand'!M679-'aob Demand'!CA679)+'aob Cap'!CA680</f>
        <v>56.481224349999998</v>
      </c>
      <c r="N680">
        <f>+'aob Demand'!N679*(1+CL680)</f>
        <v>3797.9949999999999</v>
      </c>
      <c r="O680">
        <f>+'aob Demand'!O679*(1+CM680)</f>
        <v>0.01</v>
      </c>
      <c r="P680">
        <f>+'aob Demand'!P679*(1+CN680)</f>
        <v>7611.25</v>
      </c>
      <c r="Q680">
        <f>+'aob Demand'!Q679*(1+CO680)</f>
        <v>34365.205000000002</v>
      </c>
      <c r="R680">
        <v>3075389.8960000002</v>
      </c>
      <c r="S680">
        <f>+IF(E680&gt;2017,SUMPRODUCT(J680:M680,N680:Q680),'aob Demand'!S679)</f>
        <v>3075389.8960000002</v>
      </c>
      <c r="T680">
        <v>1</v>
      </c>
      <c r="U680">
        <v>2E-3</v>
      </c>
      <c r="V680">
        <v>36280.133119999999</v>
      </c>
      <c r="W680">
        <v>2E-3</v>
      </c>
      <c r="X680">
        <v>3.568607971</v>
      </c>
      <c r="Y680">
        <v>3.568607971</v>
      </c>
      <c r="Z680">
        <v>6.9286504229999997</v>
      </c>
      <c r="AA680">
        <v>5.1891855069999897</v>
      </c>
      <c r="AB680">
        <v>76.914258970000006</v>
      </c>
      <c r="AC680">
        <v>0</v>
      </c>
      <c r="AD680">
        <v>0</v>
      </c>
      <c r="AE680">
        <v>0</v>
      </c>
      <c r="AF680">
        <v>292119.97100000002</v>
      </c>
      <c r="AG680">
        <v>0</v>
      </c>
      <c r="AH680">
        <v>0</v>
      </c>
      <c r="AI680">
        <v>0</v>
      </c>
      <c r="AJ680">
        <v>83.990491610000007</v>
      </c>
      <c r="AK680">
        <v>83.990491610000007</v>
      </c>
      <c r="AL680">
        <v>60.042106499999903</v>
      </c>
      <c r="AM680">
        <v>51.292038839999996</v>
      </c>
      <c r="AN680">
        <v>87.559099579999994</v>
      </c>
      <c r="AO680">
        <v>87.559099579999994</v>
      </c>
      <c r="AP680">
        <v>66.970756919999999</v>
      </c>
      <c r="AQ680">
        <v>56.481224349999998</v>
      </c>
      <c r="AR680">
        <f>+IF(E680&gt;2017,J680*N680,'aob Demand'!AR679)</f>
        <v>624668.99340000004</v>
      </c>
      <c r="AS680">
        <f>+IF(F680&gt;2017,K680*O680,'aob Demand'!AS679)</f>
        <v>0.87559099599999901</v>
      </c>
      <c r="AT680">
        <f>+IF(G680&gt;2017,L680*P680,'aob Demand'!AT679)</f>
        <v>509731.17359999998</v>
      </c>
      <c r="AU680">
        <f>+IF(H680&gt;2017,M680*Q680,'aob Demand'!AU679)</f>
        <v>1940988.8529999999</v>
      </c>
      <c r="AV680">
        <v>1.0385299029999999</v>
      </c>
      <c r="AW680">
        <v>1.0385299029999999</v>
      </c>
      <c r="AX680">
        <v>1.0502698509999999</v>
      </c>
      <c r="AY680">
        <v>1.0464361280000001</v>
      </c>
      <c r="AZ680">
        <v>1.0881334409999901</v>
      </c>
      <c r="BA680">
        <v>1.0881334409999901</v>
      </c>
      <c r="BB680">
        <v>1.1027494929999999</v>
      </c>
      <c r="BC680">
        <v>1.0880440339999999</v>
      </c>
      <c r="BD680">
        <v>1.0259732370000001</v>
      </c>
      <c r="BE680">
        <v>1.0259732370000001</v>
      </c>
      <c r="BF680">
        <v>1.029215102</v>
      </c>
      <c r="BG680">
        <v>1.021480371</v>
      </c>
      <c r="BH680">
        <v>0.13183847900000001</v>
      </c>
      <c r="BI680">
        <v>0.13183847900000001</v>
      </c>
      <c r="BJ680">
        <v>0.15242956899999999</v>
      </c>
      <c r="BK680">
        <v>0.19070941999999999</v>
      </c>
      <c r="BL680">
        <v>0.14117670099999999</v>
      </c>
      <c r="BM680">
        <v>0.14117670099999999</v>
      </c>
      <c r="BN680">
        <v>0.16157598500000001</v>
      </c>
      <c r="BO680">
        <v>0.188202072</v>
      </c>
      <c r="BP680">
        <v>0.12631505199999901</v>
      </c>
      <c r="BQ680">
        <v>0.12631505199999901</v>
      </c>
      <c r="BR680">
        <v>0.14329787299999999</v>
      </c>
      <c r="BS680">
        <v>0.18782644199999901</v>
      </c>
      <c r="BT680">
        <v>0.19521590599999999</v>
      </c>
      <c r="BU680">
        <v>0.19521590599999999</v>
      </c>
      <c r="BV680">
        <v>0.27827923900000001</v>
      </c>
      <c r="BW680">
        <v>0.37060473299999902</v>
      </c>
      <c r="BX680">
        <f>+'aob Demand'!BX679+'aob Cap'!$CG680</f>
        <v>103.6997411</v>
      </c>
      <c r="BY680">
        <f>+'aob Demand'!BY679+'aob Cap'!$CG680</f>
        <v>0</v>
      </c>
      <c r="BZ680">
        <f>+'aob Demand'!BZ679+'aob Cap'!$CG680</f>
        <v>0</v>
      </c>
      <c r="CA680">
        <f>+'aob Demand'!CA679+'aob Cap'!$CG680</f>
        <v>0</v>
      </c>
      <c r="CB680">
        <f t="shared" si="82"/>
        <v>393851.09819909447</v>
      </c>
      <c r="CC680">
        <f t="shared" si="87"/>
        <v>0</v>
      </c>
      <c r="CD680">
        <f t="shared" si="88"/>
        <v>0</v>
      </c>
      <c r="CE680">
        <f t="shared" si="89"/>
        <v>0</v>
      </c>
      <c r="CG680">
        <f>+IFERROR(VLOOKUP(_xlfn.CONCAT(B680,E680,C680),Reallocation!$A$3:$F$618,6,FALSE),0)</f>
        <v>0</v>
      </c>
      <c r="CH680">
        <f t="shared" si="83"/>
        <v>0</v>
      </c>
      <c r="CI680">
        <f t="shared" si="84"/>
        <v>0</v>
      </c>
      <c r="CJ680">
        <f t="shared" si="85"/>
        <v>0</v>
      </c>
      <c r="CK680">
        <f t="shared" si="86"/>
        <v>0</v>
      </c>
      <c r="CL680">
        <f>+IF($C680=1,SUMPRODUCT($CH680:$CK680,Elast!$L$6:$O$6),SUMPRODUCT($CH680:$CK680,Elast!$L$13:$O$13))</f>
        <v>0</v>
      </c>
      <c r="CM680">
        <f>+IF($C680=1,SUMPRODUCT($CH680:$CK680,Elast!$L$7:$O$7),SUMPRODUCT($CH680:$CK680,Elast!$L$14:$O$14))</f>
        <v>0</v>
      </c>
      <c r="CN680">
        <f>+IF($C680=1,SUMPRODUCT($CH680:$CK680,Elast!$L$8:$O$8),SUMPRODUCT($CH680:$CK680,Elast!$L$15:$O$15))</f>
        <v>0</v>
      </c>
      <c r="CO680">
        <f>+IF($C680=1,SUMPRODUCT($CH680:$CK680,Elast!$L$9:$O$9),SUMPRODUCT($CH680:$CK680,Elast!$L$16:$O$16))</f>
        <v>0</v>
      </c>
    </row>
    <row r="681" spans="2:93" x14ac:dyDescent="0.25">
      <c r="B681" t="s">
        <v>92</v>
      </c>
      <c r="C681">
        <v>2</v>
      </c>
      <c r="D681">
        <v>2014</v>
      </c>
      <c r="E681">
        <v>2012</v>
      </c>
      <c r="F681">
        <v>0.18672582800000001</v>
      </c>
      <c r="G681" s="1">
        <v>2.4299999999999999E-7</v>
      </c>
      <c r="H681">
        <v>0.17535584100000001</v>
      </c>
      <c r="I681">
        <v>0.63791808799999905</v>
      </c>
      <c r="J681">
        <f>+('aob Demand'!J680-'aob Demand'!BX680)+'aob Cap'!BX681</f>
        <v>197.7205889</v>
      </c>
      <c r="K681">
        <f>+('aob Demand'!K680-'aob Demand'!BY680)+'aob Cap'!BY681</f>
        <v>118.58981989999999</v>
      </c>
      <c r="L681">
        <f>+('aob Demand'!L680-'aob Demand'!BZ680)+'aob Cap'!BZ681</f>
        <v>102.11890649999999</v>
      </c>
      <c r="M681">
        <f>+('aob Demand'!M680-'aob Demand'!CA680)+'aob Cap'!CA681</f>
        <v>89.559155869999998</v>
      </c>
      <c r="N681">
        <f>+'aob Demand'!N680*(1+CL681)</f>
        <v>4890.5329999999904</v>
      </c>
      <c r="O681">
        <f>+'aob Demand'!O680*(1+CM681)</f>
        <v>1.0999999999999999E-2</v>
      </c>
      <c r="P681">
        <f>+'aob Demand'!P680*(1+CN681)</f>
        <v>8892.3760000000002</v>
      </c>
      <c r="Q681">
        <f>+'aob Demand'!Q680*(1+CO681)</f>
        <v>36885.752</v>
      </c>
      <c r="R681">
        <v>5178496.8949999996</v>
      </c>
      <c r="S681">
        <f>+IF(E681&gt;2017,SUMPRODUCT(J681:M681,N681:Q681),'aob Demand'!S680)</f>
        <v>5178496.8949999996</v>
      </c>
      <c r="T681">
        <v>1</v>
      </c>
      <c r="U681">
        <v>2E-3</v>
      </c>
      <c r="V681">
        <v>36413.724289999998</v>
      </c>
      <c r="W681">
        <v>2E-3</v>
      </c>
      <c r="X681">
        <v>-5.6447927679999896</v>
      </c>
      <c r="Y681">
        <v>-5.6447927679999896</v>
      </c>
      <c r="Z681">
        <v>-6.7873359720000002</v>
      </c>
      <c r="AA681">
        <v>-5.2498341770000003</v>
      </c>
      <c r="AB681">
        <v>79.130768990000007</v>
      </c>
      <c r="AC681">
        <v>0</v>
      </c>
      <c r="AD681">
        <v>0</v>
      </c>
      <c r="AE681">
        <v>0</v>
      </c>
      <c r="AF681">
        <v>386991.63699999999</v>
      </c>
      <c r="AG681">
        <v>0</v>
      </c>
      <c r="AH681">
        <v>0</v>
      </c>
      <c r="AI681">
        <v>0</v>
      </c>
      <c r="AJ681">
        <v>124.234612599999</v>
      </c>
      <c r="AK681">
        <v>124.234612599999</v>
      </c>
      <c r="AL681">
        <v>108.9062425</v>
      </c>
      <c r="AM681">
        <v>94.808990039999998</v>
      </c>
      <c r="AN681">
        <v>118.58981989999999</v>
      </c>
      <c r="AO681">
        <v>118.58981989999999</v>
      </c>
      <c r="AP681">
        <v>102.11890649999999</v>
      </c>
      <c r="AQ681">
        <v>89.559155869999998</v>
      </c>
      <c r="AR681">
        <f>+IF(E681&gt;2017,J681*N681,'aob Demand'!AR680)</f>
        <v>966959.06460000004</v>
      </c>
      <c r="AS681">
        <f>+IF(F681&gt;2017,K681*O681,'aob Demand'!AS680)</f>
        <v>1.3044880190000001</v>
      </c>
      <c r="AT681">
        <f>+IF(G681&gt;2017,L681*P681,'aob Demand'!AT680)</f>
        <v>908079.71349999995</v>
      </c>
      <c r="AU681">
        <f>+IF(H681&gt;2017,M681*Q681,'aob Demand'!AU680)</f>
        <v>3303456.8130000001</v>
      </c>
      <c r="AV681">
        <v>1.0385299029999999</v>
      </c>
      <c r="AW681">
        <v>1.0385299029999999</v>
      </c>
      <c r="AX681">
        <v>1.0502698509999999</v>
      </c>
      <c r="AY681">
        <v>1.0464361280000001</v>
      </c>
      <c r="AZ681">
        <v>1.0881334409999901</v>
      </c>
      <c r="BA681">
        <v>1.0881334409999901</v>
      </c>
      <c r="BB681">
        <v>1.1027494929999999</v>
      </c>
      <c r="BC681">
        <v>1.0880440339999999</v>
      </c>
      <c r="BD681">
        <v>1.0259732370000001</v>
      </c>
      <c r="BE681">
        <v>1.0259732370000001</v>
      </c>
      <c r="BF681">
        <v>1.029215102</v>
      </c>
      <c r="BG681">
        <v>1.021480371</v>
      </c>
      <c r="BH681">
        <v>0.13183847900000001</v>
      </c>
      <c r="BI681">
        <v>0.13183847900000001</v>
      </c>
      <c r="BJ681">
        <v>0.15242956899999999</v>
      </c>
      <c r="BK681">
        <v>0.19070941999999999</v>
      </c>
      <c r="BL681">
        <v>0.14117670099999999</v>
      </c>
      <c r="BM681">
        <v>0.14117670099999999</v>
      </c>
      <c r="BN681">
        <v>0.16157598500000001</v>
      </c>
      <c r="BO681">
        <v>0.188202072</v>
      </c>
      <c r="BP681">
        <v>0.12631505199999901</v>
      </c>
      <c r="BQ681">
        <v>0.12631505199999901</v>
      </c>
      <c r="BR681">
        <v>0.14329787299999999</v>
      </c>
      <c r="BS681">
        <v>0.18782644199999901</v>
      </c>
      <c r="BT681">
        <v>0.19521590599999999</v>
      </c>
      <c r="BU681">
        <v>0.19521590599999999</v>
      </c>
      <c r="BV681">
        <v>0.27827923900000001</v>
      </c>
      <c r="BW681">
        <v>0.37060473299999902</v>
      </c>
      <c r="BX681">
        <f>+'aob Demand'!BX680+'aob Cap'!$CG681</f>
        <v>108.0149625</v>
      </c>
      <c r="BY681">
        <f>+'aob Demand'!BY680+'aob Cap'!$CG681</f>
        <v>0</v>
      </c>
      <c r="BZ681">
        <f>+'aob Demand'!BZ680+'aob Cap'!$CG681</f>
        <v>0</v>
      </c>
      <c r="CA681">
        <f>+'aob Demand'!CA680+'aob Cap'!$CG681</f>
        <v>0</v>
      </c>
      <c r="CB681">
        <f t="shared" si="82"/>
        <v>528250.73860001145</v>
      </c>
      <c r="CC681">
        <f t="shared" si="87"/>
        <v>0</v>
      </c>
      <c r="CD681">
        <f t="shared" si="88"/>
        <v>0</v>
      </c>
      <c r="CE681">
        <f t="shared" si="89"/>
        <v>0</v>
      </c>
      <c r="CG681">
        <f>+IFERROR(VLOOKUP(_xlfn.CONCAT(B681,E681,C681),Reallocation!$A$3:$F$618,6,FALSE),0)</f>
        <v>0</v>
      </c>
      <c r="CH681">
        <f t="shared" si="83"/>
        <v>0</v>
      </c>
      <c r="CI681">
        <f t="shared" si="84"/>
        <v>0</v>
      </c>
      <c r="CJ681">
        <f t="shared" si="85"/>
        <v>0</v>
      </c>
      <c r="CK681">
        <f t="shared" si="86"/>
        <v>0</v>
      </c>
      <c r="CL681">
        <f>+IF($C681=1,SUMPRODUCT($CH681:$CK681,Elast!$L$6:$O$6),SUMPRODUCT($CH681:$CK681,Elast!$L$13:$O$13))</f>
        <v>0</v>
      </c>
      <c r="CM681">
        <f>+IF($C681=1,SUMPRODUCT($CH681:$CK681,Elast!$L$7:$O$7),SUMPRODUCT($CH681:$CK681,Elast!$L$14:$O$14))</f>
        <v>0</v>
      </c>
      <c r="CN681">
        <f>+IF($C681=1,SUMPRODUCT($CH681:$CK681,Elast!$L$8:$O$8),SUMPRODUCT($CH681:$CK681,Elast!$L$15:$O$15))</f>
        <v>0</v>
      </c>
      <c r="CO681">
        <f>+IF($C681=1,SUMPRODUCT($CH681:$CK681,Elast!$L$9:$O$9),SUMPRODUCT($CH681:$CK681,Elast!$L$16:$O$16))</f>
        <v>0</v>
      </c>
    </row>
    <row r="682" spans="2:93" x14ac:dyDescent="0.25">
      <c r="B682" t="s">
        <v>92</v>
      </c>
      <c r="C682">
        <v>2</v>
      </c>
      <c r="D682">
        <v>2015</v>
      </c>
      <c r="E682">
        <v>2013</v>
      </c>
      <c r="F682">
        <v>0.16277784200000001</v>
      </c>
      <c r="G682" s="1">
        <v>1.3400000000000001E-7</v>
      </c>
      <c r="H682">
        <v>0.171121259</v>
      </c>
      <c r="I682">
        <v>0.66610076600000001</v>
      </c>
      <c r="J682">
        <f>+('aob Demand'!J681-'aob Demand'!BX681)+'aob Cap'!BX682</f>
        <v>159.73687009999901</v>
      </c>
      <c r="K682">
        <f>+('aob Demand'!K681-'aob Demand'!BY681)+'aob Cap'!BY682</f>
        <v>85.684902149999999</v>
      </c>
      <c r="L682">
        <f>+('aob Demand'!L681-'aob Demand'!BZ681)+'aob Cap'!BZ682</f>
        <v>83.383232759999999</v>
      </c>
      <c r="M682">
        <f>+('aob Demand'!M681-'aob Demand'!CA681)+'aob Cap'!CA682</f>
        <v>77.492759550000002</v>
      </c>
      <c r="N682">
        <f>+'aob Demand'!N681*(1+CL682)</f>
        <v>5347.1419999999998</v>
      </c>
      <c r="O682">
        <f>+'aob Demand'!O681*(1+CM682)</f>
        <v>0.01</v>
      </c>
      <c r="P682">
        <f>+'aob Demand'!P681*(1+CN682)</f>
        <v>10768.543</v>
      </c>
      <c r="Q682">
        <f>+'aob Demand'!Q681*(1+CO682)</f>
        <v>45103.53</v>
      </c>
      <c r="R682">
        <v>5247249.5159999998</v>
      </c>
      <c r="S682">
        <f>+IF(E682&gt;2017,SUMPRODUCT(J682:M682,N682:Q682),'aob Demand'!S681)</f>
        <v>5247249.5159999998</v>
      </c>
      <c r="T682">
        <v>1</v>
      </c>
      <c r="U682">
        <v>2E-3</v>
      </c>
      <c r="V682">
        <v>37619.985800000002</v>
      </c>
      <c r="W682">
        <v>2E-3</v>
      </c>
      <c r="X682">
        <v>5.6922857809999998</v>
      </c>
      <c r="Y682">
        <v>5.6922857809999998</v>
      </c>
      <c r="Z682">
        <v>7.9883319750000004</v>
      </c>
      <c r="AA682">
        <v>3.6151423930000002</v>
      </c>
      <c r="AB682">
        <v>74.051967919999996</v>
      </c>
      <c r="AC682">
        <v>0</v>
      </c>
      <c r="AD682">
        <v>0</v>
      </c>
      <c r="AE682">
        <v>0</v>
      </c>
      <c r="AF682">
        <v>395966.38780000003</v>
      </c>
      <c r="AG682">
        <v>0</v>
      </c>
      <c r="AH682">
        <v>0</v>
      </c>
      <c r="AI682">
        <v>0</v>
      </c>
      <c r="AJ682">
        <v>79.992616369999993</v>
      </c>
      <c r="AK682">
        <v>79.992616369999993</v>
      </c>
      <c r="AL682">
        <v>75.394900789999994</v>
      </c>
      <c r="AM682">
        <v>73.877617150000006</v>
      </c>
      <c r="AN682">
        <v>85.684902149999999</v>
      </c>
      <c r="AO682">
        <v>85.684902149999999</v>
      </c>
      <c r="AP682">
        <v>83.383232759999999</v>
      </c>
      <c r="AQ682">
        <v>77.492759550000002</v>
      </c>
      <c r="AR682">
        <f>+IF(E682&gt;2017,J682*N682,'aob Demand'!AR681)</f>
        <v>854135.72690000001</v>
      </c>
      <c r="AS682">
        <f>+IF(F682&gt;2017,K682*O682,'aob Demand'!AS681)</f>
        <v>0.85684902099999904</v>
      </c>
      <c r="AT682">
        <f>+IF(G682&gt;2017,L682*P682,'aob Demand'!AT681)</f>
        <v>897915.92749999999</v>
      </c>
      <c r="AU682">
        <f>+IF(H682&gt;2017,M682*Q682,'aob Demand'!AU681)</f>
        <v>3495197.0049999999</v>
      </c>
      <c r="AV682">
        <v>1.0385299029999999</v>
      </c>
      <c r="AW682">
        <v>1.0385299029999999</v>
      </c>
      <c r="AX682">
        <v>1.0502698509999999</v>
      </c>
      <c r="AY682">
        <v>1.0464361280000001</v>
      </c>
      <c r="AZ682">
        <v>1.0881334409999901</v>
      </c>
      <c r="BA682">
        <v>1.0881334409999901</v>
      </c>
      <c r="BB682">
        <v>1.1027494929999999</v>
      </c>
      <c r="BC682">
        <v>1.0880440339999999</v>
      </c>
      <c r="BD682">
        <v>1.0259732370000001</v>
      </c>
      <c r="BE682">
        <v>1.0259732370000001</v>
      </c>
      <c r="BF682">
        <v>1.029215102</v>
      </c>
      <c r="BG682">
        <v>1.021480371</v>
      </c>
      <c r="BH682">
        <v>0.13183847900000001</v>
      </c>
      <c r="BI682">
        <v>0.13183847900000001</v>
      </c>
      <c r="BJ682">
        <v>0.15242956899999999</v>
      </c>
      <c r="BK682">
        <v>0.19070941999999999</v>
      </c>
      <c r="BL682">
        <v>0.14117670099999999</v>
      </c>
      <c r="BM682">
        <v>0.14117670099999999</v>
      </c>
      <c r="BN682">
        <v>0.16157598500000001</v>
      </c>
      <c r="BO682">
        <v>0.188202072</v>
      </c>
      <c r="BP682">
        <v>0.12631505199999901</v>
      </c>
      <c r="BQ682">
        <v>0.12631505199999901</v>
      </c>
      <c r="BR682">
        <v>0.14329787299999999</v>
      </c>
      <c r="BS682">
        <v>0.18782644199999901</v>
      </c>
      <c r="BT682">
        <v>0.19521590599999999</v>
      </c>
      <c r="BU682">
        <v>0.19521590599999999</v>
      </c>
      <c r="BV682">
        <v>0.27827923900000001</v>
      </c>
      <c r="BW682">
        <v>0.37060473299999902</v>
      </c>
      <c r="BX682">
        <f>+'aob Demand'!BX681+'aob Cap'!$CG682</f>
        <v>124.87115249999999</v>
      </c>
      <c r="BY682">
        <f>+'aob Demand'!BY681+'aob Cap'!$CG682</f>
        <v>0</v>
      </c>
      <c r="BZ682">
        <f>+'aob Demand'!BZ681+'aob Cap'!$CG682</f>
        <v>0</v>
      </c>
      <c r="CA682">
        <f>+'aob Demand'!CA681+'aob Cap'!$CG682</f>
        <v>0</v>
      </c>
      <c r="CB682">
        <f t="shared" si="82"/>
        <v>667703.78412115492</v>
      </c>
      <c r="CC682">
        <f t="shared" si="87"/>
        <v>0</v>
      </c>
      <c r="CD682">
        <f t="shared" si="88"/>
        <v>0</v>
      </c>
      <c r="CE682">
        <f t="shared" si="89"/>
        <v>0</v>
      </c>
      <c r="CG682">
        <f>+IFERROR(VLOOKUP(_xlfn.CONCAT(B682,E682,C682),Reallocation!$A$3:$F$618,6,FALSE),0)</f>
        <v>0</v>
      </c>
      <c r="CH682">
        <f t="shared" si="83"/>
        <v>0</v>
      </c>
      <c r="CI682">
        <f t="shared" si="84"/>
        <v>0</v>
      </c>
      <c r="CJ682">
        <f t="shared" si="85"/>
        <v>0</v>
      </c>
      <c r="CK682">
        <f t="shared" si="86"/>
        <v>0</v>
      </c>
      <c r="CL682">
        <f>+IF($C682=1,SUMPRODUCT($CH682:$CK682,Elast!$L$6:$O$6),SUMPRODUCT($CH682:$CK682,Elast!$L$13:$O$13))</f>
        <v>0</v>
      </c>
      <c r="CM682">
        <f>+IF($C682=1,SUMPRODUCT($CH682:$CK682,Elast!$L$7:$O$7),SUMPRODUCT($CH682:$CK682,Elast!$L$14:$O$14))</f>
        <v>0</v>
      </c>
      <c r="CN682">
        <f>+IF($C682=1,SUMPRODUCT($CH682:$CK682,Elast!$L$8:$O$8),SUMPRODUCT($CH682:$CK682,Elast!$L$15:$O$15))</f>
        <v>0</v>
      </c>
      <c r="CO682">
        <f>+IF($C682=1,SUMPRODUCT($CH682:$CK682,Elast!$L$9:$O$9),SUMPRODUCT($CH682:$CK682,Elast!$L$16:$O$16))</f>
        <v>0</v>
      </c>
    </row>
    <row r="683" spans="2:93" x14ac:dyDescent="0.25">
      <c r="B683" t="s">
        <v>92</v>
      </c>
      <c r="C683">
        <v>2</v>
      </c>
      <c r="D683">
        <v>2016</v>
      </c>
      <c r="E683">
        <v>2014</v>
      </c>
      <c r="F683">
        <v>0.22192204899999901</v>
      </c>
      <c r="G683" s="1">
        <v>2.23E-7</v>
      </c>
      <c r="H683">
        <v>0.15994053599999999</v>
      </c>
      <c r="I683">
        <v>0.61813719199999995</v>
      </c>
      <c r="J683">
        <f>+('aob Demand'!J682-'aob Demand'!BX682)+'aob Cap'!BX683</f>
        <v>203.16581299999899</v>
      </c>
      <c r="K683">
        <f>+('aob Demand'!K682-'aob Demand'!BY682)+'aob Cap'!BY683</f>
        <v>94.868304559999999</v>
      </c>
      <c r="L683">
        <f>+('aob Demand'!L682-'aob Demand'!BZ682)+'aob Cap'!BZ683</f>
        <v>78.071693710000005</v>
      </c>
      <c r="M683">
        <f>+('aob Demand'!M682-'aob Demand'!CA682)+'aob Cap'!CA683</f>
        <v>69.979775570000001</v>
      </c>
      <c r="N683">
        <f>+'aob Demand'!N682*(1+CL683)</f>
        <v>5585.2759999999998</v>
      </c>
      <c r="O683">
        <f>+'aob Demand'!O682*(1+CM683)</f>
        <v>1.2E-2</v>
      </c>
      <c r="P683">
        <f>+'aob Demand'!P682*(1+CN683)</f>
        <v>10475.138999999999</v>
      </c>
      <c r="Q683">
        <f>+'aob Demand'!Q682*(1+CO683)</f>
        <v>45165.542000000001</v>
      </c>
      <c r="R683">
        <v>5113224.6140000001</v>
      </c>
      <c r="S683">
        <f>+IF(E683&gt;2017,SUMPRODUCT(J683:M683,N683:Q683),'aob Demand'!S682)</f>
        <v>5113224.6140000001</v>
      </c>
      <c r="T683">
        <v>1</v>
      </c>
      <c r="U683">
        <v>4.0000000000000001E-3</v>
      </c>
      <c r="V683">
        <v>37162.645769999901</v>
      </c>
      <c r="W683">
        <v>4.0000000000000001E-3</v>
      </c>
      <c r="X683">
        <v>5.5712157299999996</v>
      </c>
      <c r="Y683">
        <v>5.5712157299999996</v>
      </c>
      <c r="Z683">
        <v>4.9745149910000004</v>
      </c>
      <c r="AA683">
        <v>3.598888616</v>
      </c>
      <c r="AB683">
        <v>108.2975084</v>
      </c>
      <c r="AC683">
        <v>0</v>
      </c>
      <c r="AD683">
        <v>0</v>
      </c>
      <c r="AE683">
        <v>0</v>
      </c>
      <c r="AF683">
        <v>604871.47459999996</v>
      </c>
      <c r="AG683">
        <v>0</v>
      </c>
      <c r="AH683">
        <v>0</v>
      </c>
      <c r="AI683">
        <v>0</v>
      </c>
      <c r="AJ683">
        <v>89.297088830000007</v>
      </c>
      <c r="AK683">
        <v>89.297088830000007</v>
      </c>
      <c r="AL683">
        <v>73.097178720000002</v>
      </c>
      <c r="AM683">
        <v>66.380886950000004</v>
      </c>
      <c r="AN683">
        <v>94.868304559999999</v>
      </c>
      <c r="AO683">
        <v>94.868304559999999</v>
      </c>
      <c r="AP683">
        <v>78.071693710000005</v>
      </c>
      <c r="AQ683">
        <v>69.979775570000001</v>
      </c>
      <c r="AR683">
        <f>+IF(E683&gt;2017,J683*N683,'aob Demand'!AR682)</f>
        <v>1134737.139</v>
      </c>
      <c r="AS683">
        <f>+IF(F683&gt;2017,K683*O683,'aob Demand'!AS682)</f>
        <v>1.1384196550000001</v>
      </c>
      <c r="AT683">
        <f>+IF(G683&gt;2017,L683*P683,'aob Demand'!AT682)</f>
        <v>817811.84349999996</v>
      </c>
      <c r="AU683">
        <f>+IF(H683&gt;2017,M683*Q683,'aob Demand'!AU682)</f>
        <v>3160674.4929999998</v>
      </c>
      <c r="AV683">
        <v>1.0385299029999999</v>
      </c>
      <c r="AW683">
        <v>1.0385299029999999</v>
      </c>
      <c r="AX683">
        <v>1.0502698509999999</v>
      </c>
      <c r="AY683">
        <v>1.0464361280000001</v>
      </c>
      <c r="AZ683">
        <v>1.0881334409999901</v>
      </c>
      <c r="BA683">
        <v>1.0881334409999901</v>
      </c>
      <c r="BB683">
        <v>1.1027494929999999</v>
      </c>
      <c r="BC683">
        <v>1.0880440339999999</v>
      </c>
      <c r="BD683">
        <v>1.0259732370000001</v>
      </c>
      <c r="BE683">
        <v>1.0259732370000001</v>
      </c>
      <c r="BF683">
        <v>1.029215102</v>
      </c>
      <c r="BG683">
        <v>1.021480371</v>
      </c>
      <c r="BH683">
        <v>0.13183847900000001</v>
      </c>
      <c r="BI683">
        <v>0.13183847900000001</v>
      </c>
      <c r="BJ683">
        <v>0.15242956899999999</v>
      </c>
      <c r="BK683">
        <v>0.19070941999999999</v>
      </c>
      <c r="BL683">
        <v>0.14117670099999999</v>
      </c>
      <c r="BM683">
        <v>0.14117670099999999</v>
      </c>
      <c r="BN683">
        <v>0.16157598500000001</v>
      </c>
      <c r="BO683">
        <v>0.188202072</v>
      </c>
      <c r="BP683">
        <v>0.12631505199999901</v>
      </c>
      <c r="BQ683">
        <v>0.12631505199999901</v>
      </c>
      <c r="BR683">
        <v>0.14329787299999999</v>
      </c>
      <c r="BS683">
        <v>0.18782644199999901</v>
      </c>
      <c r="BT683">
        <v>0.19521590599999999</v>
      </c>
      <c r="BU683">
        <v>0.19521590599999999</v>
      </c>
      <c r="BV683">
        <v>0.27827923900000001</v>
      </c>
      <c r="BW683">
        <v>0.37060473299999902</v>
      </c>
      <c r="BX683">
        <f>+'aob Demand'!BX682+'aob Cap'!$CG683</f>
        <v>138.7734476</v>
      </c>
      <c r="BY683">
        <f>+'aob Demand'!BY682+'aob Cap'!$CG683</f>
        <v>0</v>
      </c>
      <c r="BZ683">
        <f>+'aob Demand'!BZ682+'aob Cap'!$CG683</f>
        <v>0</v>
      </c>
      <c r="CA683">
        <f>+'aob Demand'!CA682+'aob Cap'!$CG683</f>
        <v>0</v>
      </c>
      <c r="CB683">
        <f t="shared" si="82"/>
        <v>775088.00631753751</v>
      </c>
      <c r="CC683">
        <f t="shared" si="87"/>
        <v>0</v>
      </c>
      <c r="CD683">
        <f t="shared" si="88"/>
        <v>0</v>
      </c>
      <c r="CE683">
        <f t="shared" si="89"/>
        <v>0</v>
      </c>
      <c r="CG683">
        <f>+IFERROR(VLOOKUP(_xlfn.CONCAT(B683,E683,C683),Reallocation!$A$3:$F$618,6,FALSE),0)</f>
        <v>0</v>
      </c>
      <c r="CH683">
        <f t="shared" si="83"/>
        <v>0</v>
      </c>
      <c r="CI683">
        <f t="shared" si="84"/>
        <v>0</v>
      </c>
      <c r="CJ683">
        <f t="shared" si="85"/>
        <v>0</v>
      </c>
      <c r="CK683">
        <f t="shared" si="86"/>
        <v>0</v>
      </c>
      <c r="CL683">
        <f>+IF($C683=1,SUMPRODUCT($CH683:$CK683,Elast!$L$6:$O$6),SUMPRODUCT($CH683:$CK683,Elast!$L$13:$O$13))</f>
        <v>0</v>
      </c>
      <c r="CM683">
        <f>+IF($C683=1,SUMPRODUCT($CH683:$CK683,Elast!$L$7:$O$7),SUMPRODUCT($CH683:$CK683,Elast!$L$14:$O$14))</f>
        <v>0</v>
      </c>
      <c r="CN683">
        <f>+IF($C683=1,SUMPRODUCT($CH683:$CK683,Elast!$L$8:$O$8),SUMPRODUCT($CH683:$CK683,Elast!$L$15:$O$15))</f>
        <v>0</v>
      </c>
      <c r="CO683">
        <f>+IF($C683=1,SUMPRODUCT($CH683:$CK683,Elast!$L$9:$O$9),SUMPRODUCT($CH683:$CK683,Elast!$L$16:$O$16))</f>
        <v>0</v>
      </c>
    </row>
    <row r="684" spans="2:93" x14ac:dyDescent="0.25">
      <c r="B684" t="s">
        <v>92</v>
      </c>
      <c r="C684">
        <v>2</v>
      </c>
      <c r="D684">
        <v>2017</v>
      </c>
      <c r="E684">
        <v>2015</v>
      </c>
      <c r="F684">
        <v>0.217574565</v>
      </c>
      <c r="G684" s="1">
        <v>1.99E-7</v>
      </c>
      <c r="H684">
        <v>0.15259445799999999</v>
      </c>
      <c r="I684">
        <v>0.62983077700000001</v>
      </c>
      <c r="J684">
        <f>+('aob Demand'!J683-'aob Demand'!BX683)+'aob Cap'!BX684</f>
        <v>209.3390885</v>
      </c>
      <c r="K684">
        <f>+('aob Demand'!K683-'aob Demand'!BY683)+'aob Cap'!BY684</f>
        <v>76.481233759999995</v>
      </c>
      <c r="L684">
        <f>+('aob Demand'!L683-'aob Demand'!BZ683)+'aob Cap'!BZ684</f>
        <v>73.895429820000004</v>
      </c>
      <c r="M684">
        <f>+('aob Demand'!M683-'aob Demand'!CA683)+'aob Cap'!CA684</f>
        <v>73.801000610000003</v>
      </c>
      <c r="N684">
        <f>+'aob Demand'!N683*(1+CL684)</f>
        <v>5429.3069999999998</v>
      </c>
      <c r="O684">
        <f>+'aob Demand'!O683*(1+CM684)</f>
        <v>1.6E-2</v>
      </c>
      <c r="P684">
        <f>+'aob Demand'!P683*(1+CN684)</f>
        <v>10787.173000000001</v>
      </c>
      <c r="Q684">
        <f>+'aob Demand'!Q683*(1+CO684)</f>
        <v>44580.837999999902</v>
      </c>
      <c r="R684">
        <v>5223800.6399999997</v>
      </c>
      <c r="S684">
        <f>+IF(E684&gt;2017,SUMPRODUCT(J684:M684,N684:Q684),'aob Demand'!S683)</f>
        <v>5223800.6399999997</v>
      </c>
      <c r="T684">
        <v>1</v>
      </c>
      <c r="U684">
        <v>2E-3</v>
      </c>
      <c r="V684">
        <v>37243.085160000002</v>
      </c>
      <c r="W684">
        <v>2E-3</v>
      </c>
      <c r="X684">
        <v>3.790031763</v>
      </c>
      <c r="Y684">
        <v>3.790031763</v>
      </c>
      <c r="Z684">
        <v>2.0933331470000001</v>
      </c>
      <c r="AA684">
        <v>0.84329832900000001</v>
      </c>
      <c r="AB684">
        <v>132.85785469999999</v>
      </c>
      <c r="AC684">
        <v>0</v>
      </c>
      <c r="AD684">
        <v>0</v>
      </c>
      <c r="AE684">
        <v>0</v>
      </c>
      <c r="AF684">
        <v>721326.08050000004</v>
      </c>
      <c r="AG684">
        <v>0</v>
      </c>
      <c r="AH684">
        <v>0</v>
      </c>
      <c r="AI684">
        <v>0</v>
      </c>
      <c r="AJ684">
        <v>72.691202000000004</v>
      </c>
      <c r="AK684">
        <v>72.691202000000004</v>
      </c>
      <c r="AL684">
        <v>71.802096680000005</v>
      </c>
      <c r="AM684">
        <v>72.957702280000007</v>
      </c>
      <c r="AN684">
        <v>76.481233759999995</v>
      </c>
      <c r="AO684">
        <v>76.481233759999995</v>
      </c>
      <c r="AP684">
        <v>73.895429820000004</v>
      </c>
      <c r="AQ684">
        <v>73.801000610000003</v>
      </c>
      <c r="AR684">
        <f>+IF(E684&gt;2017,J684*N684,'aob Demand'!AR683)</f>
        <v>1136566.1780000001</v>
      </c>
      <c r="AS684">
        <f>+IF(F684&gt;2017,K684*O684,'aob Demand'!AS683)</f>
        <v>1.22369974</v>
      </c>
      <c r="AT684">
        <f>+IF(G684&gt;2017,L684*P684,'aob Demand'!AT683)</f>
        <v>797122.78540000005</v>
      </c>
      <c r="AU684">
        <f>+IF(H684&gt;2017,M684*Q684,'aob Demand'!AU683)</f>
        <v>3290110.452</v>
      </c>
      <c r="AV684">
        <v>1.0385299029999999</v>
      </c>
      <c r="AW684">
        <v>1.0385299029999999</v>
      </c>
      <c r="AX684">
        <v>1.0502698509999999</v>
      </c>
      <c r="AY684">
        <v>1.0464361280000001</v>
      </c>
      <c r="AZ684">
        <v>1.0881334409999901</v>
      </c>
      <c r="BA684">
        <v>1.0881334409999901</v>
      </c>
      <c r="BB684">
        <v>1.1027494929999999</v>
      </c>
      <c r="BC684">
        <v>1.0880440339999999</v>
      </c>
      <c r="BD684">
        <v>1.0259732370000001</v>
      </c>
      <c r="BE684">
        <v>1.0259732370000001</v>
      </c>
      <c r="BF684">
        <v>1.029215102</v>
      </c>
      <c r="BG684">
        <v>1.021480371</v>
      </c>
      <c r="BH684">
        <v>0.13183847900000001</v>
      </c>
      <c r="BI684">
        <v>0.13183847900000001</v>
      </c>
      <c r="BJ684">
        <v>0.15242956899999999</v>
      </c>
      <c r="BK684">
        <v>0.19070941999999999</v>
      </c>
      <c r="BL684">
        <v>0.14117670099999999</v>
      </c>
      <c r="BM684">
        <v>0.14117670099999999</v>
      </c>
      <c r="BN684">
        <v>0.16157598500000001</v>
      </c>
      <c r="BO684">
        <v>0.188202072</v>
      </c>
      <c r="BP684">
        <v>0.12631505199999901</v>
      </c>
      <c r="BQ684">
        <v>0.12631505199999901</v>
      </c>
      <c r="BR684">
        <v>0.14329787299999999</v>
      </c>
      <c r="BS684">
        <v>0.18782644199999901</v>
      </c>
      <c r="BT684">
        <v>0.19521590599999999</v>
      </c>
      <c r="BU684">
        <v>0.19521590599999999</v>
      </c>
      <c r="BV684">
        <v>0.27827923900000001</v>
      </c>
      <c r="BW684">
        <v>0.37060473299999902</v>
      </c>
      <c r="BX684">
        <f>+'aob Demand'!BX683+'aob Cap'!$CG684</f>
        <v>147.0038342</v>
      </c>
      <c r="BY684">
        <f>+'aob Demand'!BY683+'aob Cap'!$CG684</f>
        <v>0</v>
      </c>
      <c r="BZ684">
        <f>+'aob Demand'!BZ683+'aob Cap'!$CG684</f>
        <v>0</v>
      </c>
      <c r="CA684">
        <f>+'aob Demand'!CA683+'aob Cap'!$CG684</f>
        <v>0</v>
      </c>
      <c r="CB684">
        <f t="shared" si="82"/>
        <v>798128.94604889932</v>
      </c>
      <c r="CC684">
        <f t="shared" si="87"/>
        <v>0</v>
      </c>
      <c r="CD684">
        <f t="shared" si="88"/>
        <v>0</v>
      </c>
      <c r="CE684">
        <f t="shared" si="89"/>
        <v>0</v>
      </c>
      <c r="CG684">
        <f>+IFERROR(VLOOKUP(_xlfn.CONCAT(B684,E684,C684),Reallocation!$A$3:$F$618,6,FALSE),0)</f>
        <v>0</v>
      </c>
      <c r="CH684">
        <f t="shared" si="83"/>
        <v>0</v>
      </c>
      <c r="CI684">
        <f t="shared" si="84"/>
        <v>0</v>
      </c>
      <c r="CJ684">
        <f t="shared" si="85"/>
        <v>0</v>
      </c>
      <c r="CK684">
        <f t="shared" si="86"/>
        <v>0</v>
      </c>
      <c r="CL684">
        <f>+IF($C684=1,SUMPRODUCT($CH684:$CK684,Elast!$L$6:$O$6),SUMPRODUCT($CH684:$CK684,Elast!$L$13:$O$13))</f>
        <v>0</v>
      </c>
      <c r="CM684">
        <f>+IF($C684=1,SUMPRODUCT($CH684:$CK684,Elast!$L$7:$O$7),SUMPRODUCT($CH684:$CK684,Elast!$L$14:$O$14))</f>
        <v>0</v>
      </c>
      <c r="CN684">
        <f>+IF($C684=1,SUMPRODUCT($CH684:$CK684,Elast!$L$8:$O$8),SUMPRODUCT($CH684:$CK684,Elast!$L$15:$O$15))</f>
        <v>0</v>
      </c>
      <c r="CO684">
        <f>+IF($C684=1,SUMPRODUCT($CH684:$CK684,Elast!$L$9:$O$9),SUMPRODUCT($CH684:$CK684,Elast!$L$16:$O$16))</f>
        <v>0</v>
      </c>
    </row>
    <row r="685" spans="2:93" x14ac:dyDescent="0.25">
      <c r="B685" t="s">
        <v>92</v>
      </c>
      <c r="C685">
        <v>2</v>
      </c>
      <c r="D685">
        <v>2018</v>
      </c>
      <c r="E685">
        <v>2016</v>
      </c>
      <c r="F685">
        <v>0.26422143300000001</v>
      </c>
      <c r="G685" s="1">
        <v>3.0499999999999999E-7</v>
      </c>
      <c r="H685">
        <v>0.149138674</v>
      </c>
      <c r="I685">
        <v>0.58663958900000002</v>
      </c>
      <c r="J685">
        <f>+('aob Demand'!J684-'aob Demand'!BX684)+'aob Cap'!BX685</f>
        <v>224.1710491</v>
      </c>
      <c r="K685">
        <f>+('aob Demand'!K684-'aob Demand'!BY684)+'aob Cap'!BY685</f>
        <v>85.422008660000003</v>
      </c>
      <c r="L685">
        <f>+('aob Demand'!L684-'aob Demand'!BZ684)+'aob Cap'!BZ685</f>
        <v>65.726905389999999</v>
      </c>
      <c r="M685">
        <f>+('aob Demand'!M684-'aob Demand'!CA684)+'aob Cap'!CA685</f>
        <v>63.413873260000003</v>
      </c>
      <c r="N685">
        <f>+'aob Demand'!N684*(1+CL685)</f>
        <v>5378.53</v>
      </c>
      <c r="O685">
        <f>+'aob Demand'!O684*(1+CM685)</f>
        <v>1.7999999999999999E-2</v>
      </c>
      <c r="P685">
        <f>+'aob Demand'!P684*(1+CN685)</f>
        <v>10354.335999999999</v>
      </c>
      <c r="Q685">
        <f>+'aob Demand'!Q684*(1+CO685)</f>
        <v>42214.553</v>
      </c>
      <c r="R685">
        <v>4563259.0269999998</v>
      </c>
      <c r="S685">
        <f>+IF(E685&gt;2017,SUMPRODUCT(J685:M685,N685:Q685),'aob Demand'!S684)</f>
        <v>4563259.0269999998</v>
      </c>
      <c r="T685">
        <v>1</v>
      </c>
      <c r="U685">
        <v>4.0000000000000001E-3</v>
      </c>
      <c r="V685">
        <v>36783.986319999902</v>
      </c>
      <c r="W685">
        <v>4.0000000000000001E-3</v>
      </c>
      <c r="X685">
        <v>9.2877061160000007</v>
      </c>
      <c r="Y685">
        <v>9.2877061160000007</v>
      </c>
      <c r="Z685">
        <v>3.181419504</v>
      </c>
      <c r="AA685">
        <v>2.693852073</v>
      </c>
      <c r="AB685">
        <v>138.74904040000001</v>
      </c>
      <c r="AC685">
        <v>0</v>
      </c>
      <c r="AD685">
        <v>0</v>
      </c>
      <c r="AE685">
        <v>0</v>
      </c>
      <c r="AF685">
        <v>746265.87639999995</v>
      </c>
      <c r="AG685">
        <v>0</v>
      </c>
      <c r="AH685">
        <v>0</v>
      </c>
      <c r="AI685">
        <v>0</v>
      </c>
      <c r="AJ685">
        <v>76.134302539999993</v>
      </c>
      <c r="AK685">
        <v>76.134302539999993</v>
      </c>
      <c r="AL685">
        <v>62.545485890000002</v>
      </c>
      <c r="AM685">
        <v>60.720021189999997</v>
      </c>
      <c r="AN685">
        <v>85.422008660000003</v>
      </c>
      <c r="AO685">
        <v>85.422008660000003</v>
      </c>
      <c r="AP685">
        <v>65.726905389999999</v>
      </c>
      <c r="AQ685">
        <v>63.413873260000003</v>
      </c>
      <c r="AR685">
        <f>+IF(E685&gt;2017,J685*N685,'aob Demand'!AR684)</f>
        <v>1205710.713</v>
      </c>
      <c r="AS685">
        <f>+IF(F685&gt;2017,K685*O685,'aob Demand'!AS684)</f>
        <v>1.537596156</v>
      </c>
      <c r="AT685">
        <f>+IF(G685&gt;2017,L685*P685,'aob Demand'!AT684)</f>
        <v>680558.46270000003</v>
      </c>
      <c r="AU685">
        <f>+IF(H685&gt;2017,M685*Q685,'aob Demand'!AU684)</f>
        <v>2676988.3139999998</v>
      </c>
      <c r="AV685">
        <v>1.0385299029999999</v>
      </c>
      <c r="AW685">
        <v>1.0385299029999999</v>
      </c>
      <c r="AX685">
        <v>1.0502698509999999</v>
      </c>
      <c r="AY685">
        <v>1.0464361280000001</v>
      </c>
      <c r="AZ685">
        <v>1.0881334409999901</v>
      </c>
      <c r="BA685">
        <v>1.0881334409999901</v>
      </c>
      <c r="BB685">
        <v>1.1027494929999999</v>
      </c>
      <c r="BC685">
        <v>1.0880440339999999</v>
      </c>
      <c r="BD685">
        <v>1.0259732370000001</v>
      </c>
      <c r="BE685">
        <v>1.0259732370000001</v>
      </c>
      <c r="BF685">
        <v>1.029215102</v>
      </c>
      <c r="BG685">
        <v>1.021480371</v>
      </c>
      <c r="BH685">
        <v>0.13183847900000001</v>
      </c>
      <c r="BI685">
        <v>0.13183847900000001</v>
      </c>
      <c r="BJ685">
        <v>0.15242956899999999</v>
      </c>
      <c r="BK685">
        <v>0.19070941999999999</v>
      </c>
      <c r="BL685">
        <v>0.14117670099999999</v>
      </c>
      <c r="BM685">
        <v>0.14117670099999999</v>
      </c>
      <c r="BN685">
        <v>0.16157598500000001</v>
      </c>
      <c r="BO685">
        <v>0.188202072</v>
      </c>
      <c r="BP685">
        <v>0.12631505199999901</v>
      </c>
      <c r="BQ685">
        <v>0.12631505199999901</v>
      </c>
      <c r="BR685">
        <v>0.14329787299999999</v>
      </c>
      <c r="BS685">
        <v>0.18782644199999901</v>
      </c>
      <c r="BT685">
        <v>0.19521590599999999</v>
      </c>
      <c r="BU685">
        <v>0.19521590599999999</v>
      </c>
      <c r="BV685">
        <v>0.27827923900000001</v>
      </c>
      <c r="BW685">
        <v>0.37060473299999902</v>
      </c>
      <c r="BX685">
        <f>+'aob Demand'!BX684+'aob Cap'!$CG685</f>
        <v>155.41779119999899</v>
      </c>
      <c r="BY685">
        <f>+'aob Demand'!BY684+'aob Cap'!$CG685</f>
        <v>0</v>
      </c>
      <c r="BZ685">
        <f>+'aob Demand'!BZ684+'aob Cap'!$CG685</f>
        <v>0</v>
      </c>
      <c r="CA685">
        <f>+'aob Demand'!CA684+'aob Cap'!$CG685</f>
        <v>0</v>
      </c>
      <c r="CB685">
        <f t="shared" si="82"/>
        <v>835919.25250293047</v>
      </c>
      <c r="CC685">
        <f t="shared" si="87"/>
        <v>0</v>
      </c>
      <c r="CD685">
        <f t="shared" si="88"/>
        <v>0</v>
      </c>
      <c r="CE685">
        <f t="shared" si="89"/>
        <v>0</v>
      </c>
      <c r="CG685">
        <f>+IFERROR(VLOOKUP(_xlfn.CONCAT(B685,E685,C685),Reallocation!$A$3:$F$618,6,FALSE),0)</f>
        <v>0</v>
      </c>
      <c r="CH685">
        <f t="shared" si="83"/>
        <v>0</v>
      </c>
      <c r="CI685">
        <f t="shared" si="84"/>
        <v>0</v>
      </c>
      <c r="CJ685">
        <f t="shared" si="85"/>
        <v>0</v>
      </c>
      <c r="CK685">
        <f t="shared" si="86"/>
        <v>0</v>
      </c>
      <c r="CL685">
        <f>+IF($C685=1,SUMPRODUCT($CH685:$CK685,Elast!$L$6:$O$6),SUMPRODUCT($CH685:$CK685,Elast!$L$13:$O$13))</f>
        <v>0</v>
      </c>
      <c r="CM685">
        <f>+IF($C685=1,SUMPRODUCT($CH685:$CK685,Elast!$L$7:$O$7),SUMPRODUCT($CH685:$CK685,Elast!$L$14:$O$14))</f>
        <v>0</v>
      </c>
      <c r="CN685">
        <f>+IF($C685=1,SUMPRODUCT($CH685:$CK685,Elast!$L$8:$O$8),SUMPRODUCT($CH685:$CK685,Elast!$L$15:$O$15))</f>
        <v>0</v>
      </c>
      <c r="CO685">
        <f>+IF($C685=1,SUMPRODUCT($CH685:$CK685,Elast!$L$9:$O$9),SUMPRODUCT($CH685:$CK685,Elast!$L$16:$O$16))</f>
        <v>0</v>
      </c>
    </row>
    <row r="686" spans="2:93" x14ac:dyDescent="0.25">
      <c r="B686" t="s">
        <v>92</v>
      </c>
      <c r="C686">
        <v>2</v>
      </c>
      <c r="D686">
        <v>2019</v>
      </c>
      <c r="E686">
        <v>2017</v>
      </c>
      <c r="F686">
        <v>0.28687130599999999</v>
      </c>
      <c r="G686" s="1">
        <v>7.6799999999999999E-7</v>
      </c>
      <c r="H686">
        <v>0.17582062300000001</v>
      </c>
      <c r="I686">
        <v>0.53730730299999996</v>
      </c>
      <c r="J686">
        <f>+('aob Demand'!J685-'aob Demand'!BX685)+'aob Cap'!BX686</f>
        <v>244.45401200000001</v>
      </c>
      <c r="K686">
        <f>+('aob Demand'!K685-'aob Demand'!BY685)+'aob Cap'!BY686</f>
        <v>115.8993122</v>
      </c>
      <c r="L686">
        <f>+('aob Demand'!L685-'aob Demand'!BZ685)+'aob Cap'!BZ686</f>
        <v>74.303570870000001</v>
      </c>
      <c r="M686">
        <f>+('aob Demand'!M685-'aob Demand'!CA685)+'aob Cap'!CA686</f>
        <v>53.260189709999999</v>
      </c>
      <c r="N686">
        <f>+'aob Demand'!N685*(1+CL686)</f>
        <v>4768.1719999999996</v>
      </c>
      <c r="O686">
        <f>+'aob Demand'!O685*(1+CM686)</f>
        <v>2.1999999999999999E-2</v>
      </c>
      <c r="P686">
        <f>+'aob Demand'!P685*(1+CN686)</f>
        <v>9614.3969999999899</v>
      </c>
      <c r="Q686">
        <f>+'aob Demand'!Q685*(1+CO686)</f>
        <v>40990.383999999998</v>
      </c>
      <c r="R686">
        <v>4063140.9819999998</v>
      </c>
      <c r="S686">
        <f>+IF(E686&gt;2017,SUMPRODUCT(J686:M686,N686:Q686),'aob Demand'!S685)</f>
        <v>4063140.9819999998</v>
      </c>
      <c r="T686">
        <v>1</v>
      </c>
      <c r="U686">
        <v>2E-3</v>
      </c>
      <c r="V686">
        <v>35490.538889999902</v>
      </c>
      <c r="W686">
        <v>2E-3</v>
      </c>
      <c r="X686">
        <v>-5.5296594979999902</v>
      </c>
      <c r="Y686">
        <v>-5.5296594979999902</v>
      </c>
      <c r="Z686">
        <v>-0.25229495200000002</v>
      </c>
      <c r="AA686">
        <v>1.906907465</v>
      </c>
      <c r="AB686">
        <v>128.55469979999901</v>
      </c>
      <c r="AC686">
        <v>0</v>
      </c>
      <c r="AD686">
        <v>0</v>
      </c>
      <c r="AE686">
        <v>0</v>
      </c>
      <c r="AF686">
        <v>612970.92009999999</v>
      </c>
      <c r="AG686">
        <v>0</v>
      </c>
      <c r="AH686">
        <v>0</v>
      </c>
      <c r="AI686">
        <v>0</v>
      </c>
      <c r="AJ686">
        <v>121.428971699999</v>
      </c>
      <c r="AK686">
        <v>121.428971699999</v>
      </c>
      <c r="AL686">
        <v>74.555865819999994</v>
      </c>
      <c r="AM686">
        <v>51.353282249999999</v>
      </c>
      <c r="AN686">
        <v>115.8993122</v>
      </c>
      <c r="AO686">
        <v>115.8993122</v>
      </c>
      <c r="AP686">
        <v>74.303570870000001</v>
      </c>
      <c r="AQ686">
        <v>53.260189709999999</v>
      </c>
      <c r="AR686">
        <f>+IF(E686&gt;2017,J686*N686,'aob Demand'!AR685)</f>
        <v>1165598.7759999901</v>
      </c>
      <c r="AS686">
        <f>+IF(F686&gt;2017,K686*O686,'aob Demand'!AS685)</f>
        <v>2.5497848689999998</v>
      </c>
      <c r="AT686">
        <f>+IF(G686&gt;2017,L686*P686,'aob Demand'!AT685)</f>
        <v>714384.02890000003</v>
      </c>
      <c r="AU686">
        <f>+IF(H686&gt;2017,M686*Q686,'aob Demand'!AU685)</f>
        <v>2183155.628</v>
      </c>
      <c r="AV686">
        <v>1.0385299029999999</v>
      </c>
      <c r="AW686">
        <v>1.0385299029999999</v>
      </c>
      <c r="AX686">
        <v>1.0502698509999999</v>
      </c>
      <c r="AY686">
        <v>1.0464361280000001</v>
      </c>
      <c r="AZ686">
        <v>1.0881334409999901</v>
      </c>
      <c r="BA686">
        <v>1.0881334409999901</v>
      </c>
      <c r="BB686">
        <v>1.1027494929999999</v>
      </c>
      <c r="BC686">
        <v>1.0880440339999999</v>
      </c>
      <c r="BD686">
        <v>1.0259732370000001</v>
      </c>
      <c r="BE686">
        <v>1.0259732370000001</v>
      </c>
      <c r="BF686">
        <v>1.029215102</v>
      </c>
      <c r="BG686">
        <v>1.021480371</v>
      </c>
      <c r="BH686">
        <v>0.13183847900000001</v>
      </c>
      <c r="BI686">
        <v>0.13183847900000001</v>
      </c>
      <c r="BJ686">
        <v>0.15242956899999999</v>
      </c>
      <c r="BK686">
        <v>0.19070941999999999</v>
      </c>
      <c r="BL686">
        <v>0.14117670099999999</v>
      </c>
      <c r="BM686">
        <v>0.14117670099999999</v>
      </c>
      <c r="BN686">
        <v>0.16157598500000001</v>
      </c>
      <c r="BO686">
        <v>0.188202072</v>
      </c>
      <c r="BP686">
        <v>0.12631505199999901</v>
      </c>
      <c r="BQ686">
        <v>0.12631505199999901</v>
      </c>
      <c r="BR686">
        <v>0.14329787299999999</v>
      </c>
      <c r="BS686">
        <v>0.18782644199999901</v>
      </c>
      <c r="BT686">
        <v>0.19521590599999999</v>
      </c>
      <c r="BU686">
        <v>0.19521590599999999</v>
      </c>
      <c r="BV686">
        <v>0.27827923900000001</v>
      </c>
      <c r="BW686">
        <v>0.37060473299999902</v>
      </c>
      <c r="BX686">
        <f>+'aob Demand'!BX685+'aob Cap'!$CG686</f>
        <v>150.64252490000001</v>
      </c>
      <c r="BY686">
        <f>+'aob Demand'!BY685+'aob Cap'!$CG686</f>
        <v>0</v>
      </c>
      <c r="BZ686">
        <f>+'aob Demand'!BZ685+'aob Cap'!$CG686</f>
        <v>0</v>
      </c>
      <c r="CA686">
        <f>+'aob Demand'!CA685+'aob Cap'!$CG686</f>
        <v>0</v>
      </c>
      <c r="CB686">
        <f t="shared" si="82"/>
        <v>718289.46923748276</v>
      </c>
      <c r="CC686">
        <f t="shared" si="87"/>
        <v>0</v>
      </c>
      <c r="CD686">
        <f t="shared" si="88"/>
        <v>0</v>
      </c>
      <c r="CE686">
        <f t="shared" si="89"/>
        <v>0</v>
      </c>
      <c r="CG686">
        <f>+IFERROR(VLOOKUP(_xlfn.CONCAT(B686,E686,C686),Reallocation!$A$3:$F$618,6,FALSE),0)</f>
        <v>0</v>
      </c>
      <c r="CH686">
        <f t="shared" si="83"/>
        <v>0</v>
      </c>
      <c r="CI686">
        <f t="shared" si="84"/>
        <v>0</v>
      </c>
      <c r="CJ686">
        <f t="shared" si="85"/>
        <v>0</v>
      </c>
      <c r="CK686">
        <f t="shared" si="86"/>
        <v>0</v>
      </c>
      <c r="CL686">
        <f>+IF($C686=1,SUMPRODUCT($CH686:$CK686,Elast!$L$6:$O$6),SUMPRODUCT($CH686:$CK686,Elast!$L$13:$O$13))</f>
        <v>0</v>
      </c>
      <c r="CM686">
        <f>+IF($C686=1,SUMPRODUCT($CH686:$CK686,Elast!$L$7:$O$7),SUMPRODUCT($CH686:$CK686,Elast!$L$14:$O$14))</f>
        <v>0</v>
      </c>
      <c r="CN686">
        <f>+IF($C686=1,SUMPRODUCT($CH686:$CK686,Elast!$L$8:$O$8),SUMPRODUCT($CH686:$CK686,Elast!$L$15:$O$15))</f>
        <v>0</v>
      </c>
      <c r="CO686">
        <f>+IF($C686=1,SUMPRODUCT($CH686:$CK686,Elast!$L$9:$O$9),SUMPRODUCT($CH686:$CK686,Elast!$L$16:$O$16))</f>
        <v>0</v>
      </c>
    </row>
    <row r="687" spans="2:93" x14ac:dyDescent="0.25">
      <c r="B687" t="s">
        <v>92</v>
      </c>
      <c r="C687">
        <v>2</v>
      </c>
      <c r="D687">
        <v>2020</v>
      </c>
      <c r="E687">
        <v>2018</v>
      </c>
      <c r="F687">
        <v>0.21067279863869801</v>
      </c>
      <c r="G687">
        <v>2.3658077859376199E-4</v>
      </c>
      <c r="H687">
        <v>0.18020730127321499</v>
      </c>
      <c r="I687">
        <v>0.60888331930949102</v>
      </c>
      <c r="J687">
        <f>+('aob Demand'!J686-'aob Demand'!BX686)+'aob Cap'!BX687</f>
        <v>283.98052047939302</v>
      </c>
      <c r="K687">
        <f>+('aob Demand'!K686-'aob Demand'!BY686)+'aob Cap'!BY687</f>
        <v>135.16233801018001</v>
      </c>
      <c r="L687">
        <f>+('aob Demand'!L686-'aob Demand'!BZ686)+'aob Cap'!BZ687</f>
        <v>107.955020264978</v>
      </c>
      <c r="M687">
        <f>+('aob Demand'!M686-'aob Demand'!CA686)+'aob Cap'!CA687</f>
        <v>85.613323660896398</v>
      </c>
      <c r="N687">
        <f>+'aob Demand'!N686*(1+CL687)</f>
        <v>4734.5078141409404</v>
      </c>
      <c r="O687">
        <f>+'aob Demand'!O686*(1+CM687)</f>
        <v>10.009852485873999</v>
      </c>
      <c r="P687">
        <f>+'aob Demand'!P686*(1+CN687)</f>
        <v>9544.0543056071892</v>
      </c>
      <c r="Q687">
        <f>+'aob Demand'!Q686*(1+CO687)</f>
        <v>40680.796541556199</v>
      </c>
      <c r="R687">
        <v>5718786.9326059399</v>
      </c>
      <c r="S687">
        <f>+IF(E687&gt;2017,SUMPRODUCT(J687:M687,N687:Q687),'aob Demand'!S686)</f>
        <v>5859007.7254058253</v>
      </c>
      <c r="T687">
        <v>1</v>
      </c>
      <c r="U687">
        <v>2E-3</v>
      </c>
      <c r="V687">
        <v>35808.420738249399</v>
      </c>
      <c r="W687">
        <v>2E-3</v>
      </c>
      <c r="X687">
        <v>5.0145804735537496</v>
      </c>
      <c r="Y687">
        <v>5.0145804735537496</v>
      </c>
      <c r="Z687">
        <v>5.1671318359327296</v>
      </c>
      <c r="AA687">
        <v>3.7991341751752099</v>
      </c>
      <c r="AB687">
        <v>148.99426192151199</v>
      </c>
      <c r="AC687">
        <v>0</v>
      </c>
      <c r="AD687">
        <v>0</v>
      </c>
      <c r="AE687">
        <v>0</v>
      </c>
      <c r="AF687">
        <v>564704.45566097798</v>
      </c>
      <c r="AG687">
        <v>0</v>
      </c>
      <c r="AH687">
        <v>0</v>
      </c>
      <c r="AI687">
        <v>0</v>
      </c>
      <c r="AJ687">
        <v>130.14775753662701</v>
      </c>
      <c r="AK687">
        <v>130.14775753662701</v>
      </c>
      <c r="AL687">
        <v>102.787888429045</v>
      </c>
      <c r="AM687">
        <v>81.814189485721201</v>
      </c>
      <c r="AN687">
        <v>135.16233801018001</v>
      </c>
      <c r="AO687">
        <v>135.16233801018001</v>
      </c>
      <c r="AP687">
        <v>107.955020264978</v>
      </c>
      <c r="AQ687">
        <v>85.613323660896398</v>
      </c>
      <c r="AR687">
        <f>+IF(E687&gt;2017,J687*N687,'aob Demand'!AR686)</f>
        <v>1344507.9932734976</v>
      </c>
      <c r="AS687">
        <f>+IF(F687&gt;2017,K687*O687,'aob Demand'!AS686)</f>
        <v>1352.95506512775</v>
      </c>
      <c r="AT687">
        <f>+IF(G687&gt;2017,L687*P687,'aob Demand'!AT686)</f>
        <v>1030328.57597187</v>
      </c>
      <c r="AU687">
        <f>+IF(H687&gt;2017,M687*Q687,'aob Demand'!AU686)</f>
        <v>3482818.2010953198</v>
      </c>
      <c r="AV687">
        <v>1.03761049393099</v>
      </c>
      <c r="AW687">
        <v>1.03761049393099</v>
      </c>
      <c r="AX687">
        <v>1.0493022917258099</v>
      </c>
      <c r="AY687">
        <v>1.0453798360299</v>
      </c>
      <c r="AZ687">
        <v>1.08717011798825</v>
      </c>
      <c r="BA687">
        <v>1.08717011798825</v>
      </c>
      <c r="BB687">
        <v>1.1017335869468601</v>
      </c>
      <c r="BC687">
        <v>1.08694574224049</v>
      </c>
      <c r="BD687">
        <v>1.0250649443298201</v>
      </c>
      <c r="BE687">
        <v>1.0250649443298201</v>
      </c>
      <c r="BF687">
        <v>1.0282669393767201</v>
      </c>
      <c r="BG687">
        <v>1.0204492698323</v>
      </c>
      <c r="BH687">
        <v>0.13183847900000001</v>
      </c>
      <c r="BI687">
        <v>0.13183847900000001</v>
      </c>
      <c r="BJ687">
        <v>0.15242956899999999</v>
      </c>
      <c r="BK687">
        <v>0.19070941999999999</v>
      </c>
      <c r="BL687">
        <v>0.14117670099999999</v>
      </c>
      <c r="BM687">
        <v>0.14117670099999999</v>
      </c>
      <c r="BN687">
        <v>0.16157598500000001</v>
      </c>
      <c r="BO687">
        <v>0.188202072</v>
      </c>
      <c r="BP687">
        <v>0.12631505199999901</v>
      </c>
      <c r="BQ687">
        <v>0.12631505199999901</v>
      </c>
      <c r="BR687">
        <v>0.14329787299999999</v>
      </c>
      <c r="BS687">
        <v>0.18782644199999901</v>
      </c>
      <c r="BT687">
        <v>0.19521590599999999</v>
      </c>
      <c r="BU687">
        <v>0.19521590599999999</v>
      </c>
      <c r="BV687">
        <v>0.27827923900000001</v>
      </c>
      <c r="BW687">
        <v>0.37060473299999902</v>
      </c>
      <c r="BX687">
        <f>+'aob Demand'!BX686+'aob Cap'!$CG687</f>
        <v>158.48481607982299</v>
      </c>
      <c r="BY687">
        <f>+'aob Demand'!BY686+'aob Cap'!$CG687</f>
        <v>0</v>
      </c>
      <c r="BZ687">
        <f>+'aob Demand'!BZ686+'aob Cap'!$CG687</f>
        <v>0</v>
      </c>
      <c r="CA687">
        <f>+'aob Demand'!CA686+'aob Cap'!$CG687</f>
        <v>0</v>
      </c>
      <c r="CB687">
        <f t="shared" si="82"/>
        <v>750347.60015261173</v>
      </c>
      <c r="CC687">
        <f t="shared" si="87"/>
        <v>0</v>
      </c>
      <c r="CD687">
        <f t="shared" si="88"/>
        <v>0</v>
      </c>
      <c r="CE687">
        <f t="shared" si="89"/>
        <v>0</v>
      </c>
      <c r="CG687">
        <f>+IFERROR(VLOOKUP(_xlfn.CONCAT(B687,E687,C687),Reallocation!$A$3:$F$618,6,FALSE),0)</f>
        <v>0</v>
      </c>
      <c r="CH687">
        <f t="shared" si="83"/>
        <v>0</v>
      </c>
      <c r="CI687">
        <f t="shared" si="84"/>
        <v>0</v>
      </c>
      <c r="CJ687">
        <f t="shared" si="85"/>
        <v>0</v>
      </c>
      <c r="CK687">
        <f t="shared" si="86"/>
        <v>0</v>
      </c>
      <c r="CL687">
        <f>+IF($C687=1,SUMPRODUCT($CH687:$CK687,Elast!$L$6:$O$6),SUMPRODUCT($CH687:$CK687,Elast!$L$13:$O$13))</f>
        <v>0</v>
      </c>
      <c r="CM687">
        <f>+IF($C687=1,SUMPRODUCT($CH687:$CK687,Elast!$L$7:$O$7),SUMPRODUCT($CH687:$CK687,Elast!$L$14:$O$14))</f>
        <v>0</v>
      </c>
      <c r="CN687">
        <f>+IF($C687=1,SUMPRODUCT($CH687:$CK687,Elast!$L$8:$O$8),SUMPRODUCT($CH687:$CK687,Elast!$L$15:$O$15))</f>
        <v>0</v>
      </c>
      <c r="CO687">
        <f>+IF($C687=1,SUMPRODUCT($CH687:$CK687,Elast!$L$9:$O$9),SUMPRODUCT($CH687:$CK687,Elast!$L$16:$O$16))</f>
        <v>0</v>
      </c>
    </row>
    <row r="688" spans="2:93" x14ac:dyDescent="0.25">
      <c r="B688" t="s">
        <v>92</v>
      </c>
      <c r="C688">
        <v>2</v>
      </c>
      <c r="D688">
        <v>2021</v>
      </c>
      <c r="E688">
        <v>2019</v>
      </c>
      <c r="F688">
        <v>0.22658552964422399</v>
      </c>
      <c r="G688">
        <v>2.32997183691611E-4</v>
      </c>
      <c r="H688">
        <v>0.176587510898951</v>
      </c>
      <c r="I688">
        <v>0.59659396227313199</v>
      </c>
      <c r="J688">
        <f>+('aob Demand'!J687-'aob Demand'!BX687)+'aob Cap'!BX688</f>
        <v>276.422545357822</v>
      </c>
      <c r="K688">
        <f>+('aob Demand'!K687-'aob Demand'!BY687)+'aob Cap'!BY688</f>
        <v>135.03828273095999</v>
      </c>
      <c r="L688">
        <f>+('aob Demand'!L687-'aob Demand'!BZ687)+'aob Cap'!BZ688</f>
        <v>107.85234090715301</v>
      </c>
      <c r="M688">
        <f>+('aob Demand'!M687-'aob Demand'!CA687)+'aob Cap'!CA688</f>
        <v>85.529264300375502</v>
      </c>
      <c r="N688">
        <f>+'aob Demand'!N687*(1+CL688)</f>
        <v>4739.3355167363998</v>
      </c>
      <c r="O688">
        <f>+'aob Demand'!O687*(1+CM688)</f>
        <v>10.071951345224001</v>
      </c>
      <c r="P688">
        <f>+'aob Demand'!P687*(1+CN688)</f>
        <v>9554.5805278488497</v>
      </c>
      <c r="Q688">
        <f>+'aob Demand'!Q687*(1+CO688)</f>
        <v>40725.038509092898</v>
      </c>
      <c r="R688">
        <v>5837053.3601220902</v>
      </c>
      <c r="S688">
        <f>+IF(E688&gt;2017,SUMPRODUCT(J688:M688,N688:Q688),'aob Demand'!S687)</f>
        <v>5825085.7444559895</v>
      </c>
      <c r="T688">
        <v>1</v>
      </c>
      <c r="U688">
        <v>2E-3</v>
      </c>
      <c r="V688">
        <v>36129.149792334698</v>
      </c>
      <c r="W688">
        <v>2E-3</v>
      </c>
      <c r="X688">
        <v>4.8949214449640497</v>
      </c>
      <c r="Y688">
        <v>4.8949214449640497</v>
      </c>
      <c r="Z688">
        <v>5.0676784612091401</v>
      </c>
      <c r="AA688">
        <v>3.71271450378143</v>
      </c>
      <c r="AB688">
        <v>142.75888645138801</v>
      </c>
      <c r="AC688">
        <v>0</v>
      </c>
      <c r="AD688">
        <v>0</v>
      </c>
      <c r="AE688">
        <v>0</v>
      </c>
      <c r="AF688">
        <v>682420.43405769102</v>
      </c>
      <c r="AG688">
        <v>0</v>
      </c>
      <c r="AH688">
        <v>0</v>
      </c>
      <c r="AI688">
        <v>0</v>
      </c>
      <c r="AJ688">
        <v>130.14775753662701</v>
      </c>
      <c r="AK688">
        <v>130.14775753662701</v>
      </c>
      <c r="AL688">
        <v>102.787888429045</v>
      </c>
      <c r="AM688">
        <v>81.814189485721201</v>
      </c>
      <c r="AN688">
        <v>135.042678981591</v>
      </c>
      <c r="AO688">
        <v>135.042678981591</v>
      </c>
      <c r="AP688">
        <v>107.855566890254</v>
      </c>
      <c r="AQ688">
        <v>85.5269039895026</v>
      </c>
      <c r="AR688">
        <f>+IF(E688&gt;2017,J688*N688,'aob Demand'!AR687)</f>
        <v>1310059.1868410043</v>
      </c>
      <c r="AS688">
        <f>+IF(F688&gt;2017,K688*O688,'aob Demand'!AS687)</f>
        <v>1360.0990134088399</v>
      </c>
      <c r="AT688">
        <f>+IF(G688&gt;2017,L688*P688,'aob Demand'!AT687)</f>
        <v>1030483.8763144</v>
      </c>
      <c r="AU688">
        <f>+IF(H688&gt;2017,M688*Q688,'aob Demand'!AU687)</f>
        <v>3483182.5822871798</v>
      </c>
      <c r="AV688">
        <v>1.03774752383806</v>
      </c>
      <c r="AW688">
        <v>1.03774752383806</v>
      </c>
      <c r="AX688">
        <v>1.0494523939996501</v>
      </c>
      <c r="AY688">
        <v>1.04552796879734</v>
      </c>
      <c r="AZ688">
        <v>1.0873136928856799</v>
      </c>
      <c r="BA688">
        <v>1.0873136928856799</v>
      </c>
      <c r="BB688">
        <v>1.10189118949655</v>
      </c>
      <c r="BC688">
        <v>1.0870997649940499</v>
      </c>
      <c r="BD688">
        <v>1.0252003174345501</v>
      </c>
      <c r="BE688">
        <v>1.0252003174345501</v>
      </c>
      <c r="BF688">
        <v>1.0284140325518101</v>
      </c>
      <c r="BG688">
        <v>1.0205938698802099</v>
      </c>
      <c r="BH688">
        <v>0.13183847900000001</v>
      </c>
      <c r="BI688">
        <v>0.13183847900000001</v>
      </c>
      <c r="BJ688">
        <v>0.15242956899999999</v>
      </c>
      <c r="BK688">
        <v>0.19070941999999999</v>
      </c>
      <c r="BL688">
        <v>0.14117670099999999</v>
      </c>
      <c r="BM688">
        <v>0.14117670099999999</v>
      </c>
      <c r="BN688">
        <v>0.16157598500000001</v>
      </c>
      <c r="BO688">
        <v>0.188202072</v>
      </c>
      <c r="BP688">
        <v>0.12631505199999901</v>
      </c>
      <c r="BQ688">
        <v>0.12631505199999901</v>
      </c>
      <c r="BR688">
        <v>0.14329787299999999</v>
      </c>
      <c r="BS688">
        <v>0.18782644199999901</v>
      </c>
      <c r="BT688">
        <v>0.19521590599999999</v>
      </c>
      <c r="BU688">
        <v>0.19521590599999999</v>
      </c>
      <c r="BV688">
        <v>0.27827923900000001</v>
      </c>
      <c r="BW688">
        <v>0.37060473299999902</v>
      </c>
      <c r="BX688">
        <f>+'aob Demand'!BX687+'aob Cap'!$CG688</f>
        <v>148.81818246921199</v>
      </c>
      <c r="BY688">
        <f>+'aob Demand'!BY687+'aob Cap'!$CG688</f>
        <v>0</v>
      </c>
      <c r="BZ688">
        <f>+'aob Demand'!BZ687+'aob Cap'!$CG688</f>
        <v>0</v>
      </c>
      <c r="CA688">
        <f>+'aob Demand'!CA687+'aob Cap'!$CG688</f>
        <v>0</v>
      </c>
      <c r="CB688">
        <f t="shared" si="82"/>
        <v>705299.29771249462</v>
      </c>
      <c r="CC688">
        <f t="shared" si="87"/>
        <v>0</v>
      </c>
      <c r="CD688">
        <f t="shared" si="88"/>
        <v>0</v>
      </c>
      <c r="CE688">
        <f t="shared" si="89"/>
        <v>0</v>
      </c>
      <c r="CG688">
        <f>+IFERROR(VLOOKUP(_xlfn.CONCAT(B688,E688,C688),Reallocation!$A$3:$F$618,6,FALSE),0)</f>
        <v>0</v>
      </c>
      <c r="CH688">
        <f t="shared" si="83"/>
        <v>0</v>
      </c>
      <c r="CI688">
        <f t="shared" si="84"/>
        <v>0</v>
      </c>
      <c r="CJ688">
        <f t="shared" si="85"/>
        <v>0</v>
      </c>
      <c r="CK688">
        <f t="shared" si="86"/>
        <v>0</v>
      </c>
      <c r="CL688">
        <f>+IF($C688=1,SUMPRODUCT($CH688:$CK688,Elast!$L$6:$O$6),SUMPRODUCT($CH688:$CK688,Elast!$L$13:$O$13))</f>
        <v>0</v>
      </c>
      <c r="CM688">
        <f>+IF($C688=1,SUMPRODUCT($CH688:$CK688,Elast!$L$7:$O$7),SUMPRODUCT($CH688:$CK688,Elast!$L$14:$O$14))</f>
        <v>0</v>
      </c>
      <c r="CN688">
        <f>+IF($C688=1,SUMPRODUCT($CH688:$CK688,Elast!$L$8:$O$8),SUMPRODUCT($CH688:$CK688,Elast!$L$15:$O$15))</f>
        <v>0</v>
      </c>
      <c r="CO688">
        <f>+IF($C688=1,SUMPRODUCT($CH688:$CK688,Elast!$L$9:$O$9),SUMPRODUCT($CH688:$CK688,Elast!$L$16:$O$16))</f>
        <v>0</v>
      </c>
    </row>
    <row r="689" spans="2:93" x14ac:dyDescent="0.25">
      <c r="B689" t="s">
        <v>92</v>
      </c>
      <c r="C689">
        <v>2</v>
      </c>
      <c r="D689">
        <v>2022</v>
      </c>
      <c r="E689">
        <v>2020</v>
      </c>
      <c r="F689">
        <v>0.22337165286105501</v>
      </c>
      <c r="G689">
        <v>2.34932191751757E-4</v>
      </c>
      <c r="H689">
        <v>0.17732260879110301</v>
      </c>
      <c r="I689">
        <v>0.59907080615608899</v>
      </c>
      <c r="J689">
        <f>+('aob Demand'!J688-'aob Demand'!BX688)+'aob Cap'!BX689</f>
        <v>271.58093107996001</v>
      </c>
      <c r="K689">
        <f>+('aob Demand'!K688-'aob Demand'!BY688)+'aob Cap'!BY689</f>
        <v>135.056183262583</v>
      </c>
      <c r="L689">
        <f>+('aob Demand'!L688-'aob Demand'!BZ688)+'aob Cap'!BZ689</f>
        <v>107.86780457673601</v>
      </c>
      <c r="M689">
        <f>+('aob Demand'!M688-'aob Demand'!CA688)+'aob Cap'!CA689</f>
        <v>85.541356437779896</v>
      </c>
      <c r="N689">
        <f>+'aob Demand'!N688*(1+CL689)</f>
        <v>4744.1381818010104</v>
      </c>
      <c r="O689">
        <f>+'aob Demand'!O688*(1+CM689)</f>
        <v>10.1247323386596</v>
      </c>
      <c r="P689">
        <f>+'aob Demand'!P688*(1+CN689)</f>
        <v>9564.7440433327301</v>
      </c>
      <c r="Q689">
        <f>+'aob Demand'!Q688*(1+CO689)</f>
        <v>40767.829528373899</v>
      </c>
      <c r="R689">
        <v>5819863.1856678603</v>
      </c>
      <c r="S689">
        <f>+IF(E689&gt;2017,SUMPRODUCT(J689:M689,N689:Q689),'aob Demand'!S688)</f>
        <v>5808848.2504657162</v>
      </c>
      <c r="T689">
        <v>1</v>
      </c>
      <c r="U689">
        <v>2E-3</v>
      </c>
      <c r="V689">
        <v>36452.751554124297</v>
      </c>
      <c r="W689">
        <v>2E-3</v>
      </c>
      <c r="X689">
        <v>4.9127555800845801</v>
      </c>
      <c r="Y689">
        <v>4.9127555800845801</v>
      </c>
      <c r="Z689">
        <v>5.0831071569859496</v>
      </c>
      <c r="AA689">
        <v>3.7248338660862399</v>
      </c>
      <c r="AB689">
        <v>137.80716243575401</v>
      </c>
      <c r="AC689">
        <v>0</v>
      </c>
      <c r="AD689">
        <v>0</v>
      </c>
      <c r="AE689">
        <v>0</v>
      </c>
      <c r="AF689">
        <v>659089.06847332895</v>
      </c>
      <c r="AG689">
        <v>0</v>
      </c>
      <c r="AH689">
        <v>0</v>
      </c>
      <c r="AI689">
        <v>0</v>
      </c>
      <c r="AJ689">
        <v>130.14775753662701</v>
      </c>
      <c r="AK689">
        <v>130.14775753662701</v>
      </c>
      <c r="AL689">
        <v>102.787888429045</v>
      </c>
      <c r="AM689">
        <v>81.814189485721201</v>
      </c>
      <c r="AN689">
        <v>135.06051311671101</v>
      </c>
      <c r="AO689">
        <v>135.06051311671101</v>
      </c>
      <c r="AP689">
        <v>107.870995586031</v>
      </c>
      <c r="AQ689">
        <v>85.539023351807401</v>
      </c>
      <c r="AR689">
        <f>+IF(E689&gt;2017,J689*N689,'aob Demand'!AR688)</f>
        <v>1288417.4645855071</v>
      </c>
      <c r="AS689">
        <f>+IF(F689&gt;2017,K689*O689,'aob Demand'!AS688)</f>
        <v>1367.40770621461</v>
      </c>
      <c r="AT689">
        <f>+IF(G689&gt;2017,L689*P689,'aob Demand'!AT688)</f>
        <v>1031727.94129271</v>
      </c>
      <c r="AU689">
        <f>+IF(H689&gt;2017,M689*Q689,'aob Demand'!AU688)</f>
        <v>3487335.43688128</v>
      </c>
      <c r="AV689">
        <v>1.03788394785521</v>
      </c>
      <c r="AW689">
        <v>1.03788394785521</v>
      </c>
      <c r="AX689">
        <v>1.04959732595638</v>
      </c>
      <c r="AY689">
        <v>1.04567103047569</v>
      </c>
      <c r="AZ689">
        <v>1.0874566329539299</v>
      </c>
      <c r="BA689">
        <v>1.0874566329539299</v>
      </c>
      <c r="BB689">
        <v>1.1020433633799001</v>
      </c>
      <c r="BC689">
        <v>1.0872485150242299</v>
      </c>
      <c r="BD689">
        <v>1.0253350919750499</v>
      </c>
      <c r="BE689">
        <v>1.0253350919750499</v>
      </c>
      <c r="BF689">
        <v>1.0285560590590701</v>
      </c>
      <c r="BG689">
        <v>1.0207335197760501</v>
      </c>
      <c r="BH689">
        <v>0.13183847900000001</v>
      </c>
      <c r="BI689">
        <v>0.13183847900000001</v>
      </c>
      <c r="BJ689">
        <v>0.15242956899999999</v>
      </c>
      <c r="BK689">
        <v>0.19070941999999999</v>
      </c>
      <c r="BL689">
        <v>0.14117670099999999</v>
      </c>
      <c r="BM689">
        <v>0.14117670099999999</v>
      </c>
      <c r="BN689">
        <v>0.16157598500000001</v>
      </c>
      <c r="BO689">
        <v>0.188202072</v>
      </c>
      <c r="BP689">
        <v>0.12631505199999901</v>
      </c>
      <c r="BQ689">
        <v>0.12631505199999901</v>
      </c>
      <c r="BR689">
        <v>0.14329787299999999</v>
      </c>
      <c r="BS689">
        <v>0.18782644199999901</v>
      </c>
      <c r="BT689">
        <v>0.19521590599999999</v>
      </c>
      <c r="BU689">
        <v>0.19521590599999999</v>
      </c>
      <c r="BV689">
        <v>0.27827923900000001</v>
      </c>
      <c r="BW689">
        <v>0.37060473299999902</v>
      </c>
      <c r="BX689">
        <f>+'aob Demand'!BX688+'aob Cap'!$CG689</f>
        <v>141.38426262686099</v>
      </c>
      <c r="BY689">
        <f>+'aob Demand'!BY688+'aob Cap'!$CG689</f>
        <v>0</v>
      </c>
      <c r="BZ689">
        <f>+'aob Demand'!BZ688+'aob Cap'!$CG689</f>
        <v>0</v>
      </c>
      <c r="CA689">
        <f>+'aob Demand'!CA688+'aob Cap'!$CG689</f>
        <v>0</v>
      </c>
      <c r="CB689">
        <f t="shared" si="82"/>
        <v>670746.47863387282</v>
      </c>
      <c r="CC689">
        <f t="shared" si="87"/>
        <v>0</v>
      </c>
      <c r="CD689">
        <f t="shared" si="88"/>
        <v>0</v>
      </c>
      <c r="CE689">
        <f t="shared" si="89"/>
        <v>0</v>
      </c>
      <c r="CG689">
        <f>+IFERROR(VLOOKUP(_xlfn.CONCAT(B689,E689,C689),Reallocation!$A$3:$F$618,6,FALSE),0)</f>
        <v>0</v>
      </c>
      <c r="CH689">
        <f t="shared" si="83"/>
        <v>0</v>
      </c>
      <c r="CI689">
        <f t="shared" si="84"/>
        <v>0</v>
      </c>
      <c r="CJ689">
        <f t="shared" si="85"/>
        <v>0</v>
      </c>
      <c r="CK689">
        <f t="shared" si="86"/>
        <v>0</v>
      </c>
      <c r="CL689">
        <f>+IF($C689=1,SUMPRODUCT($CH689:$CK689,Elast!$L$6:$O$6),SUMPRODUCT($CH689:$CK689,Elast!$L$13:$O$13))</f>
        <v>0</v>
      </c>
      <c r="CM689">
        <f>+IF($C689=1,SUMPRODUCT($CH689:$CK689,Elast!$L$7:$O$7),SUMPRODUCT($CH689:$CK689,Elast!$L$14:$O$14))</f>
        <v>0</v>
      </c>
      <c r="CN689">
        <f>+IF($C689=1,SUMPRODUCT($CH689:$CK689,Elast!$L$8:$O$8),SUMPRODUCT($CH689:$CK689,Elast!$L$15:$O$15))</f>
        <v>0</v>
      </c>
      <c r="CO689">
        <f>+IF($C689=1,SUMPRODUCT($CH689:$CK689,Elast!$L$9:$O$9),SUMPRODUCT($CH689:$CK689,Elast!$L$16:$O$16))</f>
        <v>0</v>
      </c>
    </row>
    <row r="690" spans="2:93" x14ac:dyDescent="0.25">
      <c r="B690" t="s">
        <v>92</v>
      </c>
      <c r="C690">
        <v>2</v>
      </c>
      <c r="D690">
        <v>2023</v>
      </c>
      <c r="E690">
        <v>2021</v>
      </c>
      <c r="F690">
        <v>0.22209734413533599</v>
      </c>
      <c r="G690">
        <v>2.3554931548462599E-4</v>
      </c>
      <c r="H690">
        <v>0.17761402454443601</v>
      </c>
      <c r="I690">
        <v>0.60005308200474206</v>
      </c>
      <c r="J690">
        <f>+('aob Demand'!J689-'aob Demand'!BX689)+'aob Cap'!BX690</f>
        <v>270.17677577510699</v>
      </c>
      <c r="K690">
        <f>+('aob Demand'!K689-'aob Demand'!BY689)+'aob Cap'!BY690</f>
        <v>135.07397517653499</v>
      </c>
      <c r="L690">
        <f>+('aob Demand'!L689-'aob Demand'!BZ689)+'aob Cap'!BZ690</f>
        <v>107.882721096917</v>
      </c>
      <c r="M690">
        <f>+('aob Demand'!M689-'aob Demand'!CA689)+'aob Cap'!CA690</f>
        <v>85.553040950690502</v>
      </c>
      <c r="N690">
        <f>+'aob Demand'!N689*(1+CL690)</f>
        <v>4748.8157878899901</v>
      </c>
      <c r="O690">
        <f>+'aob Demand'!O689*(1+CM690)</f>
        <v>10.1401875418426</v>
      </c>
      <c r="P690">
        <f>+'aob Demand'!P689*(1+CN690)</f>
        <v>9574.2419612715494</v>
      </c>
      <c r="Q690">
        <f>+'aob Demand'!Q689*(1+CO690)</f>
        <v>40808.242443784497</v>
      </c>
      <c r="R690">
        <v>5816938.1687937696</v>
      </c>
      <c r="S690">
        <f>+IF(E690&gt;2017,SUMPRODUCT(J690:M690,N690:Q690),'aob Demand'!S689)</f>
        <v>5808553.9259034134</v>
      </c>
      <c r="T690">
        <v>1</v>
      </c>
      <c r="U690">
        <v>2E-3</v>
      </c>
      <c r="V690">
        <v>36779.251753901997</v>
      </c>
      <c r="W690">
        <v>2E-3</v>
      </c>
      <c r="X690">
        <v>4.9305108599901502</v>
      </c>
      <c r="Y690">
        <v>4.9305108599901502</v>
      </c>
      <c r="Z690">
        <v>5.0980044067836596</v>
      </c>
      <c r="AA690">
        <v>3.7365383413467299</v>
      </c>
      <c r="AB690">
        <v>135.926098075179</v>
      </c>
      <c r="AC690">
        <v>0</v>
      </c>
      <c r="AD690">
        <v>0</v>
      </c>
      <c r="AE690">
        <v>0</v>
      </c>
      <c r="AF690">
        <v>650305.13835577702</v>
      </c>
      <c r="AG690">
        <v>0</v>
      </c>
      <c r="AH690">
        <v>0</v>
      </c>
      <c r="AI690">
        <v>0</v>
      </c>
      <c r="AJ690">
        <v>130.14775753662701</v>
      </c>
      <c r="AK690">
        <v>130.14775753662701</v>
      </c>
      <c r="AL690">
        <v>102.787888429045</v>
      </c>
      <c r="AM690">
        <v>81.814189485721201</v>
      </c>
      <c r="AN690">
        <v>135.07826839661701</v>
      </c>
      <c r="AO690">
        <v>135.07826839661701</v>
      </c>
      <c r="AP690">
        <v>107.885892835829</v>
      </c>
      <c r="AQ690">
        <v>85.550727827067902</v>
      </c>
      <c r="AR690">
        <f>+IF(E690&gt;2017,J690*N690,'aob Demand'!AR689)</f>
        <v>1283019.7383220419</v>
      </c>
      <c r="AS690">
        <f>+IF(F690&gt;2017,K690*O690,'aob Demand'!AS689)</f>
        <v>1369.67544031226</v>
      </c>
      <c r="AT690">
        <f>+IF(G690&gt;2017,L690*P690,'aob Demand'!AT689)</f>
        <v>1032895.27522226</v>
      </c>
      <c r="AU690">
        <f>+IF(H690&gt;2017,M690*Q690,'aob Demand'!AU689)</f>
        <v>3491269.2369188</v>
      </c>
      <c r="AV690">
        <v>1.0380173461144599</v>
      </c>
      <c r="AW690">
        <v>1.0380173461144599</v>
      </c>
      <c r="AX690">
        <v>1.04973401409727</v>
      </c>
      <c r="AY690">
        <v>1.04580686995005</v>
      </c>
      <c r="AZ690">
        <v>1.0875964027443299</v>
      </c>
      <c r="BA690">
        <v>1.0875964027443299</v>
      </c>
      <c r="BB690">
        <v>1.1021868815223399</v>
      </c>
      <c r="BC690">
        <v>1.08738975568451</v>
      </c>
      <c r="BD690">
        <v>1.0254668773415201</v>
      </c>
      <c r="BE690">
        <v>1.0254668773415201</v>
      </c>
      <c r="BF690">
        <v>1.0286900070142</v>
      </c>
      <c r="BG690">
        <v>1.0208661197054201</v>
      </c>
      <c r="BH690">
        <v>0.13183847900000001</v>
      </c>
      <c r="BI690">
        <v>0.13183847900000001</v>
      </c>
      <c r="BJ690">
        <v>0.15242956899999999</v>
      </c>
      <c r="BK690">
        <v>0.19070941999999999</v>
      </c>
      <c r="BL690">
        <v>0.14117670099999999</v>
      </c>
      <c r="BM690">
        <v>0.14117670099999999</v>
      </c>
      <c r="BN690">
        <v>0.16157598500000001</v>
      </c>
      <c r="BO690">
        <v>0.188202072</v>
      </c>
      <c r="BP690">
        <v>0.12631505199999901</v>
      </c>
      <c r="BQ690">
        <v>0.12631505199999901</v>
      </c>
      <c r="BR690">
        <v>0.14329787299999999</v>
      </c>
      <c r="BS690">
        <v>0.18782644199999901</v>
      </c>
      <c r="BT690">
        <v>0.19521590599999999</v>
      </c>
      <c r="BU690">
        <v>0.19521590599999999</v>
      </c>
      <c r="BV690">
        <v>0.27827923900000001</v>
      </c>
      <c r="BW690">
        <v>0.37060473299999902</v>
      </c>
      <c r="BX690">
        <f>+'aob Demand'!BX689+'aob Cap'!$CG690</f>
        <v>136.52474781737601</v>
      </c>
      <c r="BY690">
        <f>+'aob Demand'!BY689+'aob Cap'!$CG690</f>
        <v>0</v>
      </c>
      <c r="BZ690">
        <f>+'aob Demand'!BZ689+'aob Cap'!$CG690</f>
        <v>0</v>
      </c>
      <c r="CA690">
        <f>+'aob Demand'!CA689+'aob Cap'!$CG690</f>
        <v>0</v>
      </c>
      <c r="CB690">
        <f t="shared" si="82"/>
        <v>648330.8778728547</v>
      </c>
      <c r="CC690">
        <f t="shared" si="87"/>
        <v>0</v>
      </c>
      <c r="CD690">
        <f t="shared" si="88"/>
        <v>0</v>
      </c>
      <c r="CE690">
        <f t="shared" si="89"/>
        <v>0</v>
      </c>
      <c r="CG690">
        <f>+IFERROR(VLOOKUP(_xlfn.CONCAT(B690,E690,C690),Reallocation!$A$3:$F$618,6,FALSE),0)</f>
        <v>0</v>
      </c>
      <c r="CH690">
        <f t="shared" si="83"/>
        <v>0</v>
      </c>
      <c r="CI690">
        <f t="shared" si="84"/>
        <v>0</v>
      </c>
      <c r="CJ690">
        <f t="shared" si="85"/>
        <v>0</v>
      </c>
      <c r="CK690">
        <f t="shared" si="86"/>
        <v>0</v>
      </c>
      <c r="CL690">
        <f>+IF($C690=1,SUMPRODUCT($CH690:$CK690,Elast!$L$6:$O$6),SUMPRODUCT($CH690:$CK690,Elast!$L$13:$O$13))</f>
        <v>0</v>
      </c>
      <c r="CM690">
        <f>+IF($C690=1,SUMPRODUCT($CH690:$CK690,Elast!$L$7:$O$7),SUMPRODUCT($CH690:$CK690,Elast!$L$14:$O$14))</f>
        <v>0</v>
      </c>
      <c r="CN690">
        <f>+IF($C690=1,SUMPRODUCT($CH690:$CK690,Elast!$L$8:$O$8),SUMPRODUCT($CH690:$CK690,Elast!$L$15:$O$15))</f>
        <v>0</v>
      </c>
      <c r="CO690">
        <f>+IF($C690=1,SUMPRODUCT($CH690:$CK690,Elast!$L$9:$O$9),SUMPRODUCT($CH690:$CK690,Elast!$L$16:$O$16))</f>
        <v>0</v>
      </c>
    </row>
    <row r="691" spans="2:93" x14ac:dyDescent="0.25">
      <c r="B691" t="s">
        <v>92</v>
      </c>
      <c r="C691">
        <v>2</v>
      </c>
      <c r="D691">
        <v>2024</v>
      </c>
      <c r="E691">
        <v>2022</v>
      </c>
      <c r="F691">
        <v>0.11810853684317101</v>
      </c>
      <c r="G691">
        <v>2.9503848372659802E-4</v>
      </c>
      <c r="H691">
        <v>0.19604198027240399</v>
      </c>
      <c r="I691">
        <v>0.68555444440069702</v>
      </c>
      <c r="J691">
        <f ca="1">+('aob Demand'!J690-'aob Demand'!BX690)+'aob Cap'!BX691</f>
        <v>147.41934210300292</v>
      </c>
      <c r="K691">
        <f ca="1">+('aob Demand'!K690-'aob Demand'!BY690)+'aob Cap'!BY691</f>
        <v>147.41934210300292</v>
      </c>
      <c r="L691">
        <f ca="1">+('aob Demand'!L690-'aob Demand'!BZ690)+'aob Cap'!BZ691</f>
        <v>120.22470143062195</v>
      </c>
      <c r="M691">
        <f ca="1">+('aob Demand'!M690-'aob Demand'!CA690)+'aob Cap'!CA691</f>
        <v>97.892119588554351</v>
      </c>
      <c r="N691">
        <f ca="1">+'aob Demand'!N690*(1+CL691)</f>
        <v>4745.7744593045036</v>
      </c>
      <c r="O691">
        <f ca="1">+'aob Demand'!O690*(1+CM691)</f>
        <v>11.790350354813999</v>
      </c>
      <c r="P691">
        <f ca="1">+'aob Demand'!P690*(1+CN691)</f>
        <v>9589.9846425042633</v>
      </c>
      <c r="Q691">
        <f ca="1">+'aob Demand'!Q690*(1+CO691)</f>
        <v>40853.171349248951</v>
      </c>
      <c r="R691">
        <v>6112027.7994536897</v>
      </c>
      <c r="S691">
        <f ca="1">+IF(E691&gt;2017,SUMPRODUCT(J691:M691,N691:Q691),'aob Demand'!S690)</f>
        <v>5853513.6499140803</v>
      </c>
      <c r="T691">
        <v>1</v>
      </c>
      <c r="U691">
        <v>2E-3</v>
      </c>
      <c r="V691">
        <v>37108.6763524126</v>
      </c>
      <c r="W691">
        <v>2E-3</v>
      </c>
      <c r="X691">
        <v>4.9478723442913104</v>
      </c>
      <c r="Y691">
        <v>4.9478723442913104</v>
      </c>
      <c r="Z691">
        <v>5.1120542921596401</v>
      </c>
      <c r="AA691">
        <v>3.7476519378418098</v>
      </c>
      <c r="AB691">
        <v>17.116395455044</v>
      </c>
      <c r="AC691">
        <v>17.116395455044</v>
      </c>
      <c r="AD691">
        <v>17.116395455044</v>
      </c>
      <c r="AE691">
        <v>17.116395455044</v>
      </c>
      <c r="AF691">
        <v>81302.828365363195</v>
      </c>
      <c r="AG691">
        <v>173.62134694538099</v>
      </c>
      <c r="AH691">
        <v>163915.24769064199</v>
      </c>
      <c r="AI691">
        <v>698349.33084476495</v>
      </c>
      <c r="AJ691">
        <v>130.14775753662701</v>
      </c>
      <c r="AK691">
        <v>130.14775753662701</v>
      </c>
      <c r="AL691">
        <v>102.787888429045</v>
      </c>
      <c r="AM691">
        <v>81.814189485721201</v>
      </c>
      <c r="AN691">
        <v>135.09562988091801</v>
      </c>
      <c r="AO691">
        <v>135.09562988091801</v>
      </c>
      <c r="AP691">
        <v>107.89994272120499</v>
      </c>
      <c r="AQ691">
        <v>85.561841423562996</v>
      </c>
      <c r="AR691">
        <f ca="1">+IF(E691&gt;2017,J691*N691,'aob Demand'!AR690)</f>
        <v>699618.94855990435</v>
      </c>
      <c r="AS691">
        <f>+IF(F691&gt;2017,K691*O691,'aob Demand'!AS690)</f>
        <v>1736.87646446797</v>
      </c>
      <c r="AT691">
        <f>+IF(G691&gt;2017,L691*P691,'aob Demand'!AT690)</f>
        <v>1152008.85983718</v>
      </c>
      <c r="AU691">
        <f>+IF(H691&gt;2017,M691*Q691,'aob Demand'!AU690)</f>
        <v>3995087.3678417299</v>
      </c>
      <c r="AV691">
        <v>1.0378075595502601</v>
      </c>
      <c r="AW691">
        <v>1.0378075595502601</v>
      </c>
      <c r="AX691">
        <v>1.0498473654128899</v>
      </c>
      <c r="AY691">
        <v>1.0458345647782099</v>
      </c>
      <c r="AZ691">
        <v>1.08737659609715</v>
      </c>
      <c r="BA691">
        <v>1.08737659609715</v>
      </c>
      <c r="BB691">
        <v>1.10230589675039</v>
      </c>
      <c r="BC691">
        <v>1.08741855170154</v>
      </c>
      <c r="BD691">
        <v>1.02525962726646</v>
      </c>
      <c r="BE691">
        <v>1.02525962726646</v>
      </c>
      <c r="BF691">
        <v>1.0288010859771499</v>
      </c>
      <c r="BG691">
        <v>1.0208931540581101</v>
      </c>
      <c r="BH691">
        <v>0.13183847900000001</v>
      </c>
      <c r="BI691">
        <v>0.13183847900000001</v>
      </c>
      <c r="BJ691">
        <v>0.15242956899999999</v>
      </c>
      <c r="BK691">
        <v>0.19070941999999999</v>
      </c>
      <c r="BL691">
        <v>0.14117670099999999</v>
      </c>
      <c r="BM691">
        <v>0.14117670099999999</v>
      </c>
      <c r="BN691">
        <v>0.16157598500000001</v>
      </c>
      <c r="BO691">
        <v>0.188202072</v>
      </c>
      <c r="BP691">
        <v>0.12631505199999901</v>
      </c>
      <c r="BQ691">
        <v>0.12631505199999901</v>
      </c>
      <c r="BR691">
        <v>0.14329787299999999</v>
      </c>
      <c r="BS691">
        <v>0.18782644199999901</v>
      </c>
      <c r="BT691">
        <v>0.19521590599999999</v>
      </c>
      <c r="BU691">
        <v>0.19521590599999999</v>
      </c>
      <c r="BV691">
        <v>0.27827923900000001</v>
      </c>
      <c r="BW691">
        <v>0.37060473299999902</v>
      </c>
      <c r="BX691">
        <f ca="1">+'aob Demand'!BX690+'aob Cap'!$CG691</f>
        <v>12.328053566867341</v>
      </c>
      <c r="BY691">
        <f ca="1">+'aob Demand'!BY690+'aob Cap'!$CG691</f>
        <v>12.328053566867341</v>
      </c>
      <c r="BZ691">
        <f ca="1">+'aob Demand'!BZ690+'aob Cap'!$CG691</f>
        <v>12.328053566867341</v>
      </c>
      <c r="CA691">
        <f ca="1">+'aob Demand'!CA690+'aob Cap'!$CG691</f>
        <v>12.328053566867341</v>
      </c>
      <c r="CB691">
        <f t="shared" ca="1" si="82"/>
        <v>58506.161750576815</v>
      </c>
      <c r="CC691">
        <f t="shared" ca="1" si="87"/>
        <v>145.35207074628033</v>
      </c>
      <c r="CD691">
        <f t="shared" ca="1" si="88"/>
        <v>118225.8443782277</v>
      </c>
      <c r="CE691">
        <f t="shared" ca="1" si="89"/>
        <v>503640.08476995118</v>
      </c>
      <c r="CG691">
        <f ca="1">+IFERROR(VLOOKUP(_xlfn.CONCAT(B691,E691,C691),Reallocation!$A$3:$F$618,6,FALSE),0)</f>
        <v>0.1031162585609412</v>
      </c>
      <c r="CH691">
        <f t="shared" ca="1" si="83"/>
        <v>6.9947577495543811E-4</v>
      </c>
      <c r="CI691">
        <f t="shared" ca="1" si="84"/>
        <v>6.9947577495543811E-4</v>
      </c>
      <c r="CJ691">
        <f t="shared" ca="1" si="85"/>
        <v>8.5769610848607236E-4</v>
      </c>
      <c r="CK691">
        <f t="shared" ca="1" si="86"/>
        <v>1.0533662872389549E-3</v>
      </c>
      <c r="CL691">
        <f ca="1">+IF($C691=1,SUMPRODUCT($CH691:$CK691,Elast!$L$6:$O$6),SUMPRODUCT($CH691:$CK691,Elast!$L$13:$O$13))</f>
        <v>-3.0352220298146994E-5</v>
      </c>
      <c r="CM691">
        <f ca="1">+IF($C691=1,SUMPRODUCT($CH691:$CK691,Elast!$L$7:$O$7),SUMPRODUCT($CH691:$CK691,Elast!$L$14:$O$14))</f>
        <v>1.925939328422456E-5</v>
      </c>
      <c r="CN691">
        <f ca="1">+IF($C691=1,SUMPRODUCT($CH691:$CK691,Elast!$L$8:$O$8),SUMPRODUCT($CH691:$CK691,Elast!$L$15:$O$15))</f>
        <v>-3.880421878883355E-5</v>
      </c>
      <c r="CO691">
        <f ca="1">+IF($C691=1,SUMPRODUCT($CH691:$CK691,Elast!$L$9:$O$9),SUMPRODUCT($CH691:$CK691,Elast!$L$16:$O$16))</f>
        <v>-2.4144335369469918E-5</v>
      </c>
    </row>
    <row r="692" spans="2:93" x14ac:dyDescent="0.25">
      <c r="B692" t="s">
        <v>92</v>
      </c>
      <c r="C692">
        <v>2</v>
      </c>
      <c r="D692">
        <v>2025</v>
      </c>
      <c r="E692">
        <v>2023</v>
      </c>
      <c r="F692">
        <v>0.118197379940577</v>
      </c>
      <c r="G692">
        <v>2.9522545905934E-4</v>
      </c>
      <c r="H692">
        <v>0.19613367497481499</v>
      </c>
      <c r="I692">
        <v>0.68537371962554705</v>
      </c>
      <c r="J692">
        <f ca="1">+('aob Demand'!J691-'aob Demand'!BX691)+'aob Cap'!BX692</f>
        <v>147.41088108841055</v>
      </c>
      <c r="K692">
        <f ca="1">+('aob Demand'!K691-'aob Demand'!BY691)+'aob Cap'!BY692</f>
        <v>147.41088108841055</v>
      </c>
      <c r="L692">
        <f ca="1">+('aob Demand'!L691-'aob Demand'!BZ691)+'aob Cap'!BZ692</f>
        <v>120.25056373777255</v>
      </c>
      <c r="M692">
        <f ca="1">+('aob Demand'!M691-'aob Demand'!CA691)+'aob Cap'!CA692</f>
        <v>97.906888556912051</v>
      </c>
      <c r="N692">
        <f ca="1">+'aob Demand'!N691*(1+CL692)</f>
        <v>4750.4203291690756</v>
      </c>
      <c r="O692">
        <f ca="1">+'aob Demand'!O691*(1+CM692)</f>
        <v>11.800986547032437</v>
      </c>
      <c r="P692">
        <f ca="1">+'aob Demand'!P691*(1+CN692)</f>
        <v>9599.4104085150557</v>
      </c>
      <c r="Q692">
        <f ca="1">+'aob Demand'!Q691*(1+CO692)</f>
        <v>40893.321659263296</v>
      </c>
      <c r="R692">
        <v>6097511.8357860297</v>
      </c>
      <c r="S692">
        <f ca="1">+IF(E692&gt;2017,SUMPRODUCT(J692:M692,N692:Q692),'aob Demand'!S691)</f>
        <v>5860075.6396773476</v>
      </c>
      <c r="T692">
        <v>1</v>
      </c>
      <c r="U692">
        <v>2E-3</v>
      </c>
      <c r="V692">
        <v>37441.051542926201</v>
      </c>
      <c r="W692">
        <v>2E-3</v>
      </c>
      <c r="X692">
        <v>4.92056909339993</v>
      </c>
      <c r="Y692">
        <v>4.92056909339993</v>
      </c>
      <c r="Z692">
        <v>5.1237054345429902</v>
      </c>
      <c r="AA692">
        <v>3.74991776776079</v>
      </c>
      <c r="AB692">
        <v>16.735429944839499</v>
      </c>
      <c r="AC692">
        <v>16.735429944839499</v>
      </c>
      <c r="AD692">
        <v>16.735429944839499</v>
      </c>
      <c r="AE692">
        <v>16.735429944839499</v>
      </c>
      <c r="AF692">
        <v>79369.659967189393</v>
      </c>
      <c r="AG692">
        <v>198.26766765986699</v>
      </c>
      <c r="AH692">
        <v>160400.05094928</v>
      </c>
      <c r="AI692">
        <v>682945.02087648003</v>
      </c>
      <c r="AJ692">
        <v>130.14775753662701</v>
      </c>
      <c r="AK692">
        <v>130.14775753662701</v>
      </c>
      <c r="AL692">
        <v>102.787888429045</v>
      </c>
      <c r="AM692">
        <v>81.814189485721201</v>
      </c>
      <c r="AN692">
        <v>135.068326630027</v>
      </c>
      <c r="AO692">
        <v>135.068326630027</v>
      </c>
      <c r="AP692">
        <v>107.911593863588</v>
      </c>
      <c r="AQ692">
        <v>85.564107253481893</v>
      </c>
      <c r="AR692">
        <f ca="1">+IF(E692&gt;2017,J692*N692,'aob Demand'!AR691)</f>
        <v>700263.64626311068</v>
      </c>
      <c r="AS692">
        <f>+IF(F692&gt;2017,K692*O692,'aob Demand'!AS691)</f>
        <v>1738.32127740838</v>
      </c>
      <c r="AT692">
        <f>+IF(G692&gt;2017,L692*P692,'aob Demand'!AT691)</f>
        <v>1153372.6402676001</v>
      </c>
      <c r="AU692">
        <f>+IF(H692&gt;2017,M692*Q692,'aob Demand'!AU691)</f>
        <v>3999544.5395011399</v>
      </c>
      <c r="AV692">
        <v>1.03795064063707</v>
      </c>
      <c r="AW692">
        <v>1.03795064063707</v>
      </c>
      <c r="AX692">
        <v>1.0499905144178301</v>
      </c>
      <c r="AY692">
        <v>1.04597788268879</v>
      </c>
      <c r="AZ692">
        <v>1.08752651119818</v>
      </c>
      <c r="BA692">
        <v>1.08752651119818</v>
      </c>
      <c r="BB692">
        <v>1.10245619859184</v>
      </c>
      <c r="BC692">
        <v>1.08756756815213</v>
      </c>
      <c r="BD692">
        <v>1.02540097838727</v>
      </c>
      <c r="BE692">
        <v>1.02540097838727</v>
      </c>
      <c r="BF692">
        <v>1.02894136527545</v>
      </c>
      <c r="BG692">
        <v>1.02103305407546</v>
      </c>
      <c r="BH692">
        <v>0.13183847900000001</v>
      </c>
      <c r="BI692">
        <v>0.13183847900000001</v>
      </c>
      <c r="BJ692">
        <v>0.15242956899999999</v>
      </c>
      <c r="BK692">
        <v>0.19070941999999999</v>
      </c>
      <c r="BL692">
        <v>0.14117670099999999</v>
      </c>
      <c r="BM692">
        <v>0.14117670099999999</v>
      </c>
      <c r="BN692">
        <v>0.16157598500000001</v>
      </c>
      <c r="BO692">
        <v>0.188202072</v>
      </c>
      <c r="BP692">
        <v>0.12631505199999901</v>
      </c>
      <c r="BQ692">
        <v>0.12631505199999901</v>
      </c>
      <c r="BR692">
        <v>0.14329787299999999</v>
      </c>
      <c r="BS692">
        <v>0.18782644199999901</v>
      </c>
      <c r="BT692">
        <v>0.19521590599999999</v>
      </c>
      <c r="BU692">
        <v>0.19521590599999999</v>
      </c>
      <c r="BV692">
        <v>0.27827923900000001</v>
      </c>
      <c r="BW692">
        <v>0.37060473299999902</v>
      </c>
      <c r="BX692">
        <f ca="1">+'aob Demand'!BX691+'aob Cap'!$CG692</f>
        <v>12.330307147156759</v>
      </c>
      <c r="BY692">
        <f ca="1">+'aob Demand'!BY691+'aob Cap'!$CG692</f>
        <v>12.330307147156759</v>
      </c>
      <c r="BZ692">
        <f ca="1">+'aob Demand'!BZ691+'aob Cap'!$CG692</f>
        <v>12.330307147156759</v>
      </c>
      <c r="CA692">
        <f ca="1">+'aob Demand'!CA691+'aob Cap'!$CG692</f>
        <v>12.330307147156759</v>
      </c>
      <c r="CB692">
        <f t="shared" ca="1" si="82"/>
        <v>58574.141736752215</v>
      </c>
      <c r="CC692">
        <f t="shared" ca="1" si="87"/>
        <v>145.50978876437483</v>
      </c>
      <c r="CD692">
        <f t="shared" ca="1" si="88"/>
        <v>118363.67876860418</v>
      </c>
      <c r="CE692">
        <f t="shared" ca="1" si="89"/>
        <v>504227.21632619452</v>
      </c>
      <c r="CG692">
        <f ca="1">+IFERROR(VLOOKUP(_xlfn.CONCAT(B692,E692,C692),Reallocation!$A$3:$F$618,6,FALSE),0)</f>
        <v>0.10494644818055979</v>
      </c>
      <c r="CH692">
        <f t="shared" ca="1" si="83"/>
        <v>7.1193148976300691E-4</v>
      </c>
      <c r="CI692">
        <f t="shared" ca="1" si="84"/>
        <v>7.1193148976300691E-4</v>
      </c>
      <c r="CJ692">
        <f t="shared" ca="1" si="85"/>
        <v>8.7273144439814487E-4</v>
      </c>
      <c r="CK692">
        <f t="shared" ca="1" si="86"/>
        <v>1.0719005549804095E-3</v>
      </c>
      <c r="CL692">
        <f ca="1">+IF($C692=1,SUMPRODUCT($CH692:$CK692,Elast!$L$6:$O$6),SUMPRODUCT($CH692:$CK692,Elast!$L$13:$O$13))</f>
        <v>-3.0889942219872513E-5</v>
      </c>
      <c r="CM692">
        <f ca="1">+IF($C692=1,SUMPRODUCT($CH692:$CK692,Elast!$L$7:$O$7),SUMPRODUCT($CH692:$CK692,Elast!$L$14:$O$14))</f>
        <v>1.9602578333999373E-5</v>
      </c>
      <c r="CN692">
        <f ca="1">+IF($C692=1,SUMPRODUCT($CH692:$CK692,Elast!$L$8:$O$8),SUMPRODUCT($CH692:$CK692,Elast!$L$15:$O$15))</f>
        <v>-3.949384512757925E-5</v>
      </c>
      <c r="CO692">
        <f ca="1">+IF($C692=1,SUMPRODUCT($CH692:$CK692,Elast!$L$9:$O$9),SUMPRODUCT($CH692:$CK692,Elast!$L$16:$O$16))</f>
        <v>-2.4568284502158197E-5</v>
      </c>
    </row>
    <row r="693" spans="2:93" x14ac:dyDescent="0.25">
      <c r="B693" t="s">
        <v>92</v>
      </c>
      <c r="C693">
        <v>2</v>
      </c>
      <c r="D693">
        <v>2026</v>
      </c>
      <c r="E693">
        <v>2024</v>
      </c>
      <c r="F693">
        <v>0.118313077745027</v>
      </c>
      <c r="G693">
        <v>2.9550346113591701E-4</v>
      </c>
      <c r="H693">
        <v>0.196211746612004</v>
      </c>
      <c r="I693">
        <v>0.68517967218183096</v>
      </c>
      <c r="J693">
        <f ca="1">+('aob Demand'!J692-'aob Demand'!BX692)+'aob Cap'!BX693</f>
        <v>147.44526071579108</v>
      </c>
      <c r="K693">
        <f ca="1">+('aob Demand'!K692-'aob Demand'!BY692)+'aob Cap'!BY693</f>
        <v>147.44526071579108</v>
      </c>
      <c r="L693">
        <f ca="1">+('aob Demand'!L692-'aob Demand'!BZ692)+'aob Cap'!BZ693</f>
        <v>120.2815421841011</v>
      </c>
      <c r="M693">
        <f ca="1">+('aob Demand'!M692-'aob Demand'!CA692)+'aob Cap'!CA693</f>
        <v>97.935006204489298</v>
      </c>
      <c r="N693">
        <f ca="1">+'aob Demand'!N692*(1+CL693)</f>
        <v>4755.0718885099386</v>
      </c>
      <c r="O693">
        <f ca="1">+'aob Demand'!O692*(1+CM693)</f>
        <v>11.812543412845306</v>
      </c>
      <c r="P693">
        <f ca="1">+'aob Demand'!P692*(1+CN693)</f>
        <v>9608.8183354038101</v>
      </c>
      <c r="Q693">
        <f ca="1">+'aob Demand'!Q692*(1+CO693)</f>
        <v>40933.389587330974</v>
      </c>
      <c r="R693">
        <v>6083169.9566087201</v>
      </c>
      <c r="S693">
        <f ca="1">+IF(E693&gt;2017,SUMPRODUCT(J693:M693,N693:Q693),'aob Demand'!S692)</f>
        <v>5867429.7690221742</v>
      </c>
      <c r="T693">
        <v>1</v>
      </c>
      <c r="U693">
        <v>2E-3</v>
      </c>
      <c r="V693">
        <v>37776.403753321101</v>
      </c>
      <c r="W693">
        <v>2E-3</v>
      </c>
      <c r="X693">
        <v>4.9391907759937999</v>
      </c>
      <c r="Y693">
        <v>4.9391907759937999</v>
      </c>
      <c r="Z693">
        <v>5.1384194184914804</v>
      </c>
      <c r="AA693">
        <v>3.7616432064530301</v>
      </c>
      <c r="AB693">
        <v>16.346850519159702</v>
      </c>
      <c r="AC693">
        <v>16.346850519159702</v>
      </c>
      <c r="AD693">
        <v>16.346850519159702</v>
      </c>
      <c r="AE693">
        <v>16.346850519159702</v>
      </c>
      <c r="AF693">
        <v>77608.997610950202</v>
      </c>
      <c r="AG693">
        <v>193.84652991755701</v>
      </c>
      <c r="AH693">
        <v>156840.05856470199</v>
      </c>
      <c r="AI693">
        <v>667790.93886947003</v>
      </c>
      <c r="AJ693">
        <v>130.14775753662701</v>
      </c>
      <c r="AK693">
        <v>130.14775753662701</v>
      </c>
      <c r="AL693">
        <v>102.787888429045</v>
      </c>
      <c r="AM693">
        <v>81.814189485721201</v>
      </c>
      <c r="AN693">
        <v>135.08694831262099</v>
      </c>
      <c r="AO693">
        <v>135.08694831262099</v>
      </c>
      <c r="AP693">
        <v>107.92630784753599</v>
      </c>
      <c r="AQ693">
        <v>85.575832692174203</v>
      </c>
      <c r="AR693">
        <f ca="1">+IF(E693&gt;2017,J693*N693,'aob Demand'!AR692)</f>
        <v>701112.81432367698</v>
      </c>
      <c r="AS693">
        <f>+IF(F693&gt;2017,K693*O693,'aob Demand'!AS692)</f>
        <v>1740.4358292290599</v>
      </c>
      <c r="AT693">
        <f>+IF(G693&gt;2017,L693*P693,'aob Demand'!AT692)</f>
        <v>1154805.2686850899</v>
      </c>
      <c r="AU693">
        <f>+IF(H693&gt;2017,M693*Q693,'aob Demand'!AU692)</f>
        <v>4004634.3429890298</v>
      </c>
      <c r="AV693">
        <v>1.0380942282394301</v>
      </c>
      <c r="AW693">
        <v>1.0380942282394301</v>
      </c>
      <c r="AX693">
        <v>1.0501335057640899</v>
      </c>
      <c r="AY693">
        <v>1.04612108847231</v>
      </c>
      <c r="AZ693">
        <v>1.0876769570075799</v>
      </c>
      <c r="BA693">
        <v>1.0876769570075799</v>
      </c>
      <c r="BB693">
        <v>1.1026063348967501</v>
      </c>
      <c r="BC693">
        <v>1.0877164680173199</v>
      </c>
      <c r="BD693">
        <v>1.02554282989946</v>
      </c>
      <c r="BE693">
        <v>1.02554282989946</v>
      </c>
      <c r="BF693">
        <v>1.02908149007565</v>
      </c>
      <c r="BG693">
        <v>1.0211728446398001</v>
      </c>
      <c r="BH693">
        <v>0.13183847900000001</v>
      </c>
      <c r="BI693">
        <v>0.13183847900000001</v>
      </c>
      <c r="BJ693">
        <v>0.15242956899999999</v>
      </c>
      <c r="BK693">
        <v>0.19070941999999999</v>
      </c>
      <c r="BL693">
        <v>0.14117670099999999</v>
      </c>
      <c r="BM693">
        <v>0.14117670099999999</v>
      </c>
      <c r="BN693">
        <v>0.16157598500000001</v>
      </c>
      <c r="BO693">
        <v>0.188202072</v>
      </c>
      <c r="BP693">
        <v>0.12631505199999901</v>
      </c>
      <c r="BQ693">
        <v>0.12631505199999901</v>
      </c>
      <c r="BR693">
        <v>0.14329787299999999</v>
      </c>
      <c r="BS693">
        <v>0.18782644199999901</v>
      </c>
      <c r="BT693">
        <v>0.19521590599999999</v>
      </c>
      <c r="BU693">
        <v>0.19521590599999999</v>
      </c>
      <c r="BV693">
        <v>0.27827923900000001</v>
      </c>
      <c r="BW693">
        <v>0.37060473299999902</v>
      </c>
      <c r="BX693">
        <f ca="1">+'aob Demand'!BX692+'aob Cap'!$CG693</f>
        <v>12.347486518085386</v>
      </c>
      <c r="BY693">
        <f ca="1">+'aob Demand'!BY692+'aob Cap'!$CG693</f>
        <v>12.347486518085386</v>
      </c>
      <c r="BZ693">
        <f ca="1">+'aob Demand'!BZ692+'aob Cap'!$CG693</f>
        <v>12.347486518085386</v>
      </c>
      <c r="CA693">
        <f ca="1">+'aob Demand'!CA692+'aob Cap'!$CG693</f>
        <v>12.347486518085386</v>
      </c>
      <c r="CB693">
        <f t="shared" ca="1" si="82"/>
        <v>58713.18603590328</v>
      </c>
      <c r="CC693">
        <f t="shared" ca="1" si="87"/>
        <v>145.85522053440576</v>
      </c>
      <c r="CD693">
        <f t="shared" ca="1" si="88"/>
        <v>118644.7548511302</v>
      </c>
      <c r="CE693">
        <f t="shared" ca="1" si="89"/>
        <v>505424.47606910591</v>
      </c>
      <c r="CG693">
        <f ca="1">+IFERROR(VLOOKUP(_xlfn.CONCAT(B693,E693,C693),Reallocation!$A$3:$F$618,6,FALSE),0)</f>
        <v>0.10444555760708654</v>
      </c>
      <c r="CH693">
        <f t="shared" ca="1" si="83"/>
        <v>7.0836836057019958E-4</v>
      </c>
      <c r="CI693">
        <f t="shared" ca="1" si="84"/>
        <v>7.0836836057019958E-4</v>
      </c>
      <c r="CJ693">
        <f t="shared" ca="1" si="85"/>
        <v>8.6834235503263635E-4</v>
      </c>
      <c r="CK693">
        <f t="shared" ca="1" si="86"/>
        <v>1.0664782865179578E-3</v>
      </c>
      <c r="CL693">
        <f ca="1">+IF($C693=1,SUMPRODUCT($CH693:$CK693,Elast!$L$6:$O$6),SUMPRODUCT($CH693:$CK693,Elast!$L$13:$O$13))</f>
        <v>-3.0734869584698954E-5</v>
      </c>
      <c r="CM693">
        <f ca="1">+IF($C693=1,SUMPRODUCT($CH693:$CK693,Elast!$L$7:$O$7),SUMPRODUCT($CH693:$CK693,Elast!$L$14:$O$14))</f>
        <v>1.9504488724792815E-5</v>
      </c>
      <c r="CN693">
        <f ca="1">+IF($C693=1,SUMPRODUCT($CH693:$CK693,Elast!$L$8:$O$8),SUMPRODUCT($CH693:$CK693,Elast!$L$15:$O$15))</f>
        <v>-3.9295910802936485E-5</v>
      </c>
      <c r="CO693">
        <f ca="1">+IF($C693=1,SUMPRODUCT($CH693:$CK693,Elast!$L$9:$O$9),SUMPRODUCT($CH693:$CK693,Elast!$L$16:$O$16))</f>
        <v>-2.4444299979587525E-5</v>
      </c>
    </row>
    <row r="694" spans="2:93" x14ac:dyDescent="0.25">
      <c r="B694" t="s">
        <v>92</v>
      </c>
      <c r="C694">
        <v>2</v>
      </c>
      <c r="D694">
        <v>2027</v>
      </c>
      <c r="E694">
        <v>2025</v>
      </c>
      <c r="F694">
        <v>0.11838994936704</v>
      </c>
      <c r="G694">
        <v>2.9568848189860002E-4</v>
      </c>
      <c r="H694">
        <v>0.19626350040070001</v>
      </c>
      <c r="I694">
        <v>0.68505086175035901</v>
      </c>
      <c r="J694">
        <f ca="1">+('aob Demand'!J693-'aob Demand'!BX693)+'aob Cap'!BX694</f>
        <v>147.59967031518903</v>
      </c>
      <c r="K694">
        <f ca="1">+('aob Demand'!K693-'aob Demand'!BY693)+'aob Cap'!BY694</f>
        <v>147.59967031518903</v>
      </c>
      <c r="L694">
        <f ca="1">+('aob Demand'!L693-'aob Demand'!BZ693)+'aob Cap'!BZ694</f>
        <v>120.43250605289803</v>
      </c>
      <c r="M694">
        <f ca="1">+('aob Demand'!M693-'aob Demand'!CA693)+'aob Cap'!CA694</f>
        <v>98.083121738137535</v>
      </c>
      <c r="N694">
        <f ca="1">+'aob Demand'!N693*(1+CL694)</f>
        <v>4759.5954541362134</v>
      </c>
      <c r="O694">
        <f ca="1">+'aob Demand'!O693*(1+CM694)</f>
        <v>11.823808380762539</v>
      </c>
      <c r="P694">
        <f ca="1">+'aob Demand'!P693*(1+CN694)</f>
        <v>9618.0223376369213</v>
      </c>
      <c r="Q694">
        <f ca="1">+'aob Demand'!Q693*(1+CO694)</f>
        <v>40972.579514393925</v>
      </c>
      <c r="R694">
        <v>6076000.0878656805</v>
      </c>
      <c r="S694">
        <f ca="1">+IF(E694&gt;2017,SUMPRODUCT(J694:M694,N694:Q694),'aob Demand'!S693)</f>
        <v>5881300.9479132351</v>
      </c>
      <c r="T694">
        <v>1</v>
      </c>
      <c r="U694">
        <v>2E-3</v>
      </c>
      <c r="V694">
        <v>38114.759648184801</v>
      </c>
      <c r="W694">
        <v>2E-3</v>
      </c>
      <c r="X694">
        <v>4.9578783804511799</v>
      </c>
      <c r="Y694">
        <v>4.9578783804511799</v>
      </c>
      <c r="Z694">
        <v>5.1531171970371101</v>
      </c>
      <c r="AA694">
        <v>3.7733594715613101</v>
      </c>
      <c r="AB694">
        <v>16.091212488692701</v>
      </c>
      <c r="AC694">
        <v>16.091212488692701</v>
      </c>
      <c r="AD694">
        <v>16.091212488692701</v>
      </c>
      <c r="AE694">
        <v>16.091212488692701</v>
      </c>
      <c r="AF694">
        <v>76476.614669631206</v>
      </c>
      <c r="AG694">
        <v>191.01104257921801</v>
      </c>
      <c r="AH694">
        <v>154549.067121592</v>
      </c>
      <c r="AI694">
        <v>658040.07273549202</v>
      </c>
      <c r="AJ694">
        <v>130.14775753662701</v>
      </c>
      <c r="AK694">
        <v>130.14775753662701</v>
      </c>
      <c r="AL694">
        <v>102.787888429045</v>
      </c>
      <c r="AM694">
        <v>81.814189485721201</v>
      </c>
      <c r="AN694">
        <v>135.10563591707799</v>
      </c>
      <c r="AO694">
        <v>135.10563591707799</v>
      </c>
      <c r="AP694">
        <v>107.941005626082</v>
      </c>
      <c r="AQ694">
        <v>85.587548957282493</v>
      </c>
      <c r="AR694">
        <f ca="1">+IF(E694&gt;2017,J694*N694,'aob Demand'!AR693)</f>
        <v>702514.71986417752</v>
      </c>
      <c r="AS694">
        <f>+IF(F694&gt;2017,K694*O694,'aob Demand'!AS693)</f>
        <v>1743.86963682072</v>
      </c>
      <c r="AT694">
        <f>+IF(G694&gt;2017,L694*P694,'aob Demand'!AT693)</f>
        <v>1157324.3537612101</v>
      </c>
      <c r="AU694">
        <f>+IF(H694&gt;2017,M694*Q694,'aob Demand'!AU693)</f>
        <v>4014366.8591585499</v>
      </c>
      <c r="AV694">
        <v>1.0382341277803899</v>
      </c>
      <c r="AW694">
        <v>1.0382341277803899</v>
      </c>
      <c r="AX694">
        <v>1.0502735176783899</v>
      </c>
      <c r="AY694">
        <v>1.04626106254966</v>
      </c>
      <c r="AZ694">
        <v>1.08782353860186</v>
      </c>
      <c r="BA694">
        <v>1.08782353860186</v>
      </c>
      <c r="BB694">
        <v>1.1027533428941401</v>
      </c>
      <c r="BC694">
        <v>1.08786200767875</v>
      </c>
      <c r="BD694">
        <v>1.0256810379418799</v>
      </c>
      <c r="BE694">
        <v>1.0256810379418799</v>
      </c>
      <c r="BF694">
        <v>1.02921869517253</v>
      </c>
      <c r="BG694">
        <v>1.0213094805687699</v>
      </c>
      <c r="BH694">
        <v>0.13183847900000001</v>
      </c>
      <c r="BI694">
        <v>0.13183847900000001</v>
      </c>
      <c r="BJ694">
        <v>0.15242956899999999</v>
      </c>
      <c r="BK694">
        <v>0.19070941999999999</v>
      </c>
      <c r="BL694">
        <v>0.14117670099999999</v>
      </c>
      <c r="BM694">
        <v>0.14117670099999999</v>
      </c>
      <c r="BN694">
        <v>0.16157598500000001</v>
      </c>
      <c r="BO694">
        <v>0.188202072</v>
      </c>
      <c r="BP694">
        <v>0.12631505199999901</v>
      </c>
      <c r="BQ694">
        <v>0.12631505199999901</v>
      </c>
      <c r="BR694">
        <v>0.14329787299999999</v>
      </c>
      <c r="BS694">
        <v>0.18782644199999901</v>
      </c>
      <c r="BT694">
        <v>0.19521590599999999</v>
      </c>
      <c r="BU694">
        <v>0.19521590599999999</v>
      </c>
      <c r="BV694">
        <v>0.27827923900000001</v>
      </c>
      <c r="BW694">
        <v>0.37060473299999902</v>
      </c>
      <c r="BX694">
        <f ca="1">+'aob Demand'!BX693+'aob Cap'!$CG694</f>
        <v>12.484701630621425</v>
      </c>
      <c r="BY694">
        <f ca="1">+'aob Demand'!BY693+'aob Cap'!$CG694</f>
        <v>12.484701630621425</v>
      </c>
      <c r="BZ694">
        <f ca="1">+'aob Demand'!BZ693+'aob Cap'!$CG694</f>
        <v>12.484701630621425</v>
      </c>
      <c r="CA694">
        <f ca="1">+'aob Demand'!CA693+'aob Cap'!$CG694</f>
        <v>12.484701630621425</v>
      </c>
      <c r="CB694">
        <f t="shared" ca="1" si="82"/>
        <v>59422.129127352702</v>
      </c>
      <c r="CC694">
        <f t="shared" ca="1" si="87"/>
        <v>147.61671977146133</v>
      </c>
      <c r="CD694">
        <f t="shared" ca="1" si="88"/>
        <v>120078.13916204896</v>
      </c>
      <c r="CE694">
        <f t="shared" ca="1" si="89"/>
        <v>511530.43027411983</v>
      </c>
      <c r="CG694">
        <f ca="1">+IFERROR(VLOOKUP(_xlfn.CONCAT(B694,E694,C694),Reallocation!$A$3:$F$618,6,FALSE),0)</f>
        <v>0.10869769951002504</v>
      </c>
      <c r="CH694">
        <f t="shared" ca="1" si="83"/>
        <v>7.3643592345362663E-4</v>
      </c>
      <c r="CI694">
        <f t="shared" ca="1" si="84"/>
        <v>7.3643592345362663E-4</v>
      </c>
      <c r="CJ694">
        <f t="shared" ca="1" si="85"/>
        <v>9.0256113629560986E-4</v>
      </c>
      <c r="CK694">
        <f t="shared" ca="1" si="86"/>
        <v>1.108220227739487E-3</v>
      </c>
      <c r="CL694">
        <f ca="1">+IF($C694=1,SUMPRODUCT($CH694:$CK694,Elast!$L$6:$O$6),SUMPRODUCT($CH694:$CK694,Elast!$L$13:$O$13))</f>
        <v>-3.1948458117458498E-5</v>
      </c>
      <c r="CM694">
        <f ca="1">+IF($C694=1,SUMPRODUCT($CH694:$CK694,Elast!$L$7:$O$7),SUMPRODUCT($CH694:$CK694,Elast!$L$14:$O$14))</f>
        <v>2.0277478675933054E-5</v>
      </c>
      <c r="CN694">
        <f ca="1">+IF($C694=1,SUMPRODUCT($CH694:$CK694,Elast!$L$8:$O$8),SUMPRODUCT($CH694:$CK694,Elast!$L$15:$O$15))</f>
        <v>-4.0850491585869616E-5</v>
      </c>
      <c r="CO694">
        <f ca="1">+IF($C694=1,SUMPRODUCT($CH694:$CK694,Elast!$L$9:$O$9),SUMPRODUCT($CH694:$CK694,Elast!$L$16:$O$16))</f>
        <v>-2.5403721809002631E-5</v>
      </c>
    </row>
    <row r="695" spans="2:93" x14ac:dyDescent="0.25">
      <c r="B695" t="s">
        <v>92</v>
      </c>
      <c r="C695">
        <v>2</v>
      </c>
      <c r="D695">
        <v>2028</v>
      </c>
      <c r="E695">
        <v>2026</v>
      </c>
      <c r="F695">
        <v>0.118435473614009</v>
      </c>
      <c r="G695">
        <v>2.9579832050312101E-4</v>
      </c>
      <c r="H695">
        <v>0.19629413062728701</v>
      </c>
      <c r="I695">
        <v>0.68497459743819999</v>
      </c>
      <c r="J695">
        <f ca="1">+('aob Demand'!J694-'aob Demand'!BX694)+'aob Cap'!BX695</f>
        <v>147.83432185772668</v>
      </c>
      <c r="K695">
        <f ca="1">+('aob Demand'!K694-'aob Demand'!BY694)+'aob Cap'!BY695</f>
        <v>147.83432185772668</v>
      </c>
      <c r="L695">
        <f ca="1">+('aob Demand'!L694-'aob Demand'!BZ694)+'aob Cap'!BZ695</f>
        <v>120.6638903197467</v>
      </c>
      <c r="M695">
        <f ca="1">+('aob Demand'!M694-'aob Demand'!CA694)+'aob Cap'!CA695</f>
        <v>98.311706686027094</v>
      </c>
      <c r="N695">
        <f ca="1">+'aob Demand'!N694*(1+CL695)</f>
        <v>4764.0351876962441</v>
      </c>
      <c r="O695">
        <f ca="1">+'aob Demand'!O694*(1+CM695)</f>
        <v>11.834868571124913</v>
      </c>
      <c r="P695">
        <f ca="1">+'aob Demand'!P694*(1+CN695)</f>
        <v>9627.0962537997584</v>
      </c>
      <c r="Q695">
        <f ca="1">+'aob Demand'!Q694*(1+CO695)</f>
        <v>41011.197735456051</v>
      </c>
      <c r="R695">
        <v>6074530.5656896802</v>
      </c>
      <c r="S695">
        <f ca="1">+IF(E695&gt;2017,SUMPRODUCT(J695:M695,N695:Q695),'aob Demand'!S694)</f>
        <v>5899561.240125861</v>
      </c>
      <c r="T695">
        <v>1</v>
      </c>
      <c r="U695">
        <v>2E-3</v>
      </c>
      <c r="V695">
        <v>38456.146130934503</v>
      </c>
      <c r="W695">
        <v>2E-3</v>
      </c>
      <c r="X695">
        <v>4.9760859919870697</v>
      </c>
      <c r="Y695">
        <v>4.9760859919870697</v>
      </c>
      <c r="Z695">
        <v>5.1675087260629899</v>
      </c>
      <c r="AA695">
        <v>3.78481133724895</v>
      </c>
      <c r="AB695">
        <v>15.9412789927052</v>
      </c>
      <c r="AC695">
        <v>15.9412789927052</v>
      </c>
      <c r="AD695">
        <v>15.9412789927052</v>
      </c>
      <c r="AE695">
        <v>15.9412789927052</v>
      </c>
      <c r="AF695">
        <v>75842.568093606795</v>
      </c>
      <c r="AG695">
        <v>189.42295306980699</v>
      </c>
      <c r="AH695">
        <v>153266.04967720699</v>
      </c>
      <c r="AI695">
        <v>652579.61534274695</v>
      </c>
      <c r="AJ695">
        <v>130.14775753662701</v>
      </c>
      <c r="AK695">
        <v>130.14775753662701</v>
      </c>
      <c r="AL695">
        <v>102.787888429045</v>
      </c>
      <c r="AM695">
        <v>81.814189485721201</v>
      </c>
      <c r="AN695">
        <v>135.123843528614</v>
      </c>
      <c r="AO695">
        <v>135.123843528614</v>
      </c>
      <c r="AP695">
        <v>107.955397155108</v>
      </c>
      <c r="AQ695">
        <v>85.599000822970098</v>
      </c>
      <c r="AR695">
        <f ca="1">+IF(E695&gt;2017,J695*N695,'aob Demand'!AR694)</f>
        <v>704287.91127942188</v>
      </c>
      <c r="AS695">
        <f>+IF(F695&gt;2017,K695*O695,'aob Demand'!AS694)</f>
        <v>1748.20977578618</v>
      </c>
      <c r="AT695">
        <f>+IF(G695&gt;2017,L695*P695,'aob Demand'!AT694)</f>
        <v>1160592.24162517</v>
      </c>
      <c r="AU695">
        <f>+IF(H695&gt;2017,M695*Q695,'aob Demand'!AU694)</f>
        <v>4027300.4453481301</v>
      </c>
      <c r="AV695">
        <v>1.03837108002076</v>
      </c>
      <c r="AW695">
        <v>1.03837108002076</v>
      </c>
      <c r="AX695">
        <v>1.0504111551222599</v>
      </c>
      <c r="AY695">
        <v>1.0463984599899101</v>
      </c>
      <c r="AZ695">
        <v>1.08796703212298</v>
      </c>
      <c r="BA695">
        <v>1.08796703212298</v>
      </c>
      <c r="BB695">
        <v>1.10289785777409</v>
      </c>
      <c r="BC695">
        <v>1.08800486825203</v>
      </c>
      <c r="BD695">
        <v>1.0258163343189599</v>
      </c>
      <c r="BE695">
        <v>1.0258163343189599</v>
      </c>
      <c r="BF695">
        <v>1.0293535733999599</v>
      </c>
      <c r="BG695">
        <v>1.0214436013091499</v>
      </c>
      <c r="BH695">
        <v>0.13183847900000001</v>
      </c>
      <c r="BI695">
        <v>0.13183847900000001</v>
      </c>
      <c r="BJ695">
        <v>0.15242956899999999</v>
      </c>
      <c r="BK695">
        <v>0.19070941999999999</v>
      </c>
      <c r="BL695">
        <v>0.14117670099999999</v>
      </c>
      <c r="BM695">
        <v>0.14117670099999999</v>
      </c>
      <c r="BN695">
        <v>0.16157598500000001</v>
      </c>
      <c r="BO695">
        <v>0.188202072</v>
      </c>
      <c r="BP695">
        <v>0.12631505199999901</v>
      </c>
      <c r="BQ695">
        <v>0.12631505199999901</v>
      </c>
      <c r="BR695">
        <v>0.14329787299999999</v>
      </c>
      <c r="BS695">
        <v>0.18782644199999901</v>
      </c>
      <c r="BT695">
        <v>0.19521590599999999</v>
      </c>
      <c r="BU695">
        <v>0.19521590599999999</v>
      </c>
      <c r="BV695">
        <v>0.27827923900000001</v>
      </c>
      <c r="BW695">
        <v>0.37060473299999902</v>
      </c>
      <c r="BX695">
        <f ca="1">+'aob Demand'!BX694+'aob Cap'!$CG695</f>
        <v>12.702622059684794</v>
      </c>
      <c r="BY695">
        <f ca="1">+'aob Demand'!BY694+'aob Cap'!$CG695</f>
        <v>12.702622059684794</v>
      </c>
      <c r="BZ695">
        <f ca="1">+'aob Demand'!BZ694+'aob Cap'!$CG695</f>
        <v>12.702622059684794</v>
      </c>
      <c r="CA695">
        <f ca="1">+'aob Demand'!CA694+'aob Cap'!$CG695</f>
        <v>12.702622059684794</v>
      </c>
      <c r="CB695">
        <f t="shared" ca="1" si="82"/>
        <v>60515.738468344898</v>
      </c>
      <c r="CC695">
        <f t="shared" ca="1" si="87"/>
        <v>150.33386258504157</v>
      </c>
      <c r="CD695">
        <f t="shared" ca="1" si="88"/>
        <v>122289.36524422566</v>
      </c>
      <c r="CE695">
        <f t="shared" ca="1" si="89"/>
        <v>520949.74504849908</v>
      </c>
      <c r="CG695">
        <f ca="1">+IFERROR(VLOOKUP(_xlfn.CONCAT(B695,E695,C695),Reallocation!$A$3:$F$618,6,FALSE),0)</f>
        <v>0.11430415719469272</v>
      </c>
      <c r="CH695">
        <f t="shared" ca="1" si="83"/>
        <v>7.7319093264871519E-4</v>
      </c>
      <c r="CI695">
        <f t="shared" ca="1" si="84"/>
        <v>7.7319093264871519E-4</v>
      </c>
      <c r="CJ695">
        <f t="shared" ca="1" si="85"/>
        <v>9.4729381666547319E-4</v>
      </c>
      <c r="CK695">
        <f t="shared" ca="1" si="86"/>
        <v>1.1626708664487229E-3</v>
      </c>
      <c r="CL695">
        <f ca="1">+IF($C695=1,SUMPRODUCT($CH695:$CK695,Elast!$L$6:$O$6),SUMPRODUCT($CH695:$CK695,Elast!$L$13:$O$13))</f>
        <v>-3.3535943280200487E-5</v>
      </c>
      <c r="CM695">
        <f ca="1">+IF($C695=1,SUMPRODUCT($CH695:$CK695,Elast!$L$7:$O$7),SUMPRODUCT($CH695:$CK695,Elast!$L$14:$O$14))</f>
        <v>2.1289792785010602E-5</v>
      </c>
      <c r="CN695">
        <f ca="1">+IF($C695=1,SUMPRODUCT($CH695:$CK695,Elast!$L$8:$O$8),SUMPRODUCT($CH695:$CK695,Elast!$L$15:$O$15))</f>
        <v>-4.288524493361545E-5</v>
      </c>
      <c r="CO695">
        <f ca="1">+IF($C695=1,SUMPRODUCT($CH695:$CK695,Elast!$L$9:$O$9),SUMPRODUCT($CH695:$CK695,Elast!$L$16:$O$16))</f>
        <v>-2.6656349947835829E-5</v>
      </c>
    </row>
    <row r="696" spans="2:93" x14ac:dyDescent="0.25">
      <c r="B696" t="s">
        <v>92</v>
      </c>
      <c r="C696">
        <v>2</v>
      </c>
      <c r="D696">
        <v>2029</v>
      </c>
      <c r="E696">
        <v>2027</v>
      </c>
      <c r="F696">
        <v>0.11850992690548801</v>
      </c>
      <c r="G696">
        <v>2.95977405708961E-4</v>
      </c>
      <c r="H696">
        <v>0.196344389214373</v>
      </c>
      <c r="I696">
        <v>0.684849706474429</v>
      </c>
      <c r="J696">
        <f ca="1">+('aob Demand'!J695-'aob Demand'!BX695)+'aob Cap'!BX696</f>
        <v>147.8844082457494</v>
      </c>
      <c r="K696">
        <f ca="1">+('aob Demand'!K695-'aob Demand'!BY695)+'aob Cap'!BY696</f>
        <v>147.8844082457494</v>
      </c>
      <c r="L696">
        <f ca="1">+('aob Demand'!L695-'aob Demand'!BZ695)+'aob Cap'!BZ696</f>
        <v>120.71083181726242</v>
      </c>
      <c r="M696">
        <f ca="1">+('aob Demand'!M695-'aob Demand'!CA695)+'aob Cap'!CA696</f>
        <v>98.355882244539814</v>
      </c>
      <c r="N696">
        <f ca="1">+'aob Demand'!N695*(1+CL696)</f>
        <v>4768.6952572413247</v>
      </c>
      <c r="O696">
        <f ca="1">+'aob Demand'!O695*(1+CM696)</f>
        <v>11.846207525737949</v>
      </c>
      <c r="P696">
        <f ca="1">+'aob Demand'!P695*(1+CN696)</f>
        <v>9636.583560972651</v>
      </c>
      <c r="Q696">
        <f ca="1">+'aob Demand'!Q695*(1+CO696)</f>
        <v>41051.344269500158</v>
      </c>
      <c r="R696">
        <v>6067810.9370702105</v>
      </c>
      <c r="S696">
        <f ca="1">+IF(E696&gt;2017,SUMPRODUCT(J696:M696,N696:Q696),'aob Demand'!S695)</f>
        <v>5907848.746083932</v>
      </c>
      <c r="T696">
        <v>1</v>
      </c>
      <c r="U696">
        <v>2E-3</v>
      </c>
      <c r="V696">
        <v>38800.590345955898</v>
      </c>
      <c r="W696">
        <v>2E-3</v>
      </c>
      <c r="X696">
        <v>4.9939100189605004</v>
      </c>
      <c r="Y696">
        <v>4.9939100189605004</v>
      </c>
      <c r="Z696">
        <v>5.1816561882862198</v>
      </c>
      <c r="AA696">
        <v>3.7960523974602598</v>
      </c>
      <c r="AB696">
        <v>15.695101415709599</v>
      </c>
      <c r="AC696">
        <v>15.695101415709599</v>
      </c>
      <c r="AD696">
        <v>15.695101415709599</v>
      </c>
      <c r="AE696">
        <v>15.695101415709599</v>
      </c>
      <c r="AF696">
        <v>74747.116181744204</v>
      </c>
      <c r="AG696">
        <v>186.68453592772499</v>
      </c>
      <c r="AH696">
        <v>151051.31363340101</v>
      </c>
      <c r="AI696">
        <v>643151.01284469501</v>
      </c>
      <c r="AJ696">
        <v>130.14775753662701</v>
      </c>
      <c r="AK696">
        <v>130.14775753662701</v>
      </c>
      <c r="AL696">
        <v>102.787888429045</v>
      </c>
      <c r="AM696">
        <v>81.814189485721201</v>
      </c>
      <c r="AN696">
        <v>135.14166755558699</v>
      </c>
      <c r="AO696">
        <v>135.14166755558699</v>
      </c>
      <c r="AP696">
        <v>107.969544617331</v>
      </c>
      <c r="AQ696">
        <v>85.610241883181402</v>
      </c>
      <c r="AR696">
        <f ca="1">+IF(E696&gt;2017,J696*N696,'aob Demand'!AR695)</f>
        <v>705215.67622144497</v>
      </c>
      <c r="AS696">
        <f>+IF(F696&gt;2017,K696*O696,'aob Demand'!AS695)</f>
        <v>1750.9877344552101</v>
      </c>
      <c r="AT696">
        <f>+IF(G696&gt;2017,L696*P696,'aob Demand'!AT695)</f>
        <v>1162573.6053913101</v>
      </c>
      <c r="AU696">
        <f>+IF(H696&gt;2017,M696*Q696,'aob Demand'!AU695)</f>
        <v>4034735.8873023698</v>
      </c>
      <c r="AV696">
        <v>1.03851078410449</v>
      </c>
      <c r="AW696">
        <v>1.03851078410449</v>
      </c>
      <c r="AX696">
        <v>1.05055101944782</v>
      </c>
      <c r="AY696">
        <v>1.04653827081659</v>
      </c>
      <c r="AZ696">
        <v>1.08811340892437</v>
      </c>
      <c r="BA696">
        <v>1.08811340892437</v>
      </c>
      <c r="BB696">
        <v>1.1030447108080601</v>
      </c>
      <c r="BC696">
        <v>1.0881502381716901</v>
      </c>
      <c r="BD696">
        <v>1.0259543492673899</v>
      </c>
      <c r="BE696">
        <v>1.0259543492673899</v>
      </c>
      <c r="BF696">
        <v>1.0294906338668099</v>
      </c>
      <c r="BG696">
        <v>1.02158007788071</v>
      </c>
      <c r="BH696">
        <v>0.13183847900000001</v>
      </c>
      <c r="BI696">
        <v>0.13183847900000001</v>
      </c>
      <c r="BJ696">
        <v>0.15242956899999999</v>
      </c>
      <c r="BK696">
        <v>0.19070941999999999</v>
      </c>
      <c r="BL696">
        <v>0.14117670099999999</v>
      </c>
      <c r="BM696">
        <v>0.14117670099999999</v>
      </c>
      <c r="BN696">
        <v>0.16157598500000001</v>
      </c>
      <c r="BO696">
        <v>0.188202072</v>
      </c>
      <c r="BP696">
        <v>0.12631505199999901</v>
      </c>
      <c r="BQ696">
        <v>0.12631505199999901</v>
      </c>
      <c r="BR696">
        <v>0.14329787299999999</v>
      </c>
      <c r="BS696">
        <v>0.18782644199999901</v>
      </c>
      <c r="BT696">
        <v>0.19521590599999999</v>
      </c>
      <c r="BU696">
        <v>0.19521590599999999</v>
      </c>
      <c r="BV696">
        <v>0.27827923900000001</v>
      </c>
      <c r="BW696">
        <v>0.37060473299999902</v>
      </c>
      <c r="BX696">
        <f ca="1">+'aob Demand'!BX695+'aob Cap'!$CG696</f>
        <v>12.736293985808912</v>
      </c>
      <c r="BY696">
        <f ca="1">+'aob Demand'!BY695+'aob Cap'!$CG696</f>
        <v>12.736293985808912</v>
      </c>
      <c r="BZ696">
        <f ca="1">+'aob Demand'!BZ695+'aob Cap'!$CG696</f>
        <v>12.736293985808912</v>
      </c>
      <c r="CA696">
        <f ca="1">+'aob Demand'!CA695+'aob Cap'!$CG696</f>
        <v>12.736293985808912</v>
      </c>
      <c r="CB696">
        <f t="shared" ca="1" si="82"/>
        <v>60735.504724958162</v>
      </c>
      <c r="CC696">
        <f t="shared" ca="1" si="87"/>
        <v>150.8767816647005</v>
      </c>
      <c r="CD696">
        <f t="shared" ca="1" si="88"/>
        <v>122734.361251361</v>
      </c>
      <c r="CE696">
        <f t="shared" ca="1" si="89"/>
        <v>522841.98912900599</v>
      </c>
      <c r="CG696">
        <f ca="1">+IFERROR(VLOOKUP(_xlfn.CONCAT(B696,E696,C696),Reallocation!$A$3:$F$618,6,FALSE),0)</f>
        <v>7.2431716642410535E-2</v>
      </c>
      <c r="CH696">
        <f t="shared" ca="1" si="83"/>
        <v>4.8978602613769517E-4</v>
      </c>
      <c r="CI696">
        <f t="shared" ca="1" si="84"/>
        <v>4.8978602613769517E-4</v>
      </c>
      <c r="CJ696">
        <f t="shared" ca="1" si="85"/>
        <v>6.0004322356133066E-4</v>
      </c>
      <c r="CK696">
        <f t="shared" ca="1" si="86"/>
        <v>7.3642485827463133E-4</v>
      </c>
      <c r="CL696">
        <f ca="1">+IF($C696=1,SUMPRODUCT($CH696:$CK696,Elast!$L$6:$O$6),SUMPRODUCT($CH696:$CK696,Elast!$L$13:$O$13))</f>
        <v>-2.1243031196733544E-5</v>
      </c>
      <c r="CM696">
        <f ca="1">+IF($C696=1,SUMPRODUCT($CH696:$CK696,Elast!$L$7:$O$7),SUMPRODUCT($CH696:$CK696,Elast!$L$14:$O$14))</f>
        <v>1.3486272720921507E-5</v>
      </c>
      <c r="CN696">
        <f ca="1">+IF($C696=1,SUMPRODUCT($CH696:$CK696,Elast!$L$8:$O$8),SUMPRODUCT($CH696:$CK696,Elast!$L$15:$O$15))</f>
        <v>-2.7165729108692859E-5</v>
      </c>
      <c r="CO696">
        <f ca="1">+IF($C696=1,SUMPRODUCT($CH696:$CK696,Elast!$L$9:$O$9),SUMPRODUCT($CH696:$CK696,Elast!$L$16:$O$16))</f>
        <v>-1.688429903772981E-5</v>
      </c>
    </row>
    <row r="697" spans="2:93" x14ac:dyDescent="0.25">
      <c r="B697" t="s">
        <v>92</v>
      </c>
      <c r="C697">
        <v>2</v>
      </c>
      <c r="D697">
        <v>2030</v>
      </c>
      <c r="E697">
        <v>2028</v>
      </c>
      <c r="F697">
        <v>0.11858347155952299</v>
      </c>
      <c r="G697">
        <v>2.9615437082745102E-4</v>
      </c>
      <c r="H697">
        <v>0.19639397533905001</v>
      </c>
      <c r="I697">
        <v>0.68472639873059804</v>
      </c>
      <c r="J697">
        <f ca="1">+('aob Demand'!J696-'aob Demand'!BX696)+'aob Cap'!BX697</f>
        <v>147.96746077205825</v>
      </c>
      <c r="K697">
        <f ca="1">+('aob Demand'!K696-'aob Demand'!BY696)+'aob Cap'!BY697</f>
        <v>147.96746077205825</v>
      </c>
      <c r="L697">
        <f ca="1">+('aob Demand'!L696-'aob Demand'!BZ696)+'aob Cap'!BZ697</f>
        <v>120.79052669455923</v>
      </c>
      <c r="M697">
        <f ca="1">+('aob Demand'!M696-'aob Demand'!CA696)+'aob Cap'!CA697</f>
        <v>98.432752121286626</v>
      </c>
      <c r="N697">
        <f ca="1">+'aob Demand'!N696*(1+CL697)</f>
        <v>4773.312565268503</v>
      </c>
      <c r="O697">
        <f ca="1">+'aob Demand'!O696*(1+CM697)</f>
        <v>11.857660520730631</v>
      </c>
      <c r="P697">
        <f ca="1">+'aob Demand'!P696*(1+CN697)</f>
        <v>9645.9511870232509</v>
      </c>
      <c r="Q697">
        <f ca="1">+'aob Demand'!Q696*(1+CO697)</f>
        <v>41091.205794635564</v>
      </c>
      <c r="R697">
        <v>6061313.4702319503</v>
      </c>
      <c r="S697">
        <f ca="1">+IF(E697&gt;2017,SUMPRODUCT(J697:M697,N697:Q697),'aob Demand'!S696)</f>
        <v>5917909.4863707758</v>
      </c>
      <c r="T697">
        <v>1</v>
      </c>
      <c r="U697">
        <v>2E-3</v>
      </c>
      <c r="V697">
        <v>39148.119680761702</v>
      </c>
      <c r="W697">
        <v>2E-3</v>
      </c>
      <c r="X697">
        <v>5.0120921921770503</v>
      </c>
      <c r="Y697">
        <v>5.0120921921770503</v>
      </c>
      <c r="Z697">
        <v>5.1960325469773698</v>
      </c>
      <c r="AA697">
        <v>3.8074909069264402</v>
      </c>
      <c r="AB697">
        <v>15.4531540842883</v>
      </c>
      <c r="AC697">
        <v>15.4531540842883</v>
      </c>
      <c r="AD697">
        <v>15.4531540842883</v>
      </c>
      <c r="AE697">
        <v>15.4531540842883</v>
      </c>
      <c r="AF697">
        <v>73671.020321221004</v>
      </c>
      <c r="AG697">
        <v>183.99266660586699</v>
      </c>
      <c r="AH697">
        <v>148875.115683129</v>
      </c>
      <c r="AI697">
        <v>633887.367223204</v>
      </c>
      <c r="AJ697">
        <v>130.14775753662701</v>
      </c>
      <c r="AK697">
        <v>130.14775753662701</v>
      </c>
      <c r="AL697">
        <v>102.787888429045</v>
      </c>
      <c r="AM697">
        <v>81.814189485721201</v>
      </c>
      <c r="AN697">
        <v>135.15984972880401</v>
      </c>
      <c r="AO697">
        <v>135.15984972880401</v>
      </c>
      <c r="AP697">
        <v>107.98392097602201</v>
      </c>
      <c r="AQ697">
        <v>85.621680392647605</v>
      </c>
      <c r="AR697">
        <f ca="1">+IF(E697&gt;2017,J697*N697,'aob Demand'!AR696)</f>
        <v>706294.93975413998</v>
      </c>
      <c r="AS697">
        <f>+IF(F697&gt;2017,K697*O697,'aob Demand'!AS696)</f>
        <v>1753.7089129214201</v>
      </c>
      <c r="AT697">
        <f>+IF(G697&gt;2017,L697*P697,'aob Demand'!AT696)</f>
        <v>1164505.3502803601</v>
      </c>
      <c r="AU697">
        <f>+IF(H697&gt;2017,M697*Q697,'aob Demand'!AU696)</f>
        <v>4041955.7195536201</v>
      </c>
      <c r="AV697">
        <v>1.0386503983672599</v>
      </c>
      <c r="AW697">
        <v>1.0386503983672599</v>
      </c>
      <c r="AX697">
        <v>1.0506908110895501</v>
      </c>
      <c r="AY697">
        <v>1.0466780018291399</v>
      </c>
      <c r="AZ697">
        <v>1.0882596916146701</v>
      </c>
      <c r="BA697">
        <v>1.0882596916146701</v>
      </c>
      <c r="BB697">
        <v>1.10319148752634</v>
      </c>
      <c r="BC697">
        <v>1.0882955251036901</v>
      </c>
      <c r="BD697">
        <v>1.0260922754808699</v>
      </c>
      <c r="BE697">
        <v>1.0260922754808699</v>
      </c>
      <c r="BF697">
        <v>1.0296276231069199</v>
      </c>
      <c r="BG697">
        <v>1.0217164765415701</v>
      </c>
      <c r="BH697">
        <v>0.13183847900000001</v>
      </c>
      <c r="BI697">
        <v>0.13183847900000001</v>
      </c>
      <c r="BJ697">
        <v>0.15242956899999999</v>
      </c>
      <c r="BK697">
        <v>0.19070941999999999</v>
      </c>
      <c r="BL697">
        <v>0.14117670099999999</v>
      </c>
      <c r="BM697">
        <v>0.14117670099999999</v>
      </c>
      <c r="BN697">
        <v>0.16157598500000001</v>
      </c>
      <c r="BO697">
        <v>0.188202072</v>
      </c>
      <c r="BP697">
        <v>0.12631505199999901</v>
      </c>
      <c r="BQ697">
        <v>0.12631505199999901</v>
      </c>
      <c r="BR697">
        <v>0.14329787299999999</v>
      </c>
      <c r="BS697">
        <v>0.18782644199999901</v>
      </c>
      <c r="BT697">
        <v>0.19521590599999999</v>
      </c>
      <c r="BU697">
        <v>0.19521590599999999</v>
      </c>
      <c r="BV697">
        <v>0.27827923900000001</v>
      </c>
      <c r="BW697">
        <v>0.37060473299999902</v>
      </c>
      <c r="BX697">
        <f ca="1">+'aob Demand'!BX696+'aob Cap'!$CG697</f>
        <v>12.802376864652629</v>
      </c>
      <c r="BY697">
        <f ca="1">+'aob Demand'!BY696+'aob Cap'!$CG697</f>
        <v>12.802376864652629</v>
      </c>
      <c r="BZ697">
        <f ca="1">+'aob Demand'!BZ696+'aob Cap'!$CG697</f>
        <v>12.802376864652629</v>
      </c>
      <c r="CA697">
        <f ca="1">+'aob Demand'!CA696+'aob Cap'!$CG697</f>
        <v>12.802376864652629</v>
      </c>
      <c r="CB697">
        <f t="shared" ca="1" si="82"/>
        <v>61109.746353349175</v>
      </c>
      <c r="CC697">
        <f t="shared" ca="1" si="87"/>
        <v>151.80623871950669</v>
      </c>
      <c r="CD697">
        <f t="shared" ca="1" si="88"/>
        <v>123491.10231431504</v>
      </c>
      <c r="CE697">
        <f t="shared" ca="1" si="89"/>
        <v>526065.10240592237</v>
      </c>
      <c r="CG697">
        <f ca="1">+IFERROR(VLOOKUP(_xlfn.CONCAT(B697,E697,C697),Reallocation!$A$3:$F$618,6,FALSE),0)</f>
        <v>6.8861175875229788E-2</v>
      </c>
      <c r="CH697">
        <f t="shared" ca="1" si="83"/>
        <v>4.6538053377376265E-4</v>
      </c>
      <c r="CI697">
        <f t="shared" ca="1" si="84"/>
        <v>4.6538053377376265E-4</v>
      </c>
      <c r="CJ697">
        <f t="shared" ca="1" si="85"/>
        <v>5.7008755371490416E-4</v>
      </c>
      <c r="CK697">
        <f t="shared" ca="1" si="86"/>
        <v>6.9957584636437531E-4</v>
      </c>
      <c r="CL697">
        <f ca="1">+IF($C697=1,SUMPRODUCT($CH697:$CK697,Elast!$L$6:$O$6),SUMPRODUCT($CH697:$CK697,Elast!$L$13:$O$13))</f>
        <v>-2.0183254812367268E-5</v>
      </c>
      <c r="CM697">
        <f ca="1">+IF($C697=1,SUMPRODUCT($CH697:$CK697,Elast!$L$7:$O$7),SUMPRODUCT($CH697:$CK697,Elast!$L$14:$O$14))</f>
        <v>1.2814316799446659E-5</v>
      </c>
      <c r="CN697">
        <f ca="1">+IF($C697=1,SUMPRODUCT($CH697:$CK697,Elast!$L$8:$O$8),SUMPRODUCT($CH697:$CK697,Elast!$L$15:$O$15))</f>
        <v>-2.5811363580254151E-5</v>
      </c>
      <c r="CO697">
        <f ca="1">+IF($C697=1,SUMPRODUCT($CH697:$CK697,Elast!$L$9:$O$9),SUMPRODUCT($CH697:$CK697,Elast!$L$16:$O$16))</f>
        <v>-1.6040243667256869E-5</v>
      </c>
    </row>
    <row r="698" spans="2:93" x14ac:dyDescent="0.25">
      <c r="B698" t="s">
        <v>92</v>
      </c>
      <c r="C698">
        <v>2</v>
      </c>
      <c r="D698">
        <v>2031</v>
      </c>
      <c r="E698">
        <v>2029</v>
      </c>
      <c r="F698">
        <v>0.11865597361633599</v>
      </c>
      <c r="G698">
        <v>2.9632883519475201E-4</v>
      </c>
      <c r="H698">
        <v>0.19644285814100801</v>
      </c>
      <c r="I698">
        <v>0.68460483940745998</v>
      </c>
      <c r="J698">
        <f ca="1">+('aob Demand'!J697-'aob Demand'!BX697)+'aob Cap'!BX698</f>
        <v>148.23961493538368</v>
      </c>
      <c r="K698">
        <f ca="1">+('aob Demand'!K697-'aob Demand'!BY697)+'aob Cap'!BY698</f>
        <v>148.23961493538368</v>
      </c>
      <c r="L698">
        <f ca="1">+('aob Demand'!L697-'aob Demand'!BZ697)+'aob Cap'!BZ698</f>
        <v>121.05931347486968</v>
      </c>
      <c r="M698">
        <f ca="1">+('aob Demand'!M697-'aob Demand'!CA697)+'aob Cap'!CA698</f>
        <v>98.698711187034988</v>
      </c>
      <c r="N698">
        <f ca="1">+'aob Demand'!N697*(1+CL698)</f>
        <v>4777.7278502328681</v>
      </c>
      <c r="O698">
        <f ca="1">+'aob Demand'!O697*(1+CM698)</f>
        <v>11.868610683495113</v>
      </c>
      <c r="P698">
        <f ca="1">+'aob Demand'!P697*(1+CN698)</f>
        <v>9655.0055731598404</v>
      </c>
      <c r="Q698">
        <f ca="1">+'aob Demand'!Q697*(1+CO698)</f>
        <v>41129.675891274841</v>
      </c>
      <c r="R698">
        <v>6055039.2402681196</v>
      </c>
      <c r="S698">
        <f ca="1">+IF(E698&gt;2017,SUMPRODUCT(J698:M698,N698:Q698),'aob Demand'!S697)</f>
        <v>5938282.2833541799</v>
      </c>
      <c r="T698">
        <v>1</v>
      </c>
      <c r="U698">
        <v>2E-3</v>
      </c>
      <c r="V698">
        <v>39498.761768169301</v>
      </c>
      <c r="W698">
        <v>2E-3</v>
      </c>
      <c r="X698">
        <v>5.0302626753973998</v>
      </c>
      <c r="Y698">
        <v>5.0302626753973998</v>
      </c>
      <c r="Z698">
        <v>5.2104014346507199</v>
      </c>
      <c r="AA698">
        <v>3.81892288646447</v>
      </c>
      <c r="AB698">
        <v>15.2156675926289</v>
      </c>
      <c r="AC698">
        <v>15.2156675926289</v>
      </c>
      <c r="AD698">
        <v>15.2156675926289</v>
      </c>
      <c r="AE698">
        <v>15.2156675926289</v>
      </c>
      <c r="AF698">
        <v>72613.847177855205</v>
      </c>
      <c r="AG698">
        <v>181.34827680031199</v>
      </c>
      <c r="AH698">
        <v>146737.222923822</v>
      </c>
      <c r="AI698">
        <v>624786.71979826503</v>
      </c>
      <c r="AJ698">
        <v>130.14775753662701</v>
      </c>
      <c r="AK698">
        <v>130.14775753662701</v>
      </c>
      <c r="AL698">
        <v>102.787888429045</v>
      </c>
      <c r="AM698">
        <v>81.814189485721201</v>
      </c>
      <c r="AN698">
        <v>135.17802021202399</v>
      </c>
      <c r="AO698">
        <v>135.17802021202399</v>
      </c>
      <c r="AP698">
        <v>107.998289863696</v>
      </c>
      <c r="AQ698">
        <v>85.633112372185593</v>
      </c>
      <c r="AR698">
        <f ca="1">+IF(E698&gt;2017,J698*N698,'aob Demand'!AR697)</f>
        <v>708248.53678457881</v>
      </c>
      <c r="AS698">
        <f>+IF(F698&gt;2017,K698*O698,'aob Demand'!AS697)</f>
        <v>1758.5955611469001</v>
      </c>
      <c r="AT698">
        <f>+IF(G698&gt;2017,L698*P698,'aob Demand'!AT697)</f>
        <v>1168221.6015206899</v>
      </c>
      <c r="AU698">
        <f>+IF(H698&gt;2017,M698*Q698,'aob Demand'!AU697)</f>
        <v>4056800.81137671</v>
      </c>
      <c r="AV698">
        <v>1.0387899194449199</v>
      </c>
      <c r="AW698">
        <v>1.0387899194449199</v>
      </c>
      <c r="AX698">
        <v>1.05083052977974</v>
      </c>
      <c r="AY698">
        <v>1.04681765245849</v>
      </c>
      <c r="AZ698">
        <v>1.0884058766690301</v>
      </c>
      <c r="BA698">
        <v>1.0884058766690301</v>
      </c>
      <c r="BB698">
        <v>1.1033381876478601</v>
      </c>
      <c r="BC698">
        <v>1.08844072845633</v>
      </c>
      <c r="BD698">
        <v>1.0262301096359201</v>
      </c>
      <c r="BE698">
        <v>1.0262301096359201</v>
      </c>
      <c r="BF698">
        <v>1.0297645408579601</v>
      </c>
      <c r="BG698">
        <v>1.0218527967362401</v>
      </c>
      <c r="BH698">
        <v>0.13183847900000001</v>
      </c>
      <c r="BI698">
        <v>0.13183847900000001</v>
      </c>
      <c r="BJ698">
        <v>0.15242956899999999</v>
      </c>
      <c r="BK698">
        <v>0.19070941999999999</v>
      </c>
      <c r="BL698">
        <v>0.14117670099999999</v>
      </c>
      <c r="BM698">
        <v>0.14117670099999999</v>
      </c>
      <c r="BN698">
        <v>0.16157598500000001</v>
      </c>
      <c r="BO698">
        <v>0.188202072</v>
      </c>
      <c r="BP698">
        <v>0.12631505199999901</v>
      </c>
      <c r="BQ698">
        <v>0.12631505199999901</v>
      </c>
      <c r="BR698">
        <v>0.14329787299999999</v>
      </c>
      <c r="BS698">
        <v>0.18782644199999901</v>
      </c>
      <c r="BT698">
        <v>0.19521590599999999</v>
      </c>
      <c r="BU698">
        <v>0.19521590599999999</v>
      </c>
      <c r="BV698">
        <v>0.27827923900000001</v>
      </c>
      <c r="BW698">
        <v>0.37060473299999902</v>
      </c>
      <c r="BX698">
        <f ca="1">+'aob Demand'!BX697+'aob Cap'!$CG698</f>
        <v>13.057536031743883</v>
      </c>
      <c r="BY698">
        <f ca="1">+'aob Demand'!BY697+'aob Cap'!$CG698</f>
        <v>13.057536031743883</v>
      </c>
      <c r="BZ698">
        <f ca="1">+'aob Demand'!BZ697+'aob Cap'!$CG698</f>
        <v>13.057536031743883</v>
      </c>
      <c r="CA698">
        <f ca="1">+'aob Demand'!CA697+'aob Cap'!$CG698</f>
        <v>13.057536031743883</v>
      </c>
      <c r="CB698">
        <f t="shared" ca="1" si="82"/>
        <v>62385.353554281915</v>
      </c>
      <c r="CC698">
        <f t="shared" ca="1" si="87"/>
        <v>154.97481164647783</v>
      </c>
      <c r="CD698">
        <f t="shared" ca="1" si="88"/>
        <v>126070.58315822261</v>
      </c>
      <c r="CE698">
        <f t="shared" ca="1" si="89"/>
        <v>537052.2249242689</v>
      </c>
      <c r="CG698">
        <f ca="1">+IFERROR(VLOOKUP(_xlfn.CONCAT(B698,E698,C698),Reallocation!$A$3:$F$618,6,FALSE),0)</f>
        <v>6.5821943016683565E-2</v>
      </c>
      <c r="CH698">
        <f t="shared" ca="1" si="83"/>
        <v>4.4402397459930576E-4</v>
      </c>
      <c r="CI698">
        <f t="shared" ca="1" si="84"/>
        <v>4.4402397459930576E-4</v>
      </c>
      <c r="CJ698">
        <f t="shared" ca="1" si="85"/>
        <v>5.4371647358086861E-4</v>
      </c>
      <c r="CK698">
        <f t="shared" ca="1" si="86"/>
        <v>6.6689769526928622E-4</v>
      </c>
      <c r="CL698">
        <f ca="1">+IF($C698=1,SUMPRODUCT($CH698:$CK698,Elast!$L$6:$O$6),SUMPRODUCT($CH698:$CK698,Elast!$L$13:$O$13))</f>
        <v>-1.9252332327282187E-5</v>
      </c>
      <c r="CM698">
        <f ca="1">+IF($C698=1,SUMPRODUCT($CH698:$CK698,Elast!$L$7:$O$7),SUMPRODUCT($CH698:$CK698,Elast!$L$14:$O$14))</f>
        <v>1.2226447505229978E-5</v>
      </c>
      <c r="CN698">
        <f ca="1">+IF($C698=1,SUMPRODUCT($CH698:$CK698,Elast!$L$8:$O$8),SUMPRODUCT($CH698:$CK698,Elast!$L$15:$O$15))</f>
        <v>-2.4624150534406253E-5</v>
      </c>
      <c r="CO698">
        <f ca="1">+IF($C698=1,SUMPRODUCT($CH698:$CK698,Elast!$L$9:$O$9),SUMPRODUCT($CH698:$CK698,Elast!$L$16:$O$16))</f>
        <v>-1.5293960220452708E-5</v>
      </c>
    </row>
    <row r="699" spans="2:93" x14ac:dyDescent="0.25">
      <c r="B699" t="s">
        <v>92</v>
      </c>
      <c r="C699">
        <v>2</v>
      </c>
      <c r="D699">
        <v>2032</v>
      </c>
      <c r="E699">
        <v>2030</v>
      </c>
      <c r="F699">
        <v>0.11868421568904799</v>
      </c>
      <c r="G699">
        <v>2.9639726020661201E-4</v>
      </c>
      <c r="H699">
        <v>0.196461808784304</v>
      </c>
      <c r="I699">
        <v>0.68455757826644104</v>
      </c>
      <c r="J699">
        <f ca="1">+('aob Demand'!J698-'aob Demand'!BX698)+'aob Cap'!BX699</f>
        <v>148.69235062376242</v>
      </c>
      <c r="K699">
        <f ca="1">+('aob Demand'!K698-'aob Demand'!BY698)+'aob Cap'!BY699</f>
        <v>148.69235062376242</v>
      </c>
      <c r="L699">
        <f ca="1">+('aob Demand'!L698-'aob Demand'!BZ698)+'aob Cap'!BZ699</f>
        <v>121.50897249044243</v>
      </c>
      <c r="M699">
        <f ca="1">+('aob Demand'!M698-'aob Demand'!CA698)+'aob Cap'!CA699</f>
        <v>99.145622579389624</v>
      </c>
      <c r="N699">
        <f ca="1">+'aob Demand'!N698*(1+CL699)</f>
        <v>4781.9505125130981</v>
      </c>
      <c r="O699">
        <f ca="1">+'aob Demand'!O698*(1+CM699)</f>
        <v>11.879076194732919</v>
      </c>
      <c r="P699">
        <f ca="1">+'aob Demand'!P698*(1+CN699)</f>
        <v>9663.7616025115076</v>
      </c>
      <c r="Q699">
        <f ca="1">+'aob Demand'!Q698*(1+CO699)</f>
        <v>41166.820622424515</v>
      </c>
      <c r="R699">
        <v>6056741.4705774803</v>
      </c>
      <c r="S699">
        <f ca="1">+IF(E699&gt;2017,SUMPRODUCT(J699:M699,N699:Q699),'aob Demand'!S698)</f>
        <v>5968549.5929728104</v>
      </c>
      <c r="T699">
        <v>1</v>
      </c>
      <c r="U699">
        <v>2E-3</v>
      </c>
      <c r="V699">
        <v>39852.544488497799</v>
      </c>
      <c r="W699">
        <v>2E-3</v>
      </c>
      <c r="X699">
        <v>5.0484210307834001</v>
      </c>
      <c r="Y699">
        <v>5.0484210307834001</v>
      </c>
      <c r="Z699">
        <v>5.2247628237897104</v>
      </c>
      <c r="AA699">
        <v>3.8303482895157202</v>
      </c>
      <c r="AB699">
        <v>15.1249087203242</v>
      </c>
      <c r="AC699">
        <v>15.1249087203242</v>
      </c>
      <c r="AD699">
        <v>15.1249087203242</v>
      </c>
      <c r="AE699">
        <v>15.1249087203242</v>
      </c>
      <c r="AF699">
        <v>72255.302362477407</v>
      </c>
      <c r="AG699">
        <v>180.44881292659699</v>
      </c>
      <c r="AH699">
        <v>146011.16356107901</v>
      </c>
      <c r="AI699">
        <v>621697.38479313697</v>
      </c>
      <c r="AJ699">
        <v>130.14775753662701</v>
      </c>
      <c r="AK699">
        <v>130.14775753662701</v>
      </c>
      <c r="AL699">
        <v>102.787888429045</v>
      </c>
      <c r="AM699">
        <v>81.814189485721201</v>
      </c>
      <c r="AN699">
        <v>135.19617856740999</v>
      </c>
      <c r="AO699">
        <v>135.19617856740999</v>
      </c>
      <c r="AP699">
        <v>108.012651252835</v>
      </c>
      <c r="AQ699">
        <v>85.644537775236898</v>
      </c>
      <c r="AR699">
        <f ca="1">+IF(E699&gt;2017,J699*N699,'aob Demand'!AR698)</f>
        <v>711039.46227207803</v>
      </c>
      <c r="AS699">
        <f>+IF(F699&gt;2017,K699*O699,'aob Demand'!AS698)</f>
        <v>1765.55524174877</v>
      </c>
      <c r="AT699">
        <f>+IF(G699&gt;2017,L699*P699,'aob Demand'!AT698)</f>
        <v>1173649.82133641</v>
      </c>
      <c r="AU699">
        <f>+IF(H699&gt;2017,M699*Q699,'aob Demand'!AU698)</f>
        <v>4078964.3431210099</v>
      </c>
      <c r="AV699">
        <v>1.0389252902814601</v>
      </c>
      <c r="AW699">
        <v>1.0389252902814601</v>
      </c>
      <c r="AX699">
        <v>1.0509669028509101</v>
      </c>
      <c r="AY699">
        <v>1.04695367296941</v>
      </c>
      <c r="AZ699">
        <v>1.0885477132533701</v>
      </c>
      <c r="BA699">
        <v>1.0885477132533701</v>
      </c>
      <c r="BB699">
        <v>1.1034813749772401</v>
      </c>
      <c r="BC699">
        <v>1.08858215735147</v>
      </c>
      <c r="BD699">
        <v>1.0263638437296301</v>
      </c>
      <c r="BE699">
        <v>1.0263638437296301</v>
      </c>
      <c r="BF699">
        <v>1.0298981800595599</v>
      </c>
      <c r="BG699">
        <v>1.02198557338476</v>
      </c>
      <c r="BH699">
        <v>0.13183847900000001</v>
      </c>
      <c r="BI699">
        <v>0.13183847900000001</v>
      </c>
      <c r="BJ699">
        <v>0.15242956899999999</v>
      </c>
      <c r="BK699">
        <v>0.19070941999999999</v>
      </c>
      <c r="BL699">
        <v>0.14117670099999999</v>
      </c>
      <c r="BM699">
        <v>0.14117670099999999</v>
      </c>
      <c r="BN699">
        <v>0.16157598500000001</v>
      </c>
      <c r="BO699">
        <v>0.188202072</v>
      </c>
      <c r="BP699">
        <v>0.12631505199999901</v>
      </c>
      <c r="BQ699">
        <v>0.12631505199999901</v>
      </c>
      <c r="BR699">
        <v>0.14329787299999999</v>
      </c>
      <c r="BS699">
        <v>0.18782644199999901</v>
      </c>
      <c r="BT699">
        <v>0.19521590599999999</v>
      </c>
      <c r="BU699">
        <v>0.19521590599999999</v>
      </c>
      <c r="BV699">
        <v>0.27827923900000001</v>
      </c>
      <c r="BW699">
        <v>0.37060473299999902</v>
      </c>
      <c r="BX699">
        <f ca="1">+'aob Demand'!BX698+'aob Cap'!$CG699</f>
        <v>13.494032557658327</v>
      </c>
      <c r="BY699">
        <f ca="1">+'aob Demand'!BY698+'aob Cap'!$CG699</f>
        <v>13.494032557658327</v>
      </c>
      <c r="BZ699">
        <f ca="1">+'aob Demand'!BZ698+'aob Cap'!$CG699</f>
        <v>13.494032557658327</v>
      </c>
      <c r="CA699">
        <f ca="1">+'aob Demand'!CA698+'aob Cap'!$CG699</f>
        <v>13.494032557658327</v>
      </c>
      <c r="CB699">
        <f t="shared" ca="1" si="82"/>
        <v>64527.795904962673</v>
      </c>
      <c r="CC699">
        <f t="shared" ca="1" si="87"/>
        <v>160.29664092663</v>
      </c>
      <c r="CD699">
        <f t="shared" ca="1" si="88"/>
        <v>130403.11369373869</v>
      </c>
      <c r="CE699">
        <f t="shared" ca="1" si="89"/>
        <v>555506.41777427669</v>
      </c>
      <c r="CG699">
        <f ca="1">+IFERROR(VLOOKUP(_xlfn.CONCAT(B699,E699,C699),Reallocation!$A$3:$F$618,6,FALSE),0)</f>
        <v>6.3290057320427751E-2</v>
      </c>
      <c r="CH699">
        <f t="shared" ca="1" si="83"/>
        <v>4.2564433916680855E-4</v>
      </c>
      <c r="CI699">
        <f t="shared" ca="1" si="84"/>
        <v>4.2564433916680855E-4</v>
      </c>
      <c r="CJ699">
        <f t="shared" ca="1" si="85"/>
        <v>5.2086735673295692E-4</v>
      </c>
      <c r="CK699">
        <f t="shared" ca="1" si="86"/>
        <v>6.3835453017357935E-4</v>
      </c>
      <c r="CL699">
        <f ca="1">+IF($C699=1,SUMPRODUCT($CH699:$CK699,Elast!$L$6:$O$6),SUMPRODUCT($CH699:$CK699,Elast!$L$13:$O$13))</f>
        <v>-1.844772847894305E-5</v>
      </c>
      <c r="CM699">
        <f ca="1">+IF($C699=1,SUMPRODUCT($CH699:$CK699,Elast!$L$7:$O$7),SUMPRODUCT($CH699:$CK699,Elast!$L$14:$O$14))</f>
        <v>1.1720659358561394E-5</v>
      </c>
      <c r="CN699">
        <f ca="1">+IF($C699=1,SUMPRODUCT($CH699:$CK699,Elast!$L$8:$O$8),SUMPRODUCT($CH699:$CK699,Elast!$L$15:$O$15))</f>
        <v>-2.3600436775000232E-5</v>
      </c>
      <c r="CO699">
        <f ca="1">+IF($C699=1,SUMPRODUCT($CH699:$CK699,Elast!$L$9:$O$9),SUMPRODUCT($CH699:$CK699,Elast!$L$16:$O$16))</f>
        <v>-1.4644240190618162E-5</v>
      </c>
    </row>
    <row r="700" spans="2:93" x14ac:dyDescent="0.25">
      <c r="B700" t="s">
        <v>92</v>
      </c>
      <c r="C700">
        <v>2</v>
      </c>
      <c r="D700">
        <v>2033</v>
      </c>
      <c r="E700">
        <v>2031</v>
      </c>
      <c r="F700">
        <v>0.118690545679719</v>
      </c>
      <c r="G700">
        <v>2.96413103772138E-4</v>
      </c>
      <c r="H700">
        <v>0.19646602920571299</v>
      </c>
      <c r="I700">
        <v>0.68454701201079504</v>
      </c>
      <c r="J700">
        <f ca="1">+('aob Demand'!J699-'aob Demand'!BX699)+'aob Cap'!BX700</f>
        <v>148.96409293499354</v>
      </c>
      <c r="K700">
        <f ca="1">+('aob Demand'!K699-'aob Demand'!BY699)+'aob Cap'!BY700</f>
        <v>148.96409293499354</v>
      </c>
      <c r="L700">
        <f ca="1">+('aob Demand'!L699-'aob Demand'!BZ699)+'aob Cap'!BZ700</f>
        <v>121.77791519959152</v>
      </c>
      <c r="M700">
        <f ca="1">+('aob Demand'!M699-'aob Demand'!CA699)+'aob Cap'!CA700</f>
        <v>99.41189383147892</v>
      </c>
      <c r="N700">
        <f ca="1">+'aob Demand'!N699*(1+CL700)</f>
        <v>4786.3751059932747</v>
      </c>
      <c r="O700">
        <f ca="1">+'aob Demand'!O699*(1+CM700)</f>
        <v>11.890042111242709</v>
      </c>
      <c r="P700">
        <f ca="1">+'aob Demand'!P699*(1+CN700)</f>
        <v>9672.8346433753195</v>
      </c>
      <c r="Q700">
        <f ca="1">+'aob Demand'!Q699*(1+CO700)</f>
        <v>41205.372667003918</v>
      </c>
      <c r="R700">
        <v>6062354.8554686103</v>
      </c>
      <c r="S700">
        <f ca="1">+IF(E700&gt;2017,SUMPRODUCT(J700:M700,N700:Q700),'aob Demand'!S699)</f>
        <v>5989010.9852483291</v>
      </c>
      <c r="T700">
        <v>1</v>
      </c>
      <c r="U700">
        <v>2E-3</v>
      </c>
      <c r="V700">
        <v>40209.495971785</v>
      </c>
      <c r="W700">
        <v>2E-3</v>
      </c>
      <c r="X700">
        <v>5.0660392415955604</v>
      </c>
      <c r="Y700">
        <v>5.0660392415955604</v>
      </c>
      <c r="Z700">
        <v>5.2387803238139803</v>
      </c>
      <c r="AA700">
        <v>3.8414766973706498</v>
      </c>
      <c r="AB700">
        <v>15.1062283258885</v>
      </c>
      <c r="AC700">
        <v>15.1062283258885</v>
      </c>
      <c r="AD700">
        <v>15.1062283258885</v>
      </c>
      <c r="AE700">
        <v>15.1062283258885</v>
      </c>
      <c r="AF700">
        <v>72238.403077026698</v>
      </c>
      <c r="AG700">
        <v>180.40532710625101</v>
      </c>
      <c r="AH700">
        <v>145976.408916919</v>
      </c>
      <c r="AI700">
        <v>621550.17137178895</v>
      </c>
      <c r="AJ700">
        <v>130.14775753662701</v>
      </c>
      <c r="AK700">
        <v>130.14775753662701</v>
      </c>
      <c r="AL700">
        <v>102.787888429045</v>
      </c>
      <c r="AM700">
        <v>81.814189485721201</v>
      </c>
      <c r="AN700">
        <v>135.21379677822199</v>
      </c>
      <c r="AO700">
        <v>135.21379677822199</v>
      </c>
      <c r="AP700">
        <v>108.026668752859</v>
      </c>
      <c r="AQ700">
        <v>85.655666183091796</v>
      </c>
      <c r="AR700">
        <f ca="1">+IF(E700&gt;2017,J700*N700,'aob Demand'!AR699)</f>
        <v>712998.02611092175</v>
      </c>
      <c r="AS700">
        <f>+IF(F700&gt;2017,K700*O700,'aob Demand'!AS699)</f>
        <v>1770.44848702322</v>
      </c>
      <c r="AT700">
        <f>+IF(G700&gt;2017,L700*P700,'aob Demand'!AT699)</f>
        <v>1177377.6532942001</v>
      </c>
      <c r="AU700">
        <f>+IF(H700&gt;2017,M700*Q700,'aob Demand'!AU699)</f>
        <v>4093862.76091319</v>
      </c>
      <c r="AV700">
        <v>1.0390586294585999</v>
      </c>
      <c r="AW700">
        <v>1.0390586294585999</v>
      </c>
      <c r="AX700">
        <v>1.05110164396754</v>
      </c>
      <c r="AY700">
        <v>1.0470879214633899</v>
      </c>
      <c r="AZ700">
        <v>1.08868742113969</v>
      </c>
      <c r="BA700">
        <v>1.08868742113969</v>
      </c>
      <c r="BB700">
        <v>1.1036228488069499</v>
      </c>
      <c r="BC700">
        <v>1.08872174377155</v>
      </c>
      <c r="BD700">
        <v>1.0264955707283301</v>
      </c>
      <c r="BE700">
        <v>1.0264955707283301</v>
      </c>
      <c r="BF700">
        <v>1.0300302200224001</v>
      </c>
      <c r="BG700">
        <v>1.0221166202759799</v>
      </c>
      <c r="BH700">
        <v>0.13183847900000001</v>
      </c>
      <c r="BI700">
        <v>0.13183847900000001</v>
      </c>
      <c r="BJ700">
        <v>0.15242956899999999</v>
      </c>
      <c r="BK700">
        <v>0.19070941999999999</v>
      </c>
      <c r="BL700">
        <v>0.14117670099999999</v>
      </c>
      <c r="BM700">
        <v>0.14117670099999999</v>
      </c>
      <c r="BN700">
        <v>0.16157598500000001</v>
      </c>
      <c r="BO700">
        <v>0.188202072</v>
      </c>
      <c r="BP700">
        <v>0.12631505199999901</v>
      </c>
      <c r="BQ700">
        <v>0.12631505199999901</v>
      </c>
      <c r="BR700">
        <v>0.14329787299999999</v>
      </c>
      <c r="BS700">
        <v>0.18782644199999901</v>
      </c>
      <c r="BT700">
        <v>0.19521590599999999</v>
      </c>
      <c r="BU700">
        <v>0.19521590599999999</v>
      </c>
      <c r="BV700">
        <v>0.27827923900000001</v>
      </c>
      <c r="BW700">
        <v>0.37060473299999902</v>
      </c>
      <c r="BX700">
        <f ca="1">+'aob Demand'!BX699+'aob Cap'!$CG700</f>
        <v>13.750255156199721</v>
      </c>
      <c r="BY700">
        <f ca="1">+'aob Demand'!BY699+'aob Cap'!$CG700</f>
        <v>13.750255156199721</v>
      </c>
      <c r="BZ700">
        <f ca="1">+'aob Demand'!BZ699+'aob Cap'!$CG700</f>
        <v>13.750255156199721</v>
      </c>
      <c r="CA700">
        <f ca="1">+'aob Demand'!CA699+'aob Cap'!$CG700</f>
        <v>13.750255156199721</v>
      </c>
      <c r="CB700">
        <f t="shared" ca="1" si="82"/>
        <v>65813.878980690017</v>
      </c>
      <c r="CC700">
        <f t="shared" ca="1" si="87"/>
        <v>163.49111284754687</v>
      </c>
      <c r="CD700">
        <f t="shared" ca="1" si="88"/>
        <v>133003.94443013877</v>
      </c>
      <c r="CE700">
        <f t="shared" ca="1" si="89"/>
        <v>566584.38797760161</v>
      </c>
      <c r="CG700">
        <f ca="1">+IFERROR(VLOOKUP(_xlfn.CONCAT(B700,E700,C700),Reallocation!$A$3:$F$618,6,FALSE),0)</f>
        <v>6.063941859052005E-2</v>
      </c>
      <c r="CH700">
        <f t="shared" ca="1" si="83"/>
        <v>4.0707406325757312E-4</v>
      </c>
      <c r="CI700">
        <f t="shared" ca="1" si="84"/>
        <v>4.0707406325757312E-4</v>
      </c>
      <c r="CJ700">
        <f t="shared" ca="1" si="85"/>
        <v>4.97950868112218E-4</v>
      </c>
      <c r="CK700">
        <f t="shared" ca="1" si="86"/>
        <v>6.0998152487989898E-4</v>
      </c>
      <c r="CL700">
        <f ca="1">+IF($C700=1,SUMPRODUCT($CH700:$CK700,Elast!$L$6:$O$6),SUMPRODUCT($CH700:$CK700,Elast!$L$13:$O$13))</f>
        <v>-1.7638594065907174E-5</v>
      </c>
      <c r="CM700">
        <f ca="1">+IF($C700=1,SUMPRODUCT($CH700:$CK700,Elast!$L$7:$O$7),SUMPRODUCT($CH700:$CK700,Elast!$L$14:$O$14))</f>
        <v>1.1209474008375327E-5</v>
      </c>
      <c r="CN700">
        <f ca="1">+IF($C700=1,SUMPRODUCT($CH700:$CK700,Elast!$L$8:$O$8),SUMPRODUCT($CH700:$CK700,Elast!$L$15:$O$15))</f>
        <v>-2.2568308808849966E-5</v>
      </c>
      <c r="CO700">
        <f ca="1">+IF($C700=1,SUMPRODUCT($CH700:$CK700,Elast!$L$9:$O$9),SUMPRODUCT($CH700:$CK700,Elast!$L$16:$O$16))</f>
        <v>-1.3996047045639948E-5</v>
      </c>
    </row>
    <row r="701" spans="2:93" x14ac:dyDescent="0.25">
      <c r="B701" t="s">
        <v>92</v>
      </c>
      <c r="C701">
        <v>2</v>
      </c>
      <c r="D701">
        <v>2034</v>
      </c>
      <c r="E701">
        <v>2032</v>
      </c>
      <c r="F701">
        <v>0.11874926436586999</v>
      </c>
      <c r="G701">
        <v>2.9655441013696701E-4</v>
      </c>
      <c r="H701">
        <v>0.196505724930578</v>
      </c>
      <c r="I701">
        <v>0.684448456293414</v>
      </c>
      <c r="J701">
        <f ca="1">+('aob Demand'!J700-'aob Demand'!BX700)+'aob Cap'!BX701</f>
        <v>149.26041392195023</v>
      </c>
      <c r="K701">
        <f ca="1">+('aob Demand'!K700-'aob Demand'!BY700)+'aob Cap'!BY701</f>
        <v>149.26041392195023</v>
      </c>
      <c r="L701">
        <f ca="1">+('aob Demand'!L700-'aob Demand'!BZ700)+'aob Cap'!BZ701</f>
        <v>122.07115685805023</v>
      </c>
      <c r="M701">
        <f ca="1">+('aob Demand'!M700-'aob Demand'!CA700)+'aob Cap'!CA701</f>
        <v>99.702386317837338</v>
      </c>
      <c r="N701">
        <f ca="1">+'aob Demand'!N700*(1+CL701)</f>
        <v>4790.7783363546387</v>
      </c>
      <c r="O701">
        <f ca="1">+'aob Demand'!O700*(1+CM701)</f>
        <v>11.900958949492379</v>
      </c>
      <c r="P701">
        <f ca="1">+'aob Demand'!P700*(1+CN701)</f>
        <v>9681.875681234178</v>
      </c>
      <c r="Q701">
        <f ca="1">+'aob Demand'!Q700*(1+CO701)</f>
        <v>41243.782719739633</v>
      </c>
      <c r="R701">
        <v>6058546.1991141504</v>
      </c>
      <c r="S701">
        <f ca="1">+IF(E701&gt;2017,SUMPRODUCT(J701:M701,N701:Q701),'aob Demand'!S700)</f>
        <v>6010831.2224479793</v>
      </c>
      <c r="T701">
        <v>1</v>
      </c>
      <c r="U701">
        <v>2E-3</v>
      </c>
      <c r="V701">
        <v>40569.644600023799</v>
      </c>
      <c r="W701">
        <v>2E-3</v>
      </c>
      <c r="X701">
        <v>5.0833930364911097</v>
      </c>
      <c r="Y701">
        <v>5.0833930364911097</v>
      </c>
      <c r="Z701">
        <v>5.2526300786766402</v>
      </c>
      <c r="AA701">
        <v>3.8524601290952099</v>
      </c>
      <c r="AB701">
        <v>14.915047147809601</v>
      </c>
      <c r="AC701">
        <v>14.915047147809601</v>
      </c>
      <c r="AD701">
        <v>14.915047147809601</v>
      </c>
      <c r="AE701">
        <v>14.915047147809601</v>
      </c>
      <c r="AF701">
        <v>71394.5846436211</v>
      </c>
      <c r="AG701">
        <v>178.29802959912001</v>
      </c>
      <c r="AH701">
        <v>144271.103752369</v>
      </c>
      <c r="AI701">
        <v>614289.28373870905</v>
      </c>
      <c r="AJ701">
        <v>130.14775753662701</v>
      </c>
      <c r="AK701">
        <v>130.14775753662701</v>
      </c>
      <c r="AL701">
        <v>102.787888429045</v>
      </c>
      <c r="AM701">
        <v>81.814189485721201</v>
      </c>
      <c r="AN701">
        <v>135.23115057311799</v>
      </c>
      <c r="AO701">
        <v>135.23115057311799</v>
      </c>
      <c r="AP701">
        <v>108.040518507722</v>
      </c>
      <c r="AQ701">
        <v>85.666649614816393</v>
      </c>
      <c r="AR701">
        <f ca="1">+IF(E701&gt;2017,J701*N701,'aob Demand'!AR700)</f>
        <v>715073.55749260553</v>
      </c>
      <c r="AS701">
        <f>+IF(F701&gt;2017,K701*O701,'aob Demand'!AS700)</f>
        <v>1775.62959883451</v>
      </c>
      <c r="AT701">
        <f>+IF(G701&gt;2017,L701*P701,'aob Demand'!AT700)</f>
        <v>1181339.24082723</v>
      </c>
      <c r="AU701">
        <f>+IF(H701&gt;2017,M701*Q701,'aob Demand'!AU700)</f>
        <v>4109755.7268155701</v>
      </c>
      <c r="AV701">
        <v>1.0391969123257601</v>
      </c>
      <c r="AW701">
        <v>1.0391969123257601</v>
      </c>
      <c r="AX701">
        <v>1.0512403778066199</v>
      </c>
      <c r="AY701">
        <v>1.0472264990673401</v>
      </c>
      <c r="AZ701">
        <v>1.0888323088426299</v>
      </c>
      <c r="BA701">
        <v>1.0888323088426299</v>
      </c>
      <c r="BB701">
        <v>1.1037685148665499</v>
      </c>
      <c r="BC701">
        <v>1.0888658314336499</v>
      </c>
      <c r="BD701">
        <v>1.02663218164385</v>
      </c>
      <c r="BE701">
        <v>1.02663218164385</v>
      </c>
      <c r="BF701">
        <v>1.0301661726656199</v>
      </c>
      <c r="BG701">
        <v>1.0222518930351201</v>
      </c>
      <c r="BH701">
        <v>0.13183847900000001</v>
      </c>
      <c r="BI701">
        <v>0.13183847900000001</v>
      </c>
      <c r="BJ701">
        <v>0.15242956899999999</v>
      </c>
      <c r="BK701">
        <v>0.19070941999999999</v>
      </c>
      <c r="BL701">
        <v>0.14117670099999999</v>
      </c>
      <c r="BM701">
        <v>0.14117670099999999</v>
      </c>
      <c r="BN701">
        <v>0.16157598500000001</v>
      </c>
      <c r="BO701">
        <v>0.188202072</v>
      </c>
      <c r="BP701">
        <v>0.12631505199999901</v>
      </c>
      <c r="BQ701">
        <v>0.12631505199999901</v>
      </c>
      <c r="BR701">
        <v>0.14329787299999999</v>
      </c>
      <c r="BS701">
        <v>0.18782644199999901</v>
      </c>
      <c r="BT701">
        <v>0.19521590599999999</v>
      </c>
      <c r="BU701">
        <v>0.19521590599999999</v>
      </c>
      <c r="BV701">
        <v>0.27827923900000001</v>
      </c>
      <c r="BW701">
        <v>0.37060473299999902</v>
      </c>
      <c r="BX701">
        <f ca="1">+'aob Demand'!BX700+'aob Cap'!$CG701</f>
        <v>14.030326176245842</v>
      </c>
      <c r="BY701">
        <f ca="1">+'aob Demand'!BY700+'aob Cap'!$CG701</f>
        <v>14.030326176245842</v>
      </c>
      <c r="BZ701">
        <f ca="1">+'aob Demand'!BZ700+'aob Cap'!$CG701</f>
        <v>14.030326176245842</v>
      </c>
      <c r="CA701">
        <f ca="1">+'aob Demand'!CA700+'aob Cap'!$CG701</f>
        <v>14.030326176245842</v>
      </c>
      <c r="CB701">
        <f t="shared" ca="1" si="82"/>
        <v>67216.18269714799</v>
      </c>
      <c r="CC701">
        <f t="shared" ca="1" si="87"/>
        <v>166.97433587149013</v>
      </c>
      <c r="CD701">
        <f t="shared" ca="1" si="88"/>
        <v>135839.87380557792</v>
      </c>
      <c r="CE701">
        <f t="shared" ca="1" si="89"/>
        <v>578663.72430015891</v>
      </c>
      <c r="CG701">
        <f ca="1">+IFERROR(VLOOKUP(_xlfn.CONCAT(B701,E701,C701),Reallocation!$A$3:$F$618,6,FALSE),0)</f>
        <v>5.8262039923241464E-2</v>
      </c>
      <c r="CH701">
        <f t="shared" ca="1" si="83"/>
        <v>3.9033819076572662E-4</v>
      </c>
      <c r="CI701">
        <f t="shared" ca="1" si="84"/>
        <v>3.9033819076572662E-4</v>
      </c>
      <c r="CJ701">
        <f t="shared" ca="1" si="85"/>
        <v>4.7727932971897147E-4</v>
      </c>
      <c r="CK701">
        <f t="shared" ca="1" si="86"/>
        <v>5.843595331560536E-4</v>
      </c>
      <c r="CL701">
        <f ca="1">+IF($C701=1,SUMPRODUCT($CH701:$CK701,Elast!$L$6:$O$6),SUMPRODUCT($CH701:$CK701,Elast!$L$13:$O$13))</f>
        <v>-1.6908964327924769E-5</v>
      </c>
      <c r="CM701">
        <f ca="1">+IF($C701=1,SUMPRODUCT($CH701:$CK701,Elast!$L$7:$O$7),SUMPRODUCT($CH701:$CK701,Elast!$L$14:$O$14))</f>
        <v>1.0748801126583626E-5</v>
      </c>
      <c r="CN701">
        <f ca="1">+IF($C701=1,SUMPRODUCT($CH701:$CK701,Elast!$L$8:$O$8),SUMPRODUCT($CH701:$CK701,Elast!$L$15:$O$15))</f>
        <v>-2.1637891758051306E-5</v>
      </c>
      <c r="CO701">
        <f ca="1">+IF($C701=1,SUMPRODUCT($CH701:$CK701,Elast!$L$9:$O$9),SUMPRODUCT($CH701:$CK701,Elast!$L$16:$O$16))</f>
        <v>-1.3410967026609598E-5</v>
      </c>
    </row>
    <row r="702" spans="2:93" x14ac:dyDescent="0.25">
      <c r="B702" t="s">
        <v>92</v>
      </c>
      <c r="C702">
        <v>2</v>
      </c>
      <c r="D702">
        <v>2035</v>
      </c>
      <c r="E702">
        <v>2033</v>
      </c>
      <c r="F702">
        <v>0.118807646670633</v>
      </c>
      <c r="G702">
        <v>2.9669501477484701E-4</v>
      </c>
      <c r="H702">
        <v>0.19654508780956201</v>
      </c>
      <c r="I702">
        <v>0.68435057050502801</v>
      </c>
      <c r="J702">
        <f ca="1">+('aob Demand'!J701-'aob Demand'!BX701)+'aob Cap'!BX702</f>
        <v>149.65487460008708</v>
      </c>
      <c r="K702">
        <f ca="1">+('aob Demand'!K701-'aob Demand'!BY701)+'aob Cap'!BY702</f>
        <v>149.65487460008708</v>
      </c>
      <c r="L702">
        <f ca="1">+('aob Demand'!L701-'aob Demand'!BZ701)+'aob Cap'!BZ702</f>
        <v>122.46257255426907</v>
      </c>
      <c r="M702">
        <f ca="1">+('aob Demand'!M701-'aob Demand'!CA701)+'aob Cap'!CA702</f>
        <v>100.09106247906307</v>
      </c>
      <c r="N702">
        <f ca="1">+'aob Demand'!N701*(1+CL702)</f>
        <v>4795.0801573735762</v>
      </c>
      <c r="O702">
        <f ca="1">+'aob Demand'!O701*(1+CM702)</f>
        <v>11.911621338775088</v>
      </c>
      <c r="P702">
        <f ca="1">+'aob Demand'!P701*(1+CN702)</f>
        <v>9690.7601778917997</v>
      </c>
      <c r="Q702">
        <f ca="1">+'aob Demand'!Q701*(1+CO702)</f>
        <v>41281.497441809945</v>
      </c>
      <c r="R702">
        <v>6054855.4375492502</v>
      </c>
      <c r="S702">
        <f ca="1">+IF(E702&gt;2017,SUMPRODUCT(J702:M702,N702:Q702),'aob Demand'!S701)</f>
        <v>6038054.1129154246</v>
      </c>
      <c r="T702">
        <v>1</v>
      </c>
      <c r="U702">
        <v>2E-3</v>
      </c>
      <c r="V702">
        <v>40933.0190094192</v>
      </c>
      <c r="W702">
        <v>2E-3</v>
      </c>
      <c r="X702">
        <v>5.1013902415581098</v>
      </c>
      <c r="Y702">
        <v>5.1013902415581098</v>
      </c>
      <c r="Z702">
        <v>5.2668902370495498</v>
      </c>
      <c r="AA702">
        <v>3.8637977434428699</v>
      </c>
      <c r="AB702">
        <v>14.725884918580901</v>
      </c>
      <c r="AC702">
        <v>14.725884918580901</v>
      </c>
      <c r="AD702">
        <v>14.725884918580901</v>
      </c>
      <c r="AE702">
        <v>14.725884918580901</v>
      </c>
      <c r="AF702">
        <v>70561.274304842897</v>
      </c>
      <c r="AG702">
        <v>176.213782811437</v>
      </c>
      <c r="AH702">
        <v>142585.98544373701</v>
      </c>
      <c r="AI702">
        <v>607115.91373028699</v>
      </c>
      <c r="AJ702">
        <v>130.14775753662701</v>
      </c>
      <c r="AK702">
        <v>130.14775753662701</v>
      </c>
      <c r="AL702">
        <v>102.787888429045</v>
      </c>
      <c r="AM702">
        <v>81.814189485721201</v>
      </c>
      <c r="AN702">
        <v>135.24914777818501</v>
      </c>
      <c r="AO702">
        <v>135.24914777818501</v>
      </c>
      <c r="AP702">
        <v>108.05477866609399</v>
      </c>
      <c r="AQ702">
        <v>85.677987229164003</v>
      </c>
      <c r="AR702">
        <f ca="1">+IF(E702&gt;2017,J702*N702,'aob Demand'!AR701)</f>
        <v>717607.11964910838</v>
      </c>
      <c r="AS702">
        <f>+IF(F702&gt;2017,K702*O702,'aob Demand'!AS701)</f>
        <v>1781.9438280133199</v>
      </c>
      <c r="AT702">
        <f>+IF(G702&gt;2017,L702*P702,'aob Demand'!AT701)</f>
        <v>1186235.1058833001</v>
      </c>
      <c r="AU702">
        <f>+IF(H702&gt;2017,M702*Q702,'aob Demand'!AU701)</f>
        <v>4129640.4719757498</v>
      </c>
      <c r="AV702">
        <v>1.0393351579403001</v>
      </c>
      <c r="AW702">
        <v>1.0393351579403001</v>
      </c>
      <c r="AX702">
        <v>1.0513790801033001</v>
      </c>
      <c r="AY702">
        <v>1.04736504157004</v>
      </c>
      <c r="AZ702">
        <v>1.08897715751364</v>
      </c>
      <c r="BA702">
        <v>1.08897715751364</v>
      </c>
      <c r="BB702">
        <v>1.10391414780764</v>
      </c>
      <c r="BC702">
        <v>1.0890098825988199</v>
      </c>
      <c r="BD702">
        <v>1.0267687557571601</v>
      </c>
      <c r="BE702">
        <v>1.0267687557571601</v>
      </c>
      <c r="BF702">
        <v>1.03030209439877</v>
      </c>
      <c r="BG702">
        <v>1.0223871315301101</v>
      </c>
      <c r="BH702">
        <v>0.13183847900000001</v>
      </c>
      <c r="BI702">
        <v>0.13183847900000001</v>
      </c>
      <c r="BJ702">
        <v>0.15242956899999999</v>
      </c>
      <c r="BK702">
        <v>0.19070941999999999</v>
      </c>
      <c r="BL702">
        <v>0.14117670099999999</v>
      </c>
      <c r="BM702">
        <v>0.14117670099999999</v>
      </c>
      <c r="BN702">
        <v>0.16157598500000001</v>
      </c>
      <c r="BO702">
        <v>0.188202072</v>
      </c>
      <c r="BP702">
        <v>0.12631505199999901</v>
      </c>
      <c r="BQ702">
        <v>0.12631505199999901</v>
      </c>
      <c r="BR702">
        <v>0.14329787299999999</v>
      </c>
      <c r="BS702">
        <v>0.18782644199999901</v>
      </c>
      <c r="BT702">
        <v>0.19521590599999999</v>
      </c>
      <c r="BU702">
        <v>0.19521590599999999</v>
      </c>
      <c r="BV702">
        <v>0.27827923900000001</v>
      </c>
      <c r="BW702">
        <v>0.37060473299999902</v>
      </c>
      <c r="BX702">
        <f ca="1">+'aob Demand'!BX701+'aob Cap'!$CG702</f>
        <v>14.408627036895968</v>
      </c>
      <c r="BY702">
        <f ca="1">+'aob Demand'!BY701+'aob Cap'!$CG702</f>
        <v>14.408627036895968</v>
      </c>
      <c r="BZ702">
        <f ca="1">+'aob Demand'!BZ701+'aob Cap'!$CG702</f>
        <v>14.408627036895968</v>
      </c>
      <c r="CA702">
        <f ca="1">+'aob Demand'!CA701+'aob Cap'!$CG702</f>
        <v>14.408627036895968</v>
      </c>
      <c r="CB702">
        <f t="shared" ca="1" si="82"/>
        <v>69090.521599616288</v>
      </c>
      <c r="CC702">
        <f t="shared" ca="1" si="87"/>
        <v>171.63010927514168</v>
      </c>
      <c r="CD702">
        <f t="shared" ca="1" si="88"/>
        <v>139630.54910724657</v>
      </c>
      <c r="CE702">
        <f t="shared" ca="1" si="89"/>
        <v>594809.70016361447</v>
      </c>
      <c r="CG702">
        <f ca="1">+IFERROR(VLOOKUP(_xlfn.CONCAT(B702,E702,C702),Reallocation!$A$3:$F$618,6,FALSE),0)</f>
        <v>5.6241589436068329E-2</v>
      </c>
      <c r="CH702">
        <f t="shared" ca="1" si="83"/>
        <v>3.7580860353769729E-4</v>
      </c>
      <c r="CI702">
        <f t="shared" ca="1" si="84"/>
        <v>3.7580860353769729E-4</v>
      </c>
      <c r="CJ702">
        <f t="shared" ca="1" si="85"/>
        <v>4.5925533216406578E-4</v>
      </c>
      <c r="CK702">
        <f t="shared" ca="1" si="86"/>
        <v>5.6190421045676509E-4</v>
      </c>
      <c r="CL702">
        <f ca="1">+IF($C702=1,SUMPRODUCT($CH702:$CK702,Elast!$L$6:$O$6),SUMPRODUCT($CH702:$CK702,Elast!$L$13:$O$13))</f>
        <v>-1.6273789551242811E-5</v>
      </c>
      <c r="CM702">
        <f ca="1">+IF($C702=1,SUMPRODUCT($CH702:$CK702,Elast!$L$7:$O$7),SUMPRODUCT($CH702:$CK702,Elast!$L$14:$O$14))</f>
        <v>1.0348927757786118E-5</v>
      </c>
      <c r="CN702">
        <f ca="1">+IF($C702=1,SUMPRODUCT($CH702:$CK702,Elast!$L$8:$O$8),SUMPRODUCT($CH702:$CK702,Elast!$L$15:$O$15))</f>
        <v>-2.0829131872426966E-5</v>
      </c>
      <c r="CO702">
        <f ca="1">+IF($C702=1,SUMPRODUCT($CH702:$CK702,Elast!$L$9:$O$9),SUMPRODUCT($CH702:$CK702,Elast!$L$16:$O$16))</f>
        <v>-1.2899265450533102E-5</v>
      </c>
    </row>
    <row r="703" spans="2:93" x14ac:dyDescent="0.25">
      <c r="B703" t="s">
        <v>92</v>
      </c>
      <c r="C703">
        <v>2</v>
      </c>
      <c r="D703">
        <v>2036</v>
      </c>
      <c r="E703">
        <v>2034</v>
      </c>
      <c r="F703">
        <v>0.11886544014004401</v>
      </c>
      <c r="G703">
        <v>2.9683420728774897E-4</v>
      </c>
      <c r="H703">
        <v>0.19658405310487001</v>
      </c>
      <c r="I703">
        <v>0.68425367254779701</v>
      </c>
      <c r="J703">
        <f ca="1">+('aob Demand'!J702-'aob Demand'!BX702)+'aob Cap'!BX703</f>
        <v>149.91352472044113</v>
      </c>
      <c r="K703">
        <f ca="1">+('aob Demand'!K702-'aob Demand'!BY702)+'aob Cap'!BY703</f>
        <v>149.91352472044113</v>
      </c>
      <c r="L703">
        <f ca="1">+('aob Demand'!L702-'aob Demand'!BZ702)+'aob Cap'!BZ703</f>
        <v>122.71832505792814</v>
      </c>
      <c r="M703">
        <f ca="1">+('aob Demand'!M702-'aob Demand'!CA702)+'aob Cap'!CA703</f>
        <v>100.34411614123213</v>
      </c>
      <c r="N703">
        <f ca="1">+'aob Demand'!N702*(1+CL703)</f>
        <v>4799.5337294636738</v>
      </c>
      <c r="O703">
        <f ca="1">+'aob Demand'!O702*(1+CM703)</f>
        <v>11.922661491193926</v>
      </c>
      <c r="P703">
        <f ca="1">+'aob Demand'!P702*(1+CN703)</f>
        <v>9699.8836605101424</v>
      </c>
      <c r="Q703">
        <f ca="1">+'aob Demand'!Q702*(1+CO703)</f>
        <v>41320.272014853887</v>
      </c>
      <c r="R703">
        <v>6051290.0837264201</v>
      </c>
      <c r="S703">
        <f ca="1">+IF(E703&gt;2017,SUMPRODUCT(J703:M703,N703:Q703),'aob Demand'!S702)</f>
        <v>6057902.036727109</v>
      </c>
      <c r="T703">
        <v>1</v>
      </c>
      <c r="U703">
        <v>2E-3</v>
      </c>
      <c r="V703">
        <v>41299.648092665098</v>
      </c>
      <c r="W703">
        <v>2E-3</v>
      </c>
      <c r="X703">
        <v>5.1193825982796204</v>
      </c>
      <c r="Y703">
        <v>5.1193825982796204</v>
      </c>
      <c r="Z703">
        <v>5.2811471532453798</v>
      </c>
      <c r="AA703">
        <v>3.8751324860106902</v>
      </c>
      <c r="AB703">
        <v>14.5392640498783</v>
      </c>
      <c r="AC703">
        <v>14.5392640498783</v>
      </c>
      <c r="AD703">
        <v>14.5392640498783</v>
      </c>
      <c r="AE703">
        <v>14.5392640498783</v>
      </c>
      <c r="AF703">
        <v>69738.344048536703</v>
      </c>
      <c r="AG703">
        <v>174.155617064067</v>
      </c>
      <c r="AH703">
        <v>140921.8774153</v>
      </c>
      <c r="AI703">
        <v>600031.94753094902</v>
      </c>
      <c r="AJ703">
        <v>130.14775753662701</v>
      </c>
      <c r="AK703">
        <v>130.14775753662701</v>
      </c>
      <c r="AL703">
        <v>102.787888429045</v>
      </c>
      <c r="AM703">
        <v>81.814189485721201</v>
      </c>
      <c r="AN703">
        <v>135.26714013490599</v>
      </c>
      <c r="AO703">
        <v>135.26714013490599</v>
      </c>
      <c r="AP703">
        <v>108.06903558229</v>
      </c>
      <c r="AQ703">
        <v>85.6893219717318</v>
      </c>
      <c r="AR703">
        <f ca="1">+IF(E703&gt;2017,J703*N703,'aob Demand'!AR702)</f>
        <v>719515.01839854347</v>
      </c>
      <c r="AS703">
        <f>+IF(F703&gt;2017,K703*O703,'aob Demand'!AS702)</f>
        <v>1786.70591866416</v>
      </c>
      <c r="AT703">
        <f>+IF(G703&gt;2017,L703*P703,'aob Demand'!AT702)</f>
        <v>1189852.87334206</v>
      </c>
      <c r="AU703">
        <f>+IF(H703&gt;2017,M703*Q703,'aob Demand'!AU702)</f>
        <v>4144063.6365667698</v>
      </c>
      <c r="AV703">
        <v>1.0394733581065501</v>
      </c>
      <c r="AW703">
        <v>1.0394733581065501</v>
      </c>
      <c r="AX703">
        <v>1.0515177484637701</v>
      </c>
      <c r="AY703">
        <v>1.04750354590076</v>
      </c>
      <c r="AZ703">
        <v>1.0891219585656</v>
      </c>
      <c r="BA703">
        <v>1.0891219585656</v>
      </c>
      <c r="BB703">
        <v>1.1040597451167999</v>
      </c>
      <c r="BC703">
        <v>1.08915389407424</v>
      </c>
      <c r="BD703">
        <v>1.02690528497169</v>
      </c>
      <c r="BE703">
        <v>1.02690528497169</v>
      </c>
      <c r="BF703">
        <v>1.0304379828760299</v>
      </c>
      <c r="BG703">
        <v>1.0225223327634601</v>
      </c>
      <c r="BH703">
        <v>0.13183847900000001</v>
      </c>
      <c r="BI703">
        <v>0.13183847900000001</v>
      </c>
      <c r="BJ703">
        <v>0.15242956899999999</v>
      </c>
      <c r="BK703">
        <v>0.19070941999999999</v>
      </c>
      <c r="BL703">
        <v>0.14117670099999999</v>
      </c>
      <c r="BM703">
        <v>0.14117670099999999</v>
      </c>
      <c r="BN703">
        <v>0.16157598500000001</v>
      </c>
      <c r="BO703">
        <v>0.188202072</v>
      </c>
      <c r="BP703">
        <v>0.12631505199999901</v>
      </c>
      <c r="BQ703">
        <v>0.12631505199999901</v>
      </c>
      <c r="BR703">
        <v>0.14329787299999999</v>
      </c>
      <c r="BS703">
        <v>0.18782644199999901</v>
      </c>
      <c r="BT703">
        <v>0.19521590599999999</v>
      </c>
      <c r="BU703">
        <v>0.19521590599999999</v>
      </c>
      <c r="BV703">
        <v>0.27827923900000001</v>
      </c>
      <c r="BW703">
        <v>0.37060473299999902</v>
      </c>
      <c r="BX703">
        <f ca="1">+'aob Demand'!BX702+'aob Cap'!$CG703</f>
        <v>14.651500781553437</v>
      </c>
      <c r="BY703">
        <f ca="1">+'aob Demand'!BY702+'aob Cap'!$CG703</f>
        <v>14.651500781553437</v>
      </c>
      <c r="BZ703">
        <f ca="1">+'aob Demand'!BZ702+'aob Cap'!$CG703</f>
        <v>14.651500781553437</v>
      </c>
      <c r="CA703">
        <f ca="1">+'aob Demand'!CA702+'aob Cap'!$CG703</f>
        <v>14.651500781553437</v>
      </c>
      <c r="CB703">
        <f t="shared" ca="1" si="82"/>
        <v>70320.3721883291</v>
      </c>
      <c r="CC703">
        <f t="shared" ca="1" si="87"/>
        <v>174.68488415642489</v>
      </c>
      <c r="CD703">
        <f t="shared" ca="1" si="88"/>
        <v>142117.85303294176</v>
      </c>
      <c r="CE703">
        <f t="shared" ca="1" si="89"/>
        <v>605403.99771963235</v>
      </c>
      <c r="CG703">
        <f ca="1">+IFERROR(VLOOKUP(_xlfn.CONCAT(B703,E703,C703),Reallocation!$A$3:$F$618,6,FALSE),0)</f>
        <v>5.4060621194137008E-2</v>
      </c>
      <c r="CH703">
        <f t="shared" ca="1" si="83"/>
        <v>3.6061203480430848E-4</v>
      </c>
      <c r="CI703">
        <f t="shared" ca="1" si="84"/>
        <v>3.6061203480430848E-4</v>
      </c>
      <c r="CJ703">
        <f t="shared" ca="1" si="85"/>
        <v>4.4052606787636783E-4</v>
      </c>
      <c r="CK703">
        <f t="shared" ca="1" si="86"/>
        <v>5.3875227839017548E-4</v>
      </c>
      <c r="CL703">
        <f ca="1">+IF($C703=1,SUMPRODUCT($CH703:$CK703,Elast!$L$6:$O$6),SUMPRODUCT($CH703:$CK703,Elast!$L$13:$O$13))</f>
        <v>-1.5612195017315589E-5</v>
      </c>
      <c r="CM703">
        <f ca="1">+IF($C703=1,SUMPRODUCT($CH703:$CK703,Elast!$L$7:$O$7),SUMPRODUCT($CH703:$CK703,Elast!$L$14:$O$14))</f>
        <v>9.9305894221428921E-6</v>
      </c>
      <c r="CN703">
        <f ca="1">+IF($C703=1,SUMPRODUCT($CH703:$CK703,Elast!$L$8:$O$8),SUMPRODUCT($CH703:$CK703,Elast!$L$15:$O$15))</f>
        <v>-1.9984826885115935E-5</v>
      </c>
      <c r="CO703">
        <f ca="1">+IF($C703=1,SUMPRODUCT($CH703:$CK703,Elast!$L$9:$O$9),SUMPRODUCT($CH703:$CK703,Elast!$L$16:$O$16))</f>
        <v>-1.2370006466660754E-5</v>
      </c>
    </row>
    <row r="704" spans="2:93" x14ac:dyDescent="0.25">
      <c r="B704" t="s">
        <v>92</v>
      </c>
      <c r="C704">
        <v>2</v>
      </c>
      <c r="D704">
        <v>2037</v>
      </c>
      <c r="E704">
        <v>2035</v>
      </c>
      <c r="F704">
        <v>0.11892264552797099</v>
      </c>
      <c r="G704">
        <v>2.96971989004248E-4</v>
      </c>
      <c r="H704">
        <v>0.196622621858692</v>
      </c>
      <c r="I704">
        <v>0.68415776062433198</v>
      </c>
      <c r="J704">
        <f ca="1">+('aob Demand'!J703-'aob Demand'!BX703)+'aob Cap'!BX704</f>
        <v>150.08752099257634</v>
      </c>
      <c r="K704">
        <f ca="1">+('aob Demand'!K703-'aob Demand'!BY703)+'aob Cap'!BY704</f>
        <v>150.08752099257634</v>
      </c>
      <c r="L704">
        <f ca="1">+('aob Demand'!L703-'aob Demand'!BZ703)+'aob Cap'!BZ704</f>
        <v>122.88921569000631</v>
      </c>
      <c r="M704">
        <f ca="1">+('aob Demand'!M703-'aob Demand'!CA703)+'aob Cap'!CA704</f>
        <v>100.51224997178231</v>
      </c>
      <c r="N704">
        <f ca="1">+'aob Demand'!N703*(1+CL704)</f>
        <v>4804.0836981547191</v>
      </c>
      <c r="O704">
        <f ca="1">+'aob Demand'!O703*(1+CM704)</f>
        <v>11.933946445057753</v>
      </c>
      <c r="P704">
        <f ca="1">+'aob Demand'!P703*(1+CN704)</f>
        <v>9709.1593745945102</v>
      </c>
      <c r="Q704">
        <f ca="1">+'aob Demand'!Q703*(1+CO704)</f>
        <v>41359.721430372345</v>
      </c>
      <c r="R704">
        <v>6047849.06424045</v>
      </c>
      <c r="S704">
        <f ca="1">+IF(E704&gt;2017,SUMPRODUCT(J704:M704,N704:Q704),'aob Demand'!S703)</f>
        <v>6073133.7890605461</v>
      </c>
      <c r="T704">
        <v>1</v>
      </c>
      <c r="U704">
        <v>2E-3</v>
      </c>
      <c r="V704">
        <v>41669.5610012416</v>
      </c>
      <c r="W704">
        <v>2E-3</v>
      </c>
      <c r="X704">
        <v>5.13736904000785</v>
      </c>
      <c r="Y704">
        <v>5.13736904000785</v>
      </c>
      <c r="Z704">
        <v>5.2954005812098996</v>
      </c>
      <c r="AA704">
        <v>3.88646410556892</v>
      </c>
      <c r="AB704">
        <v>14.355157959864499</v>
      </c>
      <c r="AC704">
        <v>14.355157959864499</v>
      </c>
      <c r="AD704">
        <v>14.355157959864499</v>
      </c>
      <c r="AE704">
        <v>14.355157959864499</v>
      </c>
      <c r="AF704">
        <v>68925.697743608107</v>
      </c>
      <c r="AG704">
        <v>172.123241434802</v>
      </c>
      <c r="AH704">
        <v>139278.59065194399</v>
      </c>
      <c r="AI704">
        <v>593036.578668945</v>
      </c>
      <c r="AJ704">
        <v>130.14775753662701</v>
      </c>
      <c r="AK704">
        <v>130.14775753662701</v>
      </c>
      <c r="AL704">
        <v>102.787888429045</v>
      </c>
      <c r="AM704">
        <v>81.814189485721201</v>
      </c>
      <c r="AN704">
        <v>135.28512657663501</v>
      </c>
      <c r="AO704">
        <v>135.28512657663501</v>
      </c>
      <c r="AP704">
        <v>108.083289010255</v>
      </c>
      <c r="AQ704">
        <v>85.700653591290106</v>
      </c>
      <c r="AR704">
        <f ca="1">+IF(E704&gt;2017,J704*N704,'aob Demand'!AR703)</f>
        <v>721033.01289689017</v>
      </c>
      <c r="AS704">
        <f>+IF(F704&gt;2017,K704*O704,'aob Demand'!AS703)</f>
        <v>1790.50100310785</v>
      </c>
      <c r="AT704">
        <f>+IF(G704&gt;2017,L704*P704,'aob Demand'!AT703)</f>
        <v>1192670.67649296</v>
      </c>
      <c r="AU704">
        <f>+IF(H704&gt;2017,M704*Q704,'aob Demand'!AU703)</f>
        <v>4155064.61198893</v>
      </c>
      <c r="AV704">
        <v>1.03961151320929</v>
      </c>
      <c r="AW704">
        <v>1.03961151320929</v>
      </c>
      <c r="AX704">
        <v>1.05165638324073</v>
      </c>
      <c r="AY704">
        <v>1.04764201243488</v>
      </c>
      <c r="AZ704">
        <v>1.0892667124016699</v>
      </c>
      <c r="BA704">
        <v>1.0892667124016699</v>
      </c>
      <c r="BB704">
        <v>1.10420530716437</v>
      </c>
      <c r="BC704">
        <v>1.08929786625021</v>
      </c>
      <c r="BD704">
        <v>1.02704176966756</v>
      </c>
      <c r="BE704">
        <v>1.02704176966756</v>
      </c>
      <c r="BF704">
        <v>1.0305738384430301</v>
      </c>
      <c r="BG704">
        <v>1.0226574971016</v>
      </c>
      <c r="BH704">
        <v>0.13183847900000001</v>
      </c>
      <c r="BI704">
        <v>0.13183847900000001</v>
      </c>
      <c r="BJ704">
        <v>0.15242956899999999</v>
      </c>
      <c r="BK704">
        <v>0.19070941999999999</v>
      </c>
      <c r="BL704">
        <v>0.14117670099999999</v>
      </c>
      <c r="BM704">
        <v>0.14117670099999999</v>
      </c>
      <c r="BN704">
        <v>0.16157598500000001</v>
      </c>
      <c r="BO704">
        <v>0.188202072</v>
      </c>
      <c r="BP704">
        <v>0.12631505199999901</v>
      </c>
      <c r="BQ704">
        <v>0.12631505199999901</v>
      </c>
      <c r="BR704">
        <v>0.14329787299999999</v>
      </c>
      <c r="BS704">
        <v>0.18782644199999901</v>
      </c>
      <c r="BT704">
        <v>0.19521590599999999</v>
      </c>
      <c r="BU704">
        <v>0.19521590599999999</v>
      </c>
      <c r="BV704">
        <v>0.27827923900000001</v>
      </c>
      <c r="BW704">
        <v>0.37060473299999902</v>
      </c>
      <c r="BX704">
        <f ca="1">+'aob Demand'!BX703+'aob Cap'!$CG704</f>
        <v>14.809176981073819</v>
      </c>
      <c r="BY704">
        <f ca="1">+'aob Demand'!BY703+'aob Cap'!$CG704</f>
        <v>14.809176981073819</v>
      </c>
      <c r="BZ704">
        <f ca="1">+'aob Demand'!BZ703+'aob Cap'!$CG704</f>
        <v>14.809176981073819</v>
      </c>
      <c r="CA704">
        <f ca="1">+'aob Demand'!CA703+'aob Cap'!$CG704</f>
        <v>14.809176981073819</v>
      </c>
      <c r="CB704">
        <f t="shared" ca="1" si="82"/>
        <v>71144.525717864846</v>
      </c>
      <c r="CC704">
        <f t="shared" ca="1" si="87"/>
        <v>176.731924987517</v>
      </c>
      <c r="CD704">
        <f t="shared" ca="1" si="88"/>
        <v>143784.6595158221</v>
      </c>
      <c r="CE704">
        <f t="shared" ca="1" si="89"/>
        <v>612503.43455029558</v>
      </c>
      <c r="CG704">
        <f ca="1">+IFERROR(VLOOKUP(_xlfn.CONCAT(B704,E704,C704),Reallocation!$A$3:$F$618,6,FALSE),0)</f>
        <v>5.181944588231812E-2</v>
      </c>
      <c r="CH704">
        <f t="shared" ca="1" si="83"/>
        <v>3.4526152167502211E-4</v>
      </c>
      <c r="CI704">
        <f t="shared" ca="1" si="84"/>
        <v>3.4526152167502211E-4</v>
      </c>
      <c r="CJ704">
        <f t="shared" ca="1" si="85"/>
        <v>4.2167610551802071E-4</v>
      </c>
      <c r="CK704">
        <f t="shared" ca="1" si="86"/>
        <v>5.1555353598065068E-4</v>
      </c>
      <c r="CL704">
        <f ca="1">+IF($C704=1,SUMPRODUCT($CH704:$CK704,Elast!$L$6:$O$6),SUMPRODUCT($CH704:$CK704,Elast!$L$13:$O$13))</f>
        <v>-1.4945438934217627E-5</v>
      </c>
      <c r="CM704">
        <f ca="1">+IF($C704=1,SUMPRODUCT($CH704:$CK704,Elast!$L$7:$O$7),SUMPRODUCT($CH704:$CK704,Elast!$L$14:$O$14))</f>
        <v>9.507951707994341E-6</v>
      </c>
      <c r="CN704">
        <f ca="1">+IF($C704=1,SUMPRODUCT($CH704:$CK704,Elast!$L$8:$O$8),SUMPRODUCT($CH704:$CK704,Elast!$L$15:$O$15))</f>
        <v>-1.9132857873684683E-5</v>
      </c>
      <c r="CO704">
        <f ca="1">+IF($C704=1,SUMPRODUCT($CH704:$CK704,Elast!$L$9:$O$9),SUMPRODUCT($CH704:$CK704,Elast!$L$16:$O$16))</f>
        <v>-1.1838723817807705E-5</v>
      </c>
    </row>
    <row r="705" spans="2:93" x14ac:dyDescent="0.25">
      <c r="B705" t="s">
        <v>92</v>
      </c>
      <c r="C705">
        <v>2</v>
      </c>
      <c r="D705">
        <v>2038</v>
      </c>
      <c r="E705">
        <v>2036</v>
      </c>
      <c r="F705">
        <v>0.118979246292981</v>
      </c>
      <c r="G705">
        <v>2.9710832028948398E-4</v>
      </c>
      <c r="H705">
        <v>0.19666078288201699</v>
      </c>
      <c r="I705">
        <v>0.68406286250471104</v>
      </c>
      <c r="J705">
        <f ca="1">+('aob Demand'!J704-'aob Demand'!BX704)+'aob Cap'!BX705</f>
        <v>150.20006414921619</v>
      </c>
      <c r="K705">
        <f ca="1">+('aob Demand'!K704-'aob Demand'!BY704)+'aob Cap'!BY705</f>
        <v>150.20006414921619</v>
      </c>
      <c r="L705">
        <f ca="1">+('aob Demand'!L704-'aob Demand'!BZ704)+'aob Cap'!BZ705</f>
        <v>122.99852284906616</v>
      </c>
      <c r="M705">
        <f ca="1">+('aob Demand'!M704-'aob Demand'!CA704)+'aob Cap'!CA705</f>
        <v>100.61876414881417</v>
      </c>
      <c r="N705">
        <f ca="1">+'aob Demand'!N704*(1+CL705)</f>
        <v>4808.7046592747083</v>
      </c>
      <c r="O705">
        <f ca="1">+'aob Demand'!O704*(1+CM705)</f>
        <v>11.945411980463041</v>
      </c>
      <c r="P705">
        <f ca="1">+'aob Demand'!P704*(1+CN705)</f>
        <v>9718.5477446141103</v>
      </c>
      <c r="Q705">
        <f ca="1">+'aob Demand'!Q704*(1+CO705)</f>
        <v>41399.670157564135</v>
      </c>
      <c r="R705">
        <v>6044534.5097839599</v>
      </c>
      <c r="S705">
        <f ca="1">+IF(E705&gt;2017,SUMPRODUCT(J705:M705,N705:Q705),'aob Demand'!S704)</f>
        <v>6085012.6141917557</v>
      </c>
      <c r="T705">
        <v>1</v>
      </c>
      <c r="U705">
        <v>2E-3</v>
      </c>
      <c r="V705">
        <v>42042.787147732903</v>
      </c>
      <c r="W705">
        <v>2E-3</v>
      </c>
      <c r="X705">
        <v>5.1553496168218897</v>
      </c>
      <c r="Y705">
        <v>5.1553496168218897</v>
      </c>
      <c r="Z705">
        <v>5.3096505571967301</v>
      </c>
      <c r="AA705">
        <v>3.8977926328288799</v>
      </c>
      <c r="AB705">
        <v>14.173598252975101</v>
      </c>
      <c r="AC705">
        <v>14.173598252975101</v>
      </c>
      <c r="AD705">
        <v>14.173598252975101</v>
      </c>
      <c r="AE705">
        <v>14.173598252975101</v>
      </c>
      <c r="AF705">
        <v>68123.522965985598</v>
      </c>
      <c r="AG705">
        <v>170.11712128811399</v>
      </c>
      <c r="AH705">
        <v>137656.50318317799</v>
      </c>
      <c r="AI705">
        <v>586131.41827762395</v>
      </c>
      <c r="AJ705">
        <v>130.14775753662701</v>
      </c>
      <c r="AK705">
        <v>130.14775753662701</v>
      </c>
      <c r="AL705">
        <v>102.787888429045</v>
      </c>
      <c r="AM705">
        <v>81.814189485721201</v>
      </c>
      <c r="AN705">
        <v>135.30310715344899</v>
      </c>
      <c r="AO705">
        <v>135.30310715344899</v>
      </c>
      <c r="AP705">
        <v>108.097538986242</v>
      </c>
      <c r="AQ705">
        <v>85.711982118549997</v>
      </c>
      <c r="AR705">
        <f ca="1">+IF(E705&gt;2017,J705*N705,'aob Demand'!AR704)</f>
        <v>722267.748297696</v>
      </c>
      <c r="AS705">
        <f>+IF(F705&gt;2017,K705*O705,'aob Demand'!AS704)</f>
        <v>1793.59283771584</v>
      </c>
      <c r="AT705">
        <f>+IF(G705&gt;2017,L705*P705,'aob Demand'!AT704)</f>
        <v>1194906.8387992301</v>
      </c>
      <c r="AU705">
        <f>+IF(H705&gt;2017,M705*Q705,'aob Demand'!AU704)</f>
        <v>4163577.34172945</v>
      </c>
      <c r="AV705">
        <v>1.03974962197084</v>
      </c>
      <c r="AW705">
        <v>1.03974962197084</v>
      </c>
      <c r="AX705">
        <v>1.0517949834337299</v>
      </c>
      <c r="AY705">
        <v>1.04778044008129</v>
      </c>
      <c r="AZ705">
        <v>1.08941141768316</v>
      </c>
      <c r="BA705">
        <v>1.08941141768316</v>
      </c>
      <c r="BB705">
        <v>1.1043508328998899</v>
      </c>
      <c r="BC705">
        <v>1.08944179799223</v>
      </c>
      <c r="BD705">
        <v>1.02717820858255</v>
      </c>
      <c r="BE705">
        <v>1.02717820858255</v>
      </c>
      <c r="BF705">
        <v>1.0307096601193699</v>
      </c>
      <c r="BG705">
        <v>1.02279262347944</v>
      </c>
      <c r="BH705">
        <v>0.13183847900000001</v>
      </c>
      <c r="BI705">
        <v>0.13183847900000001</v>
      </c>
      <c r="BJ705">
        <v>0.15242956899999999</v>
      </c>
      <c r="BK705">
        <v>0.19070941999999999</v>
      </c>
      <c r="BL705">
        <v>0.14117670099999999</v>
      </c>
      <c r="BM705">
        <v>0.14117670099999999</v>
      </c>
      <c r="BN705">
        <v>0.16157598500000001</v>
      </c>
      <c r="BO705">
        <v>0.188202072</v>
      </c>
      <c r="BP705">
        <v>0.12631505199999901</v>
      </c>
      <c r="BQ705">
        <v>0.12631505199999901</v>
      </c>
      <c r="BR705">
        <v>0.14329787299999999</v>
      </c>
      <c r="BS705">
        <v>0.18782644199999901</v>
      </c>
      <c r="BT705">
        <v>0.19521590599999999</v>
      </c>
      <c r="BU705">
        <v>0.19521590599999999</v>
      </c>
      <c r="BV705">
        <v>0.27827923900000001</v>
      </c>
      <c r="BW705">
        <v>0.37060473299999902</v>
      </c>
      <c r="BX705">
        <f ca="1">+'aob Demand'!BX704+'aob Cap'!$CG705</f>
        <v>14.905060132321566</v>
      </c>
      <c r="BY705">
        <f ca="1">+'aob Demand'!BY704+'aob Cap'!$CG705</f>
        <v>14.905060132321566</v>
      </c>
      <c r="BZ705">
        <f ca="1">+'aob Demand'!BZ704+'aob Cap'!$CG705</f>
        <v>14.905060132321566</v>
      </c>
      <c r="CA705">
        <f ca="1">+'aob Demand'!CA704+'aob Cap'!$CG705</f>
        <v>14.905060132321566</v>
      </c>
      <c r="CB705">
        <f t="shared" ca="1" si="82"/>
        <v>71674.032105064412</v>
      </c>
      <c r="CC705">
        <f t="shared" ca="1" si="87"/>
        <v>178.04708387415607</v>
      </c>
      <c r="CD705">
        <f t="shared" ca="1" si="88"/>
        <v>144855.53853231145</v>
      </c>
      <c r="CE705">
        <f t="shared" ca="1" si="89"/>
        <v>617064.57315677206</v>
      </c>
      <c r="CG705">
        <f ca="1">+IFERROR(VLOOKUP(_xlfn.CONCAT(B705,E705,C705),Reallocation!$A$3:$F$618,6,FALSE),0)</f>
        <v>4.9600387315165785E-2</v>
      </c>
      <c r="CH705">
        <f t="shared" ca="1" si="83"/>
        <v>3.302288024717992E-4</v>
      </c>
      <c r="CI705">
        <f t="shared" ca="1" si="84"/>
        <v>3.302288024717992E-4</v>
      </c>
      <c r="CJ705">
        <f t="shared" ca="1" si="85"/>
        <v>4.032600243177864E-4</v>
      </c>
      <c r="CK705">
        <f t="shared" ca="1" si="86"/>
        <v>4.9295365267854052E-4</v>
      </c>
      <c r="CL705">
        <f ca="1">+IF($C705=1,SUMPRODUCT($CH705:$CK705,Elast!$L$6:$O$6),SUMPRODUCT($CH705:$CK705,Elast!$L$13:$O$13))</f>
        <v>-1.4293459728716542E-5</v>
      </c>
      <c r="CM705">
        <f ca="1">+IF($C705=1,SUMPRODUCT($CH705:$CK705,Elast!$L$7:$O$7),SUMPRODUCT($CH705:$CK705,Elast!$L$14:$O$14))</f>
        <v>9.094024752729993E-6</v>
      </c>
      <c r="CN705">
        <f ca="1">+IF($C705=1,SUMPRODUCT($CH705:$CK705,Elast!$L$8:$O$8),SUMPRODUCT($CH705:$CK705,Elast!$L$15:$O$15))</f>
        <v>-1.8299088375524294E-5</v>
      </c>
      <c r="CO705">
        <f ca="1">+IF($C705=1,SUMPRODUCT($CH705:$CK705,Elast!$L$9:$O$9),SUMPRODUCT($CH705:$CK705,Elast!$L$16:$O$16))</f>
        <v>-1.1320548998480452E-5</v>
      </c>
    </row>
    <row r="706" spans="2:93" x14ac:dyDescent="0.25">
      <c r="B706" t="s">
        <v>92</v>
      </c>
      <c r="C706">
        <v>2</v>
      </c>
      <c r="D706">
        <v>2039</v>
      </c>
      <c r="E706">
        <v>2037</v>
      </c>
      <c r="F706">
        <v>0.119035245987687</v>
      </c>
      <c r="G706">
        <v>2.9724320961672002E-4</v>
      </c>
      <c r="H706">
        <v>0.19669853861101799</v>
      </c>
      <c r="I706">
        <v>0.68396897219167696</v>
      </c>
      <c r="J706">
        <f ca="1">+('aob Demand'!J705-'aob Demand'!BX705)+'aob Cap'!BX706</f>
        <v>150.2348933240163</v>
      </c>
      <c r="K706">
        <f ca="1">+('aob Demand'!K705-'aob Demand'!BY705)+'aob Cap'!BY706</f>
        <v>150.2348933240163</v>
      </c>
      <c r="L706">
        <f ca="1">+('aob Demand'!L705-'aob Demand'!BZ705)+'aob Cap'!BZ706</f>
        <v>123.0300217275643</v>
      </c>
      <c r="M706">
        <f ca="1">+('aob Demand'!M705-'aob Demand'!CA705)+'aob Cap'!CA706</f>
        <v>100.64744375016031</v>
      </c>
      <c r="N706">
        <f ca="1">+'aob Demand'!N705*(1+CL706)</f>
        <v>4813.4140074843926</v>
      </c>
      <c r="O706">
        <f ca="1">+'aob Demand'!O705*(1+CM706)</f>
        <v>11.957101526537107</v>
      </c>
      <c r="P706">
        <f ca="1">+'aob Demand'!P705*(1+CN706)</f>
        <v>9728.0760329603108</v>
      </c>
      <c r="Q706">
        <f ca="1">+'aob Demand'!Q705*(1+CO706)</f>
        <v>41440.239127965149</v>
      </c>
      <c r="R706">
        <v>6041344.9678907804</v>
      </c>
      <c r="S706">
        <f ca="1">+IF(E706&gt;2017,SUMPRODUCT(J706:M706,N706:Q706),'aob Demand'!S705)</f>
        <v>6092638.6561386166</v>
      </c>
      <c r="T706">
        <v>1</v>
      </c>
      <c r="U706">
        <v>2E-3</v>
      </c>
      <c r="V706">
        <v>42419.356208166202</v>
      </c>
      <c r="W706">
        <v>2E-3</v>
      </c>
      <c r="X706">
        <v>5.1733241624346196</v>
      </c>
      <c r="Y706">
        <v>5.1733241624346196</v>
      </c>
      <c r="Z706">
        <v>5.3238969783710299</v>
      </c>
      <c r="AA706">
        <v>3.9091179785224601</v>
      </c>
      <c r="AB706">
        <v>13.994551233596701</v>
      </c>
      <c r="AC706">
        <v>13.994551233596701</v>
      </c>
      <c r="AD706">
        <v>13.994551233596701</v>
      </c>
      <c r="AE706">
        <v>13.994551233596701</v>
      </c>
      <c r="AF706">
        <v>67331.6929414318</v>
      </c>
      <c r="AG706">
        <v>168.136938292709</v>
      </c>
      <c r="AH706">
        <v>136055.358167108</v>
      </c>
      <c r="AI706">
        <v>579315.373737516</v>
      </c>
      <c r="AJ706">
        <v>130.14775753662701</v>
      </c>
      <c r="AK706">
        <v>130.14775753662701</v>
      </c>
      <c r="AL706">
        <v>102.787888429045</v>
      </c>
      <c r="AM706">
        <v>81.814189485721201</v>
      </c>
      <c r="AN706">
        <v>135.32108169906101</v>
      </c>
      <c r="AO706">
        <v>135.32108169906101</v>
      </c>
      <c r="AP706">
        <v>108.11178540741599</v>
      </c>
      <c r="AQ706">
        <v>85.723307464243604</v>
      </c>
      <c r="AR706">
        <f ca="1">+IF(E706&gt;2017,J706*N706,'aob Demand'!AR705)</f>
        <v>723142.73993874353</v>
      </c>
      <c r="AS706">
        <f>+IF(F706&gt;2017,K706*O706,'aob Demand'!AS705)</f>
        <v>1795.79181979853</v>
      </c>
      <c r="AT706">
        <f>+IF(G706&gt;2017,L706*P706,'aob Demand'!AT705)</f>
        <v>1196405.45141519</v>
      </c>
      <c r="AU706">
        <f>+IF(H706&gt;2017,M706*Q706,'aob Demand'!AU705)</f>
        <v>4168936.0026157</v>
      </c>
      <c r="AV706">
        <v>1.03988768499375</v>
      </c>
      <c r="AW706">
        <v>1.03988768499375</v>
      </c>
      <c r="AX706">
        <v>1.05193354955915</v>
      </c>
      <c r="AY706">
        <v>1.0479188293942201</v>
      </c>
      <c r="AZ706">
        <v>1.08955607504136</v>
      </c>
      <c r="BA706">
        <v>1.08955607504136</v>
      </c>
      <c r="BB706">
        <v>1.10449632286555</v>
      </c>
      <c r="BC706">
        <v>1.0895856898765699</v>
      </c>
      <c r="BD706">
        <v>1.02731460231191</v>
      </c>
      <c r="BE706">
        <v>1.02731460231191</v>
      </c>
      <c r="BF706">
        <v>1.03084544841109</v>
      </c>
      <c r="BG706">
        <v>1.0229277124379701</v>
      </c>
      <c r="BH706">
        <v>0.13183847900000001</v>
      </c>
      <c r="BI706">
        <v>0.13183847900000001</v>
      </c>
      <c r="BJ706">
        <v>0.15242956899999999</v>
      </c>
      <c r="BK706">
        <v>0.19070941999999999</v>
      </c>
      <c r="BL706">
        <v>0.14117670099999999</v>
      </c>
      <c r="BM706">
        <v>0.14117670099999999</v>
      </c>
      <c r="BN706">
        <v>0.16157598500000001</v>
      </c>
      <c r="BO706">
        <v>0.188202072</v>
      </c>
      <c r="BP706">
        <v>0.12631505199999901</v>
      </c>
      <c r="BQ706">
        <v>0.12631505199999901</v>
      </c>
      <c r="BR706">
        <v>0.14329787299999999</v>
      </c>
      <c r="BS706">
        <v>0.18782644199999901</v>
      </c>
      <c r="BT706">
        <v>0.19521590599999999</v>
      </c>
      <c r="BU706">
        <v>0.19521590599999999</v>
      </c>
      <c r="BV706">
        <v>0.27827923900000001</v>
      </c>
      <c r="BW706">
        <v>0.37060473299999902</v>
      </c>
      <c r="BX706">
        <f ca="1">+'aob Demand'!BX705+'aob Cap'!$CG706</f>
        <v>14.922982869665605</v>
      </c>
      <c r="BY706">
        <f ca="1">+'aob Demand'!BY705+'aob Cap'!$CG706</f>
        <v>14.922982869665605</v>
      </c>
      <c r="BZ706">
        <f ca="1">+'aob Demand'!BZ705+'aob Cap'!$CG706</f>
        <v>14.922982869665605</v>
      </c>
      <c r="CA706">
        <f ca="1">+'aob Demand'!CA705+'aob Cap'!$CG706</f>
        <v>14.922982869665605</v>
      </c>
      <c r="CB706">
        <f t="shared" ca="1" si="82"/>
        <v>71830.49477829806</v>
      </c>
      <c r="CC706">
        <f t="shared" ca="1" si="87"/>
        <v>178.43562125136569</v>
      </c>
      <c r="CD706">
        <f t="shared" ca="1" si="88"/>
        <v>145171.91199467125</v>
      </c>
      <c r="CE706">
        <f t="shared" ca="1" si="89"/>
        <v>618411.97862147028</v>
      </c>
      <c r="CG706">
        <f ca="1">+IFERROR(VLOOKUP(_xlfn.CONCAT(B706,E706,C706),Reallocation!$A$3:$F$618,6,FALSE),0)</f>
        <v>4.7374198885303705E-2</v>
      </c>
      <c r="CH706">
        <f t="shared" ca="1" si="83"/>
        <v>3.1533419325646683E-4</v>
      </c>
      <c r="CI706">
        <f t="shared" ca="1" si="84"/>
        <v>3.1533419325646683E-4</v>
      </c>
      <c r="CJ706">
        <f t="shared" ca="1" si="85"/>
        <v>3.850621028924639E-4</v>
      </c>
      <c r="CK706">
        <f t="shared" ca="1" si="86"/>
        <v>4.7069450668724144E-4</v>
      </c>
      <c r="CL706">
        <f ca="1">+IF($C706=1,SUMPRODUCT($CH706:$CK706,Elast!$L$6:$O$6),SUMPRODUCT($CH706:$CK706,Elast!$L$13:$O$13))</f>
        <v>-1.3648562875402836E-5</v>
      </c>
      <c r="CM706">
        <f ca="1">+IF($C706=1,SUMPRODUCT($CH706:$CK706,Elast!$L$7:$O$7),SUMPRODUCT($CH706:$CK706,Elast!$L$14:$O$14))</f>
        <v>8.6838570238356247E-6</v>
      </c>
      <c r="CN706">
        <f ca="1">+IF($C706=1,SUMPRODUCT($CH706:$CK706,Elast!$L$8:$O$8),SUMPRODUCT($CH706:$CK706,Elast!$L$15:$O$15))</f>
        <v>-1.7473609315587833E-5</v>
      </c>
      <c r="CO706">
        <f ca="1">+IF($C706=1,SUMPRODUCT($CH706:$CK706,Elast!$L$9:$O$9),SUMPRODUCT($CH706:$CK706,Elast!$L$16:$O$16))</f>
        <v>-1.0809501731279703E-5</v>
      </c>
    </row>
    <row r="707" spans="2:93" x14ac:dyDescent="0.25">
      <c r="B707" t="s">
        <v>92</v>
      </c>
      <c r="C707">
        <v>2</v>
      </c>
      <c r="D707">
        <v>2040</v>
      </c>
      <c r="E707">
        <v>2038</v>
      </c>
      <c r="F707">
        <v>0.119090630632826</v>
      </c>
      <c r="G707">
        <v>2.9737662349990998E-4</v>
      </c>
      <c r="H707">
        <v>0.196735879583815</v>
      </c>
      <c r="I707">
        <v>0.68387611315985797</v>
      </c>
      <c r="J707">
        <f ca="1">+('aob Demand'!J706-'aob Demand'!BX706)+'aob Cap'!BX707</f>
        <v>150.26246554889218</v>
      </c>
      <c r="K707">
        <f ca="1">+('aob Demand'!K706-'aob Demand'!BY706)+'aob Cap'!BY707</f>
        <v>150.26246554889218</v>
      </c>
      <c r="L707">
        <f ca="1">+('aob Demand'!L706-'aob Demand'!BZ706)+'aob Cap'!BZ707</f>
        <v>123.05414538131518</v>
      </c>
      <c r="M707">
        <f ca="1">+('aob Demand'!M706-'aob Demand'!CA706)+'aob Cap'!CA707</f>
        <v>100.66871510122219</v>
      </c>
      <c r="N707">
        <f ca="1">+'aob Demand'!N706*(1+CL707)</f>
        <v>4818.1359762759666</v>
      </c>
      <c r="O707">
        <f ca="1">+'aob Demand'!O706*(1+CM707)</f>
        <v>11.968824961024506</v>
      </c>
      <c r="P707">
        <f ca="1">+'aob Demand'!P706*(1+CN707)</f>
        <v>9737.6258521727159</v>
      </c>
      <c r="Q707">
        <f ca="1">+'aob Demand'!Q706*(1+CO707)</f>
        <v>41480.902823092489</v>
      </c>
      <c r="R707">
        <v>6038282.1268655201</v>
      </c>
      <c r="S707">
        <f ca="1">+IF(E707&gt;2017,SUMPRODUCT(J707:M707,N707:Q707),'aob Demand'!S706)</f>
        <v>6099867.8720149072</v>
      </c>
      <c r="T707">
        <v>1</v>
      </c>
      <c r="U707">
        <v>2E-3</v>
      </c>
      <c r="V707">
        <v>42799.2981243709</v>
      </c>
      <c r="W707">
        <v>2E-3</v>
      </c>
      <c r="X707">
        <v>5.1912927552640102</v>
      </c>
      <c r="Y707">
        <v>5.1912927552640102</v>
      </c>
      <c r="Z707">
        <v>5.3381398978109997</v>
      </c>
      <c r="AA707">
        <v>3.9204401879927899</v>
      </c>
      <c r="AB707">
        <v>13.8180403552079</v>
      </c>
      <c r="AC707">
        <v>13.8180403552079</v>
      </c>
      <c r="AD707">
        <v>13.8180403552079</v>
      </c>
      <c r="AE707">
        <v>13.8180403552079</v>
      </c>
      <c r="AF707">
        <v>66550.356471931693</v>
      </c>
      <c r="AG707">
        <v>166.183061115361</v>
      </c>
      <c r="AH707">
        <v>134475.45523475899</v>
      </c>
      <c r="AI707">
        <v>572589.72241630405</v>
      </c>
      <c r="AJ707">
        <v>130.14775753662701</v>
      </c>
      <c r="AK707">
        <v>130.14775753662701</v>
      </c>
      <c r="AL707">
        <v>102.787888429045</v>
      </c>
      <c r="AM707">
        <v>81.814189485721201</v>
      </c>
      <c r="AN707">
        <v>135.339050291891</v>
      </c>
      <c r="AO707">
        <v>135.339050291891</v>
      </c>
      <c r="AP707">
        <v>108.126028326856</v>
      </c>
      <c r="AQ707">
        <v>85.734629673713997</v>
      </c>
      <c r="AR707">
        <f ca="1">+IF(E707&gt;2017,J707*N707,'aob Demand'!AR706)</f>
        <v>723984.99114504538</v>
      </c>
      <c r="AS707">
        <f>+IF(F707&gt;2017,K707*O707,'aob Demand'!AS706)</f>
        <v>1797.9085625421701</v>
      </c>
      <c r="AT707">
        <f>+IF(G707&gt;2017,L707*P707,'aob Demand'!AT706)</f>
        <v>1197834.5225859799</v>
      </c>
      <c r="AU707">
        <f>+IF(H707&gt;2017,M707*Q707,'aob Demand'!AU706)</f>
        <v>4173994.9794271602</v>
      </c>
      <c r="AV707">
        <v>1.0400257012385501</v>
      </c>
      <c r="AW707">
        <v>1.0400257012385501</v>
      </c>
      <c r="AX707">
        <v>1.0520720808080499</v>
      </c>
      <c r="AY707">
        <v>1.04805717949032</v>
      </c>
      <c r="AZ707">
        <v>1.0897006833871901</v>
      </c>
      <c r="BA707">
        <v>1.0897006833871901</v>
      </c>
      <c r="BB707">
        <v>1.10464177621198</v>
      </c>
      <c r="BC707">
        <v>1.08972954098476</v>
      </c>
      <c r="BD707">
        <v>1.0274509498287501</v>
      </c>
      <c r="BE707">
        <v>1.0274509498287501</v>
      </c>
      <c r="BF707">
        <v>1.0309812025254499</v>
      </c>
      <c r="BG707">
        <v>1.02306276311495</v>
      </c>
      <c r="BH707">
        <v>0.13183847900000001</v>
      </c>
      <c r="BI707">
        <v>0.13183847900000001</v>
      </c>
      <c r="BJ707">
        <v>0.15242956899999999</v>
      </c>
      <c r="BK707">
        <v>0.19070941999999999</v>
      </c>
      <c r="BL707">
        <v>0.14117670099999999</v>
      </c>
      <c r="BM707">
        <v>0.14117670099999999</v>
      </c>
      <c r="BN707">
        <v>0.16157598500000001</v>
      </c>
      <c r="BO707">
        <v>0.188202072</v>
      </c>
      <c r="BP707">
        <v>0.12631505199999901</v>
      </c>
      <c r="BQ707">
        <v>0.12631505199999901</v>
      </c>
      <c r="BR707">
        <v>0.14329787299999999</v>
      </c>
      <c r="BS707">
        <v>0.18782644199999901</v>
      </c>
      <c r="BT707">
        <v>0.19521590599999999</v>
      </c>
      <c r="BU707">
        <v>0.19521590599999999</v>
      </c>
      <c r="BV707">
        <v>0.27827923900000001</v>
      </c>
      <c r="BW707">
        <v>0.37060473299999902</v>
      </c>
      <c r="BX707">
        <f ca="1">+'aob Demand'!BX706+'aob Cap'!$CG707</f>
        <v>14.933339353767082</v>
      </c>
      <c r="BY707">
        <f ca="1">+'aob Demand'!BY706+'aob Cap'!$CG707</f>
        <v>14.933339353767082</v>
      </c>
      <c r="BZ707">
        <f ca="1">+'aob Demand'!BZ706+'aob Cap'!$CG707</f>
        <v>14.933339353767082</v>
      </c>
      <c r="CA707">
        <f ca="1">+'aob Demand'!CA706+'aob Cap'!$CG707</f>
        <v>14.933339353767082</v>
      </c>
      <c r="CB707">
        <f t="shared" ca="1" si="82"/>
        <v>71950.859586322869</v>
      </c>
      <c r="CC707">
        <f t="shared" ca="1" si="87"/>
        <v>178.73452480881701</v>
      </c>
      <c r="CD707">
        <f t="shared" ca="1" si="88"/>
        <v>145415.27135051053</v>
      </c>
      <c r="CE707">
        <f t="shared" ca="1" si="89"/>
        <v>619448.39855787507</v>
      </c>
      <c r="CG707">
        <f ca="1">+IFERROR(VLOOKUP(_xlfn.CONCAT(B707,E707,C707),Reallocation!$A$3:$F$618,6,FALSE),0)</f>
        <v>4.5257033507182638E-2</v>
      </c>
      <c r="CH707">
        <f t="shared" ca="1" si="83"/>
        <v>3.0118654942778988E-4</v>
      </c>
      <c r="CI707">
        <f t="shared" ca="1" si="84"/>
        <v>3.0118654942778988E-4</v>
      </c>
      <c r="CJ707">
        <f t="shared" ca="1" si="85"/>
        <v>3.6778146211124962E-4</v>
      </c>
      <c r="CK707">
        <f t="shared" ca="1" si="86"/>
        <v>4.4956403249685195E-4</v>
      </c>
      <c r="CL707">
        <f ca="1">+IF($C707=1,SUMPRODUCT($CH707:$CK707,Elast!$L$6:$O$6),SUMPRODUCT($CH707:$CK707,Elast!$L$13:$O$13))</f>
        <v>-1.3036109802198936E-5</v>
      </c>
      <c r="CM707">
        <f ca="1">+IF($C707=1,SUMPRODUCT($CH707:$CK707,Elast!$L$7:$O$7),SUMPRODUCT($CH707:$CK707,Elast!$L$14:$O$14))</f>
        <v>8.2942550677661931E-6</v>
      </c>
      <c r="CN707">
        <f ca="1">+IF($C707=1,SUMPRODUCT($CH707:$CK707,Elast!$L$8:$O$8),SUMPRODUCT($CH707:$CK707,Elast!$L$15:$O$15))</f>
        <v>-1.6689586877316031E-5</v>
      </c>
      <c r="CO707">
        <f ca="1">+IF($C707=1,SUMPRODUCT($CH707:$CK707,Elast!$L$9:$O$9),SUMPRODUCT($CH707:$CK707,Elast!$L$16:$O$16))</f>
        <v>-1.0324304880477531E-5</v>
      </c>
    </row>
    <row r="708" spans="2:93" x14ac:dyDescent="0.25">
      <c r="B708" t="s">
        <v>92</v>
      </c>
      <c r="C708">
        <v>2</v>
      </c>
      <c r="D708">
        <v>2041</v>
      </c>
      <c r="E708">
        <v>2039</v>
      </c>
      <c r="F708">
        <v>0.119145405759848</v>
      </c>
      <c r="G708">
        <v>2.9750857516232601E-4</v>
      </c>
      <c r="H708">
        <v>0.19677280956981999</v>
      </c>
      <c r="I708">
        <v>0.68378427609516801</v>
      </c>
      <c r="J708">
        <f ca="1">+('aob Demand'!J707-'aob Demand'!BX707)+'aob Cap'!BX708</f>
        <v>150.28325669663474</v>
      </c>
      <c r="K708">
        <f ca="1">+('aob Demand'!K707-'aob Demand'!BY707)+'aob Cap'!BY708</f>
        <v>150.28325669663474</v>
      </c>
      <c r="L708">
        <f ca="1">+('aob Demand'!L707-'aob Demand'!BZ707)+'aob Cap'!BZ708</f>
        <v>123.07147587349175</v>
      </c>
      <c r="M708">
        <f ca="1">+('aob Demand'!M707-'aob Demand'!CA707)+'aob Cap'!CA708</f>
        <v>100.68318980524275</v>
      </c>
      <c r="N708">
        <f ca="1">+'aob Demand'!N707*(1+CL708)</f>
        <v>4822.8698826614582</v>
      </c>
      <c r="O708">
        <f ca="1">+'aob Demand'!O707*(1+CM708)</f>
        <v>11.980579060865347</v>
      </c>
      <c r="P708">
        <f ca="1">+'aob Demand'!P707*(1+CN708)</f>
        <v>9747.1962857029193</v>
      </c>
      <c r="Q708">
        <f ca="1">+'aob Demand'!Q707*(1+CO708)</f>
        <v>41521.657044339576</v>
      </c>
      <c r="R708">
        <v>6035344.2151322896</v>
      </c>
      <c r="S708">
        <f ca="1">+IF(E708&gt;2017,SUMPRODUCT(J708:M708,N708:Q708),'aob Demand'!S707)</f>
        <v>6106731.782762371</v>
      </c>
      <c r="T708">
        <v>1</v>
      </c>
      <c r="U708">
        <v>2E-3</v>
      </c>
      <c r="V708">
        <v>43182.643106359501</v>
      </c>
      <c r="W708">
        <v>2E-3</v>
      </c>
      <c r="X708">
        <v>5.2092552600284403</v>
      </c>
      <c r="Y708">
        <v>5.2092552600284403</v>
      </c>
      <c r="Z708">
        <v>5.3523792323665003</v>
      </c>
      <c r="AA708">
        <v>3.93175918897091</v>
      </c>
      <c r="AB708">
        <v>13.6440261760249</v>
      </c>
      <c r="AC708">
        <v>13.6440261760249</v>
      </c>
      <c r="AD708">
        <v>13.6440261760249</v>
      </c>
      <c r="AE708">
        <v>13.6440261760249</v>
      </c>
      <c r="AF708">
        <v>65779.358825399104</v>
      </c>
      <c r="AG708">
        <v>164.255101510012</v>
      </c>
      <c r="AH708">
        <v>132916.48101619701</v>
      </c>
      <c r="AI708">
        <v>565953.13104809099</v>
      </c>
      <c r="AJ708">
        <v>130.14775753662701</v>
      </c>
      <c r="AK708">
        <v>130.14775753662701</v>
      </c>
      <c r="AL708">
        <v>102.787888429045</v>
      </c>
      <c r="AM708">
        <v>81.814189485721201</v>
      </c>
      <c r="AN708">
        <v>135.357012796655</v>
      </c>
      <c r="AO708">
        <v>135.357012796655</v>
      </c>
      <c r="AP708">
        <v>108.140267661411</v>
      </c>
      <c r="AQ708">
        <v>85.745948674692102</v>
      </c>
      <c r="AR708">
        <f ca="1">+IF(E708&gt;2017,J708*N708,'aob Demand'!AR707)</f>
        <v>724796.59259048058</v>
      </c>
      <c r="AS708">
        <f>+IF(F708&gt;2017,K708*O708,'aob Demand'!AS707)</f>
        <v>1799.94813615975</v>
      </c>
      <c r="AT708">
        <f>+IF(G708&gt;2017,L708*P708,'aob Demand'!AT707)</f>
        <v>1199199.4831578699</v>
      </c>
      <c r="AU708">
        <f>+IF(H708&gt;2017,M708*Q708,'aob Demand'!AU707)</f>
        <v>4178778.69475553</v>
      </c>
      <c r="AV708">
        <v>1.0401636714850999</v>
      </c>
      <c r="AW708">
        <v>1.0401636714850999</v>
      </c>
      <c r="AX708">
        <v>1.05221057783856</v>
      </c>
      <c r="AY708">
        <v>1.04819549107777</v>
      </c>
      <c r="AZ708">
        <v>1.0898452435377499</v>
      </c>
      <c r="BA708">
        <v>1.0898452435377499</v>
      </c>
      <c r="BB708">
        <v>1.1047871936302101</v>
      </c>
      <c r="BC708">
        <v>1.0898733520531401</v>
      </c>
      <c r="BD708">
        <v>1.0275872519034901</v>
      </c>
      <c r="BE708">
        <v>1.0275872519034901</v>
      </c>
      <c r="BF708">
        <v>1.03111692310741</v>
      </c>
      <c r="BG708">
        <v>1.02319777620163</v>
      </c>
      <c r="BH708">
        <v>0.13183847900000001</v>
      </c>
      <c r="BI708">
        <v>0.13183847900000001</v>
      </c>
      <c r="BJ708">
        <v>0.15242956899999999</v>
      </c>
      <c r="BK708">
        <v>0.19070941999999999</v>
      </c>
      <c r="BL708">
        <v>0.14117670099999999</v>
      </c>
      <c r="BM708">
        <v>0.14117670099999999</v>
      </c>
      <c r="BN708">
        <v>0.16157598500000001</v>
      </c>
      <c r="BO708">
        <v>0.188202072</v>
      </c>
      <c r="BP708">
        <v>0.12631505199999901</v>
      </c>
      <c r="BQ708">
        <v>0.12631505199999901</v>
      </c>
      <c r="BR708">
        <v>0.14329787299999999</v>
      </c>
      <c r="BS708">
        <v>0.18782644199999901</v>
      </c>
      <c r="BT708">
        <v>0.19521590599999999</v>
      </c>
      <c r="BU708">
        <v>0.19521590599999999</v>
      </c>
      <c r="BV708">
        <v>0.27827923900000001</v>
      </c>
      <c r="BW708">
        <v>0.37060473299999902</v>
      </c>
      <c r="BX708">
        <f ca="1">+'aob Demand'!BX707+'aob Cap'!$CG708</f>
        <v>14.936882728241642</v>
      </c>
      <c r="BY708">
        <f ca="1">+'aob Demand'!BY707+'aob Cap'!$CG708</f>
        <v>14.936882728241642</v>
      </c>
      <c r="BZ708">
        <f ca="1">+'aob Demand'!BZ707+'aob Cap'!$CG708</f>
        <v>14.936882728241642</v>
      </c>
      <c r="CA708">
        <f ca="1">+'aob Demand'!CA707+'aob Cap'!$CG708</f>
        <v>14.936882728241642</v>
      </c>
      <c r="CB708">
        <f t="shared" ca="1" si="82"/>
        <v>72038.641850882734</v>
      </c>
      <c r="CC708">
        <f t="shared" ca="1" si="87"/>
        <v>178.95250444857308</v>
      </c>
      <c r="CD708">
        <f t="shared" ca="1" si="88"/>
        <v>145592.72784869702</v>
      </c>
      <c r="CE708">
        <f t="shared" ca="1" si="89"/>
        <v>620204.12195356865</v>
      </c>
      <c r="CG708">
        <f ca="1">+IFERROR(VLOOKUP(_xlfn.CONCAT(B708,E708,C708),Reallocation!$A$3:$F$618,6,FALSE),0)</f>
        <v>4.3240007705743502E-2</v>
      </c>
      <c r="CH708">
        <f t="shared" ca="1" si="83"/>
        <v>2.8772338752958149E-4</v>
      </c>
      <c r="CI708">
        <f t="shared" ca="1" si="84"/>
        <v>2.8772338752958149E-4</v>
      </c>
      <c r="CJ708">
        <f t="shared" ca="1" si="85"/>
        <v>3.5134061242758641E-4</v>
      </c>
      <c r="CK708">
        <f t="shared" ca="1" si="86"/>
        <v>4.2946600906645926E-4</v>
      </c>
      <c r="CL708">
        <f ca="1">+IF($C708=1,SUMPRODUCT($CH708:$CK708,Elast!$L$6:$O$6),SUMPRODUCT($CH708:$CK708,Elast!$L$13:$O$13))</f>
        <v>-1.2453371192262975E-5</v>
      </c>
      <c r="CM708">
        <f ca="1">+IF($C708=1,SUMPRODUCT($CH708:$CK708,Elast!$L$7:$O$7),SUMPRODUCT($CH708:$CK708,Elast!$L$14:$O$14))</f>
        <v>7.9234992500340601E-6</v>
      </c>
      <c r="CN708">
        <f ca="1">+IF($C708=1,SUMPRODUCT($CH708:$CK708,Elast!$L$8:$O$8),SUMPRODUCT($CH708:$CK708,Elast!$L$15:$O$15))</f>
        <v>-1.5943544475011338E-5</v>
      </c>
      <c r="CO708">
        <f ca="1">+IF($C708=1,SUMPRODUCT($CH708:$CK708,Elast!$L$9:$O$9),SUMPRODUCT($CH708:$CK708,Elast!$L$16:$O$16))</f>
        <v>-9.8627626918930109E-6</v>
      </c>
    </row>
    <row r="709" spans="2:93" x14ac:dyDescent="0.25">
      <c r="B709" t="s">
        <v>92</v>
      </c>
      <c r="C709">
        <v>2</v>
      </c>
      <c r="D709">
        <v>2042</v>
      </c>
      <c r="E709">
        <v>2040</v>
      </c>
      <c r="F709">
        <v>0.119199559620448</v>
      </c>
      <c r="G709">
        <v>2.9763903647108E-4</v>
      </c>
      <c r="H709">
        <v>0.19680932061199499</v>
      </c>
      <c r="I709">
        <v>0.68369348073108505</v>
      </c>
      <c r="J709">
        <f ca="1">+('aob Demand'!J708-'aob Demand'!BX708)+'aob Cap'!BX709</f>
        <v>150.29779832097969</v>
      </c>
      <c r="K709">
        <f ca="1">+('aob Demand'!K708-'aob Demand'!BY708)+'aob Cap'!BY709</f>
        <v>150.29779832097969</v>
      </c>
      <c r="L709">
        <f ca="1">+('aob Demand'!L708-'aob Demand'!BZ708)+'aob Cap'!BZ709</f>
        <v>123.08254596097268</v>
      </c>
      <c r="M709">
        <f ca="1">+('aob Demand'!M708-'aob Demand'!CA708)+'aob Cap'!CA709</f>
        <v>100.69140084824768</v>
      </c>
      <c r="N709">
        <f ca="1">+'aob Demand'!N708*(1+CL709)</f>
        <v>4827.6151753437616</v>
      </c>
      <c r="O709">
        <f ca="1">+'aob Demand'!O708*(1+CM709)</f>
        <v>11.99236238345919</v>
      </c>
      <c r="P709">
        <f ca="1">+'aob Demand'!P708*(1+CN709)</f>
        <v>9756.786485517312</v>
      </c>
      <c r="Q709">
        <f ca="1">+'aob Demand'!Q708*(1+CO709)</f>
        <v>41562.497981554872</v>
      </c>
      <c r="R709">
        <v>6032532.5465499004</v>
      </c>
      <c r="S709">
        <f ca="1">+IF(E709&gt;2017,SUMPRODUCT(J709:M709,N709:Q709),'aob Demand'!S708)</f>
        <v>6113258.6232083272</v>
      </c>
      <c r="T709">
        <v>1</v>
      </c>
      <c r="U709">
        <v>2E-3</v>
      </c>
      <c r="V709">
        <v>43569.421634729901</v>
      </c>
      <c r="W709">
        <v>2E-3</v>
      </c>
      <c r="X709">
        <v>5.2272117782240501</v>
      </c>
      <c r="Y709">
        <v>5.2272117782240501</v>
      </c>
      <c r="Z709">
        <v>5.3666150496864198</v>
      </c>
      <c r="AA709">
        <v>3.9430750393944698</v>
      </c>
      <c r="AB709">
        <v>13.472525310297501</v>
      </c>
      <c r="AC709">
        <v>13.472525310297501</v>
      </c>
      <c r="AD709">
        <v>13.472525310297501</v>
      </c>
      <c r="AE709">
        <v>13.472525310297501</v>
      </c>
      <c r="AF709">
        <v>65018.815961656503</v>
      </c>
      <c r="AG709">
        <v>162.35334608271299</v>
      </c>
      <c r="AH709">
        <v>131378.66876086101</v>
      </c>
      <c r="AI709">
        <v>559406.59437318996</v>
      </c>
      <c r="AJ709">
        <v>130.14775753662701</v>
      </c>
      <c r="AK709">
        <v>130.14775753662701</v>
      </c>
      <c r="AL709">
        <v>102.787888429045</v>
      </c>
      <c r="AM709">
        <v>81.814189485721201</v>
      </c>
      <c r="AN709">
        <v>135.374969314851</v>
      </c>
      <c r="AO709">
        <v>135.374969314851</v>
      </c>
      <c r="AP709">
        <v>108.154503478731</v>
      </c>
      <c r="AQ709">
        <v>85.757264525115602</v>
      </c>
      <c r="AR709">
        <f ca="1">+IF(E709&gt;2017,J709*N709,'aob Demand'!AR708)</f>
        <v>725579.93199511769</v>
      </c>
      <c r="AS709">
        <f>+IF(F709&gt;2017,K709*O709,'aob Demand'!AS708)</f>
        <v>1801.9165306682501</v>
      </c>
      <c r="AT709">
        <f>+IF(G709&gt;2017,L709*P709,'aob Demand'!AT708)</f>
        <v>1200505.28527584</v>
      </c>
      <c r="AU709">
        <f>+IF(H709&gt;2017,M709*Q709,'aob Demand'!AU708)</f>
        <v>4183308.3189501599</v>
      </c>
      <c r="AV709">
        <v>1.0403015948982901</v>
      </c>
      <c r="AW709">
        <v>1.0403015948982901</v>
      </c>
      <c r="AX709">
        <v>1.0523490400056701</v>
      </c>
      <c r="AY709">
        <v>1.04833376345115</v>
      </c>
      <c r="AZ709">
        <v>1.0899897546180399</v>
      </c>
      <c r="BA709">
        <v>1.0899897546180399</v>
      </c>
      <c r="BB709">
        <v>1.1049325744429901</v>
      </c>
      <c r="BC709">
        <v>1.09001712234824</v>
      </c>
      <c r="BD709">
        <v>1.02772350771114</v>
      </c>
      <c r="BE709">
        <v>1.02772350771114</v>
      </c>
      <c r="BF709">
        <v>1.03125260952486</v>
      </c>
      <c r="BG709">
        <v>1.0233327510094401</v>
      </c>
      <c r="BH709">
        <v>0.13183847900000001</v>
      </c>
      <c r="BI709">
        <v>0.13183847900000001</v>
      </c>
      <c r="BJ709">
        <v>0.15242956899999999</v>
      </c>
      <c r="BK709">
        <v>0.19070941999999999</v>
      </c>
      <c r="BL709">
        <v>0.14117670099999999</v>
      </c>
      <c r="BM709">
        <v>0.14117670099999999</v>
      </c>
      <c r="BN709">
        <v>0.16157598500000001</v>
      </c>
      <c r="BO709">
        <v>0.188202072</v>
      </c>
      <c r="BP709">
        <v>0.12631505199999901</v>
      </c>
      <c r="BQ709">
        <v>0.12631505199999901</v>
      </c>
      <c r="BR709">
        <v>0.14329787299999999</v>
      </c>
      <c r="BS709">
        <v>0.18782644199999901</v>
      </c>
      <c r="BT709">
        <v>0.19521590599999999</v>
      </c>
      <c r="BU709">
        <v>0.19521590599999999</v>
      </c>
      <c r="BV709">
        <v>0.27827923900000001</v>
      </c>
      <c r="BW709">
        <v>0.37060473299999902</v>
      </c>
      <c r="BX709">
        <f ca="1">+'aob Demand'!BX708+'aob Cap'!$CG709</f>
        <v>14.934147179885283</v>
      </c>
      <c r="BY709">
        <f ca="1">+'aob Demand'!BY708+'aob Cap'!$CG709</f>
        <v>14.934147179885283</v>
      </c>
      <c r="BZ709">
        <f ca="1">+'aob Demand'!BZ708+'aob Cap'!$CG709</f>
        <v>14.934147179885283</v>
      </c>
      <c r="CA709">
        <f ca="1">+'aob Demand'!CA708+'aob Cap'!$CG709</f>
        <v>14.934147179885283</v>
      </c>
      <c r="CB709">
        <f t="shared" ca="1" si="82"/>
        <v>72096.315556431437</v>
      </c>
      <c r="CC709">
        <f t="shared" ca="1" si="87"/>
        <v>179.09570486909942</v>
      </c>
      <c r="CD709">
        <f t="shared" ca="1" si="88"/>
        <v>145709.2853774312</v>
      </c>
      <c r="CE709">
        <f t="shared" ca="1" si="89"/>
        <v>620700.46202022547</v>
      </c>
      <c r="CG709">
        <f ca="1">+IFERROR(VLOOKUP(_xlfn.CONCAT(B709,E709,C709),Reallocation!$A$3:$F$618,6,FALSE),0)</f>
        <v>4.1317210719682425E-2</v>
      </c>
      <c r="CH709">
        <f t="shared" ca="1" si="83"/>
        <v>2.7490230183846442E-4</v>
      </c>
      <c r="CI709">
        <f t="shared" ca="1" si="84"/>
        <v>2.7490230183846442E-4</v>
      </c>
      <c r="CJ709">
        <f t="shared" ca="1" si="85"/>
        <v>3.3568700092367898E-4</v>
      </c>
      <c r="CK709">
        <f t="shared" ca="1" si="86"/>
        <v>4.1033504719978353E-4</v>
      </c>
      <c r="CL709">
        <f ca="1">+IF($C709=1,SUMPRODUCT($CH709:$CK709,Elast!$L$6:$O$6),SUMPRODUCT($CH709:$CK709,Elast!$L$13:$O$13))</f>
        <v>-1.1898494438379315E-5</v>
      </c>
      <c r="CM709">
        <f ca="1">+IF($C709=1,SUMPRODUCT($CH709:$CK709,Elast!$L$7:$O$7),SUMPRODUCT($CH709:$CK709,Elast!$L$14:$O$14))</f>
        <v>7.5704224637282419E-6</v>
      </c>
      <c r="CN709">
        <f ca="1">+IF($C709=1,SUMPRODUCT($CH709:$CK709,Elast!$L$8:$O$8),SUMPRODUCT($CH709:$CK709,Elast!$L$15:$O$15))</f>
        <v>-1.5233122377054318E-5</v>
      </c>
      <c r="CO709">
        <f ca="1">+IF($C709=1,SUMPRODUCT($CH709:$CK709,Elast!$L$9:$O$9),SUMPRODUCT($CH709:$CK709,Elast!$L$16:$O$16))</f>
        <v>-9.4233843237665481E-6</v>
      </c>
    </row>
    <row r="710" spans="2:93" x14ac:dyDescent="0.25">
      <c r="B710" t="s">
        <v>92</v>
      </c>
      <c r="C710">
        <v>2</v>
      </c>
      <c r="D710">
        <v>2043</v>
      </c>
      <c r="E710">
        <v>2041</v>
      </c>
      <c r="F710">
        <v>0.11925309940775999</v>
      </c>
      <c r="G710">
        <v>2.97768024638382E-4</v>
      </c>
      <c r="H710">
        <v>0.196845417599147</v>
      </c>
      <c r="I710">
        <v>0.68360371496845296</v>
      </c>
      <c r="J710">
        <f ca="1">+('aob Demand'!J709-'aob Demand'!BX709)+'aob Cap'!BX710</f>
        <v>150.30659428254643</v>
      </c>
      <c r="K710">
        <f ca="1">+('aob Demand'!K709-'aob Demand'!BY709)+'aob Cap'!BY710</f>
        <v>150.30659428254643</v>
      </c>
      <c r="L710">
        <f ca="1">+('aob Demand'!L709-'aob Demand'!BZ709)+'aob Cap'!BZ710</f>
        <v>123.08786032213143</v>
      </c>
      <c r="M710">
        <f ca="1">+('aob Demand'!M709-'aob Demand'!CA709)+'aob Cap'!CA710</f>
        <v>100.69385313470744</v>
      </c>
      <c r="N710">
        <f ca="1">+'aob Demand'!N709*(1+CL710)</f>
        <v>4832.3713327043015</v>
      </c>
      <c r="O710">
        <f ca="1">+'aob Demand'!O709*(1+CM710)</f>
        <v>12.004173571489337</v>
      </c>
      <c r="P710">
        <f ca="1">+'aob Demand'!P709*(1+CN710)</f>
        <v>9766.3956482558842</v>
      </c>
      <c r="Q710">
        <f ca="1">+'aob Demand'!Q709*(1+CO710)</f>
        <v>41603.422028204608</v>
      </c>
      <c r="R710">
        <v>6029845.0935366601</v>
      </c>
      <c r="S710">
        <f ca="1">+IF(E710&gt;2017,SUMPRODUCT(J710:M710,N710:Q710),'aob Demand'!S709)</f>
        <v>6119475.1947865803</v>
      </c>
      <c r="T710">
        <v>1</v>
      </c>
      <c r="U710">
        <v>2E-3</v>
      </c>
      <c r="V710">
        <v>43959.664463088498</v>
      </c>
      <c r="W710">
        <v>2E-3</v>
      </c>
      <c r="X710">
        <v>5.2451622011632697</v>
      </c>
      <c r="Y710">
        <v>5.2451622011632697</v>
      </c>
      <c r="Z710">
        <v>5.3808472834708096</v>
      </c>
      <c r="AA710">
        <v>3.9543876815510601</v>
      </c>
      <c r="AB710">
        <v>13.303493779555801</v>
      </c>
      <c r="AC710">
        <v>13.303493779555801</v>
      </c>
      <c r="AD710">
        <v>13.303493779555801</v>
      </c>
      <c r="AE710">
        <v>13.303493779555801</v>
      </c>
      <c r="AF710">
        <v>64268.550703991503</v>
      </c>
      <c r="AG710">
        <v>160.477350485507</v>
      </c>
      <c r="AH710">
        <v>129861.659727634</v>
      </c>
      <c r="AI710">
        <v>552948.58596069005</v>
      </c>
      <c r="AJ710">
        <v>130.14775753662701</v>
      </c>
      <c r="AK710">
        <v>130.14775753662701</v>
      </c>
      <c r="AL710">
        <v>102.787888429045</v>
      </c>
      <c r="AM710">
        <v>81.814189485721201</v>
      </c>
      <c r="AN710">
        <v>135.39291973779001</v>
      </c>
      <c r="AO710">
        <v>135.39291973779001</v>
      </c>
      <c r="AP710">
        <v>108.168735712516</v>
      </c>
      <c r="AQ710">
        <v>85.768577167272198</v>
      </c>
      <c r="AR710">
        <f ca="1">+IF(E710&gt;2017,J710*N710,'aob Demand'!AR709)</f>
        <v>726337.27732739365</v>
      </c>
      <c r="AS710">
        <f>+IF(F710&gt;2017,K710*O710,'aob Demand'!AS709)</f>
        <v>1803.8194318798601</v>
      </c>
      <c r="AT710">
        <f>+IF(G710&gt;2017,L710*P710,'aob Demand'!AT709)</f>
        <v>1201756.6256227801</v>
      </c>
      <c r="AU710">
        <f>+IF(H710&gt;2017,M710*Q710,'aob Demand'!AU709)</f>
        <v>4187603.9303998402</v>
      </c>
      <c r="AV710">
        <v>1.0404394724033901</v>
      </c>
      <c r="AW710">
        <v>1.0404394724033901</v>
      </c>
      <c r="AX710">
        <v>1.05248746808334</v>
      </c>
      <c r="AY710">
        <v>1.0484719974445</v>
      </c>
      <c r="AZ710">
        <v>1.0901342175975099</v>
      </c>
      <c r="BA710">
        <v>1.0901342175975099</v>
      </c>
      <c r="BB710">
        <v>1.1050779194629701</v>
      </c>
      <c r="BC710">
        <v>1.0901608527372499</v>
      </c>
      <c r="BD710">
        <v>1.0278597181657401</v>
      </c>
      <c r="BE710">
        <v>1.0278597181657401</v>
      </c>
      <c r="BF710">
        <v>1.03138826253627</v>
      </c>
      <c r="BG710">
        <v>1.02346768835251</v>
      </c>
      <c r="BH710">
        <v>0.13183847900000001</v>
      </c>
      <c r="BI710">
        <v>0.13183847900000001</v>
      </c>
      <c r="BJ710">
        <v>0.15242956899999999</v>
      </c>
      <c r="BK710">
        <v>0.19070941999999999</v>
      </c>
      <c r="BL710">
        <v>0.14117670099999999</v>
      </c>
      <c r="BM710">
        <v>0.14117670099999999</v>
      </c>
      <c r="BN710">
        <v>0.16157598500000001</v>
      </c>
      <c r="BO710">
        <v>0.188202072</v>
      </c>
      <c r="BP710">
        <v>0.12631505199999901</v>
      </c>
      <c r="BQ710">
        <v>0.12631505199999901</v>
      </c>
      <c r="BR710">
        <v>0.14329787299999999</v>
      </c>
      <c r="BS710">
        <v>0.18782644199999901</v>
      </c>
      <c r="BT710">
        <v>0.19521590599999999</v>
      </c>
      <c r="BU710">
        <v>0.19521590599999999</v>
      </c>
      <c r="BV710">
        <v>0.27827923900000001</v>
      </c>
      <c r="BW710">
        <v>0.37060473299999902</v>
      </c>
      <c r="BX710">
        <f ca="1">+'aob Demand'!BX709+'aob Cap'!$CG710</f>
        <v>14.925638697891422</v>
      </c>
      <c r="BY710">
        <f ca="1">+'aob Demand'!BY709+'aob Cap'!$CG710</f>
        <v>14.925638697891422</v>
      </c>
      <c r="BZ710">
        <f ca="1">+'aob Demand'!BZ709+'aob Cap'!$CG710</f>
        <v>14.925638697891422</v>
      </c>
      <c r="CA710">
        <f ca="1">+'aob Demand'!CA709+'aob Cap'!$CG710</f>
        <v>14.925638697891422</v>
      </c>
      <c r="CB710">
        <f t="shared" ref="CB710:CB773" ca="1" si="90">+BX710*N710</f>
        <v>72126.228565992467</v>
      </c>
      <c r="CC710">
        <f t="shared" ca="1" si="87"/>
        <v>179.16995759482674</v>
      </c>
      <c r="CD710">
        <f t="shared" ca="1" si="88"/>
        <v>145769.69282652641</v>
      </c>
      <c r="CE710">
        <f t="shared" ca="1" si="89"/>
        <v>620957.64578887913</v>
      </c>
      <c r="CG710">
        <f ca="1">+IFERROR(VLOOKUP(_xlfn.CONCAT(B710,E710,C710),Reallocation!$A$3:$F$618,6,FALSE),0)</f>
        <v>3.9483434561421518E-2</v>
      </c>
      <c r="CH710">
        <f t="shared" ref="CH710:CH773" ca="1" si="91">+(J710+$CG710)/J710-1</f>
        <v>2.62685976951893E-4</v>
      </c>
      <c r="CI710">
        <f t="shared" ref="CI710:CI773" ca="1" si="92">+(K710+$CG710)/K710-1</f>
        <v>2.62685976951893E-4</v>
      </c>
      <c r="CJ710">
        <f t="shared" ref="CJ710:CJ773" ca="1" si="93">+(L710+$CG710)/L710-1</f>
        <v>3.2077440015676473E-4</v>
      </c>
      <c r="CK710">
        <f t="shared" ref="CK710:CK773" ca="1" si="94">+(M710+$CG710)/M710-1</f>
        <v>3.9211365274294252E-4</v>
      </c>
      <c r="CL710">
        <f ca="1">+IF($C710=1,SUMPRODUCT($CH710:$CK710,Elast!$L$6:$O$6),SUMPRODUCT($CH710:$CK710,Elast!$L$13:$O$13))</f>
        <v>-1.1369849695099355E-5</v>
      </c>
      <c r="CM710">
        <f ca="1">+IF($C710=1,SUMPRODUCT($CH710:$CK710,Elast!$L$7:$O$7),SUMPRODUCT($CH710:$CK710,Elast!$L$14:$O$14))</f>
        <v>7.2339976844722829E-6</v>
      </c>
      <c r="CN710">
        <f ca="1">+IF($C710=1,SUMPRODUCT($CH710:$CK710,Elast!$L$8:$O$8),SUMPRODUCT($CH710:$CK710,Elast!$L$15:$O$15))</f>
        <v>-1.4556244328024268E-5</v>
      </c>
      <c r="CO710">
        <f ca="1">+IF($C710=1,SUMPRODUCT($CH710:$CK710,Elast!$L$9:$O$9),SUMPRODUCT($CH710:$CK710,Elast!$L$16:$O$16))</f>
        <v>-9.0048587107443E-6</v>
      </c>
    </row>
    <row r="711" spans="2:93" x14ac:dyDescent="0.25">
      <c r="B711" t="s">
        <v>92</v>
      </c>
      <c r="C711">
        <v>2</v>
      </c>
      <c r="D711">
        <v>2044</v>
      </c>
      <c r="E711">
        <v>2042</v>
      </c>
      <c r="F711">
        <v>0.11930601532291001</v>
      </c>
      <c r="G711">
        <v>2.9789551620881702E-4</v>
      </c>
      <c r="H711">
        <v>0.19688109388931099</v>
      </c>
      <c r="I711">
        <v>0.683514995271569</v>
      </c>
      <c r="J711">
        <f ca="1">+('aob Demand'!J710-'aob Demand'!BX710)+'aob Cap'!BX711</f>
        <v>150.31010890833605</v>
      </c>
      <c r="K711">
        <f ca="1">+('aob Demand'!K710-'aob Demand'!BY710)+'aob Cap'!BY711</f>
        <v>150.31010890833605</v>
      </c>
      <c r="L711">
        <f ca="1">+('aob Demand'!L710-'aob Demand'!BZ710)+'aob Cap'!BZ711</f>
        <v>123.08788405527504</v>
      </c>
      <c r="M711">
        <f ca="1">+('aob Demand'!M710-'aob Demand'!CA710)+'aob Cap'!CA711</f>
        <v>100.69101197659404</v>
      </c>
      <c r="N711">
        <f ca="1">+'aob Demand'!N710*(1+CL711)</f>
        <v>4837.1378763808871</v>
      </c>
      <c r="O711">
        <f ca="1">+'aob Demand'!O710*(1+CM711)</f>
        <v>12.016011353384746</v>
      </c>
      <c r="P711">
        <f ca="1">+'aob Demand'!P710*(1+CN711)</f>
        <v>9776.0230436250749</v>
      </c>
      <c r="Q711">
        <f ca="1">+'aob Demand'!Q710*(1+CO711)</f>
        <v>41644.425876305817</v>
      </c>
      <c r="R711">
        <v>6027282.8524110699</v>
      </c>
      <c r="S711">
        <f ca="1">+IF(E711&gt;2017,SUMPRODUCT(J711:M711,N711:Q711),'aob Demand'!S710)</f>
        <v>6125406.2245635316</v>
      </c>
      <c r="T711">
        <v>1</v>
      </c>
      <c r="U711">
        <v>2E-3</v>
      </c>
      <c r="V711">
        <v>44353.402620496097</v>
      </c>
      <c r="W711">
        <v>2E-3</v>
      </c>
      <c r="X711">
        <v>5.2631066492659704</v>
      </c>
      <c r="Y711">
        <v>5.2631066492659704</v>
      </c>
      <c r="Z711">
        <v>5.39507601327439</v>
      </c>
      <c r="AA711">
        <v>3.9656971836758101</v>
      </c>
      <c r="AB711">
        <v>13.1369424552887</v>
      </c>
      <c r="AC711">
        <v>13.1369424552887</v>
      </c>
      <c r="AD711">
        <v>13.1369424552887</v>
      </c>
      <c r="AE711">
        <v>13.1369424552887</v>
      </c>
      <c r="AF711">
        <v>63528.651143336603</v>
      </c>
      <c r="AG711">
        <v>158.627331724187</v>
      </c>
      <c r="AH711">
        <v>128365.630848627</v>
      </c>
      <c r="AI711">
        <v>546579.86075508595</v>
      </c>
      <c r="AJ711">
        <v>130.14775753662701</v>
      </c>
      <c r="AK711">
        <v>130.14775753662701</v>
      </c>
      <c r="AL711">
        <v>102.787888429045</v>
      </c>
      <c r="AM711">
        <v>81.814189485721201</v>
      </c>
      <c r="AN711">
        <v>135.41086418589299</v>
      </c>
      <c r="AO711">
        <v>135.41086418589299</v>
      </c>
      <c r="AP711">
        <v>108.182964442319</v>
      </c>
      <c r="AQ711">
        <v>85.779886669397001</v>
      </c>
      <c r="AR711">
        <f ca="1">+IF(E711&gt;2017,J711*N711,'aob Demand'!AR710)</f>
        <v>727070.72100344847</v>
      </c>
      <c r="AS711">
        <f>+IF(F711&gt;2017,K711*O711,'aob Demand'!AS710)</f>
        <v>1805.6621365621099</v>
      </c>
      <c r="AT711">
        <f>+IF(G711&gt;2017,L711*P711,'aob Demand'!AT710)</f>
        <v>1202957.87969608</v>
      </c>
      <c r="AU711">
        <f>+IF(H711&gt;2017,M711*Q711,'aob Demand'!AU710)</f>
        <v>4191684.23430485</v>
      </c>
      <c r="AV711">
        <v>1.04057730334098</v>
      </c>
      <c r="AW711">
        <v>1.04057730334098</v>
      </c>
      <c r="AX711">
        <v>1.0526258615672299</v>
      </c>
      <c r="AY711">
        <v>1.0486101925051099</v>
      </c>
      <c r="AZ711">
        <v>1.09027863178526</v>
      </c>
      <c r="BA711">
        <v>1.09027863178526</v>
      </c>
      <c r="BB711">
        <v>1.1052232281605801</v>
      </c>
      <c r="BC711">
        <v>1.09030454264551</v>
      </c>
      <c r="BD711">
        <v>1.0279958826158899</v>
      </c>
      <c r="BE711">
        <v>1.0279958826158899</v>
      </c>
      <c r="BF711">
        <v>1.0315238816473999</v>
      </c>
      <c r="BG711">
        <v>1.0236025876913399</v>
      </c>
      <c r="BH711">
        <v>0.13183847900000001</v>
      </c>
      <c r="BI711">
        <v>0.13183847900000001</v>
      </c>
      <c r="BJ711">
        <v>0.15242956899999999</v>
      </c>
      <c r="BK711">
        <v>0.19070941999999999</v>
      </c>
      <c r="BL711">
        <v>0.14117670099999999</v>
      </c>
      <c r="BM711">
        <v>0.14117670099999999</v>
      </c>
      <c r="BN711">
        <v>0.16157598500000001</v>
      </c>
      <c r="BO711">
        <v>0.188202072</v>
      </c>
      <c r="BP711">
        <v>0.12631505199999901</v>
      </c>
      <c r="BQ711">
        <v>0.12631505199999901</v>
      </c>
      <c r="BR711">
        <v>0.14329787299999999</v>
      </c>
      <c r="BS711">
        <v>0.18782644199999901</v>
      </c>
      <c r="BT711">
        <v>0.19521590599999999</v>
      </c>
      <c r="BU711">
        <v>0.19521590599999999</v>
      </c>
      <c r="BV711">
        <v>0.27827923900000001</v>
      </c>
      <c r="BW711">
        <v>0.37060473299999902</v>
      </c>
      <c r="BX711">
        <f ca="1">+'aob Demand'!BX710+'aob Cap'!$CG711</f>
        <v>14.91182361879345</v>
      </c>
      <c r="BY711">
        <f ca="1">+'aob Demand'!BY710+'aob Cap'!$CG711</f>
        <v>14.91182361879345</v>
      </c>
      <c r="BZ711">
        <f ca="1">+'aob Demand'!BZ710+'aob Cap'!$CG711</f>
        <v>14.91182361879345</v>
      </c>
      <c r="CA711">
        <f ca="1">+'aob Demand'!CA710+'aob Cap'!$CG711</f>
        <v>14.91182361879345</v>
      </c>
      <c r="CB711">
        <f t="shared" ca="1" si="90"/>
        <v>72130.546832376902</v>
      </c>
      <c r="CC711">
        <f t="shared" ca="1" si="87"/>
        <v>179.18064190309292</v>
      </c>
      <c r="CD711">
        <f t="shared" ca="1" si="88"/>
        <v>145778.33131979743</v>
      </c>
      <c r="CE711">
        <f t="shared" ca="1" si="89"/>
        <v>620994.33337339025</v>
      </c>
      <c r="CG711">
        <f ca="1">+IFERROR(VLOOKUP(_xlfn.CONCAT(B711,E711,C711),Reallocation!$A$3:$F$618,6,FALSE),0)</f>
        <v>3.7729411211049439E-2</v>
      </c>
      <c r="CH711">
        <f t="shared" ca="1" si="91"/>
        <v>2.5101047085307471E-4</v>
      </c>
      <c r="CI711">
        <f t="shared" ca="1" si="92"/>
        <v>2.5101047085307471E-4</v>
      </c>
      <c r="CJ711">
        <f t="shared" ca="1" si="93"/>
        <v>3.0652416767606994E-4</v>
      </c>
      <c r="CK711">
        <f t="shared" ca="1" si="94"/>
        <v>3.7470485667401299E-4</v>
      </c>
      <c r="CL711">
        <f ca="1">+IF($C711=1,SUMPRODUCT($CH711:$CK711,Elast!$L$6:$O$6),SUMPRODUCT($CH711:$CK711,Elast!$L$13:$O$13))</f>
        <v>-1.0864656859133515E-5</v>
      </c>
      <c r="CM711">
        <f ca="1">+IF($C711=1,SUMPRODUCT($CH711:$CK711,Elast!$L$7:$O$7),SUMPRODUCT($CH711:$CK711,Elast!$L$14:$O$14))</f>
        <v>6.912464540074134E-6</v>
      </c>
      <c r="CN711">
        <f ca="1">+IF($C711=1,SUMPRODUCT($CH711:$CK711,Elast!$L$8:$O$8),SUMPRODUCT($CH711:$CK711,Elast!$L$15:$O$15))</f>
        <v>-1.3909359892142702E-5</v>
      </c>
      <c r="CO711">
        <f ca="1">+IF($C711=1,SUMPRODUCT($CH711:$CK711,Elast!$L$9:$O$9),SUMPRODUCT($CH711:$CK711,Elast!$L$16:$O$16))</f>
        <v>-8.6049668456980031E-6</v>
      </c>
    </row>
    <row r="712" spans="2:93" x14ac:dyDescent="0.25">
      <c r="B712" t="s">
        <v>92</v>
      </c>
      <c r="C712">
        <v>2</v>
      </c>
      <c r="D712">
        <v>2045</v>
      </c>
      <c r="E712">
        <v>2043</v>
      </c>
      <c r="F712">
        <v>0.119358315934677</v>
      </c>
      <c r="G712">
        <v>2.98021531697132E-4</v>
      </c>
      <c r="H712">
        <v>0.196916355297795</v>
      </c>
      <c r="I712">
        <v>0.68342730723583001</v>
      </c>
      <c r="J712">
        <f ca="1">+('aob Demand'!J711-'aob Demand'!BX711)+'aob Cap'!BX712</f>
        <v>150.30878129120575</v>
      </c>
      <c r="K712">
        <f ca="1">+('aob Demand'!K711-'aob Demand'!BY711)+'aob Cap'!BY712</f>
        <v>150.30878129120575</v>
      </c>
      <c r="L712">
        <f ca="1">+('aob Demand'!L711-'aob Demand'!BZ711)+'aob Cap'!BZ712</f>
        <v>123.08305696917974</v>
      </c>
      <c r="M712">
        <f ca="1">+('aob Demand'!M711-'aob Demand'!CA711)+'aob Cap'!CA712</f>
        <v>100.68331738112374</v>
      </c>
      <c r="N712">
        <f ca="1">+'aob Demand'!N711*(1+CL712)</f>
        <v>4841.9143519995478</v>
      </c>
      <c r="O712">
        <f ca="1">+'aob Demand'!O711*(1+CM712)</f>
        <v>12.027874563358619</v>
      </c>
      <c r="P712">
        <f ca="1">+'aob Demand'!P711*(1+CN712)</f>
        <v>9785.6679672679784</v>
      </c>
      <c r="Q712">
        <f ca="1">+'aob Demand'!Q711*(1+CO712)</f>
        <v>41685.506384842774</v>
      </c>
      <c r="R712">
        <v>6024843.5950324396</v>
      </c>
      <c r="S712">
        <f ca="1">+IF(E712&gt;2017,SUMPRODUCT(J712:M712,N712:Q712),'aob Demand'!S711)</f>
        <v>6131075.1379672997</v>
      </c>
      <c r="T712">
        <v>1</v>
      </c>
      <c r="U712">
        <v>2E-3</v>
      </c>
      <c r="V712">
        <v>44750.6674139346</v>
      </c>
      <c r="W712">
        <v>2E-3</v>
      </c>
      <c r="X712">
        <v>5.2810450367127801</v>
      </c>
      <c r="Y712">
        <v>5.2810450367127801</v>
      </c>
      <c r="Z712">
        <v>5.4093011872549797</v>
      </c>
      <c r="AA712">
        <v>3.9770035005509898</v>
      </c>
      <c r="AB712">
        <v>12.972823878636399</v>
      </c>
      <c r="AC712">
        <v>12.972823878636399</v>
      </c>
      <c r="AD712">
        <v>12.972823878636399</v>
      </c>
      <c r="AE712">
        <v>12.972823878636399</v>
      </c>
      <c r="AF712">
        <v>62798.922504506998</v>
      </c>
      <c r="AG712">
        <v>156.802801486617</v>
      </c>
      <c r="AH712">
        <v>126890.187816971</v>
      </c>
      <c r="AI712">
        <v>540298.74089272995</v>
      </c>
      <c r="AJ712">
        <v>130.14775753662701</v>
      </c>
      <c r="AK712">
        <v>130.14775753662701</v>
      </c>
      <c r="AL712">
        <v>102.787888429045</v>
      </c>
      <c r="AM712">
        <v>81.814189485721201</v>
      </c>
      <c r="AN712">
        <v>135.428802573339</v>
      </c>
      <c r="AO712">
        <v>135.428802573339</v>
      </c>
      <c r="AP712">
        <v>108.19718961629999</v>
      </c>
      <c r="AQ712">
        <v>85.791192986272193</v>
      </c>
      <c r="AR712">
        <f ca="1">+IF(E712&gt;2017,J712*N712,'aob Demand'!AR711)</f>
        <v>727782.24536545028</v>
      </c>
      <c r="AS712">
        <f>+IF(F712&gt;2017,K712*O712,'aob Demand'!AS711)</f>
        <v>1807.44957769494</v>
      </c>
      <c r="AT712">
        <f>+IF(G712&gt;2017,L712*P712,'aob Demand'!AT711)</f>
        <v>1204113.12250095</v>
      </c>
      <c r="AU712">
        <f>+IF(H712&gt;2017,M712*Q712,'aob Demand'!AU711)</f>
        <v>4195566.6510309903</v>
      </c>
      <c r="AV712">
        <v>1.0407150887533501</v>
      </c>
      <c r="AW712">
        <v>1.0407150887533501</v>
      </c>
      <c r="AX712">
        <v>1.0527642213241</v>
      </c>
      <c r="AY712">
        <v>1.0487483495679599</v>
      </c>
      <c r="AZ712">
        <v>1.09042299827336</v>
      </c>
      <c r="BA712">
        <v>1.09042299827336</v>
      </c>
      <c r="BB712">
        <v>1.10536850144592</v>
      </c>
      <c r="BC712">
        <v>1.0904481930451499</v>
      </c>
      <c r="BD712">
        <v>1.0281320020912399</v>
      </c>
      <c r="BE712">
        <v>1.0281320020912399</v>
      </c>
      <c r="BF712">
        <v>1.0316594677076401</v>
      </c>
      <c r="BG712">
        <v>1.0237374499385801</v>
      </c>
      <c r="BH712">
        <v>0.13183847900000001</v>
      </c>
      <c r="BI712">
        <v>0.13183847900000001</v>
      </c>
      <c r="BJ712">
        <v>0.15242956899999999</v>
      </c>
      <c r="BK712">
        <v>0.19070941999999999</v>
      </c>
      <c r="BL712">
        <v>0.14117670099999999</v>
      </c>
      <c r="BM712">
        <v>0.14117670099999999</v>
      </c>
      <c r="BN712">
        <v>0.16157598500000001</v>
      </c>
      <c r="BO712">
        <v>0.188202072</v>
      </c>
      <c r="BP712">
        <v>0.12631505199999901</v>
      </c>
      <c r="BQ712">
        <v>0.12631505199999901</v>
      </c>
      <c r="BR712">
        <v>0.14329787299999999</v>
      </c>
      <c r="BS712">
        <v>0.18782644199999901</v>
      </c>
      <c r="BT712">
        <v>0.19521590599999999</v>
      </c>
      <c r="BU712">
        <v>0.19521590599999999</v>
      </c>
      <c r="BV712">
        <v>0.27827923900000001</v>
      </c>
      <c r="BW712">
        <v>0.37060473299999902</v>
      </c>
      <c r="BX712">
        <f ca="1">+'aob Demand'!BX711+'aob Cap'!$CG712</f>
        <v>14.893142901126938</v>
      </c>
      <c r="BY712">
        <f ca="1">+'aob Demand'!BY711+'aob Cap'!$CG712</f>
        <v>14.893142901126938</v>
      </c>
      <c r="BZ712">
        <f ca="1">+'aob Demand'!BZ711+'aob Cap'!$CG712</f>
        <v>14.893142901126938</v>
      </c>
      <c r="CA712">
        <f ca="1">+'aob Demand'!CA711+'aob Cap'!$CG712</f>
        <v>14.893142901126938</v>
      </c>
      <c r="CB712">
        <f t="shared" ca="1" si="90"/>
        <v>72111.322359346697</v>
      </c>
      <c r="CC712">
        <f t="shared" ca="1" si="87"/>
        <v>179.1328546689297</v>
      </c>
      <c r="CD712">
        <f t="shared" ca="1" si="88"/>
        <v>145739.35141950237</v>
      </c>
      <c r="CE712">
        <f t="shared" ca="1" si="89"/>
        <v>620828.20349530282</v>
      </c>
      <c r="CG712">
        <f ca="1">+IFERROR(VLOOKUP(_xlfn.CONCAT(B712,E712,C712),Reallocation!$A$3:$F$618,6,FALSE),0)</f>
        <v>3.6053776714737973E-2</v>
      </c>
      <c r="CH712">
        <f t="shared" ca="1" si="91"/>
        <v>2.3986473980452949E-4</v>
      </c>
      <c r="CI712">
        <f t="shared" ca="1" si="92"/>
        <v>2.3986473980452949E-4</v>
      </c>
      <c r="CJ712">
        <f t="shared" ca="1" si="93"/>
        <v>2.9292233718059002E-4</v>
      </c>
      <c r="CK712">
        <f t="shared" ca="1" si="94"/>
        <v>3.5809086999250006E-4</v>
      </c>
      <c r="CL712">
        <f ca="1">+IF($C712=1,SUMPRODUCT($CH712:$CK712,Elast!$L$6:$O$6),SUMPRODUCT($CH712:$CK712,Elast!$L$13:$O$13))</f>
        <v>-1.0382427217760835E-5</v>
      </c>
      <c r="CM712">
        <f ca="1">+IF($C712=1,SUMPRODUCT($CH712:$CK712,Elast!$L$7:$O$7),SUMPRODUCT($CH712:$CK712,Elast!$L$14:$O$14))</f>
        <v>6.6055193300091066E-6</v>
      </c>
      <c r="CN712">
        <f ca="1">+IF($C712=1,SUMPRODUCT($CH712:$CK712,Elast!$L$8:$O$8),SUMPRODUCT($CH712:$CK712,Elast!$L$15:$O$15))</f>
        <v>-1.3291850925144066E-5</v>
      </c>
      <c r="CO712">
        <f ca="1">+IF($C712=1,SUMPRODUCT($CH712:$CK712,Elast!$L$9:$O$9),SUMPRODUCT($CH712:$CK712,Elast!$L$16:$O$16))</f>
        <v>-8.2233069534456416E-6</v>
      </c>
    </row>
    <row r="713" spans="2:93" x14ac:dyDescent="0.25">
      <c r="B713" t="s">
        <v>92</v>
      </c>
      <c r="C713">
        <v>2</v>
      </c>
      <c r="D713">
        <v>2046</v>
      </c>
      <c r="E713">
        <v>2044</v>
      </c>
      <c r="F713">
        <v>0.11940999314345201</v>
      </c>
      <c r="G713">
        <v>2.9814605172492897E-4</v>
      </c>
      <c r="H713">
        <v>0.196951196329085</v>
      </c>
      <c r="I713">
        <v>0.68334066447573705</v>
      </c>
      <c r="J713">
        <f ca="1">+('aob Demand'!J712-'aob Demand'!BX712)+'aob Cap'!BX713</f>
        <v>150.30301786481243</v>
      </c>
      <c r="K713">
        <f ca="1">+('aob Demand'!K712-'aob Demand'!BY712)+'aob Cap'!BY713</f>
        <v>150.30301786481243</v>
      </c>
      <c r="L713">
        <f ca="1">+('aob Demand'!L712-'aob Demand'!BZ712)+'aob Cap'!BZ713</f>
        <v>123.07378616196044</v>
      </c>
      <c r="M713">
        <f ca="1">+('aob Demand'!M712-'aob Demand'!CA712)+'aob Cap'!CA713</f>
        <v>100.67117663068646</v>
      </c>
      <c r="N713">
        <f ca="1">+'aob Demand'!N712*(1+CL713)</f>
        <v>4846.7003401016736</v>
      </c>
      <c r="O713">
        <f ca="1">+'aob Demand'!O712*(1+CM713)</f>
        <v>12.039762113991268</v>
      </c>
      <c r="P713">
        <f ca="1">+'aob Demand'!P712*(1+CN713)</f>
        <v>9795.3297716527686</v>
      </c>
      <c r="Q713">
        <f ca="1">+'aob Demand'!Q712*(1+CO713)</f>
        <v>41726.660654107007</v>
      </c>
      <c r="R713">
        <v>6022528.0495573301</v>
      </c>
      <c r="S713">
        <f ca="1">+IF(E713&gt;2017,SUMPRODUCT(J713:M713,N713:Q713),'aob Demand'!S712)</f>
        <v>6136503.6470044013</v>
      </c>
      <c r="T713">
        <v>1</v>
      </c>
      <c r="U713">
        <v>2E-3</v>
      </c>
      <c r="V713">
        <v>45151.490430796301</v>
      </c>
      <c r="W713">
        <v>2E-3</v>
      </c>
      <c r="X713">
        <v>5.29897749915337</v>
      </c>
      <c r="Y713">
        <v>5.29897749915337</v>
      </c>
      <c r="Z713">
        <v>5.4235228945080296</v>
      </c>
      <c r="AA713">
        <v>3.9883067086698301</v>
      </c>
      <c r="AB713">
        <v>12.8111441253791</v>
      </c>
      <c r="AC713">
        <v>12.8111441253791</v>
      </c>
      <c r="AD713">
        <v>12.8111441253791</v>
      </c>
      <c r="AE713">
        <v>12.8111441253791</v>
      </c>
      <c r="AF713">
        <v>62079.429326612597</v>
      </c>
      <c r="AG713">
        <v>155.00391799199201</v>
      </c>
      <c r="AH713">
        <v>125435.459982806</v>
      </c>
      <c r="AI713">
        <v>534105.77869979304</v>
      </c>
      <c r="AJ713">
        <v>130.14775753662701</v>
      </c>
      <c r="AK713">
        <v>130.14775753662701</v>
      </c>
      <c r="AL713">
        <v>102.787888429045</v>
      </c>
      <c r="AM713">
        <v>81.814189485721201</v>
      </c>
      <c r="AN713">
        <v>135.44673503577999</v>
      </c>
      <c r="AO713">
        <v>135.44673503577999</v>
      </c>
      <c r="AP713">
        <v>108.21141132355299</v>
      </c>
      <c r="AQ713">
        <v>85.802496194390997</v>
      </c>
      <c r="AR713">
        <f ca="1">+IF(E713&gt;2017,J713*N713,'aob Demand'!AR712)</f>
        <v>728473.6878036944</v>
      </c>
      <c r="AS713">
        <f>+IF(F713&gt;2017,K713*O713,'aob Demand'!AS712)</f>
        <v>1809.1863487158</v>
      </c>
      <c r="AT713">
        <f>+IF(G713&gt;2017,L713*P713,'aob Demand'!AT712)</f>
        <v>1205226.1485650199</v>
      </c>
      <c r="AU713">
        <f>+IF(H713&gt;2017,M713*Q713,'aob Demand'!AU712)</f>
        <v>4199267.4017154602</v>
      </c>
      <c r="AV713">
        <v>1.04085282813167</v>
      </c>
      <c r="AW713">
        <v>1.04085282813167</v>
      </c>
      <c r="AX713">
        <v>1.0529025469698901</v>
      </c>
      <c r="AY713">
        <v>1.048886468211</v>
      </c>
      <c r="AZ713">
        <v>1.09056731652868</v>
      </c>
      <c r="BA713">
        <v>1.09056731652868</v>
      </c>
      <c r="BB713">
        <v>1.1055137389157099</v>
      </c>
      <c r="BC713">
        <v>1.0905918034973501</v>
      </c>
      <c r="BD713">
        <v>1.0282680760891501</v>
      </c>
      <c r="BE713">
        <v>1.0282680760891501</v>
      </c>
      <c r="BF713">
        <v>1.0317950203406101</v>
      </c>
      <c r="BG713">
        <v>1.0238722746822499</v>
      </c>
      <c r="BH713">
        <v>0.13183847900000001</v>
      </c>
      <c r="BI713">
        <v>0.13183847900000001</v>
      </c>
      <c r="BJ713">
        <v>0.15242956899999999</v>
      </c>
      <c r="BK713">
        <v>0.19070941999999999</v>
      </c>
      <c r="BL713">
        <v>0.14117670099999999</v>
      </c>
      <c r="BM713">
        <v>0.14117670099999999</v>
      </c>
      <c r="BN713">
        <v>0.16157598500000001</v>
      </c>
      <c r="BO713">
        <v>0.188202072</v>
      </c>
      <c r="BP713">
        <v>0.12631505199999901</v>
      </c>
      <c r="BQ713">
        <v>0.12631505199999901</v>
      </c>
      <c r="BR713">
        <v>0.14329787299999999</v>
      </c>
      <c r="BS713">
        <v>0.18782644199999901</v>
      </c>
      <c r="BT713">
        <v>0.19521590599999999</v>
      </c>
      <c r="BU713">
        <v>0.19521590599999999</v>
      </c>
      <c r="BV713">
        <v>0.27827923900000001</v>
      </c>
      <c r="BW713">
        <v>0.37060473299999902</v>
      </c>
      <c r="BX713">
        <f ca="1">+'aob Demand'!BX712+'aob Cap'!$CG713</f>
        <v>14.870004710528953</v>
      </c>
      <c r="BY713">
        <f ca="1">+'aob Demand'!BY712+'aob Cap'!$CG713</f>
        <v>14.870004710528953</v>
      </c>
      <c r="BZ713">
        <f ca="1">+'aob Demand'!BZ712+'aob Cap'!$CG713</f>
        <v>14.870004710528953</v>
      </c>
      <c r="CA713">
        <f ca="1">+'aob Demand'!CA712+'aob Cap'!$CG713</f>
        <v>14.870004710528953</v>
      </c>
      <c r="CB713">
        <f t="shared" ca="1" si="90"/>
        <v>72070.456887834167</v>
      </c>
      <c r="CC713">
        <f t="shared" ca="1" si="87"/>
        <v>179.03131934869816</v>
      </c>
      <c r="CD713">
        <f t="shared" ca="1" si="88"/>
        <v>145656.59984566117</v>
      </c>
      <c r="CE713">
        <f t="shared" ca="1" si="89"/>
        <v>620475.64048121427</v>
      </c>
      <c r="CG713">
        <f ca="1">+IFERROR(VLOOKUP(_xlfn.CONCAT(B713,E713,C713),Reallocation!$A$3:$F$618,6,FALSE),0)</f>
        <v>3.4453406950452563E-2</v>
      </c>
      <c r="CH713">
        <f t="shared" ca="1" si="91"/>
        <v>2.2922631521238301E-4</v>
      </c>
      <c r="CI713">
        <f t="shared" ca="1" si="92"/>
        <v>2.2922631521238301E-4</v>
      </c>
      <c r="CJ713">
        <f t="shared" ca="1" si="93"/>
        <v>2.7994106645179428E-4</v>
      </c>
      <c r="CK713">
        <f t="shared" ca="1" si="94"/>
        <v>3.4223705437397278E-4</v>
      </c>
      <c r="CL713">
        <f ca="1">+IF($C713=1,SUMPRODUCT($CH713:$CK713,Elast!$L$6:$O$6),SUMPRODUCT($CH713:$CK713,Elast!$L$13:$O$13))</f>
        <v>-9.9221792356889442E-6</v>
      </c>
      <c r="CM713">
        <f ca="1">+IF($C713=1,SUMPRODUCT($CH713:$CK713,Elast!$L$7:$O$7),SUMPRODUCT($CH713:$CK713,Elast!$L$14:$O$14))</f>
        <v>6.3125436623185584E-6</v>
      </c>
      <c r="CN713">
        <f ca="1">+IF($C713=1,SUMPRODUCT($CH713:$CK713,Elast!$L$8:$O$8),SUMPRODUCT($CH713:$CK713,Elast!$L$15:$O$15))</f>
        <v>-1.2702467165381481E-5</v>
      </c>
      <c r="CO713">
        <f ca="1">+IF($C713=1,SUMPRODUCT($CH713:$CK713,Elast!$L$9:$O$9),SUMPRODUCT($CH713:$CK713,Elast!$L$16:$O$16))</f>
        <v>-7.8590892555225884E-6</v>
      </c>
    </row>
    <row r="714" spans="2:93" x14ac:dyDescent="0.25">
      <c r="B714" t="s">
        <v>92</v>
      </c>
      <c r="C714">
        <v>2</v>
      </c>
      <c r="D714">
        <v>2047</v>
      </c>
      <c r="E714">
        <v>2045</v>
      </c>
      <c r="F714">
        <v>0.119461056647251</v>
      </c>
      <c r="G714">
        <v>2.9826909951813498E-4</v>
      </c>
      <c r="H714">
        <v>0.19698562355883201</v>
      </c>
      <c r="I714">
        <v>0.68325505069439696</v>
      </c>
      <c r="J714">
        <f ca="1">+('aob Demand'!J713-'aob Demand'!BX713)+'aob Cap'!BX714</f>
        <v>150.29319572972543</v>
      </c>
      <c r="K714">
        <f ca="1">+('aob Demand'!K713-'aob Demand'!BY713)+'aob Cap'!BY714</f>
        <v>150.29319572972543</v>
      </c>
      <c r="L714">
        <f ca="1">+('aob Demand'!L713-'aob Demand'!BZ713)+'aob Cap'!BZ714</f>
        <v>123.06044935093742</v>
      </c>
      <c r="M714">
        <f ca="1">+('aob Demand'!M713-'aob Demand'!CA713)+'aob Cap'!CA714</f>
        <v>100.65496761373142</v>
      </c>
      <c r="N714">
        <f ca="1">+'aob Demand'!N713*(1+CL714)</f>
        <v>4851.4954521219706</v>
      </c>
      <c r="O714">
        <f ca="1">+'aob Demand'!O713*(1+CM714)</f>
        <v>12.051672993137883</v>
      </c>
      <c r="P714">
        <f ca="1">+'aob Demand'!P713*(1+CN714)</f>
        <v>9805.0078580903537</v>
      </c>
      <c r="Q714">
        <f ca="1">+'aob Demand'!Q713*(1+CO714)</f>
        <v>41767.885998116231</v>
      </c>
      <c r="R714">
        <v>6020333.8339560097</v>
      </c>
      <c r="S714">
        <f ca="1">+IF(E714&gt;2017,SUMPRODUCT(J714:M714,N714:Q714),'aob Demand'!S713)</f>
        <v>6141711.9253561543</v>
      </c>
      <c r="T714">
        <v>1</v>
      </c>
      <c r="U714">
        <v>2E-3</v>
      </c>
      <c r="V714">
        <v>45555.903541395797</v>
      </c>
      <c r="W714">
        <v>2E-3</v>
      </c>
      <c r="X714">
        <v>5.3169039703673304</v>
      </c>
      <c r="Y714">
        <v>5.3169039703673304</v>
      </c>
      <c r="Z714">
        <v>5.43774109555339</v>
      </c>
      <c r="AA714">
        <v>3.9996067735026299</v>
      </c>
      <c r="AB714">
        <v>12.651853141366001</v>
      </c>
      <c r="AC714">
        <v>12.651853141366001</v>
      </c>
      <c r="AD714">
        <v>12.651853141366001</v>
      </c>
      <c r="AE714">
        <v>12.651853141366001</v>
      </c>
      <c r="AF714">
        <v>61369.963316071699</v>
      </c>
      <c r="AG714">
        <v>153.23015918114299</v>
      </c>
      <c r="AH714">
        <v>124001.025728244</v>
      </c>
      <c r="AI714">
        <v>527999.18001338304</v>
      </c>
      <c r="AJ714">
        <v>130.14775753662701</v>
      </c>
      <c r="AK714">
        <v>130.14775753662701</v>
      </c>
      <c r="AL714">
        <v>102.787888429045</v>
      </c>
      <c r="AM714">
        <v>81.814189485721201</v>
      </c>
      <c r="AN714">
        <v>135.46466150699399</v>
      </c>
      <c r="AO714">
        <v>135.46466150699399</v>
      </c>
      <c r="AP714">
        <v>108.22562952459801</v>
      </c>
      <c r="AQ714">
        <v>85.813796259223807</v>
      </c>
      <c r="AR714">
        <f ca="1">+IF(E714&gt;2017,J714*N714,'aob Demand'!AR713)</f>
        <v>729146.75556764007</v>
      </c>
      <c r="AS714">
        <f>+IF(F714&gt;2017,K714*O714,'aob Demand'!AS713)</f>
        <v>1810.87672631232</v>
      </c>
      <c r="AT714">
        <f>+IF(G714&gt;2017,L714*P714,'aob Demand'!AT713)</f>
        <v>1206300.49075723</v>
      </c>
      <c r="AU714">
        <f>+IF(H714&gt;2017,M714*Q714,'aob Demand'!AU713)</f>
        <v>4202801.5887544202</v>
      </c>
      <c r="AV714">
        <v>1.0409905226111</v>
      </c>
      <c r="AW714">
        <v>1.0409905226111</v>
      </c>
      <c r="AX714">
        <v>1.05304083944462</v>
      </c>
      <c r="AY714">
        <v>1.0490245494489301</v>
      </c>
      <c r="AZ714">
        <v>1.09071158774058</v>
      </c>
      <c r="BA714">
        <v>1.09071158774058</v>
      </c>
      <c r="BB714">
        <v>1.10565894155697</v>
      </c>
      <c r="BC714">
        <v>1.09073537505716</v>
      </c>
      <c r="BD714">
        <v>1.02840410573101</v>
      </c>
      <c r="BE714">
        <v>1.02840410573101</v>
      </c>
      <c r="BF714">
        <v>1.0319305404675101</v>
      </c>
      <c r="BG714">
        <v>1.0240070629128699</v>
      </c>
      <c r="BH714">
        <v>0.13183847900000001</v>
      </c>
      <c r="BI714">
        <v>0.13183847900000001</v>
      </c>
      <c r="BJ714">
        <v>0.15242956899999999</v>
      </c>
      <c r="BK714">
        <v>0.19070941999999999</v>
      </c>
      <c r="BL714">
        <v>0.14117670099999999</v>
      </c>
      <c r="BM714">
        <v>0.14117670099999999</v>
      </c>
      <c r="BN714">
        <v>0.16157598500000001</v>
      </c>
      <c r="BO714">
        <v>0.188202072</v>
      </c>
      <c r="BP714">
        <v>0.12631505199999901</v>
      </c>
      <c r="BQ714">
        <v>0.12631505199999901</v>
      </c>
      <c r="BR714">
        <v>0.14329787299999999</v>
      </c>
      <c r="BS714">
        <v>0.18782644199999901</v>
      </c>
      <c r="BT714">
        <v>0.19521590599999999</v>
      </c>
      <c r="BU714">
        <v>0.19521590599999999</v>
      </c>
      <c r="BV714">
        <v>0.27827923900000001</v>
      </c>
      <c r="BW714">
        <v>0.37060473299999902</v>
      </c>
      <c r="BX714">
        <f ca="1">+'aob Demand'!BX713+'aob Cap'!$CG714</f>
        <v>14.842787755529418</v>
      </c>
      <c r="BY714">
        <f ca="1">+'aob Demand'!BY713+'aob Cap'!$CG714</f>
        <v>14.842787755529418</v>
      </c>
      <c r="BZ714">
        <f ca="1">+'aob Demand'!BZ713+'aob Cap'!$CG714</f>
        <v>14.842787755529418</v>
      </c>
      <c r="CA714">
        <f ca="1">+'aob Demand'!CA713+'aob Cap'!$CG714</f>
        <v>14.842787755529418</v>
      </c>
      <c r="CB714">
        <f t="shared" ca="1" si="90"/>
        <v>72009.717292762638</v>
      </c>
      <c r="CC714">
        <f t="shared" ca="1" si="87"/>
        <v>178.88042433619154</v>
      </c>
      <c r="CD714">
        <f t="shared" ca="1" si="88"/>
        <v>145533.65057893322</v>
      </c>
      <c r="CE714">
        <f t="shared" ca="1" si="89"/>
        <v>619951.86686718825</v>
      </c>
      <c r="CG714">
        <f ca="1">+IFERROR(VLOOKUP(_xlfn.CONCAT(B714,E714,C714),Reallocation!$A$3:$F$618,6,FALSE),0)</f>
        <v>3.2924641179419144E-2</v>
      </c>
      <c r="CH714">
        <f t="shared" ca="1" si="91"/>
        <v>2.1906940643301454E-4</v>
      </c>
      <c r="CI714">
        <f t="shared" ca="1" si="92"/>
        <v>2.1906940643301454E-4</v>
      </c>
      <c r="CJ714">
        <f t="shared" ca="1" si="93"/>
        <v>2.6754852069110768E-4</v>
      </c>
      <c r="CK714">
        <f t="shared" ca="1" si="94"/>
        <v>3.2710398661861539E-4</v>
      </c>
      <c r="CL714">
        <f ca="1">+IF($C714=1,SUMPRODUCT($CH714:$CK714,Elast!$L$6:$O$6),SUMPRODUCT($CH714:$CK714,Elast!$L$13:$O$13))</f>
        <v>-9.4827890175497315E-6</v>
      </c>
      <c r="CM714">
        <f ca="1">+IF($C714=1,SUMPRODUCT($CH714:$CK714,Elast!$L$7:$O$7),SUMPRODUCT($CH714:$CK714,Elast!$L$14:$O$14))</f>
        <v>6.0328276034011543E-6</v>
      </c>
      <c r="CN714">
        <f ca="1">+IF($C714=1,SUMPRODUCT($CH714:$CK714,Elast!$L$8:$O$8),SUMPRODUCT($CH714:$CK714,Elast!$L$15:$O$15))</f>
        <v>-1.213977509020836E-5</v>
      </c>
      <c r="CO714">
        <f ca="1">+IF($C714=1,SUMPRODUCT($CH714:$CK714,Elast!$L$9:$O$9),SUMPRODUCT($CH714:$CK714,Elast!$L$16:$O$16))</f>
        <v>-7.5114131885933853E-6</v>
      </c>
    </row>
    <row r="715" spans="2:93" x14ac:dyDescent="0.25">
      <c r="B715" t="s">
        <v>92</v>
      </c>
      <c r="C715">
        <v>2</v>
      </c>
      <c r="D715">
        <v>2048</v>
      </c>
      <c r="E715">
        <v>2046</v>
      </c>
      <c r="F715">
        <v>0.119511499822695</v>
      </c>
      <c r="G715">
        <v>2.9839065924001598E-4</v>
      </c>
      <c r="H715">
        <v>0.19701963248762799</v>
      </c>
      <c r="I715">
        <v>0.68317047703043499</v>
      </c>
      <c r="J715">
        <f ca="1">+('aob Demand'!J714-'aob Demand'!BX714)+'aob Cap'!BX715</f>
        <v>150.27966507743426</v>
      </c>
      <c r="K715">
        <f ca="1">+('aob Demand'!K714-'aob Demand'!BY714)+'aob Cap'!BY715</f>
        <v>150.27966507743426</v>
      </c>
      <c r="L715">
        <f ca="1">+('aob Demand'!L714-'aob Demand'!BZ714)+'aob Cap'!BZ715</f>
        <v>123.04339730013427</v>
      </c>
      <c r="M715">
        <f ca="1">+('aob Demand'!M714-'aob Demand'!CA714)+'aob Cap'!CA715</f>
        <v>100.63504125320625</v>
      </c>
      <c r="N715">
        <f ca="1">+'aob Demand'!N714*(1+CL715)</f>
        <v>4856.2993275944955</v>
      </c>
      <c r="O715">
        <f ca="1">+'aob Demand'!O714*(1+CM715)</f>
        <v>12.063606259646965</v>
      </c>
      <c r="P715">
        <f ca="1">+'aob Demand'!P714*(1+CN715)</f>
        <v>9814.7016717289334</v>
      </c>
      <c r="Q715">
        <f ca="1">+'aob Demand'!Q714*(1+CO715)</f>
        <v>41809.179925407916</v>
      </c>
      <c r="R715">
        <v>6018261.4511842402</v>
      </c>
      <c r="S715">
        <f ca="1">+IF(E715&gt;2017,SUMPRODUCT(J715:M715,N715:Q715),'aob Demand'!S714)</f>
        <v>6146718.7349079791</v>
      </c>
      <c r="T715">
        <v>1</v>
      </c>
      <c r="U715">
        <v>2E-3</v>
      </c>
      <c r="V715">
        <v>45963.938901503898</v>
      </c>
      <c r="W715">
        <v>2E-3</v>
      </c>
      <c r="X715">
        <v>5.33482459808965</v>
      </c>
      <c r="Y715">
        <v>5.33482459808965</v>
      </c>
      <c r="Z715">
        <v>5.4519558870173501</v>
      </c>
      <c r="AA715">
        <v>4.0109037780671599</v>
      </c>
      <c r="AB715">
        <v>12.4949530264155</v>
      </c>
      <c r="AC715">
        <v>12.4949530264155</v>
      </c>
      <c r="AD715">
        <v>12.4949530264155</v>
      </c>
      <c r="AE715">
        <v>12.4949530264155</v>
      </c>
      <c r="AF715">
        <v>60670.569217823999</v>
      </c>
      <c r="AG715">
        <v>151.48163389587199</v>
      </c>
      <c r="AH715">
        <v>122586.974423743</v>
      </c>
      <c r="AI715">
        <v>521979.32689825603</v>
      </c>
      <c r="AJ715">
        <v>130.14775753662701</v>
      </c>
      <c r="AK715">
        <v>130.14775753662701</v>
      </c>
      <c r="AL715">
        <v>102.787888429045</v>
      </c>
      <c r="AM715">
        <v>81.814189485721201</v>
      </c>
      <c r="AN715">
        <v>135.48258213471601</v>
      </c>
      <c r="AO715">
        <v>135.48258213471601</v>
      </c>
      <c r="AP715">
        <v>108.239844316062</v>
      </c>
      <c r="AQ715">
        <v>85.825093263788304</v>
      </c>
      <c r="AR715">
        <f ca="1">+IF(E715&gt;2017,J715*N715,'aob Demand'!AR714)</f>
        <v>729803.03646666999</v>
      </c>
      <c r="AS715">
        <f>+IF(F715&gt;2017,K715*O715,'aob Demand'!AS714)</f>
        <v>1812.52469157212</v>
      </c>
      <c r="AT715">
        <f>+IF(G715&gt;2017,L715*P715,'aob Demand'!AT714)</f>
        <v>1207339.43775211</v>
      </c>
      <c r="AU715">
        <f>+IF(H715&gt;2017,M715*Q715,'aob Demand'!AU714)</f>
        <v>4206183.2704937197</v>
      </c>
      <c r="AV715">
        <v>1.0411281718112999</v>
      </c>
      <c r="AW715">
        <v>1.0411281718112999</v>
      </c>
      <c r="AX715">
        <v>1.0531790984665801</v>
      </c>
      <c r="AY715">
        <v>1.0491625929709401</v>
      </c>
      <c r="AZ715">
        <v>1.09085581151058</v>
      </c>
      <c r="BA715">
        <v>1.09085581151058</v>
      </c>
      <c r="BB715">
        <v>1.1058041090738899</v>
      </c>
      <c r="BC715">
        <v>1.09087890740141</v>
      </c>
      <c r="BD715">
        <v>1.02854009064112</v>
      </c>
      <c r="BE715">
        <v>1.02854009064112</v>
      </c>
      <c r="BF715">
        <v>1.03206602781227</v>
      </c>
      <c r="BG715">
        <v>1.02414181432703</v>
      </c>
      <c r="BH715">
        <v>0.13183847900000001</v>
      </c>
      <c r="BI715">
        <v>0.13183847900000001</v>
      </c>
      <c r="BJ715">
        <v>0.15242956899999999</v>
      </c>
      <c r="BK715">
        <v>0.19070941999999999</v>
      </c>
      <c r="BL715">
        <v>0.14117670099999999</v>
      </c>
      <c r="BM715">
        <v>0.14117670099999999</v>
      </c>
      <c r="BN715">
        <v>0.16157598500000001</v>
      </c>
      <c r="BO715">
        <v>0.188202072</v>
      </c>
      <c r="BP715">
        <v>0.12631505199999901</v>
      </c>
      <c r="BQ715">
        <v>0.12631505199999901</v>
      </c>
      <c r="BR715">
        <v>0.14329787299999999</v>
      </c>
      <c r="BS715">
        <v>0.18782644199999901</v>
      </c>
      <c r="BT715">
        <v>0.19521590599999999</v>
      </c>
      <c r="BU715">
        <v>0.19521590599999999</v>
      </c>
      <c r="BV715">
        <v>0.27827923900000001</v>
      </c>
      <c r="BW715">
        <v>0.37060473299999902</v>
      </c>
      <c r="BX715">
        <f ca="1">+'aob Demand'!BX714+'aob Cap'!$CG715</f>
        <v>14.811843720544864</v>
      </c>
      <c r="BY715">
        <f ca="1">+'aob Demand'!BY714+'aob Cap'!$CG715</f>
        <v>14.811843720544864</v>
      </c>
      <c r="BZ715">
        <f ca="1">+'aob Demand'!BZ714+'aob Cap'!$CG715</f>
        <v>14.811843720544864</v>
      </c>
      <c r="CA715">
        <f ca="1">+'aob Demand'!CA714+'aob Cap'!$CG715</f>
        <v>14.811843720544864</v>
      </c>
      <c r="CB715">
        <f t="shared" ca="1" si="90"/>
        <v>71930.746700516771</v>
      </c>
      <c r="CC715">
        <f t="shared" ca="1" si="87"/>
        <v>178.68425062407763</v>
      </c>
      <c r="CD715">
        <f t="shared" ca="1" si="88"/>
        <v>145373.82732541938</v>
      </c>
      <c r="CE715">
        <f t="shared" ca="1" si="89"/>
        <v>619271.03913928359</v>
      </c>
      <c r="CG715">
        <f ca="1">+IFERROR(VLOOKUP(_xlfn.CONCAT(B715,E715,C715),Reallocation!$A$3:$F$618,6,FALSE),0)</f>
        <v>3.1463755733265743E-2</v>
      </c>
      <c r="CH715">
        <f t="shared" ca="1" si="91"/>
        <v>2.0936801873383537E-4</v>
      </c>
      <c r="CI715">
        <f t="shared" ca="1" si="92"/>
        <v>2.0936801873383537E-4</v>
      </c>
      <c r="CJ715">
        <f t="shared" ca="1" si="93"/>
        <v>2.5571267068080772E-4</v>
      </c>
      <c r="CK715">
        <f t="shared" ca="1" si="94"/>
        <v>3.1265208759734264E-4</v>
      </c>
      <c r="CL715">
        <f ca="1">+IF($C715=1,SUMPRODUCT($CH715:$CK715,Elast!$L$6:$O$6),SUMPRODUCT($CH715:$CK715,Elast!$L$13:$O$13))</f>
        <v>-9.0631250554824569E-6</v>
      </c>
      <c r="CM715">
        <f ca="1">+IF($C715=1,SUMPRODUCT($CH715:$CK715,Elast!$L$7:$O$7),SUMPRODUCT($CH715:$CK715,Elast!$L$14:$O$14))</f>
        <v>5.7656555504841611E-6</v>
      </c>
      <c r="CN715">
        <f ca="1">+IF($C715=1,SUMPRODUCT($CH715:$CK715,Elast!$L$8:$O$8),SUMPRODUCT($CH715:$CK715,Elast!$L$15:$O$15))</f>
        <v>-1.1602330572241247E-5</v>
      </c>
      <c r="CO715">
        <f ca="1">+IF($C715=1,SUMPRODUCT($CH715:$CK715,Elast!$L$9:$O$9),SUMPRODUCT($CH715:$CK715,Elast!$L$16:$O$16))</f>
        <v>-7.1793738388821192E-6</v>
      </c>
    </row>
    <row r="716" spans="2:93" x14ac:dyDescent="0.25">
      <c r="B716" t="s">
        <v>92</v>
      </c>
      <c r="C716">
        <v>2</v>
      </c>
      <c r="D716">
        <v>2049</v>
      </c>
      <c r="E716">
        <v>2047</v>
      </c>
      <c r="F716">
        <v>0.119561333280276</v>
      </c>
      <c r="G716">
        <v>2.9851075630745702E-4</v>
      </c>
      <c r="H716">
        <v>0.197053230305309</v>
      </c>
      <c r="I716">
        <v>0.68308692565810702</v>
      </c>
      <c r="J716">
        <f ca="1">+('aob Demand'!J715-'aob Demand'!BX715)+'aob Cap'!BX716</f>
        <v>150.26275118221798</v>
      </c>
      <c r="K716">
        <f ca="1">+('aob Demand'!K715-'aob Demand'!BY715)+'aob Cap'!BY716</f>
        <v>150.26275118221798</v>
      </c>
      <c r="L716">
        <f ca="1">+('aob Demand'!L715-'aob Demand'!BZ715)+'aob Cap'!BZ716</f>
        <v>123.02295581533497</v>
      </c>
      <c r="M716">
        <f ca="1">+('aob Demand'!M715-'aob Demand'!CA715)+'aob Cap'!CA716</f>
        <v>100.61172350247597</v>
      </c>
      <c r="N716">
        <f ca="1">+'aob Demand'!N715*(1+CL716)</f>
        <v>4861.1116319368311</v>
      </c>
      <c r="O716">
        <f ca="1">+'aob Demand'!O715*(1+CM716)</f>
        <v>12.075561038818975</v>
      </c>
      <c r="P716">
        <f ca="1">+'aob Demand'!P715*(1+CN716)</f>
        <v>9824.4106978703257</v>
      </c>
      <c r="Q716">
        <f ca="1">+'aob Demand'!Q715*(1+CO716)</f>
        <v>41850.540123778883</v>
      </c>
      <c r="R716">
        <v>6016308.4053203696</v>
      </c>
      <c r="S716">
        <f ca="1">+IF(E716&gt;2017,SUMPRODUCT(J716:M716,N716:Q716),'aob Demand'!S715)</f>
        <v>6151541.5292011946</v>
      </c>
      <c r="T716">
        <v>1</v>
      </c>
      <c r="U716">
        <v>2E-3</v>
      </c>
      <c r="V716">
        <v>46375.628954904299</v>
      </c>
      <c r="W716">
        <v>2E-3</v>
      </c>
      <c r="X716">
        <v>5.3527393328220301</v>
      </c>
      <c r="Y716">
        <v>5.3527393328220301</v>
      </c>
      <c r="Z716">
        <v>5.46616723994069</v>
      </c>
      <c r="AA716">
        <v>4.0221976969341799</v>
      </c>
      <c r="AB716">
        <v>12.340391885216899</v>
      </c>
      <c r="AC716">
        <v>12.340391885216899</v>
      </c>
      <c r="AD716">
        <v>12.340391885216899</v>
      </c>
      <c r="AE716">
        <v>12.340391885216899</v>
      </c>
      <c r="AF716">
        <v>59981.028717780297</v>
      </c>
      <c r="AG716">
        <v>149.75779508704599</v>
      </c>
      <c r="AH716">
        <v>121192.86421647599</v>
      </c>
      <c r="AI716">
        <v>516044.33901042398</v>
      </c>
      <c r="AJ716">
        <v>130.14775753662701</v>
      </c>
      <c r="AK716">
        <v>130.14775753662701</v>
      </c>
      <c r="AL716">
        <v>102.787888429045</v>
      </c>
      <c r="AM716">
        <v>81.814189485721201</v>
      </c>
      <c r="AN716">
        <v>135.50049686944899</v>
      </c>
      <c r="AO716">
        <v>135.50049686944899</v>
      </c>
      <c r="AP716">
        <v>108.254055668986</v>
      </c>
      <c r="AQ716">
        <v>85.836387182655301</v>
      </c>
      <c r="AR716">
        <f ca="1">+IF(E716&gt;2017,J716*N716,'aob Demand'!AR715)</f>
        <v>730444.0076187097</v>
      </c>
      <c r="AS716">
        <f>+IF(F716&gt;2017,K716*O716,'aob Demand'!AS715)</f>
        <v>1814.1339496938599</v>
      </c>
      <c r="AT716">
        <f>+IF(G716&gt;2017,L716*P716,'aob Demand'!AT715)</f>
        <v>1208346.05030695</v>
      </c>
      <c r="AU716">
        <f>+IF(H716&gt;2017,M716*Q716,'aob Demand'!AU715)</f>
        <v>4209425.5308392402</v>
      </c>
      <c r="AV716">
        <v>1.0412657769392999</v>
      </c>
      <c r="AW716">
        <v>1.0412657769392999</v>
      </c>
      <c r="AX716">
        <v>1.0533173250321499</v>
      </c>
      <c r="AY716">
        <v>1.04930059985313</v>
      </c>
      <c r="AZ716">
        <v>1.09099998910334</v>
      </c>
      <c r="BA716">
        <v>1.09099998910334</v>
      </c>
      <c r="BB716">
        <v>1.10594924251264</v>
      </c>
      <c r="BC716">
        <v>1.09102240164898</v>
      </c>
      <c r="BD716">
        <v>1.02867603201189</v>
      </c>
      <c r="BE716">
        <v>1.02867603201189</v>
      </c>
      <c r="BF716">
        <v>1.03220148335128</v>
      </c>
      <c r="BG716">
        <v>1.0242765299751799</v>
      </c>
      <c r="BH716">
        <v>0.13183847900000001</v>
      </c>
      <c r="BI716">
        <v>0.13183847900000001</v>
      </c>
      <c r="BJ716">
        <v>0.15242956899999999</v>
      </c>
      <c r="BK716">
        <v>0.19070941999999999</v>
      </c>
      <c r="BL716">
        <v>0.14117670099999999</v>
      </c>
      <c r="BM716">
        <v>0.14117670099999999</v>
      </c>
      <c r="BN716">
        <v>0.16157598500000001</v>
      </c>
      <c r="BO716">
        <v>0.188202072</v>
      </c>
      <c r="BP716">
        <v>0.12631505199999901</v>
      </c>
      <c r="BQ716">
        <v>0.12631505199999901</v>
      </c>
      <c r="BR716">
        <v>0.14329787299999999</v>
      </c>
      <c r="BS716">
        <v>0.18782644199999901</v>
      </c>
      <c r="BT716">
        <v>0.19521590599999999</v>
      </c>
      <c r="BU716">
        <v>0.19521590599999999</v>
      </c>
      <c r="BV716">
        <v>0.27827923900000001</v>
      </c>
      <c r="BW716">
        <v>0.37060473299999902</v>
      </c>
      <c r="BX716">
        <f ca="1">+'aob Demand'!BX715+'aob Cap'!$CG716</f>
        <v>14.777499265992276</v>
      </c>
      <c r="BY716">
        <f ca="1">+'aob Demand'!BY715+'aob Cap'!$CG716</f>
        <v>14.777499265992276</v>
      </c>
      <c r="BZ716">
        <f ca="1">+'aob Demand'!BZ715+'aob Cap'!$CG716</f>
        <v>14.777499265992276</v>
      </c>
      <c r="CA716">
        <f ca="1">+'aob Demand'!CA715+'aob Cap'!$CG716</f>
        <v>14.777499265992276</v>
      </c>
      <c r="CB716">
        <f t="shared" ca="1" si="90"/>
        <v>71835.073572853042</v>
      </c>
      <c r="CC716">
        <f t="shared" ca="1" si="87"/>
        <v>178.44659438759234</v>
      </c>
      <c r="CD716">
        <f t="shared" ca="1" si="88"/>
        <v>145180.22187658539</v>
      </c>
      <c r="CE716">
        <f t="shared" ca="1" si="89"/>
        <v>618446.32596052275</v>
      </c>
      <c r="CG716">
        <f ca="1">+IFERROR(VLOOKUP(_xlfn.CONCAT(B716,E716,C716),Reallocation!$A$3:$F$618,6,FALSE),0)</f>
        <v>3.0067139427976407E-2</v>
      </c>
      <c r="CH716">
        <f t="shared" ca="1" si="91"/>
        <v>2.0009709120483166E-4</v>
      </c>
      <c r="CI716">
        <f t="shared" ca="1" si="92"/>
        <v>2.0009709120483166E-4</v>
      </c>
      <c r="CJ716">
        <f t="shared" ca="1" si="93"/>
        <v>2.4440267451475428E-4</v>
      </c>
      <c r="CK716">
        <f t="shared" ca="1" si="94"/>
        <v>2.9884329958052014E-4</v>
      </c>
      <c r="CL716">
        <f ca="1">+IF($C716=1,SUMPRODUCT($CH716:$CK716,Elast!$L$6:$O$6),SUMPRODUCT($CH716:$CK716,Elast!$L$13:$O$13))</f>
        <v>-8.6620973071021015E-6</v>
      </c>
      <c r="CM716">
        <f ca="1">+IF($C716=1,SUMPRODUCT($CH716:$CK716,Elast!$L$7:$O$7),SUMPRODUCT($CH716:$CK716,Elast!$L$14:$O$14))</f>
        <v>5.5103375750471349E-6</v>
      </c>
      <c r="CN716">
        <f ca="1">+IF($C716=1,SUMPRODUCT($CH716:$CK716,Elast!$L$8:$O$8),SUMPRODUCT($CH716:$CK716,Elast!$L$15:$O$15))</f>
        <v>-1.1088741833978677E-5</v>
      </c>
      <c r="CO716">
        <f ca="1">+IF($C716=1,SUMPRODUCT($CH716:$CK716,Elast!$L$9:$O$9),SUMPRODUCT($CH716:$CK716,Elast!$L$16:$O$16))</f>
        <v>-6.8621005720337363E-6</v>
      </c>
    </row>
    <row r="717" spans="2:93" x14ac:dyDescent="0.25">
      <c r="B717" t="s">
        <v>92</v>
      </c>
      <c r="C717">
        <v>2</v>
      </c>
      <c r="D717">
        <v>2050</v>
      </c>
      <c r="E717">
        <v>2048</v>
      </c>
      <c r="F717">
        <v>0.11961055167994999</v>
      </c>
      <c r="G717">
        <v>2.9862937796235902E-4</v>
      </c>
      <c r="H717">
        <v>0.19708641337854799</v>
      </c>
      <c r="I717">
        <v>0.68300440556353703</v>
      </c>
      <c r="J717">
        <f ca="1">+('aob Demand'!J716-'aob Demand'!BX716)+'aob Cap'!BX717</f>
        <v>150.24275615314724</v>
      </c>
      <c r="K717">
        <f ca="1">+('aob Demand'!K716-'aob Demand'!BY716)+'aob Cap'!BY717</f>
        <v>150.24275615314724</v>
      </c>
      <c r="L717">
        <f ca="1">+('aob Demand'!L716-'aob Demand'!BZ716)+'aob Cap'!BZ717</f>
        <v>122.99942749903025</v>
      </c>
      <c r="M717">
        <f ca="1">+('aob Demand'!M716-'aob Demand'!CA716)+'aob Cap'!CA717</f>
        <v>100.58531710107624</v>
      </c>
      <c r="N717">
        <f ca="1">+'aob Demand'!N716*(1+CL717)</f>
        <v>4865.932054545573</v>
      </c>
      <c r="O717">
        <f ca="1">+'aob Demand'!O716*(1+CM717)</f>
        <v>12.08753651796413</v>
      </c>
      <c r="P717">
        <f ca="1">+'aob Demand'!P716*(1+CN717)</f>
        <v>9834.1344589357195</v>
      </c>
      <c r="Q717">
        <f ca="1">+'aob Demand'!Q716*(1+CO717)</f>
        <v>41891.964447149359</v>
      </c>
      <c r="R717">
        <v>6014475.0104419896</v>
      </c>
      <c r="S717">
        <f ca="1">+IF(E717&gt;2017,SUMPRODUCT(J717:M717,N717:Q717),'aob Demand'!S716)</f>
        <v>6156196.5442315433</v>
      </c>
      <c r="T717">
        <v>1</v>
      </c>
      <c r="U717">
        <v>2E-3</v>
      </c>
      <c r="V717">
        <v>46791.006435973497</v>
      </c>
      <c r="W717">
        <v>2E-3</v>
      </c>
      <c r="X717">
        <v>5.3706483316567102</v>
      </c>
      <c r="Y717">
        <v>5.3706483316567102</v>
      </c>
      <c r="Z717">
        <v>5.4803752567400004</v>
      </c>
      <c r="AA717">
        <v>4.0334886181442497</v>
      </c>
      <c r="AB717">
        <v>12.188168531921599</v>
      </c>
      <c r="AC717">
        <v>12.188168531921599</v>
      </c>
      <c r="AD717">
        <v>12.188168531921599</v>
      </c>
      <c r="AE717">
        <v>12.188168531921599</v>
      </c>
      <c r="AF717">
        <v>59301.369944919999</v>
      </c>
      <c r="AG717">
        <v>148.05871017537899</v>
      </c>
      <c r="AH717">
        <v>119818.75092652399</v>
      </c>
      <c r="AI717">
        <v>510194.45551873499</v>
      </c>
      <c r="AJ717">
        <v>130.14775753662701</v>
      </c>
      <c r="AK717">
        <v>130.14775753662701</v>
      </c>
      <c r="AL717">
        <v>102.787888429045</v>
      </c>
      <c r="AM717">
        <v>81.814189485721201</v>
      </c>
      <c r="AN717">
        <v>135.518405868283</v>
      </c>
      <c r="AO717">
        <v>135.518405868283</v>
      </c>
      <c r="AP717">
        <v>108.268263685785</v>
      </c>
      <c r="AQ717">
        <v>85.847678103865405</v>
      </c>
      <c r="AR717">
        <f ca="1">+IF(E717&gt;2017,J717*N717,'aob Demand'!AR716)</f>
        <v>731071.04312887334</v>
      </c>
      <c r="AS717">
        <f>+IF(F717&gt;2017,K717*O717,'aob Demand'!AS716)</f>
        <v>1815.70794838865</v>
      </c>
      <c r="AT717">
        <f>+IF(G717&gt;2017,L717*P717,'aob Demand'!AT716)</f>
        <v>1209323.17645861</v>
      </c>
      <c r="AU717">
        <f>+IF(H717&gt;2017,M717*Q717,'aob Demand'!AU716)</f>
        <v>4212540.5442440296</v>
      </c>
      <c r="AV717">
        <v>1.0414033377243599</v>
      </c>
      <c r="AW717">
        <v>1.0414033377243599</v>
      </c>
      <c r="AX717">
        <v>1.0534555189466499</v>
      </c>
      <c r="AY717">
        <v>1.04943856987936</v>
      </c>
      <c r="AZ717">
        <v>1.0911441202352099</v>
      </c>
      <c r="BA717">
        <v>1.0911441202352099</v>
      </c>
      <c r="BB717">
        <v>1.10609434166884</v>
      </c>
      <c r="BC717">
        <v>1.09116585757514</v>
      </c>
      <c r="BD717">
        <v>1.02881192957587</v>
      </c>
      <c r="BE717">
        <v>1.02881192957587</v>
      </c>
      <c r="BF717">
        <v>1.03233690689379</v>
      </c>
      <c r="BG717">
        <v>1.0244112096463001</v>
      </c>
      <c r="BH717">
        <v>0.13183847900000001</v>
      </c>
      <c r="BI717">
        <v>0.13183847900000001</v>
      </c>
      <c r="BJ717">
        <v>0.15242956899999999</v>
      </c>
      <c r="BK717">
        <v>0.19070941999999999</v>
      </c>
      <c r="BL717">
        <v>0.14117670099999999</v>
      </c>
      <c r="BM717">
        <v>0.14117670099999999</v>
      </c>
      <c r="BN717">
        <v>0.16157598500000001</v>
      </c>
      <c r="BO717">
        <v>0.188202072</v>
      </c>
      <c r="BP717">
        <v>0.12631505199999901</v>
      </c>
      <c r="BQ717">
        <v>0.12631505199999901</v>
      </c>
      <c r="BR717">
        <v>0.14329787299999999</v>
      </c>
      <c r="BS717">
        <v>0.18782644199999901</v>
      </c>
      <c r="BT717">
        <v>0.19521590599999999</v>
      </c>
      <c r="BU717">
        <v>0.19521590599999999</v>
      </c>
      <c r="BV717">
        <v>0.27827923900000001</v>
      </c>
      <c r="BW717">
        <v>0.37060473299999902</v>
      </c>
      <c r="BX717">
        <f ca="1">+'aob Demand'!BX716+'aob Cap'!$CG717</f>
        <v>14.740057787902142</v>
      </c>
      <c r="BY717">
        <f ca="1">+'aob Demand'!BY716+'aob Cap'!$CG717</f>
        <v>14.740057787902142</v>
      </c>
      <c r="BZ717">
        <f ca="1">+'aob Demand'!BZ716+'aob Cap'!$CG717</f>
        <v>14.740057787902142</v>
      </c>
      <c r="CA717">
        <f ca="1">+'aob Demand'!CA716+'aob Cap'!$CG717</f>
        <v>14.740057787902142</v>
      </c>
      <c r="CB717">
        <f t="shared" ca="1" si="90"/>
        <v>71724.119676007147</v>
      </c>
      <c r="CC717">
        <f t="shared" ca="1" si="87"/>
        <v>178.1709867881687</v>
      </c>
      <c r="CD717">
        <f t="shared" ca="1" si="88"/>
        <v>144955.71021871228</v>
      </c>
      <c r="CE717">
        <f t="shared" ca="1" si="89"/>
        <v>617489.97679972358</v>
      </c>
      <c r="CG717">
        <f ca="1">+IFERROR(VLOOKUP(_xlfn.CONCAT(B717,E717,C717),Reallocation!$A$3:$F$618,6,FALSE),0)</f>
        <v>2.8731351122241035E-2</v>
      </c>
      <c r="CH717">
        <f t="shared" ca="1" si="91"/>
        <v>1.912328544675379E-4</v>
      </c>
      <c r="CI717">
        <f t="shared" ca="1" si="92"/>
        <v>1.912328544675379E-4</v>
      </c>
      <c r="CJ717">
        <f t="shared" ca="1" si="93"/>
        <v>2.3358930774275422E-4</v>
      </c>
      <c r="CK717">
        <f t="shared" ca="1" si="94"/>
        <v>2.8564160207777967E-4</v>
      </c>
      <c r="CL717">
        <f ca="1">+IF($C717=1,SUMPRODUCT($CH717:$CK717,Elast!$L$6:$O$6),SUMPRODUCT($CH717:$CK717,Elast!$L$13:$O$13))</f>
        <v>-8.2786725295467257E-6</v>
      </c>
      <c r="CM717">
        <f ca="1">+IF($C717=1,SUMPRODUCT($CH717:$CK717,Elast!$L$7:$O$7),SUMPRODUCT($CH717:$CK717,Elast!$L$14:$O$14))</f>
        <v>5.266219279558696E-6</v>
      </c>
      <c r="CN717">
        <f ca="1">+IF($C717=1,SUMPRODUCT($CH717:$CK717,Elast!$L$8:$O$8),SUMPRODUCT($CH717:$CK717,Elast!$L$15:$O$15))</f>
        <v>-1.0597689183770908E-5</v>
      </c>
      <c r="CO717">
        <f ca="1">+IF($C717=1,SUMPRODUCT($CH717:$CK717,Elast!$L$9:$O$9),SUMPRODUCT($CH717:$CK717,Elast!$L$16:$O$16))</f>
        <v>-6.5587689731994023E-6</v>
      </c>
    </row>
    <row r="718" spans="2:93" x14ac:dyDescent="0.25">
      <c r="B718" t="s">
        <v>92</v>
      </c>
      <c r="C718">
        <v>2</v>
      </c>
      <c r="D718">
        <v>2051</v>
      </c>
      <c r="E718">
        <v>2049</v>
      </c>
      <c r="F718">
        <v>0.119659166356804</v>
      </c>
      <c r="G718">
        <v>2.9874655136162299E-4</v>
      </c>
      <c r="H718">
        <v>0.19711918938468101</v>
      </c>
      <c r="I718">
        <v>0.68292289770715198</v>
      </c>
      <c r="J718">
        <f ca="1">+('aob Demand'!J717-'aob Demand'!BX717)+'aob Cap'!BX718</f>
        <v>150.2199605329391</v>
      </c>
      <c r="K718">
        <f ca="1">+('aob Demand'!K717-'aob Demand'!BY717)+'aob Cap'!BY718</f>
        <v>150.2199605329391</v>
      </c>
      <c r="L718">
        <f ca="1">+('aob Demand'!L717-'aob Demand'!BZ717)+'aob Cap'!BZ718</f>
        <v>122.97309335199708</v>
      </c>
      <c r="M718">
        <f ca="1">+('aob Demand'!M717-'aob Demand'!CA717)+'aob Cap'!CA718</f>
        <v>100.55610317702909</v>
      </c>
      <c r="N718">
        <f ca="1">+'aob Demand'!N717*(1+CL718)</f>
        <v>4870.7603070835703</v>
      </c>
      <c r="O718">
        <f ca="1">+'aob Demand'!O717*(1+CM718)</f>
        <v>12.099531942173599</v>
      </c>
      <c r="P718">
        <f ca="1">+'aob Demand'!P717*(1+CN718)</f>
        <v>9843.8725117908525</v>
      </c>
      <c r="Q718">
        <f ca="1">+'aob Demand'!Q717*(1+CO718)</f>
        <v>41933.450903739031</v>
      </c>
      <c r="R718">
        <v>6012758.69050017</v>
      </c>
      <c r="S718">
        <f ca="1">+IF(E718&gt;2017,SUMPRODUCT(J718:M718,N718:Q718),'aob Demand'!S717)</f>
        <v>6160698.8812892009</v>
      </c>
      <c r="T718">
        <v>1</v>
      </c>
      <c r="U718">
        <v>2E-3</v>
      </c>
      <c r="V718">
        <v>47210.104372283196</v>
      </c>
      <c r="W718">
        <v>2E-3</v>
      </c>
      <c r="X718">
        <v>5.3885515593578601</v>
      </c>
      <c r="Y718">
        <v>5.3885515593578601</v>
      </c>
      <c r="Z718">
        <v>5.4945799174054297</v>
      </c>
      <c r="AA718">
        <v>4.0447765240131197</v>
      </c>
      <c r="AB718">
        <v>12.0382298629348</v>
      </c>
      <c r="AC718">
        <v>12.0382298629348</v>
      </c>
      <c r="AD718">
        <v>12.0382298629348</v>
      </c>
      <c r="AE718">
        <v>12.0382298629348</v>
      </c>
      <c r="AF718">
        <v>58631.367518495499</v>
      </c>
      <c r="AG718">
        <v>146.38381451479901</v>
      </c>
      <c r="AH718">
        <v>118464.17844090299</v>
      </c>
      <c r="AI718">
        <v>504427.735329894</v>
      </c>
      <c r="AJ718">
        <v>130.14775753662701</v>
      </c>
      <c r="AK718">
        <v>130.14775753662701</v>
      </c>
      <c r="AL718">
        <v>102.787888429045</v>
      </c>
      <c r="AM718">
        <v>81.814189485721201</v>
      </c>
      <c r="AN718">
        <v>135.53630909598499</v>
      </c>
      <c r="AO718">
        <v>135.53630909598499</v>
      </c>
      <c r="AP718">
        <v>108.28246834645</v>
      </c>
      <c r="AQ718">
        <v>85.858966009734303</v>
      </c>
      <c r="AR718">
        <f ca="1">+IF(E718&gt;2017,J718*N718,'aob Demand'!AR717)</f>
        <v>731685.42109550023</v>
      </c>
      <c r="AS718">
        <f>+IF(F718&gt;2017,K718*O718,'aob Demand'!AS717)</f>
        <v>1817.2498951226801</v>
      </c>
      <c r="AT718">
        <f>+IF(G718&gt;2017,L718*P718,'aob Demand'!AT717)</f>
        <v>1210273.46576395</v>
      </c>
      <c r="AU718">
        <f>+IF(H718&gt;2017,M718*Q718,'aob Demand'!AU717)</f>
        <v>4215539.6366032697</v>
      </c>
      <c r="AV718">
        <v>1.0415408554275001</v>
      </c>
      <c r="AW718">
        <v>1.0415408554275001</v>
      </c>
      <c r="AX718">
        <v>1.0535936812483599</v>
      </c>
      <c r="AY718">
        <v>1.04957650417144</v>
      </c>
      <c r="AZ718">
        <v>1.0912882062274201</v>
      </c>
      <c r="BA718">
        <v>1.0912882062274201</v>
      </c>
      <c r="BB718">
        <v>1.1062394076326101</v>
      </c>
      <c r="BC718">
        <v>1.0913092763463099</v>
      </c>
      <c r="BD718">
        <v>1.02894778457881</v>
      </c>
      <c r="BE718">
        <v>1.02894778457881</v>
      </c>
      <c r="BF718">
        <v>1.03247229945724</v>
      </c>
      <c r="BG718">
        <v>1.02454585443549</v>
      </c>
      <c r="BH718">
        <v>0.13183847900000001</v>
      </c>
      <c r="BI718">
        <v>0.13183847900000001</v>
      </c>
      <c r="BJ718">
        <v>0.15242956899999999</v>
      </c>
      <c r="BK718">
        <v>0.19070941999999999</v>
      </c>
      <c r="BL718">
        <v>0.14117670099999999</v>
      </c>
      <c r="BM718">
        <v>0.14117670099999999</v>
      </c>
      <c r="BN718">
        <v>0.16157598500000001</v>
      </c>
      <c r="BO718">
        <v>0.188202072</v>
      </c>
      <c r="BP718">
        <v>0.12631505199999901</v>
      </c>
      <c r="BQ718">
        <v>0.12631505199999901</v>
      </c>
      <c r="BR718">
        <v>0.14329787299999999</v>
      </c>
      <c r="BS718">
        <v>0.18782644199999901</v>
      </c>
      <c r="BT718">
        <v>0.19521590599999999</v>
      </c>
      <c r="BU718">
        <v>0.19521590599999999</v>
      </c>
      <c r="BV718">
        <v>0.27827923900000001</v>
      </c>
      <c r="BW718">
        <v>0.37060473299999902</v>
      </c>
      <c r="BX718">
        <f ca="1">+'aob Demand'!BX717+'aob Cap'!$CG718</f>
        <v>14.699801023812675</v>
      </c>
      <c r="BY718">
        <f ca="1">+'aob Demand'!BY717+'aob Cap'!$CG718</f>
        <v>14.699801023812675</v>
      </c>
      <c r="BZ718">
        <f ca="1">+'aob Demand'!BZ717+'aob Cap'!$CG718</f>
        <v>14.699801023812675</v>
      </c>
      <c r="CA718">
        <f ca="1">+'aob Demand'!CA717+'aob Cap'!$CG718</f>
        <v>14.699801023812675</v>
      </c>
      <c r="CB718">
        <f t="shared" ca="1" si="90"/>
        <v>71599.207348813201</v>
      </c>
      <c r="CC718">
        <f t="shared" ca="1" si="87"/>
        <v>177.86071203121764</v>
      </c>
      <c r="CD718">
        <f t="shared" ca="1" si="88"/>
        <v>144702.96722710461</v>
      </c>
      <c r="CE718">
        <f t="shared" ca="1" si="89"/>
        <v>616413.3845267815</v>
      </c>
      <c r="CG718">
        <f ca="1">+IFERROR(VLOOKUP(_xlfn.CONCAT(B718,E718,C718),Reallocation!$A$3:$F$618,6,FALSE),0)</f>
        <v>2.745313253607528E-2</v>
      </c>
      <c r="CH718">
        <f t="shared" ca="1" si="91"/>
        <v>1.8275289408054007E-4</v>
      </c>
      <c r="CI718">
        <f t="shared" ca="1" si="92"/>
        <v>1.8275289408054007E-4</v>
      </c>
      <c r="CJ718">
        <f t="shared" ca="1" si="93"/>
        <v>2.2324503505410931E-4</v>
      </c>
      <c r="CK718">
        <f t="shared" ca="1" si="94"/>
        <v>2.7301309088878511E-4</v>
      </c>
      <c r="CL718">
        <f ca="1">+IF($C718=1,SUMPRODUCT($CH718:$CK718,Elast!$L$6:$O$6),SUMPRODUCT($CH718:$CK718,Elast!$L$13:$O$13))</f>
        <v>-7.9118768958319491E-6</v>
      </c>
      <c r="CM718">
        <f ca="1">+IF($C718=1,SUMPRODUCT($CH718:$CK718,Elast!$L$7:$O$7),SUMPRODUCT($CH718:$CK718,Elast!$L$14:$O$14))</f>
        <v>5.0326835486929417E-6</v>
      </c>
      <c r="CN718">
        <f ca="1">+IF($C718=1,SUMPRODUCT($CH718:$CK718,Elast!$L$8:$O$8),SUMPRODUCT($CH718:$CK718,Elast!$L$15:$O$15))</f>
        <v>-1.012792845544874E-5</v>
      </c>
      <c r="CO718">
        <f ca="1">+IF($C718=1,SUMPRODUCT($CH718:$CK718,Elast!$L$9:$O$9),SUMPRODUCT($CH718:$CK718,Elast!$L$16:$O$16))</f>
        <v>-6.2686027431770874E-6</v>
      </c>
    </row>
    <row r="719" spans="2:93" x14ac:dyDescent="0.25">
      <c r="B719" t="s">
        <v>93</v>
      </c>
      <c r="C719">
        <v>1</v>
      </c>
      <c r="D719">
        <v>2010</v>
      </c>
      <c r="E719">
        <v>2008</v>
      </c>
      <c r="F719">
        <v>0.213247825</v>
      </c>
      <c r="G719">
        <v>2.4992240999999998E-2</v>
      </c>
      <c r="H719">
        <v>0.219146337</v>
      </c>
      <c r="I719">
        <v>0.542613597</v>
      </c>
      <c r="J719">
        <f>+('aob Demand'!J718-'aob Demand'!BX718)+'aob Cap'!BX719</f>
        <v>323.05435360000001</v>
      </c>
      <c r="K719">
        <f>+('aob Demand'!K718-'aob Demand'!BY718)+'aob Cap'!BY719</f>
        <v>224.67915959999999</v>
      </c>
      <c r="L719">
        <f>+('aob Demand'!L718-'aob Demand'!BZ718)+'aob Cap'!BZ719</f>
        <v>163.88817900000001</v>
      </c>
      <c r="M719">
        <f>+('aob Demand'!M718-'aob Demand'!CA718)+'aob Cap'!CA719</f>
        <v>130.9793962</v>
      </c>
      <c r="N719">
        <f>+'aob Demand'!N718*(1+CL719)</f>
        <v>204811.07500000001</v>
      </c>
      <c r="O719">
        <f>+'aob Demand'!O718*(1+CM719)</f>
        <v>34127.391499999998</v>
      </c>
      <c r="P719">
        <f>+'aob Demand'!P718*(1+CN719)</f>
        <v>412841.42599999998</v>
      </c>
      <c r="Q719">
        <f>+'aob Demand'!Q718*(1+CO719)</f>
        <v>1278852.325</v>
      </c>
      <c r="R719">
        <v>2434.3424669999999</v>
      </c>
      <c r="S719">
        <f>+IF(E719&gt;2017,SUMPRODUCT(J719:M719,N719:Q719),'aob Demand'!S718)</f>
        <v>308995958</v>
      </c>
      <c r="T719">
        <v>126932</v>
      </c>
      <c r="U719">
        <v>134.19999999999999</v>
      </c>
      <c r="V719">
        <v>37519.504399999998</v>
      </c>
      <c r="W719">
        <v>1.0572589999999901E-3</v>
      </c>
      <c r="X719">
        <v>-14.916741139999999</v>
      </c>
      <c r="Y719">
        <v>-14.916741139999999</v>
      </c>
      <c r="Z719">
        <v>-5.0593920880000001</v>
      </c>
      <c r="AA719">
        <v>-3.1449276339999899</v>
      </c>
      <c r="AB719">
        <v>98.375193929999995</v>
      </c>
      <c r="AC719">
        <v>0</v>
      </c>
      <c r="AD719">
        <v>0</v>
      </c>
      <c r="AE719">
        <v>0</v>
      </c>
      <c r="AF719">
        <v>20148329.219999999</v>
      </c>
      <c r="AG719">
        <v>0</v>
      </c>
      <c r="AH719">
        <v>0</v>
      </c>
      <c r="AI719">
        <v>0</v>
      </c>
      <c r="AJ719">
        <v>239.59590079999899</v>
      </c>
      <c r="AK719">
        <v>239.59590079999899</v>
      </c>
      <c r="AL719">
        <v>168.94757109999901</v>
      </c>
      <c r="AM719">
        <v>134.12432379999899</v>
      </c>
      <c r="AN719">
        <v>224.67915959999999</v>
      </c>
      <c r="AO719">
        <v>224.67915959999999</v>
      </c>
      <c r="AP719">
        <v>163.88817900000001</v>
      </c>
      <c r="AQ719">
        <v>130.9793962</v>
      </c>
      <c r="AR719">
        <f>+IF(E719&gt;2017,J719*N719,'aob Demand'!AR718)</f>
        <v>66165109.439999998</v>
      </c>
      <c r="AS719">
        <f>+IF(F719&gt;2017,K719*O719,'aob Demand'!AS718)</f>
        <v>7667713.642</v>
      </c>
      <c r="AT719">
        <f>+IF(G719&gt;2017,L719*P719,'aob Demand'!AT718)</f>
        <v>67659829.540000007</v>
      </c>
      <c r="AU719">
        <f>+IF(H719&gt;2017,M719*Q719,'aob Demand'!AU718)</f>
        <v>167503305.40000001</v>
      </c>
      <c r="AV719">
        <v>1.029125029</v>
      </c>
      <c r="AW719">
        <v>1.029125029</v>
      </c>
      <c r="AX719">
        <v>1.046285447</v>
      </c>
      <c r="AY719">
        <v>1.04181009</v>
      </c>
      <c r="AZ719">
        <v>1.029152294</v>
      </c>
      <c r="BA719">
        <v>1.029152294</v>
      </c>
      <c r="BB719">
        <v>1.046285447</v>
      </c>
      <c r="BC719">
        <v>1.042439304</v>
      </c>
      <c r="BD719">
        <v>0.88190216099999996</v>
      </c>
      <c r="BE719">
        <v>0.88190216099999996</v>
      </c>
      <c r="BF719">
        <v>0.88190216099999996</v>
      </c>
      <c r="BG719">
        <v>0.94838101699999999</v>
      </c>
      <c r="BH719">
        <v>0.14845984000000001</v>
      </c>
      <c r="BI719">
        <v>0.14845984000000001</v>
      </c>
      <c r="BJ719">
        <v>0.16933219299999999</v>
      </c>
      <c r="BK719">
        <v>0.20689772000000001</v>
      </c>
      <c r="BL719">
        <v>0.148460025</v>
      </c>
      <c r="BM719">
        <v>0.148460025</v>
      </c>
      <c r="BN719">
        <v>0.16933219299999999</v>
      </c>
      <c r="BO719">
        <v>0.20705116899999901</v>
      </c>
      <c r="BP719">
        <v>8.0653159999999995E-3</v>
      </c>
      <c r="BQ719">
        <v>8.0653159999999995E-3</v>
      </c>
      <c r="BR719">
        <v>8.0653159999999995E-3</v>
      </c>
      <c r="BS719">
        <v>0.156803041</v>
      </c>
      <c r="BT719">
        <v>0.99975147599999903</v>
      </c>
      <c r="BU719">
        <v>0.99975147599999903</v>
      </c>
      <c r="BV719">
        <v>1</v>
      </c>
      <c r="BW719">
        <v>0.99044583500000005</v>
      </c>
      <c r="BX719">
        <f>+'aob Demand'!BX718+'aob Cap'!$CG719</f>
        <v>102.0409693</v>
      </c>
      <c r="BY719">
        <f>+'aob Demand'!BY718+'aob Cap'!$CG719</f>
        <v>0</v>
      </c>
      <c r="BZ719">
        <f>+'aob Demand'!BZ718+'aob Cap'!$CG719</f>
        <v>0</v>
      </c>
      <c r="CA719">
        <f>+'aob Demand'!CA718+'aob Cap'!$CG719</f>
        <v>0</v>
      </c>
      <c r="CB719">
        <f t="shared" si="90"/>
        <v>20899120.616374999</v>
      </c>
      <c r="CC719">
        <f t="shared" si="87"/>
        <v>0</v>
      </c>
      <c r="CD719">
        <f t="shared" si="88"/>
        <v>0</v>
      </c>
      <c r="CE719">
        <f t="shared" si="89"/>
        <v>0</v>
      </c>
      <c r="CG719">
        <f>+IFERROR(VLOOKUP(_xlfn.CONCAT(B719,E719,C719),Reallocation!$A$3:$F$618,6,FALSE),0)</f>
        <v>0</v>
      </c>
      <c r="CH719">
        <f t="shared" si="91"/>
        <v>0</v>
      </c>
      <c r="CI719">
        <f t="shared" si="92"/>
        <v>0</v>
      </c>
      <c r="CJ719">
        <f t="shared" si="93"/>
        <v>0</v>
      </c>
      <c r="CK719">
        <f t="shared" si="94"/>
        <v>0</v>
      </c>
      <c r="CL719">
        <f>+IF($C719=1,SUMPRODUCT($CH719:$CK719,Elast!$L$6:$O$6),SUMPRODUCT($CH719:$CK719,Elast!$L$13:$O$13))</f>
        <v>0</v>
      </c>
      <c r="CM719">
        <f>+IF($C719=1,SUMPRODUCT($CH719:$CK719,Elast!$L$7:$O$7),SUMPRODUCT($CH719:$CK719,Elast!$L$14:$O$14))</f>
        <v>0</v>
      </c>
      <c r="CN719">
        <f>+IF($C719=1,SUMPRODUCT($CH719:$CK719,Elast!$L$8:$O$8),SUMPRODUCT($CH719:$CK719,Elast!$L$15:$O$15))</f>
        <v>0</v>
      </c>
      <c r="CO719">
        <f>+IF($C719=1,SUMPRODUCT($CH719:$CK719,Elast!$L$9:$O$9),SUMPRODUCT($CH719:$CK719,Elast!$L$16:$O$16))</f>
        <v>0</v>
      </c>
    </row>
    <row r="720" spans="2:93" x14ac:dyDescent="0.25">
      <c r="B720" t="s">
        <v>93</v>
      </c>
      <c r="C720">
        <v>1</v>
      </c>
      <c r="D720">
        <v>2011</v>
      </c>
      <c r="E720">
        <v>2009</v>
      </c>
      <c r="F720">
        <v>0.35533989500000002</v>
      </c>
      <c r="G720">
        <v>3.0220061999999999E-2</v>
      </c>
      <c r="H720">
        <v>0.21067554299999999</v>
      </c>
      <c r="I720">
        <v>0.403764501</v>
      </c>
      <c r="J720">
        <f>+('aob Demand'!J719-'aob Demand'!BX719)+'aob Cap'!BX720</f>
        <v>217.89542420000001</v>
      </c>
      <c r="K720">
        <f>+('aob Demand'!K719-'aob Demand'!BY719)+'aob Cap'!BY720</f>
        <v>121.5966727</v>
      </c>
      <c r="L720">
        <f>+('aob Demand'!L719-'aob Demand'!BZ719)+'aob Cap'!BZ720</f>
        <v>68.308616670000006</v>
      </c>
      <c r="M720">
        <f>+('aob Demand'!M719-'aob Demand'!CA719)+'aob Cap'!CA720</f>
        <v>42.706399959999999</v>
      </c>
      <c r="N720">
        <f>+'aob Demand'!N719*(1+CL720)</f>
        <v>217597.68799999999</v>
      </c>
      <c r="O720">
        <f>+'aob Demand'!O719*(1+CM720)</f>
        <v>33146.432999999997</v>
      </c>
      <c r="P720">
        <f>+'aob Demand'!P719*(1+CN720)</f>
        <v>411044.967</v>
      </c>
      <c r="Q720">
        <f>+'aob Demand'!Q719*(1+CO720)</f>
        <v>1259950.5109999999</v>
      </c>
      <c r="R720">
        <v>1043.358731</v>
      </c>
      <c r="S720">
        <f>+IF(E720&gt;2017,SUMPRODUCT(J720:M720,N720:Q720),'aob Demand'!S719)</f>
        <v>133329900</v>
      </c>
      <c r="T720">
        <v>127799</v>
      </c>
      <c r="U720">
        <v>51.65</v>
      </c>
      <c r="V720">
        <v>35557.76064</v>
      </c>
      <c r="W720">
        <v>4.0414999999999998E-4</v>
      </c>
      <c r="X720">
        <v>26.595969589999999</v>
      </c>
      <c r="Y720">
        <v>26.595969589999999</v>
      </c>
      <c r="Z720">
        <v>9.1358678520000005</v>
      </c>
      <c r="AA720">
        <v>4.9357983010000002</v>
      </c>
      <c r="AB720">
        <v>96.298751530000004</v>
      </c>
      <c r="AC720">
        <v>0</v>
      </c>
      <c r="AD720">
        <v>0</v>
      </c>
      <c r="AE720">
        <v>0</v>
      </c>
      <c r="AF720">
        <v>20954385.690000001</v>
      </c>
      <c r="AG720">
        <v>0</v>
      </c>
      <c r="AH720">
        <v>0</v>
      </c>
      <c r="AI720">
        <v>0</v>
      </c>
      <c r="AJ720">
        <v>95.000703090000002</v>
      </c>
      <c r="AK720">
        <v>95.000703090000002</v>
      </c>
      <c r="AL720">
        <v>59.172748820000002</v>
      </c>
      <c r="AM720">
        <v>37.770601659999997</v>
      </c>
      <c r="AN720">
        <v>121.5966727</v>
      </c>
      <c r="AO720">
        <v>121.5966727</v>
      </c>
      <c r="AP720">
        <v>68.308616670000006</v>
      </c>
      <c r="AQ720">
        <v>42.706399959999999</v>
      </c>
      <c r="AR720">
        <f>+IF(E720&gt;2017,J720*N720,'aob Demand'!AR719)</f>
        <v>47413540.530000001</v>
      </c>
      <c r="AS720">
        <f>+IF(F720&gt;2017,K720*O720,'aob Demand'!AS719)</f>
        <v>4030495.9639999899</v>
      </c>
      <c r="AT720">
        <f>+IF(G720&gt;2017,L720*P720,'aob Demand'!AT719)</f>
        <v>28077913.079999998</v>
      </c>
      <c r="AU720">
        <f>+IF(H720&gt;2017,M720*Q720,'aob Demand'!AU719)</f>
        <v>53807950.460000001</v>
      </c>
      <c r="AV720">
        <v>1.029125029</v>
      </c>
      <c r="AW720">
        <v>1.029125029</v>
      </c>
      <c r="AX720">
        <v>1.046285447</v>
      </c>
      <c r="AY720">
        <v>1.04181009</v>
      </c>
      <c r="AZ720">
        <v>1.029152294</v>
      </c>
      <c r="BA720">
        <v>1.029152294</v>
      </c>
      <c r="BB720">
        <v>1.046285447</v>
      </c>
      <c r="BC720">
        <v>1.042439304</v>
      </c>
      <c r="BD720">
        <v>0.88190216099999996</v>
      </c>
      <c r="BE720">
        <v>0.88190216099999996</v>
      </c>
      <c r="BF720">
        <v>0.88190216099999996</v>
      </c>
      <c r="BG720">
        <v>0.94838101699999999</v>
      </c>
      <c r="BH720">
        <v>0.14845984000000001</v>
      </c>
      <c r="BI720">
        <v>0.14845984000000001</v>
      </c>
      <c r="BJ720">
        <v>0.16933219299999999</v>
      </c>
      <c r="BK720">
        <v>0.20689772000000001</v>
      </c>
      <c r="BL720">
        <v>0.148460025</v>
      </c>
      <c r="BM720">
        <v>0.148460025</v>
      </c>
      <c r="BN720">
        <v>0.16933219299999999</v>
      </c>
      <c r="BO720">
        <v>0.20705116899999901</v>
      </c>
      <c r="BP720">
        <v>8.0653159999999995E-3</v>
      </c>
      <c r="BQ720">
        <v>8.0653159999999995E-3</v>
      </c>
      <c r="BR720">
        <v>8.0653159999999995E-3</v>
      </c>
      <c r="BS720">
        <v>0.156803041</v>
      </c>
      <c r="BT720">
        <v>0.99975147599999903</v>
      </c>
      <c r="BU720">
        <v>0.99975147599999903</v>
      </c>
      <c r="BV720">
        <v>1</v>
      </c>
      <c r="BW720">
        <v>0.99044583500000005</v>
      </c>
      <c r="BX720">
        <f>+'aob Demand'!BX719+'aob Cap'!$CG720</f>
        <v>103.0185638</v>
      </c>
      <c r="BY720">
        <f>+'aob Demand'!BY719+'aob Cap'!$CG720</f>
        <v>0</v>
      </c>
      <c r="BZ720">
        <f>+'aob Demand'!BZ719+'aob Cap'!$CG720</f>
        <v>0</v>
      </c>
      <c r="CA720">
        <f>+'aob Demand'!CA719+'aob Cap'!$CG720</f>
        <v>0</v>
      </c>
      <c r="CB720">
        <f t="shared" si="90"/>
        <v>22416601.303960495</v>
      </c>
      <c r="CC720">
        <f t="shared" si="87"/>
        <v>0</v>
      </c>
      <c r="CD720">
        <f t="shared" si="88"/>
        <v>0</v>
      </c>
      <c r="CE720">
        <f t="shared" si="89"/>
        <v>0</v>
      </c>
      <c r="CG720">
        <f>+IFERROR(VLOOKUP(_xlfn.CONCAT(B720,E720,C720),Reallocation!$A$3:$F$618,6,FALSE),0)</f>
        <v>0</v>
      </c>
      <c r="CH720">
        <f t="shared" si="91"/>
        <v>0</v>
      </c>
      <c r="CI720">
        <f t="shared" si="92"/>
        <v>0</v>
      </c>
      <c r="CJ720">
        <f t="shared" si="93"/>
        <v>0</v>
      </c>
      <c r="CK720">
        <f t="shared" si="94"/>
        <v>0</v>
      </c>
      <c r="CL720">
        <f>+IF($C720=1,SUMPRODUCT($CH720:$CK720,Elast!$L$6:$O$6),SUMPRODUCT($CH720:$CK720,Elast!$L$13:$O$13))</f>
        <v>0</v>
      </c>
      <c r="CM720">
        <f>+IF($C720=1,SUMPRODUCT($CH720:$CK720,Elast!$L$7:$O$7),SUMPRODUCT($CH720:$CK720,Elast!$L$14:$O$14))</f>
        <v>0</v>
      </c>
      <c r="CN720">
        <f>+IF($C720=1,SUMPRODUCT($CH720:$CK720,Elast!$L$8:$O$8),SUMPRODUCT($CH720:$CK720,Elast!$L$15:$O$15))</f>
        <v>0</v>
      </c>
      <c r="CO720">
        <f>+IF($C720=1,SUMPRODUCT($CH720:$CK720,Elast!$L$9:$O$9),SUMPRODUCT($CH720:$CK720,Elast!$L$16:$O$16))</f>
        <v>0</v>
      </c>
    </row>
    <row r="721" spans="2:93" x14ac:dyDescent="0.25">
      <c r="B721" t="s">
        <v>93</v>
      </c>
      <c r="C721">
        <v>1</v>
      </c>
      <c r="D721">
        <v>2012</v>
      </c>
      <c r="E721">
        <v>2010</v>
      </c>
      <c r="F721">
        <v>0.25089043100000002</v>
      </c>
      <c r="G721">
        <v>2.0085108000000001E-2</v>
      </c>
      <c r="H721">
        <v>0.20037611899999999</v>
      </c>
      <c r="I721">
        <v>0.52864834199999999</v>
      </c>
      <c r="J721">
        <f>+('aob Demand'!J720-'aob Demand'!BX720)+'aob Cap'!BX721</f>
        <v>190.03592090000001</v>
      </c>
      <c r="K721">
        <f>+('aob Demand'!K720-'aob Demand'!BY720)+'aob Cap'!BY721</f>
        <v>101.2631894</v>
      </c>
      <c r="L721">
        <f>+('aob Demand'!L720-'aob Demand'!BZ720)+'aob Cap'!BZ721</f>
        <v>79.441876329999999</v>
      </c>
      <c r="M721">
        <f>+('aob Demand'!M720-'aob Demand'!CA720)+'aob Cap'!CA721</f>
        <v>67.347485809999995</v>
      </c>
      <c r="N721">
        <f>+'aob Demand'!N720*(1+CL721)</f>
        <v>219021.51</v>
      </c>
      <c r="O721">
        <f>+'aob Demand'!O720*(1+CM721)</f>
        <v>32738.162</v>
      </c>
      <c r="P721">
        <f>+'aob Demand'!P720*(1+CN721)</f>
        <v>420461.79100000003</v>
      </c>
      <c r="Q721">
        <f>+'aob Demand'!Q720*(1+CO721)</f>
        <v>1304916.7450000001</v>
      </c>
      <c r="R721">
        <v>1289.684377</v>
      </c>
      <c r="S721">
        <f>+IF(E721&gt;2017,SUMPRODUCT(J721:M721,N721:Q721),'aob Demand'!S720)</f>
        <v>166222260.59999999</v>
      </c>
      <c r="T721">
        <v>128886</v>
      </c>
      <c r="U721">
        <v>50.593999999999902</v>
      </c>
      <c r="V721">
        <v>34815.788289999997</v>
      </c>
      <c r="W721">
        <v>3.92548E-4</v>
      </c>
      <c r="X721">
        <v>12.13940431</v>
      </c>
      <c r="Y721">
        <v>12.13940431</v>
      </c>
      <c r="Z721">
        <v>6.1758978459999998</v>
      </c>
      <c r="AA721">
        <v>2.6859855700000002</v>
      </c>
      <c r="AB721">
        <v>88.772731499999907</v>
      </c>
      <c r="AC721">
        <v>0</v>
      </c>
      <c r="AD721">
        <v>0</v>
      </c>
      <c r="AE721">
        <v>0</v>
      </c>
      <c r="AF721">
        <v>19443137.699999999</v>
      </c>
      <c r="AG721">
        <v>0</v>
      </c>
      <c r="AH721">
        <v>0</v>
      </c>
      <c r="AI721">
        <v>0</v>
      </c>
      <c r="AJ721">
        <v>89.123785099999907</v>
      </c>
      <c r="AK721">
        <v>89.123785099999907</v>
      </c>
      <c r="AL721">
        <v>73.265978489999995</v>
      </c>
      <c r="AM721">
        <v>64.661500239999995</v>
      </c>
      <c r="AN721">
        <v>101.2631894</v>
      </c>
      <c r="AO721">
        <v>101.2631894</v>
      </c>
      <c r="AP721">
        <v>79.441876329999999</v>
      </c>
      <c r="AQ721">
        <v>67.347485809999995</v>
      </c>
      <c r="AR721">
        <f>+IF(E721&gt;2017,J721*N721,'aob Demand'!AR720)</f>
        <v>41621954.350000001</v>
      </c>
      <c r="AS721">
        <f>+IF(F721&gt;2017,K721*O721,'aob Demand'!AS720)</f>
        <v>3315170.6989999898</v>
      </c>
      <c r="AT721">
        <f>+IF(G721&gt;2017,L721*P721,'aob Demand'!AT720)</f>
        <v>33402273.600000001</v>
      </c>
      <c r="AU721">
        <f>+IF(H721&gt;2017,M721*Q721,'aob Demand'!AU720)</f>
        <v>87882861.969999999</v>
      </c>
      <c r="AV721">
        <v>1.029125029</v>
      </c>
      <c r="AW721">
        <v>1.029125029</v>
      </c>
      <c r="AX721">
        <v>1.046285447</v>
      </c>
      <c r="AY721">
        <v>1.04181009</v>
      </c>
      <c r="AZ721">
        <v>1.029152294</v>
      </c>
      <c r="BA721">
        <v>1.029152294</v>
      </c>
      <c r="BB721">
        <v>1.046285447</v>
      </c>
      <c r="BC721">
        <v>1.042439304</v>
      </c>
      <c r="BD721">
        <v>0.88190216099999996</v>
      </c>
      <c r="BE721">
        <v>0.88190216099999996</v>
      </c>
      <c r="BF721">
        <v>0.88190216099999996</v>
      </c>
      <c r="BG721">
        <v>0.94838101699999999</v>
      </c>
      <c r="BH721">
        <v>0.14845984000000001</v>
      </c>
      <c r="BI721">
        <v>0.14845984000000001</v>
      </c>
      <c r="BJ721">
        <v>0.16933219299999999</v>
      </c>
      <c r="BK721">
        <v>0.20689772000000001</v>
      </c>
      <c r="BL721">
        <v>0.148460025</v>
      </c>
      <c r="BM721">
        <v>0.148460025</v>
      </c>
      <c r="BN721">
        <v>0.16933219299999999</v>
      </c>
      <c r="BO721">
        <v>0.20705116899999901</v>
      </c>
      <c r="BP721">
        <v>8.0653159999999995E-3</v>
      </c>
      <c r="BQ721">
        <v>8.0653159999999995E-3</v>
      </c>
      <c r="BR721">
        <v>8.0653159999999995E-3</v>
      </c>
      <c r="BS721">
        <v>0.156803041</v>
      </c>
      <c r="BT721">
        <v>0.99975147599999903</v>
      </c>
      <c r="BU721">
        <v>0.99975147599999903</v>
      </c>
      <c r="BV721">
        <v>1</v>
      </c>
      <c r="BW721">
        <v>0.99044583500000005</v>
      </c>
      <c r="BX721">
        <f>+'aob Demand'!BX720+'aob Cap'!$CG721</f>
        <v>103.8912108</v>
      </c>
      <c r="BY721">
        <f>+'aob Demand'!BY720+'aob Cap'!$CG721</f>
        <v>0</v>
      </c>
      <c r="BZ721">
        <f>+'aob Demand'!BZ720+'aob Cap'!$CG721</f>
        <v>0</v>
      </c>
      <c r="CA721">
        <f>+'aob Demand'!CA720+'aob Cap'!$CG721</f>
        <v>0</v>
      </c>
      <c r="CB721">
        <f t="shared" si="90"/>
        <v>22754409.865144309</v>
      </c>
      <c r="CC721">
        <f t="shared" si="87"/>
        <v>0</v>
      </c>
      <c r="CD721">
        <f t="shared" si="88"/>
        <v>0</v>
      </c>
      <c r="CE721">
        <f t="shared" si="89"/>
        <v>0</v>
      </c>
      <c r="CG721">
        <f>+IFERROR(VLOOKUP(_xlfn.CONCAT(B721,E721,C721),Reallocation!$A$3:$F$618,6,FALSE),0)</f>
        <v>0</v>
      </c>
      <c r="CH721">
        <f t="shared" si="91"/>
        <v>0</v>
      </c>
      <c r="CI721">
        <f t="shared" si="92"/>
        <v>0</v>
      </c>
      <c r="CJ721">
        <f t="shared" si="93"/>
        <v>0</v>
      </c>
      <c r="CK721">
        <f t="shared" si="94"/>
        <v>0</v>
      </c>
      <c r="CL721">
        <f>+IF($C721=1,SUMPRODUCT($CH721:$CK721,Elast!$L$6:$O$6),SUMPRODUCT($CH721:$CK721,Elast!$L$13:$O$13))</f>
        <v>0</v>
      </c>
      <c r="CM721">
        <f>+IF($C721=1,SUMPRODUCT($CH721:$CK721,Elast!$L$7:$O$7),SUMPRODUCT($CH721:$CK721,Elast!$L$14:$O$14))</f>
        <v>0</v>
      </c>
      <c r="CN721">
        <f>+IF($C721=1,SUMPRODUCT($CH721:$CK721,Elast!$L$8:$O$8),SUMPRODUCT($CH721:$CK721,Elast!$L$15:$O$15))</f>
        <v>0</v>
      </c>
      <c r="CO721">
        <f>+IF($C721=1,SUMPRODUCT($CH721:$CK721,Elast!$L$9:$O$9),SUMPRODUCT($CH721:$CK721,Elast!$L$16:$O$16))</f>
        <v>0</v>
      </c>
    </row>
    <row r="722" spans="2:93" x14ac:dyDescent="0.25">
      <c r="B722" t="s">
        <v>93</v>
      </c>
      <c r="C722">
        <v>1</v>
      </c>
      <c r="D722">
        <v>2013</v>
      </c>
      <c r="E722">
        <v>2011</v>
      </c>
      <c r="F722">
        <v>0.28043217100000001</v>
      </c>
      <c r="G722">
        <v>2.14099689999999E-2</v>
      </c>
      <c r="H722">
        <v>0.18201395399999901</v>
      </c>
      <c r="I722">
        <v>0.51614390600000004</v>
      </c>
      <c r="J722">
        <f>+('aob Demand'!J721-'aob Demand'!BX721)+'aob Cap'!BX722</f>
        <v>180.44730340000001</v>
      </c>
      <c r="K722">
        <f>+('aob Demand'!K721-'aob Demand'!BY721)+'aob Cap'!BY722</f>
        <v>88.454880560000007</v>
      </c>
      <c r="L722">
        <f>+('aob Demand'!L721-'aob Demand'!BZ721)+'aob Cap'!BZ722</f>
        <v>60.604566140000003</v>
      </c>
      <c r="M722">
        <f>+('aob Demand'!M721-'aob Demand'!CA721)+'aob Cap'!CA722</f>
        <v>55.267139280000002</v>
      </c>
      <c r="N722">
        <f>+'aob Demand'!N721*(1+CL722)</f>
        <v>218558.24799999999</v>
      </c>
      <c r="O722">
        <f>+'aob Demand'!O721*(1+CM722)</f>
        <v>34189.603999999999</v>
      </c>
      <c r="P722">
        <f>+'aob Demand'!P721*(1+CN722)</f>
        <v>423306.03100000002</v>
      </c>
      <c r="Q722">
        <f>+'aob Demand'!Q721*(1+CO722)</f>
        <v>1316137.085</v>
      </c>
      <c r="R722">
        <v>1082.590837</v>
      </c>
      <c r="S722">
        <f>+IF(E722&gt;2017,SUMPRODUCT(J722:M722,N722:Q722),'aob Demand'!S721)</f>
        <v>140855893.80000001</v>
      </c>
      <c r="T722">
        <v>130110</v>
      </c>
      <c r="U722">
        <v>53.733999999999902</v>
      </c>
      <c r="V722">
        <v>33724.262649999997</v>
      </c>
      <c r="W722">
        <v>4.12989E-4</v>
      </c>
      <c r="X722">
        <v>1.4401381869999901</v>
      </c>
      <c r="Y722">
        <v>1.4401381869999901</v>
      </c>
      <c r="Z722">
        <v>1.042520154</v>
      </c>
      <c r="AA722">
        <v>2.9728987259999999</v>
      </c>
      <c r="AB722">
        <v>91.992422820000002</v>
      </c>
      <c r="AC722">
        <v>0</v>
      </c>
      <c r="AD722">
        <v>0</v>
      </c>
      <c r="AE722">
        <v>0</v>
      </c>
      <c r="AF722">
        <v>20105702.760000002</v>
      </c>
      <c r="AG722">
        <v>0</v>
      </c>
      <c r="AH722">
        <v>0</v>
      </c>
      <c r="AI722">
        <v>0</v>
      </c>
      <c r="AJ722">
        <v>87.014742380000001</v>
      </c>
      <c r="AK722">
        <v>87.014742380000001</v>
      </c>
      <c r="AL722">
        <v>59.562045990000001</v>
      </c>
      <c r="AM722">
        <v>52.294240549999998</v>
      </c>
      <c r="AN722">
        <v>88.454880560000007</v>
      </c>
      <c r="AO722">
        <v>88.454880560000007</v>
      </c>
      <c r="AP722">
        <v>60.604566140000003</v>
      </c>
      <c r="AQ722">
        <v>55.267139280000002</v>
      </c>
      <c r="AR722">
        <f>+IF(E722&gt;2017,J722*N722,'aob Demand'!AR721)</f>
        <v>39438246.479999997</v>
      </c>
      <c r="AS722">
        <f>+IF(F722&gt;2017,K722*O722,'aob Demand'!AS721)</f>
        <v>3024237.338</v>
      </c>
      <c r="AT722">
        <f>+IF(G722&gt;2017,L722*P722,'aob Demand'!AT721)</f>
        <v>25654278.350000001</v>
      </c>
      <c r="AU722">
        <f>+IF(H722&gt;2017,M722*Q722,'aob Demand'!AU721)</f>
        <v>72739131.579999998</v>
      </c>
      <c r="AV722">
        <v>1.029125029</v>
      </c>
      <c r="AW722">
        <v>1.029125029</v>
      </c>
      <c r="AX722">
        <v>1.046285447</v>
      </c>
      <c r="AY722">
        <v>1.04181009</v>
      </c>
      <c r="AZ722">
        <v>1.029152294</v>
      </c>
      <c r="BA722">
        <v>1.029152294</v>
      </c>
      <c r="BB722">
        <v>1.046285447</v>
      </c>
      <c r="BC722">
        <v>1.042439304</v>
      </c>
      <c r="BD722">
        <v>0.88190216099999996</v>
      </c>
      <c r="BE722">
        <v>0.88190216099999996</v>
      </c>
      <c r="BF722">
        <v>0.88190216099999996</v>
      </c>
      <c r="BG722">
        <v>0.94838101699999999</v>
      </c>
      <c r="BH722">
        <v>0.14845984000000001</v>
      </c>
      <c r="BI722">
        <v>0.14845984000000001</v>
      </c>
      <c r="BJ722">
        <v>0.16933219299999999</v>
      </c>
      <c r="BK722">
        <v>0.20689772000000001</v>
      </c>
      <c r="BL722">
        <v>0.148460025</v>
      </c>
      <c r="BM722">
        <v>0.148460025</v>
      </c>
      <c r="BN722">
        <v>0.16933219299999999</v>
      </c>
      <c r="BO722">
        <v>0.20705116899999901</v>
      </c>
      <c r="BP722">
        <v>8.0653159999999995E-3</v>
      </c>
      <c r="BQ722">
        <v>8.0653159999999995E-3</v>
      </c>
      <c r="BR722">
        <v>8.0653159999999995E-3</v>
      </c>
      <c r="BS722">
        <v>0.156803041</v>
      </c>
      <c r="BT722">
        <v>0.99975147599999903</v>
      </c>
      <c r="BU722">
        <v>0.99975147599999903</v>
      </c>
      <c r="BV722">
        <v>1</v>
      </c>
      <c r="BW722">
        <v>0.99044583500000005</v>
      </c>
      <c r="BX722">
        <f>+'aob Demand'!BX721+'aob Cap'!$CG722</f>
        <v>103.6997411</v>
      </c>
      <c r="BY722">
        <f>+'aob Demand'!BY721+'aob Cap'!$CG722</f>
        <v>0</v>
      </c>
      <c r="BZ722">
        <f>+'aob Demand'!BZ721+'aob Cap'!$CG722</f>
        <v>0</v>
      </c>
      <c r="CA722">
        <f>+'aob Demand'!CA721+'aob Cap'!$CG722</f>
        <v>0</v>
      </c>
      <c r="CB722">
        <f t="shared" si="90"/>
        <v>22664433.732869592</v>
      </c>
      <c r="CC722">
        <f t="shared" si="87"/>
        <v>0</v>
      </c>
      <c r="CD722">
        <f t="shared" si="88"/>
        <v>0</v>
      </c>
      <c r="CE722">
        <f t="shared" si="89"/>
        <v>0</v>
      </c>
      <c r="CG722">
        <f>+IFERROR(VLOOKUP(_xlfn.CONCAT(B722,E722,C722),Reallocation!$A$3:$F$618,6,FALSE),0)</f>
        <v>0</v>
      </c>
      <c r="CH722">
        <f t="shared" si="91"/>
        <v>0</v>
      </c>
      <c r="CI722">
        <f t="shared" si="92"/>
        <v>0</v>
      </c>
      <c r="CJ722">
        <f t="shared" si="93"/>
        <v>0</v>
      </c>
      <c r="CK722">
        <f t="shared" si="94"/>
        <v>0</v>
      </c>
      <c r="CL722">
        <f>+IF($C722=1,SUMPRODUCT($CH722:$CK722,Elast!$L$6:$O$6),SUMPRODUCT($CH722:$CK722,Elast!$L$13:$O$13))</f>
        <v>0</v>
      </c>
      <c r="CM722">
        <f>+IF($C722=1,SUMPRODUCT($CH722:$CK722,Elast!$L$7:$O$7),SUMPRODUCT($CH722:$CK722,Elast!$L$14:$O$14))</f>
        <v>0</v>
      </c>
      <c r="CN722">
        <f>+IF($C722=1,SUMPRODUCT($CH722:$CK722,Elast!$L$8:$O$8),SUMPRODUCT($CH722:$CK722,Elast!$L$15:$O$15))</f>
        <v>0</v>
      </c>
      <c r="CO722">
        <f>+IF($C722=1,SUMPRODUCT($CH722:$CK722,Elast!$L$9:$O$9),SUMPRODUCT($CH722:$CK722,Elast!$L$16:$O$16))</f>
        <v>0</v>
      </c>
    </row>
    <row r="723" spans="2:93" x14ac:dyDescent="0.25">
      <c r="B723" t="s">
        <v>93</v>
      </c>
      <c r="C723">
        <v>1</v>
      </c>
      <c r="D723">
        <v>2014</v>
      </c>
      <c r="E723">
        <v>2012</v>
      </c>
      <c r="F723">
        <v>0.22820885199999999</v>
      </c>
      <c r="G723">
        <v>1.9307650999999999E-2</v>
      </c>
      <c r="H723">
        <v>0.202761523</v>
      </c>
      <c r="I723">
        <v>0.54972197499999997</v>
      </c>
      <c r="J723">
        <f>+('aob Demand'!J722-'aob Demand'!BX722)+'aob Cap'!BX723</f>
        <v>220.55009049999899</v>
      </c>
      <c r="K723">
        <f>+('aob Demand'!K722-'aob Demand'!BY722)+'aob Cap'!BY723</f>
        <v>118.1223449</v>
      </c>
      <c r="L723">
        <f>+('aob Demand'!L722-'aob Demand'!BZ722)+'aob Cap'!BZ723</f>
        <v>101.6572829</v>
      </c>
      <c r="M723">
        <f>+('aob Demand'!M722-'aob Demand'!CA722)+'aob Cap'!CA723</f>
        <v>88.878109899999998</v>
      </c>
      <c r="N723">
        <f>+'aob Demand'!N722*(1+CL723)</f>
        <v>217907.125</v>
      </c>
      <c r="O723">
        <f>+'aob Demand'!O722*(1+CM723)</f>
        <v>34627.550999999999</v>
      </c>
      <c r="P723">
        <f>+'aob Demand'!P722*(1+CN723)</f>
        <v>420659.56</v>
      </c>
      <c r="Q723">
        <f>+'aob Demand'!Q722*(1+CO723)</f>
        <v>1303190.3259999999</v>
      </c>
      <c r="R723">
        <v>1608.01132799999</v>
      </c>
      <c r="S723">
        <f>+IF(E723&gt;2017,SUMPRODUCT(J723:M723,N723:Q723),'aob Demand'!S722)</f>
        <v>210737924.59999999</v>
      </c>
      <c r="T723">
        <v>131055</v>
      </c>
      <c r="U723">
        <v>51.921999999999997</v>
      </c>
      <c r="V723">
        <v>33131.376360000002</v>
      </c>
      <c r="W723">
        <v>3.9618500000000002E-4</v>
      </c>
      <c r="X723">
        <v>-8.6939882500000003</v>
      </c>
      <c r="Y723">
        <v>-8.6939882500000003</v>
      </c>
      <c r="Z723">
        <v>-9.6957401169999997</v>
      </c>
      <c r="AA723">
        <v>-7.461947983</v>
      </c>
      <c r="AB723">
        <v>102.42774559999999</v>
      </c>
      <c r="AC723">
        <v>0</v>
      </c>
      <c r="AD723">
        <v>0</v>
      </c>
      <c r="AE723">
        <v>0</v>
      </c>
      <c r="AF723">
        <v>22319735.57</v>
      </c>
      <c r="AG723">
        <v>0</v>
      </c>
      <c r="AH723">
        <v>0</v>
      </c>
      <c r="AI723">
        <v>0</v>
      </c>
      <c r="AJ723">
        <v>126.81633309999999</v>
      </c>
      <c r="AK723">
        <v>126.81633309999999</v>
      </c>
      <c r="AL723">
        <v>111.35302309999901</v>
      </c>
      <c r="AM723">
        <v>96.340057880000003</v>
      </c>
      <c r="AN723">
        <v>118.1223449</v>
      </c>
      <c r="AO723">
        <v>118.1223449</v>
      </c>
      <c r="AP723">
        <v>101.6572829</v>
      </c>
      <c r="AQ723">
        <v>88.878109899999998</v>
      </c>
      <c r="AR723">
        <f>+IF(E723&gt;2017,J723*N723,'aob Demand'!AR722)</f>
        <v>48059436.140000001</v>
      </c>
      <c r="AS723">
        <f>+IF(F723&gt;2017,K723*O723,'aob Demand'!AS722)</f>
        <v>4090287.5210000002</v>
      </c>
      <c r="AT723">
        <f>+IF(G723&gt;2017,L723*P723,'aob Demand'!AT722)</f>
        <v>42763107.909999996</v>
      </c>
      <c r="AU723">
        <f>+IF(H723&gt;2017,M723*Q723,'aob Demand'!AU722)</f>
        <v>115825093</v>
      </c>
      <c r="AV723">
        <v>1.029125029</v>
      </c>
      <c r="AW723">
        <v>1.029125029</v>
      </c>
      <c r="AX723">
        <v>1.046285447</v>
      </c>
      <c r="AY723">
        <v>1.04181009</v>
      </c>
      <c r="AZ723">
        <v>1.029152294</v>
      </c>
      <c r="BA723">
        <v>1.029152294</v>
      </c>
      <c r="BB723">
        <v>1.046285447</v>
      </c>
      <c r="BC723">
        <v>1.042439304</v>
      </c>
      <c r="BD723">
        <v>0.88190216099999996</v>
      </c>
      <c r="BE723">
        <v>0.88190216099999996</v>
      </c>
      <c r="BF723">
        <v>0.88190216099999996</v>
      </c>
      <c r="BG723">
        <v>0.94838101699999999</v>
      </c>
      <c r="BH723">
        <v>0.14845984000000001</v>
      </c>
      <c r="BI723">
        <v>0.14845984000000001</v>
      </c>
      <c r="BJ723">
        <v>0.16933219299999999</v>
      </c>
      <c r="BK723">
        <v>0.20689772000000001</v>
      </c>
      <c r="BL723">
        <v>0.148460025</v>
      </c>
      <c r="BM723">
        <v>0.148460025</v>
      </c>
      <c r="BN723">
        <v>0.16933219299999999</v>
      </c>
      <c r="BO723">
        <v>0.20705116899999901</v>
      </c>
      <c r="BP723">
        <v>8.0653159999999995E-3</v>
      </c>
      <c r="BQ723">
        <v>8.0653159999999995E-3</v>
      </c>
      <c r="BR723">
        <v>8.0653159999999995E-3</v>
      </c>
      <c r="BS723">
        <v>0.156803041</v>
      </c>
      <c r="BT723">
        <v>0.99975147599999903</v>
      </c>
      <c r="BU723">
        <v>0.99975147599999903</v>
      </c>
      <c r="BV723">
        <v>1</v>
      </c>
      <c r="BW723">
        <v>0.99044583500000005</v>
      </c>
      <c r="BX723">
        <f>+'aob Demand'!BX722+'aob Cap'!$CG723</f>
        <v>108.0149625</v>
      </c>
      <c r="BY723">
        <f>+'aob Demand'!BY722+'aob Cap'!$CG723</f>
        <v>0</v>
      </c>
      <c r="BZ723">
        <f>+'aob Demand'!BZ722+'aob Cap'!$CG723</f>
        <v>0</v>
      </c>
      <c r="CA723">
        <f>+'aob Demand'!CA722+'aob Cap'!$CG723</f>
        <v>0</v>
      </c>
      <c r="CB723">
        <f t="shared" si="90"/>
        <v>23537229.935357813</v>
      </c>
      <c r="CC723">
        <f t="shared" si="87"/>
        <v>0</v>
      </c>
      <c r="CD723">
        <f t="shared" si="88"/>
        <v>0</v>
      </c>
      <c r="CE723">
        <f t="shared" si="89"/>
        <v>0</v>
      </c>
      <c r="CG723">
        <f>+IFERROR(VLOOKUP(_xlfn.CONCAT(B723,E723,C723),Reallocation!$A$3:$F$618,6,FALSE),0)</f>
        <v>0</v>
      </c>
      <c r="CH723">
        <f t="shared" si="91"/>
        <v>0</v>
      </c>
      <c r="CI723">
        <f t="shared" si="92"/>
        <v>0</v>
      </c>
      <c r="CJ723">
        <f t="shared" si="93"/>
        <v>0</v>
      </c>
      <c r="CK723">
        <f t="shared" si="94"/>
        <v>0</v>
      </c>
      <c r="CL723">
        <f>+IF($C723=1,SUMPRODUCT($CH723:$CK723,Elast!$L$6:$O$6),SUMPRODUCT($CH723:$CK723,Elast!$L$13:$O$13))</f>
        <v>0</v>
      </c>
      <c r="CM723">
        <f>+IF($C723=1,SUMPRODUCT($CH723:$CK723,Elast!$L$7:$O$7),SUMPRODUCT($CH723:$CK723,Elast!$L$14:$O$14))</f>
        <v>0</v>
      </c>
      <c r="CN723">
        <f>+IF($C723=1,SUMPRODUCT($CH723:$CK723,Elast!$L$8:$O$8),SUMPRODUCT($CH723:$CK723,Elast!$L$15:$O$15))</f>
        <v>0</v>
      </c>
      <c r="CO723">
        <f>+IF($C723=1,SUMPRODUCT($CH723:$CK723,Elast!$L$9:$O$9),SUMPRODUCT($CH723:$CK723,Elast!$L$16:$O$16))</f>
        <v>0</v>
      </c>
    </row>
    <row r="724" spans="2:93" x14ac:dyDescent="0.25">
      <c r="B724" t="s">
        <v>93</v>
      </c>
      <c r="C724">
        <v>1</v>
      </c>
      <c r="D724">
        <v>2015</v>
      </c>
      <c r="E724">
        <v>2013</v>
      </c>
      <c r="F724">
        <v>0.24077210600000001</v>
      </c>
      <c r="G724">
        <v>1.5759993999999999E-2</v>
      </c>
      <c r="H724">
        <v>0.188464717</v>
      </c>
      <c r="I724">
        <v>0.55500318299999996</v>
      </c>
      <c r="J724">
        <f>+('aob Demand'!J723-'aob Demand'!BX723)+'aob Cap'!BX724</f>
        <v>208.8354468</v>
      </c>
      <c r="K724">
        <f>+('aob Demand'!K723-'aob Demand'!BY723)+'aob Cap'!BY724</f>
        <v>87.812141780000005</v>
      </c>
      <c r="L724">
        <f>+('aob Demand'!L723-'aob Demand'!BZ723)+'aob Cap'!BZ724</f>
        <v>84.361576069999998</v>
      </c>
      <c r="M724">
        <f>+('aob Demand'!M723-'aob Demand'!CA723)+'aob Cap'!CA724</f>
        <v>79.636686639999994</v>
      </c>
      <c r="N724">
        <f>+'aob Demand'!N723*(1+CL724)</f>
        <v>214626.348</v>
      </c>
      <c r="O724">
        <f>+'aob Demand'!O723*(1+CM724)</f>
        <v>33489.279000000002</v>
      </c>
      <c r="P724">
        <f>+'aob Demand'!P723*(1+CN724)</f>
        <v>415921.60700000002</v>
      </c>
      <c r="Q724">
        <f>+'aob Demand'!Q723*(1+CO724)</f>
        <v>1293505.6680000001</v>
      </c>
      <c r="R724">
        <v>1407.1824839999999</v>
      </c>
      <c r="S724">
        <f>+IF(E724&gt;2017,SUMPRODUCT(J724:M724,N724:Q724),'aob Demand'!S723)</f>
        <v>185860662.40000001</v>
      </c>
      <c r="T724">
        <v>132080</v>
      </c>
      <c r="U724">
        <v>50.263999999999903</v>
      </c>
      <c r="V724">
        <v>33741.97683</v>
      </c>
      <c r="W724">
        <v>3.8055699999999898E-4</v>
      </c>
      <c r="X724">
        <v>7.5499621059999997</v>
      </c>
      <c r="Y724">
        <v>7.5499621059999997</v>
      </c>
      <c r="Z724">
        <v>9.4675528619999998</v>
      </c>
      <c r="AA724">
        <v>4.7047914950000003</v>
      </c>
      <c r="AB724">
        <v>121.02330499999999</v>
      </c>
      <c r="AC724">
        <v>0</v>
      </c>
      <c r="AD724">
        <v>0</v>
      </c>
      <c r="AE724">
        <v>0</v>
      </c>
      <c r="AF724">
        <v>25974789.98</v>
      </c>
      <c r="AG724">
        <v>0</v>
      </c>
      <c r="AH724">
        <v>0</v>
      </c>
      <c r="AI724">
        <v>0</v>
      </c>
      <c r="AJ724">
        <v>80.262179680000003</v>
      </c>
      <c r="AK724">
        <v>80.262179680000003</v>
      </c>
      <c r="AL724">
        <v>74.89402321</v>
      </c>
      <c r="AM724">
        <v>74.931895150000003</v>
      </c>
      <c r="AN724">
        <v>87.812141780000005</v>
      </c>
      <c r="AO724">
        <v>87.812141780000005</v>
      </c>
      <c r="AP724">
        <v>84.361576069999998</v>
      </c>
      <c r="AQ724">
        <v>79.636686639999994</v>
      </c>
      <c r="AR724">
        <f>+IF(E724&gt;2017,J724*N724,'aob Demand'!AR723)</f>
        <v>44821589.280000001</v>
      </c>
      <c r="AS724">
        <f>+IF(F724&gt;2017,K724*O724,'aob Demand'!AS723)</f>
        <v>2940765.3160000001</v>
      </c>
      <c r="AT724">
        <f>+IF(G724&gt;2017,L724*P724,'aob Demand'!AT723)</f>
        <v>35087802.289999999</v>
      </c>
      <c r="AU724">
        <f>+IF(H724&gt;2017,M724*Q724,'aob Demand'!AU723)</f>
        <v>103010505.59999999</v>
      </c>
      <c r="AV724">
        <v>1.029125029</v>
      </c>
      <c r="AW724">
        <v>1.029125029</v>
      </c>
      <c r="AX724">
        <v>1.046285447</v>
      </c>
      <c r="AY724">
        <v>1.04181009</v>
      </c>
      <c r="AZ724">
        <v>1.029152294</v>
      </c>
      <c r="BA724">
        <v>1.029152294</v>
      </c>
      <c r="BB724">
        <v>1.046285447</v>
      </c>
      <c r="BC724">
        <v>1.042439304</v>
      </c>
      <c r="BD724">
        <v>0.88190216099999996</v>
      </c>
      <c r="BE724">
        <v>0.88190216099999996</v>
      </c>
      <c r="BF724">
        <v>0.88190216099999996</v>
      </c>
      <c r="BG724">
        <v>0.94838101699999999</v>
      </c>
      <c r="BH724">
        <v>0.14845984000000001</v>
      </c>
      <c r="BI724">
        <v>0.14845984000000001</v>
      </c>
      <c r="BJ724">
        <v>0.16933219299999999</v>
      </c>
      <c r="BK724">
        <v>0.20689772000000001</v>
      </c>
      <c r="BL724">
        <v>0.148460025</v>
      </c>
      <c r="BM724">
        <v>0.148460025</v>
      </c>
      <c r="BN724">
        <v>0.16933219299999999</v>
      </c>
      <c r="BO724">
        <v>0.20705116899999901</v>
      </c>
      <c r="BP724">
        <v>8.0653159999999995E-3</v>
      </c>
      <c r="BQ724">
        <v>8.0653159999999995E-3</v>
      </c>
      <c r="BR724">
        <v>8.0653159999999995E-3</v>
      </c>
      <c r="BS724">
        <v>0.156803041</v>
      </c>
      <c r="BT724">
        <v>0.99975147599999903</v>
      </c>
      <c r="BU724">
        <v>0.99975147599999903</v>
      </c>
      <c r="BV724">
        <v>1</v>
      </c>
      <c r="BW724">
        <v>0.99044583500000005</v>
      </c>
      <c r="BX724">
        <f>+'aob Demand'!BX723+'aob Cap'!$CG724</f>
        <v>124.87115249999999</v>
      </c>
      <c r="BY724">
        <f>+'aob Demand'!BY723+'aob Cap'!$CG724</f>
        <v>0</v>
      </c>
      <c r="BZ724">
        <f>+'aob Demand'!BZ723+'aob Cap'!$CG724</f>
        <v>0</v>
      </c>
      <c r="CA724">
        <f>+'aob Demand'!CA723+'aob Cap'!$CG724</f>
        <v>0</v>
      </c>
      <c r="CB724">
        <f t="shared" si="90"/>
        <v>26800639.43162607</v>
      </c>
      <c r="CC724">
        <f t="shared" si="87"/>
        <v>0</v>
      </c>
      <c r="CD724">
        <f t="shared" si="88"/>
        <v>0</v>
      </c>
      <c r="CE724">
        <f t="shared" si="89"/>
        <v>0</v>
      </c>
      <c r="CG724">
        <f>+IFERROR(VLOOKUP(_xlfn.CONCAT(B724,E724,C724),Reallocation!$A$3:$F$618,6,FALSE),0)</f>
        <v>0</v>
      </c>
      <c r="CH724">
        <f t="shared" si="91"/>
        <v>0</v>
      </c>
      <c r="CI724">
        <f t="shared" si="92"/>
        <v>0</v>
      </c>
      <c r="CJ724">
        <f t="shared" si="93"/>
        <v>0</v>
      </c>
      <c r="CK724">
        <f t="shared" si="94"/>
        <v>0</v>
      </c>
      <c r="CL724">
        <f>+IF($C724=1,SUMPRODUCT($CH724:$CK724,Elast!$L$6:$O$6),SUMPRODUCT($CH724:$CK724,Elast!$L$13:$O$13))</f>
        <v>0</v>
      </c>
      <c r="CM724">
        <f>+IF($C724=1,SUMPRODUCT($CH724:$CK724,Elast!$L$7:$O$7),SUMPRODUCT($CH724:$CK724,Elast!$L$14:$O$14))</f>
        <v>0</v>
      </c>
      <c r="CN724">
        <f>+IF($C724=1,SUMPRODUCT($CH724:$CK724,Elast!$L$8:$O$8),SUMPRODUCT($CH724:$CK724,Elast!$L$15:$O$15))</f>
        <v>0</v>
      </c>
      <c r="CO724">
        <f>+IF($C724=1,SUMPRODUCT($CH724:$CK724,Elast!$L$9:$O$9),SUMPRODUCT($CH724:$CK724,Elast!$L$16:$O$16))</f>
        <v>0</v>
      </c>
    </row>
    <row r="725" spans="2:93" x14ac:dyDescent="0.25">
      <c r="B725" t="s">
        <v>93</v>
      </c>
      <c r="C725">
        <v>1</v>
      </c>
      <c r="D725">
        <v>2016</v>
      </c>
      <c r="E725">
        <v>2014</v>
      </c>
      <c r="F725">
        <v>0.27288885499999999</v>
      </c>
      <c r="G725">
        <v>1.7628230000000002E-2</v>
      </c>
      <c r="H725">
        <v>0.183242087</v>
      </c>
      <c r="I725">
        <v>0.52624082900000002</v>
      </c>
      <c r="J725">
        <f>+('aob Demand'!J724-'aob Demand'!BX724)+'aob Cap'!BX725</f>
        <v>223.17627200000001</v>
      </c>
      <c r="K725">
        <f>+('aob Demand'!K724-'aob Demand'!BY724)+'aob Cap'!BY725</f>
        <v>98.349642470000006</v>
      </c>
      <c r="L725">
        <f>+('aob Demand'!L724-'aob Demand'!BZ724)+'aob Cap'!BZ725</f>
        <v>78.686722259999996</v>
      </c>
      <c r="M725">
        <f>+('aob Demand'!M724-'aob Demand'!CA724)+'aob Cap'!CA725</f>
        <v>72.344402779999996</v>
      </c>
      <c r="N725">
        <f>+'aob Demand'!N724*(1+CL725)</f>
        <v>217276.30899999899</v>
      </c>
      <c r="O725">
        <f>+'aob Demand'!O724*(1+CM725)</f>
        <v>31856.39</v>
      </c>
      <c r="P725">
        <f>+'aob Demand'!P724*(1+CN725)</f>
        <v>413492.07299999997</v>
      </c>
      <c r="Q725">
        <f>+'aob Demand'!Q724*(1+CO725)</f>
        <v>1289909.156</v>
      </c>
      <c r="R725">
        <v>1330.2604229999999</v>
      </c>
      <c r="S725">
        <f>+IF(E725&gt;2017,SUMPRODUCT(J725:M725,N725:Q725),'aob Demand'!S724)</f>
        <v>177478024.69999999</v>
      </c>
      <c r="T725">
        <v>133416</v>
      </c>
      <c r="U725">
        <v>51.673999999999999</v>
      </c>
      <c r="V725">
        <v>33121.61219</v>
      </c>
      <c r="W725">
        <v>3.87315E-4</v>
      </c>
      <c r="X725">
        <v>6.7064019469999998</v>
      </c>
      <c r="Y725">
        <v>6.7064019469999998</v>
      </c>
      <c r="Z725">
        <v>6.1274312479999997</v>
      </c>
      <c r="AA725">
        <v>4.3485698340000001</v>
      </c>
      <c r="AB725">
        <v>124.82662959999899</v>
      </c>
      <c r="AC725">
        <v>0</v>
      </c>
      <c r="AD725">
        <v>0</v>
      </c>
      <c r="AE725">
        <v>0</v>
      </c>
      <c r="AF725">
        <v>27121869.34</v>
      </c>
      <c r="AG725">
        <v>0</v>
      </c>
      <c r="AH725">
        <v>0</v>
      </c>
      <c r="AI725">
        <v>0</v>
      </c>
      <c r="AJ725">
        <v>91.64324053</v>
      </c>
      <c r="AK725">
        <v>91.64324053</v>
      </c>
      <c r="AL725">
        <v>72.559291009999995</v>
      </c>
      <c r="AM725">
        <v>67.995832949999993</v>
      </c>
      <c r="AN725">
        <v>98.349642470000006</v>
      </c>
      <c r="AO725">
        <v>98.349642470000006</v>
      </c>
      <c r="AP725">
        <v>78.686722259999996</v>
      </c>
      <c r="AQ725">
        <v>72.344402779999996</v>
      </c>
      <c r="AR725">
        <f>+IF(E725&gt;2017,J725*N725,'aob Demand'!AR724)</f>
        <v>48490916.649999999</v>
      </c>
      <c r="AS725">
        <f>+IF(F725&gt;2017,K725*O725,'aob Demand'!AS724)</f>
        <v>3133064.5669999998</v>
      </c>
      <c r="AT725">
        <f>+IF(G725&gt;2017,L725*P725,'aob Demand'!AT724)</f>
        <v>32536335.91</v>
      </c>
      <c r="AU725">
        <f>+IF(H725&gt;2017,M725*Q725,'aob Demand'!AU724)</f>
        <v>93317707.530000001</v>
      </c>
      <c r="AV725">
        <v>1.029125029</v>
      </c>
      <c r="AW725">
        <v>1.029125029</v>
      </c>
      <c r="AX725">
        <v>1.046285447</v>
      </c>
      <c r="AY725">
        <v>1.04181009</v>
      </c>
      <c r="AZ725">
        <v>1.029152294</v>
      </c>
      <c r="BA725">
        <v>1.029152294</v>
      </c>
      <c r="BB725">
        <v>1.046285447</v>
      </c>
      <c r="BC725">
        <v>1.042439304</v>
      </c>
      <c r="BD725">
        <v>0.88190216099999996</v>
      </c>
      <c r="BE725">
        <v>0.88190216099999996</v>
      </c>
      <c r="BF725">
        <v>0.88190216099999996</v>
      </c>
      <c r="BG725">
        <v>0.94838101699999999</v>
      </c>
      <c r="BH725">
        <v>0.14845984000000001</v>
      </c>
      <c r="BI725">
        <v>0.14845984000000001</v>
      </c>
      <c r="BJ725">
        <v>0.16933219299999999</v>
      </c>
      <c r="BK725">
        <v>0.20689772000000001</v>
      </c>
      <c r="BL725">
        <v>0.148460025</v>
      </c>
      <c r="BM725">
        <v>0.148460025</v>
      </c>
      <c r="BN725">
        <v>0.16933219299999999</v>
      </c>
      <c r="BO725">
        <v>0.20705116899999901</v>
      </c>
      <c r="BP725">
        <v>8.0653159999999995E-3</v>
      </c>
      <c r="BQ725">
        <v>8.0653159999999995E-3</v>
      </c>
      <c r="BR725">
        <v>8.0653159999999995E-3</v>
      </c>
      <c r="BS725">
        <v>0.156803041</v>
      </c>
      <c r="BT725">
        <v>0.99975147599999903</v>
      </c>
      <c r="BU725">
        <v>0.99975147599999903</v>
      </c>
      <c r="BV725">
        <v>1</v>
      </c>
      <c r="BW725">
        <v>0.99044583500000005</v>
      </c>
      <c r="BX725">
        <f>+'aob Demand'!BX724+'aob Cap'!$CG725</f>
        <v>138.7734476</v>
      </c>
      <c r="BY725">
        <f>+'aob Demand'!BY724+'aob Cap'!$CG725</f>
        <v>0</v>
      </c>
      <c r="BZ725">
        <f>+'aob Demand'!BZ724+'aob Cap'!$CG725</f>
        <v>0</v>
      </c>
      <c r="CA725">
        <f>+'aob Demand'!CA724+'aob Cap'!$CG725</f>
        <v>0</v>
      </c>
      <c r="CB725">
        <f t="shared" si="90"/>
        <v>30152182.481732767</v>
      </c>
      <c r="CC725">
        <f t="shared" ref="CC725:CC788" si="95">+BY725*O725</f>
        <v>0</v>
      </c>
      <c r="CD725">
        <f t="shared" ref="CD725:CD788" si="96">+BZ725*P725</f>
        <v>0</v>
      </c>
      <c r="CE725">
        <f t="shared" ref="CE725:CE788" si="97">+CA725*Q725</f>
        <v>0</v>
      </c>
      <c r="CG725">
        <f>+IFERROR(VLOOKUP(_xlfn.CONCAT(B725,E725,C725),Reallocation!$A$3:$F$618,6,FALSE),0)</f>
        <v>0</v>
      </c>
      <c r="CH725">
        <f t="shared" si="91"/>
        <v>0</v>
      </c>
      <c r="CI725">
        <f t="shared" si="92"/>
        <v>0</v>
      </c>
      <c r="CJ725">
        <f t="shared" si="93"/>
        <v>0</v>
      </c>
      <c r="CK725">
        <f t="shared" si="94"/>
        <v>0</v>
      </c>
      <c r="CL725">
        <f>+IF($C725=1,SUMPRODUCT($CH725:$CK725,Elast!$L$6:$O$6),SUMPRODUCT($CH725:$CK725,Elast!$L$13:$O$13))</f>
        <v>0</v>
      </c>
      <c r="CM725">
        <f>+IF($C725=1,SUMPRODUCT($CH725:$CK725,Elast!$L$7:$O$7),SUMPRODUCT($CH725:$CK725,Elast!$L$14:$O$14))</f>
        <v>0</v>
      </c>
      <c r="CN725">
        <f>+IF($C725=1,SUMPRODUCT($CH725:$CK725,Elast!$L$8:$O$8),SUMPRODUCT($CH725:$CK725,Elast!$L$15:$O$15))</f>
        <v>0</v>
      </c>
      <c r="CO725">
        <f>+IF($C725=1,SUMPRODUCT($CH725:$CK725,Elast!$L$9:$O$9),SUMPRODUCT($CH725:$CK725,Elast!$L$16:$O$16))</f>
        <v>0</v>
      </c>
    </row>
    <row r="726" spans="2:93" x14ac:dyDescent="0.25">
      <c r="B726" t="s">
        <v>93</v>
      </c>
      <c r="C726">
        <v>1</v>
      </c>
      <c r="D726">
        <v>2017</v>
      </c>
      <c r="E726">
        <v>2015</v>
      </c>
      <c r="F726">
        <v>0.26679941200000001</v>
      </c>
      <c r="G726">
        <v>1.3320576000000001E-2</v>
      </c>
      <c r="H726">
        <v>0.17323460099999999</v>
      </c>
      <c r="I726">
        <v>0.54664541099999997</v>
      </c>
      <c r="J726">
        <f>+('aob Demand'!J725-'aob Demand'!BX725)+'aob Cap'!BX726</f>
        <v>214.55828980000001</v>
      </c>
      <c r="K726">
        <f>+('aob Demand'!K725-'aob Demand'!BY725)+'aob Cap'!BY726</f>
        <v>76.789625079999993</v>
      </c>
      <c r="L726">
        <f>+('aob Demand'!L725-'aob Demand'!BZ725)+'aob Cap'!BZ726</f>
        <v>73.738751469999997</v>
      </c>
      <c r="M726">
        <f>+('aob Demand'!M725-'aob Demand'!CA725)+'aob Cap'!CA726</f>
        <v>75.325181049999998</v>
      </c>
      <c r="N726">
        <f>+'aob Demand'!N725*(1+CL726)</f>
        <v>226834.86300000001</v>
      </c>
      <c r="O726">
        <f>+'aob Demand'!O725*(1+CM726)</f>
        <v>31591.046999999999</v>
      </c>
      <c r="P726">
        <f>+'aob Demand'!P725*(1+CN726)</f>
        <v>427844.21600000001</v>
      </c>
      <c r="Q726">
        <f>+'aob Demand'!Q725*(1+CO726)</f>
        <v>1320305.6880000001</v>
      </c>
      <c r="R726">
        <v>1347.592474</v>
      </c>
      <c r="S726">
        <f>+IF(E726&gt;2017,SUMPRODUCT(J726:M726,N726:Q726),'aob Demand'!S725)</f>
        <v>182096128.19999999</v>
      </c>
      <c r="T726">
        <v>135127</v>
      </c>
      <c r="U726">
        <v>49.841999999999999</v>
      </c>
      <c r="V726">
        <v>34464.308409999998</v>
      </c>
      <c r="W726">
        <v>3.6885299999999999E-4</v>
      </c>
      <c r="X726">
        <v>3.70905642</v>
      </c>
      <c r="Y726">
        <v>3.70905642</v>
      </c>
      <c r="Z726">
        <v>2.8203006770000001</v>
      </c>
      <c r="AA726">
        <v>1.60188747699999</v>
      </c>
      <c r="AB726">
        <v>137.76866469999999</v>
      </c>
      <c r="AC726">
        <v>0</v>
      </c>
      <c r="AD726">
        <v>0</v>
      </c>
      <c r="AE726">
        <v>0</v>
      </c>
      <c r="AF726">
        <v>31250736.18</v>
      </c>
      <c r="AG726">
        <v>0</v>
      </c>
      <c r="AH726">
        <v>0</v>
      </c>
      <c r="AI726">
        <v>0</v>
      </c>
      <c r="AJ726">
        <v>73.080568659999997</v>
      </c>
      <c r="AK726">
        <v>73.080568659999997</v>
      </c>
      <c r="AL726">
        <v>70.918450799999903</v>
      </c>
      <c r="AM726">
        <v>73.723293569999996</v>
      </c>
      <c r="AN726">
        <v>76.789625079999993</v>
      </c>
      <c r="AO726">
        <v>76.789625079999993</v>
      </c>
      <c r="AP726">
        <v>73.738751469999997</v>
      </c>
      <c r="AQ726">
        <v>75.325181049999998</v>
      </c>
      <c r="AR726">
        <f>+IF(E726&gt;2017,J726*N726,'aob Demand'!AR725)</f>
        <v>48669300.270000003</v>
      </c>
      <c r="AS726">
        <f>+IF(F726&gt;2017,K726*O726,'aob Demand'!AS725)</f>
        <v>2425864.6549999998</v>
      </c>
      <c r="AT726">
        <f>+IF(G726&gt;2017,L726*P726,'aob Demand'!AT725)</f>
        <v>31548698.309999999</v>
      </c>
      <c r="AU726">
        <f>+IF(H726&gt;2017,M726*Q726,'aob Demand'!AU725)</f>
        <v>99452264.989999995</v>
      </c>
      <c r="AV726">
        <v>1.029125029</v>
      </c>
      <c r="AW726">
        <v>1.029125029</v>
      </c>
      <c r="AX726">
        <v>1.046285447</v>
      </c>
      <c r="AY726">
        <v>1.04181009</v>
      </c>
      <c r="AZ726">
        <v>1.029152294</v>
      </c>
      <c r="BA726">
        <v>1.029152294</v>
      </c>
      <c r="BB726">
        <v>1.046285447</v>
      </c>
      <c r="BC726">
        <v>1.042439304</v>
      </c>
      <c r="BD726">
        <v>0.88190216099999996</v>
      </c>
      <c r="BE726">
        <v>0.88190216099999996</v>
      </c>
      <c r="BF726">
        <v>0.88190216099999996</v>
      </c>
      <c r="BG726">
        <v>0.94838101699999999</v>
      </c>
      <c r="BH726">
        <v>0.14845984000000001</v>
      </c>
      <c r="BI726">
        <v>0.14845984000000001</v>
      </c>
      <c r="BJ726">
        <v>0.16933219299999999</v>
      </c>
      <c r="BK726">
        <v>0.20689772000000001</v>
      </c>
      <c r="BL726">
        <v>0.148460025</v>
      </c>
      <c r="BM726">
        <v>0.148460025</v>
      </c>
      <c r="BN726">
        <v>0.16933219299999999</v>
      </c>
      <c r="BO726">
        <v>0.20705116899999901</v>
      </c>
      <c r="BP726">
        <v>8.0653159999999995E-3</v>
      </c>
      <c r="BQ726">
        <v>8.0653159999999995E-3</v>
      </c>
      <c r="BR726">
        <v>8.0653159999999995E-3</v>
      </c>
      <c r="BS726">
        <v>0.156803041</v>
      </c>
      <c r="BT726">
        <v>0.99975147599999903</v>
      </c>
      <c r="BU726">
        <v>0.99975147599999903</v>
      </c>
      <c r="BV726">
        <v>1</v>
      </c>
      <c r="BW726">
        <v>0.99044583500000005</v>
      </c>
      <c r="BX726">
        <f>+'aob Demand'!BX725+'aob Cap'!$CG726</f>
        <v>147.0038342</v>
      </c>
      <c r="BY726">
        <f>+'aob Demand'!BY725+'aob Cap'!$CG726</f>
        <v>0</v>
      </c>
      <c r="BZ726">
        <f>+'aob Demand'!BZ725+'aob Cap'!$CG726</f>
        <v>0</v>
      </c>
      <c r="CA726">
        <f>+'aob Demand'!CA725+'aob Cap'!$CG726</f>
        <v>0</v>
      </c>
      <c r="CB726">
        <f t="shared" si="90"/>
        <v>33345594.591231715</v>
      </c>
      <c r="CC726">
        <f t="shared" si="95"/>
        <v>0</v>
      </c>
      <c r="CD726">
        <f t="shared" si="96"/>
        <v>0</v>
      </c>
      <c r="CE726">
        <f t="shared" si="97"/>
        <v>0</v>
      </c>
      <c r="CG726">
        <f>+IFERROR(VLOOKUP(_xlfn.CONCAT(B726,E726,C726),Reallocation!$A$3:$F$618,6,FALSE),0)</f>
        <v>0</v>
      </c>
      <c r="CH726">
        <f t="shared" si="91"/>
        <v>0</v>
      </c>
      <c r="CI726">
        <f t="shared" si="92"/>
        <v>0</v>
      </c>
      <c r="CJ726">
        <f t="shared" si="93"/>
        <v>0</v>
      </c>
      <c r="CK726">
        <f t="shared" si="94"/>
        <v>0</v>
      </c>
      <c r="CL726">
        <f>+IF($C726=1,SUMPRODUCT($CH726:$CK726,Elast!$L$6:$O$6),SUMPRODUCT($CH726:$CK726,Elast!$L$13:$O$13))</f>
        <v>0</v>
      </c>
      <c r="CM726">
        <f>+IF($C726=1,SUMPRODUCT($CH726:$CK726,Elast!$L$7:$O$7),SUMPRODUCT($CH726:$CK726,Elast!$L$14:$O$14))</f>
        <v>0</v>
      </c>
      <c r="CN726">
        <f>+IF($C726=1,SUMPRODUCT($CH726:$CK726,Elast!$L$8:$O$8),SUMPRODUCT($CH726:$CK726,Elast!$L$15:$O$15))</f>
        <v>0</v>
      </c>
      <c r="CO726">
        <f>+IF($C726=1,SUMPRODUCT($CH726:$CK726,Elast!$L$9:$O$9),SUMPRODUCT($CH726:$CK726,Elast!$L$16:$O$16))</f>
        <v>0</v>
      </c>
    </row>
    <row r="727" spans="2:93" x14ac:dyDescent="0.25">
      <c r="B727" t="s">
        <v>93</v>
      </c>
      <c r="C727">
        <v>1</v>
      </c>
      <c r="D727">
        <v>2018</v>
      </c>
      <c r="E727">
        <v>2016</v>
      </c>
      <c r="F727">
        <v>0.29790731100000001</v>
      </c>
      <c r="G727">
        <v>1.50616E-2</v>
      </c>
      <c r="H727">
        <v>0.17307816199999901</v>
      </c>
      <c r="I727">
        <v>0.51395292699999995</v>
      </c>
      <c r="J727">
        <f>+('aob Demand'!J726-'aob Demand'!BX726)+'aob Cap'!BX727</f>
        <v>215.01289879999999</v>
      </c>
      <c r="K727">
        <f>+('aob Demand'!K726-'aob Demand'!BY726)+'aob Cap'!BY727</f>
        <v>87.222717549999999</v>
      </c>
      <c r="L727">
        <f>+('aob Demand'!L726-'aob Demand'!BZ726)+'aob Cap'!BZ727</f>
        <v>67.105634010000003</v>
      </c>
      <c r="M727">
        <f>+('aob Demand'!M726-'aob Demand'!CA726)+'aob Cap'!CA727</f>
        <v>64.561399730000005</v>
      </c>
      <c r="N727">
        <f>+'aob Demand'!N726*(1+CL727)</f>
        <v>235371.39600000001</v>
      </c>
      <c r="O727">
        <f>+'aob Demand'!O726*(1+CM727)</f>
        <v>28999.172999999999</v>
      </c>
      <c r="P727">
        <f>+'aob Demand'!P726*(1+CN727)</f>
        <v>437727.60299999901</v>
      </c>
      <c r="Q727">
        <f>+'aob Demand'!Q726*(1+CO727)</f>
        <v>1349718.449</v>
      </c>
      <c r="R727">
        <v>1235.2176890000001</v>
      </c>
      <c r="S727">
        <f>+IF(E727&gt;2017,SUMPRODUCT(J727:M727,N727:Q727),'aob Demand'!S726)</f>
        <v>169650973.5</v>
      </c>
      <c r="T727">
        <v>137345</v>
      </c>
      <c r="U727">
        <v>50.238</v>
      </c>
      <c r="V727">
        <v>35994.778079999996</v>
      </c>
      <c r="W727">
        <v>3.6578000000000001E-4</v>
      </c>
      <c r="X727">
        <v>12.04271526</v>
      </c>
      <c r="Y727">
        <v>12.04271526</v>
      </c>
      <c r="Z727">
        <v>5.1784800579999999</v>
      </c>
      <c r="AA727">
        <v>3.660231435</v>
      </c>
      <c r="AB727">
        <v>127.790181199999</v>
      </c>
      <c r="AC727">
        <v>0</v>
      </c>
      <c r="AD727">
        <v>0</v>
      </c>
      <c r="AE727">
        <v>0</v>
      </c>
      <c r="AF727">
        <v>30078153.350000001</v>
      </c>
      <c r="AG727">
        <v>0</v>
      </c>
      <c r="AH727">
        <v>0</v>
      </c>
      <c r="AI727">
        <v>0</v>
      </c>
      <c r="AJ727">
        <v>75.180002290000004</v>
      </c>
      <c r="AK727">
        <v>75.180002290000004</v>
      </c>
      <c r="AL727">
        <v>61.927153949999997</v>
      </c>
      <c r="AM727">
        <v>60.901168299999902</v>
      </c>
      <c r="AN727">
        <v>87.222717549999999</v>
      </c>
      <c r="AO727">
        <v>87.222717549999999</v>
      </c>
      <c r="AP727">
        <v>67.105634010000003</v>
      </c>
      <c r="AQ727">
        <v>64.561399730000005</v>
      </c>
      <c r="AR727">
        <f>+IF(E727&gt;2017,J727*N727,'aob Demand'!AR726)</f>
        <v>50607886.140000001</v>
      </c>
      <c r="AS727">
        <f>+IF(F727&gt;2017,K727*O727,'aob Demand'!AS726)</f>
        <v>2529386.676</v>
      </c>
      <c r="AT727">
        <f>+IF(G727&gt;2017,L727*P727,'aob Demand'!AT726)</f>
        <v>29373988.32</v>
      </c>
      <c r="AU727">
        <f>+IF(H727&gt;2017,M727*Q727,'aob Demand'!AU726)</f>
        <v>87139712.310000002</v>
      </c>
      <c r="AV727">
        <v>1.029125029</v>
      </c>
      <c r="AW727">
        <v>1.029125029</v>
      </c>
      <c r="AX727">
        <v>1.046285447</v>
      </c>
      <c r="AY727">
        <v>1.04181009</v>
      </c>
      <c r="AZ727">
        <v>1.029152294</v>
      </c>
      <c r="BA727">
        <v>1.029152294</v>
      </c>
      <c r="BB727">
        <v>1.046285447</v>
      </c>
      <c r="BC727">
        <v>1.042439304</v>
      </c>
      <c r="BD727">
        <v>0.88190216099999996</v>
      </c>
      <c r="BE727">
        <v>0.88190216099999996</v>
      </c>
      <c r="BF727">
        <v>0.88190216099999996</v>
      </c>
      <c r="BG727">
        <v>0.94838101699999999</v>
      </c>
      <c r="BH727">
        <v>0.14845984000000001</v>
      </c>
      <c r="BI727">
        <v>0.14845984000000001</v>
      </c>
      <c r="BJ727">
        <v>0.16933219299999999</v>
      </c>
      <c r="BK727">
        <v>0.20689772000000001</v>
      </c>
      <c r="BL727">
        <v>0.148460025</v>
      </c>
      <c r="BM727">
        <v>0.148460025</v>
      </c>
      <c r="BN727">
        <v>0.16933219299999999</v>
      </c>
      <c r="BO727">
        <v>0.20705116899999901</v>
      </c>
      <c r="BP727">
        <v>8.0653159999999995E-3</v>
      </c>
      <c r="BQ727">
        <v>8.0653159999999995E-3</v>
      </c>
      <c r="BR727">
        <v>8.0653159999999995E-3</v>
      </c>
      <c r="BS727">
        <v>0.156803041</v>
      </c>
      <c r="BT727">
        <v>0.99975147599999903</v>
      </c>
      <c r="BU727">
        <v>0.99975147599999903</v>
      </c>
      <c r="BV727">
        <v>1</v>
      </c>
      <c r="BW727">
        <v>0.99044583500000005</v>
      </c>
      <c r="BX727">
        <f>+'aob Demand'!BX726+'aob Cap'!$CG727</f>
        <v>155.41779119999899</v>
      </c>
      <c r="BY727">
        <f>+'aob Demand'!BY726+'aob Cap'!$CG727</f>
        <v>0</v>
      </c>
      <c r="BZ727">
        <f>+'aob Demand'!BZ726+'aob Cap'!$CG727</f>
        <v>0</v>
      </c>
      <c r="CA727">
        <f>+'aob Demand'!CA726+'aob Cap'!$CG727</f>
        <v>0</v>
      </c>
      <c r="CB727">
        <f t="shared" si="90"/>
        <v>36580902.477980278</v>
      </c>
      <c r="CC727">
        <f t="shared" si="95"/>
        <v>0</v>
      </c>
      <c r="CD727">
        <f t="shared" si="96"/>
        <v>0</v>
      </c>
      <c r="CE727">
        <f t="shared" si="97"/>
        <v>0</v>
      </c>
      <c r="CG727">
        <f>+IFERROR(VLOOKUP(_xlfn.CONCAT(B727,E727,C727),Reallocation!$A$3:$F$618,6,FALSE),0)</f>
        <v>0</v>
      </c>
      <c r="CH727">
        <f t="shared" si="91"/>
        <v>0</v>
      </c>
      <c r="CI727">
        <f t="shared" si="92"/>
        <v>0</v>
      </c>
      <c r="CJ727">
        <f t="shared" si="93"/>
        <v>0</v>
      </c>
      <c r="CK727">
        <f t="shared" si="94"/>
        <v>0</v>
      </c>
      <c r="CL727">
        <f>+IF($C727=1,SUMPRODUCT($CH727:$CK727,Elast!$L$6:$O$6),SUMPRODUCT($CH727:$CK727,Elast!$L$13:$O$13))</f>
        <v>0</v>
      </c>
      <c r="CM727">
        <f>+IF($C727=1,SUMPRODUCT($CH727:$CK727,Elast!$L$7:$O$7),SUMPRODUCT($CH727:$CK727,Elast!$L$14:$O$14))</f>
        <v>0</v>
      </c>
      <c r="CN727">
        <f>+IF($C727=1,SUMPRODUCT($CH727:$CK727,Elast!$L$8:$O$8),SUMPRODUCT($CH727:$CK727,Elast!$L$15:$O$15))</f>
        <v>0</v>
      </c>
      <c r="CO727">
        <f>+IF($C727=1,SUMPRODUCT($CH727:$CK727,Elast!$L$9:$O$9),SUMPRODUCT($CH727:$CK727,Elast!$L$16:$O$16))</f>
        <v>0</v>
      </c>
    </row>
    <row r="728" spans="2:93" x14ac:dyDescent="0.25">
      <c r="B728" t="s">
        <v>93</v>
      </c>
      <c r="C728">
        <v>1</v>
      </c>
      <c r="D728">
        <v>2019</v>
      </c>
      <c r="E728">
        <v>2017</v>
      </c>
      <c r="F728">
        <v>0.32241047899999897</v>
      </c>
      <c r="G728">
        <v>2.17240979999999E-2</v>
      </c>
      <c r="H728">
        <v>0.204426626</v>
      </c>
      <c r="I728">
        <v>0.451438797</v>
      </c>
      <c r="J728">
        <f>+('aob Demand'!J727-'aob Demand'!BX727)+'aob Cap'!BX728</f>
        <v>226.6272596</v>
      </c>
      <c r="K728">
        <f>+('aob Demand'!K727-'aob Demand'!BY727)+'aob Cap'!BY728</f>
        <v>124.420548799999</v>
      </c>
      <c r="L728">
        <f>+('aob Demand'!L727-'aob Demand'!BZ727)+'aob Cap'!BZ728</f>
        <v>77.734558219999997</v>
      </c>
      <c r="M728">
        <f>+('aob Demand'!M727-'aob Demand'!CA727)+'aob Cap'!CA728</f>
        <v>55.270483650000003</v>
      </c>
      <c r="N728">
        <f>+'aob Demand'!N727*(1+CL728)</f>
        <v>236553.15700000001</v>
      </c>
      <c r="O728">
        <f>+'aob Demand'!O727*(1+CM728)</f>
        <v>29328.748</v>
      </c>
      <c r="P728">
        <f>+'aob Demand'!P727*(1+CN728)</f>
        <v>438504.05200000003</v>
      </c>
      <c r="Q728">
        <f>+'aob Demand'!Q727*(1+CO728)</f>
        <v>1360872.273</v>
      </c>
      <c r="R728">
        <v>1191.3672429999999</v>
      </c>
      <c r="S728">
        <f>+IF(E728&gt;2017,SUMPRODUCT(J728:M728,N728:Q728),'aob Demand'!S727)</f>
        <v>166561480.09999999</v>
      </c>
      <c r="T728">
        <v>139807</v>
      </c>
      <c r="U728">
        <v>45.86</v>
      </c>
      <c r="V728">
        <v>36064.745329999998</v>
      </c>
      <c r="W728">
        <v>3.28024E-4</v>
      </c>
      <c r="X728">
        <v>-3.0921015939999998</v>
      </c>
      <c r="Y728">
        <v>-3.0921015939999998</v>
      </c>
      <c r="Z728">
        <v>-0.223898763</v>
      </c>
      <c r="AA728">
        <v>1.238569093</v>
      </c>
      <c r="AB728">
        <v>102.2067108</v>
      </c>
      <c r="AC728">
        <v>0</v>
      </c>
      <c r="AD728">
        <v>0</v>
      </c>
      <c r="AE728">
        <v>0</v>
      </c>
      <c r="AF728">
        <v>24177320.109999999</v>
      </c>
      <c r="AG728">
        <v>0</v>
      </c>
      <c r="AH728">
        <v>0</v>
      </c>
      <c r="AI728">
        <v>0</v>
      </c>
      <c r="AJ728">
        <v>127.5126504</v>
      </c>
      <c r="AK728">
        <v>127.5126504</v>
      </c>
      <c r="AL728">
        <v>77.958456979999994</v>
      </c>
      <c r="AM728">
        <v>54.031914559999997</v>
      </c>
      <c r="AN728">
        <v>124.420548799999</v>
      </c>
      <c r="AO728">
        <v>124.420548799999</v>
      </c>
      <c r="AP728">
        <v>77.734558219999997</v>
      </c>
      <c r="AQ728">
        <v>55.270483650000003</v>
      </c>
      <c r="AR728">
        <f>+IF(E728&gt;2017,J728*N728,'aob Demand'!AR727)</f>
        <v>53609393.719999999</v>
      </c>
      <c r="AS728">
        <f>+IF(F728&gt;2017,K728*O728,'aob Demand'!AS727)</f>
        <v>3649098.9210000001</v>
      </c>
      <c r="AT728">
        <f>+IF(G728&gt;2017,L728*P728,'aob Demand'!AT727)</f>
        <v>34086918.759999998</v>
      </c>
      <c r="AU728">
        <f>+IF(H728&gt;2017,M728*Q728,'aob Demand'!AU727)</f>
        <v>75216068.719999999</v>
      </c>
      <c r="AV728">
        <v>1.029125029</v>
      </c>
      <c r="AW728">
        <v>1.029125029</v>
      </c>
      <c r="AX728">
        <v>1.046285447</v>
      </c>
      <c r="AY728">
        <v>1.04181009</v>
      </c>
      <c r="AZ728">
        <v>1.029152294</v>
      </c>
      <c r="BA728">
        <v>1.029152294</v>
      </c>
      <c r="BB728">
        <v>1.046285447</v>
      </c>
      <c r="BC728">
        <v>1.042439304</v>
      </c>
      <c r="BD728">
        <v>0.88190216099999996</v>
      </c>
      <c r="BE728">
        <v>0.88190216099999996</v>
      </c>
      <c r="BF728">
        <v>0.88190216099999996</v>
      </c>
      <c r="BG728">
        <v>0.94838101699999999</v>
      </c>
      <c r="BH728">
        <v>0.14845984000000001</v>
      </c>
      <c r="BI728">
        <v>0.14845984000000001</v>
      </c>
      <c r="BJ728">
        <v>0.16933219299999999</v>
      </c>
      <c r="BK728">
        <v>0.20689772000000001</v>
      </c>
      <c r="BL728">
        <v>0.148460025</v>
      </c>
      <c r="BM728">
        <v>0.148460025</v>
      </c>
      <c r="BN728">
        <v>0.16933219299999999</v>
      </c>
      <c r="BO728">
        <v>0.20705116899999901</v>
      </c>
      <c r="BP728">
        <v>8.0653159999999995E-3</v>
      </c>
      <c r="BQ728">
        <v>8.0653159999999995E-3</v>
      </c>
      <c r="BR728">
        <v>8.0653159999999995E-3</v>
      </c>
      <c r="BS728">
        <v>0.156803041</v>
      </c>
      <c r="BT728">
        <v>0.99975147599999903</v>
      </c>
      <c r="BU728">
        <v>0.99975147599999903</v>
      </c>
      <c r="BV728">
        <v>1</v>
      </c>
      <c r="BW728">
        <v>0.99044583500000005</v>
      </c>
      <c r="BX728">
        <f>+'aob Demand'!BX727+'aob Cap'!$CG728</f>
        <v>150.64252490000001</v>
      </c>
      <c r="BY728">
        <f>+'aob Demand'!BY727+'aob Cap'!$CG728</f>
        <v>0</v>
      </c>
      <c r="BZ728">
        <f>+'aob Demand'!BZ727+'aob Cap'!$CG728</f>
        <v>0</v>
      </c>
      <c r="CA728">
        <f>+'aob Demand'!CA727+'aob Cap'!$CG728</f>
        <v>0</v>
      </c>
      <c r="CB728">
        <f t="shared" si="90"/>
        <v>35634964.843546115</v>
      </c>
      <c r="CC728">
        <f t="shared" si="95"/>
        <v>0</v>
      </c>
      <c r="CD728">
        <f t="shared" si="96"/>
        <v>0</v>
      </c>
      <c r="CE728">
        <f t="shared" si="97"/>
        <v>0</v>
      </c>
      <c r="CG728">
        <f>+IFERROR(VLOOKUP(_xlfn.CONCAT(B728,E728,C728),Reallocation!$A$3:$F$618,6,FALSE),0)</f>
        <v>0</v>
      </c>
      <c r="CH728">
        <f t="shared" si="91"/>
        <v>0</v>
      </c>
      <c r="CI728">
        <f t="shared" si="92"/>
        <v>0</v>
      </c>
      <c r="CJ728">
        <f t="shared" si="93"/>
        <v>0</v>
      </c>
      <c r="CK728">
        <f t="shared" si="94"/>
        <v>0</v>
      </c>
      <c r="CL728">
        <f>+IF($C728=1,SUMPRODUCT($CH728:$CK728,Elast!$L$6:$O$6),SUMPRODUCT($CH728:$CK728,Elast!$L$13:$O$13))</f>
        <v>0</v>
      </c>
      <c r="CM728">
        <f>+IF($C728=1,SUMPRODUCT($CH728:$CK728,Elast!$L$7:$O$7),SUMPRODUCT($CH728:$CK728,Elast!$L$14:$O$14))</f>
        <v>0</v>
      </c>
      <c r="CN728">
        <f>+IF($C728=1,SUMPRODUCT($CH728:$CK728,Elast!$L$8:$O$8),SUMPRODUCT($CH728:$CK728,Elast!$L$15:$O$15))</f>
        <v>0</v>
      </c>
      <c r="CO728">
        <f>+IF($C728=1,SUMPRODUCT($CH728:$CK728,Elast!$L$9:$O$9),SUMPRODUCT($CH728:$CK728,Elast!$L$16:$O$16))</f>
        <v>0</v>
      </c>
    </row>
    <row r="729" spans="2:93" x14ac:dyDescent="0.25">
      <c r="B729" t="s">
        <v>93</v>
      </c>
      <c r="C729">
        <v>1</v>
      </c>
      <c r="D729">
        <v>2020</v>
      </c>
      <c r="E729">
        <v>2018</v>
      </c>
      <c r="F729">
        <v>0.24530819398984999</v>
      </c>
      <c r="G729">
        <v>1.7044240130632798E-2</v>
      </c>
      <c r="H729">
        <v>0.21809368556308001</v>
      </c>
      <c r="I729">
        <v>0.51955388031643601</v>
      </c>
      <c r="J729">
        <f>+('aob Demand'!J728-'aob Demand'!BX728)+'aob Cap'!BX729</f>
        <v>282.75649721837902</v>
      </c>
      <c r="K729">
        <f>+('aob Demand'!K728-'aob Demand'!BY728)+'aob Cap'!BY729</f>
        <v>133.93831474916601</v>
      </c>
      <c r="L729">
        <f>+('aob Demand'!L728-'aob Demand'!BZ728)+'aob Cap'!BZ729</f>
        <v>107.54547179116901</v>
      </c>
      <c r="M729">
        <f>+('aob Demand'!M728-'aob Demand'!CA728)+'aob Cap'!CA729</f>
        <v>85.234848111396204</v>
      </c>
      <c r="N729">
        <f>+'aob Demand'!N728*(1+CL729)</f>
        <v>231344.762623883</v>
      </c>
      <c r="O729">
        <f>+'aob Demand'!O728*(1+CM729)</f>
        <v>28806.588093182399</v>
      </c>
      <c r="P729">
        <f>+'aob Demand'!P728*(1+CN729)</f>
        <v>423933.90462797298</v>
      </c>
      <c r="Q729">
        <f>+'aob Demand'!Q728*(1+CO729)</f>
        <v>1314639.5730391699</v>
      </c>
      <c r="R729">
        <v>1528.88971459613</v>
      </c>
      <c r="S729">
        <f>+IF(E729&gt;2017,SUMPRODUCT(J729:M729,N729:Q729),'aob Demand'!S728)</f>
        <v>226917816.70293298</v>
      </c>
      <c r="T729">
        <v>140580.812591441</v>
      </c>
      <c r="U729">
        <v>45.86</v>
      </c>
      <c r="V729">
        <v>36424.946535812996</v>
      </c>
      <c r="W729">
        <v>3.2620843209928699E-4</v>
      </c>
      <c r="X729">
        <v>3.7905572125392299</v>
      </c>
      <c r="Y729">
        <v>3.7905572125392299</v>
      </c>
      <c r="Z729">
        <v>4.7575833621244996</v>
      </c>
      <c r="AA729">
        <v>3.42065862567505</v>
      </c>
      <c r="AB729">
        <v>148.99426192151199</v>
      </c>
      <c r="AC729">
        <v>0</v>
      </c>
      <c r="AD729">
        <v>0</v>
      </c>
      <c r="AE729">
        <v>0</v>
      </c>
      <c r="AF729">
        <v>21852213.669785999</v>
      </c>
      <c r="AG729">
        <v>0</v>
      </c>
      <c r="AH729">
        <v>0</v>
      </c>
      <c r="AI729">
        <v>0</v>
      </c>
      <c r="AJ729">
        <v>130.14775753662701</v>
      </c>
      <c r="AK729">
        <v>130.14775753662701</v>
      </c>
      <c r="AL729">
        <v>102.787888429045</v>
      </c>
      <c r="AM729">
        <v>81.814189485721201</v>
      </c>
      <c r="AN729">
        <v>133.93831474916601</v>
      </c>
      <c r="AO729">
        <v>133.93831474916601</v>
      </c>
      <c r="AP729">
        <v>107.54547179116901</v>
      </c>
      <c r="AQ729">
        <v>85.234848111396204</v>
      </c>
      <c r="AR729">
        <f>+IF(E729&gt;2017,J729*N729,'aob Demand'!AR728)</f>
        <v>65414234.729346529</v>
      </c>
      <c r="AS729">
        <f>+IF(F729&gt;2017,K729*O729,'aob Demand'!AS728)</f>
        <v>3858305.8628742499</v>
      </c>
      <c r="AT729">
        <f>+IF(G729&gt;2017,L729*P729,'aob Demand'!AT728)</f>
        <v>45592171.781488299</v>
      </c>
      <c r="AU729">
        <f>+IF(H729&gt;2017,M729*Q729,'aob Demand'!AU728)</f>
        <v>112053104.32922401</v>
      </c>
      <c r="AV729">
        <v>1.0257004018567999</v>
      </c>
      <c r="AW729">
        <v>1.0257004018567999</v>
      </c>
      <c r="AX729">
        <v>1.0454672198783199</v>
      </c>
      <c r="AY729">
        <v>1.03676053608426</v>
      </c>
      <c r="AZ729">
        <v>1.0257275761268501</v>
      </c>
      <c r="BA729">
        <v>1.0257275761268501</v>
      </c>
      <c r="BB729">
        <v>1.0454672198783199</v>
      </c>
      <c r="BC729">
        <v>1.0373867003441499</v>
      </c>
      <c r="BD729">
        <v>0.88325664368850998</v>
      </c>
      <c r="BE729">
        <v>0.88325664368850998</v>
      </c>
      <c r="BF729">
        <v>0.88222047225223199</v>
      </c>
      <c r="BG729">
        <v>0.95050257644467595</v>
      </c>
      <c r="BH729">
        <v>0.14845984000000001</v>
      </c>
      <c r="BI729">
        <v>0.14845984000000001</v>
      </c>
      <c r="BJ729">
        <v>0.16933219299999999</v>
      </c>
      <c r="BK729">
        <v>0.20689772000000001</v>
      </c>
      <c r="BL729">
        <v>0.148460025</v>
      </c>
      <c r="BM729">
        <v>0.148460025</v>
      </c>
      <c r="BN729">
        <v>0.16933219299999999</v>
      </c>
      <c r="BO729">
        <v>0.20705116899999901</v>
      </c>
      <c r="BP729">
        <v>8.0653159999999995E-3</v>
      </c>
      <c r="BQ729">
        <v>8.0653159999999995E-3</v>
      </c>
      <c r="BR729">
        <v>8.0653159999999995E-3</v>
      </c>
      <c r="BS729">
        <v>0.156803041</v>
      </c>
      <c r="BT729">
        <v>0.99975147599999903</v>
      </c>
      <c r="BU729">
        <v>0.99975147599999903</v>
      </c>
      <c r="BV729">
        <v>1</v>
      </c>
      <c r="BW729">
        <v>0.99044583500000005</v>
      </c>
      <c r="BX729">
        <f>+'aob Demand'!BX728+'aob Cap'!$CG729</f>
        <v>158.48481607982299</v>
      </c>
      <c r="BY729">
        <f>+'aob Demand'!BY728+'aob Cap'!$CG729</f>
        <v>0</v>
      </c>
      <c r="BZ729">
        <f>+'aob Demand'!BZ728+'aob Cap'!$CG729</f>
        <v>0</v>
      </c>
      <c r="CA729">
        <f>+'aob Demand'!CA728+'aob Cap'!$CG729</f>
        <v>0</v>
      </c>
      <c r="CB729">
        <f t="shared" si="90"/>
        <v>36664632.155476406</v>
      </c>
      <c r="CC729">
        <f t="shared" si="95"/>
        <v>0</v>
      </c>
      <c r="CD729">
        <f t="shared" si="96"/>
        <v>0</v>
      </c>
      <c r="CE729">
        <f t="shared" si="97"/>
        <v>0</v>
      </c>
      <c r="CG729">
        <f>+IFERROR(VLOOKUP(_xlfn.CONCAT(B729,E729,C729),Reallocation!$A$3:$F$618,6,FALSE),0)</f>
        <v>0</v>
      </c>
      <c r="CH729">
        <f t="shared" si="91"/>
        <v>0</v>
      </c>
      <c r="CI729">
        <f t="shared" si="92"/>
        <v>0</v>
      </c>
      <c r="CJ729">
        <f t="shared" si="93"/>
        <v>0</v>
      </c>
      <c r="CK729">
        <f t="shared" si="94"/>
        <v>0</v>
      </c>
      <c r="CL729">
        <f>+IF($C729=1,SUMPRODUCT($CH729:$CK729,Elast!$L$6:$O$6),SUMPRODUCT($CH729:$CK729,Elast!$L$13:$O$13))</f>
        <v>0</v>
      </c>
      <c r="CM729">
        <f>+IF($C729=1,SUMPRODUCT($CH729:$CK729,Elast!$L$7:$O$7),SUMPRODUCT($CH729:$CK729,Elast!$L$14:$O$14))</f>
        <v>0</v>
      </c>
      <c r="CN729">
        <f>+IF($C729=1,SUMPRODUCT($CH729:$CK729,Elast!$L$8:$O$8),SUMPRODUCT($CH729:$CK729,Elast!$L$15:$O$15))</f>
        <v>0</v>
      </c>
      <c r="CO729">
        <f>+IF($C729=1,SUMPRODUCT($CH729:$CK729,Elast!$L$9:$O$9),SUMPRODUCT($CH729:$CK729,Elast!$L$16:$O$16))</f>
        <v>0</v>
      </c>
    </row>
    <row r="730" spans="2:93" x14ac:dyDescent="0.25">
      <c r="B730" t="s">
        <v>93</v>
      </c>
      <c r="C730">
        <v>1</v>
      </c>
      <c r="D730">
        <v>2021</v>
      </c>
      <c r="E730">
        <v>2019</v>
      </c>
      <c r="F730">
        <v>0.28370917572668197</v>
      </c>
      <c r="G730">
        <v>1.6025107816743399E-2</v>
      </c>
      <c r="H730">
        <v>0.20776788564430601</v>
      </c>
      <c r="I730">
        <v>0.492497830812267</v>
      </c>
      <c r="J730">
        <f>+('aob Demand'!J729-'aob Demand'!BX729)+'aob Cap'!BX730</f>
        <v>274.939202811776</v>
      </c>
      <c r="K730">
        <f>+('aob Demand'!K729-'aob Demand'!BY729)+'aob Cap'!BY730</f>
        <v>133.55494018491399</v>
      </c>
      <c r="L730">
        <f>+('aob Demand'!L729-'aob Demand'!BZ729)+'aob Cap'!BZ730</f>
        <v>107.08092890362801</v>
      </c>
      <c r="M730">
        <f>+('aob Demand'!M729-'aob Demand'!CA729)+'aob Cap'!CA730</f>
        <v>84.858410997622897</v>
      </c>
      <c r="N730">
        <f>+'aob Demand'!N729*(1+CL730)</f>
        <v>233142.37774868999</v>
      </c>
      <c r="O730">
        <f>+'aob Demand'!O729*(1+CM730)</f>
        <v>28973.9245483058</v>
      </c>
      <c r="P730">
        <f>+'aob Demand'!P729*(1+CN730)</f>
        <v>427068.90153076401</v>
      </c>
      <c r="Q730">
        <f>+'aob Demand'!Q729*(1+CO730)</f>
        <v>1324528.5849856001</v>
      </c>
      <c r="R730">
        <v>1607.7856005179699</v>
      </c>
      <c r="S730">
        <f>+IF(E730&gt;2017,SUMPRODUCT(J730:M730,N730:Q730),'aob Demand'!S729)</f>
        <v>226097915.96441215</v>
      </c>
      <c r="T730">
        <v>141358.908129563</v>
      </c>
      <c r="U730">
        <v>45.86</v>
      </c>
      <c r="V730">
        <v>36788.7452967309</v>
      </c>
      <c r="W730">
        <v>3.2440291311817298E-4</v>
      </c>
      <c r="X730">
        <v>3.3448496694532799</v>
      </c>
      <c r="Y730">
        <v>3.3448496694532799</v>
      </c>
      <c r="Z730">
        <v>4.6734795240324001</v>
      </c>
      <c r="AA730">
        <v>3.0075334647950398</v>
      </c>
      <c r="AB730">
        <v>142.75888645138801</v>
      </c>
      <c r="AC730">
        <v>0</v>
      </c>
      <c r="AD730">
        <v>0</v>
      </c>
      <c r="AE730">
        <v>0</v>
      </c>
      <c r="AF730">
        <v>33455728.661157899</v>
      </c>
      <c r="AG730">
        <v>0</v>
      </c>
      <c r="AH730">
        <v>0</v>
      </c>
      <c r="AI730">
        <v>0</v>
      </c>
      <c r="AJ730">
        <v>130.14775753662701</v>
      </c>
      <c r="AK730">
        <v>130.14775753662701</v>
      </c>
      <c r="AL730">
        <v>102.787888429045</v>
      </c>
      <c r="AM730">
        <v>81.814189485721201</v>
      </c>
      <c r="AN730">
        <v>133.49260720608001</v>
      </c>
      <c r="AO730">
        <v>133.49260720608001</v>
      </c>
      <c r="AP730">
        <v>107.461367953077</v>
      </c>
      <c r="AQ730">
        <v>84.821722950516204</v>
      </c>
      <c r="AR730">
        <f>+IF(E730&gt;2017,J730*N730,'aob Demand'!AR729)</f>
        <v>64099979.479866773</v>
      </c>
      <c r="AS730">
        <f>+IF(F730&gt;2017,K730*O730,'aob Demand'!AS729)</f>
        <v>3869610.75997122</v>
      </c>
      <c r="AT730">
        <f>+IF(G730&gt;2017,L730*P730,'aob Demand'!AT729)</f>
        <v>45730934.681766197</v>
      </c>
      <c r="AU730">
        <f>+IF(H730&gt;2017,M730*Q730,'aob Demand'!AU729)</f>
        <v>112397391.042808</v>
      </c>
      <c r="AV730">
        <v>1.02680307573522</v>
      </c>
      <c r="AW730">
        <v>1.02680307573522</v>
      </c>
      <c r="AX730">
        <v>1.0465745916839899</v>
      </c>
      <c r="AY730">
        <v>1.03773632730188</v>
      </c>
      <c r="AZ730">
        <v>1.02683027921884</v>
      </c>
      <c r="BA730">
        <v>1.02683027921884</v>
      </c>
      <c r="BB730">
        <v>1.0465745916839899</v>
      </c>
      <c r="BC730">
        <v>1.0383630809028599</v>
      </c>
      <c r="BD730">
        <v>0.88281839424654096</v>
      </c>
      <c r="BE730">
        <v>0.88281839424654096</v>
      </c>
      <c r="BF730">
        <v>0.88178918356046398</v>
      </c>
      <c r="BG730">
        <v>0.95008968142550299</v>
      </c>
      <c r="BH730">
        <v>0.14845984000000001</v>
      </c>
      <c r="BI730">
        <v>0.14845984000000001</v>
      </c>
      <c r="BJ730">
        <v>0.16933219299999999</v>
      </c>
      <c r="BK730">
        <v>0.20689772000000001</v>
      </c>
      <c r="BL730">
        <v>0.148460025</v>
      </c>
      <c r="BM730">
        <v>0.148460025</v>
      </c>
      <c r="BN730">
        <v>0.16933219299999999</v>
      </c>
      <c r="BO730">
        <v>0.20705116899999901</v>
      </c>
      <c r="BP730">
        <v>8.0653159999999995E-3</v>
      </c>
      <c r="BQ730">
        <v>8.0653159999999995E-3</v>
      </c>
      <c r="BR730">
        <v>8.0653159999999995E-3</v>
      </c>
      <c r="BS730">
        <v>0.156803041</v>
      </c>
      <c r="BT730">
        <v>0.99975147599999903</v>
      </c>
      <c r="BU730">
        <v>0.99975147599999903</v>
      </c>
      <c r="BV730">
        <v>1</v>
      </c>
      <c r="BW730">
        <v>0.99044583500000005</v>
      </c>
      <c r="BX730">
        <f>+'aob Demand'!BX729+'aob Cap'!$CG730</f>
        <v>148.81818246921199</v>
      </c>
      <c r="BY730">
        <f>+'aob Demand'!BY729+'aob Cap'!$CG730</f>
        <v>0</v>
      </c>
      <c r="BZ730">
        <f>+'aob Demand'!BZ729+'aob Cap'!$CG730</f>
        <v>0</v>
      </c>
      <c r="CA730">
        <f>+'aob Demand'!CA729+'aob Cap'!$CG730</f>
        <v>0</v>
      </c>
      <c r="CB730">
        <f t="shared" si="90"/>
        <v>34695824.913110495</v>
      </c>
      <c r="CC730">
        <f t="shared" si="95"/>
        <v>0</v>
      </c>
      <c r="CD730">
        <f t="shared" si="96"/>
        <v>0</v>
      </c>
      <c r="CE730">
        <f t="shared" si="97"/>
        <v>0</v>
      </c>
      <c r="CG730">
        <f>+IFERROR(VLOOKUP(_xlfn.CONCAT(B730,E730,C730),Reallocation!$A$3:$F$618,6,FALSE),0)</f>
        <v>0</v>
      </c>
      <c r="CH730">
        <f t="shared" si="91"/>
        <v>0</v>
      </c>
      <c r="CI730">
        <f t="shared" si="92"/>
        <v>0</v>
      </c>
      <c r="CJ730">
        <f t="shared" si="93"/>
        <v>0</v>
      </c>
      <c r="CK730">
        <f t="shared" si="94"/>
        <v>0</v>
      </c>
      <c r="CL730">
        <f>+IF($C730=1,SUMPRODUCT($CH730:$CK730,Elast!$L$6:$O$6),SUMPRODUCT($CH730:$CK730,Elast!$L$13:$O$13))</f>
        <v>0</v>
      </c>
      <c r="CM730">
        <f>+IF($C730=1,SUMPRODUCT($CH730:$CK730,Elast!$L$7:$O$7),SUMPRODUCT($CH730:$CK730,Elast!$L$14:$O$14))</f>
        <v>0</v>
      </c>
      <c r="CN730">
        <f>+IF($C730=1,SUMPRODUCT($CH730:$CK730,Elast!$L$8:$O$8),SUMPRODUCT($CH730:$CK730,Elast!$L$15:$O$15))</f>
        <v>0</v>
      </c>
      <c r="CO730">
        <f>+IF($C730=1,SUMPRODUCT($CH730:$CK730,Elast!$L$9:$O$9),SUMPRODUCT($CH730:$CK730,Elast!$L$16:$O$16))</f>
        <v>0</v>
      </c>
    </row>
    <row r="731" spans="2:93" x14ac:dyDescent="0.25">
      <c r="B731" t="s">
        <v>93</v>
      </c>
      <c r="C731">
        <v>1</v>
      </c>
      <c r="D731">
        <v>2022</v>
      </c>
      <c r="E731">
        <v>2020</v>
      </c>
      <c r="F731">
        <v>0.280039288781466</v>
      </c>
      <c r="G731">
        <v>1.5983230556487499E-2</v>
      </c>
      <c r="H731">
        <v>0.20902200904718399</v>
      </c>
      <c r="I731">
        <v>0.49495547161486098</v>
      </c>
      <c r="J731">
        <f>+('aob Demand'!J730-'aob Demand'!BX730)+'aob Cap'!BX731</f>
        <v>270.21459682454901</v>
      </c>
      <c r="K731">
        <f>+('aob Demand'!K730-'aob Demand'!BY730)+'aob Cap'!BY731</f>
        <v>133.689849007172</v>
      </c>
      <c r="L731">
        <f>+('aob Demand'!L730-'aob Demand'!BZ730)+'aob Cap'!BZ731</f>
        <v>107.18387134107699</v>
      </c>
      <c r="M731">
        <f>+('aob Demand'!M730-'aob Demand'!CA730)+'aob Cap'!CA731</f>
        <v>84.941393102719701</v>
      </c>
      <c r="N731">
        <f>+'aob Demand'!N730*(1+CL731)</f>
        <v>234839.58993473399</v>
      </c>
      <c r="O731">
        <f>+'aob Demand'!O730*(1+CM731)</f>
        <v>29135.227406801801</v>
      </c>
      <c r="P731">
        <f>+'aob Demand'!P730*(1+CN731)</f>
        <v>429985.64386540803</v>
      </c>
      <c r="Q731">
        <f>+'aob Demand'!Q730*(1+CO731)</f>
        <v>1333709.5714130099</v>
      </c>
      <c r="R731">
        <v>1603.20842507475</v>
      </c>
      <c r="S731">
        <f>+IF(E731&gt;2017,SUMPRODUCT(J731:M731,N731:Q731),'aob Demand'!S730)</f>
        <v>226726844.18629384</v>
      </c>
      <c r="T731">
        <v>142141.31031989001</v>
      </c>
      <c r="U731">
        <v>45.86</v>
      </c>
      <c r="V731">
        <v>37156.1775437904</v>
      </c>
      <c r="W731">
        <v>3.2260738743726297E-4</v>
      </c>
      <c r="X731">
        <v>3.4883602020245399</v>
      </c>
      <c r="Y731">
        <v>3.4883602020245399</v>
      </c>
      <c r="Z731">
        <v>4.7873039336427299</v>
      </c>
      <c r="AA731">
        <v>3.0873670323718199</v>
      </c>
      <c r="AB731">
        <v>137.80716243575401</v>
      </c>
      <c r="AC731">
        <v>0</v>
      </c>
      <c r="AD731">
        <v>0</v>
      </c>
      <c r="AE731">
        <v>0</v>
      </c>
      <c r="AF731">
        <v>32523442.462287899</v>
      </c>
      <c r="AG731">
        <v>0</v>
      </c>
      <c r="AH731">
        <v>0</v>
      </c>
      <c r="AI731">
        <v>0</v>
      </c>
      <c r="AJ731">
        <v>130.14775753662701</v>
      </c>
      <c r="AK731">
        <v>130.14775753662701</v>
      </c>
      <c r="AL731">
        <v>102.787888429045</v>
      </c>
      <c r="AM731">
        <v>81.814189485721201</v>
      </c>
      <c r="AN731">
        <v>133.636117738651</v>
      </c>
      <c r="AO731">
        <v>133.636117738651</v>
      </c>
      <c r="AP731">
        <v>107.575192362688</v>
      </c>
      <c r="AQ731">
        <v>84.901556518093003</v>
      </c>
      <c r="AR731">
        <f>+IF(E731&gt;2017,J731*N731,'aob Demand'!AR730)</f>
        <v>63457085.112656564</v>
      </c>
      <c r="AS731">
        <f>+IF(F731&gt;2017,K731*O731,'aob Demand'!AS730)</f>
        <v>3895084.15280496</v>
      </c>
      <c r="AT731">
        <f>+IF(G731&gt;2017,L731*P731,'aob Demand'!AT730)</f>
        <v>46087525.9305804</v>
      </c>
      <c r="AU731">
        <f>+IF(H731&gt;2017,M731*Q731,'aob Demand'!AU730)</f>
        <v>113287148.990252</v>
      </c>
      <c r="AV731">
        <v>1.0278128267132201</v>
      </c>
      <c r="AW731">
        <v>1.0278128267132201</v>
      </c>
      <c r="AX731">
        <v>1.0476163906112099</v>
      </c>
      <c r="AY731">
        <v>1.0386439985784399</v>
      </c>
      <c r="AZ731">
        <v>1.02784005694855</v>
      </c>
      <c r="BA731">
        <v>1.02784005694855</v>
      </c>
      <c r="BB731">
        <v>1.0476163906112099</v>
      </c>
      <c r="BC731">
        <v>1.03927130037863</v>
      </c>
      <c r="BD731">
        <v>0.88241770619399795</v>
      </c>
      <c r="BE731">
        <v>0.88241770619399795</v>
      </c>
      <c r="BF731">
        <v>0.881384061041533</v>
      </c>
      <c r="BG731">
        <v>0.94970613841590301</v>
      </c>
      <c r="BH731">
        <v>0.14845984000000001</v>
      </c>
      <c r="BI731">
        <v>0.14845984000000001</v>
      </c>
      <c r="BJ731">
        <v>0.16933219299999999</v>
      </c>
      <c r="BK731">
        <v>0.20689772000000001</v>
      </c>
      <c r="BL731">
        <v>0.148460025</v>
      </c>
      <c r="BM731">
        <v>0.148460025</v>
      </c>
      <c r="BN731">
        <v>0.16933219299999999</v>
      </c>
      <c r="BO731">
        <v>0.20705116899999901</v>
      </c>
      <c r="BP731">
        <v>8.0653159999999995E-3</v>
      </c>
      <c r="BQ731">
        <v>8.0653159999999995E-3</v>
      </c>
      <c r="BR731">
        <v>8.0653159999999995E-3</v>
      </c>
      <c r="BS731">
        <v>0.156803041</v>
      </c>
      <c r="BT731">
        <v>0.99975147599999903</v>
      </c>
      <c r="BU731">
        <v>0.99975147599999903</v>
      </c>
      <c r="BV731">
        <v>1</v>
      </c>
      <c r="BW731">
        <v>0.99044583500000005</v>
      </c>
      <c r="BX731">
        <f>+'aob Demand'!BX730+'aob Cap'!$CG731</f>
        <v>141.38426262686099</v>
      </c>
      <c r="BY731">
        <f>+'aob Demand'!BY730+'aob Cap'!$CG731</f>
        <v>0</v>
      </c>
      <c r="BZ731">
        <f>+'aob Demand'!BZ730+'aob Cap'!$CG731</f>
        <v>0</v>
      </c>
      <c r="CA731">
        <f>+'aob Demand'!CA730+'aob Cap'!$CG731</f>
        <v>0</v>
      </c>
      <c r="CB731">
        <f t="shared" si="90"/>
        <v>33202622.25851677</v>
      </c>
      <c r="CC731">
        <f t="shared" si="95"/>
        <v>0</v>
      </c>
      <c r="CD731">
        <f t="shared" si="96"/>
        <v>0</v>
      </c>
      <c r="CE731">
        <f t="shared" si="97"/>
        <v>0</v>
      </c>
      <c r="CG731">
        <f>+IFERROR(VLOOKUP(_xlfn.CONCAT(B731,E731,C731),Reallocation!$A$3:$F$618,6,FALSE),0)</f>
        <v>0</v>
      </c>
      <c r="CH731">
        <f t="shared" si="91"/>
        <v>0</v>
      </c>
      <c r="CI731">
        <f t="shared" si="92"/>
        <v>0</v>
      </c>
      <c r="CJ731">
        <f t="shared" si="93"/>
        <v>0</v>
      </c>
      <c r="CK731">
        <f t="shared" si="94"/>
        <v>0</v>
      </c>
      <c r="CL731">
        <f>+IF($C731=1,SUMPRODUCT($CH731:$CK731,Elast!$L$6:$O$6),SUMPRODUCT($CH731:$CK731,Elast!$L$13:$O$13))</f>
        <v>0</v>
      </c>
      <c r="CM731">
        <f>+IF($C731=1,SUMPRODUCT($CH731:$CK731,Elast!$L$7:$O$7),SUMPRODUCT($CH731:$CK731,Elast!$L$14:$O$14))</f>
        <v>0</v>
      </c>
      <c r="CN731">
        <f>+IF($C731=1,SUMPRODUCT($CH731:$CK731,Elast!$L$8:$O$8),SUMPRODUCT($CH731:$CK731,Elast!$L$15:$O$15))</f>
        <v>0</v>
      </c>
      <c r="CO731">
        <f>+IF($C731=1,SUMPRODUCT($CH731:$CK731,Elast!$L$9:$O$9),SUMPRODUCT($CH731:$CK731,Elast!$L$16:$O$16))</f>
        <v>0</v>
      </c>
    </row>
    <row r="732" spans="2:93" x14ac:dyDescent="0.25">
      <c r="B732" t="s">
        <v>93</v>
      </c>
      <c r="C732">
        <v>1</v>
      </c>
      <c r="D732">
        <v>2023</v>
      </c>
      <c r="E732">
        <v>2021</v>
      </c>
      <c r="F732">
        <v>0.27851316394120101</v>
      </c>
      <c r="G732">
        <v>1.5989297110376801E-2</v>
      </c>
      <c r="H732">
        <v>0.20952615357400201</v>
      </c>
      <c r="I732">
        <v>0.49597138537441898</v>
      </c>
      <c r="J732">
        <f>+('aob Demand'!J731-'aob Demand'!BX731)+'aob Cap'!BX732</f>
        <v>268.919168883792</v>
      </c>
      <c r="K732">
        <f>+('aob Demand'!K731-'aob Demand'!BY731)+'aob Cap'!BY732</f>
        <v>133.81636828521999</v>
      </c>
      <c r="L732">
        <f>+('aob Demand'!L731-'aob Demand'!BZ731)+'aob Cap'!BZ732</f>
        <v>107.279035389364</v>
      </c>
      <c r="M732">
        <f>+('aob Demand'!M731-'aob Demand'!CA731)+'aob Cap'!CA732</f>
        <v>85.017933505233799</v>
      </c>
      <c r="N732">
        <f>+'aob Demand'!N731*(1+CL732)</f>
        <v>236401.27971925601</v>
      </c>
      <c r="O732">
        <f>+'aob Demand'!O731*(1+CM732)</f>
        <v>29322.8045697013</v>
      </c>
      <c r="P732">
        <f>+'aob Demand'!P731*(1+CN732)</f>
        <v>432817.20279131603</v>
      </c>
      <c r="Q732">
        <f>+'aob Demand'!Q731*(1+CO732)</f>
        <v>1342510.5233352501</v>
      </c>
      <c r="R732">
        <v>1603.0084429055801</v>
      </c>
      <c r="S732">
        <f>+IF(E732&gt;2017,SUMPRODUCT(J732:M732,N732:Q732),'aob Demand'!S731)</f>
        <v>228066389.29898989</v>
      </c>
      <c r="T732">
        <v>142928.04299915099</v>
      </c>
      <c r="U732">
        <v>45.86</v>
      </c>
      <c r="V732">
        <v>37527.2795668939</v>
      </c>
      <c r="W732">
        <v>3.2082179974501001E-4</v>
      </c>
      <c r="X732">
        <v>3.6197770274808798</v>
      </c>
      <c r="Y732">
        <v>3.6197770274808798</v>
      </c>
      <c r="Z732">
        <v>4.8943882455394796</v>
      </c>
      <c r="AA732">
        <v>3.16162742218255</v>
      </c>
      <c r="AB732">
        <v>135.926098075179</v>
      </c>
      <c r="AC732">
        <v>0</v>
      </c>
      <c r="AD732">
        <v>0</v>
      </c>
      <c r="AE732">
        <v>0</v>
      </c>
      <c r="AF732">
        <v>32275750.119713001</v>
      </c>
      <c r="AG732">
        <v>0</v>
      </c>
      <c r="AH732">
        <v>0</v>
      </c>
      <c r="AI732">
        <v>0</v>
      </c>
      <c r="AJ732">
        <v>130.14775753662701</v>
      </c>
      <c r="AK732">
        <v>130.14775753662701</v>
      </c>
      <c r="AL732">
        <v>102.787888429045</v>
      </c>
      <c r="AM732">
        <v>81.814189485721201</v>
      </c>
      <c r="AN732">
        <v>133.76753456410799</v>
      </c>
      <c r="AO732">
        <v>133.76753456410799</v>
      </c>
      <c r="AP732">
        <v>107.682276674584</v>
      </c>
      <c r="AQ732">
        <v>84.975816907903706</v>
      </c>
      <c r="AR732">
        <f>+IF(E732&gt;2017,J732*N732,'aob Demand'!AR731)</f>
        <v>63572835.66516716</v>
      </c>
      <c r="AS732">
        <f>+IF(F732&gt;2017,K732*O732,'aob Demand'!AS731)</f>
        <v>3923871.2154546902</v>
      </c>
      <c r="AT732">
        <f>+IF(G732&gt;2017,L732*P732,'aob Demand'!AT731)</f>
        <v>46432212.015375301</v>
      </c>
      <c r="AU732">
        <f>+IF(H732&gt;2017,M732*Q732,'aob Demand'!AU731)</f>
        <v>114137470.40299299</v>
      </c>
      <c r="AV732">
        <v>1.02871915872499</v>
      </c>
      <c r="AW732">
        <v>1.02871915872499</v>
      </c>
      <c r="AX732">
        <v>1.0485468639092199</v>
      </c>
      <c r="AY732">
        <v>1.03953416157</v>
      </c>
      <c r="AZ732">
        <v>1.02874641297212</v>
      </c>
      <c r="BA732">
        <v>1.02874641297212</v>
      </c>
      <c r="BB732">
        <v>1.0485468639092199</v>
      </c>
      <c r="BC732">
        <v>1.0401620009950701</v>
      </c>
      <c r="BD732">
        <v>0.88205857312375002</v>
      </c>
      <c r="BE732">
        <v>0.88205857312375002</v>
      </c>
      <c r="BF732">
        <v>0.88102275541854902</v>
      </c>
      <c r="BG732">
        <v>0.94933047408443405</v>
      </c>
      <c r="BH732">
        <v>0.14845984000000001</v>
      </c>
      <c r="BI732">
        <v>0.14845984000000001</v>
      </c>
      <c r="BJ732">
        <v>0.16933219299999999</v>
      </c>
      <c r="BK732">
        <v>0.20689772000000001</v>
      </c>
      <c r="BL732">
        <v>0.148460025</v>
      </c>
      <c r="BM732">
        <v>0.148460025</v>
      </c>
      <c r="BN732">
        <v>0.16933219299999999</v>
      </c>
      <c r="BO732">
        <v>0.20705116899999901</v>
      </c>
      <c r="BP732">
        <v>8.0653159999999995E-3</v>
      </c>
      <c r="BQ732">
        <v>8.0653159999999995E-3</v>
      </c>
      <c r="BR732">
        <v>8.0653159999999995E-3</v>
      </c>
      <c r="BS732">
        <v>0.156803041</v>
      </c>
      <c r="BT732">
        <v>0.99975147599999903</v>
      </c>
      <c r="BU732">
        <v>0.99975147599999903</v>
      </c>
      <c r="BV732">
        <v>1</v>
      </c>
      <c r="BW732">
        <v>0.99044583500000005</v>
      </c>
      <c r="BX732">
        <f>+'aob Demand'!BX731+'aob Cap'!$CG732</f>
        <v>136.52474781737601</v>
      </c>
      <c r="BY732">
        <f>+'aob Demand'!BY731+'aob Cap'!$CG732</f>
        <v>0</v>
      </c>
      <c r="BZ732">
        <f>+'aob Demand'!BZ731+'aob Cap'!$CG732</f>
        <v>0</v>
      </c>
      <c r="CA732">
        <f>+'aob Demand'!CA731+'aob Cap'!$CG732</f>
        <v>0</v>
      </c>
      <c r="CB732">
        <f t="shared" si="90"/>
        <v>32274625.097376391</v>
      </c>
      <c r="CC732">
        <f t="shared" si="95"/>
        <v>0</v>
      </c>
      <c r="CD732">
        <f t="shared" si="96"/>
        <v>0</v>
      </c>
      <c r="CE732">
        <f t="shared" si="97"/>
        <v>0</v>
      </c>
      <c r="CG732">
        <f>+IFERROR(VLOOKUP(_xlfn.CONCAT(B732,E732,C732),Reallocation!$A$3:$F$618,6,FALSE),0)</f>
        <v>0</v>
      </c>
      <c r="CH732">
        <f t="shared" si="91"/>
        <v>0</v>
      </c>
      <c r="CI732">
        <f t="shared" si="92"/>
        <v>0</v>
      </c>
      <c r="CJ732">
        <f t="shared" si="93"/>
        <v>0</v>
      </c>
      <c r="CK732">
        <f t="shared" si="94"/>
        <v>0</v>
      </c>
      <c r="CL732">
        <f>+IF($C732=1,SUMPRODUCT($CH732:$CK732,Elast!$L$6:$O$6),SUMPRODUCT($CH732:$CK732,Elast!$L$13:$O$13))</f>
        <v>0</v>
      </c>
      <c r="CM732">
        <f>+IF($C732=1,SUMPRODUCT($CH732:$CK732,Elast!$L$7:$O$7),SUMPRODUCT($CH732:$CK732,Elast!$L$14:$O$14))</f>
        <v>0</v>
      </c>
      <c r="CN732">
        <f>+IF($C732=1,SUMPRODUCT($CH732:$CK732,Elast!$L$8:$O$8),SUMPRODUCT($CH732:$CK732,Elast!$L$15:$O$15))</f>
        <v>0</v>
      </c>
      <c r="CO732">
        <f>+IF($C732=1,SUMPRODUCT($CH732:$CK732,Elast!$L$9:$O$9),SUMPRODUCT($CH732:$CK732,Elast!$L$16:$O$16))</f>
        <v>0</v>
      </c>
    </row>
    <row r="733" spans="2:93" x14ac:dyDescent="0.25">
      <c r="B733" t="s">
        <v>93</v>
      </c>
      <c r="C733">
        <v>1</v>
      </c>
      <c r="D733">
        <v>2024</v>
      </c>
      <c r="E733">
        <v>2022</v>
      </c>
      <c r="F733">
        <v>0.15762162721817999</v>
      </c>
      <c r="G733">
        <v>1.28069130057018E-2</v>
      </c>
      <c r="H733">
        <v>0.247719609012613</v>
      </c>
      <c r="I733">
        <v>0.58185185076350399</v>
      </c>
      <c r="J733">
        <f ca="1">+('aob Demand'!J732-'aob Demand'!BX732)+'aob Cap'!BX733</f>
        <v>148.50293033571992</v>
      </c>
      <c r="K733">
        <f ca="1">+('aob Demand'!K732-'aob Demand'!BY732)+'aob Cap'!BY733</f>
        <v>148.50293033571992</v>
      </c>
      <c r="L733">
        <f ca="1">+('aob Demand'!L732-'aob Demand'!BZ732)+'aob Cap'!BZ733</f>
        <v>121.94175228106494</v>
      </c>
      <c r="M733">
        <f ca="1">+('aob Demand'!M732-'aob Demand'!CA732)+'aob Cap'!CA733</f>
        <v>99.661743520628448</v>
      </c>
      <c r="N733">
        <f ca="1">+'aob Demand'!N732*(1+CL733)</f>
        <v>240942.09887091201</v>
      </c>
      <c r="O733">
        <f ca="1">+'aob Demand'!O732*(1+CM733)</f>
        <v>28162.275674308159</v>
      </c>
      <c r="P733">
        <f ca="1">+'aob Demand'!P732*(1+CN733)</f>
        <v>433661.5342117885</v>
      </c>
      <c r="Q733">
        <f ca="1">+'aob Demand'!Q732*(1+CO733)</f>
        <v>1349504.0486179076</v>
      </c>
      <c r="R733">
        <v>1585.2435843303999</v>
      </c>
      <c r="S733">
        <f ca="1">+IF(E733&gt;2017,SUMPRODUCT(J733:M733,N733:Q733),'aob Demand'!S732)</f>
        <v>227338161.93821439</v>
      </c>
      <c r="T733">
        <v>143719.13013600899</v>
      </c>
      <c r="U733">
        <v>45.86</v>
      </c>
      <c r="V733">
        <v>37902.088018393799</v>
      </c>
      <c r="W733">
        <v>3.19046095036008E-4</v>
      </c>
      <c r="X733">
        <v>3.73773410639674</v>
      </c>
      <c r="Y733">
        <v>3.73773410639674</v>
      </c>
      <c r="Z733">
        <v>4.99002963108172</v>
      </c>
      <c r="AA733">
        <v>3.23445538584782</v>
      </c>
      <c r="AB733">
        <v>14.289178689832699</v>
      </c>
      <c r="AC733">
        <v>14.289178689832699</v>
      </c>
      <c r="AD733">
        <v>14.289178689832699</v>
      </c>
      <c r="AE733">
        <v>14.289178689832699</v>
      </c>
      <c r="AF733">
        <v>3368680.0798019199</v>
      </c>
      <c r="AG733">
        <v>391326.42383119999</v>
      </c>
      <c r="AH733">
        <v>6370221.5308351004</v>
      </c>
      <c r="AI733">
        <v>19108288.817841198</v>
      </c>
      <c r="AJ733">
        <v>130.14775753662701</v>
      </c>
      <c r="AK733">
        <v>130.14775753662701</v>
      </c>
      <c r="AL733">
        <v>102.787888429045</v>
      </c>
      <c r="AM733">
        <v>81.814189485721201</v>
      </c>
      <c r="AN733">
        <v>133.88549164302299</v>
      </c>
      <c r="AO733">
        <v>133.88549164302299</v>
      </c>
      <c r="AP733">
        <v>107.77791806012701</v>
      </c>
      <c r="AQ733">
        <v>85.048644871568996</v>
      </c>
      <c r="AR733">
        <f ca="1">+IF(E733&gt;2017,J733*N733,'aob Demand'!AR732)</f>
        <v>35780607.723569192</v>
      </c>
      <c r="AS733">
        <f>+IF(F733&gt;2017,K733*O733,'aob Demand'!AS732)</f>
        <v>4179439.5079415799</v>
      </c>
      <c r="AT733">
        <f>+IF(G733&gt;2017,L733*P733,'aob Demand'!AT732)</f>
        <v>52843615.022531703</v>
      </c>
      <c r="AU733">
        <f>+IF(H733&gt;2017,M733*Q733,'aob Demand'!AU732)</f>
        <v>134372684.85754499</v>
      </c>
      <c r="AV733">
        <v>1.03246585073696</v>
      </c>
      <c r="AW733">
        <v>1.03246585073696</v>
      </c>
      <c r="AX733">
        <v>1.0536054546167499</v>
      </c>
      <c r="AY733">
        <v>1.0392524837877899</v>
      </c>
      <c r="AZ733">
        <v>1.0324932042466199</v>
      </c>
      <c r="BA733">
        <v>1.0324932042466199</v>
      </c>
      <c r="BB733">
        <v>1.0536054546167499</v>
      </c>
      <c r="BC733">
        <v>1.0398801530901001</v>
      </c>
      <c r="BD733">
        <v>0.88057586219128003</v>
      </c>
      <c r="BE733">
        <v>0.88057586219128003</v>
      </c>
      <c r="BF733">
        <v>0.879061036772674</v>
      </c>
      <c r="BG733">
        <v>0.94944919825579699</v>
      </c>
      <c r="BH733">
        <v>0.14845984000000001</v>
      </c>
      <c r="BI733">
        <v>0.14845984000000001</v>
      </c>
      <c r="BJ733">
        <v>0.16933219299999999</v>
      </c>
      <c r="BK733">
        <v>0.20689772000000001</v>
      </c>
      <c r="BL733">
        <v>0.148460025</v>
      </c>
      <c r="BM733">
        <v>0.148460025</v>
      </c>
      <c r="BN733">
        <v>0.16933219299999999</v>
      </c>
      <c r="BO733">
        <v>0.20705116899999901</v>
      </c>
      <c r="BP733">
        <v>8.0653159999999995E-3</v>
      </c>
      <c r="BQ733">
        <v>8.0653159999999995E-3</v>
      </c>
      <c r="BR733">
        <v>8.0653159999999995E-3</v>
      </c>
      <c r="BS733">
        <v>0.156803041</v>
      </c>
      <c r="BT733">
        <v>0.99975147599999903</v>
      </c>
      <c r="BU733">
        <v>0.99975147599999903</v>
      </c>
      <c r="BV733">
        <v>1</v>
      </c>
      <c r="BW733">
        <v>0.99044583500000005</v>
      </c>
      <c r="BX733">
        <f ca="1">+'aob Demand'!BX732+'aob Cap'!$CG733</f>
        <v>14.570877317770741</v>
      </c>
      <c r="BY733">
        <f ca="1">+'aob Demand'!BY732+'aob Cap'!$CG733</f>
        <v>14.570877317770741</v>
      </c>
      <c r="BZ733">
        <f ca="1">+'aob Demand'!BZ732+'aob Cap'!$CG733</f>
        <v>14.570877317770741</v>
      </c>
      <c r="CA733">
        <f ca="1">+'aob Demand'!CA732+'aob Cap'!$CG733</f>
        <v>14.570877317770741</v>
      </c>
      <c r="CB733">
        <f t="shared" ca="1" si="90"/>
        <v>3510737.7633342473</v>
      </c>
      <c r="CC733">
        <f t="shared" ca="1" si="95"/>
        <v>410349.06383958342</v>
      </c>
      <c r="CD733">
        <f t="shared" ca="1" si="96"/>
        <v>6318829.0124362092</v>
      </c>
      <c r="CE733">
        <f t="shared" ca="1" si="97"/>
        <v>19663457.932246454</v>
      </c>
      <c r="CG733">
        <f ca="1">+IFERROR(VLOOKUP(_xlfn.CONCAT(B733,E733,C733),Reallocation!$A$3:$F$618,6,FALSE),0)</f>
        <v>0.1031162585609412</v>
      </c>
      <c r="CH733">
        <f t="shared" ca="1" si="91"/>
        <v>6.9437187756382635E-4</v>
      </c>
      <c r="CI733">
        <f t="shared" ca="1" si="92"/>
        <v>6.9437187756382635E-4</v>
      </c>
      <c r="CJ733">
        <f t="shared" ca="1" si="93"/>
        <v>8.4561896669543835E-4</v>
      </c>
      <c r="CK733">
        <f t="shared" ca="1" si="94"/>
        <v>1.0346623982109282E-3</v>
      </c>
      <c r="CL733">
        <f ca="1">+IF($C733=1,SUMPRODUCT($CH733:$CK733,Elast!$L$6:$O$6),SUMPRODUCT($CH733:$CK733,Elast!$L$13:$O$13))</f>
        <v>-3.9227911050170095E-5</v>
      </c>
      <c r="CM733">
        <f ca="1">+IF($C733=1,SUMPRODUCT($CH733:$CK733,Elast!$L$7:$O$7),SUMPRODUCT($CH733:$CK733,Elast!$L$14:$O$14))</f>
        <v>-3.9008552279762744E-5</v>
      </c>
      <c r="CN733">
        <f ca="1">+IF($C733=1,SUMPRODUCT($CH733:$CK733,Elast!$L$8:$O$8),SUMPRODUCT($CH733:$CK733,Elast!$L$15:$O$15))</f>
        <v>-1.3029386308793442E-4</v>
      </c>
      <c r="CO733">
        <f ca="1">+IF($C733=1,SUMPRODUCT($CH733:$CK733,Elast!$L$9:$O$9),SUMPRODUCT($CH733:$CK733,Elast!$L$16:$O$16))</f>
        <v>-1.3331796237049431E-4</v>
      </c>
    </row>
    <row r="734" spans="2:93" x14ac:dyDescent="0.25">
      <c r="B734" t="s">
        <v>93</v>
      </c>
      <c r="C734">
        <v>1</v>
      </c>
      <c r="D734">
        <v>2025</v>
      </c>
      <c r="E734">
        <v>2023</v>
      </c>
      <c r="F734">
        <v>0.158051096828455</v>
      </c>
      <c r="G734">
        <v>1.28485018602568E-2</v>
      </c>
      <c r="H734">
        <v>0.24842456732603699</v>
      </c>
      <c r="I734">
        <v>0.58067583398524902</v>
      </c>
      <c r="J734">
        <f ca="1">+('aob Demand'!J733-'aob Demand'!BX733)+'aob Cap'!BX734</f>
        <v>148.77269303690557</v>
      </c>
      <c r="K734">
        <f ca="1">+('aob Demand'!K733-'aob Demand'!BY733)+'aob Cap'!BY734</f>
        <v>148.77269303690557</v>
      </c>
      <c r="L734">
        <f ca="1">+('aob Demand'!L733-'aob Demand'!BZ733)+'aob Cap'!BZ734</f>
        <v>121.90543528511756</v>
      </c>
      <c r="M734">
        <f ca="1">+('aob Demand'!M733-'aob Demand'!CA733)+'aob Cap'!CA734</f>
        <v>99.655481453536851</v>
      </c>
      <c r="N734">
        <f ca="1">+'aob Demand'!N733*(1+CL734)</f>
        <v>242546.32450205524</v>
      </c>
      <c r="O734">
        <f ca="1">+'aob Demand'!O733*(1+CM734)</f>
        <v>28350.882394900123</v>
      </c>
      <c r="P734">
        <f ca="1">+'aob Demand'!P733*(1+CN734)</f>
        <v>436525.85900228022</v>
      </c>
      <c r="Q734">
        <f ca="1">+'aob Demand'!Q733*(1+CO734)</f>
        <v>1358419.175567108</v>
      </c>
      <c r="R734">
        <v>1584.59482132939</v>
      </c>
      <c r="S734">
        <f ca="1">+IF(E734&gt;2017,SUMPRODUCT(J734:M734,N734:Q734),'aob Demand'!S733)</f>
        <v>228890898.81797543</v>
      </c>
      <c r="T734">
        <v>144514.595831791</v>
      </c>
      <c r="U734">
        <v>45.86</v>
      </c>
      <c r="V734">
        <v>38280.639916712702</v>
      </c>
      <c r="W734">
        <v>3.1728021860929898E-4</v>
      </c>
      <c r="X734">
        <v>4.2253576699351401</v>
      </c>
      <c r="Y734">
        <v>4.2253576699351401</v>
      </c>
      <c r="Z734">
        <v>5.50999148833486</v>
      </c>
      <c r="AA734">
        <v>3.21141014639969</v>
      </c>
      <c r="AB734">
        <v>13.9394374847534</v>
      </c>
      <c r="AC734">
        <v>13.9394374847534</v>
      </c>
      <c r="AD734">
        <v>13.9394374847534</v>
      </c>
      <c r="AE734">
        <v>13.9394374847534</v>
      </c>
      <c r="AF734">
        <v>3378295.77205753</v>
      </c>
      <c r="AG734">
        <v>274489.87060882698</v>
      </c>
      <c r="AH734">
        <v>6444921.0722988304</v>
      </c>
      <c r="AI734">
        <v>18601741.810863201</v>
      </c>
      <c r="AJ734">
        <v>130.14775753662701</v>
      </c>
      <c r="AK734">
        <v>130.14775753662701</v>
      </c>
      <c r="AL734">
        <v>102.787888429045</v>
      </c>
      <c r="AM734">
        <v>81.814189485721201</v>
      </c>
      <c r="AN734">
        <v>134.37311520656201</v>
      </c>
      <c r="AO734">
        <v>134.37311520656201</v>
      </c>
      <c r="AP734">
        <v>108.29787991738</v>
      </c>
      <c r="AQ734">
        <v>85.025599632120901</v>
      </c>
      <c r="AR734">
        <f ca="1">+IF(E734&gt;2017,J734*N734,'aob Demand'!AR733)</f>
        <v>36084269.882373951</v>
      </c>
      <c r="AS734">
        <f>+IF(F734&gt;2017,K734*O734,'aob Demand'!AS733)</f>
        <v>4215028.9130766401</v>
      </c>
      <c r="AT734">
        <f>+IF(G734&gt;2017,L734*P734,'aob Demand'!AT733)</f>
        <v>53176106.853527501</v>
      </c>
      <c r="AU734">
        <f>+IF(H734&gt;2017,M734*Q734,'aob Demand'!AU733)</f>
        <v>135249705.01462299</v>
      </c>
      <c r="AV734">
        <v>1.03339532943635</v>
      </c>
      <c r="AW734">
        <v>1.03339532943635</v>
      </c>
      <c r="AX734">
        <v>1.05450671663106</v>
      </c>
      <c r="AY734">
        <v>1.0401806842193599</v>
      </c>
      <c r="AZ734">
        <v>1.03342270757104</v>
      </c>
      <c r="BA734">
        <v>1.03342270757104</v>
      </c>
      <c r="BB734">
        <v>1.05450671663106</v>
      </c>
      <c r="BC734">
        <v>1.0408089141197201</v>
      </c>
      <c r="BD734">
        <v>0.88020998240201198</v>
      </c>
      <c r="BE734">
        <v>0.88020998240201198</v>
      </c>
      <c r="BF734">
        <v>0.87871398042999205</v>
      </c>
      <c r="BG734">
        <v>0.94905781672725198</v>
      </c>
      <c r="BH734">
        <v>0.14845984000000001</v>
      </c>
      <c r="BI734">
        <v>0.14845984000000001</v>
      </c>
      <c r="BJ734">
        <v>0.16933219299999999</v>
      </c>
      <c r="BK734">
        <v>0.20689772000000001</v>
      </c>
      <c r="BL734">
        <v>0.148460025</v>
      </c>
      <c r="BM734">
        <v>0.148460025</v>
      </c>
      <c r="BN734">
        <v>0.16933219299999999</v>
      </c>
      <c r="BO734">
        <v>0.20705116899999901</v>
      </c>
      <c r="BP734">
        <v>8.0653159999999995E-3</v>
      </c>
      <c r="BQ734">
        <v>8.0653159999999995E-3</v>
      </c>
      <c r="BR734">
        <v>8.0653159999999995E-3</v>
      </c>
      <c r="BS734">
        <v>0.156803041</v>
      </c>
      <c r="BT734">
        <v>0.99975147599999903</v>
      </c>
      <c r="BU734">
        <v>0.99975147599999903</v>
      </c>
      <c r="BV734">
        <v>1</v>
      </c>
      <c r="BW734">
        <v>0.99044583500000005</v>
      </c>
      <c r="BX734">
        <f ca="1">+'aob Demand'!BX733+'aob Cap'!$CG734</f>
        <v>14.50550845379016</v>
      </c>
      <c r="BY734">
        <f ca="1">+'aob Demand'!BY733+'aob Cap'!$CG734</f>
        <v>14.50550845379016</v>
      </c>
      <c r="BZ734">
        <f ca="1">+'aob Demand'!BZ733+'aob Cap'!$CG734</f>
        <v>14.50550845379016</v>
      </c>
      <c r="CA734">
        <f ca="1">+'aob Demand'!CA733+'aob Cap'!$CG734</f>
        <v>14.50550845379016</v>
      </c>
      <c r="CB734">
        <f t="shared" ca="1" si="90"/>
        <v>3518257.7605002937</v>
      </c>
      <c r="CC734">
        <f t="shared" ca="1" si="95"/>
        <v>411243.96425163437</v>
      </c>
      <c r="CD734">
        <f t="shared" ca="1" si="96"/>
        <v>6332029.5380555876</v>
      </c>
      <c r="CE734">
        <f t="shared" ca="1" si="97"/>
        <v>19704560.834979344</v>
      </c>
      <c r="CG734">
        <f ca="1">+IFERROR(VLOOKUP(_xlfn.CONCAT(B734,E734,C734),Reallocation!$A$3:$F$618,6,FALSE),0)</f>
        <v>0.10494644818055979</v>
      </c>
      <c r="CH734">
        <f t="shared" ca="1" si="91"/>
        <v>7.0541472388696569E-4</v>
      </c>
      <c r="CI734">
        <f t="shared" ca="1" si="92"/>
        <v>7.0541472388696569E-4</v>
      </c>
      <c r="CJ734">
        <f t="shared" ca="1" si="93"/>
        <v>8.6088407735962491E-4</v>
      </c>
      <c r="CK734">
        <f t="shared" ca="1" si="94"/>
        <v>1.0530925810587899E-3</v>
      </c>
      <c r="CL734">
        <f ca="1">+IF($C734=1,SUMPRODUCT($CH734:$CK734,Elast!$L$6:$O$6),SUMPRODUCT($CH734:$CK734,Elast!$L$13:$O$13))</f>
        <v>-3.9951006275370961E-5</v>
      </c>
      <c r="CM734">
        <f ca="1">+IF($C734=1,SUMPRODUCT($CH734:$CK734,Elast!$L$7:$O$7),SUMPRODUCT($CH734:$CK734,Elast!$L$14:$O$14))</f>
        <v>-3.9647088624622738E-5</v>
      </c>
      <c r="CN734">
        <f ca="1">+IF($C734=1,SUMPRODUCT($CH734:$CK734,Elast!$L$8:$O$8),SUMPRODUCT($CH734:$CK734,Elast!$L$15:$O$15))</f>
        <v>-1.3246244417666975E-4</v>
      </c>
      <c r="CO734">
        <f ca="1">+IF($C734=1,SUMPRODUCT($CH734:$CK734,Elast!$L$9:$O$9),SUMPRODUCT($CH734:$CK734,Elast!$L$16:$O$16))</f>
        <v>-1.3566998449568191E-4</v>
      </c>
    </row>
    <row r="735" spans="2:93" x14ac:dyDescent="0.25">
      <c r="B735" t="s">
        <v>93</v>
      </c>
      <c r="C735">
        <v>1</v>
      </c>
      <c r="D735">
        <v>2026</v>
      </c>
      <c r="E735">
        <v>2024</v>
      </c>
      <c r="F735">
        <v>0.158204030517725</v>
      </c>
      <c r="G735">
        <v>1.2852441391386501E-2</v>
      </c>
      <c r="H735">
        <v>0.24847861645303401</v>
      </c>
      <c r="I735">
        <v>0.58046491163785296</v>
      </c>
      <c r="J735">
        <f ca="1">+('aob Demand'!J734-'aob Demand'!BX734)+'aob Cap'!BX735</f>
        <v>148.83431569054909</v>
      </c>
      <c r="K735">
        <f ca="1">+('aob Demand'!K734-'aob Demand'!BY734)+'aob Cap'!BY735</f>
        <v>148.83431569054909</v>
      </c>
      <c r="L735">
        <f ca="1">+('aob Demand'!L734-'aob Demand'!BZ734)+'aob Cap'!BZ735</f>
        <v>121.94307833172608</v>
      </c>
      <c r="M735">
        <f ca="1">+('aob Demand'!M734-'aob Demand'!CA734)+'aob Cap'!CA735</f>
        <v>99.674029173843678</v>
      </c>
      <c r="N735">
        <f ca="1">+'aob Demand'!N734*(1+CL735)</f>
        <v>244150.8409481768</v>
      </c>
      <c r="O735">
        <f ca="1">+'aob Demand'!O734*(1+CM735)</f>
        <v>28538.591250987094</v>
      </c>
      <c r="P735">
        <f ca="1">+'aob Demand'!P734*(1+CN735)</f>
        <v>439410.77076919354</v>
      </c>
      <c r="Q735">
        <f ca="1">+'aob Demand'!Q734*(1+CO735)</f>
        <v>1367399.9470255496</v>
      </c>
      <c r="R735">
        <v>1583.0435591965299</v>
      </c>
      <c r="S735">
        <f ca="1">+IF(E735&gt;2017,SUMPRODUCT(J735:M735,N735:Q735),'aob Demand'!S734)</f>
        <v>230462909.28925577</v>
      </c>
      <c r="T735">
        <v>145314.46432122</v>
      </c>
      <c r="U735">
        <v>45.86</v>
      </c>
      <c r="V735">
        <v>38662.972649998999</v>
      </c>
      <c r="W735">
        <v>3.1552411606668602E-4</v>
      </c>
      <c r="X735">
        <v>4.3463272383389997</v>
      </c>
      <c r="Y735">
        <v>4.3463272383389997</v>
      </c>
      <c r="Z735">
        <v>5.6026303077070096</v>
      </c>
      <c r="AA735">
        <v>3.2873501123887801</v>
      </c>
      <c r="AB735">
        <v>13.5969665266513</v>
      </c>
      <c r="AC735">
        <v>13.5969665266513</v>
      </c>
      <c r="AD735">
        <v>13.5969665266513</v>
      </c>
      <c r="AE735">
        <v>13.5969665266513</v>
      </c>
      <c r="AF735">
        <v>3318116.09756944</v>
      </c>
      <c r="AG735">
        <v>269740.74655389198</v>
      </c>
      <c r="AH735">
        <v>6327945.1339290403</v>
      </c>
      <c r="AI735">
        <v>18269385.241983801</v>
      </c>
      <c r="AJ735">
        <v>130.14775753662701</v>
      </c>
      <c r="AK735">
        <v>130.14775753662701</v>
      </c>
      <c r="AL735">
        <v>102.787888429045</v>
      </c>
      <c r="AM735">
        <v>81.814189485721201</v>
      </c>
      <c r="AN735">
        <v>134.49408477496601</v>
      </c>
      <c r="AO735">
        <v>134.49408477496601</v>
      </c>
      <c r="AP735">
        <v>108.390518736752</v>
      </c>
      <c r="AQ735">
        <v>85.101539598109994</v>
      </c>
      <c r="AR735">
        <f ca="1">+IF(E735&gt;2017,J735*N735,'aob Demand'!AR734)</f>
        <v>36338023.337793984</v>
      </c>
      <c r="AS735">
        <f>+IF(F735&gt;2017,K735*O735,'aob Demand'!AS734)</f>
        <v>4244708.3921321603</v>
      </c>
      <c r="AT735">
        <f>+IF(G735&gt;2017,L735*P735,'aob Demand'!AT734)</f>
        <v>53544263.8039883</v>
      </c>
      <c r="AU735">
        <f>+IF(H735&gt;2017,M735*Q735,'aob Demand'!AU734)</f>
        <v>136169824.528761</v>
      </c>
      <c r="AV735">
        <v>1.0343392759944801</v>
      </c>
      <c r="AW735">
        <v>1.0343392759944801</v>
      </c>
      <c r="AX735">
        <v>1.0554425771000999</v>
      </c>
      <c r="AY735">
        <v>1.04111336800021</v>
      </c>
      <c r="AZ735">
        <v>1.0343666791375099</v>
      </c>
      <c r="BA735">
        <v>1.0343666791375099</v>
      </c>
      <c r="BB735">
        <v>1.0554425771000999</v>
      </c>
      <c r="BC735">
        <v>1.0417421612064</v>
      </c>
      <c r="BD735">
        <v>0.87983889594868403</v>
      </c>
      <c r="BE735">
        <v>0.87983889594868403</v>
      </c>
      <c r="BF735">
        <v>0.87835405114234999</v>
      </c>
      <c r="BG735">
        <v>0.94866505767053699</v>
      </c>
      <c r="BH735">
        <v>0.14845984000000001</v>
      </c>
      <c r="BI735">
        <v>0.14845984000000001</v>
      </c>
      <c r="BJ735">
        <v>0.16933219299999999</v>
      </c>
      <c r="BK735">
        <v>0.20689772000000001</v>
      </c>
      <c r="BL735">
        <v>0.148460025</v>
      </c>
      <c r="BM735">
        <v>0.148460025</v>
      </c>
      <c r="BN735">
        <v>0.16933219299999999</v>
      </c>
      <c r="BO735">
        <v>0.20705116899999901</v>
      </c>
      <c r="BP735">
        <v>8.0653159999999995E-3</v>
      </c>
      <c r="BQ735">
        <v>8.0653159999999995E-3</v>
      </c>
      <c r="BR735">
        <v>8.0653159999999995E-3</v>
      </c>
      <c r="BS735">
        <v>0.156803041</v>
      </c>
      <c r="BT735">
        <v>0.99975147599999903</v>
      </c>
      <c r="BU735">
        <v>0.99975147599999903</v>
      </c>
      <c r="BV735">
        <v>1</v>
      </c>
      <c r="BW735">
        <v>0.99044583500000005</v>
      </c>
      <c r="BX735">
        <f ca="1">+'aob Demand'!BX734+'aob Cap'!$CG735</f>
        <v>14.450902381956187</v>
      </c>
      <c r="BY735">
        <f ca="1">+'aob Demand'!BY734+'aob Cap'!$CG735</f>
        <v>14.450902381956187</v>
      </c>
      <c r="BZ735">
        <f ca="1">+'aob Demand'!BZ734+'aob Cap'!$CG735</f>
        <v>14.450902381956187</v>
      </c>
      <c r="CA735">
        <f ca="1">+'aob Demand'!CA734+'aob Cap'!$CG735</f>
        <v>14.450902381956187</v>
      </c>
      <c r="CB735">
        <f t="shared" ca="1" si="90"/>
        <v>3528199.9690146144</v>
      </c>
      <c r="CC735">
        <f t="shared" ca="1" si="95"/>
        <v>412408.39628656337</v>
      </c>
      <c r="CD735">
        <f t="shared" ca="1" si="96"/>
        <v>6349882.1539657433</v>
      </c>
      <c r="CE735">
        <f t="shared" ca="1" si="97"/>
        <v>19760163.15155828</v>
      </c>
      <c r="CG735">
        <f ca="1">+IFERROR(VLOOKUP(_xlfn.CONCAT(B735,E735,C735),Reallocation!$A$3:$F$618,6,FALSE),0)</f>
        <v>0.10444555760708654</v>
      </c>
      <c r="CH735">
        <f t="shared" ca="1" si="91"/>
        <v>7.0175723335363926E-4</v>
      </c>
      <c r="CI735">
        <f t="shared" ca="1" si="92"/>
        <v>7.0175723335363926E-4</v>
      </c>
      <c r="CJ735">
        <f t="shared" ca="1" si="93"/>
        <v>8.5651075104875574E-4</v>
      </c>
      <c r="CK735">
        <f t="shared" ca="1" si="94"/>
        <v>1.0478713309054477E-3</v>
      </c>
      <c r="CL735">
        <f ca="1">+IF($C735=1,SUMPRODUCT($CH735:$CK735,Elast!$L$6:$O$6),SUMPRODUCT($CH735:$CK735,Elast!$L$13:$O$13))</f>
        <v>-3.9753017949931469E-5</v>
      </c>
      <c r="CM735">
        <f ca="1">+IF($C735=1,SUMPRODUCT($CH735:$CK735,Elast!$L$7:$O$7),SUMPRODUCT($CH735:$CK735,Elast!$L$14:$O$14))</f>
        <v>-3.9442425778047686E-5</v>
      </c>
      <c r="CN735">
        <f ca="1">+IF($C735=1,SUMPRODUCT($CH735:$CK735,Elast!$L$8:$O$8),SUMPRODUCT($CH735:$CK735,Elast!$L$15:$O$15))</f>
        <v>-1.3178381298913021E-4</v>
      </c>
      <c r="CO735">
        <f ca="1">+IF($C735=1,SUMPRODUCT($CH735:$CK735,Elast!$L$9:$O$9),SUMPRODUCT($CH735:$CK735,Elast!$L$16:$O$16))</f>
        <v>-1.3498707680597113E-4</v>
      </c>
    </row>
    <row r="736" spans="2:93" x14ac:dyDescent="0.25">
      <c r="B736" t="s">
        <v>93</v>
      </c>
      <c r="C736">
        <v>1</v>
      </c>
      <c r="D736">
        <v>2027</v>
      </c>
      <c r="E736">
        <v>2025</v>
      </c>
      <c r="F736">
        <v>0.15829606271553201</v>
      </c>
      <c r="G736">
        <v>1.2857010603651501E-2</v>
      </c>
      <c r="H736">
        <v>0.24851409876237801</v>
      </c>
      <c r="I736">
        <v>0.58033282791843699</v>
      </c>
      <c r="J736">
        <f ca="1">+('aob Demand'!J735-'aob Demand'!BX735)+'aob Cap'!BX736</f>
        <v>149.04222158858104</v>
      </c>
      <c r="K736">
        <f ca="1">+('aob Demand'!K735-'aob Demand'!BY735)+'aob Cap'!BY736</f>
        <v>149.04222158858104</v>
      </c>
      <c r="L736">
        <f ca="1">+('aob Demand'!L735-'aob Demand'!BZ735)+'aob Cap'!BZ736</f>
        <v>122.12776117303201</v>
      </c>
      <c r="M736">
        <f ca="1">+('aob Demand'!M735-'aob Demand'!CA735)+'aob Cap'!CA736</f>
        <v>99.839608148861714</v>
      </c>
      <c r="N736">
        <f ca="1">+'aob Demand'!N735*(1+CL736)</f>
        <v>245727.69572384935</v>
      </c>
      <c r="O736">
        <f ca="1">+'aob Demand'!O735*(1+CM736)</f>
        <v>28725.676902996067</v>
      </c>
      <c r="P736">
        <f ca="1">+'aob Demand'!P735*(1+CN736)</f>
        <v>442252.99748854013</v>
      </c>
      <c r="Q736">
        <f ca="1">+'aob Demand'!Q735*(1+CO736)</f>
        <v>1376235.1074569051</v>
      </c>
      <c r="R736">
        <v>1583.2552406898201</v>
      </c>
      <c r="S736">
        <f ca="1">+IF(E736&gt;2017,SUMPRODUCT(J736:M736,N736:Q736),'aob Demand'!S735)</f>
        <v>232319282.68332565</v>
      </c>
      <c r="T736">
        <v>146118.75997315699</v>
      </c>
      <c r="U736">
        <v>45.86</v>
      </c>
      <c r="V736">
        <v>39049.123979820302</v>
      </c>
      <c r="W736">
        <v>3.1377773331106102E-4</v>
      </c>
      <c r="X736">
        <v>4.4691797661138599</v>
      </c>
      <c r="Y736">
        <v>4.4691797661138599</v>
      </c>
      <c r="Z736">
        <v>5.6988254291845903</v>
      </c>
      <c r="AA736">
        <v>3.3636568799656401</v>
      </c>
      <c r="AB736">
        <v>13.391220988552799</v>
      </c>
      <c r="AC736">
        <v>13.391220988552799</v>
      </c>
      <c r="AD736">
        <v>13.391220988552799</v>
      </c>
      <c r="AE736">
        <v>13.391220988552799</v>
      </c>
      <c r="AF736">
        <v>3290869.1539354702</v>
      </c>
      <c r="AG736">
        <v>267349.08579297201</v>
      </c>
      <c r="AH736">
        <v>6274738.4685252598</v>
      </c>
      <c r="AI736">
        <v>18117041.552923299</v>
      </c>
      <c r="AJ736">
        <v>130.14775753662701</v>
      </c>
      <c r="AK736">
        <v>130.14775753662701</v>
      </c>
      <c r="AL736">
        <v>102.787888429045</v>
      </c>
      <c r="AM736">
        <v>81.814189485721201</v>
      </c>
      <c r="AN736">
        <v>134.61693730274101</v>
      </c>
      <c r="AO736">
        <v>134.61693730274101</v>
      </c>
      <c r="AP736">
        <v>108.48671385823</v>
      </c>
      <c r="AQ736">
        <v>85.177846365686804</v>
      </c>
      <c r="AR736">
        <f ca="1">+IF(E736&gt;2017,J736*N736,'aob Demand'!AR735)</f>
        <v>36623801.676525377</v>
      </c>
      <c r="AS736">
        <f>+IF(F736&gt;2017,K736*O736,'aob Demand'!AS735)</f>
        <v>4278391.6580368802</v>
      </c>
      <c r="AT736">
        <f>+IF(G736&gt;2017,L736*P736,'aob Demand'!AT735)</f>
        <v>53970687.744460799</v>
      </c>
      <c r="AU736">
        <f>+IF(H736&gt;2017,M736*Q736,'aob Demand'!AU735)</f>
        <v>137272434.39165199</v>
      </c>
      <c r="AV736">
        <v>1.0352560401750599</v>
      </c>
      <c r="AW736">
        <v>1.0352560401750599</v>
      </c>
      <c r="AX736">
        <v>1.0563642011430601</v>
      </c>
      <c r="AY736">
        <v>1.0420284074737101</v>
      </c>
      <c r="AZ736">
        <v>1.0352834676062701</v>
      </c>
      <c r="BA736">
        <v>1.0352834676062701</v>
      </c>
      <c r="BB736">
        <v>1.0563642011430601</v>
      </c>
      <c r="BC736">
        <v>1.0426577533292301</v>
      </c>
      <c r="BD736">
        <v>0.87947897620093696</v>
      </c>
      <c r="BE736">
        <v>0.87947897620093696</v>
      </c>
      <c r="BF736">
        <v>0.87800005649695601</v>
      </c>
      <c r="BG736">
        <v>0.94828023326343203</v>
      </c>
      <c r="BH736">
        <v>0.14845984000000001</v>
      </c>
      <c r="BI736">
        <v>0.14845984000000001</v>
      </c>
      <c r="BJ736">
        <v>0.16933219299999999</v>
      </c>
      <c r="BK736">
        <v>0.20689772000000001</v>
      </c>
      <c r="BL736">
        <v>0.148460025</v>
      </c>
      <c r="BM736">
        <v>0.148460025</v>
      </c>
      <c r="BN736">
        <v>0.16933219299999999</v>
      </c>
      <c r="BO736">
        <v>0.20705116899999901</v>
      </c>
      <c r="BP736">
        <v>8.0653159999999995E-3</v>
      </c>
      <c r="BQ736">
        <v>8.0653159999999995E-3</v>
      </c>
      <c r="BR736">
        <v>8.0653159999999995E-3</v>
      </c>
      <c r="BS736">
        <v>0.156803041</v>
      </c>
      <c r="BT736">
        <v>0.99975147599999903</v>
      </c>
      <c r="BU736">
        <v>0.99975147599999903</v>
      </c>
      <c r="BV736">
        <v>1</v>
      </c>
      <c r="BW736">
        <v>0.99044583500000005</v>
      </c>
      <c r="BX736">
        <f ca="1">+'aob Demand'!BX735+'aob Cap'!$CG736</f>
        <v>14.543243522925424</v>
      </c>
      <c r="BY736">
        <f ca="1">+'aob Demand'!BY735+'aob Cap'!$CG736</f>
        <v>14.543243522925424</v>
      </c>
      <c r="BZ736">
        <f ca="1">+'aob Demand'!BZ735+'aob Cap'!$CG736</f>
        <v>14.543243522925424</v>
      </c>
      <c r="CA736">
        <f ca="1">+'aob Demand'!CA735+'aob Cap'!$CG736</f>
        <v>14.543243522925424</v>
      </c>
      <c r="CB736">
        <f t="shared" ca="1" si="90"/>
        <v>3573677.7192392615</v>
      </c>
      <c r="CC736">
        <f t="shared" ca="1" si="95"/>
        <v>417764.51456114603</v>
      </c>
      <c r="CD736">
        <f t="shared" ca="1" si="96"/>
        <v>6431793.0412195651</v>
      </c>
      <c r="CE736">
        <f t="shared" ca="1" si="97"/>
        <v>20014922.31254521</v>
      </c>
      <c r="CG736">
        <f ca="1">+IFERROR(VLOOKUP(_xlfn.CONCAT(B736,E736,C736),Reallocation!$A$3:$F$618,6,FALSE),0)</f>
        <v>0.10869769951002504</v>
      </c>
      <c r="CH736">
        <f t="shared" ca="1" si="91"/>
        <v>7.2930810042604044E-4</v>
      </c>
      <c r="CI736">
        <f t="shared" ca="1" si="92"/>
        <v>7.2930810042604044E-4</v>
      </c>
      <c r="CJ736">
        <f t="shared" ca="1" si="93"/>
        <v>8.9003268762155585E-4</v>
      </c>
      <c r="CK736">
        <f t="shared" ca="1" si="94"/>
        <v>1.0887232184240148E-3</v>
      </c>
      <c r="CL736">
        <f ca="1">+IF($C736=1,SUMPRODUCT($CH736:$CK736,Elast!$L$6:$O$6),SUMPRODUCT($CH736:$CK736,Elast!$L$13:$O$13))</f>
        <v>-4.1302794174004071E-5</v>
      </c>
      <c r="CM736">
        <f ca="1">+IF($C736=1,SUMPRODUCT($CH736:$CK736,Elast!$L$7:$O$7),SUMPRODUCT($CH736:$CK736,Elast!$L$14:$O$14))</f>
        <v>-4.098988329496134E-5</v>
      </c>
      <c r="CN736">
        <f ca="1">+IF($C736=1,SUMPRODUCT($CH736:$CK736,Elast!$L$8:$O$8),SUMPRODUCT($CH736:$CK736,Elast!$L$15:$O$15))</f>
        <v>-1.3694790375865716E-4</v>
      </c>
      <c r="CO736">
        <f ca="1">+IF($C736=1,SUMPRODUCT($CH736:$CK736,Elast!$L$9:$O$9),SUMPRODUCT($CH736:$CK736,Elast!$L$16:$O$16))</f>
        <v>-1.4026219247226425E-4</v>
      </c>
    </row>
    <row r="737" spans="2:93" x14ac:dyDescent="0.25">
      <c r="B737" t="s">
        <v>93</v>
      </c>
      <c r="C737">
        <v>1</v>
      </c>
      <c r="D737">
        <v>2028</v>
      </c>
      <c r="E737">
        <v>2026</v>
      </c>
      <c r="F737">
        <v>0.15833531118208399</v>
      </c>
      <c r="G737">
        <v>1.28617614613713E-2</v>
      </c>
      <c r="H737">
        <v>0.24853123122425699</v>
      </c>
      <c r="I737">
        <v>0.58027169613228602</v>
      </c>
      <c r="J737">
        <f ca="1">+('aob Demand'!J736-'aob Demand'!BX736)+'aob Cap'!BX737</f>
        <v>149.35034392680271</v>
      </c>
      <c r="K737">
        <f ca="1">+('aob Demand'!K736-'aob Demand'!BY736)+'aob Cap'!BY737</f>
        <v>149.35034392680271</v>
      </c>
      <c r="L737">
        <f ca="1">+('aob Demand'!L736-'aob Demand'!BZ736)+'aob Cap'!BZ737</f>
        <v>122.41346757156269</v>
      </c>
      <c r="M737">
        <f ca="1">+('aob Demand'!M736-'aob Demand'!CA736)+'aob Cap'!CA737</f>
        <v>100.1064817408825</v>
      </c>
      <c r="N737">
        <f ca="1">+'aob Demand'!N736*(1+CL737)</f>
        <v>247287.98664659268</v>
      </c>
      <c r="O737">
        <f ca="1">+'aob Demand'!O736*(1+CM737)</f>
        <v>28912.701543038536</v>
      </c>
      <c r="P737">
        <f ca="1">+'aob Demand'!P736*(1+CN737)</f>
        <v>445071.32921762235</v>
      </c>
      <c r="Q737">
        <f ca="1">+'aob Demand'!Q736*(1+CO737)</f>
        <v>1384986.7796642873</v>
      </c>
      <c r="R737">
        <v>1584.91613318996</v>
      </c>
      <c r="S737">
        <f ca="1">+IF(E737&gt;2017,SUMPRODUCT(J737:M737,N737:Q737),'aob Demand'!S736)</f>
        <v>234379546.26998138</v>
      </c>
      <c r="T737">
        <v>146927.507291338</v>
      </c>
      <c r="U737">
        <v>45.86</v>
      </c>
      <c r="V737">
        <v>39439.132044892402</v>
      </c>
      <c r="W737">
        <v>3.12041016544734E-4</v>
      </c>
      <c r="X737">
        <v>4.5884945684061202</v>
      </c>
      <c r="Y737">
        <v>4.5884945684061202</v>
      </c>
      <c r="Z737">
        <v>5.79355721848572</v>
      </c>
      <c r="AA737">
        <v>3.4385200928377202</v>
      </c>
      <c r="AB737">
        <v>13.3002497806253</v>
      </c>
      <c r="AC737">
        <v>13.3002497806253</v>
      </c>
      <c r="AD737">
        <v>13.3002497806253</v>
      </c>
      <c r="AE737">
        <v>13.3002497806253</v>
      </c>
      <c r="AF737">
        <v>3290797.5671971701</v>
      </c>
      <c r="AG737">
        <v>267282.82744440797</v>
      </c>
      <c r="AH737">
        <v>6273973.1372388098</v>
      </c>
      <c r="AI737">
        <v>18115619.916193899</v>
      </c>
      <c r="AJ737">
        <v>130.14775753662701</v>
      </c>
      <c r="AK737">
        <v>130.14775753662701</v>
      </c>
      <c r="AL737">
        <v>102.787888429045</v>
      </c>
      <c r="AM737">
        <v>81.814189485721201</v>
      </c>
      <c r="AN737">
        <v>134.736252105033</v>
      </c>
      <c r="AO737">
        <v>134.736252105033</v>
      </c>
      <c r="AP737">
        <v>108.581445647531</v>
      </c>
      <c r="AQ737">
        <v>85.252709578558907</v>
      </c>
      <c r="AR737">
        <f ca="1">+IF(E737&gt;2017,J737*N737,'aob Demand'!AR736)</f>
        <v>36932545.854635209</v>
      </c>
      <c r="AS737">
        <f>+IF(F737&gt;2017,K737*O737,'aob Demand'!AS736)</f>
        <v>4315002.6768728103</v>
      </c>
      <c r="AT737">
        <f>+IF(G737&gt;2017,L737*P737,'aob Demand'!AT736)</f>
        <v>54439673.711295597</v>
      </c>
      <c r="AU737">
        <f>+IF(H737&gt;2017,M737*Q737,'aob Demand'!AU736)</f>
        <v>138508223.22656</v>
      </c>
      <c r="AV737">
        <v>1.0361505493282801</v>
      </c>
      <c r="AW737">
        <v>1.0361505493282801</v>
      </c>
      <c r="AX737">
        <v>1.05727441226168</v>
      </c>
      <c r="AY737">
        <v>1.0429289941093201</v>
      </c>
      <c r="AZ737">
        <v>1.0361780004580501</v>
      </c>
      <c r="BA737">
        <v>1.0361780004580501</v>
      </c>
      <c r="BB737">
        <v>1.05727441226168</v>
      </c>
      <c r="BC737">
        <v>1.0435588838851999</v>
      </c>
      <c r="BD737">
        <v>0.87912824825148705</v>
      </c>
      <c r="BE737">
        <v>0.87912824825148705</v>
      </c>
      <c r="BF737">
        <v>0.87765089133678398</v>
      </c>
      <c r="BG737">
        <v>0.94790197316163605</v>
      </c>
      <c r="BH737">
        <v>0.14845984000000001</v>
      </c>
      <c r="BI737">
        <v>0.14845984000000001</v>
      </c>
      <c r="BJ737">
        <v>0.16933219299999999</v>
      </c>
      <c r="BK737">
        <v>0.20689772000000001</v>
      </c>
      <c r="BL737">
        <v>0.148460025</v>
      </c>
      <c r="BM737">
        <v>0.148460025</v>
      </c>
      <c r="BN737">
        <v>0.16933219299999999</v>
      </c>
      <c r="BO737">
        <v>0.20705116899999901</v>
      </c>
      <c r="BP737">
        <v>8.0653159999999995E-3</v>
      </c>
      <c r="BQ737">
        <v>8.0653159999999995E-3</v>
      </c>
      <c r="BR737">
        <v>8.0653159999999995E-3</v>
      </c>
      <c r="BS737">
        <v>0.156803041</v>
      </c>
      <c r="BT737">
        <v>0.99975147599999903</v>
      </c>
      <c r="BU737">
        <v>0.99975147599999903</v>
      </c>
      <c r="BV737">
        <v>1</v>
      </c>
      <c r="BW737">
        <v>0.99044583500000005</v>
      </c>
      <c r="BX737">
        <f ca="1">+'aob Demand'!BX736+'aob Cap'!$CG737</f>
        <v>14.738412102430393</v>
      </c>
      <c r="BY737">
        <f ca="1">+'aob Demand'!BY736+'aob Cap'!$CG737</f>
        <v>14.738412102430393</v>
      </c>
      <c r="BZ737">
        <f ca="1">+'aob Demand'!BZ736+'aob Cap'!$CG737</f>
        <v>14.738412102430393</v>
      </c>
      <c r="CA737">
        <f ca="1">+'aob Demand'!CA736+'aob Cap'!$CG737</f>
        <v>14.738412102430393</v>
      </c>
      <c r="CB737">
        <f t="shared" ca="1" si="90"/>
        <v>3644632.255177787</v>
      </c>
      <c r="CC737">
        <f t="shared" ca="1" si="95"/>
        <v>426127.31033587706</v>
      </c>
      <c r="CD737">
        <f t="shared" ca="1" si="96"/>
        <v>6559644.6649857871</v>
      </c>
      <c r="CE737">
        <f t="shared" ca="1" si="97"/>
        <v>20412505.91511023</v>
      </c>
      <c r="CG737">
        <f ca="1">+IFERROR(VLOOKUP(_xlfn.CONCAT(B737,E737,C737),Reallocation!$A$3:$F$618,6,FALSE),0)</f>
        <v>0.11430415719469272</v>
      </c>
      <c r="CH737">
        <f t="shared" ca="1" si="91"/>
        <v>7.6534244374215632E-4</v>
      </c>
      <c r="CI737">
        <f t="shared" ca="1" si="92"/>
        <v>7.6534244374215632E-4</v>
      </c>
      <c r="CJ737">
        <f t="shared" ca="1" si="93"/>
        <v>9.3375475315138345E-4</v>
      </c>
      <c r="CK737">
        <f t="shared" ca="1" si="94"/>
        <v>1.1418257360253925E-3</v>
      </c>
      <c r="CL737">
        <f ca="1">+IF($C737=1,SUMPRODUCT($CH737:$CK737,Elast!$L$6:$O$6),SUMPRODUCT($CH737:$CK737,Elast!$L$13:$O$13))</f>
        <v>-4.3317239993959864E-5</v>
      </c>
      <c r="CM737">
        <f ca="1">+IF($C737=1,SUMPRODUCT($CH737:$CK737,Elast!$L$7:$O$7),SUMPRODUCT($CH737:$CK737,Elast!$L$14:$O$14))</f>
        <v>-4.3012615056168716E-5</v>
      </c>
      <c r="CN737">
        <f ca="1">+IF($C737=1,SUMPRODUCT($CH737:$CK737,Elast!$L$8:$O$8),SUMPRODUCT($CH737:$CK737,Elast!$L$15:$O$15))</f>
        <v>-1.4369094680501338E-4</v>
      </c>
      <c r="CO737">
        <f ca="1">+IF($C737=1,SUMPRODUCT($CH737:$CK737,Elast!$L$9:$O$9),SUMPRODUCT($CH737:$CK737,Elast!$L$16:$O$16))</f>
        <v>-1.4713352632570142E-4</v>
      </c>
    </row>
    <row r="738" spans="2:93" x14ac:dyDescent="0.25">
      <c r="B738" t="s">
        <v>93</v>
      </c>
      <c r="C738">
        <v>1</v>
      </c>
      <c r="D738">
        <v>2029</v>
      </c>
      <c r="E738">
        <v>2027</v>
      </c>
      <c r="F738">
        <v>0.15841293930882699</v>
      </c>
      <c r="G738">
        <v>1.2865965597277099E-2</v>
      </c>
      <c r="H738">
        <v>0.24856391457030699</v>
      </c>
      <c r="I738">
        <v>0.580157180523587</v>
      </c>
      <c r="J738">
        <f ca="1">+('aob Demand'!J737-'aob Demand'!BX737)+'aob Cap'!BX738</f>
        <v>149.45689049133441</v>
      </c>
      <c r="K738">
        <f ca="1">+('aob Demand'!K737-'aob Demand'!BY737)+'aob Cap'!BY738</f>
        <v>149.45689049133441</v>
      </c>
      <c r="L738">
        <f ca="1">+('aob Demand'!L737-'aob Demand'!BZ737)+'aob Cap'!BZ738</f>
        <v>122.49816027095039</v>
      </c>
      <c r="M738">
        <f ca="1">+('aob Demand'!M737-'aob Demand'!CA737)+'aob Cap'!CA738</f>
        <v>100.17252590472441</v>
      </c>
      <c r="N738">
        <f ca="1">+'aob Demand'!N737*(1+CL738)</f>
        <v>248903.97364126536</v>
      </c>
      <c r="O738">
        <f ca="1">+'aob Demand'!O737*(1+CM738)</f>
        <v>29103.444794439685</v>
      </c>
      <c r="P738">
        <f ca="1">+'aob Demand'!P737*(1+CN738)</f>
        <v>447999.02018274501</v>
      </c>
      <c r="Q738">
        <f ca="1">+'aob Demand'!Q737*(1+CO738)</f>
        <v>1394094.2012166469</v>
      </c>
      <c r="R738">
        <v>1585.4425155387701</v>
      </c>
      <c r="S738">
        <f ca="1">+IF(E738&gt;2017,SUMPRODUCT(J738:M738,N738:Q738),'aob Demand'!S737)</f>
        <v>236079117.55349904</v>
      </c>
      <c r="T738">
        <v>147740.730915127</v>
      </c>
      <c r="U738">
        <v>45.86</v>
      </c>
      <c r="V738">
        <v>39833.035364846597</v>
      </c>
      <c r="W738">
        <v>3.1031391226777802E-4</v>
      </c>
      <c r="X738">
        <v>4.7049129287932798</v>
      </c>
      <c r="Y738">
        <v>4.7049129287932798</v>
      </c>
      <c r="Z738">
        <v>5.8871158973927704</v>
      </c>
      <c r="AA738">
        <v>3.5122008584915099</v>
      </c>
      <c r="AB738">
        <v>13.1222157942902</v>
      </c>
      <c r="AC738">
        <v>13.1222157942902</v>
      </c>
      <c r="AD738">
        <v>13.1222157942902</v>
      </c>
      <c r="AE738">
        <v>13.1222157942902</v>
      </c>
      <c r="AF738">
        <v>3268327.2734569199</v>
      </c>
      <c r="AG738">
        <v>265490.02528283501</v>
      </c>
      <c r="AH738">
        <v>6231018.7304509003</v>
      </c>
      <c r="AI738">
        <v>17991952.253951099</v>
      </c>
      <c r="AJ738">
        <v>130.14775753662701</v>
      </c>
      <c r="AK738">
        <v>130.14775753662701</v>
      </c>
      <c r="AL738">
        <v>102.787888429045</v>
      </c>
      <c r="AM738">
        <v>81.814189485721201</v>
      </c>
      <c r="AN738">
        <v>134.85267046542</v>
      </c>
      <c r="AO738">
        <v>134.85267046542</v>
      </c>
      <c r="AP738">
        <v>108.675004326438</v>
      </c>
      <c r="AQ738">
        <v>85.326390344212697</v>
      </c>
      <c r="AR738">
        <f ca="1">+IF(E738&gt;2017,J738*N738,'aob Demand'!AR737)</f>
        <v>37200413.93136058</v>
      </c>
      <c r="AS738">
        <f>+IF(F738&gt;2017,K738*O738,'aob Demand'!AS737)</f>
        <v>4347720.7667790996</v>
      </c>
      <c r="AT738">
        <f>+IF(G738&gt;2017,L738*P738,'aob Demand'!AT737)</f>
        <v>54851597.3712373</v>
      </c>
      <c r="AU738">
        <f>+IF(H738&gt;2017,M738*Q738,'aob Demand'!AU737)</f>
        <v>139561964.064394</v>
      </c>
      <c r="AV738">
        <v>1.0370639493985301</v>
      </c>
      <c r="AW738">
        <v>1.0370639493985301</v>
      </c>
      <c r="AX738">
        <v>1.0581951380930401</v>
      </c>
      <c r="AY738">
        <v>1.0438423070892</v>
      </c>
      <c r="AZ738">
        <v>1.0370914247273599</v>
      </c>
      <c r="BA738">
        <v>1.0370914247273599</v>
      </c>
      <c r="BB738">
        <v>1.0581951380930401</v>
      </c>
      <c r="BC738">
        <v>1.04447274847167</v>
      </c>
      <c r="BD738">
        <v>0.878770565240937</v>
      </c>
      <c r="BE738">
        <v>0.878770565240937</v>
      </c>
      <c r="BF738">
        <v>0.87729813704829496</v>
      </c>
      <c r="BG738">
        <v>0.94751885193553598</v>
      </c>
      <c r="BH738">
        <v>0.14845984000000001</v>
      </c>
      <c r="BI738">
        <v>0.14845984000000001</v>
      </c>
      <c r="BJ738">
        <v>0.16933219299999999</v>
      </c>
      <c r="BK738">
        <v>0.20689772000000001</v>
      </c>
      <c r="BL738">
        <v>0.148460025</v>
      </c>
      <c r="BM738">
        <v>0.148460025</v>
      </c>
      <c r="BN738">
        <v>0.16933219299999999</v>
      </c>
      <c r="BO738">
        <v>0.20705116899999901</v>
      </c>
      <c r="BP738">
        <v>8.0653159999999995E-3</v>
      </c>
      <c r="BQ738">
        <v>8.0653159999999995E-3</v>
      </c>
      <c r="BR738">
        <v>8.0653159999999995E-3</v>
      </c>
      <c r="BS738">
        <v>0.156803041</v>
      </c>
      <c r="BT738">
        <v>0.99975147599999903</v>
      </c>
      <c r="BU738">
        <v>0.99975147599999903</v>
      </c>
      <c r="BV738">
        <v>1</v>
      </c>
      <c r="BW738">
        <v>0.99044583500000005</v>
      </c>
      <c r="BX738">
        <f ca="1">+'aob Demand'!BX737+'aob Cap'!$CG738</f>
        <v>14.733806733277111</v>
      </c>
      <c r="BY738">
        <f ca="1">+'aob Demand'!BY737+'aob Cap'!$CG738</f>
        <v>14.733806733277111</v>
      </c>
      <c r="BZ738">
        <f ca="1">+'aob Demand'!BZ737+'aob Cap'!$CG738</f>
        <v>14.733806733277111</v>
      </c>
      <c r="CA738">
        <f ca="1">+'aob Demand'!CA737+'aob Cap'!$CG738</f>
        <v>14.733806733277111</v>
      </c>
      <c r="CB738">
        <f t="shared" ca="1" si="90"/>
        <v>3667303.0427751043</v>
      </c>
      <c r="CC738">
        <f t="shared" ca="1" si="95"/>
        <v>428804.53087387414</v>
      </c>
      <c r="CD738">
        <f t="shared" ca="1" si="96"/>
        <v>6600730.9800700769</v>
      </c>
      <c r="CE738">
        <f t="shared" ca="1" si="97"/>
        <v>20540314.52870841</v>
      </c>
      <c r="CG738">
        <f ca="1">+IFERROR(VLOOKUP(_xlfn.CONCAT(B738,E738,C738),Reallocation!$A$3:$F$618,6,FALSE),0)</f>
        <v>7.2431716642410535E-2</v>
      </c>
      <c r="CH738">
        <f t="shared" ca="1" si="91"/>
        <v>4.8463283562427684E-4</v>
      </c>
      <c r="CI738">
        <f t="shared" ca="1" si="92"/>
        <v>4.8463283562427684E-4</v>
      </c>
      <c r="CJ738">
        <f t="shared" ca="1" si="93"/>
        <v>5.9128819961218326E-4</v>
      </c>
      <c r="CK738">
        <f t="shared" ca="1" si="94"/>
        <v>7.2306968391022686E-4</v>
      </c>
      <c r="CL738">
        <f ca="1">+IF($C738=1,SUMPRODUCT($CH738:$CK738,Elast!$L$6:$O$6),SUMPRODUCT($CH738:$CK738,Elast!$L$13:$O$13))</f>
        <v>-2.7430938374410683E-5</v>
      </c>
      <c r="CM738">
        <f ca="1">+IF($C738=1,SUMPRODUCT($CH738:$CK738,Elast!$L$7:$O$7),SUMPRODUCT($CH738:$CK738,Elast!$L$14:$O$14))</f>
        <v>-2.7236726763590011E-5</v>
      </c>
      <c r="CN738">
        <f ca="1">+IF($C738=1,SUMPRODUCT($CH738:$CK738,Elast!$L$8:$O$8),SUMPRODUCT($CH738:$CK738,Elast!$L$15:$O$15))</f>
        <v>-9.0989761242663339E-5</v>
      </c>
      <c r="CO738">
        <f ca="1">+IF($C738=1,SUMPRODUCT($CH738:$CK738,Elast!$L$9:$O$9),SUMPRODUCT($CH738:$CK738,Elast!$L$16:$O$16))</f>
        <v>-9.3171629073992353E-5</v>
      </c>
    </row>
    <row r="739" spans="2:93" x14ac:dyDescent="0.25">
      <c r="B739" t="s">
        <v>93</v>
      </c>
      <c r="C739">
        <v>1</v>
      </c>
      <c r="D739">
        <v>2030</v>
      </c>
      <c r="E739">
        <v>2028</v>
      </c>
      <c r="F739">
        <v>0.15848674153293299</v>
      </c>
      <c r="G739">
        <v>1.28703972242193E-2</v>
      </c>
      <c r="H739">
        <v>0.24859427230252301</v>
      </c>
      <c r="I739">
        <v>0.58004858894032396</v>
      </c>
      <c r="J739">
        <f ca="1">+('aob Demand'!J738-'aob Demand'!BX738)+'aob Cap'!BX739</f>
        <v>149.60231825452024</v>
      </c>
      <c r="K739">
        <f ca="1">+('aob Demand'!K738-'aob Demand'!BY738)+'aob Cap'!BY739</f>
        <v>149.60231825452024</v>
      </c>
      <c r="L739">
        <f ca="1">+('aob Demand'!L738-'aob Demand'!BZ738)+'aob Cap'!BZ739</f>
        <v>122.62082767480423</v>
      </c>
      <c r="M739">
        <f ca="1">+('aob Demand'!M738-'aob Demand'!CA738)+'aob Cap'!CA739</f>
        <v>100.27621704468223</v>
      </c>
      <c r="N739">
        <f ca="1">+'aob Demand'!N738*(1+CL739)</f>
        <v>250527.080725915</v>
      </c>
      <c r="O739">
        <f ca="1">+'aob Demand'!O738*(1+CM739)</f>
        <v>29295.030963820704</v>
      </c>
      <c r="P739">
        <f ca="1">+'aob Demand'!P738*(1+CN739)</f>
        <v>450924.45163515117</v>
      </c>
      <c r="Q739">
        <f ca="1">+'aob Demand'!Q738*(1+CO739)</f>
        <v>1403193.1043099116</v>
      </c>
      <c r="R739">
        <v>1586.1172021969801</v>
      </c>
      <c r="S739">
        <f ca="1">+IF(E739&gt;2017,SUMPRODUCT(J739:M739,N739:Q739),'aob Demand'!S738)</f>
        <v>237861662.36935133</v>
      </c>
      <c r="T739">
        <v>148558.45562026199</v>
      </c>
      <c r="U739">
        <v>45.86</v>
      </c>
      <c r="V739">
        <v>40230.872844033598</v>
      </c>
      <c r="W739">
        <v>3.0859636727638098E-4</v>
      </c>
      <c r="X739">
        <v>4.8237898996702002</v>
      </c>
      <c r="Y739">
        <v>4.8237898996702002</v>
      </c>
      <c r="Z739">
        <v>5.9817553614210697</v>
      </c>
      <c r="AA739">
        <v>3.5869228196872598</v>
      </c>
      <c r="AB739">
        <v>12.9545543606759</v>
      </c>
      <c r="AC739">
        <v>12.9545543606759</v>
      </c>
      <c r="AD739">
        <v>12.9545543606759</v>
      </c>
      <c r="AE739">
        <v>12.9545543606759</v>
      </c>
      <c r="AF739">
        <v>3248447.5472891401</v>
      </c>
      <c r="AG739">
        <v>263832.07438947202</v>
      </c>
      <c r="AH739">
        <v>6192612.7829359099</v>
      </c>
      <c r="AI739">
        <v>17881721.280579299</v>
      </c>
      <c r="AJ739">
        <v>130.14775753662701</v>
      </c>
      <c r="AK739">
        <v>130.14775753662701</v>
      </c>
      <c r="AL739">
        <v>102.787888429045</v>
      </c>
      <c r="AM739">
        <v>81.814189485721201</v>
      </c>
      <c r="AN739">
        <v>134.97154743629699</v>
      </c>
      <c r="AO739">
        <v>134.97154743629699</v>
      </c>
      <c r="AP739">
        <v>108.76964379046601</v>
      </c>
      <c r="AQ739">
        <v>85.401112305408404</v>
      </c>
      <c r="AR739">
        <f ca="1">+IF(E739&gt;2017,J739*N739,'aob Demand'!AR738)</f>
        <v>37479432.062134221</v>
      </c>
      <c r="AS739">
        <f>+IF(F739&gt;2017,K739*O739,'aob Demand'!AS738)</f>
        <v>4380700.5785140404</v>
      </c>
      <c r="AT739">
        <f>+IF(G739&gt;2017,L739*P739,'aob Demand'!AT738)</f>
        <v>55266454.3540259</v>
      </c>
      <c r="AU739">
        <f>+IF(H739&gt;2017,M739*Q739,'aob Demand'!AU738)</f>
        <v>140622714.31309801</v>
      </c>
      <c r="AV739">
        <v>1.0379757718743401</v>
      </c>
      <c r="AW739">
        <v>1.0379757718743401</v>
      </c>
      <c r="AX739">
        <v>1.05911533729497</v>
      </c>
      <c r="AY739">
        <v>1.0447548680694301</v>
      </c>
      <c r="AZ739">
        <v>1.0380032713604299</v>
      </c>
      <c r="BA739">
        <v>1.0380032713604299</v>
      </c>
      <c r="BB739">
        <v>1.05911533729497</v>
      </c>
      <c r="BC739">
        <v>1.04538586060431</v>
      </c>
      <c r="BD739">
        <v>0.87841395964390701</v>
      </c>
      <c r="BE739">
        <v>0.87841395964390701</v>
      </c>
      <c r="BF739">
        <v>0.87694603285626804</v>
      </c>
      <c r="BG739">
        <v>0.94713653568552503</v>
      </c>
      <c r="BH739">
        <v>0.14845984000000001</v>
      </c>
      <c r="BI739">
        <v>0.14845984000000001</v>
      </c>
      <c r="BJ739">
        <v>0.16933219299999999</v>
      </c>
      <c r="BK739">
        <v>0.20689772000000001</v>
      </c>
      <c r="BL739">
        <v>0.148460025</v>
      </c>
      <c r="BM739">
        <v>0.148460025</v>
      </c>
      <c r="BN739">
        <v>0.16933219299999999</v>
      </c>
      <c r="BO739">
        <v>0.20705116899999901</v>
      </c>
      <c r="BP739">
        <v>8.0653159999999995E-3</v>
      </c>
      <c r="BQ739">
        <v>8.0653159999999995E-3</v>
      </c>
      <c r="BR739">
        <v>8.0653159999999995E-3</v>
      </c>
      <c r="BS739">
        <v>0.156803041</v>
      </c>
      <c r="BT739">
        <v>0.99975147599999903</v>
      </c>
      <c r="BU739">
        <v>0.99975147599999903</v>
      </c>
      <c r="BV739">
        <v>1</v>
      </c>
      <c r="BW739">
        <v>0.99044583500000005</v>
      </c>
      <c r="BX739">
        <f ca="1">+'aob Demand'!BX738+'aob Cap'!$CG739</f>
        <v>14.76506339207943</v>
      </c>
      <c r="BY739">
        <f ca="1">+'aob Demand'!BY738+'aob Cap'!$CG739</f>
        <v>14.76506339207943</v>
      </c>
      <c r="BZ739">
        <f ca="1">+'aob Demand'!BZ738+'aob Cap'!$CG739</f>
        <v>14.76506339207943</v>
      </c>
      <c r="CA739">
        <f ca="1">+'aob Demand'!CA738+'aob Cap'!$CG739</f>
        <v>14.76506339207943</v>
      </c>
      <c r="CB739">
        <f t="shared" ca="1" si="90"/>
        <v>3699048.2283507357</v>
      </c>
      <c r="CC739">
        <f t="shared" ca="1" si="95"/>
        <v>432542.98925374245</v>
      </c>
      <c r="CD739">
        <f t="shared" ca="1" si="96"/>
        <v>6657928.1134316623</v>
      </c>
      <c r="CE739">
        <f t="shared" ca="1" si="97"/>
        <v>20718235.13646457</v>
      </c>
      <c r="CG739">
        <f ca="1">+IFERROR(VLOOKUP(_xlfn.CONCAT(B739,E739,C739),Reallocation!$A$3:$F$618,6,FALSE),0)</f>
        <v>6.8861175875229788E-2</v>
      </c>
      <c r="CH739">
        <f t="shared" ca="1" si="91"/>
        <v>4.6029484488396832E-4</v>
      </c>
      <c r="CI739">
        <f t="shared" ca="1" si="92"/>
        <v>4.6029484488396832E-4</v>
      </c>
      <c r="CJ739">
        <f t="shared" ca="1" si="93"/>
        <v>5.6157813628399111E-4</v>
      </c>
      <c r="CK739">
        <f t="shared" ca="1" si="94"/>
        <v>6.8671493505334524E-4</v>
      </c>
      <c r="CL739">
        <f ca="1">+IF($C739=1,SUMPRODUCT($CH739:$CK739,Elast!$L$6:$O$6),SUMPRODUCT($CH739:$CK739,Elast!$L$13:$O$13))</f>
        <v>-2.605174437658864E-5</v>
      </c>
      <c r="CM739">
        <f ca="1">+IF($C739=1,SUMPRODUCT($CH739:$CK739,Elast!$L$7:$O$7),SUMPRODUCT($CH739:$CK739,Elast!$L$14:$O$14))</f>
        <v>-2.5868754537734519E-5</v>
      </c>
      <c r="CN739">
        <f ca="1">+IF($C739=1,SUMPRODUCT($CH739:$CK739,Elast!$L$8:$O$8),SUMPRODUCT($CH739:$CK739,Elast!$L$15:$O$15))</f>
        <v>-8.6418854662140266E-5</v>
      </c>
      <c r="CO739">
        <f ca="1">+IF($C739=1,SUMPRODUCT($CH739:$CK739,Elast!$L$9:$O$9),SUMPRODUCT($CH739:$CK739,Elast!$L$16:$O$16))</f>
        <v>-8.8488953714868754E-5</v>
      </c>
    </row>
    <row r="740" spans="2:93" x14ac:dyDescent="0.25">
      <c r="B740" t="s">
        <v>93</v>
      </c>
      <c r="C740">
        <v>1</v>
      </c>
      <c r="D740">
        <v>2031</v>
      </c>
      <c r="E740">
        <v>2029</v>
      </c>
      <c r="F740">
        <v>0.15855562574667501</v>
      </c>
      <c r="G740">
        <v>1.2874857499928999E-2</v>
      </c>
      <c r="H740">
        <v>0.248622905386054</v>
      </c>
      <c r="I740">
        <v>0.57994661136734105</v>
      </c>
      <c r="J740">
        <f ca="1">+('aob Demand'!J739-'aob Demand'!BX739)+'aob Cap'!BX740</f>
        <v>149.97889113298669</v>
      </c>
      <c r="K740">
        <f ca="1">+('aob Demand'!K739-'aob Demand'!BY739)+'aob Cap'!BY740</f>
        <v>149.97889113298669</v>
      </c>
      <c r="L740">
        <f ca="1">+('aob Demand'!L739-'aob Demand'!BZ739)+'aob Cap'!BZ740</f>
        <v>122.97461317740368</v>
      </c>
      <c r="M740">
        <f ca="1">+('aob Demand'!M739-'aob Demand'!CA739)+'aob Cap'!CA740</f>
        <v>100.61101025107169</v>
      </c>
      <c r="N740">
        <f ca="1">+'aob Demand'!N739*(1+CL740)</f>
        <v>252098.21520617197</v>
      </c>
      <c r="O740">
        <f ca="1">+'aob Demand'!O739*(1+CM740)</f>
        <v>29484.876525686286</v>
      </c>
      <c r="P740">
        <f ca="1">+'aob Demand'!P739*(1+CN740)</f>
        <v>453770.88542464311</v>
      </c>
      <c r="Q740">
        <f ca="1">+'aob Demand'!Q739*(1+CO740)</f>
        <v>1412025.28359741</v>
      </c>
      <c r="R740">
        <v>1586.93010701667</v>
      </c>
      <c r="S740">
        <f ca="1">+IF(E740&gt;2017,SUMPRODUCT(J740:M740,N740:Q740),'aob Demand'!S739)</f>
        <v>240099109.24879706</v>
      </c>
      <c r="T740">
        <v>149380.70631961201</v>
      </c>
      <c r="U740">
        <v>45.86</v>
      </c>
      <c r="V740">
        <v>40632.683775366502</v>
      </c>
      <c r="W740">
        <v>3.0688832866120899E-4</v>
      </c>
      <c r="X740">
        <v>4.9424615501690896</v>
      </c>
      <c r="Y740">
        <v>4.9424615501690896</v>
      </c>
      <c r="Z740">
        <v>6.0763406943207601</v>
      </c>
      <c r="AA740">
        <v>3.6615832566408701</v>
      </c>
      <c r="AB740">
        <v>12.7977447495257</v>
      </c>
      <c r="AC740">
        <v>12.7977447495257</v>
      </c>
      <c r="AD740">
        <v>12.7977447495257</v>
      </c>
      <c r="AE740">
        <v>12.7977447495257</v>
      </c>
      <c r="AF740">
        <v>3230830.8332250798</v>
      </c>
      <c r="AG740">
        <v>262369.43094209401</v>
      </c>
      <c r="AH740">
        <v>6158575.7974282103</v>
      </c>
      <c r="AI740">
        <v>17784066.897290599</v>
      </c>
      <c r="AJ740">
        <v>130.14775753662701</v>
      </c>
      <c r="AK740">
        <v>130.14775753662701</v>
      </c>
      <c r="AL740">
        <v>102.787888429045</v>
      </c>
      <c r="AM740">
        <v>81.814189485721201</v>
      </c>
      <c r="AN740">
        <v>135.090219086796</v>
      </c>
      <c r="AO740">
        <v>135.090219086796</v>
      </c>
      <c r="AP740">
        <v>108.864229123366</v>
      </c>
      <c r="AQ740">
        <v>85.475772742361997</v>
      </c>
      <c r="AR740">
        <f ca="1">+IF(E740&gt;2017,J740*N740,'aob Demand'!AR739)</f>
        <v>37809410.773226716</v>
      </c>
      <c r="AS740">
        <f>+IF(F740&gt;2017,K740*O740,'aob Demand'!AS739)</f>
        <v>4420277.3518191399</v>
      </c>
      <c r="AT740">
        <f>+IF(G740&gt;2017,L740*P740,'aob Demand'!AT739)</f>
        <v>55777025.887354001</v>
      </c>
      <c r="AU740">
        <f>+IF(H740&gt;2017,M740*Q740,'aob Demand'!AU739)</f>
        <v>141984320.91283101</v>
      </c>
      <c r="AV740">
        <v>1.0388861956642299</v>
      </c>
      <c r="AW740">
        <v>1.0388861956642299</v>
      </c>
      <c r="AX740">
        <v>1.06003516871673</v>
      </c>
      <c r="AY740">
        <v>1.04566677454687</v>
      </c>
      <c r="AZ740">
        <v>1.03891371927052</v>
      </c>
      <c r="BA740">
        <v>1.03891371927052</v>
      </c>
      <c r="BB740">
        <v>1.06003516871673</v>
      </c>
      <c r="BC740">
        <v>1.0462983178388701</v>
      </c>
      <c r="BD740">
        <v>0.87805835820625999</v>
      </c>
      <c r="BE740">
        <v>0.87805835820625999</v>
      </c>
      <c r="BF740">
        <v>0.87659451632843199</v>
      </c>
      <c r="BG740">
        <v>0.94675498135674696</v>
      </c>
      <c r="BH740">
        <v>0.14845984000000001</v>
      </c>
      <c r="BI740">
        <v>0.14845984000000001</v>
      </c>
      <c r="BJ740">
        <v>0.16933219299999999</v>
      </c>
      <c r="BK740">
        <v>0.20689772000000001</v>
      </c>
      <c r="BL740">
        <v>0.148460025</v>
      </c>
      <c r="BM740">
        <v>0.148460025</v>
      </c>
      <c r="BN740">
        <v>0.16933219299999999</v>
      </c>
      <c r="BO740">
        <v>0.20705116899999901</v>
      </c>
      <c r="BP740">
        <v>8.0653159999999995E-3</v>
      </c>
      <c r="BQ740">
        <v>8.0653159999999995E-3</v>
      </c>
      <c r="BR740">
        <v>8.0653159999999995E-3</v>
      </c>
      <c r="BS740">
        <v>0.156803041</v>
      </c>
      <c r="BT740">
        <v>0.99975147599999903</v>
      </c>
      <c r="BU740">
        <v>0.99975147599999903</v>
      </c>
      <c r="BV740">
        <v>1</v>
      </c>
      <c r="BW740">
        <v>0.99044583500000005</v>
      </c>
      <c r="BX740">
        <f ca="1">+'aob Demand'!BX739+'aob Cap'!$CG740</f>
        <v>15.027354717551583</v>
      </c>
      <c r="BY740">
        <f ca="1">+'aob Demand'!BY739+'aob Cap'!$CG740</f>
        <v>15.027354717551583</v>
      </c>
      <c r="BZ740">
        <f ca="1">+'aob Demand'!BZ739+'aob Cap'!$CG740</f>
        <v>15.027354717551583</v>
      </c>
      <c r="CA740">
        <f ca="1">+'aob Demand'!CA739+'aob Cap'!$CG740</f>
        <v>15.027354717551583</v>
      </c>
      <c r="CB740">
        <f t="shared" ca="1" si="90"/>
        <v>3788369.3035648027</v>
      </c>
      <c r="CC740">
        <f t="shared" ca="1" si="95"/>
        <v>443079.69835469773</v>
      </c>
      <c r="CD740">
        <f t="shared" ca="1" si="96"/>
        <v>6818976.0557735693</v>
      </c>
      <c r="CE740">
        <f t="shared" ca="1" si="97"/>
        <v>21219004.80676965</v>
      </c>
      <c r="CG740">
        <f ca="1">+IFERROR(VLOOKUP(_xlfn.CONCAT(B740,E740,C740),Reallocation!$A$3:$F$618,6,FALSE),0)</f>
        <v>6.5821943016683565E-2</v>
      </c>
      <c r="CH740">
        <f t="shared" ca="1" si="91"/>
        <v>4.3887471443104786E-4</v>
      </c>
      <c r="CI740">
        <f t="shared" ca="1" si="92"/>
        <v>4.3887471443104786E-4</v>
      </c>
      <c r="CJ740">
        <f t="shared" ca="1" si="93"/>
        <v>5.3524822169381814E-4</v>
      </c>
      <c r="CK740">
        <f t="shared" ca="1" si="94"/>
        <v>6.5422206627707702E-4</v>
      </c>
      <c r="CL740">
        <f ca="1">+IF($C740=1,SUMPRODUCT($CH740:$CK740,Elast!$L$6:$O$6),SUMPRODUCT($CH740:$CK740,Elast!$L$13:$O$13))</f>
        <v>-2.4819002149110595E-5</v>
      </c>
      <c r="CM740">
        <f ca="1">+IF($C740=1,SUMPRODUCT($CH740:$CK740,Elast!$L$7:$O$7),SUMPRODUCT($CH740:$CK740,Elast!$L$14:$O$14))</f>
        <v>-2.4662969651904291E-5</v>
      </c>
      <c r="CN740">
        <f ca="1">+IF($C740=1,SUMPRODUCT($CH740:$CK740,Elast!$L$8:$O$8),SUMPRODUCT($CH740:$CK740,Elast!$L$15:$O$15))</f>
        <v>-8.2379122593677633E-5</v>
      </c>
      <c r="CO740">
        <f ca="1">+IF($C740=1,SUMPRODUCT($CH740:$CK740,Elast!$L$9:$O$9),SUMPRODUCT($CH740:$CK740,Elast!$L$16:$O$16))</f>
        <v>-8.4325351675181628E-5</v>
      </c>
    </row>
    <row r="741" spans="2:93" x14ac:dyDescent="0.25">
      <c r="B741" t="s">
        <v>93</v>
      </c>
      <c r="C741">
        <v>1</v>
      </c>
      <c r="D741">
        <v>2032</v>
      </c>
      <c r="E741">
        <v>2030</v>
      </c>
      <c r="F741">
        <v>0.15855151040249801</v>
      </c>
      <c r="G741">
        <v>1.28798844154109E-2</v>
      </c>
      <c r="H741">
        <v>0.24862431704434501</v>
      </c>
      <c r="I741">
        <v>0.57994428813774601</v>
      </c>
      <c r="J741">
        <f ca="1">+('aob Demand'!J740-'aob Demand'!BX740)+'aob Cap'!BX741</f>
        <v>150.5772731917514</v>
      </c>
      <c r="K741">
        <f ca="1">+('aob Demand'!K740-'aob Demand'!BY740)+'aob Cap'!BY741</f>
        <v>150.5772731917514</v>
      </c>
      <c r="L741">
        <f ca="1">+('aob Demand'!L740-'aob Demand'!BZ740)+'aob Cap'!BZ741</f>
        <v>123.55152124690844</v>
      </c>
      <c r="M741">
        <f ca="1">+('aob Demand'!M740-'aob Demand'!CA740)+'aob Cap'!CA741</f>
        <v>101.16937544897942</v>
      </c>
      <c r="N741">
        <f ca="1">+'aob Demand'!N740*(1+CL741)</f>
        <v>253618.77021827956</v>
      </c>
      <c r="O741">
        <f ca="1">+'aob Demand'!O740*(1+CM741)</f>
        <v>29673.05597392534</v>
      </c>
      <c r="P741">
        <f ca="1">+'aob Demand'!P740*(1+CN741)</f>
        <v>456540.67985989252</v>
      </c>
      <c r="Q741">
        <f ca="1">+'aob Demand'!Q740*(1+CO741)</f>
        <v>1420598.4294840652</v>
      </c>
      <c r="R741">
        <v>1589.8134005023501</v>
      </c>
      <c r="S741">
        <f ca="1">+IF(E741&gt;2017,SUMPRODUCT(J741:M741,N741:Q741),'aob Demand'!S740)</f>
        <v>242784662.08802524</v>
      </c>
      <c r="T741">
        <v>150207.50806393399</v>
      </c>
      <c r="U741">
        <v>45.86</v>
      </c>
      <c r="V741">
        <v>41038.507844201202</v>
      </c>
      <c r="W741">
        <v>3.0518974380577E-4</v>
      </c>
      <c r="X741">
        <v>5.0609511648309002</v>
      </c>
      <c r="Y741">
        <v>5.0609511648309002</v>
      </c>
      <c r="Z741">
        <v>6.1708882238745701</v>
      </c>
      <c r="AA741">
        <v>3.7361901459799398</v>
      </c>
      <c r="AB741">
        <v>12.801643654855299</v>
      </c>
      <c r="AC741">
        <v>12.801643654855299</v>
      </c>
      <c r="AD741">
        <v>12.801643654855299</v>
      </c>
      <c r="AE741">
        <v>12.801643654855299</v>
      </c>
      <c r="AF741">
        <v>3253620.2971709301</v>
      </c>
      <c r="AG741">
        <v>264196.85512691998</v>
      </c>
      <c r="AH741">
        <v>6201608.1422763802</v>
      </c>
      <c r="AI741">
        <v>17908926.598002002</v>
      </c>
      <c r="AJ741">
        <v>130.14775753662701</v>
      </c>
      <c r="AK741">
        <v>130.14775753662701</v>
      </c>
      <c r="AL741">
        <v>102.787888429045</v>
      </c>
      <c r="AM741">
        <v>81.814189485721201</v>
      </c>
      <c r="AN741">
        <v>135.20870870145799</v>
      </c>
      <c r="AO741">
        <v>135.20870870145799</v>
      </c>
      <c r="AP741">
        <v>108.95877665291999</v>
      </c>
      <c r="AQ741">
        <v>85.550379631701105</v>
      </c>
      <c r="AR741">
        <f ca="1">+IF(E741&gt;2017,J741*N741,'aob Demand'!AR740)</f>
        <v>38189222.849713907</v>
      </c>
      <c r="AS741">
        <f>+IF(F741&gt;2017,K741*O741,'aob Demand'!AS740)</f>
        <v>4466315.3250256404</v>
      </c>
      <c r="AT741">
        <f>+IF(G741&gt;2017,L741*P741,'aob Demand'!AT740)</f>
        <v>56381847.440278299</v>
      </c>
      <c r="AU741">
        <f>+IF(H741&gt;2017,M741*Q741,'aob Demand'!AU740)</f>
        <v>143642734.71739101</v>
      </c>
      <c r="AV741">
        <v>1.0397644212678501</v>
      </c>
      <c r="AW741">
        <v>1.0397644212678501</v>
      </c>
      <c r="AX741">
        <v>1.0609382098652</v>
      </c>
      <c r="AY741">
        <v>1.04655766258105</v>
      </c>
      <c r="AZ741">
        <v>1.0397919681413099</v>
      </c>
      <c r="BA741">
        <v>1.0397919681413099</v>
      </c>
      <c r="BB741">
        <v>1.0609382098652</v>
      </c>
      <c r="BC741">
        <v>1.04718974393583</v>
      </c>
      <c r="BD741">
        <v>0.87771577237442</v>
      </c>
      <c r="BE741">
        <v>0.87771577237442</v>
      </c>
      <c r="BF741">
        <v>0.87624985392384203</v>
      </c>
      <c r="BG741">
        <v>0.94638269654889196</v>
      </c>
      <c r="BH741">
        <v>0.14845984000000001</v>
      </c>
      <c r="BI741">
        <v>0.14845984000000001</v>
      </c>
      <c r="BJ741">
        <v>0.16933219299999999</v>
      </c>
      <c r="BK741">
        <v>0.20689772000000001</v>
      </c>
      <c r="BL741">
        <v>0.148460025</v>
      </c>
      <c r="BM741">
        <v>0.148460025</v>
      </c>
      <c r="BN741">
        <v>0.16933219299999999</v>
      </c>
      <c r="BO741">
        <v>0.20705116899999901</v>
      </c>
      <c r="BP741">
        <v>8.0653159999999995E-3</v>
      </c>
      <c r="BQ741">
        <v>8.0653159999999995E-3</v>
      </c>
      <c r="BR741">
        <v>8.0653159999999995E-3</v>
      </c>
      <c r="BS741">
        <v>0.156803041</v>
      </c>
      <c r="BT741">
        <v>0.99975147599999903</v>
      </c>
      <c r="BU741">
        <v>0.99975147599999903</v>
      </c>
      <c r="BV741">
        <v>1</v>
      </c>
      <c r="BW741">
        <v>0.99044583500000005</v>
      </c>
      <c r="BX741">
        <f ca="1">+'aob Demand'!BX740+'aob Cap'!$CG741</f>
        <v>15.515736455170927</v>
      </c>
      <c r="BY741">
        <f ca="1">+'aob Demand'!BY740+'aob Cap'!$CG741</f>
        <v>15.515736455170927</v>
      </c>
      <c r="BZ741">
        <f ca="1">+'aob Demand'!BZ740+'aob Cap'!$CG741</f>
        <v>15.515736455170927</v>
      </c>
      <c r="CA741">
        <f ca="1">+'aob Demand'!CA740+'aob Cap'!$CG741</f>
        <v>15.515736455170927</v>
      </c>
      <c r="CB741">
        <f t="shared" ca="1" si="90"/>
        <v>3935081.9987913789</v>
      </c>
      <c r="CC741">
        <f t="shared" ca="1" si="95"/>
        <v>460399.31631096086</v>
      </c>
      <c r="CD741">
        <f t="shared" ca="1" si="96"/>
        <v>7083564.8697706535</v>
      </c>
      <c r="CE741">
        <f t="shared" ca="1" si="97"/>
        <v>22041630.840504475</v>
      </c>
      <c r="CG741">
        <f ca="1">+IFERROR(VLOOKUP(_xlfn.CONCAT(B741,E741,C741),Reallocation!$A$3:$F$618,6,FALSE),0)</f>
        <v>6.3290057320427751E-2</v>
      </c>
      <c r="CH741">
        <f t="shared" ca="1" si="91"/>
        <v>4.2031613389514888E-4</v>
      </c>
      <c r="CI741">
        <f t="shared" ca="1" si="92"/>
        <v>4.2031613389514888E-4</v>
      </c>
      <c r="CJ741">
        <f t="shared" ca="1" si="93"/>
        <v>5.122563986399431E-4</v>
      </c>
      <c r="CK741">
        <f t="shared" ca="1" si="94"/>
        <v>6.2558513423205397E-4</v>
      </c>
      <c r="CL741">
        <f ca="1">+IF($C741=1,SUMPRODUCT($CH741:$CK741,Elast!$L$6:$O$6),SUMPRODUCT($CH741:$CK741,Elast!$L$13:$O$13))</f>
        <v>-2.3732452788613138E-5</v>
      </c>
      <c r="CM741">
        <f ca="1">+IF($C741=1,SUMPRODUCT($CH741:$CK741,Elast!$L$7:$O$7),SUMPRODUCT($CH741:$CK741,Elast!$L$14:$O$14))</f>
        <v>-2.3616473877785982E-5</v>
      </c>
      <c r="CN741">
        <f ca="1">+IF($C741=1,SUMPRODUCT($CH741:$CK741,Elast!$L$8:$O$8),SUMPRODUCT($CH741:$CK741,Elast!$L$15:$O$15))</f>
        <v>-7.8862585918370481E-5</v>
      </c>
      <c r="CO741">
        <f ca="1">+IF($C741=1,SUMPRODUCT($CH741:$CK741,Elast!$L$9:$O$9),SUMPRODUCT($CH741:$CK741,Elast!$L$16:$O$16))</f>
        <v>-8.0676539193242028E-5</v>
      </c>
    </row>
    <row r="742" spans="2:93" x14ac:dyDescent="0.25">
      <c r="B742" t="s">
        <v>93</v>
      </c>
      <c r="C742">
        <v>1</v>
      </c>
      <c r="D742">
        <v>2033</v>
      </c>
      <c r="E742">
        <v>2031</v>
      </c>
      <c r="F742">
        <v>0.15850754256410801</v>
      </c>
      <c r="G742">
        <v>1.2884899468740101E-2</v>
      </c>
      <c r="H742">
        <v>0.24861248869254399</v>
      </c>
      <c r="I742">
        <v>0.57999506927460698</v>
      </c>
      <c r="J742">
        <f ca="1">+('aob Demand'!J741-'aob Demand'!BX741)+'aob Cap'!BX742</f>
        <v>150.96266370260852</v>
      </c>
      <c r="K742">
        <f ca="1">+('aob Demand'!K741-'aob Demand'!BY741)+'aob Cap'!BY742</f>
        <v>150.96266370260852</v>
      </c>
      <c r="L742">
        <f ca="1">+('aob Demand'!L741-'aob Demand'!BZ741)+'aob Cap'!BZ742</f>
        <v>123.91670630869052</v>
      </c>
      <c r="M742">
        <f ca="1">+('aob Demand'!M741-'aob Demand'!CA741)+'aob Cap'!CA742</f>
        <v>101.51644774280552</v>
      </c>
      <c r="N742">
        <f ca="1">+'aob Demand'!N741*(1+CL742)</f>
        <v>255206.82183603611</v>
      </c>
      <c r="O742">
        <f ca="1">+'aob Demand'!O741*(1+CM742)</f>
        <v>29865.238891697216</v>
      </c>
      <c r="P742">
        <f ca="1">+'aob Demand'!P741*(1+CN742)</f>
        <v>459418.85528122855</v>
      </c>
      <c r="Q742">
        <f ca="1">+'aob Demand'!Q741*(1+CO742)</f>
        <v>1429527.5766077265</v>
      </c>
      <c r="R742">
        <v>1593.7709620304699</v>
      </c>
      <c r="S742">
        <f ca="1">+IF(E742&gt;2017,SUMPRODUCT(J742:M742,N742:Q742),'aob Demand'!S741)</f>
        <v>245085470.52480689</v>
      </c>
      <c r="T742">
        <v>151038.88604263999</v>
      </c>
      <c r="U742">
        <v>45.86</v>
      </c>
      <c r="V742">
        <v>41448.385132256</v>
      </c>
      <c r="W742">
        <v>3.0350056038479998E-4</v>
      </c>
      <c r="X742">
        <v>5.1752502577529702</v>
      </c>
      <c r="Y742">
        <v>5.1752502577529702</v>
      </c>
      <c r="Z742">
        <v>6.2637099166899999</v>
      </c>
      <c r="AA742">
        <v>3.8090774284190498</v>
      </c>
      <c r="AB742">
        <v>12.8905180300022</v>
      </c>
      <c r="AC742">
        <v>12.8905180300022</v>
      </c>
      <c r="AD742">
        <v>12.8905180300022</v>
      </c>
      <c r="AE742">
        <v>12.8905180300022</v>
      </c>
      <c r="AF742">
        <v>3297512.5438709101</v>
      </c>
      <c r="AG742">
        <v>267872.44294051098</v>
      </c>
      <c r="AH742">
        <v>6285583.9299883498</v>
      </c>
      <c r="AI742">
        <v>18151442.4085932</v>
      </c>
      <c r="AJ742">
        <v>130.14775753662701</v>
      </c>
      <c r="AK742">
        <v>130.14775753662701</v>
      </c>
      <c r="AL742">
        <v>102.787888429045</v>
      </c>
      <c r="AM742">
        <v>81.814189485721201</v>
      </c>
      <c r="AN742">
        <v>135.32300779438</v>
      </c>
      <c r="AO742">
        <v>135.32300779438</v>
      </c>
      <c r="AP742">
        <v>109.051598345735</v>
      </c>
      <c r="AQ742">
        <v>85.623266914140203</v>
      </c>
      <c r="AR742">
        <f ca="1">+IF(E742&gt;2017,J742*N742,'aob Demand'!AR741)</f>
        <v>38526701.619445048</v>
      </c>
      <c r="AS742">
        <f>+IF(F742&gt;2017,K742*O742,'aob Demand'!AS741)</f>
        <v>4506826.7131838696</v>
      </c>
      <c r="AT742">
        <f>+IF(G742&gt;2017,L742*P742,'aob Demand'!AT741)</f>
        <v>56906100.298348702</v>
      </c>
      <c r="AU742">
        <f>+IF(H742&gt;2017,M742*Q742,'aob Demand'!AU741)</f>
        <v>145045052.39349601</v>
      </c>
      <c r="AV742">
        <v>1.04062639309718</v>
      </c>
      <c r="AW742">
        <v>1.04062639309718</v>
      </c>
      <c r="AX742">
        <v>1.06183305914231</v>
      </c>
      <c r="AY742">
        <v>1.0474380402654899</v>
      </c>
      <c r="AZ742">
        <v>1.04065396280718</v>
      </c>
      <c r="BA742">
        <v>1.04065396280718</v>
      </c>
      <c r="BB742">
        <v>1.06183305914231</v>
      </c>
      <c r="BC742">
        <v>1.04807065333518</v>
      </c>
      <c r="BD742">
        <v>0.87737994204099001</v>
      </c>
      <c r="BE742">
        <v>0.87737994204099001</v>
      </c>
      <c r="BF742">
        <v>0.87590874297663002</v>
      </c>
      <c r="BG742">
        <v>0.94601526152315796</v>
      </c>
      <c r="BH742">
        <v>0.14845984000000001</v>
      </c>
      <c r="BI742">
        <v>0.14845984000000001</v>
      </c>
      <c r="BJ742">
        <v>0.16933219299999999</v>
      </c>
      <c r="BK742">
        <v>0.20689772000000001</v>
      </c>
      <c r="BL742">
        <v>0.148460025</v>
      </c>
      <c r="BM742">
        <v>0.148460025</v>
      </c>
      <c r="BN742">
        <v>0.16933219299999999</v>
      </c>
      <c r="BO742">
        <v>0.20705116899999901</v>
      </c>
      <c r="BP742">
        <v>8.0653159999999995E-3</v>
      </c>
      <c r="BQ742">
        <v>8.0653159999999995E-3</v>
      </c>
      <c r="BR742">
        <v>8.0653159999999995E-3</v>
      </c>
      <c r="BS742">
        <v>0.156803041</v>
      </c>
      <c r="BT742">
        <v>0.99975147599999903</v>
      </c>
      <c r="BU742">
        <v>0.99975147599999903</v>
      </c>
      <c r="BV742">
        <v>1</v>
      </c>
      <c r="BW742">
        <v>0.99044583500000005</v>
      </c>
      <c r="BX742">
        <f ca="1">+'aob Demand'!BX741+'aob Cap'!$CG742</f>
        <v>15.795243368324021</v>
      </c>
      <c r="BY742">
        <f ca="1">+'aob Demand'!BY741+'aob Cap'!$CG742</f>
        <v>15.795243368324021</v>
      </c>
      <c r="BZ742">
        <f ca="1">+'aob Demand'!BZ741+'aob Cap'!$CG742</f>
        <v>15.795243368324021</v>
      </c>
      <c r="CA742">
        <f ca="1">+'aob Demand'!CA741+'aob Cap'!$CG742</f>
        <v>15.795243368324021</v>
      </c>
      <c r="CB742">
        <f t="shared" ca="1" si="90"/>
        <v>4031053.8601566991</v>
      </c>
      <c r="CC742">
        <f t="shared" ca="1" si="95"/>
        <v>471728.71654749307</v>
      </c>
      <c r="CD742">
        <f t="shared" ca="1" si="96"/>
        <v>7256632.6271638386</v>
      </c>
      <c r="CE742">
        <f t="shared" ca="1" si="97"/>
        <v>22579735.974249501</v>
      </c>
      <c r="CG742">
        <f ca="1">+IFERROR(VLOOKUP(_xlfn.CONCAT(B742,E742,C742),Reallocation!$A$3:$F$618,6,FALSE),0)</f>
        <v>6.063941859052005E-2</v>
      </c>
      <c r="CH742">
        <f t="shared" ca="1" si="91"/>
        <v>4.0168487428093869E-4</v>
      </c>
      <c r="CI742">
        <f t="shared" ca="1" si="92"/>
        <v>4.0168487428093869E-4</v>
      </c>
      <c r="CJ742">
        <f t="shared" ca="1" si="93"/>
        <v>4.8935628130286624E-4</v>
      </c>
      <c r="CK742">
        <f t="shared" ca="1" si="94"/>
        <v>5.9733589914578999E-4</v>
      </c>
      <c r="CL742">
        <f ca="1">+IF($C742=1,SUMPRODUCT($CH742:$CK742,Elast!$L$6:$O$6),SUMPRODUCT($CH742:$CK742,Elast!$L$13:$O$13))</f>
        <v>-2.266064204882268E-5</v>
      </c>
      <c r="CM742">
        <f ca="1">+IF($C742=1,SUMPRODUCT($CH742:$CK742,Elast!$L$7:$O$7),SUMPRODUCT($CH742:$CK742,Elast!$L$14:$O$14))</f>
        <v>-2.2567697281389965E-5</v>
      </c>
      <c r="CN742">
        <f ca="1">+IF($C742=1,SUMPRODUCT($CH742:$CK742,Elast!$L$8:$O$8),SUMPRODUCT($CH742:$CK742,Elast!$L$15:$O$15))</f>
        <v>-7.5349181214108064E-5</v>
      </c>
      <c r="CO742">
        <f ca="1">+IF($C742=1,SUMPRODUCT($CH742:$CK742,Elast!$L$9:$O$9),SUMPRODUCT($CH742:$CK742,Elast!$L$16:$O$16))</f>
        <v>-7.7055968592201209E-5</v>
      </c>
    </row>
    <row r="743" spans="2:93" x14ac:dyDescent="0.25">
      <c r="B743" t="s">
        <v>93</v>
      </c>
      <c r="C743">
        <v>1</v>
      </c>
      <c r="D743">
        <v>2034</v>
      </c>
      <c r="E743">
        <v>2032</v>
      </c>
      <c r="F743">
        <v>0.15854500707907801</v>
      </c>
      <c r="G743">
        <v>1.2889094089101201E-2</v>
      </c>
      <c r="H743">
        <v>0.248632024380216</v>
      </c>
      <c r="I743">
        <v>0.57993387445160305</v>
      </c>
      <c r="J743">
        <f ca="1">+('aob Demand'!J742-'aob Demand'!BX742)+'aob Cap'!BX743</f>
        <v>151.38399596514424</v>
      </c>
      <c r="K743">
        <f ca="1">+('aob Demand'!K742-'aob Demand'!BY742)+'aob Cap'!BY743</f>
        <v>151.38399596514424</v>
      </c>
      <c r="L743">
        <f ca="1">+('aob Demand'!L742-'aob Demand'!BZ742)+'aob Cap'!BZ743</f>
        <v>124.31659309780024</v>
      </c>
      <c r="M743">
        <f ca="1">+('aob Demand'!M742-'aob Demand'!CA742)+'aob Cap'!CA743</f>
        <v>101.89777541525923</v>
      </c>
      <c r="N743">
        <f ca="1">+'aob Demand'!N742*(1+CL743)</f>
        <v>256795.79622926252</v>
      </c>
      <c r="O743">
        <f ca="1">+'aob Demand'!O742*(1+CM743)</f>
        <v>30058.228480036971</v>
      </c>
      <c r="P743">
        <f ca="1">+'aob Demand'!P742*(1+CN743)</f>
        <v>462300.76819431287</v>
      </c>
      <c r="Q743">
        <f ca="1">+'aob Demand'!Q742*(1+CO743)</f>
        <v>1438465.1951581254</v>
      </c>
      <c r="R743">
        <v>1595.38049938003</v>
      </c>
      <c r="S743">
        <f ca="1">+IF(E743&gt;2017,SUMPRODUCT(J743:M743,N743:Q743),'aob Demand'!S742)</f>
        <v>247473168.40648052</v>
      </c>
      <c r="T743">
        <v>151874.86558455799</v>
      </c>
      <c r="U743">
        <v>45.86</v>
      </c>
      <c r="V743">
        <v>41862.356121570599</v>
      </c>
      <c r="W743">
        <v>3.0182072636264701E-4</v>
      </c>
      <c r="X743">
        <v>5.2874339584002001</v>
      </c>
      <c r="Y743">
        <v>5.2874339584002001</v>
      </c>
      <c r="Z743">
        <v>6.35568958434646</v>
      </c>
      <c r="AA743">
        <v>3.88110481511259</v>
      </c>
      <c r="AB743">
        <v>12.7980645428317</v>
      </c>
      <c r="AC743">
        <v>12.7980645428317</v>
      </c>
      <c r="AD743">
        <v>12.7980645428317</v>
      </c>
      <c r="AE743">
        <v>12.7980645428317</v>
      </c>
      <c r="AF743">
        <v>3294739.4345990699</v>
      </c>
      <c r="AG743">
        <v>267825.65487906098</v>
      </c>
      <c r="AH743">
        <v>6280991.31184093</v>
      </c>
      <c r="AI743">
        <v>18137869.6371684</v>
      </c>
      <c r="AJ743">
        <v>130.14775753662701</v>
      </c>
      <c r="AK743">
        <v>130.14775753662701</v>
      </c>
      <c r="AL743">
        <v>102.787888429045</v>
      </c>
      <c r="AM743">
        <v>81.814189485721201</v>
      </c>
      <c r="AN743">
        <v>135.435191495027</v>
      </c>
      <c r="AO743">
        <v>135.435191495027</v>
      </c>
      <c r="AP743">
        <v>109.14357801339099</v>
      </c>
      <c r="AQ743">
        <v>85.695294300833794</v>
      </c>
      <c r="AR743">
        <f ca="1">+IF(E743&gt;2017,J743*N743,'aob Demand'!AR742)</f>
        <v>38874773.780236676</v>
      </c>
      <c r="AS743">
        <f>+IF(F743&gt;2017,K743*O743,'aob Demand'!AS742)</f>
        <v>4548681.83019483</v>
      </c>
      <c r="AT743">
        <f>+IF(G743&gt;2017,L743*P743,'aob Demand'!AT742)</f>
        <v>57448868.268964097</v>
      </c>
      <c r="AU743">
        <f>+IF(H743&gt;2017,M743*Q743,'aob Demand'!AU742)</f>
        <v>146503404.77805999</v>
      </c>
      <c r="AV743">
        <v>1.0415265889202601</v>
      </c>
      <c r="AW743">
        <v>1.0415265889202601</v>
      </c>
      <c r="AX743">
        <v>1.0627487154969999</v>
      </c>
      <c r="AY743">
        <v>1.04834394081078</v>
      </c>
      <c r="AZ743">
        <v>1.0415541824795</v>
      </c>
      <c r="BA743">
        <v>1.0415541824795</v>
      </c>
      <c r="BB743">
        <v>1.0627487154969999</v>
      </c>
      <c r="BC743">
        <v>1.04897710101023</v>
      </c>
      <c r="BD743">
        <v>0.87702964396121097</v>
      </c>
      <c r="BE743">
        <v>0.87702964396121097</v>
      </c>
      <c r="BF743">
        <v>0.87556013041617198</v>
      </c>
      <c r="BG743">
        <v>0.94563763871325202</v>
      </c>
      <c r="BH743">
        <v>0.14845984000000001</v>
      </c>
      <c r="BI743">
        <v>0.14845984000000001</v>
      </c>
      <c r="BJ743">
        <v>0.16933219299999999</v>
      </c>
      <c r="BK743">
        <v>0.20689772000000001</v>
      </c>
      <c r="BL743">
        <v>0.148460025</v>
      </c>
      <c r="BM743">
        <v>0.148460025</v>
      </c>
      <c r="BN743">
        <v>0.16933219299999999</v>
      </c>
      <c r="BO743">
        <v>0.20705116899999901</v>
      </c>
      <c r="BP743">
        <v>8.0653159999999995E-3</v>
      </c>
      <c r="BQ743">
        <v>8.0653159999999995E-3</v>
      </c>
      <c r="BR743">
        <v>8.0653159999999995E-3</v>
      </c>
      <c r="BS743">
        <v>0.156803041</v>
      </c>
      <c r="BT743">
        <v>0.99975147599999903</v>
      </c>
      <c r="BU743">
        <v>0.99975147599999903</v>
      </c>
      <c r="BV743">
        <v>1</v>
      </c>
      <c r="BW743">
        <v>0.99044583500000005</v>
      </c>
      <c r="BX743">
        <f ca="1">+'aob Demand'!BX742+'aob Cap'!$CG743</f>
        <v>16.106567753007344</v>
      </c>
      <c r="BY743">
        <f ca="1">+'aob Demand'!BY742+'aob Cap'!$CG743</f>
        <v>16.106567753007344</v>
      </c>
      <c r="BZ743">
        <f ca="1">+'aob Demand'!BZ742+'aob Cap'!$CG743</f>
        <v>16.106567753007344</v>
      </c>
      <c r="CA743">
        <f ca="1">+'aob Demand'!CA742+'aob Cap'!$CG743</f>
        <v>16.106567753007344</v>
      </c>
      <c r="CB743">
        <f t="shared" ca="1" si="90"/>
        <v>4136098.8906540843</v>
      </c>
      <c r="CC743">
        <f t="shared" ca="1" si="95"/>
        <v>484134.89354909043</v>
      </c>
      <c r="CD743">
        <f t="shared" ca="1" si="96"/>
        <v>7446078.6451890431</v>
      </c>
      <c r="CE743">
        <f t="shared" ca="1" si="97"/>
        <v>23168737.126157276</v>
      </c>
      <c r="CG743">
        <f ca="1">+IFERROR(VLOOKUP(_xlfn.CONCAT(B743,E743,C743),Reallocation!$A$3:$F$618,6,FALSE),0)</f>
        <v>5.8262039923241464E-2</v>
      </c>
      <c r="CH743">
        <f t="shared" ca="1" si="91"/>
        <v>3.8486261081827067E-4</v>
      </c>
      <c r="CI743">
        <f t="shared" ca="1" si="92"/>
        <v>3.8486261081827067E-4</v>
      </c>
      <c r="CJ743">
        <f t="shared" ca="1" si="93"/>
        <v>4.6865859553757439E-4</v>
      </c>
      <c r="CK743">
        <f t="shared" ca="1" si="94"/>
        <v>5.7176949826232004E-4</v>
      </c>
      <c r="CL743">
        <f ca="1">+IF($C743=1,SUMPRODUCT($CH743:$CK743,Elast!$L$6:$O$6),SUMPRODUCT($CH743:$CK743,Elast!$L$13:$O$13))</f>
        <v>-2.169063488742218E-5</v>
      </c>
      <c r="CM743">
        <f ca="1">+IF($C743=1,SUMPRODUCT($CH743:$CK743,Elast!$L$7:$O$7),SUMPRODUCT($CH743:$CK743,Elast!$L$14:$O$14))</f>
        <v>-2.1620540831379657E-5</v>
      </c>
      <c r="CN743">
        <f ca="1">+IF($C743=1,SUMPRODUCT($CH743:$CK743,Elast!$L$8:$O$8),SUMPRODUCT($CH743:$CK743,Elast!$L$15:$O$15))</f>
        <v>-7.2174900725184397E-5</v>
      </c>
      <c r="CO743">
        <f ca="1">+IF($C743=1,SUMPRODUCT($CH743:$CK743,Elast!$L$9:$O$9),SUMPRODUCT($CH743:$CK743,Elast!$L$16:$O$16))</f>
        <v>-7.3781874311242834E-5</v>
      </c>
    </row>
    <row r="744" spans="2:93" x14ac:dyDescent="0.25">
      <c r="B744" t="s">
        <v>93</v>
      </c>
      <c r="C744">
        <v>1</v>
      </c>
      <c r="D744">
        <v>2035</v>
      </c>
      <c r="E744">
        <v>2033</v>
      </c>
      <c r="F744">
        <v>0.15858198153539099</v>
      </c>
      <c r="G744">
        <v>1.2893672551628601E-2</v>
      </c>
      <c r="H744">
        <v>0.248649492737786</v>
      </c>
      <c r="I744">
        <v>0.57987485317519405</v>
      </c>
      <c r="J744">
        <f ca="1">+('aob Demand'!J743-'aob Demand'!BX743)+'aob Cap'!BX744</f>
        <v>151.93068458188108</v>
      </c>
      <c r="K744">
        <f ca="1">+('aob Demand'!K743-'aob Demand'!BY743)+'aob Cap'!BY744</f>
        <v>151.93068458188108</v>
      </c>
      <c r="L744">
        <f ca="1">+('aob Demand'!L743-'aob Demand'!BZ743)+'aob Cap'!BZ744</f>
        <v>124.84200272262807</v>
      </c>
      <c r="M744">
        <f ca="1">+('aob Demand'!M743-'aob Demand'!CA743)+'aob Cap'!CA744</f>
        <v>102.40467901429007</v>
      </c>
      <c r="N744">
        <f ca="1">+'aob Demand'!N743*(1+CL744)</f>
        <v>258360.69825302163</v>
      </c>
      <c r="O744">
        <f ca="1">+'aob Demand'!O743*(1+CM744)</f>
        <v>30250.833653394358</v>
      </c>
      <c r="P744">
        <f ca="1">+'aob Demand'!P743*(1+CN744)</f>
        <v>465147.45670300483</v>
      </c>
      <c r="Q744">
        <f ca="1">+'aob Demand'!Q743*(1+CO744)</f>
        <v>1447281.611814888</v>
      </c>
      <c r="R744">
        <v>1597.081421545</v>
      </c>
      <c r="S744">
        <f ca="1">+IF(E744&gt;2017,SUMPRODUCT(J744:M744,N744:Q744),'aob Demand'!S743)</f>
        <v>250127296.5780952</v>
      </c>
      <c r="T744">
        <v>152715.47215871199</v>
      </c>
      <c r="U744">
        <v>45.86</v>
      </c>
      <c r="V744">
        <v>42280.461698504303</v>
      </c>
      <c r="W744">
        <v>3.0015018999166899E-4</v>
      </c>
      <c r="X744">
        <v>5.4045924261182297</v>
      </c>
      <c r="Y744">
        <v>5.4045924261182297</v>
      </c>
      <c r="Z744">
        <v>6.4498079675723998</v>
      </c>
      <c r="AA744">
        <v>3.9552203339797298</v>
      </c>
      <c r="AB744">
        <v>12.7100976932182</v>
      </c>
      <c r="AC744">
        <v>12.7100976932182</v>
      </c>
      <c r="AD744">
        <v>12.7100976932182</v>
      </c>
      <c r="AE744">
        <v>12.7100976932182</v>
      </c>
      <c r="AF744">
        <v>3293866.5204294999</v>
      </c>
      <c r="AG744">
        <v>267778.571403265</v>
      </c>
      <c r="AH744">
        <v>6279196.8744036304</v>
      </c>
      <c r="AI744">
        <v>18133039.3263047</v>
      </c>
      <c r="AJ744">
        <v>130.14775753662701</v>
      </c>
      <c r="AK744">
        <v>130.14775753662701</v>
      </c>
      <c r="AL744">
        <v>102.787888429045</v>
      </c>
      <c r="AM744">
        <v>81.814189485721201</v>
      </c>
      <c r="AN744">
        <v>135.55234996274501</v>
      </c>
      <c r="AO744">
        <v>135.55234996274501</v>
      </c>
      <c r="AP744">
        <v>109.237696396617</v>
      </c>
      <c r="AQ744">
        <v>85.769409819700897</v>
      </c>
      <c r="AR744">
        <f ca="1">+IF(E744&gt;2017,J744*N744,'aob Demand'!AR743)</f>
        <v>39252917.754634388</v>
      </c>
      <c r="AS744">
        <f>+IF(F744&gt;2017,K744*O744,'aob Demand'!AS743)</f>
        <v>4594424.0426080897</v>
      </c>
      <c r="AT744">
        <f>+IF(G744&gt;2017,L744*P744,'aob Demand'!AT743)</f>
        <v>58047807.704337798</v>
      </c>
      <c r="AU744">
        <f>+IF(H744&gt;2017,M744*Q744,'aob Demand'!AU743)</f>
        <v>148137514.90273401</v>
      </c>
      <c r="AV744">
        <v>1.0424260993443999</v>
      </c>
      <c r="AW744">
        <v>1.0424260993443999</v>
      </c>
      <c r="AX744">
        <v>1.0636642647710399</v>
      </c>
      <c r="AY744">
        <v>1.0492496945296801</v>
      </c>
      <c r="AZ744">
        <v>1.0424537167347101</v>
      </c>
      <c r="BA744">
        <v>1.0424537167347101</v>
      </c>
      <c r="BB744">
        <v>1.0636642647710399</v>
      </c>
      <c r="BC744">
        <v>1.0498834017702099</v>
      </c>
      <c r="BD744">
        <v>0.87668005475891198</v>
      </c>
      <c r="BE744">
        <v>0.87668005475891198</v>
      </c>
      <c r="BF744">
        <v>0.87521199756316204</v>
      </c>
      <c r="BG744">
        <v>0.945260553949961</v>
      </c>
      <c r="BH744">
        <v>0.14845984000000001</v>
      </c>
      <c r="BI744">
        <v>0.14845984000000001</v>
      </c>
      <c r="BJ744">
        <v>0.16933219299999999</v>
      </c>
      <c r="BK744">
        <v>0.20689772000000001</v>
      </c>
      <c r="BL744">
        <v>0.148460025</v>
      </c>
      <c r="BM744">
        <v>0.148460025</v>
      </c>
      <c r="BN744">
        <v>0.16933219299999999</v>
      </c>
      <c r="BO744">
        <v>0.20705116899999901</v>
      </c>
      <c r="BP744">
        <v>8.0653159999999995E-3</v>
      </c>
      <c r="BQ744">
        <v>8.0653159999999995E-3</v>
      </c>
      <c r="BR744">
        <v>8.0653159999999995E-3</v>
      </c>
      <c r="BS744">
        <v>0.156803041</v>
      </c>
      <c r="BT744">
        <v>0.99975147599999903</v>
      </c>
      <c r="BU744">
        <v>0.99975147599999903</v>
      </c>
      <c r="BV744">
        <v>1</v>
      </c>
      <c r="BW744">
        <v>0.99044583500000005</v>
      </c>
      <c r="BX744">
        <f ca="1">+'aob Demand'!BX743+'aob Cap'!$CG744</f>
        <v>16.543778781534769</v>
      </c>
      <c r="BY744">
        <f ca="1">+'aob Demand'!BY743+'aob Cap'!$CG744</f>
        <v>16.543778781534769</v>
      </c>
      <c r="BZ744">
        <f ca="1">+'aob Demand'!BZ743+'aob Cap'!$CG744</f>
        <v>16.543778781534769</v>
      </c>
      <c r="CA744">
        <f ca="1">+'aob Demand'!CA743+'aob Cap'!$CG744</f>
        <v>16.543778781534769</v>
      </c>
      <c r="CB744">
        <f t="shared" ca="1" si="90"/>
        <v>4274262.2377408464</v>
      </c>
      <c r="CC744">
        <f t="shared" ca="1" si="95"/>
        <v>500463.0999187635</v>
      </c>
      <c r="CD744">
        <f t="shared" ca="1" si="96"/>
        <v>7695296.6244880343</v>
      </c>
      <c r="CE744">
        <f t="shared" ca="1" si="97"/>
        <v>23943506.820448585</v>
      </c>
      <c r="CG744">
        <f ca="1">+IFERROR(VLOOKUP(_xlfn.CONCAT(B744,E744,C744),Reallocation!$A$3:$F$618,6,FALSE),0)</f>
        <v>5.6241589436068329E-2</v>
      </c>
      <c r="CH744">
        <f t="shared" ca="1" si="91"/>
        <v>3.7017926688642788E-4</v>
      </c>
      <c r="CI744">
        <f t="shared" ca="1" si="92"/>
        <v>3.7017926688642788E-4</v>
      </c>
      <c r="CJ744">
        <f t="shared" ca="1" si="93"/>
        <v>4.50502140381559E-4</v>
      </c>
      <c r="CK744">
        <f t="shared" ca="1" si="94"/>
        <v>5.4920917654777135E-4</v>
      </c>
      <c r="CL744">
        <f ca="1">+IF($C744=1,SUMPRODUCT($CH744:$CK744,Elast!$L$6:$O$6),SUMPRODUCT($CH744:$CK744,Elast!$L$13:$O$13))</f>
        <v>-2.0834633381531025E-5</v>
      </c>
      <c r="CM744">
        <f ca="1">+IF($C744=1,SUMPRODUCT($CH744:$CK744,Elast!$L$7:$O$7),SUMPRODUCT($CH744:$CK744,Elast!$L$14:$O$14))</f>
        <v>-2.079290914681842E-5</v>
      </c>
      <c r="CN744">
        <f ca="1">+IF($C744=1,SUMPRODUCT($CH744:$CK744,Elast!$L$8:$O$8),SUMPRODUCT($CH744:$CK744,Elast!$L$15:$O$15))</f>
        <v>-6.9395910786933512E-5</v>
      </c>
      <c r="CO744">
        <f ca="1">+IF($C744=1,SUMPRODUCT($CH744:$CK744,Elast!$L$9:$O$9),SUMPRODUCT($CH744:$CK744,Elast!$L$16:$O$16))</f>
        <v>-7.0903172380234905E-5</v>
      </c>
    </row>
    <row r="745" spans="2:93" x14ac:dyDescent="0.25">
      <c r="B745" t="s">
        <v>93</v>
      </c>
      <c r="C745">
        <v>1</v>
      </c>
      <c r="D745">
        <v>2036</v>
      </c>
      <c r="E745">
        <v>2034</v>
      </c>
      <c r="F745">
        <v>0.15861599920632399</v>
      </c>
      <c r="G745">
        <v>1.28982637964364E-2</v>
      </c>
      <c r="H745">
        <v>0.248665908103718</v>
      </c>
      <c r="I745">
        <v>0.57981982889352002</v>
      </c>
      <c r="J745">
        <f ca="1">+('aob Demand'!J744-'aob Demand'!BX744)+'aob Cap'!BX745</f>
        <v>152.31550802486515</v>
      </c>
      <c r="K745">
        <f ca="1">+('aob Demand'!K744-'aob Demand'!BY744)+'aob Cap'!BY745</f>
        <v>152.31550802486515</v>
      </c>
      <c r="L745">
        <f ca="1">+('aob Demand'!L744-'aob Demand'!BZ744)+'aob Cap'!BZ745</f>
        <v>125.20623873201313</v>
      </c>
      <c r="M745">
        <f ca="1">+('aob Demand'!M744-'aob Demand'!CA744)+'aob Cap'!CA745</f>
        <v>102.75064174392614</v>
      </c>
      <c r="N745">
        <f ca="1">+'aob Demand'!N744*(1+CL745)</f>
        <v>259979.91869750625</v>
      </c>
      <c r="O745">
        <f ca="1">+'aob Demand'!O744*(1+CM745)</f>
        <v>30446.826645681409</v>
      </c>
      <c r="P745">
        <f ca="1">+'aob Demand'!P744*(1+CN745)</f>
        <v>468081.92641865159</v>
      </c>
      <c r="Q745">
        <f ca="1">+'aob Demand'!Q744*(1+CO745)</f>
        <v>1456385.4410765513</v>
      </c>
      <c r="R745">
        <v>1598.8665482955601</v>
      </c>
      <c r="S745">
        <f ca="1">+IF(E745&gt;2017,SUMPRODUCT(J745:M745,N745:Q745),'aob Demand'!S744)</f>
        <v>252487813.38339663</v>
      </c>
      <c r="T745">
        <v>153560.73137509101</v>
      </c>
      <c r="U745">
        <v>45.86</v>
      </c>
      <c r="V745">
        <v>42702.743157773701</v>
      </c>
      <c r="W745">
        <v>2.98488899810641E-4</v>
      </c>
      <c r="X745">
        <v>5.5216616907007099</v>
      </c>
      <c r="Y745">
        <v>5.5216616907007099</v>
      </c>
      <c r="Z745">
        <v>6.5439153442031497</v>
      </c>
      <c r="AA745">
        <v>4.0293238403653104</v>
      </c>
      <c r="AB745">
        <v>12.6285179064564</v>
      </c>
      <c r="AC745">
        <v>12.6285179064564</v>
      </c>
      <c r="AD745">
        <v>12.6285179064564</v>
      </c>
      <c r="AE745">
        <v>12.6285179064564</v>
      </c>
      <c r="AF745">
        <v>3294466.9562762999</v>
      </c>
      <c r="AG745">
        <v>267860.05418217898</v>
      </c>
      <c r="AH745">
        <v>6280238.1117199603</v>
      </c>
      <c r="AI745">
        <v>18136391.779687699</v>
      </c>
      <c r="AJ745">
        <v>130.14775753662701</v>
      </c>
      <c r="AK745">
        <v>130.14775753662701</v>
      </c>
      <c r="AL745">
        <v>102.787888429045</v>
      </c>
      <c r="AM745">
        <v>81.814189485721201</v>
      </c>
      <c r="AN745">
        <v>135.66941922732701</v>
      </c>
      <c r="AO745">
        <v>135.66941922732701</v>
      </c>
      <c r="AP745">
        <v>109.331803773248</v>
      </c>
      <c r="AQ745">
        <v>85.843513326086494</v>
      </c>
      <c r="AR745">
        <f ca="1">+IF(E745&gt;2017,J745*N745,'aob Demand'!AR744)</f>
        <v>39598973.392673805</v>
      </c>
      <c r="AS745">
        <f>+IF(F745&gt;2017,K745*O745,'aob Demand'!AS744)</f>
        <v>4635970.3093793401</v>
      </c>
      <c r="AT745">
        <f>+IF(G745&gt;2017,L745*P745,'aob Demand'!AT744)</f>
        <v>58585369.7938333</v>
      </c>
      <c r="AU745">
        <f>+IF(H745&gt;2017,M745*Q745,'aob Demand'!AU744)</f>
        <v>149575968.30310401</v>
      </c>
      <c r="AV745">
        <v>1.04332507802538</v>
      </c>
      <c r="AW745">
        <v>1.04332507802538</v>
      </c>
      <c r="AX745">
        <v>1.0645799088013099</v>
      </c>
      <c r="AY745">
        <v>1.0501553648633599</v>
      </c>
      <c r="AZ745">
        <v>1.0433527192326599</v>
      </c>
      <c r="BA745">
        <v>1.0433527192326599</v>
      </c>
      <c r="BB745">
        <v>1.0645799088013099</v>
      </c>
      <c r="BC745">
        <v>1.05078961909461</v>
      </c>
      <c r="BD745">
        <v>0.87633111284361498</v>
      </c>
      <c r="BE745">
        <v>0.87633111284361498</v>
      </c>
      <c r="BF745">
        <v>0.87486426668286199</v>
      </c>
      <c r="BG745">
        <v>0.94488397960980697</v>
      </c>
      <c r="BH745">
        <v>0.14845984000000001</v>
      </c>
      <c r="BI745">
        <v>0.14845984000000001</v>
      </c>
      <c r="BJ745">
        <v>0.16933219299999999</v>
      </c>
      <c r="BK745">
        <v>0.20689772000000001</v>
      </c>
      <c r="BL745">
        <v>0.148460025</v>
      </c>
      <c r="BM745">
        <v>0.148460025</v>
      </c>
      <c r="BN745">
        <v>0.16933219299999999</v>
      </c>
      <c r="BO745">
        <v>0.20705116899999901</v>
      </c>
      <c r="BP745">
        <v>8.0653159999999995E-3</v>
      </c>
      <c r="BQ745">
        <v>8.0653159999999995E-3</v>
      </c>
      <c r="BR745">
        <v>8.0653159999999995E-3</v>
      </c>
      <c r="BS745">
        <v>0.156803041</v>
      </c>
      <c r="BT745">
        <v>0.99975147599999903</v>
      </c>
      <c r="BU745">
        <v>0.99975147599999903</v>
      </c>
      <c r="BV745">
        <v>1</v>
      </c>
      <c r="BW745">
        <v>0.99044583500000005</v>
      </c>
      <c r="BX745">
        <f ca="1">+'aob Demand'!BX744+'aob Cap'!$CG745</f>
        <v>16.821361960208836</v>
      </c>
      <c r="BY745">
        <f ca="1">+'aob Demand'!BY744+'aob Cap'!$CG745</f>
        <v>16.821361960208836</v>
      </c>
      <c r="BZ745">
        <f ca="1">+'aob Demand'!BZ744+'aob Cap'!$CG745</f>
        <v>16.821361960208836</v>
      </c>
      <c r="CA745">
        <f ca="1">+'aob Demand'!CA744+'aob Cap'!$CG745</f>
        <v>16.821361960208836</v>
      </c>
      <c r="CB745">
        <f t="shared" ca="1" si="90"/>
        <v>4373216.314796418</v>
      </c>
      <c r="CC745">
        <f t="shared" ca="1" si="95"/>
        <v>512157.09154673805</v>
      </c>
      <c r="CD745">
        <f t="shared" ca="1" si="96"/>
        <v>7873775.5113199772</v>
      </c>
      <c r="CE745">
        <f t="shared" ca="1" si="97"/>
        <v>24498386.65792707</v>
      </c>
      <c r="CG745">
        <f ca="1">+IFERROR(VLOOKUP(_xlfn.CONCAT(B745,E745,C745),Reallocation!$A$3:$F$618,6,FALSE),0)</f>
        <v>5.4060621194137008E-2</v>
      </c>
      <c r="CH745">
        <f t="shared" ca="1" si="91"/>
        <v>3.5492525938529695E-4</v>
      </c>
      <c r="CI745">
        <f t="shared" ca="1" si="92"/>
        <v>3.5492525938529695E-4</v>
      </c>
      <c r="CJ745">
        <f t="shared" ca="1" si="93"/>
        <v>4.3177258371174254E-4</v>
      </c>
      <c r="CK745">
        <f t="shared" ca="1" si="94"/>
        <v>5.2613414647928458E-4</v>
      </c>
      <c r="CL745">
        <f ca="1">+IF($C745=1,SUMPRODUCT($CH745:$CK745,Elast!$L$6:$O$6),SUMPRODUCT($CH745:$CK745,Elast!$L$13:$O$13))</f>
        <v>-1.9959142345257424E-5</v>
      </c>
      <c r="CM745">
        <f ca="1">+IF($C745=1,SUMPRODUCT($CH745:$CK745,Elast!$L$7:$O$7),SUMPRODUCT($CH745:$CK745,Elast!$L$14:$O$14))</f>
        <v>-1.993443725007049E-5</v>
      </c>
      <c r="CN745">
        <f ca="1">+IF($C745=1,SUMPRODUCT($CH745:$CK745,Elast!$L$8:$O$8),SUMPRODUCT($CH745:$CK745,Elast!$L$15:$O$15))</f>
        <v>-6.6521185142570216E-5</v>
      </c>
      <c r="CO745">
        <f ca="1">+IF($C745=1,SUMPRODUCT($CH745:$CK745,Elast!$L$9:$O$9),SUMPRODUCT($CH745:$CK745,Elast!$L$16:$O$16))</f>
        <v>-6.7943451973973001E-5</v>
      </c>
    </row>
    <row r="746" spans="2:93" x14ac:dyDescent="0.25">
      <c r="B746" t="s">
        <v>93</v>
      </c>
      <c r="C746">
        <v>1</v>
      </c>
      <c r="D746">
        <v>2037</v>
      </c>
      <c r="E746">
        <v>2035</v>
      </c>
      <c r="F746">
        <v>0.158647303933828</v>
      </c>
      <c r="G746">
        <v>1.29028665449923E-2</v>
      </c>
      <c r="H746">
        <v>0.24868137677020799</v>
      </c>
      <c r="I746">
        <v>0.57976845275097</v>
      </c>
      <c r="J746">
        <f ca="1">+('aob Demand'!J745-'aob Demand'!BX745)+'aob Cap'!BX746</f>
        <v>152.60097899171831</v>
      </c>
      <c r="K746">
        <f ca="1">+('aob Demand'!K745-'aob Demand'!BY745)+'aob Cap'!BY746</f>
        <v>152.60097899171831</v>
      </c>
      <c r="L746">
        <f ca="1">+('aob Demand'!L745-'aob Demand'!BZ745)+'aob Cap'!BZ746</f>
        <v>125.47018059065732</v>
      </c>
      <c r="M746">
        <f ca="1">+('aob Demand'!M745-'aob Demand'!CA745)+'aob Cap'!CA746</f>
        <v>102.99596915381932</v>
      </c>
      <c r="N746">
        <f ca="1">+'aob Demand'!N745*(1+CL746)</f>
        <v>261637.26514376045</v>
      </c>
      <c r="O746">
        <f ca="1">+'aob Demand'!O745*(1+CM746)</f>
        <v>30645.430979164801</v>
      </c>
      <c r="P746">
        <f ca="1">+'aob Demand'!P745*(1+CN746)</f>
        <v>471078.60341317393</v>
      </c>
      <c r="Q746">
        <f ca="1">+'aob Demand'!Q745*(1+CO746)</f>
        <v>1465691.853574123</v>
      </c>
      <c r="R746">
        <v>1600.7293144766099</v>
      </c>
      <c r="S746">
        <f ca="1">+IF(E746&gt;2017,SUMPRODUCT(J746:M746,N746:Q746),'aob Demand'!S745)</f>
        <v>254669295.95306751</v>
      </c>
      <c r="T746">
        <v>154410.66898543201</v>
      </c>
      <c r="U746">
        <v>45.86</v>
      </c>
      <c r="V746">
        <v>43129.242206531897</v>
      </c>
      <c r="W746">
        <v>2.9683680464316902E-4</v>
      </c>
      <c r="X746">
        <v>5.6386617501027496</v>
      </c>
      <c r="Y746">
        <v>5.6386617501027496</v>
      </c>
      <c r="Z746">
        <v>6.6380324606271497</v>
      </c>
      <c r="AA746">
        <v>4.1034205246568298</v>
      </c>
      <c r="AB746">
        <v>12.5527869586811</v>
      </c>
      <c r="AC746">
        <v>12.5527869586811</v>
      </c>
      <c r="AD746">
        <v>12.5527869586811</v>
      </c>
      <c r="AE746">
        <v>12.5527869586811</v>
      </c>
      <c r="AF746">
        <v>3296434.3260530699</v>
      </c>
      <c r="AG746">
        <v>268057.94962558401</v>
      </c>
      <c r="AH746">
        <v>6283914.0046054302</v>
      </c>
      <c r="AI746">
        <v>18147329.0233909</v>
      </c>
      <c r="AJ746">
        <v>130.14775753662701</v>
      </c>
      <c r="AK746">
        <v>130.14775753662701</v>
      </c>
      <c r="AL746">
        <v>102.787888429045</v>
      </c>
      <c r="AM746">
        <v>81.814189485721201</v>
      </c>
      <c r="AN746">
        <v>135.786419286729</v>
      </c>
      <c r="AO746">
        <v>135.786419286729</v>
      </c>
      <c r="AP746">
        <v>109.425920889672</v>
      </c>
      <c r="AQ746">
        <v>85.917610010377999</v>
      </c>
      <c r="AR746">
        <f ca="1">+IF(E746&gt;2017,J746*N746,'aob Demand'!AR745)</f>
        <v>39926102.801653624</v>
      </c>
      <c r="AS746">
        <f>+IF(F746&gt;2017,K746*O746,'aob Demand'!AS745)</f>
        <v>4675023.8986296104</v>
      </c>
      <c r="AT746">
        <f>+IF(G746&gt;2017,L746*P746,'aob Demand'!AT745)</f>
        <v>59085666.348285399</v>
      </c>
      <c r="AU746">
        <f>+IF(H746&gt;2017,M746*Q746,'aob Demand'!AU745)</f>
        <v>150894207.13056299</v>
      </c>
      <c r="AV746">
        <v>1.04422363119184</v>
      </c>
      <c r="AW746">
        <v>1.04422363119184</v>
      </c>
      <c r="AX746">
        <v>1.0654957038152499</v>
      </c>
      <c r="AY746">
        <v>1.0510610221896</v>
      </c>
      <c r="AZ746">
        <v>1.04425129620484</v>
      </c>
      <c r="BA746">
        <v>1.04425129620484</v>
      </c>
      <c r="BB746">
        <v>1.0654957038152499</v>
      </c>
      <c r="BC746">
        <v>1.0516958234037199</v>
      </c>
      <c r="BD746">
        <v>0.87598277531883295</v>
      </c>
      <c r="BE746">
        <v>0.87598277531883295</v>
      </c>
      <c r="BF746">
        <v>0.87451691565734802</v>
      </c>
      <c r="BG746">
        <v>0.94450788532573404</v>
      </c>
      <c r="BH746">
        <v>0.14845984000000001</v>
      </c>
      <c r="BI746">
        <v>0.14845984000000001</v>
      </c>
      <c r="BJ746">
        <v>0.16933219299999999</v>
      </c>
      <c r="BK746">
        <v>0.20689772000000001</v>
      </c>
      <c r="BL746">
        <v>0.148460025</v>
      </c>
      <c r="BM746">
        <v>0.148460025</v>
      </c>
      <c r="BN746">
        <v>0.16933219299999999</v>
      </c>
      <c r="BO746">
        <v>0.20705116899999901</v>
      </c>
      <c r="BP746">
        <v>8.0653159999999995E-3</v>
      </c>
      <c r="BQ746">
        <v>8.0653159999999995E-3</v>
      </c>
      <c r="BR746">
        <v>8.0653159999999995E-3</v>
      </c>
      <c r="BS746">
        <v>0.156803041</v>
      </c>
      <c r="BT746">
        <v>0.99975147599999903</v>
      </c>
      <c r="BU746">
        <v>0.99975147599999903</v>
      </c>
      <c r="BV746">
        <v>1</v>
      </c>
      <c r="BW746">
        <v>0.99044583500000005</v>
      </c>
      <c r="BX746">
        <f ca="1">+'aob Demand'!BX745+'aob Cap'!$CG746</f>
        <v>16.996454967804318</v>
      </c>
      <c r="BY746">
        <f ca="1">+'aob Demand'!BY745+'aob Cap'!$CG746</f>
        <v>16.996454967804318</v>
      </c>
      <c r="BZ746">
        <f ca="1">+'aob Demand'!BZ745+'aob Cap'!$CG746</f>
        <v>16.996454967804318</v>
      </c>
      <c r="CA746">
        <f ca="1">+'aob Demand'!CA745+'aob Cap'!$CG746</f>
        <v>16.996454967804318</v>
      </c>
      <c r="CB746">
        <f t="shared" ca="1" si="90"/>
        <v>4446905.9949154025</v>
      </c>
      <c r="CC746">
        <f t="shared" ca="1" si="95"/>
        <v>520863.68760632991</v>
      </c>
      <c r="CD746">
        <f t="shared" ca="1" si="96"/>
        <v>8006666.2692081602</v>
      </c>
      <c r="CE746">
        <f t="shared" ca="1" si="97"/>
        <v>24911565.585950222</v>
      </c>
      <c r="CG746">
        <f ca="1">+IFERROR(VLOOKUP(_xlfn.CONCAT(B746,E746,C746),Reallocation!$A$3:$F$618,6,FALSE),0)</f>
        <v>5.181944588231812E-2</v>
      </c>
      <c r="CH746">
        <f t="shared" ca="1" si="91"/>
        <v>3.3957479319401962E-4</v>
      </c>
      <c r="CI746">
        <f t="shared" ca="1" si="92"/>
        <v>3.3957479319401962E-4</v>
      </c>
      <c r="CJ746">
        <f t="shared" ca="1" si="93"/>
        <v>4.1300208255368176E-4</v>
      </c>
      <c r="CK746">
        <f t="shared" ca="1" si="94"/>
        <v>5.0312110569028512E-4</v>
      </c>
      <c r="CL746">
        <f ca="1">+IF($C746=1,SUMPRODUCT($CH746:$CK746,Elast!$L$6:$O$6),SUMPRODUCT($CH746:$CK746,Elast!$L$13:$O$13))</f>
        <v>-1.9086057088979258E-5</v>
      </c>
      <c r="CM746">
        <f ca="1">+IF($C746=1,SUMPRODUCT($CH746:$CK746,Elast!$L$7:$O$7),SUMPRODUCT($CH746:$CK746,Elast!$L$14:$O$14))</f>
        <v>-1.9071311726073683E-5</v>
      </c>
      <c r="CN746">
        <f ca="1">+IF($C746=1,SUMPRODUCT($CH746:$CK746,Elast!$L$8:$O$8),SUMPRODUCT($CH746:$CK746,Elast!$L$15:$O$15))</f>
        <v>-6.3635363155604583E-5</v>
      </c>
      <c r="CO746">
        <f ca="1">+IF($C746=1,SUMPRODUCT($CH746:$CK746,Elast!$L$9:$O$9),SUMPRODUCT($CH746:$CK746,Elast!$L$16:$O$16))</f>
        <v>-6.4982816175336295E-5</v>
      </c>
    </row>
    <row r="747" spans="2:93" x14ac:dyDescent="0.25">
      <c r="B747" t="s">
        <v>93</v>
      </c>
      <c r="C747">
        <v>1</v>
      </c>
      <c r="D747">
        <v>2038</v>
      </c>
      <c r="E747">
        <v>2036</v>
      </c>
      <c r="F747">
        <v>0.15867609149895401</v>
      </c>
      <c r="G747">
        <v>1.29074797457373E-2</v>
      </c>
      <c r="H747">
        <v>0.24869596608887601</v>
      </c>
      <c r="I747">
        <v>0.57972046266643096</v>
      </c>
      <c r="J747">
        <f ca="1">+('aob Demand'!J746-'aob Demand'!BX746)+'aob Cap'!BX747</f>
        <v>152.81502654554416</v>
      </c>
      <c r="K747">
        <f ca="1">+('aob Demand'!K746-'aob Demand'!BY746)+'aob Cap'!BY747</f>
        <v>152.81502654554416</v>
      </c>
      <c r="L747">
        <f ca="1">+('aob Demand'!L746-'aob Demand'!BZ746)+'aob Cap'!BZ747</f>
        <v>125.66210099858918</v>
      </c>
      <c r="M747">
        <f ca="1">+('aob Demand'!M746-'aob Demand'!CA746)+'aob Cap'!CA747</f>
        <v>103.16905900336718</v>
      </c>
      <c r="N747">
        <f ca="1">+'aob Demand'!N746*(1+CL747)</f>
        <v>263325.29323909542</v>
      </c>
      <c r="O747">
        <f ca="1">+'aob Demand'!O746*(1+CM747)</f>
        <v>30846.295405122466</v>
      </c>
      <c r="P747">
        <f ca="1">+'aob Demand'!P746*(1+CN747)</f>
        <v>474125.86880638823</v>
      </c>
      <c r="Q747">
        <f ca="1">+'aob Demand'!Q746*(1+CO747)</f>
        <v>1475162.1503733231</v>
      </c>
      <c r="R747">
        <v>1602.66446013513</v>
      </c>
      <c r="S747">
        <f ca="1">+IF(E747&gt;2017,SUMPRODUCT(J747:M747,N747:Q747),'aob Demand'!S746)</f>
        <v>256724582.87100261</v>
      </c>
      <c r="T747">
        <v>155265.31088400501</v>
      </c>
      <c r="U747">
        <v>45.86</v>
      </c>
      <c r="V747">
        <v>43560.000968487497</v>
      </c>
      <c r="W747">
        <v>2.9519385359611102E-4</v>
      </c>
      <c r="X747">
        <v>5.7556064297452201</v>
      </c>
      <c r="Y747">
        <v>5.7556064297452201</v>
      </c>
      <c r="Z747">
        <v>6.7321650963442403</v>
      </c>
      <c r="AA747">
        <v>4.1775161447547804</v>
      </c>
      <c r="AB747">
        <v>12.48247337243</v>
      </c>
      <c r="AC747">
        <v>12.48247337243</v>
      </c>
      <c r="AD747">
        <v>12.48247337243</v>
      </c>
      <c r="AE747">
        <v>12.48247337243</v>
      </c>
      <c r="AF747">
        <v>3299685.8656387399</v>
      </c>
      <c r="AG747">
        <v>268365.14273505902</v>
      </c>
      <c r="AH747">
        <v>6290064.3113142597</v>
      </c>
      <c r="AI747">
        <v>18165390.681502301</v>
      </c>
      <c r="AJ747">
        <v>130.14775753662701</v>
      </c>
      <c r="AK747">
        <v>130.14775753662701</v>
      </c>
      <c r="AL747">
        <v>102.787888429045</v>
      </c>
      <c r="AM747">
        <v>81.814189485721201</v>
      </c>
      <c r="AN747">
        <v>135.90336396637201</v>
      </c>
      <c r="AO747">
        <v>135.90336396637201</v>
      </c>
      <c r="AP747">
        <v>109.520053525389</v>
      </c>
      <c r="AQ747">
        <v>85.991705630475906</v>
      </c>
      <c r="AR747">
        <f ca="1">+IF(E747&gt;2017,J747*N747,'aob Demand'!AR746)</f>
        <v>40240061.676445566</v>
      </c>
      <c r="AS747">
        <f>+IF(F747&gt;2017,K747*O747,'aob Demand'!AS746)</f>
        <v>4712333.3619865896</v>
      </c>
      <c r="AT747">
        <f>+IF(G747&gt;2017,L747*P747,'aob Demand'!AT746)</f>
        <v>59559758.436157599</v>
      </c>
      <c r="AU747">
        <f>+IF(H747&gt;2017,M747*Q747,'aob Demand'!AU746)</f>
        <v>152127369.655233</v>
      </c>
      <c r="AV747">
        <v>1.0451218442474699</v>
      </c>
      <c r="AW747">
        <v>1.0451218442474699</v>
      </c>
      <c r="AX747">
        <v>1.0664116954379099</v>
      </c>
      <c r="AY747">
        <v>1.0519667230955401</v>
      </c>
      <c r="AZ747">
        <v>1.0451495330571701</v>
      </c>
      <c r="BA747">
        <v>1.0451495330571701</v>
      </c>
      <c r="BB747">
        <v>1.0664116954379099</v>
      </c>
      <c r="BC747">
        <v>1.05260207131885</v>
      </c>
      <c r="BD747">
        <v>0.87563500756467305</v>
      </c>
      <c r="BE747">
        <v>0.87563500756467305</v>
      </c>
      <c r="BF747">
        <v>0.87416992649435499</v>
      </c>
      <c r="BG747">
        <v>0.94413224660110695</v>
      </c>
      <c r="BH747">
        <v>0.14845984000000001</v>
      </c>
      <c r="BI747">
        <v>0.14845984000000001</v>
      </c>
      <c r="BJ747">
        <v>0.16933219299999999</v>
      </c>
      <c r="BK747">
        <v>0.20689772000000001</v>
      </c>
      <c r="BL747">
        <v>0.148460025</v>
      </c>
      <c r="BM747">
        <v>0.148460025</v>
      </c>
      <c r="BN747">
        <v>0.16933219299999999</v>
      </c>
      <c r="BO747">
        <v>0.20705116899999901</v>
      </c>
      <c r="BP747">
        <v>8.0653159999999995E-3</v>
      </c>
      <c r="BQ747">
        <v>8.0653159999999995E-3</v>
      </c>
      <c r="BR747">
        <v>8.0653159999999995E-3</v>
      </c>
      <c r="BS747">
        <v>0.156803041</v>
      </c>
      <c r="BT747">
        <v>0.99975147599999903</v>
      </c>
      <c r="BU747">
        <v>0.99975147599999903</v>
      </c>
      <c r="BV747">
        <v>1</v>
      </c>
      <c r="BW747">
        <v>0.99044583500000005</v>
      </c>
      <c r="BX747">
        <f ca="1">+'aob Demand'!BX746+'aob Cap'!$CG747</f>
        <v>17.098137493514166</v>
      </c>
      <c r="BY747">
        <f ca="1">+'aob Demand'!BY746+'aob Cap'!$CG747</f>
        <v>17.098137493514166</v>
      </c>
      <c r="BZ747">
        <f ca="1">+'aob Demand'!BZ746+'aob Cap'!$CG747</f>
        <v>17.098137493514166</v>
      </c>
      <c r="CA747">
        <f ca="1">+'aob Demand'!CA746+'aob Cap'!$CG747</f>
        <v>17.098137493514166</v>
      </c>
      <c r="CB747">
        <f t="shared" ca="1" si="90"/>
        <v>4502372.06932199</v>
      </c>
      <c r="CC747">
        <f t="shared" ca="1" si="95"/>
        <v>527414.20000233816</v>
      </c>
      <c r="CD747">
        <f t="shared" ca="1" si="96"/>
        <v>8106669.2940834854</v>
      </c>
      <c r="CE747">
        <f t="shared" ca="1" si="97"/>
        <v>25222525.272311099</v>
      </c>
      <c r="CG747">
        <f ca="1">+IFERROR(VLOOKUP(_xlfn.CONCAT(B747,E747,C747),Reallocation!$A$3:$F$618,6,FALSE),0)</f>
        <v>4.9600387315165785E-2</v>
      </c>
      <c r="CH747">
        <f t="shared" ca="1" si="91"/>
        <v>3.2457794522189332E-4</v>
      </c>
      <c r="CI747">
        <f t="shared" ca="1" si="92"/>
        <v>3.2457794522189332E-4</v>
      </c>
      <c r="CJ747">
        <f t="shared" ca="1" si="93"/>
        <v>3.9471238281874044E-4</v>
      </c>
      <c r="CK747">
        <f t="shared" ca="1" si="94"/>
        <v>4.8076804997854161E-4</v>
      </c>
      <c r="CL747">
        <f ca="1">+IF($C747=1,SUMPRODUCT($CH747:$CK747,Elast!$L$6:$O$6),SUMPRODUCT($CH747:$CK747,Elast!$L$13:$O$13))</f>
        <v>-1.8238044743040135E-5</v>
      </c>
      <c r="CM747">
        <f ca="1">+IF($C747=1,SUMPRODUCT($CH747:$CK747,Elast!$L$7:$O$7),SUMPRODUCT($CH747:$CK747,Elast!$L$14:$O$14))</f>
        <v>-1.822855341795071E-5</v>
      </c>
      <c r="CN747">
        <f ca="1">+IF($C747=1,SUMPRODUCT($CH747:$CK747,Elast!$L$8:$O$8),SUMPRODUCT($CH747:$CK747,Elast!$L$15:$O$15))</f>
        <v>-6.0820443016996288E-5</v>
      </c>
      <c r="CO747">
        <f ca="1">+IF($C747=1,SUMPRODUCT($CH747:$CK747,Elast!$L$9:$O$9),SUMPRODUCT($CH747:$CK747,Elast!$L$16:$O$16))</f>
        <v>-6.2101499977882833E-5</v>
      </c>
    </row>
    <row r="748" spans="2:93" x14ac:dyDescent="0.25">
      <c r="B748" t="s">
        <v>93</v>
      </c>
      <c r="C748">
        <v>1</v>
      </c>
      <c r="D748">
        <v>2039</v>
      </c>
      <c r="E748">
        <v>2037</v>
      </c>
      <c r="F748">
        <v>0.15870257528876699</v>
      </c>
      <c r="G748">
        <v>1.2912102099432001E-2</v>
      </c>
      <c r="H748">
        <v>0.24870975122196801</v>
      </c>
      <c r="I748">
        <v>0.57967557138983095</v>
      </c>
      <c r="J748">
        <f ca="1">+('aob Demand'!J747-'aob Demand'!BX747)+'aob Cap'!BX748</f>
        <v>152.9365645347153</v>
      </c>
      <c r="K748">
        <f ca="1">+('aob Demand'!K747-'aob Demand'!BY747)+'aob Cap'!BY748</f>
        <v>152.9365645347153</v>
      </c>
      <c r="L748">
        <f ca="1">+('aob Demand'!L747-'aob Demand'!BZ747)+'aob Cap'!BZ748</f>
        <v>125.76107868567229</v>
      </c>
      <c r="M748">
        <f ca="1">+('aob Demand'!M747-'aob Demand'!CA747)+'aob Cap'!CA748</f>
        <v>103.24904652237029</v>
      </c>
      <c r="N748">
        <f ca="1">+'aob Demand'!N747*(1+CL748)</f>
        <v>265050.14011064818</v>
      </c>
      <c r="O748">
        <f ca="1">+'aob Demand'!O747*(1+CM748)</f>
        <v>31049.720893805588</v>
      </c>
      <c r="P748">
        <f ca="1">+'aob Demand'!P747*(1+CN748)</f>
        <v>477233.38769450207</v>
      </c>
      <c r="Q748">
        <f ca="1">+'aob Demand'!Q747*(1+CO748)</f>
        <v>1484828.3707914809</v>
      </c>
      <c r="R748">
        <v>1604.6661867947601</v>
      </c>
      <c r="S748">
        <f ca="1">+IF(E748&gt;2017,SUMPRODUCT(J748:M748,N748:Q748),'aob Demand'!S747)</f>
        <v>258608994.656091</v>
      </c>
      <c r="T748">
        <v>156124.6831084</v>
      </c>
      <c r="U748">
        <v>45.86</v>
      </c>
      <c r="V748">
        <v>43995.061988064801</v>
      </c>
      <c r="W748">
        <v>2.93559996058014E-4</v>
      </c>
      <c r="X748">
        <v>5.8725068447256001</v>
      </c>
      <c r="Y748">
        <v>5.8725068447256001</v>
      </c>
      <c r="Z748">
        <v>6.8263179410563302</v>
      </c>
      <c r="AA748">
        <v>4.2516153302908801</v>
      </c>
      <c r="AB748">
        <v>12.417107396026999</v>
      </c>
      <c r="AC748">
        <v>12.417107396026999</v>
      </c>
      <c r="AD748">
        <v>12.417107396026999</v>
      </c>
      <c r="AE748">
        <v>12.417107396026999</v>
      </c>
      <c r="AF748">
        <v>3304125.4155225302</v>
      </c>
      <c r="AG748">
        <v>268773.52142565302</v>
      </c>
      <c r="AH748">
        <v>6298503.80535792</v>
      </c>
      <c r="AI748">
        <v>18190043.6976206</v>
      </c>
      <c r="AJ748">
        <v>130.14775753662701</v>
      </c>
      <c r="AK748">
        <v>130.14775753662701</v>
      </c>
      <c r="AL748">
        <v>102.787888429045</v>
      </c>
      <c r="AM748">
        <v>81.814189485721201</v>
      </c>
      <c r="AN748">
        <v>136.02026438135201</v>
      </c>
      <c r="AO748">
        <v>136.02026438135201</v>
      </c>
      <c r="AP748">
        <v>109.614206370101</v>
      </c>
      <c r="AQ748">
        <v>86.065804816012005</v>
      </c>
      <c r="AR748">
        <f ca="1">+IF(E748&gt;2017,J748*N748,'aob Demand'!AR747)</f>
        <v>40535857.857967481</v>
      </c>
      <c r="AS748">
        <f>+IF(F748&gt;2017,K748*O748,'aob Demand'!AS747)</f>
        <v>4747249.2736214902</v>
      </c>
      <c r="AT748">
        <f>+IF(G748&gt;2017,L748*P748,'aob Demand'!AT747)</f>
        <v>59998259.6591134</v>
      </c>
      <c r="AU748">
        <f>+IF(H748&gt;2017,M748*Q748,'aob Demand'!AU747)</f>
        <v>153245853.53113899</v>
      </c>
      <c r="AV748">
        <v>1.0460198111691901</v>
      </c>
      <c r="AW748">
        <v>1.0460198111691901</v>
      </c>
      <c r="AX748">
        <v>1.0673279339192701</v>
      </c>
      <c r="AY748">
        <v>1.0528725298619299</v>
      </c>
      <c r="AZ748">
        <v>1.0460475237690601</v>
      </c>
      <c r="BA748">
        <v>1.0460475237690601</v>
      </c>
      <c r="BB748">
        <v>1.0673279339192701</v>
      </c>
      <c r="BC748">
        <v>1.05350842515836</v>
      </c>
      <c r="BD748">
        <v>0.87528777181782502</v>
      </c>
      <c r="BE748">
        <v>0.87528777181782502</v>
      </c>
      <c r="BF748">
        <v>0.873823279540479</v>
      </c>
      <c r="BG748">
        <v>0.94375703670203304</v>
      </c>
      <c r="BH748">
        <v>0.14845984000000001</v>
      </c>
      <c r="BI748">
        <v>0.14845984000000001</v>
      </c>
      <c r="BJ748">
        <v>0.16933219299999999</v>
      </c>
      <c r="BK748">
        <v>0.20689772000000001</v>
      </c>
      <c r="BL748">
        <v>0.148460025</v>
      </c>
      <c r="BM748">
        <v>0.148460025</v>
      </c>
      <c r="BN748">
        <v>0.16933219299999999</v>
      </c>
      <c r="BO748">
        <v>0.20705116899999901</v>
      </c>
      <c r="BP748">
        <v>8.0653159999999995E-3</v>
      </c>
      <c r="BQ748">
        <v>8.0653159999999995E-3</v>
      </c>
      <c r="BR748">
        <v>8.0653159999999995E-3</v>
      </c>
      <c r="BS748">
        <v>0.156803041</v>
      </c>
      <c r="BT748">
        <v>0.99975147599999903</v>
      </c>
      <c r="BU748">
        <v>0.99975147599999903</v>
      </c>
      <c r="BV748">
        <v>1</v>
      </c>
      <c r="BW748">
        <v>0.99044583500000005</v>
      </c>
      <c r="BX748">
        <f ca="1">+'aob Demand'!BX747+'aob Cap'!$CG748</f>
        <v>17.105860388507104</v>
      </c>
      <c r="BY748">
        <f ca="1">+'aob Demand'!BY747+'aob Cap'!$CG748</f>
        <v>17.105860388507104</v>
      </c>
      <c r="BZ748">
        <f ca="1">+'aob Demand'!BZ747+'aob Cap'!$CG748</f>
        <v>17.105860388507104</v>
      </c>
      <c r="CA748">
        <f ca="1">+'aob Demand'!CA747+'aob Cap'!$CG748</f>
        <v>17.105860388507104</v>
      </c>
      <c r="CB748">
        <f t="shared" ca="1" si="90"/>
        <v>4533910.6926869946</v>
      </c>
      <c r="CC748">
        <f t="shared" ca="1" si="95"/>
        <v>531132.19071155041</v>
      </c>
      <c r="CD748">
        <f t="shared" ca="1" si="96"/>
        <v>8163487.7026364366</v>
      </c>
      <c r="CE748">
        <f t="shared" ca="1" si="97"/>
        <v>25399266.811653532</v>
      </c>
      <c r="CG748">
        <f ca="1">+IFERROR(VLOOKUP(_xlfn.CONCAT(B748,E748,C748),Reallocation!$A$3:$F$618,6,FALSE),0)</f>
        <v>4.7374198885303705E-2</v>
      </c>
      <c r="CH748">
        <f t="shared" ca="1" si="91"/>
        <v>3.0976371824120719E-4</v>
      </c>
      <c r="CI748">
        <f t="shared" ca="1" si="92"/>
        <v>3.0976371824120719E-4</v>
      </c>
      <c r="CJ748">
        <f t="shared" ca="1" si="93"/>
        <v>3.7670000432887818E-4</v>
      </c>
      <c r="CK748">
        <f t="shared" ca="1" si="94"/>
        <v>4.5883425059090044E-4</v>
      </c>
      <c r="CL748">
        <f ca="1">+IF($C748=1,SUMPRODUCT($CH748:$CK748,Elast!$L$6:$O$6),SUMPRODUCT($CH748:$CK748,Elast!$L$13:$O$13))</f>
        <v>-1.7405971839344222E-5</v>
      </c>
      <c r="CM748">
        <f ca="1">+IF($C748=1,SUMPRODUCT($CH748:$CK748,Elast!$L$7:$O$7),SUMPRODUCT($CH748:$CK748,Elast!$L$14:$O$14))</f>
        <v>-1.7396603645901898E-5</v>
      </c>
      <c r="CN748">
        <f ca="1">+IF($C748=1,SUMPRODUCT($CH748:$CK748,Elast!$L$8:$O$8),SUMPRODUCT($CH748:$CK748,Elast!$L$15:$O$15))</f>
        <v>-5.8044804601764977E-5</v>
      </c>
      <c r="CO748">
        <f ca="1">+IF($C748=1,SUMPRODUCT($CH748:$CK748,Elast!$L$9:$O$9),SUMPRODUCT($CH748:$CK748,Elast!$L$16:$O$16))</f>
        <v>-5.9267848963163949E-5</v>
      </c>
    </row>
    <row r="749" spans="2:93" x14ac:dyDescent="0.25">
      <c r="B749" t="s">
        <v>93</v>
      </c>
      <c r="C749">
        <v>1</v>
      </c>
      <c r="D749">
        <v>2040</v>
      </c>
      <c r="E749">
        <v>2038</v>
      </c>
      <c r="F749">
        <v>0.15872692458877499</v>
      </c>
      <c r="G749">
        <v>1.29167328086199E-2</v>
      </c>
      <c r="H749">
        <v>0.24872279043283901</v>
      </c>
      <c r="I749">
        <v>0.57963355216976498</v>
      </c>
      <c r="J749">
        <f ca="1">+('aob Demand'!J748-'aob Demand'!BX748)+'aob Cap'!BX749</f>
        <v>153.05357437175718</v>
      </c>
      <c r="K749">
        <f ca="1">+('aob Demand'!K748-'aob Demand'!BY748)+'aob Cap'!BY749</f>
        <v>153.05357437175718</v>
      </c>
      <c r="L749">
        <f ca="1">+('aob Demand'!L748-'aob Demand'!BZ748)+'aob Cap'!BZ749</f>
        <v>125.85497889949018</v>
      </c>
      <c r="M749">
        <f ca="1">+('aob Demand'!M748-'aob Demand'!CA748)+'aob Cap'!CA749</f>
        <v>103.32375551489119</v>
      </c>
      <c r="N749">
        <f ca="1">+'aob Demand'!N748*(1+CL749)</f>
        <v>266787.78966627002</v>
      </c>
      <c r="O749">
        <f ca="1">+'aob Demand'!O748*(1+CM749)</f>
        <v>31254.557777324208</v>
      </c>
      <c r="P749">
        <f ca="1">+'aob Demand'!P748*(1+CN749)</f>
        <v>480363.5078267323</v>
      </c>
      <c r="Q749">
        <f ca="1">+'aob Demand'!Q748*(1+CO749)</f>
        <v>1494565.4379659172</v>
      </c>
      <c r="R749">
        <v>1606.72997513938</v>
      </c>
      <c r="S749">
        <f ca="1">+IF(E749&gt;2017,SUMPRODUCT(J749:M749,N749:Q749),'aob Demand'!S748)</f>
        <v>260496699.6454064</v>
      </c>
      <c r="T749">
        <v>156988.811840323</v>
      </c>
      <c r="U749">
        <v>45.86</v>
      </c>
      <c r="V749">
        <v>44434.468234606</v>
      </c>
      <c r="W749">
        <v>2.91935181697553E-4</v>
      </c>
      <c r="X749">
        <v>5.9893752259293196</v>
      </c>
      <c r="Y749">
        <v>5.9893752259293196</v>
      </c>
      <c r="Z749">
        <v>6.9204961598528003</v>
      </c>
      <c r="AA749">
        <v>4.3257231767135602</v>
      </c>
      <c r="AB749">
        <v>12.3563191686825</v>
      </c>
      <c r="AC749">
        <v>12.3563191686825</v>
      </c>
      <c r="AD749">
        <v>12.3563191686825</v>
      </c>
      <c r="AE749">
        <v>12.3563191686825</v>
      </c>
      <c r="AF749">
        <v>3309680.77307367</v>
      </c>
      <c r="AG749">
        <v>269276.89094329899</v>
      </c>
      <c r="AH749">
        <v>6309092.7971139401</v>
      </c>
      <c r="AI749">
        <v>18220886.6005015</v>
      </c>
      <c r="AJ749">
        <v>130.14775753662701</v>
      </c>
      <c r="AK749">
        <v>130.14775753662701</v>
      </c>
      <c r="AL749">
        <v>102.787888429045</v>
      </c>
      <c r="AM749">
        <v>81.814189485721201</v>
      </c>
      <c r="AN749">
        <v>136.13713276255601</v>
      </c>
      <c r="AO749">
        <v>136.13713276255601</v>
      </c>
      <c r="AP749">
        <v>109.708384588898</v>
      </c>
      <c r="AQ749">
        <v>86.139912662434696</v>
      </c>
      <c r="AR749">
        <f ca="1">+IF(E749&gt;2017,J749*N749,'aob Demand'!AR748)</f>
        <v>40832824.807163171</v>
      </c>
      <c r="AS749">
        <f>+IF(F749&gt;2017,K749*O749,'aob Demand'!AS748)</f>
        <v>4782286.7117311303</v>
      </c>
      <c r="AT749">
        <f>+IF(G749&gt;2017,L749*P749,'aob Demand'!AT748)</f>
        <v>60437748.108807199</v>
      </c>
      <c r="AU749">
        <f>+IF(H749&gt;2017,M749*Q749,'aob Demand'!AU748)</f>
        <v>154365207.89965299</v>
      </c>
      <c r="AV749">
        <v>1.04691760558809</v>
      </c>
      <c r="AW749">
        <v>1.04691760558809</v>
      </c>
      <c r="AX749">
        <v>1.0682444586275499</v>
      </c>
      <c r="AY749">
        <v>1.0537784913583601</v>
      </c>
      <c r="AZ749">
        <v>1.0469453419735799</v>
      </c>
      <c r="BA749">
        <v>1.0469453419735799</v>
      </c>
      <c r="BB749">
        <v>1.0682444586275499</v>
      </c>
      <c r="BC749">
        <v>1.05441493382137</v>
      </c>
      <c r="BD749">
        <v>0.87494103836001402</v>
      </c>
      <c r="BE749">
        <v>0.87494103836001402</v>
      </c>
      <c r="BF749">
        <v>0.87347695935113101</v>
      </c>
      <c r="BG749">
        <v>0.94338223457532699</v>
      </c>
      <c r="BH749">
        <v>0.14845984000000001</v>
      </c>
      <c r="BI749">
        <v>0.14845984000000001</v>
      </c>
      <c r="BJ749">
        <v>0.16933219299999999</v>
      </c>
      <c r="BK749">
        <v>0.20689772000000001</v>
      </c>
      <c r="BL749">
        <v>0.148460025</v>
      </c>
      <c r="BM749">
        <v>0.148460025</v>
      </c>
      <c r="BN749">
        <v>0.16933219299999999</v>
      </c>
      <c r="BO749">
        <v>0.20705116899999901</v>
      </c>
      <c r="BP749">
        <v>8.0653159999999995E-3</v>
      </c>
      <c r="BQ749">
        <v>8.0653159999999995E-3</v>
      </c>
      <c r="BR749">
        <v>8.0653159999999995E-3</v>
      </c>
      <c r="BS749">
        <v>0.156803041</v>
      </c>
      <c r="BT749">
        <v>0.99975147599999903</v>
      </c>
      <c r="BU749">
        <v>0.99975147599999903</v>
      </c>
      <c r="BV749">
        <v>1</v>
      </c>
      <c r="BW749">
        <v>0.99044583500000005</v>
      </c>
      <c r="BX749">
        <f ca="1">+'aob Demand'!BX748+'aob Cap'!$CG749</f>
        <v>17.107220730926183</v>
      </c>
      <c r="BY749">
        <f ca="1">+'aob Demand'!BY748+'aob Cap'!$CG749</f>
        <v>17.107220730926183</v>
      </c>
      <c r="BZ749">
        <f ca="1">+'aob Demand'!BZ748+'aob Cap'!$CG749</f>
        <v>17.107220730926183</v>
      </c>
      <c r="CA749">
        <f ca="1">+'aob Demand'!CA748+'aob Cap'!$CG749</f>
        <v>17.107220730926183</v>
      </c>
      <c r="CB749">
        <f t="shared" ca="1" si="90"/>
        <v>4563997.6061367886</v>
      </c>
      <c r="CC749">
        <f t="shared" ca="1" si="95"/>
        <v>534678.61874417088</v>
      </c>
      <c r="CD749">
        <f t="shared" ca="1" si="96"/>
        <v>8217684.5594738964</v>
      </c>
      <c r="CE749">
        <f t="shared" ca="1" si="97"/>
        <v>25567860.84409631</v>
      </c>
      <c r="CG749">
        <f ca="1">+IFERROR(VLOOKUP(_xlfn.CONCAT(B749,E749,C749),Reallocation!$A$3:$F$618,6,FALSE),0)</f>
        <v>4.5257033507182638E-2</v>
      </c>
      <c r="CH749">
        <f t="shared" ca="1" si="91"/>
        <v>2.9569406459750702E-4</v>
      </c>
      <c r="CI749">
        <f t="shared" ca="1" si="92"/>
        <v>2.9569406459750702E-4</v>
      </c>
      <c r="CJ749">
        <f t="shared" ca="1" si="93"/>
        <v>3.5959668741702977E-4</v>
      </c>
      <c r="CK749">
        <f t="shared" ca="1" si="94"/>
        <v>4.3801189069880841E-4</v>
      </c>
      <c r="CL749">
        <f ca="1">+IF($C749=1,SUMPRODUCT($CH749:$CK749,Elast!$L$6:$O$6),SUMPRODUCT($CH749:$CK749,Elast!$L$13:$O$13))</f>
        <v>-1.6616072875176303E-5</v>
      </c>
      <c r="CM749">
        <f ca="1">+IF($C749=1,SUMPRODUCT($CH749:$CK749,Elast!$L$7:$O$7),SUMPRODUCT($CH749:$CK749,Elast!$L$14:$O$14))</f>
        <v>-1.6606505716460607E-5</v>
      </c>
      <c r="CN749">
        <f ca="1">+IF($C749=1,SUMPRODUCT($CH749:$CK749,Elast!$L$8:$O$8),SUMPRODUCT($CH749:$CK749,Elast!$L$15:$O$15))</f>
        <v>-5.5408989624134534E-5</v>
      </c>
      <c r="CO749">
        <f ca="1">+IF($C749=1,SUMPRODUCT($CH749:$CK749,Elast!$L$9:$O$9),SUMPRODUCT($CH749:$CK749,Elast!$L$16:$O$16))</f>
        <v>-5.6577414554446649E-5</v>
      </c>
    </row>
    <row r="750" spans="2:93" x14ac:dyDescent="0.25">
      <c r="B750" t="s">
        <v>93</v>
      </c>
      <c r="C750">
        <v>1</v>
      </c>
      <c r="D750">
        <v>2041</v>
      </c>
      <c r="E750">
        <v>2039</v>
      </c>
      <c r="F750">
        <v>0.15874932777692399</v>
      </c>
      <c r="G750">
        <v>1.29213708034761E-2</v>
      </c>
      <c r="H750">
        <v>0.24873515022256901</v>
      </c>
      <c r="I750">
        <v>0.57959415119702995</v>
      </c>
      <c r="J750">
        <f ca="1">+('aob Demand'!J749-'aob Demand'!BX749)+'aob Cap'!BX750</f>
        <v>153.16623825301474</v>
      </c>
      <c r="K750">
        <f ca="1">+('aob Demand'!K749-'aob Demand'!BY749)+'aob Cap'!BY750</f>
        <v>153.16623825301474</v>
      </c>
      <c r="L750">
        <f ca="1">+('aob Demand'!L749-'aob Demand'!BZ749)+'aob Cap'!BZ750</f>
        <v>125.94448060376773</v>
      </c>
      <c r="M750">
        <f ca="1">+('aob Demand'!M749-'aob Demand'!CA749)+'aob Cap'!CA750</f>
        <v>103.39403975678975</v>
      </c>
      <c r="N750">
        <f ca="1">+'aob Demand'!N749*(1+CL750)</f>
        <v>268538.10778299405</v>
      </c>
      <c r="O750">
        <f ca="1">+'aob Demand'!O749*(1+CM750)</f>
        <v>31460.806459383643</v>
      </c>
      <c r="P750">
        <f ca="1">+'aob Demand'!P749*(1+CN750)</f>
        <v>483516.10755482875</v>
      </c>
      <c r="Q750">
        <f ca="1">+'aob Demand'!Q749*(1+CO750)</f>
        <v>1504372.847181265</v>
      </c>
      <c r="R750">
        <v>1608.8507184862201</v>
      </c>
      <c r="S750">
        <f ca="1">+IF(E750&gt;2017,SUMPRODUCT(J750:M750,N750:Q750),'aob Demand'!S749)</f>
        <v>262389076.17453688</v>
      </c>
      <c r="T750">
        <v>157857.723406392</v>
      </c>
      <c r="U750">
        <v>45.86</v>
      </c>
      <c r="V750">
        <v>44878.263106614999</v>
      </c>
      <c r="W750">
        <v>2.9031936046197698E-4</v>
      </c>
      <c r="X750">
        <v>6.1062211562789104</v>
      </c>
      <c r="Y750">
        <v>6.1062211562789104</v>
      </c>
      <c r="Z750">
        <v>7.0147037993102099</v>
      </c>
      <c r="AA750">
        <v>4.3998436822497098</v>
      </c>
      <c r="AB750">
        <v>12.299696574653201</v>
      </c>
      <c r="AC750">
        <v>12.299696574653201</v>
      </c>
      <c r="AD750">
        <v>12.299696574653201</v>
      </c>
      <c r="AE750">
        <v>12.299696574653201</v>
      </c>
      <c r="AF750">
        <v>3316265.5152015099</v>
      </c>
      <c r="AG750">
        <v>269867.98675319098</v>
      </c>
      <c r="AH750">
        <v>6321664.9776359601</v>
      </c>
      <c r="AI750">
        <v>18257440.6279452</v>
      </c>
      <c r="AJ750">
        <v>130.14775753662701</v>
      </c>
      <c r="AK750">
        <v>130.14775753662701</v>
      </c>
      <c r="AL750">
        <v>102.787888429045</v>
      </c>
      <c r="AM750">
        <v>81.814189485721201</v>
      </c>
      <c r="AN750">
        <v>136.253978692906</v>
      </c>
      <c r="AO750">
        <v>136.253978692906</v>
      </c>
      <c r="AP750">
        <v>109.802592228355</v>
      </c>
      <c r="AQ750">
        <v>86.214033167970896</v>
      </c>
      <c r="AR750">
        <f ca="1">+IF(E750&gt;2017,J750*N750,'aob Demand'!AR749)</f>
        <v>41130971.796703815</v>
      </c>
      <c r="AS750">
        <f>+IF(F750&gt;2017,K750*O750,'aob Demand'!AS749)</f>
        <v>4817449.3919633599</v>
      </c>
      <c r="AT750">
        <f>+IF(G750&gt;2017,L750*P750,'aob Demand'!AT749)</f>
        <v>60878498.344701402</v>
      </c>
      <c r="AU750">
        <f>+IF(H750&gt;2017,M750*Q750,'aob Demand'!AU749)</f>
        <v>155486535.96249399</v>
      </c>
      <c r="AV750">
        <v>1.04781531043401</v>
      </c>
      <c r="AW750">
        <v>1.04781531043401</v>
      </c>
      <c r="AX750">
        <v>1.06916131394366</v>
      </c>
      <c r="AY750">
        <v>1.0546846626174999</v>
      </c>
      <c r="AZ750">
        <v>1.04784307060273</v>
      </c>
      <c r="BA750">
        <v>1.04784307060273</v>
      </c>
      <c r="BB750">
        <v>1.06916131394366</v>
      </c>
      <c r="BC750">
        <v>1.0553216523737701</v>
      </c>
      <c r="BD750">
        <v>0.87459477403311803</v>
      </c>
      <c r="BE750">
        <v>0.87459477403311803</v>
      </c>
      <c r="BF750">
        <v>0.87313094866593999</v>
      </c>
      <c r="BG750">
        <v>0.94300781672520395</v>
      </c>
      <c r="BH750">
        <v>0.14845984000000001</v>
      </c>
      <c r="BI750">
        <v>0.14845984000000001</v>
      </c>
      <c r="BJ750">
        <v>0.16933219299999999</v>
      </c>
      <c r="BK750">
        <v>0.20689772000000001</v>
      </c>
      <c r="BL750">
        <v>0.148460025</v>
      </c>
      <c r="BM750">
        <v>0.148460025</v>
      </c>
      <c r="BN750">
        <v>0.16933219299999999</v>
      </c>
      <c r="BO750">
        <v>0.20705116899999901</v>
      </c>
      <c r="BP750">
        <v>8.0653159999999995E-3</v>
      </c>
      <c r="BQ750">
        <v>8.0653159999999995E-3</v>
      </c>
      <c r="BR750">
        <v>8.0653159999999995E-3</v>
      </c>
      <c r="BS750">
        <v>0.156803041</v>
      </c>
      <c r="BT750">
        <v>0.99975147599999903</v>
      </c>
      <c r="BU750">
        <v>0.99975147599999903</v>
      </c>
      <c r="BV750">
        <v>1</v>
      </c>
      <c r="BW750">
        <v>0.99044583500000005</v>
      </c>
      <c r="BX750">
        <f ca="1">+'aob Demand'!BX749+'aob Cap'!$CG750</f>
        <v>17.104035583309344</v>
      </c>
      <c r="BY750">
        <f ca="1">+'aob Demand'!BY749+'aob Cap'!$CG750</f>
        <v>17.104035583309344</v>
      </c>
      <c r="BZ750">
        <f ca="1">+'aob Demand'!BZ749+'aob Cap'!$CG750</f>
        <v>17.104035583309344</v>
      </c>
      <c r="CA750">
        <f ca="1">+'aob Demand'!CA749+'aob Cap'!$CG750</f>
        <v>17.104035583309344</v>
      </c>
      <c r="CB750">
        <f t="shared" ca="1" si="90"/>
        <v>4593085.3509948896</v>
      </c>
      <c r="CC750">
        <f t="shared" ca="1" si="95"/>
        <v>538106.75316090626</v>
      </c>
      <c r="CD750">
        <f t="shared" ca="1" si="96"/>
        <v>8270076.7087210184</v>
      </c>
      <c r="CE750">
        <f t="shared" ca="1" si="97"/>
        <v>25730846.708752748</v>
      </c>
      <c r="CG750">
        <f ca="1">+IFERROR(VLOOKUP(_xlfn.CONCAT(B750,E750,C750),Reallocation!$A$3:$F$618,6,FALSE),0)</f>
        <v>4.3240007705743502E-2</v>
      </c>
      <c r="CH750">
        <f t="shared" ca="1" si="91"/>
        <v>2.8230769521364607E-4</v>
      </c>
      <c r="CI750">
        <f t="shared" ca="1" si="92"/>
        <v>2.8230769521364607E-4</v>
      </c>
      <c r="CJ750">
        <f t="shared" ca="1" si="93"/>
        <v>3.4332594408637007E-4</v>
      </c>
      <c r="CK750">
        <f t="shared" ca="1" si="94"/>
        <v>4.1820599917996581E-4</v>
      </c>
      <c r="CL750">
        <f ca="1">+IF($C750=1,SUMPRODUCT($CH750:$CK750,Elast!$L$6:$O$6),SUMPRODUCT($CH750:$CK750,Elast!$L$13:$O$13))</f>
        <v>-1.5864735317094427E-5</v>
      </c>
      <c r="CM750">
        <f ca="1">+IF($C750=1,SUMPRODUCT($CH750:$CK750,Elast!$L$7:$O$7),SUMPRODUCT($CH750:$CK750,Elast!$L$14:$O$14))</f>
        <v>-1.5854798030264129E-5</v>
      </c>
      <c r="CN750">
        <f ca="1">+IF($C750=1,SUMPRODUCT($CH750:$CK750,Elast!$L$8:$O$8),SUMPRODUCT($CH750:$CK750,Elast!$L$15:$O$15))</f>
        <v>-5.2901360201075056E-5</v>
      </c>
      <c r="CO750">
        <f ca="1">+IF($C750=1,SUMPRODUCT($CH750:$CK750,Elast!$L$9:$O$9),SUMPRODUCT($CH750:$CK750,Elast!$L$16:$O$16))</f>
        <v>-5.4018088780082078E-5</v>
      </c>
    </row>
    <row r="751" spans="2:93" x14ac:dyDescent="0.25">
      <c r="B751" t="s">
        <v>93</v>
      </c>
      <c r="C751">
        <v>1</v>
      </c>
      <c r="D751">
        <v>2042</v>
      </c>
      <c r="E751">
        <v>2040</v>
      </c>
      <c r="F751">
        <v>0.15876993058976499</v>
      </c>
      <c r="G751">
        <v>1.29260154853437E-2</v>
      </c>
      <c r="H751">
        <v>0.24874688068846201</v>
      </c>
      <c r="I751">
        <v>0.57955717323642797</v>
      </c>
      <c r="J751">
        <f ca="1">+('aob Demand'!J750-'aob Demand'!BX750)+'aob Cap'!BX751</f>
        <v>153.27490299276565</v>
      </c>
      <c r="K751">
        <f ca="1">+('aob Demand'!K750-'aob Demand'!BY750)+'aob Cap'!BY751</f>
        <v>153.27490299276565</v>
      </c>
      <c r="L751">
        <f ca="1">+('aob Demand'!L750-'aob Demand'!BZ750)+'aob Cap'!BZ751</f>
        <v>126.02993736118869</v>
      </c>
      <c r="M751">
        <f ca="1">+('aob Demand'!M750-'aob Demand'!CA750)+'aob Cap'!CA751</f>
        <v>103.46025359857568</v>
      </c>
      <c r="N751">
        <f ca="1">+'aob Demand'!N750*(1+CL751)</f>
        <v>270301.09029963601</v>
      </c>
      <c r="O751">
        <f ca="1">+'aob Demand'!O750*(1+CM751)</f>
        <v>31668.472083390487</v>
      </c>
      <c r="P751">
        <f ca="1">+'aob Demand'!P750*(1+CN751)</f>
        <v>486691.20059562667</v>
      </c>
      <c r="Q751">
        <f ca="1">+'aob Demand'!Q750*(1+CO751)</f>
        <v>1514250.6147140798</v>
      </c>
      <c r="R751">
        <v>1611.0245453034099</v>
      </c>
      <c r="S751">
        <f ca="1">+IF(E751&gt;2017,SUMPRODUCT(J751:M751,N751:Q751),'aob Demand'!S750)</f>
        <v>264286769.51645261</v>
      </c>
      <c r="T751">
        <v>158731.44427893899</v>
      </c>
      <c r="U751">
        <v>45.86</v>
      </c>
      <c r="V751">
        <v>45326.490436043801</v>
      </c>
      <c r="W751">
        <v>2.88712482575572E-4</v>
      </c>
      <c r="X751">
        <v>6.2230554289053002</v>
      </c>
      <c r="Y751">
        <v>6.2230554289053002</v>
      </c>
      <c r="Z751">
        <v>7.1089454212475403</v>
      </c>
      <c r="AA751">
        <v>4.4739813493514298</v>
      </c>
      <c r="AB751">
        <v>12.246923482414701</v>
      </c>
      <c r="AC751">
        <v>12.246923482414701</v>
      </c>
      <c r="AD751">
        <v>12.246923482414701</v>
      </c>
      <c r="AE751">
        <v>12.246923482414701</v>
      </c>
      <c r="AF751">
        <v>3323816.8298415998</v>
      </c>
      <c r="AG751">
        <v>270541.42743564397</v>
      </c>
      <c r="AH751">
        <v>6336098.8758503497</v>
      </c>
      <c r="AI751">
        <v>18299356.6221935</v>
      </c>
      <c r="AJ751">
        <v>130.14775753662701</v>
      </c>
      <c r="AK751">
        <v>130.14775753662701</v>
      </c>
      <c r="AL751">
        <v>102.787888429045</v>
      </c>
      <c r="AM751">
        <v>81.814189485721201</v>
      </c>
      <c r="AN751">
        <v>136.370812965532</v>
      </c>
      <c r="AO751">
        <v>136.370812965532</v>
      </c>
      <c r="AP751">
        <v>109.896833850292</v>
      </c>
      <c r="AQ751">
        <v>86.288170835072606</v>
      </c>
      <c r="AR751">
        <f ca="1">+IF(E751&gt;2017,J751*N751,'aob Demand'!AR750)</f>
        <v>41430373.394515499</v>
      </c>
      <c r="AS751">
        <f>+IF(F751&gt;2017,K751*O751,'aob Demand'!AS750)</f>
        <v>4852746.99993263</v>
      </c>
      <c r="AT751">
        <f>+IF(G751&gt;2017,L751*P751,'aob Demand'!AT750)</f>
        <v>61320650.3562176</v>
      </c>
      <c r="AU751">
        <f>+IF(H751&gt;2017,M751*Q751,'aob Demand'!AU750)</f>
        <v>156610266.23312199</v>
      </c>
      <c r="AV751">
        <v>1.0487129889734099</v>
      </c>
      <c r="AW751">
        <v>1.0487129889734099</v>
      </c>
      <c r="AX751">
        <v>1.07007853373009</v>
      </c>
      <c r="AY751">
        <v>1.05559108569986</v>
      </c>
      <c r="AZ751">
        <v>1.0487407729246701</v>
      </c>
      <c r="BA751">
        <v>1.0487407729246701</v>
      </c>
      <c r="BB751">
        <v>1.07007853373009</v>
      </c>
      <c r="BC751">
        <v>1.0562286229014799</v>
      </c>
      <c r="BD751">
        <v>0.87424895341811004</v>
      </c>
      <c r="BE751">
        <v>0.87424895341811004</v>
      </c>
      <c r="BF751">
        <v>0.87278523427417298</v>
      </c>
      <c r="BG751">
        <v>0.94263376512524599</v>
      </c>
      <c r="BH751">
        <v>0.14845984000000001</v>
      </c>
      <c r="BI751">
        <v>0.14845984000000001</v>
      </c>
      <c r="BJ751">
        <v>0.16933219299999999</v>
      </c>
      <c r="BK751">
        <v>0.20689772000000001</v>
      </c>
      <c r="BL751">
        <v>0.148460025</v>
      </c>
      <c r="BM751">
        <v>0.148460025</v>
      </c>
      <c r="BN751">
        <v>0.16933219299999999</v>
      </c>
      <c r="BO751">
        <v>0.20705116899999901</v>
      </c>
      <c r="BP751">
        <v>8.0653159999999995E-3</v>
      </c>
      <c r="BQ751">
        <v>8.0653159999999995E-3</v>
      </c>
      <c r="BR751">
        <v>8.0653159999999995E-3</v>
      </c>
      <c r="BS751">
        <v>0.156803041</v>
      </c>
      <c r="BT751">
        <v>0.99975147599999903</v>
      </c>
      <c r="BU751">
        <v>0.99975147599999903</v>
      </c>
      <c r="BV751">
        <v>1</v>
      </c>
      <c r="BW751">
        <v>0.99044583500000005</v>
      </c>
      <c r="BX751">
        <f ca="1">+'aob Demand'!BX750+'aob Cap'!$CG751</f>
        <v>17.096667242354684</v>
      </c>
      <c r="BY751">
        <f ca="1">+'aob Demand'!BY750+'aob Cap'!$CG751</f>
        <v>17.096667242354684</v>
      </c>
      <c r="BZ751">
        <f ca="1">+'aob Demand'!BZ750+'aob Cap'!$CG751</f>
        <v>17.096667242354684</v>
      </c>
      <c r="CA751">
        <f ca="1">+'aob Demand'!CA750+'aob Cap'!$CG751</f>
        <v>17.096667242354684</v>
      </c>
      <c r="CB751">
        <f t="shared" ca="1" si="90"/>
        <v>4621247.7960985424</v>
      </c>
      <c r="CC751">
        <f t="shared" ca="1" si="95"/>
        <v>541425.32928352593</v>
      </c>
      <c r="CD751">
        <f t="shared" ca="1" si="96"/>
        <v>8320797.5063655227</v>
      </c>
      <c r="CE751">
        <f t="shared" ca="1" si="97"/>
        <v>25888638.881297652</v>
      </c>
      <c r="CG751">
        <f ca="1">+IFERROR(VLOOKUP(_xlfn.CONCAT(B751,E751,C751),Reallocation!$A$3:$F$618,6,FALSE),0)</f>
        <v>4.1317210719682425E-2</v>
      </c>
      <c r="CH751">
        <f t="shared" ca="1" si="91"/>
        <v>2.6956279151346685E-4</v>
      </c>
      <c r="CI751">
        <f t="shared" ca="1" si="92"/>
        <v>2.6956279151346685E-4</v>
      </c>
      <c r="CJ751">
        <f t="shared" ca="1" si="93"/>
        <v>3.2783647746548183E-4</v>
      </c>
      <c r="CK751">
        <f t="shared" ca="1" si="94"/>
        <v>3.9935346456809739E-4</v>
      </c>
      <c r="CL751">
        <f ca="1">+IF($C751=1,SUMPRODUCT($CH751:$CK751,Elast!$L$6:$O$6),SUMPRODUCT($CH751:$CK751,Elast!$L$13:$O$13))</f>
        <v>-1.5149564568581521E-5</v>
      </c>
      <c r="CM751">
        <f ca="1">+IF($C751=1,SUMPRODUCT($CH751:$CK751,Elast!$L$7:$O$7),SUMPRODUCT($CH751:$CK751,Elast!$L$14:$O$14))</f>
        <v>-1.513912760124736E-5</v>
      </c>
      <c r="CN751">
        <f ca="1">+IF($C751=1,SUMPRODUCT($CH751:$CK751,Elast!$L$8:$O$8),SUMPRODUCT($CH751:$CK751,Elast!$L$15:$O$15))</f>
        <v>-5.0514040231304898E-5</v>
      </c>
      <c r="CO751">
        <f ca="1">+IF($C751=1,SUMPRODUCT($CH751:$CK751,Elast!$L$9:$O$9),SUMPRODUCT($CH751:$CK751,Elast!$L$16:$O$16))</f>
        <v>-5.1581770004706318E-5</v>
      </c>
    </row>
    <row r="752" spans="2:93" x14ac:dyDescent="0.25">
      <c r="B752" t="s">
        <v>93</v>
      </c>
      <c r="C752">
        <v>1</v>
      </c>
      <c r="D752">
        <v>2043</v>
      </c>
      <c r="E752">
        <v>2041</v>
      </c>
      <c r="F752">
        <v>0.15878889915630601</v>
      </c>
      <c r="G752">
        <v>1.29306659661178E-2</v>
      </c>
      <c r="H752">
        <v>0.24875804061145401</v>
      </c>
      <c r="I752">
        <v>0.57952239426612095</v>
      </c>
      <c r="J752">
        <f ca="1">+('aob Demand'!J751-'aob Demand'!BX751)+'aob Cap'!BX752</f>
        <v>153.37989290820443</v>
      </c>
      <c r="K752">
        <f ca="1">+('aob Demand'!K751-'aob Demand'!BY751)+'aob Cap'!BY752</f>
        <v>153.37989290820443</v>
      </c>
      <c r="L752">
        <f ca="1">+('aob Demand'!L751-'aob Demand'!BZ751)+'aob Cap'!BZ752</f>
        <v>126.11167552380242</v>
      </c>
      <c r="M752">
        <f ca="1">+('aob Demand'!M751-'aob Demand'!CA751)+'aob Cap'!CA752</f>
        <v>103.52272408511043</v>
      </c>
      <c r="N752">
        <f ca="1">+'aob Demand'!N751*(1+CL752)</f>
        <v>272076.73949312815</v>
      </c>
      <c r="O752">
        <f ca="1">+'aob Demand'!O751*(1+CM752)</f>
        <v>31877.560145896976</v>
      </c>
      <c r="P752">
        <f ca="1">+'aob Demand'!P751*(1+CN752)</f>
        <v>489888.81015812716</v>
      </c>
      <c r="Q752">
        <f ca="1">+'aob Demand'!Q751*(1+CO752)</f>
        <v>1524198.7884892051</v>
      </c>
      <c r="R752">
        <v>1613.2469555341299</v>
      </c>
      <c r="S752">
        <f ca="1">+IF(E752&gt;2017,SUMPRODUCT(J752:M752,N752:Q752),'aob Demand'!S751)</f>
        <v>266190387.22865289</v>
      </c>
      <c r="T752">
        <v>159610.00107681501</v>
      </c>
      <c r="U752">
        <v>45.86</v>
      </c>
      <c r="V752">
        <v>45779.194492621602</v>
      </c>
      <c r="W752">
        <v>2.8711449853812603E-4</v>
      </c>
      <c r="X752">
        <v>6.3398862777962899</v>
      </c>
      <c r="Y752">
        <v>6.3398862777962899</v>
      </c>
      <c r="Z752">
        <v>7.2032245063200602</v>
      </c>
      <c r="AA752">
        <v>4.54813961916566</v>
      </c>
      <c r="AB752">
        <v>12.1976381528145</v>
      </c>
      <c r="AC752">
        <v>12.1976381528145</v>
      </c>
      <c r="AD752">
        <v>12.1976381528145</v>
      </c>
      <c r="AE752">
        <v>12.1976381528145</v>
      </c>
      <c r="AF752">
        <v>3332256.95742842</v>
      </c>
      <c r="AG752">
        <v>271290.69637346599</v>
      </c>
      <c r="AH752">
        <v>6352244.9815333802</v>
      </c>
      <c r="AI752">
        <v>18346204.060962699</v>
      </c>
      <c r="AJ752">
        <v>130.14775753662701</v>
      </c>
      <c r="AK752">
        <v>130.14775753662701</v>
      </c>
      <c r="AL752">
        <v>102.787888429045</v>
      </c>
      <c r="AM752">
        <v>81.814189485721201</v>
      </c>
      <c r="AN752">
        <v>136.487643814423</v>
      </c>
      <c r="AO752">
        <v>136.487643814423</v>
      </c>
      <c r="AP752">
        <v>109.991112935365</v>
      </c>
      <c r="AQ752">
        <v>86.362329104886797</v>
      </c>
      <c r="AR752">
        <f ca="1">+IF(E752&gt;2017,J752*N752,'aob Demand'!AR751)</f>
        <v>41731101.166269429</v>
      </c>
      <c r="AS752">
        <f>+IF(F752&gt;2017,K752*O752,'aob Demand'!AS751)</f>
        <v>4888188.7963947104</v>
      </c>
      <c r="AT752">
        <f>+IF(G752&gt;2017,L752*P752,'aob Demand'!AT751)</f>
        <v>61764335.693728201</v>
      </c>
      <c r="AU752">
        <f>+IF(H752&gt;2017,M752*Q752,'aob Demand'!AU751)</f>
        <v>157736800.35196099</v>
      </c>
      <c r="AV752">
        <v>1.0496107143893501</v>
      </c>
      <c r="AW752">
        <v>1.0496107143893501</v>
      </c>
      <c r="AX752">
        <v>1.0709961571902999</v>
      </c>
      <c r="AY752">
        <v>1.05649780923068</v>
      </c>
      <c r="AZ752">
        <v>1.04963852212438</v>
      </c>
      <c r="BA752">
        <v>1.04963852212438</v>
      </c>
      <c r="BB752">
        <v>1.0709961571902999</v>
      </c>
      <c r="BC752">
        <v>1.05713589405912</v>
      </c>
      <c r="BD752">
        <v>0.87390354740568899</v>
      </c>
      <c r="BE752">
        <v>0.87390354740568899</v>
      </c>
      <c r="BF752">
        <v>0.87243980101938801</v>
      </c>
      <c r="BG752">
        <v>0.94226005913215505</v>
      </c>
      <c r="BH752">
        <v>0.14845984000000001</v>
      </c>
      <c r="BI752">
        <v>0.14845984000000001</v>
      </c>
      <c r="BJ752">
        <v>0.16933219299999999</v>
      </c>
      <c r="BK752">
        <v>0.20689772000000001</v>
      </c>
      <c r="BL752">
        <v>0.148460025</v>
      </c>
      <c r="BM752">
        <v>0.148460025</v>
      </c>
      <c r="BN752">
        <v>0.16933219299999999</v>
      </c>
      <c r="BO752">
        <v>0.20705116899999901</v>
      </c>
      <c r="BP752">
        <v>8.0653159999999995E-3</v>
      </c>
      <c r="BQ752">
        <v>8.0653159999999995E-3</v>
      </c>
      <c r="BR752">
        <v>8.0653159999999995E-3</v>
      </c>
      <c r="BS752">
        <v>0.156803041</v>
      </c>
      <c r="BT752">
        <v>0.99975147599999903</v>
      </c>
      <c r="BU752">
        <v>0.99975147599999903</v>
      </c>
      <c r="BV752">
        <v>1</v>
      </c>
      <c r="BW752">
        <v>0.99044583500000005</v>
      </c>
      <c r="BX752">
        <f ca="1">+'aob Demand'!BX751+'aob Cap'!$CG752</f>
        <v>17.085446619478322</v>
      </c>
      <c r="BY752">
        <f ca="1">+'aob Demand'!BY751+'aob Cap'!$CG752</f>
        <v>17.085446619478322</v>
      </c>
      <c r="BZ752">
        <f ca="1">+'aob Demand'!BZ751+'aob Cap'!$CG752</f>
        <v>17.085446619478322</v>
      </c>
      <c r="CA752">
        <f ca="1">+'aob Demand'!CA751+'aob Cap'!$CG752</f>
        <v>17.085446619478322</v>
      </c>
      <c r="CB752">
        <f t="shared" ca="1" si="90"/>
        <v>4648552.6090115504</v>
      </c>
      <c r="CC752">
        <f t="shared" ca="1" si="95"/>
        <v>544642.35223193234</v>
      </c>
      <c r="CD752">
        <f t="shared" ca="1" si="96"/>
        <v>8369969.115436431</v>
      </c>
      <c r="CE752">
        <f t="shared" ca="1" si="97"/>
        <v>26041617.038205843</v>
      </c>
      <c r="CG752">
        <f ca="1">+IFERROR(VLOOKUP(_xlfn.CONCAT(B752,E752,C752),Reallocation!$A$3:$F$618,6,FALSE),0)</f>
        <v>3.9483434561421518E-2</v>
      </c>
      <c r="CH752">
        <f t="shared" ca="1" si="91"/>
        <v>2.5742249399707262E-4</v>
      </c>
      <c r="CI752">
        <f t="shared" ca="1" si="92"/>
        <v>2.5742249399707262E-4</v>
      </c>
      <c r="CJ752">
        <f t="shared" ca="1" si="93"/>
        <v>3.1308310192068589E-4</v>
      </c>
      <c r="CK752">
        <f t="shared" ca="1" si="94"/>
        <v>3.8139872100884098E-4</v>
      </c>
      <c r="CL752">
        <f ca="1">+IF($C752=1,SUMPRODUCT($CH752:$CK752,Elast!$L$6:$O$6),SUMPRODUCT($CH752:$CK752,Elast!$L$13:$O$13))</f>
        <v>-1.4468452462564233E-5</v>
      </c>
      <c r="CM752">
        <f ca="1">+IF($C752=1,SUMPRODUCT($CH752:$CK752,Elast!$L$7:$O$7),SUMPRODUCT($CH752:$CK752,Elast!$L$14:$O$14))</f>
        <v>-1.4457420755078054E-5</v>
      </c>
      <c r="CN752">
        <f ca="1">+IF($C752=1,SUMPRODUCT($CH752:$CK752,Elast!$L$8:$O$8),SUMPRODUCT($CH752:$CK752,Elast!$L$15:$O$15))</f>
        <v>-4.8240089841722344E-5</v>
      </c>
      <c r="CO752">
        <f ca="1">+IF($C752=1,SUMPRODUCT($CH752:$CK752,Elast!$L$9:$O$9),SUMPRODUCT($CH752:$CK752,Elast!$L$16:$O$16))</f>
        <v>-4.92613228998895E-5</v>
      </c>
    </row>
    <row r="753" spans="2:93" x14ac:dyDescent="0.25">
      <c r="B753" t="s">
        <v>93</v>
      </c>
      <c r="C753">
        <v>1</v>
      </c>
      <c r="D753">
        <v>2044</v>
      </c>
      <c r="E753">
        <v>2042</v>
      </c>
      <c r="F753">
        <v>0.15880635837603499</v>
      </c>
      <c r="G753">
        <v>1.2935321803465301E-2</v>
      </c>
      <c r="H753">
        <v>0.24876867285349999</v>
      </c>
      <c r="I753">
        <v>0.57948964696699901</v>
      </c>
      <c r="J753">
        <f ca="1">+('aob Demand'!J752-'aob Demand'!BX752)+'aob Cap'!BX753</f>
        <v>153.48150402051604</v>
      </c>
      <c r="K753">
        <f ca="1">+('aob Demand'!K752-'aob Demand'!BY752)+'aob Cap'!BY753</f>
        <v>153.48150402051604</v>
      </c>
      <c r="L753">
        <f ca="1">+('aob Demand'!L752-'aob Demand'!BZ752)+'aob Cap'!BZ753</f>
        <v>126.18999297405304</v>
      </c>
      <c r="M753">
        <f ca="1">+('aob Demand'!M752-'aob Demand'!CA752)+'aob Cap'!CA753</f>
        <v>103.58174973918305</v>
      </c>
      <c r="N753">
        <f ca="1">+'aob Demand'!N752*(1+CL753)</f>
        <v>273865.0636932606</v>
      </c>
      <c r="O753">
        <f ca="1">+'aob Demand'!O752*(1+CM753)</f>
        <v>32088.076497564383</v>
      </c>
      <c r="P753">
        <f ca="1">+'aob Demand'!P752*(1+CN753)</f>
        <v>493108.97086395667</v>
      </c>
      <c r="Q753">
        <f ca="1">+'aob Demand'!Q752*(1+CO753)</f>
        <v>1534217.453820321</v>
      </c>
      <c r="R753">
        <v>1615.5146437288599</v>
      </c>
      <c r="S753">
        <f ca="1">+IF(E753&gt;2017,SUMPRODUCT(J753:M753,N753:Q753),'aob Demand'!S752)</f>
        <v>268100494.03215593</v>
      </c>
      <c r="T753">
        <v>160493.42056620499</v>
      </c>
      <c r="U753">
        <v>45.86</v>
      </c>
      <c r="V753">
        <v>46236.419988226997</v>
      </c>
      <c r="W753">
        <v>2.8552535912340399E-4</v>
      </c>
      <c r="X753">
        <v>6.4567232275641002</v>
      </c>
      <c r="Y753">
        <v>6.4567232275641002</v>
      </c>
      <c r="Z753">
        <v>7.2975450841680702</v>
      </c>
      <c r="AA753">
        <v>4.6223224699277798</v>
      </c>
      <c r="AB753">
        <v>12.1515712531909</v>
      </c>
      <c r="AC753">
        <v>12.1515712531909</v>
      </c>
      <c r="AD753">
        <v>12.1515712531909</v>
      </c>
      <c r="AE753">
        <v>12.1515712531909</v>
      </c>
      <c r="AF753">
        <v>3341531.4239721098</v>
      </c>
      <c r="AG753">
        <v>272111.12923036801</v>
      </c>
      <c r="AH753">
        <v>6369997.9717262099</v>
      </c>
      <c r="AI753">
        <v>18397680.177848201</v>
      </c>
      <c r="AJ753">
        <v>130.14775753662701</v>
      </c>
      <c r="AK753">
        <v>130.14775753662701</v>
      </c>
      <c r="AL753">
        <v>102.787888429045</v>
      </c>
      <c r="AM753">
        <v>81.814189485721201</v>
      </c>
      <c r="AN753">
        <v>136.60448076419101</v>
      </c>
      <c r="AO753">
        <v>136.60448076419101</v>
      </c>
      <c r="AP753">
        <v>110.085433513213</v>
      </c>
      <c r="AQ753">
        <v>86.436511955648896</v>
      </c>
      <c r="AR753">
        <f ca="1">+IF(E753&gt;2017,J753*N753,'aob Demand'!AR752)</f>
        <v>42033221.874316059</v>
      </c>
      <c r="AS753">
        <f>+IF(F753&gt;2017,K753*O753,'aob Demand'!AS752)</f>
        <v>4923783.5561729902</v>
      </c>
      <c r="AT753">
        <f>+IF(G753&gt;2017,L753*P753,'aob Demand'!AT752)</f>
        <v>62209678.713272303</v>
      </c>
      <c r="AU753">
        <f>+IF(H753&gt;2017,M753*Q753,'aob Demand'!AU752)</f>
        <v>158866517.04220101</v>
      </c>
      <c r="AV753">
        <v>1.0505085408442101</v>
      </c>
      <c r="AW753">
        <v>1.0505085408442101</v>
      </c>
      <c r="AX753">
        <v>1.07191421335158</v>
      </c>
      <c r="AY753">
        <v>1.0574048692789799</v>
      </c>
      <c r="AZ753">
        <v>1.0505363723657</v>
      </c>
      <c r="BA753">
        <v>1.0505363723657</v>
      </c>
      <c r="BB753">
        <v>1.07191421335158</v>
      </c>
      <c r="BC753">
        <v>1.0580435019374701</v>
      </c>
      <c r="BD753">
        <v>0.87355853433937203</v>
      </c>
      <c r="BE753">
        <v>0.87355853433937203</v>
      </c>
      <c r="BF753">
        <v>0.87209463764574602</v>
      </c>
      <c r="BG753">
        <v>0.94188668337313997</v>
      </c>
      <c r="BH753">
        <v>0.14845984000000001</v>
      </c>
      <c r="BI753">
        <v>0.14845984000000001</v>
      </c>
      <c r="BJ753">
        <v>0.16933219299999999</v>
      </c>
      <c r="BK753">
        <v>0.20689772000000001</v>
      </c>
      <c r="BL753">
        <v>0.148460025</v>
      </c>
      <c r="BM753">
        <v>0.148460025</v>
      </c>
      <c r="BN753">
        <v>0.16933219299999999</v>
      </c>
      <c r="BO753">
        <v>0.20705116899999901</v>
      </c>
      <c r="BP753">
        <v>8.0653159999999995E-3</v>
      </c>
      <c r="BQ753">
        <v>8.0653159999999995E-3</v>
      </c>
      <c r="BR753">
        <v>8.0653159999999995E-3</v>
      </c>
      <c r="BS753">
        <v>0.156803041</v>
      </c>
      <c r="BT753">
        <v>0.99975147599999903</v>
      </c>
      <c r="BU753">
        <v>0.99975147599999903</v>
      </c>
      <c r="BV753">
        <v>1</v>
      </c>
      <c r="BW753">
        <v>0.99044583500000005</v>
      </c>
      <c r="BX753">
        <f ca="1">+'aob Demand'!BX752+'aob Cap'!$CG753</f>
        <v>17.07067580180555</v>
      </c>
      <c r="BY753">
        <f ca="1">+'aob Demand'!BY752+'aob Cap'!$CG753</f>
        <v>17.07067580180555</v>
      </c>
      <c r="BZ753">
        <f ca="1">+'aob Demand'!BZ752+'aob Cap'!$CG753</f>
        <v>17.07067580180555</v>
      </c>
      <c r="CA753">
        <f ca="1">+'aob Demand'!CA752+'aob Cap'!$CG753</f>
        <v>17.07067580180555</v>
      </c>
      <c r="CB753">
        <f t="shared" ca="1" si="90"/>
        <v>4675061.7157484796</v>
      </c>
      <c r="CC753">
        <f t="shared" ca="1" si="95"/>
        <v>547765.15099345765</v>
      </c>
      <c r="CD753">
        <f t="shared" ca="1" si="96"/>
        <v>8417703.3765805829</v>
      </c>
      <c r="CE753">
        <f t="shared" ca="1" si="97"/>
        <v>26190128.763638277</v>
      </c>
      <c r="CG753">
        <f ca="1">+IFERROR(VLOOKUP(_xlfn.CONCAT(B753,E753,C753),Reallocation!$A$3:$F$618,6,FALSE),0)</f>
        <v>3.7729411211049439E-2</v>
      </c>
      <c r="CH753">
        <f t="shared" ca="1" si="91"/>
        <v>2.4582383038151967E-4</v>
      </c>
      <c r="CI753">
        <f t="shared" ca="1" si="92"/>
        <v>2.4582383038151967E-4</v>
      </c>
      <c r="CJ753">
        <f t="shared" ca="1" si="93"/>
        <v>2.9898893186253162E-4</v>
      </c>
      <c r="CK753">
        <f t="shared" ca="1" si="94"/>
        <v>3.6424767206622022E-4</v>
      </c>
      <c r="CL753">
        <f ca="1">+IF($C753=1,SUMPRODUCT($CH753:$CK753,Elast!$L$6:$O$6),SUMPRODUCT($CH753:$CK753,Elast!$L$13:$O$13))</f>
        <v>-1.3817829207239509E-5</v>
      </c>
      <c r="CM753">
        <f ca="1">+IF($C753=1,SUMPRODUCT($CH753:$CK753,Elast!$L$7:$O$7),SUMPRODUCT($CH753:$CK753,Elast!$L$14:$O$14))</f>
        <v>-1.3806137855412183E-5</v>
      </c>
      <c r="CN753">
        <f ca="1">+IF($C753=1,SUMPRODUCT($CH753:$CK753,Elast!$L$8:$O$8),SUMPRODUCT($CH753:$CK753,Elast!$L$15:$O$15))</f>
        <v>-4.6067681105278478E-5</v>
      </c>
      <c r="CO753">
        <f ca="1">+IF($C753=1,SUMPRODUCT($CH753:$CK753,Elast!$L$9:$O$9),SUMPRODUCT($CH753:$CK753,Elast!$L$16:$O$16))</f>
        <v>-4.7044628650184439E-5</v>
      </c>
    </row>
    <row r="754" spans="2:93" x14ac:dyDescent="0.25">
      <c r="B754" t="s">
        <v>93</v>
      </c>
      <c r="C754">
        <v>1</v>
      </c>
      <c r="D754">
        <v>2045</v>
      </c>
      <c r="E754">
        <v>2043</v>
      </c>
      <c r="F754">
        <v>0.15882245462363201</v>
      </c>
      <c r="G754">
        <v>1.29399822541073E-2</v>
      </c>
      <c r="H754">
        <v>0.24877882932838399</v>
      </c>
      <c r="I754">
        <v>0.57945873379387502</v>
      </c>
      <c r="J754">
        <f ca="1">+('aob Demand'!J753-'aob Demand'!BX753)+'aob Cap'!BX754</f>
        <v>153.58001769741074</v>
      </c>
      <c r="K754">
        <f ca="1">+('aob Demand'!K753-'aob Demand'!BY753)+'aob Cap'!BY754</f>
        <v>153.58001769741074</v>
      </c>
      <c r="L754">
        <f ca="1">+('aob Demand'!L753-'aob Demand'!BZ753)+'aob Cap'!BZ754</f>
        <v>126.26517280057973</v>
      </c>
      <c r="M754">
        <f ca="1">+('aob Demand'!M753-'aob Demand'!CA753)+'aob Cap'!CA754</f>
        <v>103.63761424109573</v>
      </c>
      <c r="N754">
        <f ca="1">+'aob Demand'!N753*(1+CL754)</f>
        <v>275666.07574520353</v>
      </c>
      <c r="O754">
        <f ca="1">+'aob Demand'!O753*(1+CM754)</f>
        <v>32300.027187170159</v>
      </c>
      <c r="P754">
        <f ca="1">+'aob Demand'!P753*(1+CN754)</f>
        <v>496351.7210460786</v>
      </c>
      <c r="Q754">
        <f ca="1">+'aob Demand'!Q753*(1+CO754)</f>
        <v>1544306.7088580532</v>
      </c>
      <c r="R754">
        <v>1617.82364239514</v>
      </c>
      <c r="S754">
        <f ca="1">+IF(E754&gt;2017,SUMPRODUCT(J754:M754,N754:Q754),'aob Demand'!S753)</f>
        <v>270017638.32887191</v>
      </c>
      <c r="T754">
        <v>161381.72966144001</v>
      </c>
      <c r="U754">
        <v>45.86</v>
      </c>
      <c r="V754">
        <v>46698.212081304198</v>
      </c>
      <c r="W754">
        <v>2.8394501537763002E-4</v>
      </c>
      <c r="X754">
        <v>6.5735733273213102</v>
      </c>
      <c r="Y754">
        <v>6.5735733273213102</v>
      </c>
      <c r="Z754">
        <v>7.3919101384457697</v>
      </c>
      <c r="AA754">
        <v>4.6965328525937302</v>
      </c>
      <c r="AB754">
        <v>12.108405127730499</v>
      </c>
      <c r="AC754">
        <v>12.108405127730499</v>
      </c>
      <c r="AD754">
        <v>12.108405127730499</v>
      </c>
      <c r="AE754">
        <v>12.108405127730499</v>
      </c>
      <c r="AF754">
        <v>3351570.1884381599</v>
      </c>
      <c r="AG754">
        <v>272996.871017545</v>
      </c>
      <c r="AH754">
        <v>6389223.2763352897</v>
      </c>
      <c r="AI754">
        <v>18453397.374365602</v>
      </c>
      <c r="AJ754">
        <v>130.14775753662701</v>
      </c>
      <c r="AK754">
        <v>130.14775753662701</v>
      </c>
      <c r="AL754">
        <v>102.787888429045</v>
      </c>
      <c r="AM754">
        <v>81.814189485721201</v>
      </c>
      <c r="AN754">
        <v>136.721330863948</v>
      </c>
      <c r="AO754">
        <v>136.721330863948</v>
      </c>
      <c r="AP754">
        <v>110.17979856749101</v>
      </c>
      <c r="AQ754">
        <v>86.510722338314906</v>
      </c>
      <c r="AR754">
        <f ca="1">+IF(E754&gt;2017,J754*N754,'aob Demand'!AR753)</f>
        <v>42336800.791524127</v>
      </c>
      <c r="AS754">
        <f>+IF(F754&gt;2017,K754*O754,'aob Demand'!AS753)</f>
        <v>4959539.5988585399</v>
      </c>
      <c r="AT754">
        <f>+IF(G754&gt;2017,L754*P754,'aob Demand'!AT753)</f>
        <v>62656797.040693298</v>
      </c>
      <c r="AU754">
        <f>+IF(H754&gt;2017,M754*Q754,'aob Demand'!AU753)</f>
        <v>159999773.582412</v>
      </c>
      <c r="AV754">
        <v>1.05140653292303</v>
      </c>
      <c r="AW754">
        <v>1.05140653292303</v>
      </c>
      <c r="AX754">
        <v>1.07283273685075</v>
      </c>
      <c r="AY754">
        <v>1.05831230880848</v>
      </c>
      <c r="AZ754">
        <v>1.0514343882353701</v>
      </c>
      <c r="BA754">
        <v>1.0514343882353701</v>
      </c>
      <c r="BB754">
        <v>1.07283273685075</v>
      </c>
      <c r="BC754">
        <v>1.05895148952622</v>
      </c>
      <c r="BD754">
        <v>0.87321388866888505</v>
      </c>
      <c r="BE754">
        <v>0.87321388866888505</v>
      </c>
      <c r="BF754">
        <v>0.87174973084621898</v>
      </c>
      <c r="BG754">
        <v>0.94151361971644598</v>
      </c>
      <c r="BH754">
        <v>0.14845984000000001</v>
      </c>
      <c r="BI754">
        <v>0.14845984000000001</v>
      </c>
      <c r="BJ754">
        <v>0.16933219299999999</v>
      </c>
      <c r="BK754">
        <v>0.20689772000000001</v>
      </c>
      <c r="BL754">
        <v>0.148460025</v>
      </c>
      <c r="BM754">
        <v>0.148460025</v>
      </c>
      <c r="BN754">
        <v>0.16933219299999999</v>
      </c>
      <c r="BO754">
        <v>0.20705116899999901</v>
      </c>
      <c r="BP754">
        <v>8.0653159999999995E-3</v>
      </c>
      <c r="BQ754">
        <v>8.0653159999999995E-3</v>
      </c>
      <c r="BR754">
        <v>8.0653159999999995E-3</v>
      </c>
      <c r="BS754">
        <v>0.156803041</v>
      </c>
      <c r="BT754">
        <v>0.99975147599999903</v>
      </c>
      <c r="BU754">
        <v>0.99975147599999903</v>
      </c>
      <c r="BV754">
        <v>1</v>
      </c>
      <c r="BW754">
        <v>0.99044583500000005</v>
      </c>
      <c r="BX754">
        <f ca="1">+'aob Demand'!BX753+'aob Cap'!$CG754</f>
        <v>17.052641763859338</v>
      </c>
      <c r="BY754">
        <f ca="1">+'aob Demand'!BY753+'aob Cap'!$CG754</f>
        <v>17.052641763859338</v>
      </c>
      <c r="BZ754">
        <f ca="1">+'aob Demand'!BZ753+'aob Cap'!$CG754</f>
        <v>17.052641763859338</v>
      </c>
      <c r="CA754">
        <f ca="1">+'aob Demand'!CA753+'aob Cap'!$CG754</f>
        <v>17.052641763859338</v>
      </c>
      <c r="CB754">
        <f t="shared" ca="1" si="90"/>
        <v>4700834.8361318698</v>
      </c>
      <c r="CC754">
        <f t="shared" ca="1" si="95"/>
        <v>550800.79258572985</v>
      </c>
      <c r="CD754">
        <f t="shared" ca="1" si="96"/>
        <v>8464108.0878738202</v>
      </c>
      <c r="CE754">
        <f t="shared" ca="1" si="97"/>
        <v>26334509.079681002</v>
      </c>
      <c r="CG754">
        <f ca="1">+IFERROR(VLOOKUP(_xlfn.CONCAT(B754,E754,C754),Reallocation!$A$3:$F$618,6,FALSE),0)</f>
        <v>3.6053776714737973E-2</v>
      </c>
      <c r="CH754">
        <f t="shared" ca="1" si="91"/>
        <v>2.3475564891373146E-4</v>
      </c>
      <c r="CI754">
        <f t="shared" ca="1" si="92"/>
        <v>2.3475564891373146E-4</v>
      </c>
      <c r="CJ754">
        <f t="shared" ca="1" si="93"/>
        <v>2.8554015264115051E-4</v>
      </c>
      <c r="CK754">
        <f t="shared" ca="1" si="94"/>
        <v>3.47883121188719E-4</v>
      </c>
      <c r="CL754">
        <f ca="1">+IF($C754=1,SUMPRODUCT($CH754:$CK754,Elast!$L$6:$O$6),SUMPRODUCT($CH754:$CK754,Elast!$L$13:$O$13))</f>
        <v>-1.3197042260060911E-5</v>
      </c>
      <c r="CM754">
        <f ca="1">+IF($C754=1,SUMPRODUCT($CH754:$CK754,Elast!$L$7:$O$7),SUMPRODUCT($CH754:$CK754,Elast!$L$14:$O$14))</f>
        <v>-1.3184650078615688E-5</v>
      </c>
      <c r="CN754">
        <f ca="1">+IF($C754=1,SUMPRODUCT($CH754:$CK754,Elast!$L$8:$O$8),SUMPRODUCT($CH754:$CK754,Elast!$L$15:$O$15))</f>
        <v>-4.3994701250574359E-5</v>
      </c>
      <c r="CO754">
        <f ca="1">+IF($C754=1,SUMPRODUCT($CH754:$CK754,Elast!$L$9:$O$9),SUMPRODUCT($CH754:$CK754,Elast!$L$16:$O$16))</f>
        <v>-4.4929495481021761E-5</v>
      </c>
    </row>
    <row r="755" spans="2:93" x14ac:dyDescent="0.25">
      <c r="B755" t="s">
        <v>93</v>
      </c>
      <c r="C755">
        <v>1</v>
      </c>
      <c r="D755">
        <v>2046</v>
      </c>
      <c r="E755">
        <v>2044</v>
      </c>
      <c r="F755">
        <v>0.15883729441372199</v>
      </c>
      <c r="G755">
        <v>1.29446469988969E-2</v>
      </c>
      <c r="H755">
        <v>0.248788546507652</v>
      </c>
      <c r="I755">
        <v>0.57942951207972704</v>
      </c>
      <c r="J755">
        <f ca="1">+('aob Demand'!J754-'aob Demand'!BX754)+'aob Cap'!BX755</f>
        <v>153.67569259547645</v>
      </c>
      <c r="K755">
        <f ca="1">+('aob Demand'!K754-'aob Demand'!BY754)+'aob Cap'!BY755</f>
        <v>153.67569259547645</v>
      </c>
      <c r="L755">
        <f ca="1">+('aob Demand'!L754-'aob Demand'!BZ754)+'aob Cap'!BZ755</f>
        <v>126.33747525088445</v>
      </c>
      <c r="M755">
        <f ca="1">+('aob Demand'!M754-'aob Demand'!CA754)+'aob Cap'!CA755</f>
        <v>103.69057838482945</v>
      </c>
      <c r="N755">
        <f ca="1">+'aob Demand'!N754*(1+CL755)</f>
        <v>277479.79364180035</v>
      </c>
      <c r="O755">
        <f ca="1">+'aob Demand'!O754*(1+CM755)</f>
        <v>32513.41855844661</v>
      </c>
      <c r="P755">
        <f ca="1">+'aob Demand'!P754*(1+CN755)</f>
        <v>499617.10799096944</v>
      </c>
      <c r="Q755">
        <f ca="1">+'aob Demand'!Q754*(1+CO755)</f>
        <v>1554466.6811650684</v>
      </c>
      <c r="R755">
        <v>1620.17114071845</v>
      </c>
      <c r="S755">
        <f ca="1">+IF(E755&gt;2017,SUMPRODUCT(J755:M755,N755:Q755),'aob Demand'!S754)</f>
        <v>271942334.85044926</v>
      </c>
      <c r="T755">
        <v>162274.955425819</v>
      </c>
      <c r="U755">
        <v>45.86</v>
      </c>
      <c r="V755">
        <v>47164.616381323001</v>
      </c>
      <c r="W755">
        <v>2.8237341861798201E-4</v>
      </c>
      <c r="X755">
        <v>6.6904449826658103</v>
      </c>
      <c r="Y755">
        <v>6.6904449826658103</v>
      </c>
      <c r="Z755">
        <v>7.4863232293970503</v>
      </c>
      <c r="AA755">
        <v>4.7707742822070003</v>
      </c>
      <c r="AB755">
        <v>12.067911204525499</v>
      </c>
      <c r="AC755">
        <v>12.067911204525499</v>
      </c>
      <c r="AD755">
        <v>12.067911204525499</v>
      </c>
      <c r="AE755">
        <v>12.067911204525499</v>
      </c>
      <c r="AF755">
        <v>3362326.1793477898</v>
      </c>
      <c r="AG755">
        <v>273943.89034211001</v>
      </c>
      <c r="AH755">
        <v>6409829.8876813101</v>
      </c>
      <c r="AI755">
        <v>18513094.027242299</v>
      </c>
      <c r="AJ755">
        <v>130.14775753662701</v>
      </c>
      <c r="AK755">
        <v>130.14775753662701</v>
      </c>
      <c r="AL755">
        <v>102.787888429045</v>
      </c>
      <c r="AM755">
        <v>81.814189485721201</v>
      </c>
      <c r="AN755">
        <v>136.83820251929299</v>
      </c>
      <c r="AO755">
        <v>136.83820251929299</v>
      </c>
      <c r="AP755">
        <v>110.274211658442</v>
      </c>
      <c r="AQ755">
        <v>86.584963767928201</v>
      </c>
      <c r="AR755">
        <f ca="1">+IF(E755&gt;2017,J755*N755,'aob Demand'!AR754)</f>
        <v>42641899.469153553</v>
      </c>
      <c r="AS755">
        <f>+IF(F755&gt;2017,K755*O755,'aob Demand'!AS754)</f>
        <v>4995464.8189571099</v>
      </c>
      <c r="AT755">
        <f>+IF(G755&gt;2017,L755*P755,'aob Demand'!AT754)</f>
        <v>63105802.016539402</v>
      </c>
      <c r="AU755">
        <f>+IF(H755&gt;2017,M755*Q755,'aob Demand'!AU754)</f>
        <v>161136907.21775901</v>
      </c>
      <c r="AV755">
        <v>1.05230473680199</v>
      </c>
      <c r="AW755">
        <v>1.05230473680199</v>
      </c>
      <c r="AX755">
        <v>1.0737517524743401</v>
      </c>
      <c r="AY755">
        <v>1.05922015862455</v>
      </c>
      <c r="AZ755">
        <v>1.05233261591079</v>
      </c>
      <c r="BA755">
        <v>1.05233261591079</v>
      </c>
      <c r="BB755">
        <v>1.0737517524743401</v>
      </c>
      <c r="BC755">
        <v>1.0598598876493299</v>
      </c>
      <c r="BD755">
        <v>0.87286959202621395</v>
      </c>
      <c r="BE755">
        <v>0.87286959202621395</v>
      </c>
      <c r="BF755">
        <v>0.87140507107343901</v>
      </c>
      <c r="BG755">
        <v>0.94114085511202505</v>
      </c>
      <c r="BH755">
        <v>0.14845984000000001</v>
      </c>
      <c r="BI755">
        <v>0.14845984000000001</v>
      </c>
      <c r="BJ755">
        <v>0.16933219299999999</v>
      </c>
      <c r="BK755">
        <v>0.20689772000000001</v>
      </c>
      <c r="BL755">
        <v>0.148460025</v>
      </c>
      <c r="BM755">
        <v>0.148460025</v>
      </c>
      <c r="BN755">
        <v>0.16933219299999999</v>
      </c>
      <c r="BO755">
        <v>0.20705116899999901</v>
      </c>
      <c r="BP755">
        <v>8.0653159999999995E-3</v>
      </c>
      <c r="BQ755">
        <v>8.0653159999999995E-3</v>
      </c>
      <c r="BR755">
        <v>8.0653159999999995E-3</v>
      </c>
      <c r="BS755">
        <v>0.156803041</v>
      </c>
      <c r="BT755">
        <v>0.99975147599999903</v>
      </c>
      <c r="BU755">
        <v>0.99975147599999903</v>
      </c>
      <c r="BV755">
        <v>1</v>
      </c>
      <c r="BW755">
        <v>0.99044583500000005</v>
      </c>
      <c r="BX755">
        <f ca="1">+'aob Demand'!BX754+'aob Cap'!$CG755</f>
        <v>17.031608343413652</v>
      </c>
      <c r="BY755">
        <f ca="1">+'aob Demand'!BY754+'aob Cap'!$CG755</f>
        <v>17.031608343413652</v>
      </c>
      <c r="BZ755">
        <f ca="1">+'aob Demand'!BZ754+'aob Cap'!$CG755</f>
        <v>17.031608343413652</v>
      </c>
      <c r="CA755">
        <f ca="1">+'aob Demand'!CA754+'aob Cap'!$CG755</f>
        <v>17.031608343413652</v>
      </c>
      <c r="CB755">
        <f t="shared" ca="1" si="90"/>
        <v>4725927.1685183849</v>
      </c>
      <c r="CC755">
        <f t="shared" ca="1" si="95"/>
        <v>553755.8107929395</v>
      </c>
      <c r="CD755">
        <f t="shared" ca="1" si="96"/>
        <v>8509282.9049711954</v>
      </c>
      <c r="CE755">
        <f t="shared" ca="1" si="97"/>
        <v>26475067.696489509</v>
      </c>
      <c r="CG755">
        <f ca="1">+IFERROR(VLOOKUP(_xlfn.CONCAT(B755,E755,C755),Reallocation!$A$3:$F$618,6,FALSE),0)</f>
        <v>3.4453406950452563E-2</v>
      </c>
      <c r="CH755">
        <f t="shared" ca="1" si="91"/>
        <v>2.2419555343189401E-4</v>
      </c>
      <c r="CI755">
        <f t="shared" ca="1" si="92"/>
        <v>2.2419555343189401E-4</v>
      </c>
      <c r="CJ755">
        <f t="shared" ca="1" si="93"/>
        <v>2.7270931987533054E-4</v>
      </c>
      <c r="CK755">
        <f t="shared" ca="1" si="94"/>
        <v>3.322713354205753E-4</v>
      </c>
      <c r="CL755">
        <f ca="1">+IF($C755=1,SUMPRODUCT($CH755:$CK755,Elast!$L$6:$O$6),SUMPRODUCT($CH755:$CK755,Elast!$L$13:$O$13))</f>
        <v>-1.2604811798396121E-5</v>
      </c>
      <c r="CM755">
        <f ca="1">+IF($C755=1,SUMPRODUCT($CH755:$CK755,Elast!$L$7:$O$7),SUMPRODUCT($CH755:$CK755,Elast!$L$14:$O$14))</f>
        <v>-1.2591697549756641E-5</v>
      </c>
      <c r="CN755">
        <f ca="1">+IF($C755=1,SUMPRODUCT($CH755:$CK755,Elast!$L$8:$O$8),SUMPRODUCT($CH755:$CK755,Elast!$L$15:$O$15))</f>
        <v>-4.2016934545123124E-5</v>
      </c>
      <c r="CO755">
        <f ca="1">+IF($C755=1,SUMPRODUCT($CH755:$CK755,Elast!$L$9:$O$9),SUMPRODUCT($CH755:$CK755,Elast!$L$16:$O$16))</f>
        <v>-4.2911590408915235E-5</v>
      </c>
    </row>
    <row r="756" spans="2:93" x14ac:dyDescent="0.25">
      <c r="B756" t="s">
        <v>93</v>
      </c>
      <c r="C756">
        <v>1</v>
      </c>
      <c r="D756">
        <v>2047</v>
      </c>
      <c r="E756">
        <v>2045</v>
      </c>
      <c r="F756">
        <v>0.158851006626932</v>
      </c>
      <c r="G756">
        <v>1.29493154105952E-2</v>
      </c>
      <c r="H756">
        <v>0.24879787021385</v>
      </c>
      <c r="I756">
        <v>0.57940180774862204</v>
      </c>
      <c r="J756">
        <f ca="1">+('aob Demand'!J755-'aob Demand'!BX755)+'aob Cap'!BX756</f>
        <v>153.76876739825343</v>
      </c>
      <c r="K756">
        <f ca="1">+('aob Demand'!K755-'aob Demand'!BY755)+'aob Cap'!BY756</f>
        <v>153.76876739825343</v>
      </c>
      <c r="L756">
        <f ca="1">+('aob Demand'!L755-'aob Demand'!BZ755)+'aob Cap'!BZ756</f>
        <v>126.40714047900042</v>
      </c>
      <c r="M756">
        <f ca="1">+('aob Demand'!M755-'aob Demand'!CA755)+'aob Cap'!CA756</f>
        <v>103.74088282903442</v>
      </c>
      <c r="N756">
        <f ca="1">+'aob Demand'!N755*(1+CL756)</f>
        <v>279306.2400971207</v>
      </c>
      <c r="O756">
        <f ca="1">+'aob Demand'!O755*(1+CM756)</f>
        <v>32728.257221700096</v>
      </c>
      <c r="P756">
        <f ca="1">+'aob Demand'!P755*(1+CN756)</f>
        <v>502905.18674407486</v>
      </c>
      <c r="Q756">
        <f ca="1">+'aob Demand'!Q755*(1+CO756)</f>
        <v>1564697.5238471047</v>
      </c>
      <c r="R756">
        <v>1622.55363877216</v>
      </c>
      <c r="S756">
        <f ca="1">+IF(E756&gt;2017,SUMPRODUCT(J756:M756,N756:Q756),'aob Demand'!S755)</f>
        <v>273875069.11112767</v>
      </c>
      <c r="T756">
        <v>163173.12507243201</v>
      </c>
      <c r="U756">
        <v>45.86</v>
      </c>
      <c r="V756">
        <v>47635.678953283801</v>
      </c>
      <c r="W756">
        <v>2.8081052043108998E-4</v>
      </c>
      <c r="X756">
        <v>6.8073442033231002</v>
      </c>
      <c r="Y756">
        <v>6.8073442033231002</v>
      </c>
      <c r="Z756">
        <v>7.5807869047799503</v>
      </c>
      <c r="AA756">
        <v>4.8450492790834501</v>
      </c>
      <c r="AB756">
        <v>12.029810408724099</v>
      </c>
      <c r="AC756">
        <v>12.029810408724099</v>
      </c>
      <c r="AD756">
        <v>12.029810408724099</v>
      </c>
      <c r="AE756">
        <v>12.029810408724099</v>
      </c>
      <c r="AF756">
        <v>3373736.23034138</v>
      </c>
      <c r="AG756">
        <v>274946.91804184701</v>
      </c>
      <c r="AH756">
        <v>6431696.5228676898</v>
      </c>
      <c r="AI756">
        <v>18576420.728804201</v>
      </c>
      <c r="AJ756">
        <v>130.14775753662701</v>
      </c>
      <c r="AK756">
        <v>130.14775753662701</v>
      </c>
      <c r="AL756">
        <v>102.787888429045</v>
      </c>
      <c r="AM756">
        <v>81.814189485721201</v>
      </c>
      <c r="AN756">
        <v>136.95510173995001</v>
      </c>
      <c r="AO756">
        <v>136.95510173995001</v>
      </c>
      <c r="AP756">
        <v>110.368675333825</v>
      </c>
      <c r="AQ756">
        <v>86.659238764804599</v>
      </c>
      <c r="AR756">
        <f ca="1">+IF(E756&gt;2017,J756*N756,'aob Demand'!AR755)</f>
        <v>42948576.266374879</v>
      </c>
      <c r="AS756">
        <f>+IF(F756&gt;2017,K756*O756,'aob Demand'!AS755)</f>
        <v>5031566.71474839</v>
      </c>
      <c r="AT756">
        <f>+IF(G756&gt;2017,L756*P756,'aob Demand'!AT755)</f>
        <v>63556799.121605001</v>
      </c>
      <c r="AU756">
        <f>+IF(H756&gt;2017,M756*Q756,'aob Demand'!AU755)</f>
        <v>162278236.50943601</v>
      </c>
      <c r="AV756">
        <v>1.05320320948983</v>
      </c>
      <c r="AW756">
        <v>1.05320320948983</v>
      </c>
      <c r="AX756">
        <v>1.0746712908356799</v>
      </c>
      <c r="AY756">
        <v>1.0601284566953799</v>
      </c>
      <c r="AZ756">
        <v>1.05323111240221</v>
      </c>
      <c r="BA756">
        <v>1.05323111240221</v>
      </c>
      <c r="BB756">
        <v>1.0746712908356799</v>
      </c>
      <c r="BC756">
        <v>1.0607687342979399</v>
      </c>
      <c r="BD756">
        <v>0.87252562198624495</v>
      </c>
      <c r="BE756">
        <v>0.87252562198624495</v>
      </c>
      <c r="BF756">
        <v>0.87106064664432004</v>
      </c>
      <c r="BG756">
        <v>0.940768373636513</v>
      </c>
      <c r="BH756">
        <v>0.14845984000000001</v>
      </c>
      <c r="BI756">
        <v>0.14845984000000001</v>
      </c>
      <c r="BJ756">
        <v>0.16933219299999999</v>
      </c>
      <c r="BK756">
        <v>0.20689772000000001</v>
      </c>
      <c r="BL756">
        <v>0.148460025</v>
      </c>
      <c r="BM756">
        <v>0.148460025</v>
      </c>
      <c r="BN756">
        <v>0.16933219299999999</v>
      </c>
      <c r="BO756">
        <v>0.20705116899999901</v>
      </c>
      <c r="BP756">
        <v>8.0653159999999995E-3</v>
      </c>
      <c r="BQ756">
        <v>8.0653159999999995E-3</v>
      </c>
      <c r="BR756">
        <v>8.0653159999999995E-3</v>
      </c>
      <c r="BS756">
        <v>0.156803041</v>
      </c>
      <c r="BT756">
        <v>0.99975147599999903</v>
      </c>
      <c r="BU756">
        <v>0.99975147599999903</v>
      </c>
      <c r="BV756">
        <v>1</v>
      </c>
      <c r="BW756">
        <v>0.99044583500000005</v>
      </c>
      <c r="BX756">
        <f ca="1">+'aob Demand'!BX755+'aob Cap'!$CG756</f>
        <v>17.007819010963519</v>
      </c>
      <c r="BY756">
        <f ca="1">+'aob Demand'!BY755+'aob Cap'!$CG756</f>
        <v>17.007819010963519</v>
      </c>
      <c r="BZ756">
        <f ca="1">+'aob Demand'!BZ755+'aob Cap'!$CG756</f>
        <v>17.007819010963519</v>
      </c>
      <c r="CA756">
        <f ca="1">+'aob Demand'!CA755+'aob Cap'!$CG756</f>
        <v>17.007819010963519</v>
      </c>
      <c r="CB756">
        <f t="shared" ca="1" si="90"/>
        <v>4750389.9802045505</v>
      </c>
      <c r="CC756">
        <f t="shared" ca="1" si="95"/>
        <v>556636.27537093498</v>
      </c>
      <c r="CD756">
        <f t="shared" ca="1" si="96"/>
        <v>8553320.395818036</v>
      </c>
      <c r="CE756">
        <f t="shared" ca="1" si="97"/>
        <v>26612092.292494334</v>
      </c>
      <c r="CG756">
        <f ca="1">+IFERROR(VLOOKUP(_xlfn.CONCAT(B756,E756,C756),Reallocation!$A$3:$F$618,6,FALSE),0)</f>
        <v>3.2924641179419144E-2</v>
      </c>
      <c r="CH756">
        <f t="shared" ca="1" si="91"/>
        <v>2.1411787150604766E-4</v>
      </c>
      <c r="CI756">
        <f t="shared" ca="1" si="92"/>
        <v>2.1411787150604766E-4</v>
      </c>
      <c r="CJ756">
        <f t="shared" ca="1" si="93"/>
        <v>2.6046504220134103E-4</v>
      </c>
      <c r="CK756">
        <f t="shared" ca="1" si="94"/>
        <v>3.173738287314265E-4</v>
      </c>
      <c r="CL756">
        <f ca="1">+IF($C756=1,SUMPRODUCT($CH756:$CK756,Elast!$L$6:$O$6),SUMPRODUCT($CH756:$CK756,Elast!$L$13:$O$13))</f>
        <v>-1.2039677717781584E-5</v>
      </c>
      <c r="CM756">
        <f ca="1">+IF($C756=1,SUMPRODUCT($CH756:$CK756,Elast!$L$7:$O$7),SUMPRODUCT($CH756:$CK756,Elast!$L$14:$O$14))</f>
        <v>-1.2025836768279508E-5</v>
      </c>
      <c r="CN756">
        <f ca="1">+IF($C756=1,SUMPRODUCT($CH756:$CK756,Elast!$L$8:$O$8),SUMPRODUCT($CH756:$CK756,Elast!$L$15:$O$15))</f>
        <v>-4.0129554738210115E-5</v>
      </c>
      <c r="CO756">
        <f ca="1">+IF($C756=1,SUMPRODUCT($CH756:$CK756,Elast!$L$9:$O$9),SUMPRODUCT($CH756:$CK756,Elast!$L$16:$O$16))</f>
        <v>-4.0985962145646319E-5</v>
      </c>
    </row>
    <row r="757" spans="2:93" x14ac:dyDescent="0.25">
      <c r="B757" t="s">
        <v>93</v>
      </c>
      <c r="C757">
        <v>1</v>
      </c>
      <c r="D757">
        <v>2048</v>
      </c>
      <c r="E757">
        <v>2046</v>
      </c>
      <c r="F757">
        <v>0.15886368159685199</v>
      </c>
      <c r="G757">
        <v>1.29539872674131E-2</v>
      </c>
      <c r="H757">
        <v>0.24880683128949599</v>
      </c>
      <c r="I757">
        <v>0.57937549984623704</v>
      </c>
      <c r="J757">
        <f ca="1">+('aob Demand'!J756-'aob Demand'!BX756)+'aob Cap'!BX757</f>
        <v>153.85946268638725</v>
      </c>
      <c r="K757">
        <f ca="1">+('aob Demand'!K756-'aob Demand'!BY756)+'aob Cap'!BY757</f>
        <v>153.85946268638725</v>
      </c>
      <c r="L757">
        <f ca="1">+('aob Demand'!L756-'aob Demand'!BZ756)+'aob Cap'!BZ757</f>
        <v>126.47439042465128</v>
      </c>
      <c r="M757">
        <f ca="1">+('aob Demand'!M756-'aob Demand'!CA756)+'aob Cap'!CA757</f>
        <v>103.78874997927328</v>
      </c>
      <c r="N757">
        <f ca="1">+'aob Demand'!N756*(1+CL757)</f>
        <v>281145.44221816206</v>
      </c>
      <c r="O757">
        <f ca="1">+'aob Demand'!O756*(1+CM757)</f>
        <v>32944.550035144755</v>
      </c>
      <c r="P757">
        <f ca="1">+'aob Demand'!P756*(1+CN757)</f>
        <v>506216.01939102414</v>
      </c>
      <c r="Q757">
        <f ca="1">+'aob Demand'!Q756*(1+CO757)</f>
        <v>1574999.413201821</v>
      </c>
      <c r="R757">
        <v>1624.96875791959</v>
      </c>
      <c r="S757">
        <f ca="1">+IF(E757&gt;2017,SUMPRODUCT(J757:M757,N757:Q757),'aob Demand'!S756)</f>
        <v>275816300.23324448</v>
      </c>
      <c r="T757">
        <v>164076.26596498999</v>
      </c>
      <c r="U757">
        <v>45.86</v>
      </c>
      <c r="V757">
        <v>48111.446322266798</v>
      </c>
      <c r="W757">
        <v>2.7925627267154498E-4</v>
      </c>
      <c r="X757">
        <v>6.9242784088537004</v>
      </c>
      <c r="Y757">
        <v>6.9242784088537004</v>
      </c>
      <c r="Z757">
        <v>7.6753043112712396</v>
      </c>
      <c r="AA757">
        <v>4.9193609495602599</v>
      </c>
      <c r="AB757">
        <v>11.9939096684158</v>
      </c>
      <c r="AC757">
        <v>11.9939096684158</v>
      </c>
      <c r="AD757">
        <v>11.9939096684158</v>
      </c>
      <c r="AE757">
        <v>11.9939096684158</v>
      </c>
      <c r="AF757">
        <v>3385759.84214608</v>
      </c>
      <c r="AG757">
        <v>276002.482020428</v>
      </c>
      <c r="AH757">
        <v>6454744.8683951898</v>
      </c>
      <c r="AI757">
        <v>18643152.352771699</v>
      </c>
      <c r="AJ757">
        <v>130.14775753662701</v>
      </c>
      <c r="AK757">
        <v>130.14775753662701</v>
      </c>
      <c r="AL757">
        <v>102.787888429045</v>
      </c>
      <c r="AM757">
        <v>81.814189485721201</v>
      </c>
      <c r="AN757">
        <v>137.07203594548</v>
      </c>
      <c r="AO757">
        <v>137.07203594548</v>
      </c>
      <c r="AP757">
        <v>110.463192740316</v>
      </c>
      <c r="AQ757">
        <v>86.733550435281401</v>
      </c>
      <c r="AR757">
        <f ca="1">+IF(E757&gt;2017,J757*N757,'aob Demand'!AR756)</f>
        <v>43256886.676413149</v>
      </c>
      <c r="AS757">
        <f>+IF(F757&gt;2017,K757*O757,'aob Demand'!AS756)</f>
        <v>5067852.41496778</v>
      </c>
      <c r="AT757">
        <f>+IF(G757&gt;2017,L757*P757,'aob Demand'!AT756)</f>
        <v>64009888.370245203</v>
      </c>
      <c r="AU757">
        <f>+IF(H757&gt;2017,M757*Q757,'aob Demand'!AU756)</f>
        <v>163424062.58168</v>
      </c>
      <c r="AV757">
        <v>1.0541019901651201</v>
      </c>
      <c r="AW757">
        <v>1.0541019901651201</v>
      </c>
      <c r="AX757">
        <v>1.0755913730061799</v>
      </c>
      <c r="AY757">
        <v>1.0610372292085499</v>
      </c>
      <c r="AZ757">
        <v>1.05412991688923</v>
      </c>
      <c r="BA757">
        <v>1.05412991688923</v>
      </c>
      <c r="BB757">
        <v>1.0755913730061799</v>
      </c>
      <c r="BC757">
        <v>1.0616780556754299</v>
      </c>
      <c r="BD757">
        <v>0.87218196305173201</v>
      </c>
      <c r="BE757">
        <v>0.87218196305173201</v>
      </c>
      <c r="BF757">
        <v>0.870716449502838</v>
      </c>
      <c r="BG757">
        <v>0.94039616427010397</v>
      </c>
      <c r="BH757">
        <v>0.14845984000000001</v>
      </c>
      <c r="BI757">
        <v>0.14845984000000001</v>
      </c>
      <c r="BJ757">
        <v>0.16933219299999999</v>
      </c>
      <c r="BK757">
        <v>0.20689772000000001</v>
      </c>
      <c r="BL757">
        <v>0.148460025</v>
      </c>
      <c r="BM757">
        <v>0.148460025</v>
      </c>
      <c r="BN757">
        <v>0.16933219299999999</v>
      </c>
      <c r="BO757">
        <v>0.20705116899999901</v>
      </c>
      <c r="BP757">
        <v>8.0653159999999995E-3</v>
      </c>
      <c r="BQ757">
        <v>8.0653159999999995E-3</v>
      </c>
      <c r="BR757">
        <v>8.0653159999999995E-3</v>
      </c>
      <c r="BS757">
        <v>0.156803041</v>
      </c>
      <c r="BT757">
        <v>0.99975147599999903</v>
      </c>
      <c r="BU757">
        <v>0.99975147599999903</v>
      </c>
      <c r="BV757">
        <v>1</v>
      </c>
      <c r="BW757">
        <v>0.99044583500000005</v>
      </c>
      <c r="BX757">
        <f ca="1">+'aob Demand'!BX756+'aob Cap'!$CG757</f>
        <v>16.981498769279465</v>
      </c>
      <c r="BY757">
        <f ca="1">+'aob Demand'!BY756+'aob Cap'!$CG757</f>
        <v>16.981498769279465</v>
      </c>
      <c r="BZ757">
        <f ca="1">+'aob Demand'!BZ756+'aob Cap'!$CG757</f>
        <v>16.981498769279465</v>
      </c>
      <c r="CA757">
        <f ca="1">+'aob Demand'!CA756+'aob Cap'!$CG757</f>
        <v>16.981498769279465</v>
      </c>
      <c r="CB757">
        <f t="shared" ca="1" si="90"/>
        <v>4774270.9810162503</v>
      </c>
      <c r="CC757">
        <f t="shared" ca="1" si="95"/>
        <v>559447.83587627648</v>
      </c>
      <c r="CD757">
        <f t="shared" ca="1" si="96"/>
        <v>8596306.7102782261</v>
      </c>
      <c r="CE757">
        <f t="shared" ca="1" si="97"/>
        <v>26745850.596902605</v>
      </c>
      <c r="CG757">
        <f ca="1">+IFERROR(VLOOKUP(_xlfn.CONCAT(B757,E757,C757),Reallocation!$A$3:$F$618,6,FALSE),0)</f>
        <v>3.1463755733265743E-2</v>
      </c>
      <c r="CH757">
        <f t="shared" ca="1" si="91"/>
        <v>2.0449672177380585E-4</v>
      </c>
      <c r="CI757">
        <f t="shared" ca="1" si="92"/>
        <v>2.0449672177380585E-4</v>
      </c>
      <c r="CJ757">
        <f t="shared" ca="1" si="93"/>
        <v>2.4877570571901764E-4</v>
      </c>
      <c r="CK757">
        <f t="shared" ca="1" si="94"/>
        <v>3.0315189015728272E-4</v>
      </c>
      <c r="CL757">
        <f ca="1">+IF($C757=1,SUMPRODUCT($CH757:$CK757,Elast!$L$6:$O$6),SUMPRODUCT($CH757:$CK757,Elast!$L$13:$O$13))</f>
        <v>-1.1500171403929785E-5</v>
      </c>
      <c r="CM757">
        <f ca="1">+IF($C757=1,SUMPRODUCT($CH757:$CK757,Elast!$L$7:$O$7),SUMPRODUCT($CH757:$CK757,Elast!$L$14:$O$14))</f>
        <v>-1.1485612815237634E-5</v>
      </c>
      <c r="CN757">
        <f ca="1">+IF($C757=1,SUMPRODUCT($CH757:$CK757,Elast!$L$8:$O$8),SUMPRODUCT($CH757:$CK757,Elast!$L$15:$O$15))</f>
        <v>-3.8327699309271156E-5</v>
      </c>
      <c r="CO757">
        <f ca="1">+IF($C757=1,SUMPRODUCT($CH757:$CK757,Elast!$L$9:$O$9),SUMPRODUCT($CH757:$CK757,Elast!$L$16:$O$16))</f>
        <v>-3.914762666788807E-5</v>
      </c>
    </row>
    <row r="758" spans="2:93" x14ac:dyDescent="0.25">
      <c r="B758" t="s">
        <v>93</v>
      </c>
      <c r="C758">
        <v>1</v>
      </c>
      <c r="D758">
        <v>2049</v>
      </c>
      <c r="E758">
        <v>2047</v>
      </c>
      <c r="F758">
        <v>0.15887543273836299</v>
      </c>
      <c r="G758">
        <v>1.29586620356735E-2</v>
      </c>
      <c r="H758">
        <v>0.24881547016420799</v>
      </c>
      <c r="I758">
        <v>0.57935043506175399</v>
      </c>
      <c r="J758">
        <f ca="1">+('aob Demand'!J757-'aob Demand'!BX757)+'aob Cap'!BX758</f>
        <v>153.94798240961097</v>
      </c>
      <c r="K758">
        <f ca="1">+('aob Demand'!K757-'aob Demand'!BY757)+'aob Cap'!BY758</f>
        <v>153.94798240961097</v>
      </c>
      <c r="L758">
        <f ca="1">+('aob Demand'!L757-'aob Demand'!BZ757)+'aob Cap'!BZ758</f>
        <v>126.53943029346897</v>
      </c>
      <c r="M758">
        <f ca="1">+('aob Demand'!M757-'aob Demand'!CA757)+'aob Cap'!CA758</f>
        <v>103.83438547109397</v>
      </c>
      <c r="N758">
        <f ca="1">+'aob Demand'!N757*(1+CL758)</f>
        <v>282997.4312264641</v>
      </c>
      <c r="O758">
        <f ca="1">+'aob Demand'!O757*(1+CM758)</f>
        <v>33162.304090628582</v>
      </c>
      <c r="P758">
        <f ca="1">+'aob Demand'!P757*(1+CN758)</f>
        <v>509549.67454582156</v>
      </c>
      <c r="Q758">
        <f ca="1">+'aob Demand'!Q757*(1+CO758)</f>
        <v>1585372.5470303043</v>
      </c>
      <c r="R758">
        <v>1627.4134089725201</v>
      </c>
      <c r="S758">
        <f ca="1">+IF(E758&gt;2017,SUMPRODUCT(J758:M758,N758:Q758),'aob Demand'!S757)</f>
        <v>277766463.05810851</v>
      </c>
      <c r="T758">
        <v>164984.405618658</v>
      </c>
      <c r="U758">
        <v>45.86</v>
      </c>
      <c r="V758">
        <v>48591.965478027298</v>
      </c>
      <c r="W758">
        <v>2.7771062746041801E-4</v>
      </c>
      <c r="X758">
        <v>7.0412526982590604</v>
      </c>
      <c r="Y758">
        <v>7.0412526982590604</v>
      </c>
      <c r="Z758">
        <v>7.7698776147579798</v>
      </c>
      <c r="AA758">
        <v>4.9937114361522603</v>
      </c>
      <c r="AB758">
        <v>11.959963694275899</v>
      </c>
      <c r="AC758">
        <v>11.959963694275899</v>
      </c>
      <c r="AD758">
        <v>11.959963694275899</v>
      </c>
      <c r="AE758">
        <v>11.959963694275899</v>
      </c>
      <c r="AF758">
        <v>3398339.9749663402</v>
      </c>
      <c r="AG758">
        <v>277105.83264568797</v>
      </c>
      <c r="AH758">
        <v>6478865.4680441404</v>
      </c>
      <c r="AI758">
        <v>18712973.496532001</v>
      </c>
      <c r="AJ758">
        <v>130.14775753662701</v>
      </c>
      <c r="AK758">
        <v>130.14775753662701</v>
      </c>
      <c r="AL758">
        <v>102.787888429045</v>
      </c>
      <c r="AM758">
        <v>81.814189485721201</v>
      </c>
      <c r="AN758">
        <v>137.18901023488601</v>
      </c>
      <c r="AO758">
        <v>137.18901023488601</v>
      </c>
      <c r="AP758">
        <v>110.557766043803</v>
      </c>
      <c r="AQ758">
        <v>86.807900921873397</v>
      </c>
      <c r="AR758">
        <f ca="1">+IF(E758&gt;2017,J758*N758,'aob Demand'!AR757)</f>
        <v>43566883.564416789</v>
      </c>
      <c r="AS758">
        <f>+IF(F758&gt;2017,K758*O758,'aob Demand'!AS757)</f>
        <v>5104328.70374332</v>
      </c>
      <c r="AT758">
        <f>+IF(G758&gt;2017,L758*P758,'aob Demand'!AT757)</f>
        <v>64465164.677741103</v>
      </c>
      <c r="AU758">
        <f>+IF(H758&gt;2017,M758*Q758,'aob Demand'!AU757)</f>
        <v>164574670.28619501</v>
      </c>
      <c r="AV758">
        <v>1.05500112916352</v>
      </c>
      <c r="AW758">
        <v>1.05500112916352</v>
      </c>
      <c r="AX758">
        <v>1.07651202605569</v>
      </c>
      <c r="AY758">
        <v>1.06194650972728</v>
      </c>
      <c r="AZ758">
        <v>1.05502907970886</v>
      </c>
      <c r="BA758">
        <v>1.05502907970886</v>
      </c>
      <c r="BB758">
        <v>1.07651202605569</v>
      </c>
      <c r="BC758">
        <v>1.0625878853652999</v>
      </c>
      <c r="BD758">
        <v>0.87183859554051601</v>
      </c>
      <c r="BE758">
        <v>0.87183859554051601</v>
      </c>
      <c r="BF758">
        <v>0.87037246939122404</v>
      </c>
      <c r="BG758">
        <v>0.94002421302994499</v>
      </c>
      <c r="BH758">
        <v>0.14845984000000001</v>
      </c>
      <c r="BI758">
        <v>0.14845984000000001</v>
      </c>
      <c r="BJ758">
        <v>0.16933219299999999</v>
      </c>
      <c r="BK758">
        <v>0.20689772000000001</v>
      </c>
      <c r="BL758">
        <v>0.148460025</v>
      </c>
      <c r="BM758">
        <v>0.148460025</v>
      </c>
      <c r="BN758">
        <v>0.16933219299999999</v>
      </c>
      <c r="BO758">
        <v>0.20705116899999901</v>
      </c>
      <c r="BP758">
        <v>8.0653159999999995E-3</v>
      </c>
      <c r="BQ758">
        <v>8.0653159999999995E-3</v>
      </c>
      <c r="BR758">
        <v>8.0653159999999995E-3</v>
      </c>
      <c r="BS758">
        <v>0.156803041</v>
      </c>
      <c r="BT758">
        <v>0.99975147599999903</v>
      </c>
      <c r="BU758">
        <v>0.99975147599999903</v>
      </c>
      <c r="BV758">
        <v>1</v>
      </c>
      <c r="BW758">
        <v>0.99044583500000005</v>
      </c>
      <c r="BX758">
        <f ca="1">+'aob Demand'!BX757+'aob Cap'!$CG758</f>
        <v>16.952855652351577</v>
      </c>
      <c r="BY758">
        <f ca="1">+'aob Demand'!BY757+'aob Cap'!$CG758</f>
        <v>16.952855652351577</v>
      </c>
      <c r="BZ758">
        <f ca="1">+'aob Demand'!BZ757+'aob Cap'!$CG758</f>
        <v>16.952855652351577</v>
      </c>
      <c r="CA758">
        <f ca="1">+'aob Demand'!CA757+'aob Cap'!$CG758</f>
        <v>16.952855652351577</v>
      </c>
      <c r="CB758">
        <f t="shared" ca="1" si="90"/>
        <v>4797614.6015685387</v>
      </c>
      <c r="CC758">
        <f t="shared" ca="1" si="95"/>
        <v>562195.7543478146</v>
      </c>
      <c r="CD758">
        <f t="shared" ca="1" si="96"/>
        <v>8638322.0802780371</v>
      </c>
      <c r="CE758">
        <f t="shared" ca="1" si="97"/>
        <v>26876591.945005711</v>
      </c>
      <c r="CG758">
        <f ca="1">+IFERROR(VLOOKUP(_xlfn.CONCAT(B758,E758,C758),Reallocation!$A$3:$F$618,6,FALSE),0)</f>
        <v>3.0067139427976407E-2</v>
      </c>
      <c r="CH758">
        <f t="shared" ca="1" si="91"/>
        <v>1.9530713528936872E-4</v>
      </c>
      <c r="CI758">
        <f t="shared" ca="1" si="92"/>
        <v>1.9530713528936872E-4</v>
      </c>
      <c r="CJ758">
        <f t="shared" ca="1" si="93"/>
        <v>2.3761083290985141E-4</v>
      </c>
      <c r="CK758">
        <f t="shared" ca="1" si="94"/>
        <v>2.895682320607218E-4</v>
      </c>
      <c r="CL758">
        <f ca="1">+IF($C758=1,SUMPRODUCT($CH758:$CK758,Elast!$L$6:$O$6),SUMPRODUCT($CH758:$CK758,Elast!$L$13:$O$13))</f>
        <v>-1.0984878256497855E-5</v>
      </c>
      <c r="CM758">
        <f ca="1">+IF($C758=1,SUMPRODUCT($CH758:$CK758,Elast!$L$7:$O$7),SUMPRODUCT($CH758:$CK758,Elast!$L$14:$O$14))</f>
        <v>-1.0969622281830736E-5</v>
      </c>
      <c r="CN758">
        <f ca="1">+IF($C758=1,SUMPRODUCT($CH758:$CK758,Elast!$L$8:$O$8),SUMPRODUCT($CH758:$CK758,Elast!$L$15:$O$15))</f>
        <v>-3.6606679157458186E-5</v>
      </c>
      <c r="CO758">
        <f ca="1">+IF($C758=1,SUMPRODUCT($CH758:$CK758,Elast!$L$9:$O$9),SUMPRODUCT($CH758:$CK758,Elast!$L$16:$O$16))</f>
        <v>-3.7391780678181166E-5</v>
      </c>
    </row>
    <row r="759" spans="2:93" x14ac:dyDescent="0.25">
      <c r="B759" t="s">
        <v>93</v>
      </c>
      <c r="C759">
        <v>1</v>
      </c>
      <c r="D759">
        <v>2050</v>
      </c>
      <c r="E759">
        <v>2048</v>
      </c>
      <c r="F759">
        <v>0.15888633618598499</v>
      </c>
      <c r="G759">
        <v>1.29633395706489E-2</v>
      </c>
      <c r="H759">
        <v>0.24882381273818799</v>
      </c>
      <c r="I759">
        <v>0.579326511505177</v>
      </c>
      <c r="J759">
        <f ca="1">+('aob Demand'!J758-'aob Demand'!BX758)+'aob Cap'!BX759</f>
        <v>154.03451515123024</v>
      </c>
      <c r="K759">
        <f ca="1">+('aob Demand'!K758-'aob Demand'!BY758)+'aob Cap'!BY759</f>
        <v>154.03451515123024</v>
      </c>
      <c r="L759">
        <f ca="1">+('aob Demand'!L758-'aob Demand'!BZ758)+'aob Cap'!BZ759</f>
        <v>126.60244982909524</v>
      </c>
      <c r="M759">
        <f ca="1">+('aob Demand'!M758-'aob Demand'!CA758)+'aob Cap'!CA759</f>
        <v>103.87797944476124</v>
      </c>
      <c r="N759">
        <f ca="1">+'aob Demand'!N758*(1+CL759)</f>
        <v>284862.24220953917</v>
      </c>
      <c r="O759">
        <f ca="1">+'aob Demand'!O758*(1+CM759)</f>
        <v>33381.526701582574</v>
      </c>
      <c r="P759">
        <f ca="1">+'aob Demand'!P758*(1+CN759)</f>
        <v>512906.22693692107</v>
      </c>
      <c r="Q759">
        <f ca="1">+'aob Demand'!Q758*(1+CO759)</f>
        <v>1595817.1432641402</v>
      </c>
      <c r="R759">
        <v>1629.88559053994</v>
      </c>
      <c r="S759">
        <f ca="1">+IF(E759&gt;2017,SUMPRODUCT(J759:M759,N759:Q759),'aob Demand'!S758)</f>
        <v>279725969.91252685</v>
      </c>
      <c r="T759">
        <v>165897.57170089401</v>
      </c>
      <c r="U759">
        <v>45.86</v>
      </c>
      <c r="V759">
        <v>49077.283879636801</v>
      </c>
      <c r="W759">
        <v>2.7617353718377999E-4</v>
      </c>
      <c r="X759">
        <v>7.1582736226147903</v>
      </c>
      <c r="Y759">
        <v>7.1582736226147903</v>
      </c>
      <c r="Z759">
        <v>7.8645095976933597</v>
      </c>
      <c r="AA759">
        <v>5.0681034848074402</v>
      </c>
      <c r="AB759">
        <v>11.927810304722501</v>
      </c>
      <c r="AC759">
        <v>11.927810304722501</v>
      </c>
      <c r="AD759">
        <v>11.927810304722501</v>
      </c>
      <c r="AE759">
        <v>11.927810304722501</v>
      </c>
      <c r="AF759">
        <v>3411441.9582433901</v>
      </c>
      <c r="AG759">
        <v>278253.992006391</v>
      </c>
      <c r="AH759">
        <v>6503991.2554686898</v>
      </c>
      <c r="AI759">
        <v>18785691.379973602</v>
      </c>
      <c r="AJ759">
        <v>130.14775753662701</v>
      </c>
      <c r="AK759">
        <v>130.14775753662701</v>
      </c>
      <c r="AL759">
        <v>102.787888429045</v>
      </c>
      <c r="AM759">
        <v>81.814189485721201</v>
      </c>
      <c r="AN759">
        <v>137.306031159241</v>
      </c>
      <c r="AO759">
        <v>137.306031159241</v>
      </c>
      <c r="AP759">
        <v>110.652398026738</v>
      </c>
      <c r="AQ759">
        <v>86.882292970528596</v>
      </c>
      <c r="AR759">
        <f ca="1">+IF(E759&gt;2017,J759*N759,'aob Demand'!AR758)</f>
        <v>43878617.363638677</v>
      </c>
      <c r="AS759">
        <f>+IF(F759&gt;2017,K759*O759,'aob Demand'!AS758)</f>
        <v>5141002.0439998005</v>
      </c>
      <c r="AT759">
        <f>+IF(G759&gt;2017,L759*P759,'aob Demand'!AT758)</f>
        <v>64922718.204888701</v>
      </c>
      <c r="AU759">
        <f>+IF(H759&gt;2017,M759*Q759,'aob Demand'!AU758)</f>
        <v>165730329.29411399</v>
      </c>
      <c r="AV759">
        <v>1.0559006595437399</v>
      </c>
      <c r="AW759">
        <v>1.0559006595437399</v>
      </c>
      <c r="AX759">
        <v>1.0774332678071099</v>
      </c>
      <c r="AY759">
        <v>1.0628563203964201</v>
      </c>
      <c r="AZ759">
        <v>1.0559286339206799</v>
      </c>
      <c r="BA759">
        <v>1.0559286339206799</v>
      </c>
      <c r="BB759">
        <v>1.0774332678071099</v>
      </c>
      <c r="BC759">
        <v>1.06349824552577</v>
      </c>
      <c r="BD759">
        <v>0.871495506456755</v>
      </c>
      <c r="BE759">
        <v>0.871495506456755</v>
      </c>
      <c r="BF759">
        <v>0.87002869955279105</v>
      </c>
      <c r="BG759">
        <v>0.93965251066708999</v>
      </c>
      <c r="BH759">
        <v>0.14845984000000001</v>
      </c>
      <c r="BI759">
        <v>0.14845984000000001</v>
      </c>
      <c r="BJ759">
        <v>0.16933219299999999</v>
      </c>
      <c r="BK759">
        <v>0.20689772000000001</v>
      </c>
      <c r="BL759">
        <v>0.148460025</v>
      </c>
      <c r="BM759">
        <v>0.148460025</v>
      </c>
      <c r="BN759">
        <v>0.16933219299999999</v>
      </c>
      <c r="BO759">
        <v>0.20705116899999901</v>
      </c>
      <c r="BP759">
        <v>8.0653159999999995E-3</v>
      </c>
      <c r="BQ759">
        <v>8.0653159999999995E-3</v>
      </c>
      <c r="BR759">
        <v>8.0653159999999995E-3</v>
      </c>
      <c r="BS759">
        <v>0.156803041</v>
      </c>
      <c r="BT759">
        <v>0.99975147599999903</v>
      </c>
      <c r="BU759">
        <v>0.99975147599999903</v>
      </c>
      <c r="BV759">
        <v>1</v>
      </c>
      <c r="BW759">
        <v>0.99044583500000005</v>
      </c>
      <c r="BX759">
        <f ca="1">+'aob Demand'!BX758+'aob Cap'!$CG759</f>
        <v>16.92208201477364</v>
      </c>
      <c r="BY759">
        <f ca="1">+'aob Demand'!BY758+'aob Cap'!$CG759</f>
        <v>16.92208201477364</v>
      </c>
      <c r="BZ759">
        <f ca="1">+'aob Demand'!BZ758+'aob Cap'!$CG759</f>
        <v>16.92208201477364</v>
      </c>
      <c r="CA759">
        <f ca="1">+'aob Demand'!CA758+'aob Cap'!$CG759</f>
        <v>16.92208201477364</v>
      </c>
      <c r="CB759">
        <f t="shared" ca="1" si="90"/>
        <v>4820462.2255821349</v>
      </c>
      <c r="CC759">
        <f t="shared" ca="1" si="95"/>
        <v>564884.93262253655</v>
      </c>
      <c r="CD759">
        <f t="shared" ca="1" si="96"/>
        <v>8679441.2381146792</v>
      </c>
      <c r="CE759">
        <f t="shared" ca="1" si="97"/>
        <v>27004548.578897554</v>
      </c>
      <c r="CG759">
        <f ca="1">+IFERROR(VLOOKUP(_xlfn.CONCAT(B759,E759,C759),Reallocation!$A$3:$F$618,6,FALSE),0)</f>
        <v>2.8731351122241035E-2</v>
      </c>
      <c r="CH759">
        <f t="shared" ca="1" si="91"/>
        <v>1.8652541019159585E-4</v>
      </c>
      <c r="CI759">
        <f t="shared" ca="1" si="92"/>
        <v>1.8652541019159585E-4</v>
      </c>
      <c r="CJ759">
        <f t="shared" ca="1" si="93"/>
        <v>2.2694150990787421E-4</v>
      </c>
      <c r="CK759">
        <f t="shared" ca="1" si="94"/>
        <v>2.7658750464554238E-4</v>
      </c>
      <c r="CL759">
        <f ca="1">+IF($C759=1,SUMPRODUCT($CH759:$CK759,Elast!$L$6:$O$6),SUMPRODUCT($CH759:$CK759,Elast!$L$13:$O$13))</f>
        <v>-1.0492457204465567E-5</v>
      </c>
      <c r="CM759">
        <f ca="1">+IF($C759=1,SUMPRODUCT($CH759:$CK759,Elast!$L$7:$O$7),SUMPRODUCT($CH759:$CK759,Elast!$L$14:$O$14))</f>
        <v>-1.0476533147508959E-5</v>
      </c>
      <c r="CN759">
        <f ca="1">+IF($C759=1,SUMPRODUCT($CH759:$CK759,Elast!$L$8:$O$8),SUMPRODUCT($CH759:$CK759,Elast!$L$15:$O$15))</f>
        <v>-3.4962044691805522E-5</v>
      </c>
      <c r="CO759">
        <f ca="1">+IF($C759=1,SUMPRODUCT($CH759:$CK759,Elast!$L$9:$O$9),SUMPRODUCT($CH759:$CK759,Elast!$L$16:$O$16))</f>
        <v>-3.5713868536952918E-5</v>
      </c>
    </row>
    <row r="760" spans="2:93" x14ac:dyDescent="0.25">
      <c r="B760" t="s">
        <v>93</v>
      </c>
      <c r="C760">
        <v>1</v>
      </c>
      <c r="D760">
        <v>2051</v>
      </c>
      <c r="E760">
        <v>2049</v>
      </c>
      <c r="F760">
        <v>0.15889649170616299</v>
      </c>
      <c r="G760">
        <v>1.2968019414624599E-2</v>
      </c>
      <c r="H760">
        <v>0.24883189467522099</v>
      </c>
      <c r="I760">
        <v>0.57930359420399002</v>
      </c>
      <c r="J760">
        <f ca="1">+('aob Demand'!J759-'aob Demand'!BX759)+'aob Cap'!BX760</f>
        <v>154.11923527133106</v>
      </c>
      <c r="K760">
        <f ca="1">+('aob Demand'!K759-'aob Demand'!BY759)+'aob Cap'!BY760</f>
        <v>154.11923527133106</v>
      </c>
      <c r="L760">
        <f ca="1">+('aob Demand'!L759-'aob Demand'!BZ759)+'aob Cap'!BZ760</f>
        <v>126.66362446344108</v>
      </c>
      <c r="M760">
        <f ca="1">+('aob Demand'!M759-'aob Demand'!CA759)+'aob Cap'!CA760</f>
        <v>103.91970769795708</v>
      </c>
      <c r="N760">
        <f ca="1">+'aob Demand'!N759*(1+CL760)</f>
        <v>286739.91389149171</v>
      </c>
      <c r="O760">
        <f ca="1">+'aob Demand'!O759*(1+CM760)</f>
        <v>33602.225392188258</v>
      </c>
      <c r="P760">
        <f ca="1">+'aob Demand'!P759*(1+CN760)</f>
        <v>516285.75704286521</v>
      </c>
      <c r="Q760">
        <f ca="1">+'aob Demand'!Q759*(1+CO760)</f>
        <v>1606333.438753624</v>
      </c>
      <c r="R760">
        <v>1632.3825743313</v>
      </c>
      <c r="S760">
        <f ca="1">+IF(E760&gt;2017,SUMPRODUCT(J760:M760,N760:Q760),'aob Demand'!S759)</f>
        <v>281695212.19821471</v>
      </c>
      <c r="T760">
        <v>166815.79203229101</v>
      </c>
      <c r="U760">
        <v>45.86</v>
      </c>
      <c r="V760">
        <v>49567.449460170297</v>
      </c>
      <c r="W760">
        <v>2.7464495449124201E-4</v>
      </c>
      <c r="X760">
        <v>7.2753454844367802</v>
      </c>
      <c r="Y760">
        <v>7.2753454844367802</v>
      </c>
      <c r="Z760">
        <v>7.9592020920536299</v>
      </c>
      <c r="AA760">
        <v>5.1425389072884702</v>
      </c>
      <c r="AB760">
        <v>11.897233803492901</v>
      </c>
      <c r="AC760">
        <v>11.897233803492901</v>
      </c>
      <c r="AD760">
        <v>11.897233803492901</v>
      </c>
      <c r="AE760">
        <v>11.897233803492901</v>
      </c>
      <c r="AF760">
        <v>3425014.2127202898</v>
      </c>
      <c r="AG760">
        <v>279442.67165818199</v>
      </c>
      <c r="AH760">
        <v>6530023.3045680104</v>
      </c>
      <c r="AI760">
        <v>18861020.886813398</v>
      </c>
      <c r="AJ760">
        <v>130.14775753662701</v>
      </c>
      <c r="AK760">
        <v>130.14775753662701</v>
      </c>
      <c r="AL760">
        <v>102.787888429045</v>
      </c>
      <c r="AM760">
        <v>81.814189485721201</v>
      </c>
      <c r="AN760">
        <v>137.42310302106301</v>
      </c>
      <c r="AO760">
        <v>137.42310302106301</v>
      </c>
      <c r="AP760">
        <v>110.747090521099</v>
      </c>
      <c r="AQ760">
        <v>86.956728393009598</v>
      </c>
      <c r="AR760">
        <f ca="1">+IF(E760&gt;2017,J760*N760,'aob Demand'!AR759)</f>
        <v>44192136.250724025</v>
      </c>
      <c r="AS760">
        <f>+IF(F760&gt;2017,K760*O760,'aob Demand'!AS759)</f>
        <v>5177878.5996449301</v>
      </c>
      <c r="AT760">
        <f>+IF(G760&gt;2017,L760*P760,'aob Demand'!AT759)</f>
        <v>65382634.684458099</v>
      </c>
      <c r="AU760">
        <f>+IF(H760&gt;2017,M760*Q760,'aob Demand'!AU759)</f>
        <v>166891295.130252</v>
      </c>
      <c r="AV760">
        <v>1.05680062576778</v>
      </c>
      <c r="AW760">
        <v>1.05680062576778</v>
      </c>
      <c r="AX760">
        <v>1.0783551222115999</v>
      </c>
      <c r="AY760">
        <v>1.0637666908982999</v>
      </c>
      <c r="AZ760">
        <v>1.0568286239878699</v>
      </c>
      <c r="BA760">
        <v>1.0568286239878699</v>
      </c>
      <c r="BB760">
        <v>1.0783551222115999</v>
      </c>
      <c r="BC760">
        <v>1.0644091658571</v>
      </c>
      <c r="BD760">
        <v>0.87115267852419698</v>
      </c>
      <c r="BE760">
        <v>0.87115267852419698</v>
      </c>
      <c r="BF760">
        <v>0.86968513097992595</v>
      </c>
      <c r="BG760">
        <v>0.93928104490234099</v>
      </c>
      <c r="BH760">
        <v>0.14845984000000001</v>
      </c>
      <c r="BI760">
        <v>0.14845984000000001</v>
      </c>
      <c r="BJ760">
        <v>0.16933219299999999</v>
      </c>
      <c r="BK760">
        <v>0.20689772000000001</v>
      </c>
      <c r="BL760">
        <v>0.148460025</v>
      </c>
      <c r="BM760">
        <v>0.148460025</v>
      </c>
      <c r="BN760">
        <v>0.16933219299999999</v>
      </c>
      <c r="BO760">
        <v>0.20705116899999901</v>
      </c>
      <c r="BP760">
        <v>8.0653159999999995E-3</v>
      </c>
      <c r="BQ760">
        <v>8.0653159999999995E-3</v>
      </c>
      <c r="BR760">
        <v>8.0653159999999995E-3</v>
      </c>
      <c r="BS760">
        <v>0.156803041</v>
      </c>
      <c r="BT760">
        <v>0.99975147599999903</v>
      </c>
      <c r="BU760">
        <v>0.99975147599999903</v>
      </c>
      <c r="BV760">
        <v>1</v>
      </c>
      <c r="BW760">
        <v>0.99044583500000005</v>
      </c>
      <c r="BX760">
        <f ca="1">+'aob Demand'!BX759+'aob Cap'!$CG760</f>
        <v>16.889355698021273</v>
      </c>
      <c r="BY760">
        <f ca="1">+'aob Demand'!BY759+'aob Cap'!$CG760</f>
        <v>16.889355698021273</v>
      </c>
      <c r="BZ760">
        <f ca="1">+'aob Demand'!BZ759+'aob Cap'!$CG760</f>
        <v>16.889355698021273</v>
      </c>
      <c r="CA760">
        <f ca="1">+'aob Demand'!CA759+'aob Cap'!$CG760</f>
        <v>16.889355698021273</v>
      </c>
      <c r="CB760">
        <f t="shared" ca="1" si="90"/>
        <v>4842852.3985333946</v>
      </c>
      <c r="CC760">
        <f t="shared" ca="1" si="95"/>
        <v>567519.93689374987</v>
      </c>
      <c r="CD760">
        <f t="shared" ca="1" si="96"/>
        <v>8719733.7925191429</v>
      </c>
      <c r="CE760">
        <f t="shared" ca="1" si="97"/>
        <v>27129936.816735625</v>
      </c>
      <c r="CG760">
        <f ca="1">+IFERROR(VLOOKUP(_xlfn.CONCAT(B760,E760,C760),Reallocation!$A$3:$F$618,6,FALSE),0)</f>
        <v>2.745313253607528E-2</v>
      </c>
      <c r="CH760">
        <f t="shared" ca="1" si="91"/>
        <v>1.7812917698267761E-4</v>
      </c>
      <c r="CI760">
        <f t="shared" ca="1" si="92"/>
        <v>1.7812917698267761E-4</v>
      </c>
      <c r="CJ760">
        <f t="shared" ca="1" si="93"/>
        <v>2.1674046240494071E-4</v>
      </c>
      <c r="CK760">
        <f t="shared" ca="1" si="94"/>
        <v>2.6417638332731919E-4</v>
      </c>
      <c r="CL760">
        <f ca="1">+IF($C760=1,SUMPRODUCT($CH760:$CK760,Elast!$L$6:$O$6),SUMPRODUCT($CH760:$CK760,Elast!$L$13:$O$13))</f>
        <v>-1.0021644017988108E-5</v>
      </c>
      <c r="CM760">
        <f ca="1">+IF($C760=1,SUMPRODUCT($CH760:$CK760,Elast!$L$7:$O$7),SUMPRODUCT($CH760:$CK760,Elast!$L$14:$O$14))</f>
        <v>-1.0005088411287223E-5</v>
      </c>
      <c r="CN760">
        <f ca="1">+IF($C760=1,SUMPRODUCT($CH760:$CK760,Elast!$L$8:$O$8),SUMPRODUCT($CH760:$CK760,Elast!$L$15:$O$15))</f>
        <v>-3.3389597745727693E-5</v>
      </c>
      <c r="CO760">
        <f ca="1">+IF($C760=1,SUMPRODUCT($CH760:$CK760,Elast!$L$9:$O$9),SUMPRODUCT($CH760:$CK760,Elast!$L$16:$O$16))</f>
        <v>-3.410959395398461E-5</v>
      </c>
    </row>
    <row r="761" spans="2:93" x14ac:dyDescent="0.25">
      <c r="B761" t="s">
        <v>93</v>
      </c>
      <c r="C761">
        <v>2</v>
      </c>
      <c r="D761">
        <v>2010</v>
      </c>
      <c r="E761">
        <v>2008</v>
      </c>
      <c r="F761">
        <v>0.18228823499999999</v>
      </c>
      <c r="G761" s="1">
        <v>1.3899999999999999E-7</v>
      </c>
      <c r="H761">
        <v>0.18292888299999999</v>
      </c>
      <c r="I761">
        <v>0.63478274199999996</v>
      </c>
      <c r="J761">
        <f>+('aob Demand'!J760-'aob Demand'!BX760)+'aob Cap'!BX761</f>
        <v>306.07769049999899</v>
      </c>
      <c r="K761">
        <f>+('aob Demand'!K760-'aob Demand'!BY760)+'aob Cap'!BY761</f>
        <v>209.9008111</v>
      </c>
      <c r="L761">
        <f>+('aob Demand'!L760-'aob Demand'!BZ760)+'aob Cap'!BZ761</f>
        <v>151.14797949999999</v>
      </c>
      <c r="M761">
        <f>+('aob Demand'!M760-'aob Demand'!CA760)+'aob Cap'!CA761</f>
        <v>123.39156699999999</v>
      </c>
      <c r="N761">
        <f>+'aob Demand'!N760*(1+CL761)</f>
        <v>83926.827999999994</v>
      </c>
      <c r="O761">
        <f>+'aob Demand'!O760*(1+CM761)</f>
        <v>0.10199999999999999</v>
      </c>
      <c r="P761">
        <f>+'aob Demand'!P760*(1+CN761)</f>
        <v>170550.72949999999</v>
      </c>
      <c r="Q761">
        <f>+'aob Demand'!Q760*(1+CO761)</f>
        <v>724958.91150000005</v>
      </c>
      <c r="R761">
        <v>140920391.80000001</v>
      </c>
      <c r="S761">
        <f>+IF(E761&gt;2017,SUMPRODUCT(J761:M761,N761:Q761),'aob Demand'!S760)</f>
        <v>140920365.40000001</v>
      </c>
      <c r="T761">
        <v>1</v>
      </c>
      <c r="U761">
        <v>4.0000000000000001E-3</v>
      </c>
      <c r="V761">
        <v>37519.504399999998</v>
      </c>
      <c r="W761">
        <v>4.0000000000000001E-3</v>
      </c>
      <c r="X761">
        <v>-19.602683800000001</v>
      </c>
      <c r="Y761">
        <v>-19.602683800000001</v>
      </c>
      <c r="Z761">
        <v>-6.7520198359999997</v>
      </c>
      <c r="AA761">
        <v>-6.1112864409999998</v>
      </c>
      <c r="AB761">
        <v>96.176879380000003</v>
      </c>
      <c r="AC761">
        <v>0</v>
      </c>
      <c r="AD761">
        <v>0</v>
      </c>
      <c r="AE761">
        <v>0</v>
      </c>
      <c r="AF761">
        <v>8071820.4129999997</v>
      </c>
      <c r="AG761">
        <v>0</v>
      </c>
      <c r="AH761">
        <v>0</v>
      </c>
      <c r="AI761">
        <v>0</v>
      </c>
      <c r="AJ761">
        <v>229.50349489999999</v>
      </c>
      <c r="AK761">
        <v>229.50349489999999</v>
      </c>
      <c r="AL761">
        <v>157.89999939999899</v>
      </c>
      <c r="AM761">
        <v>129.50285349999999</v>
      </c>
      <c r="AN761">
        <v>209.9008111</v>
      </c>
      <c r="AO761">
        <v>209.9008111</v>
      </c>
      <c r="AP761">
        <v>151.14797949999999</v>
      </c>
      <c r="AQ761">
        <v>123.39156699999999</v>
      </c>
      <c r="AR761">
        <f>+IF(E761&gt;2017,J761*N761,'aob Demand'!AR760)</f>
        <v>25688129.68</v>
      </c>
      <c r="AS761">
        <f>+IF(F761&gt;2017,K761*O761,'aob Demand'!AS760)</f>
        <v>21.40988273</v>
      </c>
      <c r="AT761">
        <f>+IF(G761&gt;2017,L761*P761,'aob Demand'!AT760)</f>
        <v>25778398.170000002</v>
      </c>
      <c r="AU761">
        <f>+IF(H761&gt;2017,M761*Q761,'aob Demand'!AU760)</f>
        <v>89453816.109999999</v>
      </c>
      <c r="AV761">
        <v>1.029125029</v>
      </c>
      <c r="AW761">
        <v>1.029125029</v>
      </c>
      <c r="AX761">
        <v>1.046285447</v>
      </c>
      <c r="AY761">
        <v>1.04181009</v>
      </c>
      <c r="AZ761">
        <v>1.029152294</v>
      </c>
      <c r="BA761">
        <v>1.029152294</v>
      </c>
      <c r="BB761">
        <v>1.046285447</v>
      </c>
      <c r="BC761">
        <v>1.042439304</v>
      </c>
      <c r="BD761">
        <v>0.88190216099999996</v>
      </c>
      <c r="BE761">
        <v>0.88190216099999996</v>
      </c>
      <c r="BF761">
        <v>0.88190216099999996</v>
      </c>
      <c r="BG761">
        <v>0.94838101699999999</v>
      </c>
      <c r="BH761">
        <v>0.14845984000000001</v>
      </c>
      <c r="BI761">
        <v>0.14845984000000001</v>
      </c>
      <c r="BJ761">
        <v>0.16933219299999999</v>
      </c>
      <c r="BK761">
        <v>0.20689772000000001</v>
      </c>
      <c r="BL761">
        <v>0.148460025</v>
      </c>
      <c r="BM761">
        <v>0.148460025</v>
      </c>
      <c r="BN761">
        <v>0.16933219299999999</v>
      </c>
      <c r="BO761">
        <v>0.20705116899999901</v>
      </c>
      <c r="BP761">
        <v>8.0653159999999995E-3</v>
      </c>
      <c r="BQ761">
        <v>8.0653159999999995E-3</v>
      </c>
      <c r="BR761">
        <v>8.0653159999999995E-3</v>
      </c>
      <c r="BS761">
        <v>0.156803041</v>
      </c>
      <c r="BT761">
        <v>0.99975147599999903</v>
      </c>
      <c r="BU761">
        <v>0.99975147599999903</v>
      </c>
      <c r="BV761">
        <v>1</v>
      </c>
      <c r="BW761">
        <v>0.99044583500000005</v>
      </c>
      <c r="BX761">
        <f>+'aob Demand'!BX760+'aob Cap'!$CG761</f>
        <v>102.0409693</v>
      </c>
      <c r="BY761">
        <f>+'aob Demand'!BY760+'aob Cap'!$CG761</f>
        <v>0</v>
      </c>
      <c r="BZ761">
        <f>+'aob Demand'!BZ760+'aob Cap'!$CG761</f>
        <v>0</v>
      </c>
      <c r="CA761">
        <f>+'aob Demand'!CA760+'aob Cap'!$CG761</f>
        <v>0</v>
      </c>
      <c r="CB761">
        <f t="shared" si="90"/>
        <v>8563974.8793943804</v>
      </c>
      <c r="CC761">
        <f t="shared" si="95"/>
        <v>0</v>
      </c>
      <c r="CD761">
        <f t="shared" si="96"/>
        <v>0</v>
      </c>
      <c r="CE761">
        <f t="shared" si="97"/>
        <v>0</v>
      </c>
      <c r="CG761">
        <f>+IFERROR(VLOOKUP(_xlfn.CONCAT(B761,E761,C761),Reallocation!$A$3:$F$618,6,FALSE),0)</f>
        <v>0</v>
      </c>
      <c r="CH761">
        <f t="shared" si="91"/>
        <v>0</v>
      </c>
      <c r="CI761">
        <f t="shared" si="92"/>
        <v>0</v>
      </c>
      <c r="CJ761">
        <f t="shared" si="93"/>
        <v>0</v>
      </c>
      <c r="CK761">
        <f t="shared" si="94"/>
        <v>0</v>
      </c>
      <c r="CL761">
        <f>+IF($C761=1,SUMPRODUCT($CH761:$CK761,Elast!$L$6:$O$6),SUMPRODUCT($CH761:$CK761,Elast!$L$13:$O$13))</f>
        <v>0</v>
      </c>
      <c r="CM761">
        <f>+IF($C761=1,SUMPRODUCT($CH761:$CK761,Elast!$L$7:$O$7),SUMPRODUCT($CH761:$CK761,Elast!$L$14:$O$14))</f>
        <v>0</v>
      </c>
      <c r="CN761">
        <f>+IF($C761=1,SUMPRODUCT($CH761:$CK761,Elast!$L$8:$O$8),SUMPRODUCT($CH761:$CK761,Elast!$L$15:$O$15))</f>
        <v>0</v>
      </c>
      <c r="CO761">
        <f>+IF($C761=1,SUMPRODUCT($CH761:$CK761,Elast!$L$9:$O$9),SUMPRODUCT($CH761:$CK761,Elast!$L$16:$O$16))</f>
        <v>0</v>
      </c>
    </row>
    <row r="762" spans="2:93" x14ac:dyDescent="0.25">
      <c r="B762" t="s">
        <v>93</v>
      </c>
      <c r="C762">
        <v>2</v>
      </c>
      <c r="D762">
        <v>2011</v>
      </c>
      <c r="E762">
        <v>2009</v>
      </c>
      <c r="F762">
        <v>0.27347395699999999</v>
      </c>
      <c r="G762" s="1">
        <v>2.4E-8</v>
      </c>
      <c r="H762">
        <v>0.20433287</v>
      </c>
      <c r="I762">
        <v>0.52219314900000002</v>
      </c>
      <c r="J762">
        <f>+('aob Demand'!J761-'aob Demand'!BX761)+'aob Cap'!BX762</f>
        <v>196.36254640000001</v>
      </c>
      <c r="K762">
        <f>+('aob Demand'!K761-'aob Demand'!BY761)+'aob Cap'!BY762</f>
        <v>109.403451</v>
      </c>
      <c r="L762">
        <f>+('aob Demand'!L761-'aob Demand'!BZ761)+'aob Cap'!BZ762</f>
        <v>66.803201860000001</v>
      </c>
      <c r="M762">
        <f>+('aob Demand'!M761-'aob Demand'!CA761)+'aob Cap'!CA762</f>
        <v>39.301661199999998</v>
      </c>
      <c r="N762">
        <f>+'aob Demand'!N761*(1+CL762)</f>
        <v>75819.570999999996</v>
      </c>
      <c r="O762">
        <f>+'aob Demand'!O761*(1+CM762)</f>
        <v>1.7000000000000001E-2</v>
      </c>
      <c r="P762">
        <f>+'aob Demand'!P761*(1+CN762)</f>
        <v>166519.44699999999</v>
      </c>
      <c r="Q762">
        <f>+'aob Demand'!Q761*(1+CO762)</f>
        <v>723342.98</v>
      </c>
      <c r="R762">
        <v>54440738.850000001</v>
      </c>
      <c r="S762">
        <f>+IF(E762&gt;2017,SUMPRODUCT(J762:M762,N762:Q762),'aob Demand'!S761)</f>
        <v>54440738.850000001</v>
      </c>
      <c r="T762">
        <v>1</v>
      </c>
      <c r="U762">
        <v>4.0000000000000001E-3</v>
      </c>
      <c r="V762">
        <v>35557.76064</v>
      </c>
      <c r="W762">
        <v>4.0000000000000001E-3</v>
      </c>
      <c r="X762">
        <v>20.550259579999999</v>
      </c>
      <c r="Y762">
        <v>20.550259579999999</v>
      </c>
      <c r="Z762">
        <v>7.1789329349999997</v>
      </c>
      <c r="AA762">
        <v>3.3579015339999998</v>
      </c>
      <c r="AB762">
        <v>86.959095419999997</v>
      </c>
      <c r="AC762">
        <v>0</v>
      </c>
      <c r="AD762">
        <v>0</v>
      </c>
      <c r="AE762">
        <v>0</v>
      </c>
      <c r="AF762">
        <v>6593201.3089999901</v>
      </c>
      <c r="AG762">
        <v>0</v>
      </c>
      <c r="AH762">
        <v>0</v>
      </c>
      <c r="AI762">
        <v>0</v>
      </c>
      <c r="AJ762">
        <v>88.853191379999998</v>
      </c>
      <c r="AK762">
        <v>88.853191379999998</v>
      </c>
      <c r="AL762">
        <v>59.624268919999999</v>
      </c>
      <c r="AM762">
        <v>35.943759669999999</v>
      </c>
      <c r="AN762">
        <v>109.403451</v>
      </c>
      <c r="AO762">
        <v>109.403451</v>
      </c>
      <c r="AP762">
        <v>66.803201860000001</v>
      </c>
      <c r="AQ762">
        <v>39.301661199999998</v>
      </c>
      <c r="AR762">
        <f>+IF(E762&gt;2017,J762*N762,'aob Demand'!AR761)</f>
        <v>14888124.029999999</v>
      </c>
      <c r="AS762">
        <f>+IF(F762&gt;2017,K762*O762,'aob Demand'!AS761)</f>
        <v>1.859858666</v>
      </c>
      <c r="AT762">
        <f>+IF(G762&gt;2017,L762*P762,'aob Demand'!AT761)</f>
        <v>11124032.23</v>
      </c>
      <c r="AU762">
        <f>+IF(H762&gt;2017,M762*Q762,'aob Demand'!AU761)</f>
        <v>28428580.73</v>
      </c>
      <c r="AV762">
        <v>1.029125029</v>
      </c>
      <c r="AW762">
        <v>1.029125029</v>
      </c>
      <c r="AX762">
        <v>1.046285447</v>
      </c>
      <c r="AY762">
        <v>1.04181009</v>
      </c>
      <c r="AZ762">
        <v>1.029152294</v>
      </c>
      <c r="BA762">
        <v>1.029152294</v>
      </c>
      <c r="BB762">
        <v>1.046285447</v>
      </c>
      <c r="BC762">
        <v>1.042439304</v>
      </c>
      <c r="BD762">
        <v>0.88190216099999996</v>
      </c>
      <c r="BE762">
        <v>0.88190216099999996</v>
      </c>
      <c r="BF762">
        <v>0.88190216099999996</v>
      </c>
      <c r="BG762">
        <v>0.94838101699999999</v>
      </c>
      <c r="BH762">
        <v>0.14845984000000001</v>
      </c>
      <c r="BI762">
        <v>0.14845984000000001</v>
      </c>
      <c r="BJ762">
        <v>0.16933219299999999</v>
      </c>
      <c r="BK762">
        <v>0.20689772000000001</v>
      </c>
      <c r="BL762">
        <v>0.148460025</v>
      </c>
      <c r="BM762">
        <v>0.148460025</v>
      </c>
      <c r="BN762">
        <v>0.16933219299999999</v>
      </c>
      <c r="BO762">
        <v>0.20705116899999901</v>
      </c>
      <c r="BP762">
        <v>8.0653159999999995E-3</v>
      </c>
      <c r="BQ762">
        <v>8.0653159999999995E-3</v>
      </c>
      <c r="BR762">
        <v>8.0653159999999995E-3</v>
      </c>
      <c r="BS762">
        <v>0.156803041</v>
      </c>
      <c r="BT762">
        <v>0.99975147599999903</v>
      </c>
      <c r="BU762">
        <v>0.99975147599999903</v>
      </c>
      <c r="BV762">
        <v>1</v>
      </c>
      <c r="BW762">
        <v>0.99044583500000005</v>
      </c>
      <c r="BX762">
        <f>+'aob Demand'!BX761+'aob Cap'!$CG762</f>
        <v>103.0185638</v>
      </c>
      <c r="BY762">
        <f>+'aob Demand'!BY761+'aob Cap'!$CG762</f>
        <v>0</v>
      </c>
      <c r="BZ762">
        <f>+'aob Demand'!BZ761+'aob Cap'!$CG762</f>
        <v>0</v>
      </c>
      <c r="CA762">
        <f>+'aob Demand'!CA761+'aob Cap'!$CG762</f>
        <v>0</v>
      </c>
      <c r="CB762">
        <f t="shared" si="90"/>
        <v>7810823.3123521293</v>
      </c>
      <c r="CC762">
        <f t="shared" si="95"/>
        <v>0</v>
      </c>
      <c r="CD762">
        <f t="shared" si="96"/>
        <v>0</v>
      </c>
      <c r="CE762">
        <f t="shared" si="97"/>
        <v>0</v>
      </c>
      <c r="CG762">
        <f>+IFERROR(VLOOKUP(_xlfn.CONCAT(B762,E762,C762),Reallocation!$A$3:$F$618,6,FALSE),0)</f>
        <v>0</v>
      </c>
      <c r="CH762">
        <f t="shared" si="91"/>
        <v>0</v>
      </c>
      <c r="CI762">
        <f t="shared" si="92"/>
        <v>0</v>
      </c>
      <c r="CJ762">
        <f t="shared" si="93"/>
        <v>0</v>
      </c>
      <c r="CK762">
        <f t="shared" si="94"/>
        <v>0</v>
      </c>
      <c r="CL762">
        <f>+IF($C762=1,SUMPRODUCT($CH762:$CK762,Elast!$L$6:$O$6),SUMPRODUCT($CH762:$CK762,Elast!$L$13:$O$13))</f>
        <v>0</v>
      </c>
      <c r="CM762">
        <f>+IF($C762=1,SUMPRODUCT($CH762:$CK762,Elast!$L$7:$O$7),SUMPRODUCT($CH762:$CK762,Elast!$L$14:$O$14))</f>
        <v>0</v>
      </c>
      <c r="CN762">
        <f>+IF($C762=1,SUMPRODUCT($CH762:$CK762,Elast!$L$8:$O$8),SUMPRODUCT($CH762:$CK762,Elast!$L$15:$O$15))</f>
        <v>0</v>
      </c>
      <c r="CO762">
        <f>+IF($C762=1,SUMPRODUCT($CH762:$CK762,Elast!$L$9:$O$9),SUMPRODUCT($CH762:$CK762,Elast!$L$16:$O$16))</f>
        <v>0</v>
      </c>
    </row>
    <row r="763" spans="2:93" x14ac:dyDescent="0.25">
      <c r="B763" t="s">
        <v>93</v>
      </c>
      <c r="C763">
        <v>2</v>
      </c>
      <c r="D763">
        <v>2012</v>
      </c>
      <c r="E763">
        <v>2010</v>
      </c>
      <c r="F763">
        <v>0.201220024</v>
      </c>
      <c r="G763" s="1">
        <v>2.7199999999999999E-8</v>
      </c>
      <c r="H763">
        <v>0.16898796599999999</v>
      </c>
      <c r="I763">
        <v>0.62979198299999894</v>
      </c>
      <c r="J763">
        <f>+('aob Demand'!J762-'aob Demand'!BX762)+'aob Cap'!BX763</f>
        <v>188.81066129999999</v>
      </c>
      <c r="K763">
        <f>+('aob Demand'!K762-'aob Demand'!BY762)+'aob Cap'!BY763</f>
        <v>86.493592109999994</v>
      </c>
      <c r="L763">
        <f>+('aob Demand'!L762-'aob Demand'!BZ762)+'aob Cap'!BZ763</f>
        <v>73.68269368</v>
      </c>
      <c r="M763">
        <f>+('aob Demand'!M762-'aob Demand'!CA762)+'aob Cap'!CA763</f>
        <v>62.155007550000001</v>
      </c>
      <c r="N763">
        <f>+'aob Demand'!N762*(1+CL763)</f>
        <v>76129.103000000003</v>
      </c>
      <c r="O763">
        <f>+'aob Demand'!O762*(1+CM763)</f>
        <v>2.1999999999999999E-2</v>
      </c>
      <c r="P763">
        <f>+'aob Demand'!P762*(1+CN763)</f>
        <v>163831.08199999999</v>
      </c>
      <c r="Q763">
        <f>+'aob Demand'!Q762*(1+CO763)</f>
        <v>723814.08200000005</v>
      </c>
      <c r="R763">
        <v>71434173.349999994</v>
      </c>
      <c r="S763">
        <f>+IF(E763&gt;2017,SUMPRODUCT(J763:M763,N763:Q763),'aob Demand'!S762)</f>
        <v>71434173.349999994</v>
      </c>
      <c r="T763">
        <v>1</v>
      </c>
      <c r="U763">
        <v>2E-3</v>
      </c>
      <c r="V763">
        <v>34815.788289999997</v>
      </c>
      <c r="W763">
        <v>2E-3</v>
      </c>
      <c r="X763">
        <v>5.0209332030000002</v>
      </c>
      <c r="Y763">
        <v>5.0209332030000002</v>
      </c>
      <c r="Z763">
        <v>3.0423402610000001</v>
      </c>
      <c r="AA763">
        <v>0.90651791000000004</v>
      </c>
      <c r="AB763">
        <v>102.31706920000001</v>
      </c>
      <c r="AC763">
        <v>0</v>
      </c>
      <c r="AD763">
        <v>0</v>
      </c>
      <c r="AE763">
        <v>0</v>
      </c>
      <c r="AF763">
        <v>7789306.699</v>
      </c>
      <c r="AG763">
        <v>0</v>
      </c>
      <c r="AH763">
        <v>0</v>
      </c>
      <c r="AI763">
        <v>0</v>
      </c>
      <c r="AJ763">
        <v>81.472658910000007</v>
      </c>
      <c r="AK763">
        <v>81.472658910000007</v>
      </c>
      <c r="AL763">
        <v>70.640353419999997</v>
      </c>
      <c r="AM763">
        <v>61.248489640000003</v>
      </c>
      <c r="AN763">
        <v>86.493592109999994</v>
      </c>
      <c r="AO763">
        <v>86.493592109999994</v>
      </c>
      <c r="AP763">
        <v>73.68269368</v>
      </c>
      <c r="AQ763">
        <v>62.155007550000001</v>
      </c>
      <c r="AR763">
        <f>+IF(E763&gt;2017,J763*N763,'aob Demand'!AR762)</f>
        <v>14373986.279999999</v>
      </c>
      <c r="AS763">
        <f>+IF(F763&gt;2017,K763*O763,'aob Demand'!AS762)</f>
        <v>1.902859026</v>
      </c>
      <c r="AT763">
        <f>+IF(G763&gt;2017,L763*P763,'aob Demand'!AT762)</f>
        <v>12071515.43</v>
      </c>
      <c r="AU763">
        <f>+IF(H763&gt;2017,M763*Q763,'aob Demand'!AU762)</f>
        <v>44988669.729999997</v>
      </c>
      <c r="AV763">
        <v>1.029125029</v>
      </c>
      <c r="AW763">
        <v>1.029125029</v>
      </c>
      <c r="AX763">
        <v>1.046285447</v>
      </c>
      <c r="AY763">
        <v>1.04181009</v>
      </c>
      <c r="AZ763">
        <v>1.029152294</v>
      </c>
      <c r="BA763">
        <v>1.029152294</v>
      </c>
      <c r="BB763">
        <v>1.046285447</v>
      </c>
      <c r="BC763">
        <v>1.042439304</v>
      </c>
      <c r="BD763">
        <v>0.88190216099999996</v>
      </c>
      <c r="BE763">
        <v>0.88190216099999996</v>
      </c>
      <c r="BF763">
        <v>0.88190216099999996</v>
      </c>
      <c r="BG763">
        <v>0.94838101699999999</v>
      </c>
      <c r="BH763">
        <v>0.14845984000000001</v>
      </c>
      <c r="BI763">
        <v>0.14845984000000001</v>
      </c>
      <c r="BJ763">
        <v>0.16933219299999999</v>
      </c>
      <c r="BK763">
        <v>0.20689772000000001</v>
      </c>
      <c r="BL763">
        <v>0.148460025</v>
      </c>
      <c r="BM763">
        <v>0.148460025</v>
      </c>
      <c r="BN763">
        <v>0.16933219299999999</v>
      </c>
      <c r="BO763">
        <v>0.20705116899999901</v>
      </c>
      <c r="BP763">
        <v>8.0653159999999995E-3</v>
      </c>
      <c r="BQ763">
        <v>8.0653159999999995E-3</v>
      </c>
      <c r="BR763">
        <v>8.0653159999999995E-3</v>
      </c>
      <c r="BS763">
        <v>0.156803041</v>
      </c>
      <c r="BT763">
        <v>0.99975147599999903</v>
      </c>
      <c r="BU763">
        <v>0.99975147599999903</v>
      </c>
      <c r="BV763">
        <v>1</v>
      </c>
      <c r="BW763">
        <v>0.99044583500000005</v>
      </c>
      <c r="BX763">
        <f>+'aob Demand'!BX762+'aob Cap'!$CG763</f>
        <v>103.8912108</v>
      </c>
      <c r="BY763">
        <f>+'aob Demand'!BY762+'aob Cap'!$CG763</f>
        <v>0</v>
      </c>
      <c r="BZ763">
        <f>+'aob Demand'!BZ762+'aob Cap'!$CG763</f>
        <v>0</v>
      </c>
      <c r="CA763">
        <f>+'aob Demand'!CA762+'aob Cap'!$CG763</f>
        <v>0</v>
      </c>
      <c r="CB763">
        <f t="shared" si="90"/>
        <v>7909144.6877879128</v>
      </c>
      <c r="CC763">
        <f t="shared" si="95"/>
        <v>0</v>
      </c>
      <c r="CD763">
        <f t="shared" si="96"/>
        <v>0</v>
      </c>
      <c r="CE763">
        <f t="shared" si="97"/>
        <v>0</v>
      </c>
      <c r="CG763">
        <f>+IFERROR(VLOOKUP(_xlfn.CONCAT(B763,E763,C763),Reallocation!$A$3:$F$618,6,FALSE),0)</f>
        <v>0</v>
      </c>
      <c r="CH763">
        <f t="shared" si="91"/>
        <v>0</v>
      </c>
      <c r="CI763">
        <f t="shared" si="92"/>
        <v>0</v>
      </c>
      <c r="CJ763">
        <f t="shared" si="93"/>
        <v>0</v>
      </c>
      <c r="CK763">
        <f t="shared" si="94"/>
        <v>0</v>
      </c>
      <c r="CL763">
        <f>+IF($C763=1,SUMPRODUCT($CH763:$CK763,Elast!$L$6:$O$6),SUMPRODUCT($CH763:$CK763,Elast!$L$13:$O$13))</f>
        <v>0</v>
      </c>
      <c r="CM763">
        <f>+IF($C763=1,SUMPRODUCT($CH763:$CK763,Elast!$L$7:$O$7),SUMPRODUCT($CH763:$CK763,Elast!$L$14:$O$14))</f>
        <v>0</v>
      </c>
      <c r="CN763">
        <f>+IF($C763=1,SUMPRODUCT($CH763:$CK763,Elast!$L$8:$O$8),SUMPRODUCT($CH763:$CK763,Elast!$L$15:$O$15))</f>
        <v>0</v>
      </c>
      <c r="CO763">
        <f>+IF($C763=1,SUMPRODUCT($CH763:$CK763,Elast!$L$9:$O$9),SUMPRODUCT($CH763:$CK763,Elast!$L$16:$O$16))</f>
        <v>0</v>
      </c>
    </row>
    <row r="764" spans="2:93" x14ac:dyDescent="0.25">
      <c r="B764" t="s">
        <v>93</v>
      </c>
      <c r="C764">
        <v>2</v>
      </c>
      <c r="D764">
        <v>2013</v>
      </c>
      <c r="E764">
        <v>2011</v>
      </c>
      <c r="F764">
        <v>0.22393719500000001</v>
      </c>
      <c r="G764" s="1">
        <v>3.0400000000000001E-8</v>
      </c>
      <c r="H764">
        <v>0.17665961199999999</v>
      </c>
      <c r="I764">
        <v>0.59940316199999999</v>
      </c>
      <c r="J764">
        <f>+('aob Demand'!J763-'aob Demand'!BX763)+'aob Cap'!BX764</f>
        <v>159.44646589999999</v>
      </c>
      <c r="K764">
        <f>+('aob Demand'!K763-'aob Demand'!BY763)+'aob Cap'!BY764</f>
        <v>80.42655963</v>
      </c>
      <c r="L764">
        <f>+('aob Demand'!L763-'aob Demand'!BZ763)+'aob Cap'!BZ764</f>
        <v>58.723298370000002</v>
      </c>
      <c r="M764">
        <f>+('aob Demand'!M763-'aob Demand'!CA763)+'aob Cap'!CA764</f>
        <v>48.011101330000002</v>
      </c>
      <c r="N764">
        <f>+'aob Demand'!N763*(1+CL764)</f>
        <v>80057.892000000007</v>
      </c>
      <c r="O764">
        <f>+'aob Demand'!O763*(1+CM764)</f>
        <v>2.1000000000000001E-2</v>
      </c>
      <c r="P764">
        <f>+'aob Demand'!P763*(1+CN764)</f>
        <v>171482.443</v>
      </c>
      <c r="Q764">
        <f>+'aob Demand'!Q763*(1+CO764)</f>
        <v>711656.10800000001</v>
      </c>
      <c r="R764">
        <v>57002357.810000002</v>
      </c>
      <c r="S764">
        <f>+IF(E764&gt;2017,SUMPRODUCT(J764:M764,N764:Q764),'aob Demand'!S763)</f>
        <v>57002357.810000002</v>
      </c>
      <c r="T764">
        <v>1</v>
      </c>
      <c r="U764">
        <v>2E-3</v>
      </c>
      <c r="V764">
        <v>33724.262649999997</v>
      </c>
      <c r="W764">
        <v>2E-3</v>
      </c>
      <c r="X764">
        <v>-1.2509056199999999</v>
      </c>
      <c r="Y764">
        <v>-1.2509056199999999</v>
      </c>
      <c r="Z764">
        <v>-0.92363100300000001</v>
      </c>
      <c r="AA764">
        <v>1.094933105</v>
      </c>
      <c r="AB764">
        <v>79.019906230000004</v>
      </c>
      <c r="AC764">
        <v>0</v>
      </c>
      <c r="AD764">
        <v>0</v>
      </c>
      <c r="AE764">
        <v>0</v>
      </c>
      <c r="AF764">
        <v>6326167.1189999999</v>
      </c>
      <c r="AG764">
        <v>0</v>
      </c>
      <c r="AH764">
        <v>0</v>
      </c>
      <c r="AI764">
        <v>0</v>
      </c>
      <c r="AJ764">
        <v>81.677465249999997</v>
      </c>
      <c r="AK764">
        <v>81.677465249999997</v>
      </c>
      <c r="AL764">
        <v>59.646929370000002</v>
      </c>
      <c r="AM764">
        <v>46.916168229999997</v>
      </c>
      <c r="AN764">
        <v>80.42655963</v>
      </c>
      <c r="AO764">
        <v>80.42655963</v>
      </c>
      <c r="AP764">
        <v>58.723298370000002</v>
      </c>
      <c r="AQ764">
        <v>48.011101330000002</v>
      </c>
      <c r="AR764">
        <f>+IF(E764&gt;2017,J764*N764,'aob Demand'!AR763)</f>
        <v>12764947.939999999</v>
      </c>
      <c r="AS764">
        <f>+IF(F764&gt;2017,K764*O764,'aob Demand'!AS763)</f>
        <v>1.6889577519999901</v>
      </c>
      <c r="AT764">
        <f>+IF(G764&gt;2017,L764*P764,'aob Demand'!AT763)</f>
        <v>10070014.67</v>
      </c>
      <c r="AU764">
        <f>+IF(H764&gt;2017,M764*Q764,'aob Demand'!AU763)</f>
        <v>34167393.509999998</v>
      </c>
      <c r="AV764">
        <v>1.029125029</v>
      </c>
      <c r="AW764">
        <v>1.029125029</v>
      </c>
      <c r="AX764">
        <v>1.046285447</v>
      </c>
      <c r="AY764">
        <v>1.04181009</v>
      </c>
      <c r="AZ764">
        <v>1.029152294</v>
      </c>
      <c r="BA764">
        <v>1.029152294</v>
      </c>
      <c r="BB764">
        <v>1.046285447</v>
      </c>
      <c r="BC764">
        <v>1.042439304</v>
      </c>
      <c r="BD764">
        <v>0.88190216099999996</v>
      </c>
      <c r="BE764">
        <v>0.88190216099999996</v>
      </c>
      <c r="BF764">
        <v>0.88190216099999996</v>
      </c>
      <c r="BG764">
        <v>0.94838101699999999</v>
      </c>
      <c r="BH764">
        <v>0.14845984000000001</v>
      </c>
      <c r="BI764">
        <v>0.14845984000000001</v>
      </c>
      <c r="BJ764">
        <v>0.16933219299999999</v>
      </c>
      <c r="BK764">
        <v>0.20689772000000001</v>
      </c>
      <c r="BL764">
        <v>0.148460025</v>
      </c>
      <c r="BM764">
        <v>0.148460025</v>
      </c>
      <c r="BN764">
        <v>0.16933219299999999</v>
      </c>
      <c r="BO764">
        <v>0.20705116899999901</v>
      </c>
      <c r="BP764">
        <v>8.0653159999999995E-3</v>
      </c>
      <c r="BQ764">
        <v>8.0653159999999995E-3</v>
      </c>
      <c r="BR764">
        <v>8.0653159999999995E-3</v>
      </c>
      <c r="BS764">
        <v>0.156803041</v>
      </c>
      <c r="BT764">
        <v>0.99975147599999903</v>
      </c>
      <c r="BU764">
        <v>0.99975147599999903</v>
      </c>
      <c r="BV764">
        <v>1</v>
      </c>
      <c r="BW764">
        <v>0.99044583500000005</v>
      </c>
      <c r="BX764">
        <f>+'aob Demand'!BX763+'aob Cap'!$CG764</f>
        <v>103.6997411</v>
      </c>
      <c r="BY764">
        <f>+'aob Demand'!BY763+'aob Cap'!$CG764</f>
        <v>0</v>
      </c>
      <c r="BZ764">
        <f>+'aob Demand'!BZ763+'aob Cap'!$CG764</f>
        <v>0</v>
      </c>
      <c r="CA764">
        <f>+'aob Demand'!CA763+'aob Cap'!$CG764</f>
        <v>0</v>
      </c>
      <c r="CB764">
        <f t="shared" si="90"/>
        <v>8301982.6734117614</v>
      </c>
      <c r="CC764">
        <f t="shared" si="95"/>
        <v>0</v>
      </c>
      <c r="CD764">
        <f t="shared" si="96"/>
        <v>0</v>
      </c>
      <c r="CE764">
        <f t="shared" si="97"/>
        <v>0</v>
      </c>
      <c r="CG764">
        <f>+IFERROR(VLOOKUP(_xlfn.CONCAT(B764,E764,C764),Reallocation!$A$3:$F$618,6,FALSE),0)</f>
        <v>0</v>
      </c>
      <c r="CH764">
        <f t="shared" si="91"/>
        <v>0</v>
      </c>
      <c r="CI764">
        <f t="shared" si="92"/>
        <v>0</v>
      </c>
      <c r="CJ764">
        <f t="shared" si="93"/>
        <v>0</v>
      </c>
      <c r="CK764">
        <f t="shared" si="94"/>
        <v>0</v>
      </c>
      <c r="CL764">
        <f>+IF($C764=1,SUMPRODUCT($CH764:$CK764,Elast!$L$6:$O$6),SUMPRODUCT($CH764:$CK764,Elast!$L$13:$O$13))</f>
        <v>0</v>
      </c>
      <c r="CM764">
        <f>+IF($C764=1,SUMPRODUCT($CH764:$CK764,Elast!$L$7:$O$7),SUMPRODUCT($CH764:$CK764,Elast!$L$14:$O$14))</f>
        <v>0</v>
      </c>
      <c r="CN764">
        <f>+IF($C764=1,SUMPRODUCT($CH764:$CK764,Elast!$L$8:$O$8),SUMPRODUCT($CH764:$CK764,Elast!$L$15:$O$15))</f>
        <v>0</v>
      </c>
      <c r="CO764">
        <f>+IF($C764=1,SUMPRODUCT($CH764:$CK764,Elast!$L$9:$O$9),SUMPRODUCT($CH764:$CK764,Elast!$L$16:$O$16))</f>
        <v>0</v>
      </c>
    </row>
    <row r="765" spans="2:93" x14ac:dyDescent="0.25">
      <c r="B765" t="s">
        <v>93</v>
      </c>
      <c r="C765">
        <v>2</v>
      </c>
      <c r="D765">
        <v>2014</v>
      </c>
      <c r="E765">
        <v>2012</v>
      </c>
      <c r="F765">
        <v>0.174593951</v>
      </c>
      <c r="G765" s="1">
        <v>7.2099999999999996E-7</v>
      </c>
      <c r="H765">
        <v>0.185900553</v>
      </c>
      <c r="I765">
        <v>0.63950477399999905</v>
      </c>
      <c r="J765">
        <f>+('aob Demand'!J764-'aob Demand'!BX764)+'aob Cap'!BX765</f>
        <v>191.45622460000001</v>
      </c>
      <c r="K765">
        <f>+('aob Demand'!K764-'aob Demand'!BY764)+'aob Cap'!BY765</f>
        <v>108.936844999999</v>
      </c>
      <c r="L765">
        <f>+('aob Demand'!L764-'aob Demand'!BZ764)+'aob Cap'!BZ765</f>
        <v>97.816133919999999</v>
      </c>
      <c r="M765">
        <f>+('aob Demand'!M764-'aob Demand'!CA764)+'aob Cap'!CA765</f>
        <v>83.420636099999996</v>
      </c>
      <c r="N765">
        <f>+'aob Demand'!N764*(1+CL765)</f>
        <v>77264.183999999994</v>
      </c>
      <c r="O765">
        <f>+'aob Demand'!O764*(1+CM765)</f>
        <v>0.51300000000000001</v>
      </c>
      <c r="P765">
        <f>+'aob Demand'!P764*(1+CN765)</f>
        <v>161009.82399999999</v>
      </c>
      <c r="Q765">
        <f>+'aob Demand'!Q764*(1+CO765)</f>
        <v>649519.26</v>
      </c>
      <c r="R765">
        <v>84726926.799999997</v>
      </c>
      <c r="S765">
        <f>+IF(E765&gt;2017,SUMPRODUCT(J765:M765,N765:Q765),'aob Demand'!S764)</f>
        <v>84725433.189999998</v>
      </c>
      <c r="T765">
        <v>1</v>
      </c>
      <c r="U765">
        <v>12.208</v>
      </c>
      <c r="V765">
        <v>33131.376360000002</v>
      </c>
      <c r="W765">
        <v>12.208</v>
      </c>
      <c r="X765">
        <v>-10.464449719999999</v>
      </c>
      <c r="Y765">
        <v>-10.464449719999999</v>
      </c>
      <c r="Z765">
        <v>-10.199001450000001</v>
      </c>
      <c r="AA765">
        <v>-8.6268533620000003</v>
      </c>
      <c r="AB765">
        <v>82.519379689999994</v>
      </c>
      <c r="AC765">
        <v>0</v>
      </c>
      <c r="AD765">
        <v>0</v>
      </c>
      <c r="AE765">
        <v>0</v>
      </c>
      <c r="AF765">
        <v>6375792.5360000003</v>
      </c>
      <c r="AG765">
        <v>0</v>
      </c>
      <c r="AH765">
        <v>0</v>
      </c>
      <c r="AI765">
        <v>0</v>
      </c>
      <c r="AJ765">
        <v>119.40129469999999</v>
      </c>
      <c r="AK765">
        <v>119.40129469999999</v>
      </c>
      <c r="AL765">
        <v>108.01513540000001</v>
      </c>
      <c r="AM765">
        <v>92.047489459999994</v>
      </c>
      <c r="AN765">
        <v>108.936844999999</v>
      </c>
      <c r="AO765">
        <v>108.936844999999</v>
      </c>
      <c r="AP765">
        <v>97.816133919999999</v>
      </c>
      <c r="AQ765">
        <v>83.420636099999996</v>
      </c>
      <c r="AR765">
        <f>+IF(E765&gt;2017,J765*N765,'aob Demand'!AR764)</f>
        <v>14792708.970000001</v>
      </c>
      <c r="AS765">
        <f>+IF(F765&gt;2017,K765*O765,'aob Demand'!AS764)</f>
        <v>55.884601459999999</v>
      </c>
      <c r="AT765">
        <f>+IF(G765&gt;2017,L765*P765,'aob Demand'!AT764)</f>
        <v>15749358.51</v>
      </c>
      <c r="AU765">
        <f>+IF(H765&gt;2017,M765*Q765,'aob Demand'!AU764)</f>
        <v>54183309.829999998</v>
      </c>
      <c r="AV765">
        <v>1.029125029</v>
      </c>
      <c r="AW765">
        <v>1.029125029</v>
      </c>
      <c r="AX765">
        <v>1.046285447</v>
      </c>
      <c r="AY765">
        <v>1.04181009</v>
      </c>
      <c r="AZ765">
        <v>1.029152294</v>
      </c>
      <c r="BA765">
        <v>1.029152294</v>
      </c>
      <c r="BB765">
        <v>1.046285447</v>
      </c>
      <c r="BC765">
        <v>1.042439304</v>
      </c>
      <c r="BD765">
        <v>0.88190216099999996</v>
      </c>
      <c r="BE765">
        <v>0.88190216099999996</v>
      </c>
      <c r="BF765">
        <v>0.88190216099999996</v>
      </c>
      <c r="BG765">
        <v>0.94838101699999999</v>
      </c>
      <c r="BH765">
        <v>0.14845984000000001</v>
      </c>
      <c r="BI765">
        <v>0.14845984000000001</v>
      </c>
      <c r="BJ765">
        <v>0.16933219299999999</v>
      </c>
      <c r="BK765">
        <v>0.20689772000000001</v>
      </c>
      <c r="BL765">
        <v>0.148460025</v>
      </c>
      <c r="BM765">
        <v>0.148460025</v>
      </c>
      <c r="BN765">
        <v>0.16933219299999999</v>
      </c>
      <c r="BO765">
        <v>0.20705116899999901</v>
      </c>
      <c r="BP765">
        <v>8.0653159999999995E-3</v>
      </c>
      <c r="BQ765">
        <v>8.0653159999999995E-3</v>
      </c>
      <c r="BR765">
        <v>8.0653159999999995E-3</v>
      </c>
      <c r="BS765">
        <v>0.156803041</v>
      </c>
      <c r="BT765">
        <v>0.99975147599999903</v>
      </c>
      <c r="BU765">
        <v>0.99975147599999903</v>
      </c>
      <c r="BV765">
        <v>1</v>
      </c>
      <c r="BW765">
        <v>0.99044583500000005</v>
      </c>
      <c r="BX765">
        <f>+'aob Demand'!BX764+'aob Cap'!$CG765</f>
        <v>108.0149625</v>
      </c>
      <c r="BY765">
        <f>+'aob Demand'!BY764+'aob Cap'!$CG765</f>
        <v>0</v>
      </c>
      <c r="BZ765">
        <f>+'aob Demand'!BZ764+'aob Cap'!$CG765</f>
        <v>0</v>
      </c>
      <c r="CA765">
        <f>+'aob Demand'!CA764+'aob Cap'!$CG765</f>
        <v>0</v>
      </c>
      <c r="CB765">
        <f t="shared" si="90"/>
        <v>8345687.9373530988</v>
      </c>
      <c r="CC765">
        <f t="shared" si="95"/>
        <v>0</v>
      </c>
      <c r="CD765">
        <f t="shared" si="96"/>
        <v>0</v>
      </c>
      <c r="CE765">
        <f t="shared" si="97"/>
        <v>0</v>
      </c>
      <c r="CG765">
        <f>+IFERROR(VLOOKUP(_xlfn.CONCAT(B765,E765,C765),Reallocation!$A$3:$F$618,6,FALSE),0)</f>
        <v>0</v>
      </c>
      <c r="CH765">
        <f t="shared" si="91"/>
        <v>0</v>
      </c>
      <c r="CI765">
        <f t="shared" si="92"/>
        <v>0</v>
      </c>
      <c r="CJ765">
        <f t="shared" si="93"/>
        <v>0</v>
      </c>
      <c r="CK765">
        <f t="shared" si="94"/>
        <v>0</v>
      </c>
      <c r="CL765">
        <f>+IF($C765=1,SUMPRODUCT($CH765:$CK765,Elast!$L$6:$O$6),SUMPRODUCT($CH765:$CK765,Elast!$L$13:$O$13))</f>
        <v>0</v>
      </c>
      <c r="CM765">
        <f>+IF($C765=1,SUMPRODUCT($CH765:$CK765,Elast!$L$7:$O$7),SUMPRODUCT($CH765:$CK765,Elast!$L$14:$O$14))</f>
        <v>0</v>
      </c>
      <c r="CN765">
        <f>+IF($C765=1,SUMPRODUCT($CH765:$CK765,Elast!$L$8:$O$8),SUMPRODUCT($CH765:$CK765,Elast!$L$15:$O$15))</f>
        <v>0</v>
      </c>
      <c r="CO765">
        <f>+IF($C765=1,SUMPRODUCT($CH765:$CK765,Elast!$L$9:$O$9),SUMPRODUCT($CH765:$CK765,Elast!$L$16:$O$16))</f>
        <v>0</v>
      </c>
    </row>
    <row r="766" spans="2:93" x14ac:dyDescent="0.25">
      <c r="B766" t="s">
        <v>93</v>
      </c>
      <c r="C766">
        <v>2</v>
      </c>
      <c r="D766">
        <v>2015</v>
      </c>
      <c r="E766">
        <v>2013</v>
      </c>
      <c r="F766">
        <v>0.20883241899999999</v>
      </c>
      <c r="G766" s="1">
        <v>4.0999999999999897E-8</v>
      </c>
      <c r="H766">
        <v>0.171557244</v>
      </c>
      <c r="I766">
        <v>0.61961029700000003</v>
      </c>
      <c r="J766">
        <f>+('aob Demand'!J765-'aob Demand'!BX765)+'aob Cap'!BX766</f>
        <v>253.02058689999899</v>
      </c>
      <c r="K766">
        <f>+('aob Demand'!K765-'aob Demand'!BY765)+'aob Cap'!BY766</f>
        <v>77.329570390000001</v>
      </c>
      <c r="L766">
        <f>+('aob Demand'!L765-'aob Demand'!BZ765)+'aob Cap'!BZ766</f>
        <v>75.658332400000006</v>
      </c>
      <c r="M766">
        <f>+('aob Demand'!M765-'aob Demand'!CA765)+'aob Cap'!CA766</f>
        <v>64.718858370000007</v>
      </c>
      <c r="N766">
        <f>+'aob Demand'!N765*(1+CL766)</f>
        <v>39058.002</v>
      </c>
      <c r="O766">
        <f>+'aob Demand'!O765*(1+CM766)</f>
        <v>1.7999999999999999E-2</v>
      </c>
      <c r="P766">
        <f>+'aob Demand'!P765*(1+CN766)</f>
        <v>107305.07</v>
      </c>
      <c r="Q766">
        <f>+'aob Demand'!Q765*(1+CO766)</f>
        <v>453059.995</v>
      </c>
      <c r="R766">
        <v>47322528.289999999</v>
      </c>
      <c r="S766">
        <f>+IF(E766&gt;2017,SUMPRODUCT(J766:M766,N766:Q766),'aob Demand'!S765)</f>
        <v>47322528.289999999</v>
      </c>
      <c r="T766">
        <v>1</v>
      </c>
      <c r="U766">
        <v>4.0000000000000001E-3</v>
      </c>
      <c r="V766">
        <v>33741.97683</v>
      </c>
      <c r="W766">
        <v>4.0000000000000001E-3</v>
      </c>
      <c r="X766">
        <v>4.9852228089999997</v>
      </c>
      <c r="Y766">
        <v>4.9852228089999997</v>
      </c>
      <c r="Z766">
        <v>9.1329810859999991</v>
      </c>
      <c r="AA766">
        <v>4.4625764319999996</v>
      </c>
      <c r="AB766">
        <v>175.69101659999899</v>
      </c>
      <c r="AC766">
        <v>0</v>
      </c>
      <c r="AD766">
        <v>0</v>
      </c>
      <c r="AE766">
        <v>0</v>
      </c>
      <c r="AF766">
        <v>6862140.0760000004</v>
      </c>
      <c r="AG766">
        <v>0</v>
      </c>
      <c r="AH766">
        <v>0</v>
      </c>
      <c r="AI766">
        <v>0</v>
      </c>
      <c r="AJ766">
        <v>72.344347580000004</v>
      </c>
      <c r="AK766">
        <v>72.344347580000004</v>
      </c>
      <c r="AL766">
        <v>66.525351319999999</v>
      </c>
      <c r="AM766">
        <v>60.256281940000001</v>
      </c>
      <c r="AN766">
        <v>77.329570390000001</v>
      </c>
      <c r="AO766">
        <v>77.329570390000001</v>
      </c>
      <c r="AP766">
        <v>75.658332400000006</v>
      </c>
      <c r="AQ766">
        <v>64.718858370000007</v>
      </c>
      <c r="AR766">
        <f>+IF(E766&gt;2017,J766*N766,'aob Demand'!AR765)</f>
        <v>9882478.591</v>
      </c>
      <c r="AS766">
        <f>+IF(F766&gt;2017,K766*O766,'aob Demand'!AS765)</f>
        <v>1.3919322669999901</v>
      </c>
      <c r="AT766">
        <f>+IF(G766&gt;2017,L766*P766,'aob Demand'!AT765)</f>
        <v>8118522.6550000003</v>
      </c>
      <c r="AU766">
        <f>+IF(H766&gt;2017,M766*Q766,'aob Demand'!AU765)</f>
        <v>29321525.649999999</v>
      </c>
      <c r="AV766">
        <v>1.029125029</v>
      </c>
      <c r="AW766">
        <v>1.029125029</v>
      </c>
      <c r="AX766">
        <v>1.046285447</v>
      </c>
      <c r="AY766">
        <v>1.04181009</v>
      </c>
      <c r="AZ766">
        <v>1.029152294</v>
      </c>
      <c r="BA766">
        <v>1.029152294</v>
      </c>
      <c r="BB766">
        <v>1.046285447</v>
      </c>
      <c r="BC766">
        <v>1.042439304</v>
      </c>
      <c r="BD766">
        <v>0.88190216099999996</v>
      </c>
      <c r="BE766">
        <v>0.88190216099999996</v>
      </c>
      <c r="BF766">
        <v>0.88190216099999996</v>
      </c>
      <c r="BG766">
        <v>0.94838101699999999</v>
      </c>
      <c r="BH766">
        <v>0.14845984000000001</v>
      </c>
      <c r="BI766">
        <v>0.14845984000000001</v>
      </c>
      <c r="BJ766">
        <v>0.16933219299999999</v>
      </c>
      <c r="BK766">
        <v>0.20689772000000001</v>
      </c>
      <c r="BL766">
        <v>0.148460025</v>
      </c>
      <c r="BM766">
        <v>0.148460025</v>
      </c>
      <c r="BN766">
        <v>0.16933219299999999</v>
      </c>
      <c r="BO766">
        <v>0.20705116899999901</v>
      </c>
      <c r="BP766">
        <v>8.0653159999999995E-3</v>
      </c>
      <c r="BQ766">
        <v>8.0653159999999995E-3</v>
      </c>
      <c r="BR766">
        <v>8.0653159999999995E-3</v>
      </c>
      <c r="BS766">
        <v>0.156803041</v>
      </c>
      <c r="BT766">
        <v>0.99975147599999903</v>
      </c>
      <c r="BU766">
        <v>0.99975147599999903</v>
      </c>
      <c r="BV766">
        <v>1</v>
      </c>
      <c r="BW766">
        <v>0.99044583500000005</v>
      </c>
      <c r="BX766">
        <f>+'aob Demand'!BX765+'aob Cap'!$CG766</f>
        <v>124.87115249999999</v>
      </c>
      <c r="BY766">
        <f>+'aob Demand'!BY765+'aob Cap'!$CG766</f>
        <v>0</v>
      </c>
      <c r="BZ766">
        <f>+'aob Demand'!BZ765+'aob Cap'!$CG766</f>
        <v>0</v>
      </c>
      <c r="CA766">
        <f>+'aob Demand'!CA765+'aob Cap'!$CG766</f>
        <v>0</v>
      </c>
      <c r="CB766">
        <f t="shared" si="90"/>
        <v>4877217.7240873044</v>
      </c>
      <c r="CC766">
        <f t="shared" si="95"/>
        <v>0</v>
      </c>
      <c r="CD766">
        <f t="shared" si="96"/>
        <v>0</v>
      </c>
      <c r="CE766">
        <f t="shared" si="97"/>
        <v>0</v>
      </c>
      <c r="CG766">
        <f>+IFERROR(VLOOKUP(_xlfn.CONCAT(B766,E766,C766),Reallocation!$A$3:$F$618,6,FALSE),0)</f>
        <v>0</v>
      </c>
      <c r="CH766">
        <f t="shared" si="91"/>
        <v>0</v>
      </c>
      <c r="CI766">
        <f t="shared" si="92"/>
        <v>0</v>
      </c>
      <c r="CJ766">
        <f t="shared" si="93"/>
        <v>0</v>
      </c>
      <c r="CK766">
        <f t="shared" si="94"/>
        <v>0</v>
      </c>
      <c r="CL766">
        <f>+IF($C766=1,SUMPRODUCT($CH766:$CK766,Elast!$L$6:$O$6),SUMPRODUCT($CH766:$CK766,Elast!$L$13:$O$13))</f>
        <v>0</v>
      </c>
      <c r="CM766">
        <f>+IF($C766=1,SUMPRODUCT($CH766:$CK766,Elast!$L$7:$O$7),SUMPRODUCT($CH766:$CK766,Elast!$L$14:$O$14))</f>
        <v>0</v>
      </c>
      <c r="CN766">
        <f>+IF($C766=1,SUMPRODUCT($CH766:$CK766,Elast!$L$8:$O$8),SUMPRODUCT($CH766:$CK766,Elast!$L$15:$O$15))</f>
        <v>0</v>
      </c>
      <c r="CO766">
        <f>+IF($C766=1,SUMPRODUCT($CH766:$CK766,Elast!$L$9:$O$9),SUMPRODUCT($CH766:$CK766,Elast!$L$16:$O$16))</f>
        <v>0</v>
      </c>
    </row>
    <row r="767" spans="2:93" x14ac:dyDescent="0.25">
      <c r="B767" t="s">
        <v>93</v>
      </c>
      <c r="C767">
        <v>2</v>
      </c>
      <c r="D767">
        <v>2016</v>
      </c>
      <c r="E767">
        <v>2014</v>
      </c>
      <c r="F767">
        <v>0.28491197099999999</v>
      </c>
      <c r="G767" s="1">
        <v>3.6400000000000002E-8</v>
      </c>
      <c r="H767">
        <v>0.143626326</v>
      </c>
      <c r="I767">
        <v>0.57146166700000001</v>
      </c>
      <c r="J767">
        <f>+('aob Demand'!J766-'aob Demand'!BX766)+'aob Cap'!BX767</f>
        <v>362.92397899999997</v>
      </c>
      <c r="K767">
        <f>+('aob Demand'!K766-'aob Demand'!BY766)+'aob Cap'!BY767</f>
        <v>81.073975090000005</v>
      </c>
      <c r="L767">
        <f>+('aob Demand'!L766-'aob Demand'!BZ766)+'aob Cap'!BZ767</f>
        <v>71.966743299999905</v>
      </c>
      <c r="M767">
        <f>+('aob Demand'!M766-'aob Demand'!CA766)+'aob Cap'!CA767</f>
        <v>61.749775999999997</v>
      </c>
      <c r="N767">
        <f>+'aob Demand'!N766*(1+CL767)</f>
        <v>30259.2039999999</v>
      </c>
      <c r="O767">
        <f>+'aob Demand'!O766*(1+CM767)</f>
        <v>1.7999999999999999E-2</v>
      </c>
      <c r="P767">
        <f>+'aob Demand'!P766*(1+CN767)</f>
        <v>76924.491999999998</v>
      </c>
      <c r="Q767">
        <f>+'aob Demand'!Q766*(1+CO767)</f>
        <v>356709.08</v>
      </c>
      <c r="R767">
        <v>38544503.130000003</v>
      </c>
      <c r="S767">
        <f>+IF(E767&gt;2017,SUMPRODUCT(J767:M767,N767:Q767),'aob Demand'!S766)</f>
        <v>38544503.130000003</v>
      </c>
      <c r="T767">
        <v>1</v>
      </c>
      <c r="U767">
        <v>2E-3</v>
      </c>
      <c r="V767">
        <v>33121.61219</v>
      </c>
      <c r="W767">
        <v>2E-3</v>
      </c>
      <c r="X767">
        <v>4.2811448140000001</v>
      </c>
      <c r="Y767">
        <v>4.2811448140000001</v>
      </c>
      <c r="Z767">
        <v>5.1792794339999997</v>
      </c>
      <c r="AA767">
        <v>2.498054175</v>
      </c>
      <c r="AB767">
        <v>281.85000389999999</v>
      </c>
      <c r="AC767">
        <v>0</v>
      </c>
      <c r="AD767">
        <v>0</v>
      </c>
      <c r="AE767">
        <v>0</v>
      </c>
      <c r="AF767">
        <v>8528556.7650000006</v>
      </c>
      <c r="AG767">
        <v>0</v>
      </c>
      <c r="AH767">
        <v>0</v>
      </c>
      <c r="AI767">
        <v>0</v>
      </c>
      <c r="AJ767">
        <v>76.792830280000004</v>
      </c>
      <c r="AK767">
        <v>76.792830280000004</v>
      </c>
      <c r="AL767">
        <v>66.787463860000003</v>
      </c>
      <c r="AM767">
        <v>59.25172182</v>
      </c>
      <c r="AN767">
        <v>81.073975090000005</v>
      </c>
      <c r="AO767">
        <v>81.073975090000005</v>
      </c>
      <c r="AP767">
        <v>71.966743299999905</v>
      </c>
      <c r="AQ767">
        <v>61.749775999999997</v>
      </c>
      <c r="AR767">
        <f>+IF(E767&gt;2017,J767*N767,'aob Demand'!AR766)</f>
        <v>10981790.720000001</v>
      </c>
      <c r="AS767">
        <f>+IF(F767&gt;2017,K767*O767,'aob Demand'!AS766)</f>
        <v>1.4593315519999901</v>
      </c>
      <c r="AT767">
        <f>+IF(G767&gt;2017,L767*P767,'aob Demand'!AT766)</f>
        <v>5536005.1689999998</v>
      </c>
      <c r="AU767">
        <f>+IF(H767&gt;2017,M767*Q767,'aob Demand'!AU766)</f>
        <v>22026705.789999999</v>
      </c>
      <c r="AV767">
        <v>1.029125029</v>
      </c>
      <c r="AW767">
        <v>1.029125029</v>
      </c>
      <c r="AX767">
        <v>1.046285447</v>
      </c>
      <c r="AY767">
        <v>1.04181009</v>
      </c>
      <c r="AZ767">
        <v>1.029152294</v>
      </c>
      <c r="BA767">
        <v>1.029152294</v>
      </c>
      <c r="BB767">
        <v>1.046285447</v>
      </c>
      <c r="BC767">
        <v>1.042439304</v>
      </c>
      <c r="BD767">
        <v>0.88190216099999996</v>
      </c>
      <c r="BE767">
        <v>0.88190216099999996</v>
      </c>
      <c r="BF767">
        <v>0.88190216099999996</v>
      </c>
      <c r="BG767">
        <v>0.94838101699999999</v>
      </c>
      <c r="BH767">
        <v>0.14845984000000001</v>
      </c>
      <c r="BI767">
        <v>0.14845984000000001</v>
      </c>
      <c r="BJ767">
        <v>0.16933219299999999</v>
      </c>
      <c r="BK767">
        <v>0.20689772000000001</v>
      </c>
      <c r="BL767">
        <v>0.148460025</v>
      </c>
      <c r="BM767">
        <v>0.148460025</v>
      </c>
      <c r="BN767">
        <v>0.16933219299999999</v>
      </c>
      <c r="BO767">
        <v>0.20705116899999901</v>
      </c>
      <c r="BP767">
        <v>8.0653159999999995E-3</v>
      </c>
      <c r="BQ767">
        <v>8.0653159999999995E-3</v>
      </c>
      <c r="BR767">
        <v>8.0653159999999995E-3</v>
      </c>
      <c r="BS767">
        <v>0.156803041</v>
      </c>
      <c r="BT767">
        <v>0.99975147599999903</v>
      </c>
      <c r="BU767">
        <v>0.99975147599999903</v>
      </c>
      <c r="BV767">
        <v>1</v>
      </c>
      <c r="BW767">
        <v>0.99044583500000005</v>
      </c>
      <c r="BX767">
        <f>+'aob Demand'!BX766+'aob Cap'!$CG767</f>
        <v>138.7734476</v>
      </c>
      <c r="BY767">
        <f>+'aob Demand'!BY766+'aob Cap'!$CG767</f>
        <v>0</v>
      </c>
      <c r="BZ767">
        <f>+'aob Demand'!BZ766+'aob Cap'!$CG767</f>
        <v>0</v>
      </c>
      <c r="CA767">
        <f>+'aob Demand'!CA766+'aob Cap'!$CG767</f>
        <v>0</v>
      </c>
      <c r="CB767">
        <f t="shared" si="90"/>
        <v>4199174.0607116967</v>
      </c>
      <c r="CC767">
        <f t="shared" si="95"/>
        <v>0</v>
      </c>
      <c r="CD767">
        <f t="shared" si="96"/>
        <v>0</v>
      </c>
      <c r="CE767">
        <f t="shared" si="97"/>
        <v>0</v>
      </c>
      <c r="CG767">
        <f>+IFERROR(VLOOKUP(_xlfn.CONCAT(B767,E767,C767),Reallocation!$A$3:$F$618,6,FALSE),0)</f>
        <v>0</v>
      </c>
      <c r="CH767">
        <f t="shared" si="91"/>
        <v>0</v>
      </c>
      <c r="CI767">
        <f t="shared" si="92"/>
        <v>0</v>
      </c>
      <c r="CJ767">
        <f t="shared" si="93"/>
        <v>0</v>
      </c>
      <c r="CK767">
        <f t="shared" si="94"/>
        <v>0</v>
      </c>
      <c r="CL767">
        <f>+IF($C767=1,SUMPRODUCT($CH767:$CK767,Elast!$L$6:$O$6),SUMPRODUCT($CH767:$CK767,Elast!$L$13:$O$13))</f>
        <v>0</v>
      </c>
      <c r="CM767">
        <f>+IF($C767=1,SUMPRODUCT($CH767:$CK767,Elast!$L$7:$O$7),SUMPRODUCT($CH767:$CK767,Elast!$L$14:$O$14))</f>
        <v>0</v>
      </c>
      <c r="CN767">
        <f>+IF($C767=1,SUMPRODUCT($CH767:$CK767,Elast!$L$8:$O$8),SUMPRODUCT($CH767:$CK767,Elast!$L$15:$O$15))</f>
        <v>0</v>
      </c>
      <c r="CO767">
        <f>+IF($C767=1,SUMPRODUCT($CH767:$CK767,Elast!$L$9:$O$9),SUMPRODUCT($CH767:$CK767,Elast!$L$16:$O$16))</f>
        <v>0</v>
      </c>
    </row>
    <row r="768" spans="2:93" x14ac:dyDescent="0.25">
      <c r="B768" t="s">
        <v>93</v>
      </c>
      <c r="C768">
        <v>2</v>
      </c>
      <c r="D768">
        <v>2017</v>
      </c>
      <c r="E768">
        <v>2015</v>
      </c>
      <c r="F768">
        <v>0.14649551799999999</v>
      </c>
      <c r="G768" s="1">
        <v>1.74E-8</v>
      </c>
      <c r="H768">
        <v>0.152096758</v>
      </c>
      <c r="I768">
        <v>0.70140770699999999</v>
      </c>
      <c r="J768">
        <f>+('aob Demand'!J767-'aob Demand'!BX767)+'aob Cap'!BX768</f>
        <v>167.72057709999899</v>
      </c>
      <c r="K768">
        <f>+('aob Demand'!K767-'aob Demand'!BY767)+'aob Cap'!BY768</f>
        <v>67.321685029999998</v>
      </c>
      <c r="L768">
        <f>+('aob Demand'!L767-'aob Demand'!BZ767)+'aob Cap'!BZ768</f>
        <v>70.495390119999996</v>
      </c>
      <c r="M768">
        <f>+('aob Demand'!M767-'aob Demand'!CA767)+'aob Cap'!CA768</f>
        <v>68.99302385</v>
      </c>
      <c r="N768">
        <f>+'aob Demand'!N767*(1+CL768)</f>
        <v>30949.746999999999</v>
      </c>
      <c r="O768">
        <f>+'aob Demand'!O767*(1+CM768)</f>
        <v>0.01</v>
      </c>
      <c r="P768">
        <f>+'aob Demand'!P767*(1+CN768)</f>
        <v>76450.154999999999</v>
      </c>
      <c r="Q768">
        <f>+'aob Demand'!Q767*(1+CO768)</f>
        <v>360233.804</v>
      </c>
      <c r="R768">
        <v>35433913.030000001</v>
      </c>
      <c r="S768">
        <f>+IF(E768&gt;2017,SUMPRODUCT(J768:M768,N768:Q768),'aob Demand'!S767)</f>
        <v>35433913.030000001</v>
      </c>
      <c r="T768">
        <v>1</v>
      </c>
      <c r="U768">
        <v>2E-3</v>
      </c>
      <c r="V768">
        <v>34464.308409999998</v>
      </c>
      <c r="W768">
        <v>2E-3</v>
      </c>
      <c r="X768">
        <v>1.5900046969999999</v>
      </c>
      <c r="Y768">
        <v>1.5900046969999999</v>
      </c>
      <c r="Z768">
        <v>1.2054715519999999</v>
      </c>
      <c r="AA768">
        <v>-0.38329396999999998</v>
      </c>
      <c r="AB768">
        <v>100.3988921</v>
      </c>
      <c r="AC768">
        <v>0</v>
      </c>
      <c r="AD768">
        <v>0</v>
      </c>
      <c r="AE768">
        <v>0</v>
      </c>
      <c r="AF768">
        <v>3107320.3089999999</v>
      </c>
      <c r="AG768">
        <v>0</v>
      </c>
      <c r="AH768">
        <v>0</v>
      </c>
      <c r="AI768">
        <v>0</v>
      </c>
      <c r="AJ768">
        <v>65.731680330000003</v>
      </c>
      <c r="AK768">
        <v>65.731680330000003</v>
      </c>
      <c r="AL768">
        <v>69.289918569999998</v>
      </c>
      <c r="AM768">
        <v>69.376317819999997</v>
      </c>
      <c r="AN768">
        <v>67.321685029999998</v>
      </c>
      <c r="AO768">
        <v>67.321685029999998</v>
      </c>
      <c r="AP768">
        <v>70.495390119999996</v>
      </c>
      <c r="AQ768">
        <v>68.99302385</v>
      </c>
      <c r="AR768">
        <f>+IF(E768&gt;2017,J768*N768,'aob Demand'!AR767)</f>
        <v>5190909.4280000003</v>
      </c>
      <c r="AS768">
        <f>+IF(F768&gt;2017,K768*O768,'aob Demand'!AS767)</f>
        <v>0.67321684999999998</v>
      </c>
      <c r="AT768">
        <f>+IF(G768&gt;2017,L768*P768,'aob Demand'!AT767)</f>
        <v>5389383.5020000003</v>
      </c>
      <c r="AU768">
        <f>+IF(H768&gt;2017,M768*Q768,'aob Demand'!AU767)</f>
        <v>24853619.43</v>
      </c>
      <c r="AV768">
        <v>1.029125029</v>
      </c>
      <c r="AW768">
        <v>1.029125029</v>
      </c>
      <c r="AX768">
        <v>1.046285447</v>
      </c>
      <c r="AY768">
        <v>1.04181009</v>
      </c>
      <c r="AZ768">
        <v>1.029152294</v>
      </c>
      <c r="BA768">
        <v>1.029152294</v>
      </c>
      <c r="BB768">
        <v>1.046285447</v>
      </c>
      <c r="BC768">
        <v>1.042439304</v>
      </c>
      <c r="BD768">
        <v>0.88190216099999996</v>
      </c>
      <c r="BE768">
        <v>0.88190216099999996</v>
      </c>
      <c r="BF768">
        <v>0.88190216099999996</v>
      </c>
      <c r="BG768">
        <v>0.94838101699999999</v>
      </c>
      <c r="BH768">
        <v>0.14845984000000001</v>
      </c>
      <c r="BI768">
        <v>0.14845984000000001</v>
      </c>
      <c r="BJ768">
        <v>0.16933219299999999</v>
      </c>
      <c r="BK768">
        <v>0.20689772000000001</v>
      </c>
      <c r="BL768">
        <v>0.148460025</v>
      </c>
      <c r="BM768">
        <v>0.148460025</v>
      </c>
      <c r="BN768">
        <v>0.16933219299999999</v>
      </c>
      <c r="BO768">
        <v>0.20705116899999901</v>
      </c>
      <c r="BP768">
        <v>8.0653159999999995E-3</v>
      </c>
      <c r="BQ768">
        <v>8.0653159999999995E-3</v>
      </c>
      <c r="BR768">
        <v>8.0653159999999995E-3</v>
      </c>
      <c r="BS768">
        <v>0.156803041</v>
      </c>
      <c r="BT768">
        <v>0.99975147599999903</v>
      </c>
      <c r="BU768">
        <v>0.99975147599999903</v>
      </c>
      <c r="BV768">
        <v>1</v>
      </c>
      <c r="BW768">
        <v>0.99044583500000005</v>
      </c>
      <c r="BX768">
        <f>+'aob Demand'!BX767+'aob Cap'!$CG768</f>
        <v>147.0038342</v>
      </c>
      <c r="BY768">
        <f>+'aob Demand'!BY767+'aob Cap'!$CG768</f>
        <v>0</v>
      </c>
      <c r="BZ768">
        <f>+'aob Demand'!BZ767+'aob Cap'!$CG768</f>
        <v>0</v>
      </c>
      <c r="CA768">
        <f>+'aob Demand'!CA767+'aob Cap'!$CG768</f>
        <v>0</v>
      </c>
      <c r="CB768">
        <f t="shared" si="90"/>
        <v>4549731.4765199469</v>
      </c>
      <c r="CC768">
        <f t="shared" si="95"/>
        <v>0</v>
      </c>
      <c r="CD768">
        <f t="shared" si="96"/>
        <v>0</v>
      </c>
      <c r="CE768">
        <f t="shared" si="97"/>
        <v>0</v>
      </c>
      <c r="CG768">
        <f>+IFERROR(VLOOKUP(_xlfn.CONCAT(B768,E768,C768),Reallocation!$A$3:$F$618,6,FALSE),0)</f>
        <v>0</v>
      </c>
      <c r="CH768">
        <f t="shared" si="91"/>
        <v>0</v>
      </c>
      <c r="CI768">
        <f t="shared" si="92"/>
        <v>0</v>
      </c>
      <c r="CJ768">
        <f t="shared" si="93"/>
        <v>0</v>
      </c>
      <c r="CK768">
        <f t="shared" si="94"/>
        <v>0</v>
      </c>
      <c r="CL768">
        <f>+IF($C768=1,SUMPRODUCT($CH768:$CK768,Elast!$L$6:$O$6),SUMPRODUCT($CH768:$CK768,Elast!$L$13:$O$13))</f>
        <v>0</v>
      </c>
      <c r="CM768">
        <f>+IF($C768=1,SUMPRODUCT($CH768:$CK768,Elast!$L$7:$O$7),SUMPRODUCT($CH768:$CK768,Elast!$L$14:$O$14))</f>
        <v>0</v>
      </c>
      <c r="CN768">
        <f>+IF($C768=1,SUMPRODUCT($CH768:$CK768,Elast!$L$8:$O$8),SUMPRODUCT($CH768:$CK768,Elast!$L$15:$O$15))</f>
        <v>0</v>
      </c>
      <c r="CO768">
        <f>+IF($C768=1,SUMPRODUCT($CH768:$CK768,Elast!$L$9:$O$9),SUMPRODUCT($CH768:$CK768,Elast!$L$16:$O$16))</f>
        <v>0</v>
      </c>
    </row>
    <row r="769" spans="2:93" x14ac:dyDescent="0.25">
      <c r="B769" t="s">
        <v>93</v>
      </c>
      <c r="C769">
        <v>2</v>
      </c>
      <c r="D769">
        <v>2018</v>
      </c>
      <c r="E769">
        <v>2016</v>
      </c>
      <c r="F769">
        <v>0.114554636</v>
      </c>
      <c r="G769" s="1">
        <v>3.3500000000000002E-8</v>
      </c>
      <c r="H769">
        <v>0.162322518</v>
      </c>
      <c r="I769">
        <v>0.72312281299999903</v>
      </c>
      <c r="J769">
        <f>+('aob Demand'!J768-'aob Demand'!BX768)+'aob Cap'!BX769</f>
        <v>127.7736453</v>
      </c>
      <c r="K769">
        <f>+('aob Demand'!K768-'aob Demand'!BY768)+'aob Cap'!BY769</f>
        <v>70.407371909999995</v>
      </c>
      <c r="L769">
        <f>+('aob Demand'!L768-'aob Demand'!BZ768)+'aob Cap'!BZ769</f>
        <v>65.843662039999998</v>
      </c>
      <c r="M769">
        <f>+('aob Demand'!M768-'aob Demand'!CA768)+'aob Cap'!CA769</f>
        <v>61.58204911</v>
      </c>
      <c r="N769">
        <f>+'aob Demand'!N768*(1+CL769)</f>
        <v>30505.1</v>
      </c>
      <c r="O769">
        <f>+'aob Demand'!O768*(1+CM769)</f>
        <v>1.7000000000000001E-2</v>
      </c>
      <c r="P769">
        <f>+'aob Demand'!P768*(1+CN769)</f>
        <v>83881.437999999995</v>
      </c>
      <c r="Q769">
        <f>+'aob Demand'!Q768*(1+CO769)</f>
        <v>399538.82799999998</v>
      </c>
      <c r="R769">
        <v>34025229.810000002</v>
      </c>
      <c r="S769">
        <f>+IF(E769&gt;2017,SUMPRODUCT(J769:M769,N769:Q769),'aob Demand'!S768)</f>
        <v>34025229.810000002</v>
      </c>
      <c r="T769">
        <v>1</v>
      </c>
      <c r="U769">
        <v>4.0000000000000001E-3</v>
      </c>
      <c r="V769">
        <v>35994.778079999996</v>
      </c>
      <c r="W769">
        <v>4.0000000000000001E-3</v>
      </c>
      <c r="X769">
        <v>5.7308547979999904</v>
      </c>
      <c r="Y769">
        <v>5.7308547979999904</v>
      </c>
      <c r="Z769">
        <v>3.6394596720000001</v>
      </c>
      <c r="AA769">
        <v>1.9731151869999899</v>
      </c>
      <c r="AB769">
        <v>57.366273399999997</v>
      </c>
      <c r="AC769">
        <v>0</v>
      </c>
      <c r="AD769">
        <v>0</v>
      </c>
      <c r="AE769">
        <v>0</v>
      </c>
      <c r="AF769">
        <v>1749963.9069999999</v>
      </c>
      <c r="AG769">
        <v>0</v>
      </c>
      <c r="AH769">
        <v>0</v>
      </c>
      <c r="AI769">
        <v>0</v>
      </c>
      <c r="AJ769">
        <v>64.676517110000006</v>
      </c>
      <c r="AK769">
        <v>64.676517110000006</v>
      </c>
      <c r="AL769">
        <v>62.204202369999997</v>
      </c>
      <c r="AM769">
        <v>59.608933919999998</v>
      </c>
      <c r="AN769">
        <v>70.407371909999995</v>
      </c>
      <c r="AO769">
        <v>70.407371909999995</v>
      </c>
      <c r="AP769">
        <v>65.843662039999998</v>
      </c>
      <c r="AQ769">
        <v>61.58204911</v>
      </c>
      <c r="AR769">
        <f>+IF(E769&gt;2017,J769*N769,'aob Demand'!AR768)</f>
        <v>3897747.8280000002</v>
      </c>
      <c r="AS769">
        <f>+IF(F769&gt;2017,K769*O769,'aob Demand'!AS768)</f>
        <v>1.1969253229999901</v>
      </c>
      <c r="AT769">
        <f>+IF(G769&gt;2017,L769*P769,'aob Demand'!AT768)</f>
        <v>5523061.0549999997</v>
      </c>
      <c r="AU769">
        <f>+IF(H769&gt;2017,M769*Q769,'aob Demand'!AU768)</f>
        <v>24604419.73</v>
      </c>
      <c r="AV769">
        <v>1.029125029</v>
      </c>
      <c r="AW769">
        <v>1.029125029</v>
      </c>
      <c r="AX769">
        <v>1.046285447</v>
      </c>
      <c r="AY769">
        <v>1.04181009</v>
      </c>
      <c r="AZ769">
        <v>1.029152294</v>
      </c>
      <c r="BA769">
        <v>1.029152294</v>
      </c>
      <c r="BB769">
        <v>1.046285447</v>
      </c>
      <c r="BC769">
        <v>1.042439304</v>
      </c>
      <c r="BD769">
        <v>0.88190216099999996</v>
      </c>
      <c r="BE769">
        <v>0.88190216099999996</v>
      </c>
      <c r="BF769">
        <v>0.88190216099999996</v>
      </c>
      <c r="BG769">
        <v>0.94838101699999999</v>
      </c>
      <c r="BH769">
        <v>0.14845984000000001</v>
      </c>
      <c r="BI769">
        <v>0.14845984000000001</v>
      </c>
      <c r="BJ769">
        <v>0.16933219299999999</v>
      </c>
      <c r="BK769">
        <v>0.20689772000000001</v>
      </c>
      <c r="BL769">
        <v>0.148460025</v>
      </c>
      <c r="BM769">
        <v>0.148460025</v>
      </c>
      <c r="BN769">
        <v>0.16933219299999999</v>
      </c>
      <c r="BO769">
        <v>0.20705116899999901</v>
      </c>
      <c r="BP769">
        <v>8.0653159999999995E-3</v>
      </c>
      <c r="BQ769">
        <v>8.0653159999999995E-3</v>
      </c>
      <c r="BR769">
        <v>8.0653159999999995E-3</v>
      </c>
      <c r="BS769">
        <v>0.156803041</v>
      </c>
      <c r="BT769">
        <v>0.99975147599999903</v>
      </c>
      <c r="BU769">
        <v>0.99975147599999903</v>
      </c>
      <c r="BV769">
        <v>1</v>
      </c>
      <c r="BW769">
        <v>0.99044583500000005</v>
      </c>
      <c r="BX769">
        <f>+'aob Demand'!BX768+'aob Cap'!$CG769</f>
        <v>155.41779119999899</v>
      </c>
      <c r="BY769">
        <f>+'aob Demand'!BY768+'aob Cap'!$CG769</f>
        <v>0</v>
      </c>
      <c r="BZ769">
        <f>+'aob Demand'!BZ768+'aob Cap'!$CG769</f>
        <v>0</v>
      </c>
      <c r="CA769">
        <f>+'aob Demand'!CA768+'aob Cap'!$CG769</f>
        <v>0</v>
      </c>
      <c r="CB769">
        <f t="shared" si="90"/>
        <v>4741035.262335089</v>
      </c>
      <c r="CC769">
        <f t="shared" si="95"/>
        <v>0</v>
      </c>
      <c r="CD769">
        <f t="shared" si="96"/>
        <v>0</v>
      </c>
      <c r="CE769">
        <f t="shared" si="97"/>
        <v>0</v>
      </c>
      <c r="CG769">
        <f>+IFERROR(VLOOKUP(_xlfn.CONCAT(B769,E769,C769),Reallocation!$A$3:$F$618,6,FALSE),0)</f>
        <v>0</v>
      </c>
      <c r="CH769">
        <f t="shared" si="91"/>
        <v>0</v>
      </c>
      <c r="CI769">
        <f t="shared" si="92"/>
        <v>0</v>
      </c>
      <c r="CJ769">
        <f t="shared" si="93"/>
        <v>0</v>
      </c>
      <c r="CK769">
        <f t="shared" si="94"/>
        <v>0</v>
      </c>
      <c r="CL769">
        <f>+IF($C769=1,SUMPRODUCT($CH769:$CK769,Elast!$L$6:$O$6),SUMPRODUCT($CH769:$CK769,Elast!$L$13:$O$13))</f>
        <v>0</v>
      </c>
      <c r="CM769">
        <f>+IF($C769=1,SUMPRODUCT($CH769:$CK769,Elast!$L$7:$O$7),SUMPRODUCT($CH769:$CK769,Elast!$L$14:$O$14))</f>
        <v>0</v>
      </c>
      <c r="CN769">
        <f>+IF($C769=1,SUMPRODUCT($CH769:$CK769,Elast!$L$8:$O$8),SUMPRODUCT($CH769:$CK769,Elast!$L$15:$O$15))</f>
        <v>0</v>
      </c>
      <c r="CO769">
        <f>+IF($C769=1,SUMPRODUCT($CH769:$CK769,Elast!$L$9:$O$9),SUMPRODUCT($CH769:$CK769,Elast!$L$16:$O$16))</f>
        <v>0</v>
      </c>
    </row>
    <row r="770" spans="2:93" x14ac:dyDescent="0.25">
      <c r="B770" t="s">
        <v>93</v>
      </c>
      <c r="C770">
        <v>2</v>
      </c>
      <c r="D770">
        <v>2019</v>
      </c>
      <c r="E770">
        <v>2017</v>
      </c>
      <c r="F770">
        <v>0.15169795599999999</v>
      </c>
      <c r="G770">
        <v>1.4638629999999999E-3</v>
      </c>
      <c r="H770">
        <v>0.19537759899999901</v>
      </c>
      <c r="I770">
        <v>0.65146058200000001</v>
      </c>
      <c r="J770">
        <f>+('aob Demand'!J769-'aob Demand'!BX769)+'aob Cap'!BX770</f>
        <v>166.03632429999999</v>
      </c>
      <c r="K770">
        <f>+('aob Demand'!K769-'aob Demand'!BY769)+'aob Cap'!BY770</f>
        <v>101.422641</v>
      </c>
      <c r="L770">
        <f>+('aob Demand'!L769-'aob Demand'!BZ769)+'aob Cap'!BZ770</f>
        <v>72.858303609999993</v>
      </c>
      <c r="M770">
        <f>+('aob Demand'!M769-'aob Demand'!CA769)+'aob Cap'!CA770</f>
        <v>52.20686852</v>
      </c>
      <c r="N770">
        <f>+'aob Demand'!N769*(1+CL770)</f>
        <v>25830.27</v>
      </c>
      <c r="O770">
        <f>+'aob Demand'!O769*(1+CM770)</f>
        <v>357.815</v>
      </c>
      <c r="P770">
        <f>+'aob Demand'!P769*(1+CN770)</f>
        <v>72218.145999999993</v>
      </c>
      <c r="Q770">
        <f>+'aob Demand'!Q769*(1+CO770)</f>
        <v>338134.28200000001</v>
      </c>
      <c r="R770">
        <v>28226297.129999999</v>
      </c>
      <c r="S770">
        <f>+IF(E770&gt;2017,SUMPRODUCT(J770:M770,N770:Q770),'aob Demand'!S769)</f>
        <v>27239677.239999998</v>
      </c>
      <c r="T770">
        <v>1</v>
      </c>
      <c r="U770">
        <v>12.122</v>
      </c>
      <c r="V770">
        <v>36064.745329999998</v>
      </c>
      <c r="W770">
        <v>12.122</v>
      </c>
      <c r="X770">
        <v>-4.481286925</v>
      </c>
      <c r="Y770">
        <v>-4.481286925</v>
      </c>
      <c r="Z770">
        <v>-2.3147254020000001</v>
      </c>
      <c r="AA770">
        <v>-0.82950939000000001</v>
      </c>
      <c r="AB770">
        <v>64.613683280000004</v>
      </c>
      <c r="AC770">
        <v>0</v>
      </c>
      <c r="AD770">
        <v>0</v>
      </c>
      <c r="AE770">
        <v>0</v>
      </c>
      <c r="AF770">
        <v>1668988.885</v>
      </c>
      <c r="AG770">
        <v>0</v>
      </c>
      <c r="AH770">
        <v>0</v>
      </c>
      <c r="AI770">
        <v>0</v>
      </c>
      <c r="AJ770">
        <v>105.9039279</v>
      </c>
      <c r="AK770">
        <v>105.9039279</v>
      </c>
      <c r="AL770">
        <v>75.173029009999993</v>
      </c>
      <c r="AM770">
        <v>53.036377909999999</v>
      </c>
      <c r="AN770">
        <v>101.422641</v>
      </c>
      <c r="AO770">
        <v>101.422641</v>
      </c>
      <c r="AP770">
        <v>72.858303609999993</v>
      </c>
      <c r="AQ770">
        <v>52.20686852</v>
      </c>
      <c r="AR770">
        <f>+IF(E770&gt;2017,J770*N770,'aob Demand'!AR769)</f>
        <v>4288763.0860000001</v>
      </c>
      <c r="AS770">
        <f>+IF(F770&gt;2017,K770*O770,'aob Demand'!AS769)</f>
        <v>36290.542289999998</v>
      </c>
      <c r="AT770">
        <f>+IF(G770&gt;2017,L770*P770,'aob Demand'!AT769)</f>
        <v>5261691.6069999998</v>
      </c>
      <c r="AU770">
        <f>+IF(H770&gt;2017,M770*Q770,'aob Demand'!AU769)</f>
        <v>17652932</v>
      </c>
      <c r="AV770">
        <v>1.029125029</v>
      </c>
      <c r="AW770">
        <v>1.029125029</v>
      </c>
      <c r="AX770">
        <v>1.046285447</v>
      </c>
      <c r="AY770">
        <v>1.04181009</v>
      </c>
      <c r="AZ770">
        <v>1.029152294</v>
      </c>
      <c r="BA770">
        <v>1.029152294</v>
      </c>
      <c r="BB770">
        <v>1.046285447</v>
      </c>
      <c r="BC770">
        <v>1.042439304</v>
      </c>
      <c r="BD770">
        <v>0.88190216099999996</v>
      </c>
      <c r="BE770">
        <v>0.88190216099999996</v>
      </c>
      <c r="BF770">
        <v>0.88190216099999996</v>
      </c>
      <c r="BG770">
        <v>0.94838101699999999</v>
      </c>
      <c r="BH770">
        <v>0.14845984000000001</v>
      </c>
      <c r="BI770">
        <v>0.14845984000000001</v>
      </c>
      <c r="BJ770">
        <v>0.16933219299999999</v>
      </c>
      <c r="BK770">
        <v>0.20689772000000001</v>
      </c>
      <c r="BL770">
        <v>0.148460025</v>
      </c>
      <c r="BM770">
        <v>0.148460025</v>
      </c>
      <c r="BN770">
        <v>0.16933219299999999</v>
      </c>
      <c r="BO770">
        <v>0.20705116899999901</v>
      </c>
      <c r="BP770">
        <v>8.0653159999999995E-3</v>
      </c>
      <c r="BQ770">
        <v>8.0653159999999995E-3</v>
      </c>
      <c r="BR770">
        <v>8.0653159999999995E-3</v>
      </c>
      <c r="BS770">
        <v>0.156803041</v>
      </c>
      <c r="BT770">
        <v>0.99975147599999903</v>
      </c>
      <c r="BU770">
        <v>0.99975147599999903</v>
      </c>
      <c r="BV770">
        <v>1</v>
      </c>
      <c r="BW770">
        <v>0.99044583500000005</v>
      </c>
      <c r="BX770">
        <f>+'aob Demand'!BX769+'aob Cap'!$CG770</f>
        <v>150.64252490000001</v>
      </c>
      <c r="BY770">
        <f>+'aob Demand'!BY769+'aob Cap'!$CG770</f>
        <v>0</v>
      </c>
      <c r="BZ770">
        <f>+'aob Demand'!BZ769+'aob Cap'!$CG770</f>
        <v>0</v>
      </c>
      <c r="CA770">
        <f>+'aob Demand'!CA769+'aob Cap'!$CG770</f>
        <v>0</v>
      </c>
      <c r="CB770">
        <f t="shared" si="90"/>
        <v>3891137.0916487235</v>
      </c>
      <c r="CC770">
        <f t="shared" si="95"/>
        <v>0</v>
      </c>
      <c r="CD770">
        <f t="shared" si="96"/>
        <v>0</v>
      </c>
      <c r="CE770">
        <f t="shared" si="97"/>
        <v>0</v>
      </c>
      <c r="CG770">
        <f>+IFERROR(VLOOKUP(_xlfn.CONCAT(B770,E770,C770),Reallocation!$A$3:$F$618,6,FALSE),0)</f>
        <v>0</v>
      </c>
      <c r="CH770">
        <f t="shared" si="91"/>
        <v>0</v>
      </c>
      <c r="CI770">
        <f t="shared" si="92"/>
        <v>0</v>
      </c>
      <c r="CJ770">
        <f t="shared" si="93"/>
        <v>0</v>
      </c>
      <c r="CK770">
        <f t="shared" si="94"/>
        <v>0</v>
      </c>
      <c r="CL770">
        <f>+IF($C770=1,SUMPRODUCT($CH770:$CK770,Elast!$L$6:$O$6),SUMPRODUCT($CH770:$CK770,Elast!$L$13:$O$13))</f>
        <v>0</v>
      </c>
      <c r="CM770">
        <f>+IF($C770=1,SUMPRODUCT($CH770:$CK770,Elast!$L$7:$O$7),SUMPRODUCT($CH770:$CK770,Elast!$L$14:$O$14))</f>
        <v>0</v>
      </c>
      <c r="CN770">
        <f>+IF($C770=1,SUMPRODUCT($CH770:$CK770,Elast!$L$8:$O$8),SUMPRODUCT($CH770:$CK770,Elast!$L$15:$O$15))</f>
        <v>0</v>
      </c>
      <c r="CO770">
        <f>+IF($C770=1,SUMPRODUCT($CH770:$CK770,Elast!$L$9:$O$9),SUMPRODUCT($CH770:$CK770,Elast!$L$16:$O$16))</f>
        <v>0</v>
      </c>
    </row>
    <row r="771" spans="2:93" x14ac:dyDescent="0.25">
      <c r="B771" t="s">
        <v>93</v>
      </c>
      <c r="C771">
        <v>2</v>
      </c>
      <c r="D771">
        <v>2020</v>
      </c>
      <c r="E771">
        <v>2018</v>
      </c>
      <c r="F771">
        <v>0.119859435020674</v>
      </c>
      <c r="G771">
        <v>1.16201515468434E-3</v>
      </c>
      <c r="H771">
        <v>0.18675379973749501</v>
      </c>
      <c r="I771">
        <v>0.69222475008714601</v>
      </c>
      <c r="J771">
        <f>+('aob Demand'!J770-'aob Demand'!BX770)+'aob Cap'!BX771</f>
        <v>282.75649721837902</v>
      </c>
      <c r="K771">
        <f>+('aob Demand'!K770-'aob Demand'!BY770)+'aob Cap'!BY771</f>
        <v>133.93831474916601</v>
      </c>
      <c r="L771">
        <f>+('aob Demand'!L770-'aob Demand'!BZ770)+'aob Cap'!BZ771</f>
        <v>107.54547179116901</v>
      </c>
      <c r="M771">
        <f>+('aob Demand'!M770-'aob Demand'!CA770)+'aob Cap'!CA771</f>
        <v>85.234848111396204</v>
      </c>
      <c r="N771">
        <f>+'aob Demand'!N770*(1+CL771)</f>
        <v>25498.2281270897</v>
      </c>
      <c r="O771">
        <f>+'aob Demand'!O770*(1+CM771)</f>
        <v>357.50507106173501</v>
      </c>
      <c r="P771">
        <f>+'aob Demand'!P770*(1+CN771)</f>
        <v>71613.568568281393</v>
      </c>
      <c r="Q771">
        <f>+'aob Demand'!Q770*(1+CO771)</f>
        <v>335083.90546588303</v>
      </c>
      <c r="R771">
        <v>41250201.828864902</v>
      </c>
      <c r="S771">
        <f>+IF(E771&gt;2017,SUMPRODUCT(J771:M771,N771:Q771),'aob Demand'!S770)</f>
        <v>43520214.102506354</v>
      </c>
      <c r="T771">
        <v>1</v>
      </c>
      <c r="U771">
        <v>12.122</v>
      </c>
      <c r="V771">
        <v>36424.946535812996</v>
      </c>
      <c r="W771">
        <v>12.122</v>
      </c>
      <c r="X771">
        <v>3.7905572125392299</v>
      </c>
      <c r="Y771">
        <v>3.7905572125392299</v>
      </c>
      <c r="Z771">
        <v>4.7575833621244996</v>
      </c>
      <c r="AA771">
        <v>3.42065862567505</v>
      </c>
      <c r="AB771">
        <v>148.99426192151199</v>
      </c>
      <c r="AC771">
        <v>0</v>
      </c>
      <c r="AD771">
        <v>0</v>
      </c>
      <c r="AE771">
        <v>0</v>
      </c>
      <c r="AF771">
        <v>1528466.53408925</v>
      </c>
      <c r="AG771">
        <v>0</v>
      </c>
      <c r="AH771">
        <v>0</v>
      </c>
      <c r="AI771">
        <v>0</v>
      </c>
      <c r="AJ771">
        <v>130.14775753662701</v>
      </c>
      <c r="AK771">
        <v>130.14775753662701</v>
      </c>
      <c r="AL771">
        <v>102.787888429045</v>
      </c>
      <c r="AM771">
        <v>81.814189485721201</v>
      </c>
      <c r="AN771">
        <v>133.93831474916601</v>
      </c>
      <c r="AO771">
        <v>133.93831474916601</v>
      </c>
      <c r="AP771">
        <v>107.54547179116901</v>
      </c>
      <c r="AQ771">
        <v>85.234848111396204</v>
      </c>
      <c r="AR771">
        <f>+IF(E771&gt;2017,J771*N771,'aob Demand'!AR770)</f>
        <v>7209789.6704910323</v>
      </c>
      <c r="AS771">
        <f>+IF(F771&gt;2017,K771*O771,'aob Demand'!AS770)</f>
        <v>47883.626732289798</v>
      </c>
      <c r="AT771">
        <f>+IF(G771&gt;2017,L771*P771,'aob Demand'!AT770)</f>
        <v>7701715.0183251202</v>
      </c>
      <c r="AU771">
        <f>+IF(H771&gt;2017,M771*Q771,'aob Demand'!AU770)</f>
        <v>28560825.786958002</v>
      </c>
      <c r="AV771">
        <v>1.0274272675046501</v>
      </c>
      <c r="AW771">
        <v>1.0274272675046501</v>
      </c>
      <c r="AX771">
        <v>1.04518034418704</v>
      </c>
      <c r="AY771">
        <v>1.0405581550344101</v>
      </c>
      <c r="AZ771">
        <v>1.0274544875252201</v>
      </c>
      <c r="BA771">
        <v>1.0274544875252201</v>
      </c>
      <c r="BB771">
        <v>1.04518034418704</v>
      </c>
      <c r="BC771">
        <v>1.0411866129129099</v>
      </c>
      <c r="BD771">
        <v>0.88257364681685102</v>
      </c>
      <c r="BE771">
        <v>0.88257364681685102</v>
      </c>
      <c r="BF771">
        <v>0.88233207422448101</v>
      </c>
      <c r="BG771">
        <v>0.94890701483954698</v>
      </c>
      <c r="BH771">
        <v>0.14845984000000001</v>
      </c>
      <c r="BI771">
        <v>0.14845984000000001</v>
      </c>
      <c r="BJ771">
        <v>0.16933219299999999</v>
      </c>
      <c r="BK771">
        <v>0.20689772000000001</v>
      </c>
      <c r="BL771">
        <v>0.148460025</v>
      </c>
      <c r="BM771">
        <v>0.148460025</v>
      </c>
      <c r="BN771">
        <v>0.16933219299999999</v>
      </c>
      <c r="BO771">
        <v>0.20705116899999901</v>
      </c>
      <c r="BP771">
        <v>8.0653159999999995E-3</v>
      </c>
      <c r="BQ771">
        <v>8.0653159999999995E-3</v>
      </c>
      <c r="BR771">
        <v>8.0653159999999995E-3</v>
      </c>
      <c r="BS771">
        <v>0.156803041</v>
      </c>
      <c r="BT771">
        <v>0.99975147599999903</v>
      </c>
      <c r="BU771">
        <v>0.99975147599999903</v>
      </c>
      <c r="BV771">
        <v>1</v>
      </c>
      <c r="BW771">
        <v>0.99044583500000005</v>
      </c>
      <c r="BX771">
        <f>+'aob Demand'!BX770+'aob Cap'!$CG771</f>
        <v>158.48481607982299</v>
      </c>
      <c r="BY771">
        <f>+'aob Demand'!BY770+'aob Cap'!$CG771</f>
        <v>0</v>
      </c>
      <c r="BZ771">
        <f>+'aob Demand'!BZ770+'aob Cap'!$CG771</f>
        <v>0</v>
      </c>
      <c r="CA771">
        <f>+'aob Demand'!CA770+'aob Cap'!$CG771</f>
        <v>0</v>
      </c>
      <c r="CB771">
        <f t="shared" si="90"/>
        <v>4041081.9950831807</v>
      </c>
      <c r="CC771">
        <f t="shared" si="95"/>
        <v>0</v>
      </c>
      <c r="CD771">
        <f t="shared" si="96"/>
        <v>0</v>
      </c>
      <c r="CE771">
        <f t="shared" si="97"/>
        <v>0</v>
      </c>
      <c r="CG771">
        <f>+IFERROR(VLOOKUP(_xlfn.CONCAT(B771,E771,C771),Reallocation!$A$3:$F$618,6,FALSE),0)</f>
        <v>0</v>
      </c>
      <c r="CH771">
        <f t="shared" si="91"/>
        <v>0</v>
      </c>
      <c r="CI771">
        <f t="shared" si="92"/>
        <v>0</v>
      </c>
      <c r="CJ771">
        <f t="shared" si="93"/>
        <v>0</v>
      </c>
      <c r="CK771">
        <f t="shared" si="94"/>
        <v>0</v>
      </c>
      <c r="CL771">
        <f>+IF($C771=1,SUMPRODUCT($CH771:$CK771,Elast!$L$6:$O$6),SUMPRODUCT($CH771:$CK771,Elast!$L$13:$O$13))</f>
        <v>0</v>
      </c>
      <c r="CM771">
        <f>+IF($C771=1,SUMPRODUCT($CH771:$CK771,Elast!$L$7:$O$7),SUMPRODUCT($CH771:$CK771,Elast!$L$14:$O$14))</f>
        <v>0</v>
      </c>
      <c r="CN771">
        <f>+IF($C771=1,SUMPRODUCT($CH771:$CK771,Elast!$L$8:$O$8),SUMPRODUCT($CH771:$CK771,Elast!$L$15:$O$15))</f>
        <v>0</v>
      </c>
      <c r="CO771">
        <f>+IF($C771=1,SUMPRODUCT($CH771:$CK771,Elast!$L$9:$O$9),SUMPRODUCT($CH771:$CK771,Elast!$L$16:$O$16))</f>
        <v>0</v>
      </c>
    </row>
    <row r="772" spans="2:93" x14ac:dyDescent="0.25">
      <c r="B772" t="s">
        <v>93</v>
      </c>
      <c r="C772">
        <v>2</v>
      </c>
      <c r="D772">
        <v>2021</v>
      </c>
      <c r="E772">
        <v>2019</v>
      </c>
      <c r="F772">
        <v>0.16332810045500701</v>
      </c>
      <c r="G772">
        <v>1.1050956417401701E-3</v>
      </c>
      <c r="H772">
        <v>0.17755325888621301</v>
      </c>
      <c r="I772">
        <v>0.65801354501703901</v>
      </c>
      <c r="J772">
        <f>+('aob Demand'!J771-'aob Demand'!BX771)+'aob Cap'!BX772</f>
        <v>275.09875057302099</v>
      </c>
      <c r="K772">
        <f>+('aob Demand'!K771-'aob Demand'!BY771)+'aob Cap'!BY772</f>
        <v>133.71448794616001</v>
      </c>
      <c r="L772">
        <f>+('aob Demand'!L771-'aob Demand'!BZ771)+'aob Cap'!BZ772</f>
        <v>107.428429968098</v>
      </c>
      <c r="M772">
        <f>+('aob Demand'!M771-'aob Demand'!CA771)+'aob Cap'!CA772</f>
        <v>85.134888446632502</v>
      </c>
      <c r="N772">
        <f>+'aob Demand'!N771*(1+CL772)</f>
        <v>25520.785331806601</v>
      </c>
      <c r="O772">
        <f>+'aob Demand'!O771*(1+CM772)</f>
        <v>358.26567303814699</v>
      </c>
      <c r="P772">
        <f>+'aob Demand'!P771*(1+CN772)</f>
        <v>71700.820735979301</v>
      </c>
      <c r="Q772">
        <f>+'aob Demand'!Q771*(1+CO772)</f>
        <v>335484.50050927402</v>
      </c>
      <c r="R772">
        <v>43394619.994659401</v>
      </c>
      <c r="S772">
        <f>+IF(E772&gt;2017,SUMPRODUCT(J772:M772,N772:Q772),'aob Demand'!S771)</f>
        <v>43332783.594962835</v>
      </c>
      <c r="T772">
        <v>1</v>
      </c>
      <c r="U772">
        <v>12.122</v>
      </c>
      <c r="V772">
        <v>36788.7452967309</v>
      </c>
      <c r="W772">
        <v>12.122</v>
      </c>
      <c r="X772">
        <v>3.5695973610886802</v>
      </c>
      <c r="Y772">
        <v>3.5695973610886802</v>
      </c>
      <c r="Z772">
        <v>4.6439921774839501</v>
      </c>
      <c r="AA772">
        <v>3.3182325811770199</v>
      </c>
      <c r="AB772">
        <v>142.75888645138801</v>
      </c>
      <c r="AC772">
        <v>0</v>
      </c>
      <c r="AD772">
        <v>0</v>
      </c>
      <c r="AE772">
        <v>0</v>
      </c>
      <c r="AF772">
        <v>3674438.0987523501</v>
      </c>
      <c r="AG772">
        <v>0</v>
      </c>
      <c r="AH772">
        <v>0</v>
      </c>
      <c r="AI772">
        <v>0</v>
      </c>
      <c r="AJ772">
        <v>130.14775753662701</v>
      </c>
      <c r="AK772">
        <v>130.14775753662701</v>
      </c>
      <c r="AL772">
        <v>102.787888429045</v>
      </c>
      <c r="AM772">
        <v>81.814189485721201</v>
      </c>
      <c r="AN772">
        <v>133.71735489771501</v>
      </c>
      <c r="AO772">
        <v>133.71735489771501</v>
      </c>
      <c r="AP772">
        <v>107.43188060652901</v>
      </c>
      <c r="AQ772">
        <v>85.132422066898201</v>
      </c>
      <c r="AR772">
        <f>+IF(E772&gt;2017,J772*N772,'aob Demand'!AR771)</f>
        <v>7020736.1584222773</v>
      </c>
      <c r="AS772">
        <f>+IF(F772&gt;2017,K772*O772,'aob Demand'!AS771)</f>
        <v>47905.311018982298</v>
      </c>
      <c r="AT772">
        <f>+IF(G772&gt;2017,L772*P772,'aob Demand'!AT771)</f>
        <v>7702706.5990903201</v>
      </c>
      <c r="AU772">
        <f>+IF(H772&gt;2017,M772*Q772,'aob Demand'!AU771)</f>
        <v>28561435.5264313</v>
      </c>
      <c r="AV772">
        <v>1.0275447079856099</v>
      </c>
      <c r="AW772">
        <v>1.0275447079856099</v>
      </c>
      <c r="AX772">
        <v>1.04534562348892</v>
      </c>
      <c r="AY772">
        <v>1.04072013386569</v>
      </c>
      <c r="AZ772">
        <v>1.02757193111756</v>
      </c>
      <c r="BA772">
        <v>1.02757193111756</v>
      </c>
      <c r="BB772">
        <v>1.04534562348892</v>
      </c>
      <c r="BC772">
        <v>1.04134868957329</v>
      </c>
      <c r="BD772">
        <v>0.882527085464341</v>
      </c>
      <c r="BE772">
        <v>0.882527085464341</v>
      </c>
      <c r="BF772">
        <v>0.88226767699239805</v>
      </c>
      <c r="BG772">
        <v>0.94883884010444597</v>
      </c>
      <c r="BH772">
        <v>0.14845984000000001</v>
      </c>
      <c r="BI772">
        <v>0.14845984000000001</v>
      </c>
      <c r="BJ772">
        <v>0.16933219299999999</v>
      </c>
      <c r="BK772">
        <v>0.20689772000000001</v>
      </c>
      <c r="BL772">
        <v>0.148460025</v>
      </c>
      <c r="BM772">
        <v>0.148460025</v>
      </c>
      <c r="BN772">
        <v>0.16933219299999999</v>
      </c>
      <c r="BO772">
        <v>0.20705116899999901</v>
      </c>
      <c r="BP772">
        <v>8.0653159999999995E-3</v>
      </c>
      <c r="BQ772">
        <v>8.0653159999999995E-3</v>
      </c>
      <c r="BR772">
        <v>8.0653159999999995E-3</v>
      </c>
      <c r="BS772">
        <v>0.156803041</v>
      </c>
      <c r="BT772">
        <v>0.99975147599999903</v>
      </c>
      <c r="BU772">
        <v>0.99975147599999903</v>
      </c>
      <c r="BV772">
        <v>1</v>
      </c>
      <c r="BW772">
        <v>0.99044583500000005</v>
      </c>
      <c r="BX772">
        <f>+'aob Demand'!BX771+'aob Cap'!$CG772</f>
        <v>148.81818246921199</v>
      </c>
      <c r="BY772">
        <f>+'aob Demand'!BY771+'aob Cap'!$CG772</f>
        <v>0</v>
      </c>
      <c r="BZ772">
        <f>+'aob Demand'!BZ771+'aob Cap'!$CG772</f>
        <v>0</v>
      </c>
      <c r="CA772">
        <f>+'aob Demand'!CA771+'aob Cap'!$CG772</f>
        <v>0</v>
      </c>
      <c r="CB772">
        <f t="shared" si="90"/>
        <v>3797956.8882663837</v>
      </c>
      <c r="CC772">
        <f t="shared" si="95"/>
        <v>0</v>
      </c>
      <c r="CD772">
        <f t="shared" si="96"/>
        <v>0</v>
      </c>
      <c r="CE772">
        <f t="shared" si="97"/>
        <v>0</v>
      </c>
      <c r="CG772">
        <f>+IFERROR(VLOOKUP(_xlfn.CONCAT(B772,E772,C772),Reallocation!$A$3:$F$618,6,FALSE),0)</f>
        <v>0</v>
      </c>
      <c r="CH772">
        <f t="shared" si="91"/>
        <v>0</v>
      </c>
      <c r="CI772">
        <f t="shared" si="92"/>
        <v>0</v>
      </c>
      <c r="CJ772">
        <f t="shared" si="93"/>
        <v>0</v>
      </c>
      <c r="CK772">
        <f t="shared" si="94"/>
        <v>0</v>
      </c>
      <c r="CL772">
        <f>+IF($C772=1,SUMPRODUCT($CH772:$CK772,Elast!$L$6:$O$6),SUMPRODUCT($CH772:$CK772,Elast!$L$13:$O$13))</f>
        <v>0</v>
      </c>
      <c r="CM772">
        <f>+IF($C772=1,SUMPRODUCT($CH772:$CK772,Elast!$L$7:$O$7),SUMPRODUCT($CH772:$CK772,Elast!$L$14:$O$14))</f>
        <v>0</v>
      </c>
      <c r="CN772">
        <f>+IF($C772=1,SUMPRODUCT($CH772:$CK772,Elast!$L$8:$O$8),SUMPRODUCT($CH772:$CK772,Elast!$L$15:$O$15))</f>
        <v>0</v>
      </c>
      <c r="CO772">
        <f>+IF($C772=1,SUMPRODUCT($CH772:$CK772,Elast!$L$9:$O$9),SUMPRODUCT($CH772:$CK772,Elast!$L$16:$O$16))</f>
        <v>0</v>
      </c>
    </row>
    <row r="773" spans="2:93" x14ac:dyDescent="0.25">
      <c r="B773" t="s">
        <v>93</v>
      </c>
      <c r="C773">
        <v>2</v>
      </c>
      <c r="D773">
        <v>2022</v>
      </c>
      <c r="E773">
        <v>2020</v>
      </c>
      <c r="F773">
        <v>0.16079758782685699</v>
      </c>
      <c r="G773">
        <v>1.1093088113708399E-3</v>
      </c>
      <c r="H773">
        <v>0.17809284326205499</v>
      </c>
      <c r="I773">
        <v>0.66000026009971602</v>
      </c>
      <c r="J773">
        <f>+('aob Demand'!J772-'aob Demand'!BX772)+'aob Cap'!BX773</f>
        <v>270.25461366580498</v>
      </c>
      <c r="K773">
        <f>+('aob Demand'!K772-'aob Demand'!BY772)+'aob Cap'!BY773</f>
        <v>133.729865848429</v>
      </c>
      <c r="L773">
        <f>+('aob Demand'!L772-'aob Demand'!BZ772)+'aob Cap'!BZ773</f>
        <v>107.44544542012299</v>
      </c>
      <c r="M773">
        <f>+('aob Demand'!M772-'aob Demand'!CA772)+'aob Cap'!CA773</f>
        <v>85.148119759121002</v>
      </c>
      <c r="N773">
        <f>+'aob Demand'!N772*(1+CL773)</f>
        <v>25547.081893725699</v>
      </c>
      <c r="O773">
        <f>+'aob Demand'!O772*(1+CM773)</f>
        <v>358.981398367591</v>
      </c>
      <c r="P773">
        <f>+'aob Demand'!P772*(1+CN773)</f>
        <v>71785.2222697057</v>
      </c>
      <c r="Q773">
        <f>+'aob Demand'!Q772*(1+CO773)</f>
        <v>335872.90111884603</v>
      </c>
      <c r="R773">
        <v>43320880.135332197</v>
      </c>
      <c r="S773">
        <f>+IF(E773&gt;2017,SUMPRODUCT(J773:M773,N773:Q773),'aob Demand'!S772)</f>
        <v>43264164.47138527</v>
      </c>
      <c r="T773">
        <v>1</v>
      </c>
      <c r="U773">
        <v>12.122</v>
      </c>
      <c r="V773">
        <v>37156.1775437904</v>
      </c>
      <c r="W773">
        <v>12.122</v>
      </c>
      <c r="X773">
        <v>3.5848819763285902</v>
      </c>
      <c r="Y773">
        <v>3.5848819763285902</v>
      </c>
      <c r="Z773">
        <v>4.6609808879250396</v>
      </c>
      <c r="AA773">
        <v>3.3314847479714902</v>
      </c>
      <c r="AB773">
        <v>137.80716243575401</v>
      </c>
      <c r="AC773">
        <v>0</v>
      </c>
      <c r="AD773">
        <v>0</v>
      </c>
      <c r="AE773">
        <v>0</v>
      </c>
      <c r="AF773">
        <v>3548871.3348656902</v>
      </c>
      <c r="AG773">
        <v>0</v>
      </c>
      <c r="AH773">
        <v>0</v>
      </c>
      <c r="AI773">
        <v>0</v>
      </c>
      <c r="AJ773">
        <v>130.14775753662701</v>
      </c>
      <c r="AK773">
        <v>130.14775753662701</v>
      </c>
      <c r="AL773">
        <v>102.787888429045</v>
      </c>
      <c r="AM773">
        <v>81.814189485721201</v>
      </c>
      <c r="AN773">
        <v>133.73263951295499</v>
      </c>
      <c r="AO773">
        <v>133.73263951295499</v>
      </c>
      <c r="AP773">
        <v>107.44886931697</v>
      </c>
      <c r="AQ773">
        <v>85.145674233692603</v>
      </c>
      <c r="AR773">
        <f>+IF(E773&gt;2017,J773*N773,'aob Demand'!AR772)</f>
        <v>6904216.7474775203</v>
      </c>
      <c r="AS773">
        <f>+IF(F773&gt;2017,K773*O773,'aob Demand'!AS772)</f>
        <v>48006.534245779403</v>
      </c>
      <c r="AT773">
        <f>+IF(G773&gt;2017,L773*P773,'aob Demand'!AT772)</f>
        <v>7712995.1813510899</v>
      </c>
      <c r="AU773">
        <f>+IF(H773&gt;2017,M773*Q773,'aob Demand'!AU772)</f>
        <v>28598946.008310899</v>
      </c>
      <c r="AV773">
        <v>1.02768201766826</v>
      </c>
      <c r="AW773">
        <v>1.02768201766826</v>
      </c>
      <c r="AX773">
        <v>1.0455054671188</v>
      </c>
      <c r="AY773">
        <v>1.0408769391136301</v>
      </c>
      <c r="AZ773">
        <v>1.02770924443801</v>
      </c>
      <c r="BA773">
        <v>1.02770924443801</v>
      </c>
      <c r="BB773">
        <v>1.0455054671188</v>
      </c>
      <c r="BC773">
        <v>1.0415055895256899</v>
      </c>
      <c r="BD773">
        <v>0.88247265570956401</v>
      </c>
      <c r="BE773">
        <v>0.88247265570956401</v>
      </c>
      <c r="BF773">
        <v>0.88220541203508696</v>
      </c>
      <c r="BG773">
        <v>0.94877285787448895</v>
      </c>
      <c r="BH773">
        <v>0.14845984000000001</v>
      </c>
      <c r="BI773">
        <v>0.14845984000000001</v>
      </c>
      <c r="BJ773">
        <v>0.16933219299999999</v>
      </c>
      <c r="BK773">
        <v>0.20689772000000001</v>
      </c>
      <c r="BL773">
        <v>0.148460025</v>
      </c>
      <c r="BM773">
        <v>0.148460025</v>
      </c>
      <c r="BN773">
        <v>0.16933219299999999</v>
      </c>
      <c r="BO773">
        <v>0.20705116899999901</v>
      </c>
      <c r="BP773">
        <v>8.0653159999999995E-3</v>
      </c>
      <c r="BQ773">
        <v>8.0653159999999995E-3</v>
      </c>
      <c r="BR773">
        <v>8.0653159999999995E-3</v>
      </c>
      <c r="BS773">
        <v>0.156803041</v>
      </c>
      <c r="BT773">
        <v>0.99975147599999903</v>
      </c>
      <c r="BU773">
        <v>0.99975147599999903</v>
      </c>
      <c r="BV773">
        <v>1</v>
      </c>
      <c r="BW773">
        <v>0.99044583500000005</v>
      </c>
      <c r="BX773">
        <f>+'aob Demand'!BX772+'aob Cap'!$CG773</f>
        <v>141.38426262686099</v>
      </c>
      <c r="BY773">
        <f>+'aob Demand'!BY772+'aob Cap'!$CG773</f>
        <v>0</v>
      </c>
      <c r="BZ773">
        <f>+'aob Demand'!BZ772+'aob Cap'!$CG773</f>
        <v>0</v>
      </c>
      <c r="CA773">
        <f>+'aob Demand'!CA772+'aob Cap'!$CG773</f>
        <v>0</v>
      </c>
      <c r="CB773">
        <f t="shared" si="90"/>
        <v>3611955.3358124392</v>
      </c>
      <c r="CC773">
        <f t="shared" si="95"/>
        <v>0</v>
      </c>
      <c r="CD773">
        <f t="shared" si="96"/>
        <v>0</v>
      </c>
      <c r="CE773">
        <f t="shared" si="97"/>
        <v>0</v>
      </c>
      <c r="CG773">
        <f>+IFERROR(VLOOKUP(_xlfn.CONCAT(B773,E773,C773),Reallocation!$A$3:$F$618,6,FALSE),0)</f>
        <v>0</v>
      </c>
      <c r="CH773">
        <f t="shared" si="91"/>
        <v>0</v>
      </c>
      <c r="CI773">
        <f t="shared" si="92"/>
        <v>0</v>
      </c>
      <c r="CJ773">
        <f t="shared" si="93"/>
        <v>0</v>
      </c>
      <c r="CK773">
        <f t="shared" si="94"/>
        <v>0</v>
      </c>
      <c r="CL773">
        <f>+IF($C773=1,SUMPRODUCT($CH773:$CK773,Elast!$L$6:$O$6),SUMPRODUCT($CH773:$CK773,Elast!$L$13:$O$13))</f>
        <v>0</v>
      </c>
      <c r="CM773">
        <f>+IF($C773=1,SUMPRODUCT($CH773:$CK773,Elast!$L$7:$O$7),SUMPRODUCT($CH773:$CK773,Elast!$L$14:$O$14))</f>
        <v>0</v>
      </c>
      <c r="CN773">
        <f>+IF($C773=1,SUMPRODUCT($CH773:$CK773,Elast!$L$8:$O$8),SUMPRODUCT($CH773:$CK773,Elast!$L$15:$O$15))</f>
        <v>0</v>
      </c>
      <c r="CO773">
        <f>+IF($C773=1,SUMPRODUCT($CH773:$CK773,Elast!$L$9:$O$9),SUMPRODUCT($CH773:$CK773,Elast!$L$16:$O$16))</f>
        <v>0</v>
      </c>
    </row>
    <row r="774" spans="2:93" x14ac:dyDescent="0.25">
      <c r="B774" t="s">
        <v>93</v>
      </c>
      <c r="C774">
        <v>2</v>
      </c>
      <c r="D774">
        <v>2023</v>
      </c>
      <c r="E774">
        <v>2021</v>
      </c>
      <c r="F774">
        <v>0.15979723496703699</v>
      </c>
      <c r="G774">
        <v>1.1108323708601199E-3</v>
      </c>
      <c r="H774">
        <v>0.17830600915577</v>
      </c>
      <c r="I774">
        <v>0.66078592350633103</v>
      </c>
      <c r="J774">
        <f>+('aob Demand'!J773-'aob Demand'!BX773)+'aob Cap'!BX774</f>
        <v>268.85057979232897</v>
      </c>
      <c r="K774">
        <f>+('aob Demand'!K773-'aob Demand'!BY773)+'aob Cap'!BY774</f>
        <v>133.747779193757</v>
      </c>
      <c r="L774">
        <f>+('aob Demand'!L773-'aob Demand'!BZ773)+'aob Cap'!BZ774</f>
        <v>107.46188753107801</v>
      </c>
      <c r="M774">
        <f>+('aob Demand'!M773-'aob Demand'!CA773)+'aob Cap'!CA774</f>
        <v>85.160934972950102</v>
      </c>
      <c r="N774">
        <f>+'aob Demand'!N773*(1+CL774)</f>
        <v>25574.833848412502</v>
      </c>
      <c r="O774">
        <f>+'aob Demand'!O773*(1+CM774)</f>
        <v>359.416186996813</v>
      </c>
      <c r="P774">
        <f>+'aob Demand'!P773*(1+CN774)</f>
        <v>71864.634000497594</v>
      </c>
      <c r="Q774">
        <f>+'aob Demand'!Q773*(1+CO774)</f>
        <v>336243.59464953002</v>
      </c>
      <c r="R774">
        <v>43323964.472916797</v>
      </c>
      <c r="S774">
        <f>+IF(E774&gt;2017,SUMPRODUCT(J774:M774,N774:Q774),'aob Demand'!S773)</f>
        <v>43281408.140498467</v>
      </c>
      <c r="T774">
        <v>1</v>
      </c>
      <c r="U774">
        <v>12.122</v>
      </c>
      <c r="V774">
        <v>37527.2795668939</v>
      </c>
      <c r="W774">
        <v>12.122</v>
      </c>
      <c r="X774">
        <v>3.6027525236134901</v>
      </c>
      <c r="Y774">
        <v>3.6027525236134901</v>
      </c>
      <c r="Z774">
        <v>4.6774108771189598</v>
      </c>
      <c r="AA774">
        <v>3.3443136422394</v>
      </c>
      <c r="AB774">
        <v>135.926098075179</v>
      </c>
      <c r="AC774">
        <v>0</v>
      </c>
      <c r="AD774">
        <v>0</v>
      </c>
      <c r="AE774">
        <v>0</v>
      </c>
      <c r="AF774">
        <v>3501887.0025804001</v>
      </c>
      <c r="AG774">
        <v>0</v>
      </c>
      <c r="AH774">
        <v>0</v>
      </c>
      <c r="AI774">
        <v>0</v>
      </c>
      <c r="AJ774">
        <v>130.14775753662701</v>
      </c>
      <c r="AK774">
        <v>130.14775753662701</v>
      </c>
      <c r="AL774">
        <v>102.787888429045</v>
      </c>
      <c r="AM774">
        <v>81.814189485721201</v>
      </c>
      <c r="AN774">
        <v>133.75051006024</v>
      </c>
      <c r="AO774">
        <v>133.75051006024</v>
      </c>
      <c r="AP774">
        <v>107.465299306164</v>
      </c>
      <c r="AQ774">
        <v>85.1585031279606</v>
      </c>
      <c r="AR774">
        <f>+IF(E774&gt;2017,J774*N774,'aob Demand'!AR773)</f>
        <v>6875808.9082381809</v>
      </c>
      <c r="AS774">
        <f>+IF(F774&gt;2017,K774*O774,'aob Demand'!AS773)</f>
        <v>48071.116817112103</v>
      </c>
      <c r="AT774">
        <f>+IF(G774&gt;2017,L774*P774,'aob Demand'!AT773)</f>
        <v>7722709.2164235804</v>
      </c>
      <c r="AU774">
        <f>+IF(H774&gt;2017,M774*Q774,'aob Demand'!AU773)</f>
        <v>28634818.899019599</v>
      </c>
      <c r="AV774">
        <v>1.02782605188381</v>
      </c>
      <c r="AW774">
        <v>1.02782605188381</v>
      </c>
      <c r="AX774">
        <v>1.0456570320606</v>
      </c>
      <c r="AY774">
        <v>1.0410272517999299</v>
      </c>
      <c r="AZ774">
        <v>1.0278532824695099</v>
      </c>
      <c r="BA774">
        <v>1.0278532824695099</v>
      </c>
      <c r="BB774">
        <v>1.0456570320606</v>
      </c>
      <c r="BC774">
        <v>1.0416559929951901</v>
      </c>
      <c r="BD774">
        <v>0.88241557148977101</v>
      </c>
      <c r="BE774">
        <v>0.88241557148977101</v>
      </c>
      <c r="BF774">
        <v>0.88214638512294097</v>
      </c>
      <c r="BG774">
        <v>0.94870962158197303</v>
      </c>
      <c r="BH774">
        <v>0.14845984000000001</v>
      </c>
      <c r="BI774">
        <v>0.14845984000000001</v>
      </c>
      <c r="BJ774">
        <v>0.16933219299999999</v>
      </c>
      <c r="BK774">
        <v>0.20689772000000001</v>
      </c>
      <c r="BL774">
        <v>0.148460025</v>
      </c>
      <c r="BM774">
        <v>0.148460025</v>
      </c>
      <c r="BN774">
        <v>0.16933219299999999</v>
      </c>
      <c r="BO774">
        <v>0.20705116899999901</v>
      </c>
      <c r="BP774">
        <v>8.0653159999999995E-3</v>
      </c>
      <c r="BQ774">
        <v>8.0653159999999995E-3</v>
      </c>
      <c r="BR774">
        <v>8.0653159999999995E-3</v>
      </c>
      <c r="BS774">
        <v>0.156803041</v>
      </c>
      <c r="BT774">
        <v>0.99975147599999903</v>
      </c>
      <c r="BU774">
        <v>0.99975147599999903</v>
      </c>
      <c r="BV774">
        <v>1</v>
      </c>
      <c r="BW774">
        <v>0.99044583500000005</v>
      </c>
      <c r="BX774">
        <f>+'aob Demand'!BX773+'aob Cap'!$CG774</f>
        <v>136.52474781737601</v>
      </c>
      <c r="BY774">
        <f>+'aob Demand'!BY773+'aob Cap'!$CG774</f>
        <v>0</v>
      </c>
      <c r="BZ774">
        <f>+'aob Demand'!BZ773+'aob Cap'!$CG774</f>
        <v>0</v>
      </c>
      <c r="CA774">
        <f>+'aob Demand'!CA773+'aob Cap'!$CG774</f>
        <v>0</v>
      </c>
      <c r="CB774">
        <f t="shared" ref="CB774:CB837" si="98">+BX774*N774</f>
        <v>3491597.7416258086</v>
      </c>
      <c r="CC774">
        <f t="shared" si="95"/>
        <v>0</v>
      </c>
      <c r="CD774">
        <f t="shared" si="96"/>
        <v>0</v>
      </c>
      <c r="CE774">
        <f t="shared" si="97"/>
        <v>0</v>
      </c>
      <c r="CG774">
        <f>+IFERROR(VLOOKUP(_xlfn.CONCAT(B774,E774,C774),Reallocation!$A$3:$F$618,6,FALSE),0)</f>
        <v>0</v>
      </c>
      <c r="CH774">
        <f t="shared" ref="CH774:CH837" si="99">+(J774+$CG774)/J774-1</f>
        <v>0</v>
      </c>
      <c r="CI774">
        <f t="shared" ref="CI774:CI837" si="100">+(K774+$CG774)/K774-1</f>
        <v>0</v>
      </c>
      <c r="CJ774">
        <f t="shared" ref="CJ774:CJ837" si="101">+(L774+$CG774)/L774-1</f>
        <v>0</v>
      </c>
      <c r="CK774">
        <f t="shared" ref="CK774:CK837" si="102">+(M774+$CG774)/M774-1</f>
        <v>0</v>
      </c>
      <c r="CL774">
        <f>+IF($C774=1,SUMPRODUCT($CH774:$CK774,Elast!$L$6:$O$6),SUMPRODUCT($CH774:$CK774,Elast!$L$13:$O$13))</f>
        <v>0</v>
      </c>
      <c r="CM774">
        <f>+IF($C774=1,SUMPRODUCT($CH774:$CK774,Elast!$L$7:$O$7),SUMPRODUCT($CH774:$CK774,Elast!$L$14:$O$14))</f>
        <v>0</v>
      </c>
      <c r="CN774">
        <f>+IF($C774=1,SUMPRODUCT($CH774:$CK774,Elast!$L$8:$O$8),SUMPRODUCT($CH774:$CK774,Elast!$L$15:$O$15))</f>
        <v>0</v>
      </c>
      <c r="CO774">
        <f>+IF($C774=1,SUMPRODUCT($CH774:$CK774,Elast!$L$9:$O$9),SUMPRODUCT($CH774:$CK774,Elast!$L$16:$O$16))</f>
        <v>0</v>
      </c>
    </row>
    <row r="775" spans="2:93" x14ac:dyDescent="0.25">
      <c r="B775" t="s">
        <v>93</v>
      </c>
      <c r="C775">
        <v>2</v>
      </c>
      <c r="D775">
        <v>2024</v>
      </c>
      <c r="E775">
        <v>2022</v>
      </c>
      <c r="F775">
        <v>8.2403240587895402E-2</v>
      </c>
      <c r="G775">
        <v>1.20450436718988E-3</v>
      </c>
      <c r="H775">
        <v>0.190972078341307</v>
      </c>
      <c r="I775">
        <v>0.72542017670360603</v>
      </c>
      <c r="J775">
        <f ca="1">+('aob Demand'!J774-'aob Demand'!BX774)+'aob Cap'!BX775</f>
        <v>141.58033532836095</v>
      </c>
      <c r="K775">
        <f ca="1">+('aob Demand'!K774-'aob Demand'!BY774)+'aob Cap'!BY775</f>
        <v>141.58033532836095</v>
      </c>
      <c r="L775">
        <f ca="1">+('aob Demand'!L774-'aob Demand'!BZ774)+'aob Cap'!BZ775</f>
        <v>115.29101006146293</v>
      </c>
      <c r="M775">
        <f ca="1">+('aob Demand'!M774-'aob Demand'!CA774)+'aob Cap'!CA775</f>
        <v>92.986821937875732</v>
      </c>
      <c r="N775">
        <f ca="1">+'aob Demand'!N774*(1+CL775)</f>
        <v>25483.921495054041</v>
      </c>
      <c r="O775">
        <f ca="1">+'aob Demand'!O774*(1+CM775)</f>
        <v>371.63437321769914</v>
      </c>
      <c r="P775">
        <f ca="1">+'aob Demand'!P774*(1+CN775)</f>
        <v>72049.511230000324</v>
      </c>
      <c r="Q775">
        <f ca="1">+'aob Demand'!Q774*(1+CO775)</f>
        <v>336849.94452035811</v>
      </c>
      <c r="R775">
        <v>44977170.083820201</v>
      </c>
      <c r="S775">
        <f ca="1">+IF(E775&gt;2017,SUMPRODUCT(J775:M775,N775:Q775),'aob Demand'!S774)</f>
        <v>43289905.004970402</v>
      </c>
      <c r="T775">
        <v>1</v>
      </c>
      <c r="U775">
        <v>12.122</v>
      </c>
      <c r="V775">
        <v>37902.088018393799</v>
      </c>
      <c r="W775">
        <v>12.122</v>
      </c>
      <c r="X775">
        <v>3.6214982537761502</v>
      </c>
      <c r="Y775">
        <v>3.6214982537761502</v>
      </c>
      <c r="Z775">
        <v>4.6929899174472798</v>
      </c>
      <c r="AA775">
        <v>3.3566113528384598</v>
      </c>
      <c r="AB775">
        <v>11.7838264206205</v>
      </c>
      <c r="AC775">
        <v>11.7838264206205</v>
      </c>
      <c r="AD775">
        <v>11.7838264206205</v>
      </c>
      <c r="AE775">
        <v>11.7838264206205</v>
      </c>
      <c r="AF775">
        <v>301414.833672882</v>
      </c>
      <c r="AG775">
        <v>4240.0170970510299</v>
      </c>
      <c r="AH775">
        <v>847056.25685237604</v>
      </c>
      <c r="AI775">
        <v>3961387.1764206798</v>
      </c>
      <c r="AJ775">
        <v>130.14775753662701</v>
      </c>
      <c r="AK775">
        <v>130.14775753662701</v>
      </c>
      <c r="AL775">
        <v>102.787888429045</v>
      </c>
      <c r="AM775">
        <v>81.814189485721201</v>
      </c>
      <c r="AN775">
        <v>133.76925579040301</v>
      </c>
      <c r="AO775">
        <v>133.76925579040301</v>
      </c>
      <c r="AP775">
        <v>107.48087834649201</v>
      </c>
      <c r="AQ775">
        <v>85.1708008385596</v>
      </c>
      <c r="AR775">
        <f ca="1">+IF(E775&gt;2017,J775*N775,'aob Demand'!AR774)</f>
        <v>3608022.1507513765</v>
      </c>
      <c r="AS775">
        <f>+IF(F775&gt;2017,K775*O775,'aob Demand'!AS774)</f>
        <v>52576.743320747802</v>
      </c>
      <c r="AT775">
        <f>+IF(G775&gt;2017,L775*P775,'aob Demand'!AT774)</f>
        <v>8299567.2131765299</v>
      </c>
      <c r="AU775">
        <f>+IF(H775&gt;2017,M775*Q775,'aob Demand'!AU774)</f>
        <v>31288663.1779866</v>
      </c>
      <c r="AV775">
        <v>1.0272233837007301</v>
      </c>
      <c r="AW775">
        <v>1.0272233837007301</v>
      </c>
      <c r="AX775">
        <v>1.0459152368825699</v>
      </c>
      <c r="AY775">
        <v>1.0411682575981001</v>
      </c>
      <c r="AZ775">
        <v>1.02725059831972</v>
      </c>
      <c r="BA775">
        <v>1.02725059831972</v>
      </c>
      <c r="BB775">
        <v>1.0459152368825699</v>
      </c>
      <c r="BC775">
        <v>1.0417970839555399</v>
      </c>
      <c r="BD775">
        <v>0.88265437444894301</v>
      </c>
      <c r="BE775">
        <v>0.88265437444894301</v>
      </c>
      <c r="BF775">
        <v>0.88204584865050795</v>
      </c>
      <c r="BG775">
        <v>0.94865031320000703</v>
      </c>
      <c r="BH775">
        <v>0.14845984000000001</v>
      </c>
      <c r="BI775">
        <v>0.14845984000000001</v>
      </c>
      <c r="BJ775">
        <v>0.16933219299999999</v>
      </c>
      <c r="BK775">
        <v>0.20689772000000001</v>
      </c>
      <c r="BL775">
        <v>0.148460025</v>
      </c>
      <c r="BM775">
        <v>0.148460025</v>
      </c>
      <c r="BN775">
        <v>0.16933219299999999</v>
      </c>
      <c r="BO775">
        <v>0.20705116899999901</v>
      </c>
      <c r="BP775">
        <v>8.0653159999999995E-3</v>
      </c>
      <c r="BQ775">
        <v>8.0653159999999995E-3</v>
      </c>
      <c r="BR775">
        <v>8.0653159999999995E-3</v>
      </c>
      <c r="BS775">
        <v>0.156803041</v>
      </c>
      <c r="BT775">
        <v>0.99975147599999903</v>
      </c>
      <c r="BU775">
        <v>0.99975147599999903</v>
      </c>
      <c r="BV775">
        <v>1</v>
      </c>
      <c r="BW775">
        <v>0.99044583500000005</v>
      </c>
      <c r="BX775">
        <f ca="1">+'aob Demand'!BX774+'aob Cap'!$CG775</f>
        <v>7.8136682983338419</v>
      </c>
      <c r="BY775">
        <f ca="1">+'aob Demand'!BY774+'aob Cap'!$CG775</f>
        <v>7.8136682983338419</v>
      </c>
      <c r="BZ775">
        <f ca="1">+'aob Demand'!BZ774+'aob Cap'!$CG775</f>
        <v>7.8136682983338419</v>
      </c>
      <c r="CA775">
        <f ca="1">+'aob Demand'!CA774+'aob Cap'!$CG775</f>
        <v>7.8136682983338419</v>
      </c>
      <c r="CB775">
        <f t="shared" ca="1" si="98"/>
        <v>199122.90950313213</v>
      </c>
      <c r="CC775">
        <f t="shared" ca="1" si="95"/>
        <v>2903.8277205823033</v>
      </c>
      <c r="CD775">
        <f t="shared" ca="1" si="96"/>
        <v>562970.98180830164</v>
      </c>
      <c r="CE775">
        <f t="shared" ca="1" si="97"/>
        <v>2632033.7327942355</v>
      </c>
      <c r="CG775">
        <f ca="1">+IFERROR(VLOOKUP(_xlfn.CONCAT(B775,E775,C775),Reallocation!$A$3:$F$618,6,FALSE),0)</f>
        <v>0.1031162585609412</v>
      </c>
      <c r="CH775">
        <f t="shared" ca="1" si="99"/>
        <v>7.2832331073224843E-4</v>
      </c>
      <c r="CI775">
        <f t="shared" ca="1" si="100"/>
        <v>7.2832331073224843E-4</v>
      </c>
      <c r="CJ775">
        <f t="shared" ca="1" si="101"/>
        <v>8.943998192572078E-4</v>
      </c>
      <c r="CK775">
        <f t="shared" ca="1" si="102"/>
        <v>1.1089341092853644E-3</v>
      </c>
      <c r="CL775">
        <f ca="1">+IF($C775=1,SUMPRODUCT($CH775:$CK775,Elast!$L$6:$O$6),SUMPRODUCT($CH775:$CK775,Elast!$L$13:$O$13))</f>
        <v>-3.1684732961026146E-5</v>
      </c>
      <c r="CM775">
        <f ca="1">+IF($C775=1,SUMPRODUCT($CH775:$CK775,Elast!$L$7:$O$7),SUMPRODUCT($CH775:$CK775,Elast!$L$14:$O$14))</f>
        <v>2.0052836563129737E-5</v>
      </c>
      <c r="CN775">
        <f ca="1">+IF($C775=1,SUMPRODUCT($CH775:$CK775,Elast!$L$8:$O$8),SUMPRODUCT($CH775:$CK775,Elast!$L$15:$O$15))</f>
        <v>-4.045573168007155E-5</v>
      </c>
      <c r="CO775">
        <f ca="1">+IF($C775=1,SUMPRODUCT($CH775:$CK775,Elast!$L$9:$O$9),SUMPRODUCT($CH775:$CK775,Elast!$L$16:$O$16))</f>
        <v>-2.5315017760321192E-5</v>
      </c>
    </row>
    <row r="776" spans="2:93" x14ac:dyDescent="0.25">
      <c r="B776" t="s">
        <v>93</v>
      </c>
      <c r="C776">
        <v>2</v>
      </c>
      <c r="D776">
        <v>2025</v>
      </c>
      <c r="E776">
        <v>2023</v>
      </c>
      <c r="F776">
        <v>8.2391776430266406E-2</v>
      </c>
      <c r="G776">
        <v>1.20428137587858E-3</v>
      </c>
      <c r="H776">
        <v>0.19104162013937101</v>
      </c>
      <c r="I776">
        <v>0.72536232205448303</v>
      </c>
      <c r="J776">
        <f ca="1">+('aob Demand'!J775-'aob Demand'!BX775)+'aob Cap'!BX776</f>
        <v>141.60524221151056</v>
      </c>
      <c r="K776">
        <f ca="1">+('aob Demand'!K775-'aob Demand'!BY775)+'aob Cap'!BY776</f>
        <v>141.60524221151056</v>
      </c>
      <c r="L776">
        <f ca="1">+('aob Demand'!L775-'aob Demand'!BZ775)+'aob Cap'!BZ776</f>
        <v>115.41369485933457</v>
      </c>
      <c r="M776">
        <f ca="1">+('aob Demand'!M775-'aob Demand'!CA775)+'aob Cap'!CA776</f>
        <v>93.093243767469374</v>
      </c>
      <c r="N776">
        <f ca="1">+'aob Demand'!N775*(1+CL776)</f>
        <v>25510.699155517614</v>
      </c>
      <c r="O776">
        <f ca="1">+'aob Demand'!O775*(1+CM776)</f>
        <v>372.02068783212621</v>
      </c>
      <c r="P776">
        <f ca="1">+'aob Demand'!P775*(1+CN776)</f>
        <v>72127.430487077596</v>
      </c>
      <c r="Q776">
        <f ca="1">+'aob Demand'!Q775*(1+CO776)</f>
        <v>337213.62105066684</v>
      </c>
      <c r="R776">
        <v>44954914.586973898</v>
      </c>
      <c r="S776">
        <f ca="1">+IF(E776&gt;2017,SUMPRODUCT(J776:M776,N776:Q776),'aob Demand'!S775)</f>
        <v>43381931.89191442</v>
      </c>
      <c r="T776">
        <v>1</v>
      </c>
      <c r="U776">
        <v>12.122</v>
      </c>
      <c r="V776">
        <v>38280.639916712702</v>
      </c>
      <c r="W776">
        <v>12.122</v>
      </c>
      <c r="X776">
        <v>3.5430623412094402</v>
      </c>
      <c r="Y776">
        <v>3.5430623412094402</v>
      </c>
      <c r="Z776">
        <v>4.7195302458794197</v>
      </c>
      <c r="AA776">
        <v>3.36814762792855</v>
      </c>
      <c r="AB776">
        <v>11.6069838362029</v>
      </c>
      <c r="AC776">
        <v>11.6069838362029</v>
      </c>
      <c r="AD776">
        <v>11.6069838362029</v>
      </c>
      <c r="AE776">
        <v>11.6069838362029</v>
      </c>
      <c r="AF776">
        <v>295552.332336733</v>
      </c>
      <c r="AG776">
        <v>4320.1465439096501</v>
      </c>
      <c r="AH776">
        <v>835929.09880127001</v>
      </c>
      <c r="AI776">
        <v>3906003.2111988198</v>
      </c>
      <c r="AJ776">
        <v>130.14775753662701</v>
      </c>
      <c r="AK776">
        <v>130.14775753662701</v>
      </c>
      <c r="AL776">
        <v>102.787888429045</v>
      </c>
      <c r="AM776">
        <v>81.814189485721201</v>
      </c>
      <c r="AN776">
        <v>133.69081987783599</v>
      </c>
      <c r="AO776">
        <v>133.69081987783599</v>
      </c>
      <c r="AP776">
        <v>107.507418674924</v>
      </c>
      <c r="AQ776">
        <v>85.182337113649695</v>
      </c>
      <c r="AR776">
        <f ca="1">+IF(E776&gt;2017,J776*N776,'aob Demand'!AR775)</f>
        <v>3612448.7329020496</v>
      </c>
      <c r="AS776">
        <f>+IF(F776&gt;2017,K776*O776,'aob Demand'!AS775)</f>
        <v>52639.963191210903</v>
      </c>
      <c r="AT776">
        <f>+IF(G776&gt;2017,L776*P776,'aob Demand'!AT775)</f>
        <v>8317266.0788107803</v>
      </c>
      <c r="AU776">
        <f>+IF(H776&gt;2017,M776*Q776,'aob Demand'!AU775)</f>
        <v>31357727.448860601</v>
      </c>
      <c r="AV776">
        <v>1.0273732075352899</v>
      </c>
      <c r="AW776">
        <v>1.0273732075352899</v>
      </c>
      <c r="AX776">
        <v>1.04606899258743</v>
      </c>
      <c r="AY776">
        <v>1.0413215280994701</v>
      </c>
      <c r="AZ776">
        <v>1.02740042612362</v>
      </c>
      <c r="BA776">
        <v>1.02740042612362</v>
      </c>
      <c r="BB776">
        <v>1.04606899258743</v>
      </c>
      <c r="BC776">
        <v>1.04195044702651</v>
      </c>
      <c r="BD776">
        <v>0.88259495691991596</v>
      </c>
      <c r="BE776">
        <v>0.88259495691991596</v>
      </c>
      <c r="BF776">
        <v>0.88198600283256401</v>
      </c>
      <c r="BG776">
        <v>0.94858585892742897</v>
      </c>
      <c r="BH776">
        <v>0.14845984000000001</v>
      </c>
      <c r="BI776">
        <v>0.14845984000000001</v>
      </c>
      <c r="BJ776">
        <v>0.16933219299999999</v>
      </c>
      <c r="BK776">
        <v>0.20689772000000001</v>
      </c>
      <c r="BL776">
        <v>0.148460025</v>
      </c>
      <c r="BM776">
        <v>0.148460025</v>
      </c>
      <c r="BN776">
        <v>0.16933219299999999</v>
      </c>
      <c r="BO776">
        <v>0.20705116899999901</v>
      </c>
      <c r="BP776">
        <v>8.0653159999999995E-3</v>
      </c>
      <c r="BQ776">
        <v>8.0653159999999995E-3</v>
      </c>
      <c r="BR776">
        <v>8.0653159999999995E-3</v>
      </c>
      <c r="BS776">
        <v>0.156803041</v>
      </c>
      <c r="BT776">
        <v>0.99975147599999903</v>
      </c>
      <c r="BU776">
        <v>0.99975147599999903</v>
      </c>
      <c r="BV776">
        <v>1</v>
      </c>
      <c r="BW776">
        <v>0.99044583500000005</v>
      </c>
      <c r="BX776">
        <f ca="1">+'aob Demand'!BX775+'aob Cap'!$CG776</f>
        <v>7.89984219816753</v>
      </c>
      <c r="BY776">
        <f ca="1">+'aob Demand'!BY775+'aob Cap'!$CG776</f>
        <v>7.89984219816753</v>
      </c>
      <c r="BZ776">
        <f ca="1">+'aob Demand'!BZ775+'aob Cap'!$CG776</f>
        <v>7.89984219816753</v>
      </c>
      <c r="CA776">
        <f ca="1">+'aob Demand'!CA775+'aob Cap'!$CG776</f>
        <v>7.89984219816753</v>
      </c>
      <c r="CB776">
        <f t="shared" ca="1" si="98"/>
        <v>201530.49769351483</v>
      </c>
      <c r="CC776">
        <f t="shared" ca="1" si="95"/>
        <v>2938.9047283275404</v>
      </c>
      <c r="CD776">
        <f t="shared" ca="1" si="96"/>
        <v>569795.31900721078</v>
      </c>
      <c r="CE776">
        <f t="shared" ca="1" si="97"/>
        <v>2663934.3933729324</v>
      </c>
      <c r="CG776">
        <f ca="1">+IFERROR(VLOOKUP(_xlfn.CONCAT(B776,E776,C776),Reallocation!$A$3:$F$618,6,FALSE),0)</f>
        <v>0.10494644818055979</v>
      </c>
      <c r="CH776">
        <f t="shared" ca="1" si="99"/>
        <v>7.4111979571922504E-4</v>
      </c>
      <c r="CI776">
        <f t="shared" ca="1" si="100"/>
        <v>7.4111979571922504E-4</v>
      </c>
      <c r="CJ776">
        <f t="shared" ca="1" si="101"/>
        <v>9.0930671882971659E-4</v>
      </c>
      <c r="CK776">
        <f t="shared" ca="1" si="102"/>
        <v>1.1273261510007515E-3</v>
      </c>
      <c r="CL776">
        <f ca="1">+IF($C776=1,SUMPRODUCT($CH776:$CK776,Elast!$L$6:$O$6),SUMPRODUCT($CH776:$CK776,Elast!$L$13:$O$13))</f>
        <v>-3.2230031703401888E-5</v>
      </c>
      <c r="CM776">
        <f ca="1">+IF($C776=1,SUMPRODUCT($CH776:$CK776,Elast!$L$7:$O$7),SUMPRODUCT($CH776:$CK776,Elast!$L$14:$O$14))</f>
        <v>2.040592446435207E-5</v>
      </c>
      <c r="CN776">
        <f ca="1">+IF($C776=1,SUMPRODUCT($CH776:$CK776,Elast!$L$8:$O$8),SUMPRODUCT($CH776:$CK776,Elast!$L$15:$O$15))</f>
        <v>-4.1160548440466014E-5</v>
      </c>
      <c r="CO776">
        <f ca="1">+IF($C776=1,SUMPRODUCT($CH776:$CK776,Elast!$L$9:$O$9),SUMPRODUCT($CH776:$CK776,Elast!$L$16:$O$16))</f>
        <v>-2.5735107512076861E-5</v>
      </c>
    </row>
    <row r="777" spans="2:93" x14ac:dyDescent="0.25">
      <c r="B777" t="s">
        <v>93</v>
      </c>
      <c r="C777">
        <v>2</v>
      </c>
      <c r="D777">
        <v>2026</v>
      </c>
      <c r="E777">
        <v>2024</v>
      </c>
      <c r="F777">
        <v>8.24349347534271E-2</v>
      </c>
      <c r="G777">
        <v>1.20488399145501E-3</v>
      </c>
      <c r="H777">
        <v>0.19108587487567899</v>
      </c>
      <c r="I777">
        <v>0.72527430637943802</v>
      </c>
      <c r="J777">
        <f ca="1">+('aob Demand'!J776-'aob Demand'!BX776)+'aob Cap'!BX777</f>
        <v>141.71946622663108</v>
      </c>
      <c r="K777">
        <f ca="1">+('aob Demand'!K776-'aob Demand'!BY776)+'aob Cap'!BY777</f>
        <v>141.71946622663108</v>
      </c>
      <c r="L777">
        <f ca="1">+('aob Demand'!L776-'aob Demand'!BZ776)+'aob Cap'!BZ777</f>
        <v>115.5247705974911</v>
      </c>
      <c r="M777">
        <f ca="1">+('aob Demand'!M776-'aob Demand'!CA776)+'aob Cap'!CA777</f>
        <v>93.201155996968794</v>
      </c>
      <c r="N777">
        <f ca="1">+'aob Demand'!N776*(1+CL777)</f>
        <v>25537.963185236349</v>
      </c>
      <c r="O777">
        <f ca="1">+'aob Demand'!O776*(1+CM777)</f>
        <v>372.42255210429119</v>
      </c>
      <c r="P777">
        <f ca="1">+'aob Demand'!P776*(1+CN777)</f>
        <v>72205.209516043047</v>
      </c>
      <c r="Q777">
        <f ca="1">+'aob Demand'!Q776*(1+CO777)</f>
        <v>337576.91742933798</v>
      </c>
      <c r="R777">
        <v>44932467.386876397</v>
      </c>
      <c r="S777">
        <f ca="1">+IF(E777&gt;2017,SUMPRODUCT(J777:M777,N777:Q777),'aob Demand'!S776)</f>
        <v>43476055.244014271</v>
      </c>
      <c r="T777">
        <v>1</v>
      </c>
      <c r="U777">
        <v>12.122</v>
      </c>
      <c r="V777">
        <v>38662.972649998999</v>
      </c>
      <c r="W777">
        <v>12.122</v>
      </c>
      <c r="X777">
        <v>3.56256157730326</v>
      </c>
      <c r="Y777">
        <v>3.56256157730326</v>
      </c>
      <c r="Z777">
        <v>4.7353344701157303</v>
      </c>
      <c r="AA777">
        <v>3.3806873297701898</v>
      </c>
      <c r="AB777">
        <v>11.425117040798201</v>
      </c>
      <c r="AC777">
        <v>11.425117040798201</v>
      </c>
      <c r="AD777">
        <v>11.425117040798201</v>
      </c>
      <c r="AE777">
        <v>11.425117040798201</v>
      </c>
      <c r="AF777">
        <v>291247.79873571201</v>
      </c>
      <c r="AG777">
        <v>4257.0304340981202</v>
      </c>
      <c r="AH777">
        <v>823761.61373115098</v>
      </c>
      <c r="AI777">
        <v>3849154.8650479498</v>
      </c>
      <c r="AJ777">
        <v>130.14775753662701</v>
      </c>
      <c r="AK777">
        <v>130.14775753662701</v>
      </c>
      <c r="AL777">
        <v>102.787888429045</v>
      </c>
      <c r="AM777">
        <v>81.814189485721201</v>
      </c>
      <c r="AN777">
        <v>133.71031911393001</v>
      </c>
      <c r="AO777">
        <v>133.71031911393001</v>
      </c>
      <c r="AP777">
        <v>107.523222899161</v>
      </c>
      <c r="AQ777">
        <v>85.194876815491398</v>
      </c>
      <c r="AR777">
        <f ca="1">+IF(E777&gt;2017,J777*N777,'aob Demand'!AR776)</f>
        <v>3619226.511127051</v>
      </c>
      <c r="AS777">
        <f>+IF(F777&gt;2017,K777*O777,'aob Demand'!AS776)</f>
        <v>52739.557207619997</v>
      </c>
      <c r="AT777">
        <f>+IF(G777&gt;2017,L777*P777,'aob Demand'!AT776)</f>
        <v>8334289.8678941196</v>
      </c>
      <c r="AU777">
        <f>+IF(H777&gt;2017,M777*Q777,'aob Demand'!AU776)</f>
        <v>31428104.6107416</v>
      </c>
      <c r="AV777">
        <v>1.02752586335359</v>
      </c>
      <c r="AW777">
        <v>1.02752586335359</v>
      </c>
      <c r="AX777">
        <v>1.0462223776863999</v>
      </c>
      <c r="AY777">
        <v>1.0414746080827399</v>
      </c>
      <c r="AZ777">
        <v>1.02755308598629</v>
      </c>
      <c r="BA777">
        <v>1.02755308598629</v>
      </c>
      <c r="BB777">
        <v>1.0462223776863999</v>
      </c>
      <c r="BC777">
        <v>1.0421036194643201</v>
      </c>
      <c r="BD777">
        <v>0.88253442917892699</v>
      </c>
      <c r="BE777">
        <v>0.88253442917892699</v>
      </c>
      <c r="BF777">
        <v>0.88192631408958999</v>
      </c>
      <c r="BG777">
        <v>0.948521498620987</v>
      </c>
      <c r="BH777">
        <v>0.14845984000000001</v>
      </c>
      <c r="BI777">
        <v>0.14845984000000001</v>
      </c>
      <c r="BJ777">
        <v>0.16933219299999999</v>
      </c>
      <c r="BK777">
        <v>0.20689772000000001</v>
      </c>
      <c r="BL777">
        <v>0.148460025</v>
      </c>
      <c r="BM777">
        <v>0.148460025</v>
      </c>
      <c r="BN777">
        <v>0.16933219299999999</v>
      </c>
      <c r="BO777">
        <v>0.20705116899999901</v>
      </c>
      <c r="BP777">
        <v>8.0653159999999995E-3</v>
      </c>
      <c r="BQ777">
        <v>8.0653159999999995E-3</v>
      </c>
      <c r="BR777">
        <v>8.0653159999999995E-3</v>
      </c>
      <c r="BS777">
        <v>0.156803041</v>
      </c>
      <c r="BT777">
        <v>0.99975147599999903</v>
      </c>
      <c r="BU777">
        <v>0.99975147599999903</v>
      </c>
      <c r="BV777">
        <v>1</v>
      </c>
      <c r="BW777">
        <v>0.99044583500000005</v>
      </c>
      <c r="BX777">
        <f ca="1">+'aob Demand'!BX776+'aob Cap'!$CG777</f>
        <v>7.9957926081688671</v>
      </c>
      <c r="BY777">
        <f ca="1">+'aob Demand'!BY776+'aob Cap'!$CG777</f>
        <v>7.9957926081688671</v>
      </c>
      <c r="BZ777">
        <f ca="1">+'aob Demand'!BZ776+'aob Cap'!$CG777</f>
        <v>7.9957926081688671</v>
      </c>
      <c r="CA777">
        <f ca="1">+'aob Demand'!CA776+'aob Cap'!$CG777</f>
        <v>7.9957926081688671</v>
      </c>
      <c r="CB777">
        <f t="shared" ca="1" si="98"/>
        <v>204196.25726420144</v>
      </c>
      <c r="CC777">
        <f t="shared" ca="1" si="95"/>
        <v>2977.8134892308763</v>
      </c>
      <c r="CD777">
        <f t="shared" ca="1" si="96"/>
        <v>577337.88051966135</v>
      </c>
      <c r="CE777">
        <f t="shared" ca="1" si="97"/>
        <v>2699195.0210699327</v>
      </c>
      <c r="CG777">
        <f ca="1">+IFERROR(VLOOKUP(_xlfn.CONCAT(B777,E777,C777),Reallocation!$A$3:$F$618,6,FALSE),0)</f>
        <v>0.10444555760708654</v>
      </c>
      <c r="CH777">
        <f t="shared" ca="1" si="99"/>
        <v>7.3698808207511846E-4</v>
      </c>
      <c r="CI777">
        <f t="shared" ca="1" si="100"/>
        <v>7.3698808207511846E-4</v>
      </c>
      <c r="CJ777">
        <f t="shared" ca="1" si="101"/>
        <v>9.040966458266908E-4</v>
      </c>
      <c r="CK777">
        <f t="shared" ca="1" si="102"/>
        <v>1.1206465895174933E-3</v>
      </c>
      <c r="CL777">
        <f ca="1">+IF($C777=1,SUMPRODUCT($CH777:$CK777,Elast!$L$6:$O$6),SUMPRODUCT($CH777:$CK777,Elast!$L$13:$O$13))</f>
        <v>-3.2047137628093302E-5</v>
      </c>
      <c r="CM777">
        <f ca="1">+IF($C777=1,SUMPRODUCT($CH777:$CK777,Elast!$L$7:$O$7),SUMPRODUCT($CH777:$CK777,Elast!$L$14:$O$14))</f>
        <v>2.029228717330991E-5</v>
      </c>
      <c r="CN777">
        <f ca="1">+IF($C777=1,SUMPRODUCT($CH777:$CK777,Elast!$L$8:$O$8),SUMPRODUCT($CH777:$CK777,Elast!$L$15:$O$15))</f>
        <v>-4.0929219507253913E-5</v>
      </c>
      <c r="CO777">
        <f ca="1">+IF($C777=1,SUMPRODUCT($CH777:$CK777,Elast!$L$9:$O$9),SUMPRODUCT($CH777:$CK777,Elast!$L$16:$O$16))</f>
        <v>-2.5584673977399275E-5</v>
      </c>
    </row>
    <row r="778" spans="2:93" x14ac:dyDescent="0.25">
      <c r="B778" t="s">
        <v>93</v>
      </c>
      <c r="C778">
        <v>2</v>
      </c>
      <c r="D778">
        <v>2027</v>
      </c>
      <c r="E778">
        <v>2025</v>
      </c>
      <c r="F778">
        <v>8.2452546980195301E-2</v>
      </c>
      <c r="G778">
        <v>1.2051302828994901E-3</v>
      </c>
      <c r="H778">
        <v>0.19110368964515501</v>
      </c>
      <c r="I778">
        <v>0.72523863309174996</v>
      </c>
      <c r="J778">
        <f ca="1">+('aob Demand'!J777-'aob Demand'!BX777)+'aob Cap'!BX778</f>
        <v>141.92381864197901</v>
      </c>
      <c r="K778">
        <f ca="1">+('aob Demand'!K777-'aob Demand'!BY777)+'aob Cap'!BY778</f>
        <v>141.92381864197901</v>
      </c>
      <c r="L778">
        <f ca="1">+('aob Demand'!L777-'aob Demand'!BZ777)+'aob Cap'!BZ778</f>
        <v>115.72561817057203</v>
      </c>
      <c r="M778">
        <f ca="1">+('aob Demand'!M777-'aob Demand'!CA777)+'aob Cap'!CA778</f>
        <v>93.39886451163413</v>
      </c>
      <c r="N778">
        <f ca="1">+'aob Demand'!N777*(1+CL778)</f>
        <v>25564.601890744765</v>
      </c>
      <c r="O778">
        <f ca="1">+'aob Demand'!O777*(1+CM778)</f>
        <v>372.82011655655322</v>
      </c>
      <c r="P778">
        <f ca="1">+'aob Demand'!P777*(1+CN778)</f>
        <v>72281.79895726229</v>
      </c>
      <c r="Q778">
        <f ca="1">+'aob Demand'!Q777*(1+CO778)</f>
        <v>337934.62302642432</v>
      </c>
      <c r="R778">
        <v>44956713.101453498</v>
      </c>
      <c r="S778">
        <f ca="1">+IF(E778&gt;2017,SUMPRODUCT(J778:M778,N778:Q778),'aob Demand'!S777)</f>
        <v>43608703.913650051</v>
      </c>
      <c r="T778">
        <v>1</v>
      </c>
      <c r="U778">
        <v>12.122</v>
      </c>
      <c r="V778">
        <v>39049.123979820302</v>
      </c>
      <c r="W778">
        <v>12.122</v>
      </c>
      <c r="X778">
        <v>3.5824293897299899</v>
      </c>
      <c r="Y778">
        <v>3.5824293897299899</v>
      </c>
      <c r="Z778">
        <v>4.7511006005556196</v>
      </c>
      <c r="AA778">
        <v>3.3932114445279198</v>
      </c>
      <c r="AB778">
        <v>11.352809727970399</v>
      </c>
      <c r="AC778">
        <v>11.352809727970399</v>
      </c>
      <c r="AD778">
        <v>11.352809727970399</v>
      </c>
      <c r="AE778">
        <v>11.352809727970399</v>
      </c>
      <c r="AF778">
        <v>289735.33485347702</v>
      </c>
      <c r="AG778">
        <v>4234.8243225764099</v>
      </c>
      <c r="AH778">
        <v>819471.44832316902</v>
      </c>
      <c r="AI778">
        <v>3829119.4442322501</v>
      </c>
      <c r="AJ778">
        <v>130.14775753662701</v>
      </c>
      <c r="AK778">
        <v>130.14775753662701</v>
      </c>
      <c r="AL778">
        <v>102.787888429045</v>
      </c>
      <c r="AM778">
        <v>81.814189485721201</v>
      </c>
      <c r="AN778">
        <v>133.73018692635699</v>
      </c>
      <c r="AO778">
        <v>133.73018692635699</v>
      </c>
      <c r="AP778">
        <v>107.538989029601</v>
      </c>
      <c r="AQ778">
        <v>85.207400930249094</v>
      </c>
      <c r="AR778">
        <f ca="1">+IF(E778&gt;2017,J778*N778,'aob Demand'!AR777)</f>
        <v>3628225.9223964536</v>
      </c>
      <c r="AS778">
        <f>+IF(F778&gt;2017,K778*O778,'aob Demand'!AS777)</f>
        <v>52870.414974372201</v>
      </c>
      <c r="AT778">
        <f>+IF(G778&gt;2017,L778*P778,'aob Demand'!AT777)</f>
        <v>8357354.4437213903</v>
      </c>
      <c r="AU778">
        <f>+IF(H778&gt;2017,M778*Q778,'aob Demand'!AU777)</f>
        <v>31526815.148808599</v>
      </c>
      <c r="AV778">
        <v>1.02767481470403</v>
      </c>
      <c r="AW778">
        <v>1.02767481470403</v>
      </c>
      <c r="AX778">
        <v>1.0463731778726</v>
      </c>
      <c r="AY778">
        <v>1.04162486894586</v>
      </c>
      <c r="AZ778">
        <v>1.0277020412829501</v>
      </c>
      <c r="BA778">
        <v>1.0277020412829501</v>
      </c>
      <c r="BB778">
        <v>1.0463731778726</v>
      </c>
      <c r="BC778">
        <v>1.0422539710793299</v>
      </c>
      <c r="BD778">
        <v>0.88247538307617501</v>
      </c>
      <c r="BE778">
        <v>0.88247538307617501</v>
      </c>
      <c r="BF778">
        <v>0.88186764382162197</v>
      </c>
      <c r="BG778">
        <v>0.94845833714503003</v>
      </c>
      <c r="BH778">
        <v>0.14845984000000001</v>
      </c>
      <c r="BI778">
        <v>0.14845984000000001</v>
      </c>
      <c r="BJ778">
        <v>0.16933219299999999</v>
      </c>
      <c r="BK778">
        <v>0.20689772000000001</v>
      </c>
      <c r="BL778">
        <v>0.148460025</v>
      </c>
      <c r="BM778">
        <v>0.148460025</v>
      </c>
      <c r="BN778">
        <v>0.16933219299999999</v>
      </c>
      <c r="BO778">
        <v>0.20705116899999901</v>
      </c>
      <c r="BP778">
        <v>8.0653159999999995E-3</v>
      </c>
      <c r="BQ778">
        <v>8.0653159999999995E-3</v>
      </c>
      <c r="BR778">
        <v>8.0653159999999995E-3</v>
      </c>
      <c r="BS778">
        <v>0.156803041</v>
      </c>
      <c r="BT778">
        <v>0.99975147599999903</v>
      </c>
      <c r="BU778">
        <v>0.99975147599999903</v>
      </c>
      <c r="BV778">
        <v>1</v>
      </c>
      <c r="BW778">
        <v>0.99044583500000005</v>
      </c>
      <c r="BX778">
        <f ca="1">+'aob Demand'!BX777+'aob Cap'!$CG778</f>
        <v>8.1815693347245553</v>
      </c>
      <c r="BY778">
        <f ca="1">+'aob Demand'!BY777+'aob Cap'!$CG778</f>
        <v>8.1815693347245553</v>
      </c>
      <c r="BZ778">
        <f ca="1">+'aob Demand'!BZ777+'aob Cap'!$CG778</f>
        <v>8.1815693347245553</v>
      </c>
      <c r="CA778">
        <f ca="1">+'aob Demand'!CA777+'aob Cap'!$CG778</f>
        <v>8.1815693347245553</v>
      </c>
      <c r="CB778">
        <f t="shared" ca="1" si="98"/>
        <v>209158.56288375874</v>
      </c>
      <c r="CC778">
        <f t="shared" ca="1" si="95"/>
        <v>3050.2536329875302</v>
      </c>
      <c r="CD778">
        <f t="shared" ca="1" si="96"/>
        <v>591378.54980746249</v>
      </c>
      <c r="CE778">
        <f t="shared" ca="1" si="97"/>
        <v>2764835.5488946959</v>
      </c>
      <c r="CG778">
        <f ca="1">+IFERROR(VLOOKUP(_xlfn.CONCAT(B778,E778,C778),Reallocation!$A$3:$F$618,6,FALSE),0)</f>
        <v>0.10869769951002504</v>
      </c>
      <c r="CH778">
        <f t="shared" ca="1" si="99"/>
        <v>7.6588764697937961E-4</v>
      </c>
      <c r="CI778">
        <f t="shared" ca="1" si="100"/>
        <v>7.6588764697937961E-4</v>
      </c>
      <c r="CJ778">
        <f t="shared" ca="1" si="101"/>
        <v>9.3927084796230353E-4</v>
      </c>
      <c r="CK778">
        <f t="shared" ca="1" si="102"/>
        <v>1.1638010812913269E-3</v>
      </c>
      <c r="CL778">
        <f ca="1">+IF($C778=1,SUMPRODUCT($CH778:$CK778,Elast!$L$6:$O$6),SUMPRODUCT($CH778:$CK778,Elast!$L$13:$O$13))</f>
        <v>-3.3297398043965034E-5</v>
      </c>
      <c r="CM778">
        <f ca="1">+IF($C778=1,SUMPRODUCT($CH778:$CK778,Elast!$L$7:$O$7),SUMPRODUCT($CH778:$CK778,Elast!$L$14:$O$14))</f>
        <v>2.1088256663597546E-5</v>
      </c>
      <c r="CN778">
        <f ca="1">+IF($C778=1,SUMPRODUCT($CH778:$CK778,Elast!$L$8:$O$8),SUMPRODUCT($CH778:$CK778,Elast!$L$15:$O$15))</f>
        <v>-4.2530465429120755E-5</v>
      </c>
      <c r="CO778">
        <f ca="1">+IF($C778=1,SUMPRODUCT($CH778:$CK778,Elast!$L$9:$O$9),SUMPRODUCT($CH778:$CK778,Elast!$L$16:$O$16))</f>
        <v>-2.6574047433317812E-5</v>
      </c>
    </row>
    <row r="779" spans="2:93" x14ac:dyDescent="0.25">
      <c r="B779" t="s">
        <v>93</v>
      </c>
      <c r="C779">
        <v>2</v>
      </c>
      <c r="D779">
        <v>2028</v>
      </c>
      <c r="E779">
        <v>2026</v>
      </c>
      <c r="F779">
        <v>8.2449811747013393E-2</v>
      </c>
      <c r="G779">
        <v>1.2050925109898501E-3</v>
      </c>
      <c r="H779">
        <v>0.19110079260992099</v>
      </c>
      <c r="I779">
        <v>0.725244303132075</v>
      </c>
      <c r="J779">
        <f ca="1">+('aob Demand'!J778-'aob Demand'!BX778)+'aob Cap'!BX779</f>
        <v>142.18641373897367</v>
      </c>
      <c r="K779">
        <f ca="1">+('aob Demand'!K778-'aob Demand'!BY778)+'aob Cap'!BY779</f>
        <v>142.18641373897367</v>
      </c>
      <c r="L779">
        <f ca="1">+('aob Demand'!L778-'aob Demand'!BZ778)+'aob Cap'!BZ779</f>
        <v>115.98490765213769</v>
      </c>
      <c r="M779">
        <f ca="1">+('aob Demand'!M778-'aob Demand'!CA778)+'aob Cap'!CA779</f>
        <v>93.655051742042602</v>
      </c>
      <c r="N779">
        <f ca="1">+'aob Demand'!N778*(1+CL779)</f>
        <v>25590.843894926267</v>
      </c>
      <c r="O779">
        <f ca="1">+'aob Demand'!O778*(1+CM779)</f>
        <v>373.21475336042653</v>
      </c>
      <c r="P779">
        <f ca="1">+'aob Demand'!P778*(1+CN779)</f>
        <v>72357.6725710756</v>
      </c>
      <c r="Q779">
        <f ca="1">+'aob Demand'!Q778*(1+CO779)</f>
        <v>338288.87016231124</v>
      </c>
      <c r="R779">
        <v>45017572.932473898</v>
      </c>
      <c r="S779">
        <f ca="1">+IF(E779&gt;2017,SUMPRODUCT(J779:M779,N779:Q779),'aob Demand'!S778)</f>
        <v>43766595.995196484</v>
      </c>
      <c r="T779">
        <v>1</v>
      </c>
      <c r="U779">
        <v>12.122</v>
      </c>
      <c r="V779">
        <v>39439.132044892402</v>
      </c>
      <c r="W779">
        <v>12.122</v>
      </c>
      <c r="X779">
        <v>3.6018150739714399</v>
      </c>
      <c r="Y779">
        <v>3.6018150739714399</v>
      </c>
      <c r="Z779">
        <v>4.7666010332699704</v>
      </c>
      <c r="AA779">
        <v>3.4055049152556101</v>
      </c>
      <c r="AB779">
        <v>11.366384072400299</v>
      </c>
      <c r="AC779">
        <v>11.366384072400299</v>
      </c>
      <c r="AD779">
        <v>11.366384072400299</v>
      </c>
      <c r="AE779">
        <v>11.366384072400299</v>
      </c>
      <c r="AF779">
        <v>290405.23212165898</v>
      </c>
      <c r="AG779">
        <v>4244.5764547010303</v>
      </c>
      <c r="AH779">
        <v>821360.95237470395</v>
      </c>
      <c r="AI779">
        <v>3837952.5786933899</v>
      </c>
      <c r="AJ779">
        <v>130.14775753662701</v>
      </c>
      <c r="AK779">
        <v>130.14775753662701</v>
      </c>
      <c r="AL779">
        <v>102.787888429045</v>
      </c>
      <c r="AM779">
        <v>81.814189485721201</v>
      </c>
      <c r="AN779">
        <v>133.74957261059799</v>
      </c>
      <c r="AO779">
        <v>133.74957261059799</v>
      </c>
      <c r="AP779">
        <v>107.554489462315</v>
      </c>
      <c r="AQ779">
        <v>85.219694400976806</v>
      </c>
      <c r="AR779">
        <f ca="1">+IF(E779&gt;2017,J779*N779,'aob Demand'!AR778)</f>
        <v>3638670.3179734745</v>
      </c>
      <c r="AS779">
        <f>+IF(F779&gt;2017,K779*O779,'aob Demand'!AS778)</f>
        <v>53022.233671731497</v>
      </c>
      <c r="AT779">
        <f>+IF(G779&gt;2017,L779*P779,'aob Demand'!AT778)</f>
        <v>8384501.4422977604</v>
      </c>
      <c r="AU779">
        <f>+IF(H779&gt;2017,M779*Q779,'aob Demand'!AU778)</f>
        <v>31644675.876967199</v>
      </c>
      <c r="AV779">
        <v>1.02782084980766</v>
      </c>
      <c r="AW779">
        <v>1.02782084980766</v>
      </c>
      <c r="AX779">
        <v>1.0465219586768499</v>
      </c>
      <c r="AY779">
        <v>1.04177292564236</v>
      </c>
      <c r="AZ779">
        <v>1.0278480802555501</v>
      </c>
      <c r="BA779">
        <v>1.0278480802555501</v>
      </c>
      <c r="BB779">
        <v>1.0465219586768499</v>
      </c>
      <c r="BC779">
        <v>1.0424021171964899</v>
      </c>
      <c r="BD779">
        <v>0.88241750527182905</v>
      </c>
      <c r="BE779">
        <v>0.88241750527182905</v>
      </c>
      <c r="BF779">
        <v>0.88180977140607797</v>
      </c>
      <c r="BG779">
        <v>0.94839611530194301</v>
      </c>
      <c r="BH779">
        <v>0.14845984000000001</v>
      </c>
      <c r="BI779">
        <v>0.14845984000000001</v>
      </c>
      <c r="BJ779">
        <v>0.16933219299999999</v>
      </c>
      <c r="BK779">
        <v>0.20689772000000001</v>
      </c>
      <c r="BL779">
        <v>0.148460025</v>
      </c>
      <c r="BM779">
        <v>0.148460025</v>
      </c>
      <c r="BN779">
        <v>0.16933219299999999</v>
      </c>
      <c r="BO779">
        <v>0.20705116899999901</v>
      </c>
      <c r="BP779">
        <v>8.0653159999999995E-3</v>
      </c>
      <c r="BQ779">
        <v>8.0653159999999995E-3</v>
      </c>
      <c r="BR779">
        <v>8.0653159999999995E-3</v>
      </c>
      <c r="BS779">
        <v>0.156803041</v>
      </c>
      <c r="BT779">
        <v>0.99975147599999903</v>
      </c>
      <c r="BU779">
        <v>0.99975147599999903</v>
      </c>
      <c r="BV779">
        <v>1</v>
      </c>
      <c r="BW779">
        <v>0.99044583500000005</v>
      </c>
      <c r="BX779">
        <f ca="1">+'aob Demand'!BX778+'aob Cap'!$CG779</f>
        <v>8.4260067822438742</v>
      </c>
      <c r="BY779">
        <f ca="1">+'aob Demand'!BY778+'aob Cap'!$CG779</f>
        <v>8.4260067822438742</v>
      </c>
      <c r="BZ779">
        <f ca="1">+'aob Demand'!BZ778+'aob Cap'!$CG779</f>
        <v>8.4260067822438742</v>
      </c>
      <c r="CA779">
        <f ca="1">+'aob Demand'!CA778+'aob Cap'!$CG779</f>
        <v>8.4260067822438742</v>
      </c>
      <c r="CB779">
        <f t="shared" ca="1" si="98"/>
        <v>215628.62422199297</v>
      </c>
      <c r="CC779">
        <f t="shared" ca="1" si="95"/>
        <v>3144.7100430484288</v>
      </c>
      <c r="CD779">
        <f t="shared" ca="1" si="96"/>
        <v>609686.2398312646</v>
      </c>
      <c r="CE779">
        <f t="shared" ca="1" si="97"/>
        <v>2850424.3143452518</v>
      </c>
      <c r="CG779">
        <f ca="1">+IFERROR(VLOOKUP(_xlfn.CONCAT(B779,E779,C779),Reallocation!$A$3:$F$618,6,FALSE),0)</f>
        <v>0.11430415719469272</v>
      </c>
      <c r="CH779">
        <f t="shared" ca="1" si="99"/>
        <v>8.0390351081316425E-4</v>
      </c>
      <c r="CI779">
        <f t="shared" ca="1" si="100"/>
        <v>8.0390351081316425E-4</v>
      </c>
      <c r="CJ779">
        <f t="shared" ca="1" si="101"/>
        <v>9.8550888653137214E-4</v>
      </c>
      <c r="CK779">
        <f t="shared" ca="1" si="102"/>
        <v>1.2204804233040267E-3</v>
      </c>
      <c r="CL779">
        <f ca="1">+IF($C779=1,SUMPRODUCT($CH779:$CK779,Elast!$L$6:$O$6),SUMPRODUCT($CH779:$CK779,Elast!$L$13:$O$13))</f>
        <v>-3.4941330650967824E-5</v>
      </c>
      <c r="CM779">
        <f ca="1">+IF($C779=1,SUMPRODUCT($CH779:$CK779,Elast!$L$7:$O$7),SUMPRODUCT($CH779:$CK779,Elast!$L$14:$O$14))</f>
        <v>2.2135341090738605E-5</v>
      </c>
      <c r="CN779">
        <f ca="1">+IF($C779=1,SUMPRODUCT($CH779:$CK779,Elast!$L$8:$O$8),SUMPRODUCT($CH779:$CK779,Elast!$L$15:$O$15))</f>
        <v>-4.4636404474497567E-5</v>
      </c>
      <c r="CO779">
        <f ca="1">+IF($C779=1,SUMPRODUCT($CH779:$CK779,Elast!$L$9:$O$9),SUMPRODUCT($CH779:$CK779,Elast!$L$16:$O$16))</f>
        <v>-2.7873957517047017E-5</v>
      </c>
    </row>
    <row r="780" spans="2:93" x14ac:dyDescent="0.25">
      <c r="B780" t="s">
        <v>93</v>
      </c>
      <c r="C780">
        <v>2</v>
      </c>
      <c r="D780">
        <v>2029</v>
      </c>
      <c r="E780">
        <v>2027</v>
      </c>
      <c r="F780">
        <v>8.2468846400763393E-2</v>
      </c>
      <c r="G780">
        <v>1.20535847995695E-3</v>
      </c>
      <c r="H780">
        <v>0.19112027370100801</v>
      </c>
      <c r="I780">
        <v>0.72520552141827099</v>
      </c>
      <c r="J780">
        <f ca="1">+('aob Demand'!J779-'aob Demand'!BX779)+'aob Cap'!BX780</f>
        <v>142.29095399191743</v>
      </c>
      <c r="K780">
        <f ca="1">+('aob Demand'!K779-'aob Demand'!BY779)+'aob Cap'!BY780</f>
        <v>142.29095399191743</v>
      </c>
      <c r="L780">
        <f ca="1">+('aob Demand'!L779-'aob Demand'!BZ779)+'aob Cap'!BZ780</f>
        <v>116.08627663149041</v>
      </c>
      <c r="M780">
        <f ca="1">+('aob Demand'!M779-'aob Demand'!CA779)+'aob Cap'!CA780</f>
        <v>93.753342789848318</v>
      </c>
      <c r="N780">
        <f ca="1">+'aob Demand'!N779*(1+CL780)</f>
        <v>25618.290953675929</v>
      </c>
      <c r="O780">
        <f ca="1">+'aob Demand'!O779*(1+CM780)</f>
        <v>373.61305101395487</v>
      </c>
      <c r="P780">
        <f ca="1">+'aob Demand'!P779*(1+CN780)</f>
        <v>72436.45208935655</v>
      </c>
      <c r="Q780">
        <f ca="1">+'aob Demand'!Q779*(1+CO780)</f>
        <v>338654.69207831484</v>
      </c>
      <c r="R780">
        <v>45038866.759972803</v>
      </c>
      <c r="S780">
        <f ca="1">+IF(E780&gt;2017,SUMPRODUCT(J780:M780,N780:Q780),'aob Demand'!S779)</f>
        <v>43857300.26615119</v>
      </c>
      <c r="T780">
        <v>1</v>
      </c>
      <c r="U780">
        <v>12.122</v>
      </c>
      <c r="V780">
        <v>39833.035364846597</v>
      </c>
      <c r="W780">
        <v>12.122</v>
      </c>
      <c r="X780">
        <v>3.6208212152311399</v>
      </c>
      <c r="Y780">
        <v>3.6208212152311399</v>
      </c>
      <c r="Z780">
        <v>4.7818938979774197</v>
      </c>
      <c r="AA780">
        <v>3.4176180538773799</v>
      </c>
      <c r="AB780">
        <v>11.2875400669423</v>
      </c>
      <c r="AC780">
        <v>11.2875400669423</v>
      </c>
      <c r="AD780">
        <v>11.2875400669423</v>
      </c>
      <c r="AE780">
        <v>11.2875400669423</v>
      </c>
      <c r="AF780">
        <v>288706.04733704001</v>
      </c>
      <c r="AG780">
        <v>4219.7488162967402</v>
      </c>
      <c r="AH780">
        <v>816555.63358314906</v>
      </c>
      <c r="AI780">
        <v>3815497.50890915</v>
      </c>
      <c r="AJ780">
        <v>130.14775753662701</v>
      </c>
      <c r="AK780">
        <v>130.14775753662701</v>
      </c>
      <c r="AL780">
        <v>102.787888429045</v>
      </c>
      <c r="AM780">
        <v>81.814189485721201</v>
      </c>
      <c r="AN780">
        <v>133.768578751858</v>
      </c>
      <c r="AO780">
        <v>133.768578751858</v>
      </c>
      <c r="AP780">
        <v>107.569782327022</v>
      </c>
      <c r="AQ780">
        <v>85.231807539598506</v>
      </c>
      <c r="AR780">
        <f ca="1">+IF(E780&gt;2017,J780*N780,'aob Demand'!AR779)</f>
        <v>3645251.0594410561</v>
      </c>
      <c r="AS780">
        <f>+IF(F780&gt;2017,K780*O780,'aob Demand'!AS779)</f>
        <v>53133.951271800797</v>
      </c>
      <c r="AT780">
        <f>+IF(G780&gt;2017,L780*P780,'aob Demand'!AT779)</f>
        <v>8403868.8379338104</v>
      </c>
      <c r="AU780">
        <f>+IF(H780&gt;2017,M780*Q780,'aob Demand'!AU779)</f>
        <v>31726039.9238884</v>
      </c>
      <c r="AV780">
        <v>1.0279700715933799</v>
      </c>
      <c r="AW780">
        <v>1.0279700715933799</v>
      </c>
      <c r="AX780">
        <v>1.0466729708201901</v>
      </c>
      <c r="AY780">
        <v>1.0419234126272701</v>
      </c>
      <c r="AZ780">
        <v>1.0279973059946499</v>
      </c>
      <c r="BA780">
        <v>1.0279973059946499</v>
      </c>
      <c r="BB780">
        <v>1.0466729708201901</v>
      </c>
      <c r="BC780">
        <v>1.04255269506986</v>
      </c>
      <c r="BD780">
        <v>0.88235837677716</v>
      </c>
      <c r="BE780">
        <v>0.88235837677716</v>
      </c>
      <c r="BF780">
        <v>0.88175104325459297</v>
      </c>
      <c r="BG780">
        <v>0.94833288524994397</v>
      </c>
      <c r="BH780">
        <v>0.14845984000000001</v>
      </c>
      <c r="BI780">
        <v>0.14845984000000001</v>
      </c>
      <c r="BJ780">
        <v>0.16933219299999999</v>
      </c>
      <c r="BK780">
        <v>0.20689772000000001</v>
      </c>
      <c r="BL780">
        <v>0.148460025</v>
      </c>
      <c r="BM780">
        <v>0.148460025</v>
      </c>
      <c r="BN780">
        <v>0.16933219299999999</v>
      </c>
      <c r="BO780">
        <v>0.20705116899999901</v>
      </c>
      <c r="BP780">
        <v>8.0653159999999995E-3</v>
      </c>
      <c r="BQ780">
        <v>8.0653159999999995E-3</v>
      </c>
      <c r="BR780">
        <v>8.0653159999999995E-3</v>
      </c>
      <c r="BS780">
        <v>0.156803041</v>
      </c>
      <c r="BT780">
        <v>0.99975147599999903</v>
      </c>
      <c r="BU780">
        <v>0.99975147599999903</v>
      </c>
      <c r="BV780">
        <v>1</v>
      </c>
      <c r="BW780">
        <v>0.99044583500000005</v>
      </c>
      <c r="BX780">
        <f ca="1">+'aob Demand'!BX779+'aob Cap'!$CG780</f>
        <v>8.5126688018156607</v>
      </c>
      <c r="BY780">
        <f ca="1">+'aob Demand'!BY779+'aob Cap'!$CG780</f>
        <v>8.5126688018156607</v>
      </c>
      <c r="BZ780">
        <f ca="1">+'aob Demand'!BZ779+'aob Cap'!$CG780</f>
        <v>8.5126688018156607</v>
      </c>
      <c r="CA780">
        <f ca="1">+'aob Demand'!CA779+'aob Cap'!$CG780</f>
        <v>8.5126688018156607</v>
      </c>
      <c r="CB780">
        <f t="shared" ca="1" si="98"/>
        <v>218080.02615719344</v>
      </c>
      <c r="CC780">
        <f t="shared" ca="1" si="95"/>
        <v>3180.4441633176566</v>
      </c>
      <c r="CD780">
        <f t="shared" ca="1" si="96"/>
        <v>616627.52581528027</v>
      </c>
      <c r="CE780">
        <f t="shared" ca="1" si="97"/>
        <v>2882855.23184356</v>
      </c>
      <c r="CG780">
        <f ca="1">+IFERROR(VLOOKUP(_xlfn.CONCAT(B780,E780,C780),Reallocation!$A$3:$F$618,6,FALSE),0)</f>
        <v>7.2431716642410535E-2</v>
      </c>
      <c r="CH780">
        <f t="shared" ca="1" si="99"/>
        <v>5.0903950399061593E-4</v>
      </c>
      <c r="CI780">
        <f t="shared" ca="1" si="100"/>
        <v>5.0903950399061593E-4</v>
      </c>
      <c r="CJ780">
        <f t="shared" ca="1" si="101"/>
        <v>6.2394728080006345E-4</v>
      </c>
      <c r="CK780">
        <f t="shared" ca="1" si="102"/>
        <v>7.7257743016989622E-4</v>
      </c>
      <c r="CL780">
        <f ca="1">+IF($C780=1,SUMPRODUCT($CH780:$CK780,Elast!$L$6:$O$6),SUMPRODUCT($CH780:$CK780,Elast!$L$13:$O$13))</f>
        <v>-2.212321487356639E-5</v>
      </c>
      <c r="CM780">
        <f ca="1">+IF($C780=1,SUMPRODUCT($CH780:$CK780,Elast!$L$7:$O$7),SUMPRODUCT($CH780:$CK780,Elast!$L$14:$O$14))</f>
        <v>1.401638958093741E-5</v>
      </c>
      <c r="CN780">
        <f ca="1">+IF($C780=1,SUMPRODUCT($CH780:$CK780,Elast!$L$8:$O$8),SUMPRODUCT($CH780:$CK780,Elast!$L$15:$O$15))</f>
        <v>-2.8263060969838658E-5</v>
      </c>
      <c r="CO780">
        <f ca="1">+IF($C780=1,SUMPRODUCT($CH780:$CK780,Elast!$L$9:$O$9),SUMPRODUCT($CH780:$CK780,Elast!$L$16:$O$16))</f>
        <v>-1.764578173861886E-5</v>
      </c>
    </row>
    <row r="781" spans="2:93" x14ac:dyDescent="0.25">
      <c r="B781" t="s">
        <v>93</v>
      </c>
      <c r="C781">
        <v>2</v>
      </c>
      <c r="D781">
        <v>2030</v>
      </c>
      <c r="E781">
        <v>2028</v>
      </c>
      <c r="F781">
        <v>8.2488685476885495E-2</v>
      </c>
      <c r="G781">
        <v>1.2056357561775399E-3</v>
      </c>
      <c r="H781">
        <v>0.19114047839794601</v>
      </c>
      <c r="I781">
        <v>0.72516520036899002</v>
      </c>
      <c r="J781">
        <f ca="1">+('aob Demand'!J780-'aob Demand'!BX780)+'aob Cap'!BX781</f>
        <v>142.4260740189772</v>
      </c>
      <c r="K781">
        <f ca="1">+('aob Demand'!K780-'aob Demand'!BY780)+'aob Cap'!BY781</f>
        <v>142.4260740189772</v>
      </c>
      <c r="L781">
        <f ca="1">+('aob Demand'!L780-'aob Demand'!BZ780)+'aob Cap'!BZ781</f>
        <v>116.21796367951123</v>
      </c>
      <c r="M781">
        <f ca="1">+('aob Demand'!M780-'aob Demand'!CA780)+'aob Cap'!CA781</f>
        <v>93.881903066858726</v>
      </c>
      <c r="N781">
        <f ca="1">+'aob Demand'!N780*(1+CL781)</f>
        <v>25645.528648512896</v>
      </c>
      <c r="O781">
        <f ca="1">+'aob Demand'!O780*(1+CM781)</f>
        <v>374.01506264647293</v>
      </c>
      <c r="P781">
        <f ca="1">+'aob Demand'!P780*(1+CN781)</f>
        <v>72514.342122347603</v>
      </c>
      <c r="Q781">
        <f ca="1">+'aob Demand'!Q780*(1+CO781)</f>
        <v>339018.28130282607</v>
      </c>
      <c r="R781">
        <v>45058951.016907997</v>
      </c>
      <c r="S781">
        <f ca="1">+IF(E781&gt;2017,SUMPRODUCT(J781:M781,N781:Q781),'aob Demand'!S780)</f>
        <v>43961012.060729206</v>
      </c>
      <c r="T781">
        <v>1</v>
      </c>
      <c r="U781">
        <v>12.122</v>
      </c>
      <c r="V781">
        <v>40230.872844033598</v>
      </c>
      <c r="W781">
        <v>12.122</v>
      </c>
      <c r="X781">
        <v>3.64024209601763</v>
      </c>
      <c r="Y781">
        <v>3.64024209601763</v>
      </c>
      <c r="Z781">
        <v>4.7974161173181997</v>
      </c>
      <c r="AA781">
        <v>3.4299300245760702</v>
      </c>
      <c r="AB781">
        <v>11.205675301279101</v>
      </c>
      <c r="AC781">
        <v>11.205675301279101</v>
      </c>
      <c r="AD781">
        <v>11.205675301279101</v>
      </c>
      <c r="AE781">
        <v>11.205675301279101</v>
      </c>
      <c r="AF781">
        <v>286932.24415814498</v>
      </c>
      <c r="AG781">
        <v>4193.7801820142704</v>
      </c>
      <c r="AH781">
        <v>811533.22504638403</v>
      </c>
      <c r="AI781">
        <v>3792033.91428997</v>
      </c>
      <c r="AJ781">
        <v>130.14775753662701</v>
      </c>
      <c r="AK781">
        <v>130.14775753662701</v>
      </c>
      <c r="AL781">
        <v>102.787888429045</v>
      </c>
      <c r="AM781">
        <v>81.814189485721201</v>
      </c>
      <c r="AN781">
        <v>133.78799963264399</v>
      </c>
      <c r="AO781">
        <v>133.78799963264399</v>
      </c>
      <c r="AP781">
        <v>107.58530454636301</v>
      </c>
      <c r="AQ781">
        <v>85.244119510297196</v>
      </c>
      <c r="AR781">
        <f ca="1">+IF(E781&gt;2017,J781*N781,'aob Demand'!AR780)</f>
        <v>3652591.9615488984</v>
      </c>
      <c r="AS781">
        <f>+IF(F781&gt;2017,K781*O781,'aob Demand'!AS780)</f>
        <v>53243.033060352798</v>
      </c>
      <c r="AT781">
        <f>+IF(G781&gt;2017,L781*P781,'aob Demand'!AT780)</f>
        <v>8422701.84572432</v>
      </c>
      <c r="AU781">
        <f>+IF(H781&gt;2017,M781*Q781,'aob Demand'!AU780)</f>
        <v>31804869.102705002</v>
      </c>
      <c r="AV781">
        <v>1.0281194186852101</v>
      </c>
      <c r="AW781">
        <v>1.0281194186852101</v>
      </c>
      <c r="AX781">
        <v>1.0468240717839199</v>
      </c>
      <c r="AY781">
        <v>1.0420739949308999</v>
      </c>
      <c r="AZ781">
        <v>1.0281466570432001</v>
      </c>
      <c r="BA781">
        <v>1.0281466570432001</v>
      </c>
      <c r="BB781">
        <v>1.0468240717839199</v>
      </c>
      <c r="BC781">
        <v>1.0427033683195299</v>
      </c>
      <c r="BD781">
        <v>0.88229921118566901</v>
      </c>
      <c r="BE781">
        <v>0.88229921118566901</v>
      </c>
      <c r="BF781">
        <v>0.88169229295231999</v>
      </c>
      <c r="BG781">
        <v>0.94826962850378205</v>
      </c>
      <c r="BH781">
        <v>0.14845984000000001</v>
      </c>
      <c r="BI781">
        <v>0.14845984000000001</v>
      </c>
      <c r="BJ781">
        <v>0.16933219299999999</v>
      </c>
      <c r="BK781">
        <v>0.20689772000000001</v>
      </c>
      <c r="BL781">
        <v>0.148460025</v>
      </c>
      <c r="BM781">
        <v>0.148460025</v>
      </c>
      <c r="BN781">
        <v>0.16933219299999999</v>
      </c>
      <c r="BO781">
        <v>0.20705116899999901</v>
      </c>
      <c r="BP781">
        <v>8.0653159999999995E-3</v>
      </c>
      <c r="BQ781">
        <v>8.0653159999999995E-3</v>
      </c>
      <c r="BR781">
        <v>8.0653159999999995E-3</v>
      </c>
      <c r="BS781">
        <v>0.156803041</v>
      </c>
      <c r="BT781">
        <v>0.99975147599999903</v>
      </c>
      <c r="BU781">
        <v>0.99975147599999903</v>
      </c>
      <c r="BV781">
        <v>1</v>
      </c>
      <c r="BW781">
        <v>0.99044583500000005</v>
      </c>
      <c r="BX781">
        <f ca="1">+'aob Demand'!BX780+'aob Cap'!$CG781</f>
        <v>8.6293593604798797</v>
      </c>
      <c r="BY781">
        <f ca="1">+'aob Demand'!BY780+'aob Cap'!$CG781</f>
        <v>8.6293593604798797</v>
      </c>
      <c r="BZ781">
        <f ca="1">+'aob Demand'!BZ780+'aob Cap'!$CG781</f>
        <v>8.6293593604798797</v>
      </c>
      <c r="CA781">
        <f ca="1">+'aob Demand'!CA780+'aob Cap'!$CG781</f>
        <v>8.6293593604798797</v>
      </c>
      <c r="CB781">
        <f t="shared" ca="1" si="98"/>
        <v>221304.48269749968</v>
      </c>
      <c r="CC781">
        <f t="shared" ca="1" si="95"/>
        <v>3227.5103818088096</v>
      </c>
      <c r="CD781">
        <f t="shared" ca="1" si="96"/>
        <v>625752.31696252071</v>
      </c>
      <c r="CE781">
        <f t="shared" ca="1" si="97"/>
        <v>2925510.5791343432</v>
      </c>
      <c r="CG781">
        <f ca="1">+IFERROR(VLOOKUP(_xlfn.CONCAT(B781,E781,C781),Reallocation!$A$3:$F$618,6,FALSE),0)</f>
        <v>6.8861175875229788E-2</v>
      </c>
      <c r="CH781">
        <f t="shared" ca="1" si="99"/>
        <v>4.8348714481916133E-4</v>
      </c>
      <c r="CI781">
        <f t="shared" ca="1" si="100"/>
        <v>4.8348714481916133E-4</v>
      </c>
      <c r="CJ781">
        <f t="shared" ca="1" si="101"/>
        <v>5.9251748778810231E-4</v>
      </c>
      <c r="CK781">
        <f t="shared" ca="1" si="102"/>
        <v>7.3348721772492631E-4</v>
      </c>
      <c r="CL781">
        <f ca="1">+IF($C781=1,SUMPRODUCT($CH781:$CK781,Elast!$L$6:$O$6),SUMPRODUCT($CH781:$CK781,Elast!$L$13:$O$13))</f>
        <v>-2.1010181143195526E-5</v>
      </c>
      <c r="CM781">
        <f ca="1">+IF($C781=1,SUMPRODUCT($CH781:$CK781,Elast!$L$7:$O$7),SUMPRODUCT($CH781:$CK781,Elast!$L$14:$O$14))</f>
        <v>1.3312903057230827E-5</v>
      </c>
      <c r="CN781">
        <f ca="1">+IF($C781=1,SUMPRODUCT($CH781:$CK781,Elast!$L$8:$O$8),SUMPRODUCT($CH781:$CK781,Elast!$L$15:$O$15))</f>
        <v>-2.6842879652976489E-5</v>
      </c>
      <c r="CO781">
        <f ca="1">+IF($C781=1,SUMPRODUCT($CH781:$CK781,Elast!$L$9:$O$9),SUMPRODUCT($CH781:$CK781,Elast!$L$16:$O$16))</f>
        <v>-1.6754574026850209E-5</v>
      </c>
    </row>
    <row r="782" spans="2:93" x14ac:dyDescent="0.25">
      <c r="B782" t="s">
        <v>93</v>
      </c>
      <c r="C782">
        <v>2</v>
      </c>
      <c r="D782">
        <v>2031</v>
      </c>
      <c r="E782">
        <v>2029</v>
      </c>
      <c r="F782">
        <v>8.2509155058808098E-2</v>
      </c>
      <c r="G782">
        <v>1.2059218331570999E-3</v>
      </c>
      <c r="H782">
        <v>0.191161324675439</v>
      </c>
      <c r="I782">
        <v>0.725123598432595</v>
      </c>
      <c r="J782">
        <f ca="1">+('aob Demand'!J781-'aob Demand'!BX781)+'aob Cap'!BX782</f>
        <v>142.70452533296069</v>
      </c>
      <c r="K782">
        <f ca="1">+('aob Demand'!K781-'aob Demand'!BY781)+'aob Cap'!BY782</f>
        <v>142.70452533296069</v>
      </c>
      <c r="L782">
        <f ca="1">+('aob Demand'!L781-'aob Demand'!BZ781)+'aob Cap'!BZ782</f>
        <v>116.49296095222769</v>
      </c>
      <c r="M782">
        <f ca="1">+('aob Demand'!M781-'aob Demand'!CA781)+'aob Cap'!CA782</f>
        <v>94.153769643712593</v>
      </c>
      <c r="N782">
        <f ca="1">+'aob Demand'!N781*(1+CL782)</f>
        <v>25671.755278032393</v>
      </c>
      <c r="O782">
        <f ca="1">+'aob Demand'!O781*(1+CM782)</f>
        <v>374.40894503572588</v>
      </c>
      <c r="P782">
        <f ca="1">+'aob Demand'!P781*(1+CN782)</f>
        <v>72590.393307716658</v>
      </c>
      <c r="Q782">
        <f ca="1">+'aob Demand'!Q781*(1+CO782)</f>
        <v>339372.85683341674</v>
      </c>
      <c r="R782">
        <v>45077939.933278598</v>
      </c>
      <c r="S782">
        <f ca="1">+IF(E782&gt;2017,SUMPRODUCT(J782:M782,N782:Q782),'aob Demand'!S781)</f>
        <v>44126409.140922137</v>
      </c>
      <c r="T782">
        <v>1</v>
      </c>
      <c r="U782">
        <v>12.122</v>
      </c>
      <c r="V782">
        <v>40632.683775366502</v>
      </c>
      <c r="W782">
        <v>12.122</v>
      </c>
      <c r="X782">
        <v>3.6596792851147701</v>
      </c>
      <c r="Y782">
        <v>3.6596792851147701</v>
      </c>
      <c r="Z782">
        <v>4.8129474663192404</v>
      </c>
      <c r="AA782">
        <v>3.4422497936987</v>
      </c>
      <c r="AB782">
        <v>11.121273683984199</v>
      </c>
      <c r="AC782">
        <v>11.121273683984199</v>
      </c>
      <c r="AD782">
        <v>11.121273683984199</v>
      </c>
      <c r="AE782">
        <v>11.121273683984199</v>
      </c>
      <c r="AF782">
        <v>285089.30871821899</v>
      </c>
      <c r="AG782">
        <v>4166.80011698012</v>
      </c>
      <c r="AH782">
        <v>806315.13068426005</v>
      </c>
      <c r="AI782">
        <v>3767656.0766679002</v>
      </c>
      <c r="AJ782">
        <v>130.14775753662701</v>
      </c>
      <c r="AK782">
        <v>130.14775753662701</v>
      </c>
      <c r="AL782">
        <v>102.787888429045</v>
      </c>
      <c r="AM782">
        <v>81.814189485721201</v>
      </c>
      <c r="AN782">
        <v>133.80743682174099</v>
      </c>
      <c r="AO782">
        <v>133.80743682174099</v>
      </c>
      <c r="AP782">
        <v>107.600835895364</v>
      </c>
      <c r="AQ782">
        <v>85.256439279419894</v>
      </c>
      <c r="AR782">
        <f ca="1">+IF(E782&gt;2017,J782*N782,'aob Demand'!AR781)</f>
        <v>3663475.6514155408</v>
      </c>
      <c r="AS782">
        <f>+IF(F782&gt;2017,K782*O782,'aob Demand'!AS781)</f>
        <v>53404.528182345799</v>
      </c>
      <c r="AT782">
        <f>+IF(G782&gt;2017,L782*P782,'aob Demand'!AT781)</f>
        <v>8451708.2183345594</v>
      </c>
      <c r="AU782">
        <f>+IF(H782&gt;2017,M782*Q782,'aob Demand'!AU781)</f>
        <v>31931405.622867901</v>
      </c>
      <c r="AV782">
        <v>1.02826887626286</v>
      </c>
      <c r="AW782">
        <v>1.02826887626286</v>
      </c>
      <c r="AX782">
        <v>1.0469752559519501</v>
      </c>
      <c r="AY782">
        <v>1.0422246659954899</v>
      </c>
      <c r="AZ782">
        <v>1.02829611858048</v>
      </c>
      <c r="BA782">
        <v>1.02829611858048</v>
      </c>
      <c r="BB782">
        <v>1.0469752559519501</v>
      </c>
      <c r="BC782">
        <v>1.04285413038375</v>
      </c>
      <c r="BD782">
        <v>0.88224001439447497</v>
      </c>
      <c r="BE782">
        <v>0.88224001439447497</v>
      </c>
      <c r="BF782">
        <v>0.88163352269986806</v>
      </c>
      <c r="BG782">
        <v>0.94820634783828694</v>
      </c>
      <c r="BH782">
        <v>0.14845984000000001</v>
      </c>
      <c r="BI782">
        <v>0.14845984000000001</v>
      </c>
      <c r="BJ782">
        <v>0.16933219299999999</v>
      </c>
      <c r="BK782">
        <v>0.20689772000000001</v>
      </c>
      <c r="BL782">
        <v>0.148460025</v>
      </c>
      <c r="BM782">
        <v>0.148460025</v>
      </c>
      <c r="BN782">
        <v>0.16933219299999999</v>
      </c>
      <c r="BO782">
        <v>0.20705116899999901</v>
      </c>
      <c r="BP782">
        <v>8.0653159999999995E-3</v>
      </c>
      <c r="BQ782">
        <v>8.0653159999999995E-3</v>
      </c>
      <c r="BR782">
        <v>8.0653159999999995E-3</v>
      </c>
      <c r="BS782">
        <v>0.156803041</v>
      </c>
      <c r="BT782">
        <v>0.99975147599999903</v>
      </c>
      <c r="BU782">
        <v>0.99975147599999903</v>
      </c>
      <c r="BV782">
        <v>1</v>
      </c>
      <c r="BW782">
        <v>0.99044583500000005</v>
      </c>
      <c r="BX782">
        <f ca="1">+'aob Demand'!BX781+'aob Cap'!$CG782</f>
        <v>8.8893369857491624</v>
      </c>
      <c r="BY782">
        <f ca="1">+'aob Demand'!BY781+'aob Cap'!$CG782</f>
        <v>8.8893369857491624</v>
      </c>
      <c r="BZ782">
        <f ca="1">+'aob Demand'!BZ781+'aob Cap'!$CG782</f>
        <v>8.8893369857491624</v>
      </c>
      <c r="CA782">
        <f ca="1">+'aob Demand'!CA781+'aob Cap'!$CG782</f>
        <v>8.8893369857491624</v>
      </c>
      <c r="CB782">
        <f t="shared" ca="1" si="98"/>
        <v>228204.88368211463</v>
      </c>
      <c r="CC782">
        <f t="shared" ca="1" si="95"/>
        <v>3328.2472829014032</v>
      </c>
      <c r="CD782">
        <f t="shared" ca="1" si="96"/>
        <v>645280.46804036421</v>
      </c>
      <c r="CE782">
        <f t="shared" ca="1" si="97"/>
        <v>3016799.6882086466</v>
      </c>
      <c r="CG782">
        <f ca="1">+IFERROR(VLOOKUP(_xlfn.CONCAT(B782,E782,C782),Reallocation!$A$3:$F$618,6,FALSE),0)</f>
        <v>6.5821943016683565E-2</v>
      </c>
      <c r="CH782">
        <f t="shared" ca="1" si="99"/>
        <v>4.6124636106048555E-4</v>
      </c>
      <c r="CI782">
        <f t="shared" ca="1" si="100"/>
        <v>4.6124636106048555E-4</v>
      </c>
      <c r="CJ782">
        <f t="shared" ca="1" si="101"/>
        <v>5.6502935867230875E-4</v>
      </c>
      <c r="CK782">
        <f t="shared" ca="1" si="102"/>
        <v>6.9908983215194453E-4</v>
      </c>
      <c r="CL782">
        <f ca="1">+IF($C782=1,SUMPRODUCT($CH782:$CK782,Elast!$L$6:$O$6),SUMPRODUCT($CH782:$CK782,Elast!$L$13:$O$13))</f>
        <v>-2.0038366893578629E-5</v>
      </c>
      <c r="CM782">
        <f ca="1">+IF($C782=1,SUMPRODUCT($CH782:$CK782,Elast!$L$7:$O$7),SUMPRODUCT($CH782:$CK782,Elast!$L$14:$O$14))</f>
        <v>1.2700704797049707E-5</v>
      </c>
      <c r="CN782">
        <f ca="1">+IF($C782=1,SUMPRODUCT($CH782:$CK782,Elast!$L$8:$O$8),SUMPRODUCT($CH782:$CK782,Elast!$L$15:$O$15))</f>
        <v>-2.5604997015795214E-5</v>
      </c>
      <c r="CO782">
        <f ca="1">+IF($C782=1,SUMPRODUCT($CH782:$CK782,Elast!$L$9:$O$9),SUMPRODUCT($CH782:$CK782,Elast!$L$16:$O$16))</f>
        <v>-1.5972303119654806E-5</v>
      </c>
    </row>
    <row r="783" spans="2:93" x14ac:dyDescent="0.25">
      <c r="B783" t="s">
        <v>93</v>
      </c>
      <c r="C783">
        <v>2</v>
      </c>
      <c r="D783">
        <v>2032</v>
      </c>
      <c r="E783">
        <v>2030</v>
      </c>
      <c r="F783">
        <v>8.2500251713206296E-2</v>
      </c>
      <c r="G783">
        <v>1.20579799631958E-3</v>
      </c>
      <c r="H783">
        <v>0.19115210081617201</v>
      </c>
      <c r="I783">
        <v>0.72514184947430105</v>
      </c>
      <c r="J783">
        <f ca="1">+('aob Demand'!J782-'aob Demand'!BX782)+'aob Cap'!BX783</f>
        <v>143.1195224787144</v>
      </c>
      <c r="K783">
        <f ca="1">+('aob Demand'!K782-'aob Demand'!BY782)+'aob Cap'!BY783</f>
        <v>143.1195224787144</v>
      </c>
      <c r="L783">
        <f ca="1">+('aob Demand'!L782-'aob Demand'!BZ782)+'aob Cap'!BZ783</f>
        <v>116.90483828783942</v>
      </c>
      <c r="M783">
        <f ca="1">+('aob Demand'!M782-'aob Demand'!CA782)+'aob Cap'!CA783</f>
        <v>94.562577911949433</v>
      </c>
      <c r="N783">
        <f ca="1">+'aob Demand'!N782*(1+CL783)</f>
        <v>25697.019515510055</v>
      </c>
      <c r="O783">
        <f ca="1">+'aob Demand'!O782*(1+CM783)</f>
        <v>374.7950602120352</v>
      </c>
      <c r="P783">
        <f ca="1">+'aob Demand'!P782*(1+CN783)</f>
        <v>72664.698585807841</v>
      </c>
      <c r="Q783">
        <f ca="1">+'aob Demand'!Q782*(1+CO783)</f>
        <v>339718.87324925058</v>
      </c>
      <c r="R783">
        <v>45150158.329459898</v>
      </c>
      <c r="S783">
        <f ca="1">+IF(E783&gt;2017,SUMPRODUCT(J783:M783,N783:Q783),'aob Demand'!S782)</f>
        <v>44350932.909431323</v>
      </c>
      <c r="T783">
        <v>1</v>
      </c>
      <c r="U783">
        <v>12.122</v>
      </c>
      <c r="V783">
        <v>41038.507844201202</v>
      </c>
      <c r="W783">
        <v>12.122</v>
      </c>
      <c r="X783">
        <v>3.67913085369173</v>
      </c>
      <c r="Y783">
        <v>3.67913085369173</v>
      </c>
      <c r="Z783">
        <v>4.8284873677153</v>
      </c>
      <c r="AA783">
        <v>3.4545768247264199</v>
      </c>
      <c r="AB783">
        <v>11.1608298796416</v>
      </c>
      <c r="AC783">
        <v>11.1608298796416</v>
      </c>
      <c r="AD783">
        <v>11.1608298796416</v>
      </c>
      <c r="AE783">
        <v>11.1608298796416</v>
      </c>
      <c r="AF783">
        <v>286423.24486450298</v>
      </c>
      <c r="AG783">
        <v>4186.2511409748604</v>
      </c>
      <c r="AH783">
        <v>810081.98694658105</v>
      </c>
      <c r="AI783">
        <v>3785262.23297321</v>
      </c>
      <c r="AJ783">
        <v>130.14775753662701</v>
      </c>
      <c r="AK783">
        <v>130.14775753662701</v>
      </c>
      <c r="AL783">
        <v>102.787888429045</v>
      </c>
      <c r="AM783">
        <v>81.814189485721201</v>
      </c>
      <c r="AN783">
        <v>133.826888390318</v>
      </c>
      <c r="AO783">
        <v>133.826888390318</v>
      </c>
      <c r="AP783">
        <v>107.61637579676</v>
      </c>
      <c r="AQ783">
        <v>85.268766310447603</v>
      </c>
      <c r="AR783">
        <f ca="1">+IF(E783&gt;2017,J783*N783,'aob Demand'!AR782)</f>
        <v>3677745.1621860042</v>
      </c>
      <c r="AS783">
        <f>+IF(F783&gt;2017,K783*O783,'aob Demand'!AS782)</f>
        <v>53616.116357792802</v>
      </c>
      <c r="AT783">
        <f>+IF(G783&gt;2017,L783*P783,'aob Demand'!AT782)</f>
        <v>8490464.2760270797</v>
      </c>
      <c r="AU783">
        <f>+IF(H783&gt;2017,M783*Q783,'aob Demand'!AU782)</f>
        <v>32103682.668153599</v>
      </c>
      <c r="AV783">
        <v>1.0284141014819299</v>
      </c>
      <c r="AW783">
        <v>1.0284141014819299</v>
      </c>
      <c r="AX783">
        <v>1.04712349908583</v>
      </c>
      <c r="AY783">
        <v>1.0423721284137399</v>
      </c>
      <c r="AZ783">
        <v>1.02844134764705</v>
      </c>
      <c r="BA783">
        <v>1.02844134764705</v>
      </c>
      <c r="BB783">
        <v>1.04712349908583</v>
      </c>
      <c r="BC783">
        <v>1.04300168186374</v>
      </c>
      <c r="BD783">
        <v>0.88218250616472305</v>
      </c>
      <c r="BE783">
        <v>0.88218250616472305</v>
      </c>
      <c r="BF783">
        <v>0.88157590788603102</v>
      </c>
      <c r="BG783">
        <v>0.94814442786491604</v>
      </c>
      <c r="BH783">
        <v>0.14845984000000001</v>
      </c>
      <c r="BI783">
        <v>0.14845984000000001</v>
      </c>
      <c r="BJ783">
        <v>0.16933219299999999</v>
      </c>
      <c r="BK783">
        <v>0.20689772000000001</v>
      </c>
      <c r="BL783">
        <v>0.148460025</v>
      </c>
      <c r="BM783">
        <v>0.148460025</v>
      </c>
      <c r="BN783">
        <v>0.16933219299999999</v>
      </c>
      <c r="BO783">
        <v>0.20705116899999901</v>
      </c>
      <c r="BP783">
        <v>8.0653159999999995E-3</v>
      </c>
      <c r="BQ783">
        <v>8.0653159999999995E-3</v>
      </c>
      <c r="BR783">
        <v>8.0653159999999995E-3</v>
      </c>
      <c r="BS783">
        <v>0.156803041</v>
      </c>
      <c r="BT783">
        <v>0.99975147599999903</v>
      </c>
      <c r="BU783">
        <v>0.99975147599999903</v>
      </c>
      <c r="BV783">
        <v>1</v>
      </c>
      <c r="BW783">
        <v>0.99044583500000005</v>
      </c>
      <c r="BX783">
        <f ca="1">+'aob Demand'!BX782+'aob Cap'!$CG783</f>
        <v>9.2865609057041478</v>
      </c>
      <c r="BY783">
        <f ca="1">+'aob Demand'!BY782+'aob Cap'!$CG783</f>
        <v>9.2865609057041478</v>
      </c>
      <c r="BZ783">
        <f ca="1">+'aob Demand'!BZ782+'aob Cap'!$CG783</f>
        <v>9.2865609057041478</v>
      </c>
      <c r="CA783">
        <f ca="1">+'aob Demand'!CA782+'aob Cap'!$CG783</f>
        <v>9.2865609057041478</v>
      </c>
      <c r="CB783">
        <f t="shared" ca="1" si="98"/>
        <v>238636.93682585223</v>
      </c>
      <c r="CC783">
        <f t="shared" ca="1" si="95"/>
        <v>3480.557153816118</v>
      </c>
      <c r="CD783">
        <f t="shared" ca="1" si="96"/>
        <v>674805.14911173854</v>
      </c>
      <c r="CE783">
        <f t="shared" ca="1" si="97"/>
        <v>3154820.0072463532</v>
      </c>
      <c r="CG783">
        <f ca="1">+IFERROR(VLOOKUP(_xlfn.CONCAT(B783,E783,C783),Reallocation!$A$3:$F$618,6,FALSE),0)</f>
        <v>6.3290057320427751E-2</v>
      </c>
      <c r="CH783">
        <f t="shared" ca="1" si="99"/>
        <v>4.4221819793888173E-4</v>
      </c>
      <c r="CI783">
        <f t="shared" ca="1" si="100"/>
        <v>4.4221819793888173E-4</v>
      </c>
      <c r="CJ783">
        <f t="shared" ca="1" si="101"/>
        <v>5.4138099198763889E-4</v>
      </c>
      <c r="CK783">
        <f t="shared" ca="1" si="102"/>
        <v>6.6929285049055487E-4</v>
      </c>
      <c r="CL783">
        <f ca="1">+IF($C783=1,SUMPRODUCT($CH783:$CK783,Elast!$L$6:$O$6),SUMPRODUCT($CH783:$CK783,Elast!$L$13:$O$13))</f>
        <v>-1.9203934399218968E-5</v>
      </c>
      <c r="CM783">
        <f ca="1">+IF($C783=1,SUMPRODUCT($CH783:$CK783,Elast!$L$7:$O$7),SUMPRODUCT($CH783:$CK783,Elast!$L$14:$O$14))</f>
        <v>1.2177053002877888E-5</v>
      </c>
      <c r="CN783">
        <f ca="1">+IF($C783=1,SUMPRODUCT($CH783:$CK783,Elast!$L$8:$O$8),SUMPRODUCT($CH783:$CK783,Elast!$L$15:$O$15))</f>
        <v>-2.4544188689064933E-5</v>
      </c>
      <c r="CO783">
        <f ca="1">+IF($C783=1,SUMPRODUCT($CH783:$CK783,Elast!$L$9:$O$9),SUMPRODUCT($CH783:$CK783,Elast!$L$16:$O$16))</f>
        <v>-1.5296541754277636E-5</v>
      </c>
    </row>
    <row r="784" spans="2:93" x14ac:dyDescent="0.25">
      <c r="B784" t="s">
        <v>93</v>
      </c>
      <c r="C784">
        <v>2</v>
      </c>
      <c r="D784">
        <v>2033</v>
      </c>
      <c r="E784">
        <v>2031</v>
      </c>
      <c r="F784">
        <v>8.2477527927790104E-2</v>
      </c>
      <c r="G784">
        <v>1.20548118732582E-3</v>
      </c>
      <c r="H784">
        <v>0.19112886543103699</v>
      </c>
      <c r="I784">
        <v>0.72518812545384603</v>
      </c>
      <c r="J784">
        <f ca="1">+('aob Demand'!J783-'aob Demand'!BX783)+'aob Cap'!BX784</f>
        <v>143.39059143187555</v>
      </c>
      <c r="K784">
        <f ca="1">+('aob Demand'!K783-'aob Demand'!BY783)+'aob Cap'!BY784</f>
        <v>143.39059143187555</v>
      </c>
      <c r="L784">
        <f ca="1">+('aob Demand'!L783-'aob Demand'!BZ783)+'aob Cap'!BZ784</f>
        <v>117.17310570142351</v>
      </c>
      <c r="M784">
        <f ca="1">+('aob Demand'!M783-'aob Demand'!CA783)+'aob Cap'!CA784</f>
        <v>94.827834695840409</v>
      </c>
      <c r="N784">
        <f ca="1">+'aob Demand'!N783*(1+CL784)</f>
        <v>25723.35744379933</v>
      </c>
      <c r="O784">
        <f ca="1">+'aob Demand'!O783*(1+CM784)</f>
        <v>375.19023490817779</v>
      </c>
      <c r="P784">
        <f ca="1">+'aob Demand'!P783*(1+CN784)</f>
        <v>72741.015546771057</v>
      </c>
      <c r="Q784">
        <f ca="1">+'aob Demand'!Q783*(1+CO784)</f>
        <v>340074.73374977906</v>
      </c>
      <c r="R784">
        <v>45247331.413218804</v>
      </c>
      <c r="S784">
        <f ca="1">+IF(E784&gt;2017,SUMPRODUCT(J784:M784,N784:Q784),'aob Demand'!S783)</f>
        <v>44514127.526909553</v>
      </c>
      <c r="T784">
        <v>1</v>
      </c>
      <c r="U784">
        <v>12.122</v>
      </c>
      <c r="V784">
        <v>41448.385132256</v>
      </c>
      <c r="W784">
        <v>12.122</v>
      </c>
      <c r="X784">
        <v>3.6980315902915</v>
      </c>
      <c r="Y784">
        <v>3.6980315902915</v>
      </c>
      <c r="Z784">
        <v>4.8437249664208997</v>
      </c>
      <c r="AA784">
        <v>3.4666413429555498</v>
      </c>
      <c r="AB784">
        <v>11.2584717499911</v>
      </c>
      <c r="AC784">
        <v>11.2584717499911</v>
      </c>
      <c r="AD784">
        <v>11.2584717499911</v>
      </c>
      <c r="AE784">
        <v>11.2584717499911</v>
      </c>
      <c r="AF784">
        <v>289242.94741406402</v>
      </c>
      <c r="AG784">
        <v>4227.4848766991199</v>
      </c>
      <c r="AH784">
        <v>818059.12151261803</v>
      </c>
      <c r="AI784">
        <v>3822533.8665147</v>
      </c>
      <c r="AJ784">
        <v>130.14775753662701</v>
      </c>
      <c r="AK784">
        <v>130.14775753662701</v>
      </c>
      <c r="AL784">
        <v>102.787888429045</v>
      </c>
      <c r="AM784">
        <v>81.814189485721201</v>
      </c>
      <c r="AN784">
        <v>133.84578912691799</v>
      </c>
      <c r="AO784">
        <v>133.84578912691799</v>
      </c>
      <c r="AP784">
        <v>107.631613395466</v>
      </c>
      <c r="AQ784">
        <v>85.280830828676699</v>
      </c>
      <c r="AR784">
        <f ca="1">+IF(E784&gt;2017,J784*N784,'aob Demand'!AR783)</f>
        <v>3688487.4374799244</v>
      </c>
      <c r="AS784">
        <f>+IF(F784&gt;2017,K784*O784,'aob Demand'!AS783)</f>
        <v>53775.372140481501</v>
      </c>
      <c r="AT784">
        <f>+IF(G784&gt;2017,L784*P784,'aob Demand'!AT783)</f>
        <v>8519079.6654134206</v>
      </c>
      <c r="AU784">
        <f>+IF(H784&gt;2017,M784*Q784,'aob Demand'!AU783)</f>
        <v>32228399.815379702</v>
      </c>
      <c r="AV784">
        <v>1.0285573566884501</v>
      </c>
      <c r="AW784">
        <v>1.0285573566884501</v>
      </c>
      <c r="AX784">
        <v>1.0472703835227899</v>
      </c>
      <c r="AY784">
        <v>1.04251810679666</v>
      </c>
      <c r="AZ784">
        <v>1.02858460664889</v>
      </c>
      <c r="BA784">
        <v>1.02858460664889</v>
      </c>
      <c r="BB784">
        <v>1.0472703835227899</v>
      </c>
      <c r="BC784">
        <v>1.0431477484120999</v>
      </c>
      <c r="BD784">
        <v>0.88212578975495604</v>
      </c>
      <c r="BE784">
        <v>0.88212578975495604</v>
      </c>
      <c r="BF784">
        <v>0.88151883294281896</v>
      </c>
      <c r="BG784">
        <v>0.94808314371685098</v>
      </c>
      <c r="BH784">
        <v>0.14845984000000001</v>
      </c>
      <c r="BI784">
        <v>0.14845984000000001</v>
      </c>
      <c r="BJ784">
        <v>0.16933219299999999</v>
      </c>
      <c r="BK784">
        <v>0.20689772000000001</v>
      </c>
      <c r="BL784">
        <v>0.148460025</v>
      </c>
      <c r="BM784">
        <v>0.148460025</v>
      </c>
      <c r="BN784">
        <v>0.16933219299999999</v>
      </c>
      <c r="BO784">
        <v>0.20705116899999901</v>
      </c>
      <c r="BP784">
        <v>8.0653159999999995E-3</v>
      </c>
      <c r="BQ784">
        <v>8.0653159999999995E-3</v>
      </c>
      <c r="BR784">
        <v>8.0653159999999995E-3</v>
      </c>
      <c r="BS784">
        <v>0.156803041</v>
      </c>
      <c r="BT784">
        <v>0.99975147599999903</v>
      </c>
      <c r="BU784">
        <v>0.99975147599999903</v>
      </c>
      <c r="BV784">
        <v>1</v>
      </c>
      <c r="BW784">
        <v>0.99044583500000005</v>
      </c>
      <c r="BX784">
        <f ca="1">+'aob Demand'!BX783+'aob Cap'!$CG784</f>
        <v>9.5405222894498998</v>
      </c>
      <c r="BY784">
        <f ca="1">+'aob Demand'!BY783+'aob Cap'!$CG784</f>
        <v>9.5405222894498998</v>
      </c>
      <c r="BZ784">
        <f ca="1">+'aob Demand'!BZ783+'aob Cap'!$CG784</f>
        <v>9.5405222894498998</v>
      </c>
      <c r="CA784">
        <f ca="1">+'aob Demand'!CA783+'aob Cap'!$CG784</f>
        <v>9.5405222894498998</v>
      </c>
      <c r="CB784">
        <f t="shared" ca="1" si="98"/>
        <v>245414.26505205451</v>
      </c>
      <c r="CC784">
        <f t="shared" ca="1" si="95"/>
        <v>3579.5107989254138</v>
      </c>
      <c r="CD784">
        <f t="shared" ca="1" si="96"/>
        <v>693987.28018119093</v>
      </c>
      <c r="CE784">
        <f t="shared" ca="1" si="97"/>
        <v>3244490.5774185071</v>
      </c>
      <c r="CG784">
        <f ca="1">+IFERROR(VLOOKUP(_xlfn.CONCAT(B784,E784,C784),Reallocation!$A$3:$F$618,6,FALSE),0)</f>
        <v>6.063941859052005E-2</v>
      </c>
      <c r="CH784">
        <f t="shared" ca="1" si="99"/>
        <v>4.2289677436269102E-4</v>
      </c>
      <c r="CI784">
        <f t="shared" ca="1" si="100"/>
        <v>4.2289677436269102E-4</v>
      </c>
      <c r="CJ784">
        <f t="shared" ca="1" si="101"/>
        <v>5.1751993964410659E-4</v>
      </c>
      <c r="CK784">
        <f t="shared" ca="1" si="102"/>
        <v>6.3946855672725178E-4</v>
      </c>
      <c r="CL784">
        <f ca="1">+IF($C784=1,SUMPRODUCT($CH784:$CK784,Elast!$L$6:$O$6),SUMPRODUCT($CH784:$CK784,Elast!$L$13:$O$13))</f>
        <v>-1.8360143886020808E-5</v>
      </c>
      <c r="CM784">
        <f ca="1">+IF($C784=1,SUMPRODUCT($CH784:$CK784,Elast!$L$7:$O$7),SUMPRODUCT($CH784:$CK784,Elast!$L$14:$O$14))</f>
        <v>1.1645196226834218E-5</v>
      </c>
      <c r="CN784">
        <f ca="1">+IF($C784=1,SUMPRODUCT($CH784:$CK784,Elast!$L$8:$O$8),SUMPRODUCT($CH784:$CK784,Elast!$L$15:$O$15))</f>
        <v>-2.3469062501243694E-5</v>
      </c>
      <c r="CO784">
        <f ca="1">+IF($C784=1,SUMPRODUCT($CH784:$CK784,Elast!$L$9:$O$9),SUMPRODUCT($CH784:$CK784,Elast!$L$16:$O$16))</f>
        <v>-1.4617953678464967E-5</v>
      </c>
    </row>
    <row r="785" spans="2:93" x14ac:dyDescent="0.25">
      <c r="B785" t="s">
        <v>93</v>
      </c>
      <c r="C785">
        <v>2</v>
      </c>
      <c r="D785">
        <v>2034</v>
      </c>
      <c r="E785">
        <v>2032</v>
      </c>
      <c r="F785">
        <v>8.2492308070185497E-2</v>
      </c>
      <c r="G785">
        <v>1.20568770217013E-3</v>
      </c>
      <c r="H785">
        <v>0.191144083110902</v>
      </c>
      <c r="I785">
        <v>0.72515792111674104</v>
      </c>
      <c r="J785">
        <f ca="1">+('aob Demand'!J784-'aob Demand'!BX784)+'aob Cap'!BX785</f>
        <v>143.67788472145625</v>
      </c>
      <c r="K785">
        <f ca="1">+('aob Demand'!K784-'aob Demand'!BY784)+'aob Cap'!BY785</f>
        <v>143.67788472145625</v>
      </c>
      <c r="L785">
        <f ca="1">+('aob Demand'!L784-'aob Demand'!BZ784)+'aob Cap'!BZ785</f>
        <v>117.45725964599225</v>
      </c>
      <c r="M785">
        <f ca="1">+('aob Demand'!M784-'aob Demand'!CA784)+'aob Cap'!CA785</f>
        <v>95.10891481902965</v>
      </c>
      <c r="N785">
        <f ca="1">+'aob Demand'!N784*(1+CL785)</f>
        <v>25749.615441989219</v>
      </c>
      <c r="O785">
        <f ca="1">+'aob Demand'!O784*(1+CM785)</f>
        <v>375.58497101409409</v>
      </c>
      <c r="P785">
        <f ca="1">+'aob Demand'!P784*(1+CN785)</f>
        <v>72817.205690981893</v>
      </c>
      <c r="Q785">
        <f ca="1">+'aob Demand'!Q784*(1+CO785)</f>
        <v>340429.97056316357</v>
      </c>
      <c r="R785">
        <v>45276316.1253649</v>
      </c>
      <c r="S785">
        <f ca="1">+IF(E785&gt;2017,SUMPRODUCT(J785:M785,N785:Q785),'aob Demand'!S784)</f>
        <v>44684448.040942416</v>
      </c>
      <c r="T785">
        <v>1</v>
      </c>
      <c r="U785">
        <v>12.122</v>
      </c>
      <c r="V785">
        <v>41862.356121570599</v>
      </c>
      <c r="W785">
        <v>12.122</v>
      </c>
      <c r="X785">
        <v>3.7166759341759201</v>
      </c>
      <c r="Y785">
        <v>3.7166759341759201</v>
      </c>
      <c r="Z785">
        <v>4.8588229075390101</v>
      </c>
      <c r="AA785">
        <v>3.4785844460368098</v>
      </c>
      <c r="AB785">
        <v>11.1974554042578</v>
      </c>
      <c r="AC785">
        <v>11.1974554042578</v>
      </c>
      <c r="AD785">
        <v>11.1974554042578</v>
      </c>
      <c r="AE785">
        <v>11.1974554042578</v>
      </c>
      <c r="AF785">
        <v>287983.61710617098</v>
      </c>
      <c r="AG785">
        <v>4209.1323709831804</v>
      </c>
      <c r="AH785">
        <v>814503.50165565498</v>
      </c>
      <c r="AI785">
        <v>3805912.8483158601</v>
      </c>
      <c r="AJ785">
        <v>130.14775753662701</v>
      </c>
      <c r="AK785">
        <v>130.14775753662701</v>
      </c>
      <c r="AL785">
        <v>102.787888429045</v>
      </c>
      <c r="AM785">
        <v>81.814189485721201</v>
      </c>
      <c r="AN785">
        <v>133.86443347080299</v>
      </c>
      <c r="AO785">
        <v>133.86443347080299</v>
      </c>
      <c r="AP785">
        <v>107.646711336584</v>
      </c>
      <c r="AQ785">
        <v>85.292773931758006</v>
      </c>
      <c r="AR785">
        <f ca="1">+IF(E785&gt;2017,J785*N785,'aob Demand'!AR784)</f>
        <v>3699650.2790959566</v>
      </c>
      <c r="AS785">
        <f>+IF(F785&gt;2017,K785*O785,'aob Demand'!AS784)</f>
        <v>53940.769494611101</v>
      </c>
      <c r="AT785">
        <f>+IF(G785&gt;2017,L785*P785,'aob Demand'!AT784)</f>
        <v>8548859.3153310008</v>
      </c>
      <c r="AU785">
        <f>+IF(H785&gt;2017,M785*Q785,'aob Demand'!AU784)</f>
        <v>32358544.155093901</v>
      </c>
      <c r="AV785">
        <v>1.02870607653221</v>
      </c>
      <c r="AW785">
        <v>1.02870607653221</v>
      </c>
      <c r="AX785">
        <v>1.04742108369271</v>
      </c>
      <c r="AY785">
        <v>1.0426682431827199</v>
      </c>
      <c r="AZ785">
        <v>1.02873333043274</v>
      </c>
      <c r="BA785">
        <v>1.02873333043274</v>
      </c>
      <c r="BB785">
        <v>1.04742108369271</v>
      </c>
      <c r="BC785">
        <v>1.0432979754748799</v>
      </c>
      <c r="BD785">
        <v>0.88206692181705704</v>
      </c>
      <c r="BE785">
        <v>0.88206692181705704</v>
      </c>
      <c r="BF785">
        <v>0.88146028732233195</v>
      </c>
      <c r="BG785">
        <v>0.94802012686919501</v>
      </c>
      <c r="BH785">
        <v>0.14845984000000001</v>
      </c>
      <c r="BI785">
        <v>0.14845984000000001</v>
      </c>
      <c r="BJ785">
        <v>0.16933219299999999</v>
      </c>
      <c r="BK785">
        <v>0.20689772000000001</v>
      </c>
      <c r="BL785">
        <v>0.148460025</v>
      </c>
      <c r="BM785">
        <v>0.148460025</v>
      </c>
      <c r="BN785">
        <v>0.16933219299999999</v>
      </c>
      <c r="BO785">
        <v>0.20705116899999901</v>
      </c>
      <c r="BP785">
        <v>8.0653159999999995E-3</v>
      </c>
      <c r="BQ785">
        <v>8.0653159999999995E-3</v>
      </c>
      <c r="BR785">
        <v>8.0653159999999995E-3</v>
      </c>
      <c r="BS785">
        <v>0.156803041</v>
      </c>
      <c r="BT785">
        <v>0.99975147599999903</v>
      </c>
      <c r="BU785">
        <v>0.99975147599999903</v>
      </c>
      <c r="BV785">
        <v>1</v>
      </c>
      <c r="BW785">
        <v>0.99044583500000005</v>
      </c>
      <c r="BX785">
        <f ca="1">+'aob Demand'!BX784+'aob Cap'!$CG785</f>
        <v>9.8099957820498904</v>
      </c>
      <c r="BY785">
        <f ca="1">+'aob Demand'!BY784+'aob Cap'!$CG785</f>
        <v>9.8099957820498904</v>
      </c>
      <c r="BZ785">
        <f ca="1">+'aob Demand'!BZ784+'aob Cap'!$CG785</f>
        <v>9.8099957820498904</v>
      </c>
      <c r="CA785">
        <f ca="1">+'aob Demand'!CA784+'aob Cap'!$CG785</f>
        <v>9.8099957820498904</v>
      </c>
      <c r="CB785">
        <f t="shared" ca="1" si="98"/>
        <v>252603.61887532097</v>
      </c>
      <c r="CC785">
        <f t="shared" ca="1" si="95"/>
        <v>3684.4869814495933</v>
      </c>
      <c r="CD785">
        <f t="shared" ca="1" si="96"/>
        <v>714336.48068919161</v>
      </c>
      <c r="CE785">
        <f t="shared" ca="1" si="97"/>
        <v>3339616.575308003</v>
      </c>
      <c r="CG785">
        <f ca="1">+IFERROR(VLOOKUP(_xlfn.CONCAT(B785,E785,C785),Reallocation!$A$3:$F$618,6,FALSE),0)</f>
        <v>5.8262039923241464E-2</v>
      </c>
      <c r="CH785">
        <f t="shared" ca="1" si="99"/>
        <v>4.0550457738297574E-4</v>
      </c>
      <c r="CI785">
        <f t="shared" ca="1" si="100"/>
        <v>4.0550457738297574E-4</v>
      </c>
      <c r="CJ785">
        <f t="shared" ca="1" si="101"/>
        <v>4.96027577170155E-4</v>
      </c>
      <c r="CK785">
        <f t="shared" ca="1" si="102"/>
        <v>6.125823224256699E-4</v>
      </c>
      <c r="CL785">
        <f ca="1">+IF($C785=1,SUMPRODUCT($CH785:$CK785,Elast!$L$6:$O$6),SUMPRODUCT($CH785:$CK785,Elast!$L$13:$O$13))</f>
        <v>-1.7600282986915294E-5</v>
      </c>
      <c r="CM785">
        <f ca="1">+IF($C785=1,SUMPRODUCT($CH785:$CK785,Elast!$L$7:$O$7),SUMPRODUCT($CH785:$CK785,Elast!$L$14:$O$14))</f>
        <v>1.1166457086618277E-5</v>
      </c>
      <c r="CN785">
        <f ca="1">+IF($C785=1,SUMPRODUCT($CH785:$CK785,Elast!$L$8:$O$8),SUMPRODUCT($CH785:$CK785,Elast!$L$15:$O$15))</f>
        <v>-2.2501099581042848E-5</v>
      </c>
      <c r="CO785">
        <f ca="1">+IF($C785=1,SUMPRODUCT($CH785:$CK785,Elast!$L$9:$O$9),SUMPRODUCT($CH785:$CK785,Elast!$L$16:$O$16))</f>
        <v>-1.4006424117362748E-5</v>
      </c>
    </row>
    <row r="786" spans="2:93" x14ac:dyDescent="0.25">
      <c r="B786" t="s">
        <v>93</v>
      </c>
      <c r="C786">
        <v>2</v>
      </c>
      <c r="D786">
        <v>2035</v>
      </c>
      <c r="E786">
        <v>2033</v>
      </c>
      <c r="F786">
        <v>8.2508016093371203E-2</v>
      </c>
      <c r="G786">
        <v>1.2059073072593499E-3</v>
      </c>
      <c r="H786">
        <v>0.19116007844851499</v>
      </c>
      <c r="I786">
        <v>0.72512599815085299</v>
      </c>
      <c r="J786">
        <f ca="1">+('aob Demand'!J785-'aob Demand'!BX785)+'aob Cap'!BX786</f>
        <v>144.03831250234606</v>
      </c>
      <c r="K786">
        <f ca="1">+('aob Demand'!K785-'aob Demand'!BY785)+'aob Cap'!BY786</f>
        <v>144.03831250234606</v>
      </c>
      <c r="L786">
        <f ca="1">+('aob Demand'!L785-'aob Demand'!BZ785)+'aob Cap'!BZ786</f>
        <v>117.81458027223206</v>
      </c>
      <c r="M786">
        <f ca="1">+('aob Demand'!M785-'aob Demand'!CA785)+'aob Cap'!CA786</f>
        <v>95.463167770064771</v>
      </c>
      <c r="N786">
        <f ca="1">+'aob Demand'!N785*(1+CL786)</f>
        <v>25775.379328917199</v>
      </c>
      <c r="O786">
        <f ca="1">+'aob Demand'!O785*(1+CM786)</f>
        <v>375.97580550475277</v>
      </c>
      <c r="P786">
        <f ca="1">+'aob Demand'!P785*(1+CN786)</f>
        <v>72892.508886926444</v>
      </c>
      <c r="Q786">
        <f ca="1">+'aob Demand'!Q785*(1+CO786)</f>
        <v>340780.85767481825</v>
      </c>
      <c r="R786">
        <v>45304010.874569103</v>
      </c>
      <c r="S786">
        <f ca="1">+IF(E786&gt;2017,SUMPRODUCT(J786:M786,N786:Q786),'aob Demand'!S785)</f>
        <v>44886617.591752626</v>
      </c>
      <c r="T786">
        <v>1</v>
      </c>
      <c r="U786">
        <v>12.122</v>
      </c>
      <c r="V786">
        <v>42280.461698504303</v>
      </c>
      <c r="W786">
        <v>12.122</v>
      </c>
      <c r="X786">
        <v>3.73603148834265</v>
      </c>
      <c r="Y786">
        <v>3.73603148834265</v>
      </c>
      <c r="Z786">
        <v>4.8743130597909703</v>
      </c>
      <c r="AA786">
        <v>3.4908677327745301</v>
      </c>
      <c r="AB786">
        <v>11.133053980138399</v>
      </c>
      <c r="AC786">
        <v>11.133053980138399</v>
      </c>
      <c r="AD786">
        <v>11.133053980138399</v>
      </c>
      <c r="AE786">
        <v>11.133053980138399</v>
      </c>
      <c r="AF786">
        <v>286645.76198703999</v>
      </c>
      <c r="AG786">
        <v>4189.5454035898201</v>
      </c>
      <c r="AH786">
        <v>810715.33378721902</v>
      </c>
      <c r="AI786">
        <v>3788215.3106196099</v>
      </c>
      <c r="AJ786">
        <v>130.14775753662701</v>
      </c>
      <c r="AK786">
        <v>130.14775753662701</v>
      </c>
      <c r="AL786">
        <v>102.787888429045</v>
      </c>
      <c r="AM786">
        <v>81.814189485721201</v>
      </c>
      <c r="AN786">
        <v>133.88378902496899</v>
      </c>
      <c r="AO786">
        <v>133.88378902496899</v>
      </c>
      <c r="AP786">
        <v>107.662201488836</v>
      </c>
      <c r="AQ786">
        <v>85.305057218495705</v>
      </c>
      <c r="AR786">
        <f ca="1">+IF(E786&gt;2017,J786*N786,'aob Demand'!AR785)</f>
        <v>3712642.1426450862</v>
      </c>
      <c r="AS786">
        <f>+IF(F786&gt;2017,K786*O786,'aob Demand'!AS785)</f>
        <v>54133.1930240976</v>
      </c>
      <c r="AT786">
        <f>+IF(G786&gt;2017,L786*P786,'aob Demand'!AT785)</f>
        <v>8583886.7023037598</v>
      </c>
      <c r="AU786">
        <f>+IF(H786&gt;2017,M786*Q786,'aob Demand'!AU785)</f>
        <v>32513292.2249359</v>
      </c>
      <c r="AV786">
        <v>1.0288549322787399</v>
      </c>
      <c r="AW786">
        <v>1.0288549322787399</v>
      </c>
      <c r="AX786">
        <v>1.0475718766130799</v>
      </c>
      <c r="AY786">
        <v>1.04281847948467</v>
      </c>
      <c r="AZ786">
        <v>1.0288821901229599</v>
      </c>
      <c r="BA786">
        <v>1.0288821901229599</v>
      </c>
      <c r="BB786">
        <v>1.0475718766130799</v>
      </c>
      <c r="BC786">
        <v>1.0434483025138801</v>
      </c>
      <c r="BD786">
        <v>0.88200801253444905</v>
      </c>
      <c r="BE786">
        <v>0.88200801253444905</v>
      </c>
      <c r="BF786">
        <v>0.88140171798783595</v>
      </c>
      <c r="BG786">
        <v>0.94795708135453305</v>
      </c>
      <c r="BH786">
        <v>0.14845984000000001</v>
      </c>
      <c r="BI786">
        <v>0.14845984000000001</v>
      </c>
      <c r="BJ786">
        <v>0.16933219299999999</v>
      </c>
      <c r="BK786">
        <v>0.20689772000000001</v>
      </c>
      <c r="BL786">
        <v>0.148460025</v>
      </c>
      <c r="BM786">
        <v>0.148460025</v>
      </c>
      <c r="BN786">
        <v>0.16933219299999999</v>
      </c>
      <c r="BO786">
        <v>0.20705116899999901</v>
      </c>
      <c r="BP786">
        <v>8.0653159999999995E-3</v>
      </c>
      <c r="BQ786">
        <v>8.0653159999999995E-3</v>
      </c>
      <c r="BR786">
        <v>8.0653159999999995E-3</v>
      </c>
      <c r="BS786">
        <v>0.156803041</v>
      </c>
      <c r="BT786">
        <v>0.99975147599999903</v>
      </c>
      <c r="BU786">
        <v>0.99975147599999903</v>
      </c>
      <c r="BV786">
        <v>1</v>
      </c>
      <c r="BW786">
        <v>0.99044583500000005</v>
      </c>
      <c r="BX786">
        <f ca="1">+'aob Demand'!BX785+'aob Cap'!$CG786</f>
        <v>10.152672270122768</v>
      </c>
      <c r="BY786">
        <f ca="1">+'aob Demand'!BY785+'aob Cap'!$CG786</f>
        <v>10.152672270122768</v>
      </c>
      <c r="BZ786">
        <f ca="1">+'aob Demand'!BZ785+'aob Cap'!$CG786</f>
        <v>10.152672270122768</v>
      </c>
      <c r="CA786">
        <f ca="1">+'aob Demand'!CA785+'aob Cap'!$CG786</f>
        <v>10.152672270122768</v>
      </c>
      <c r="CB786">
        <f t="shared" ca="1" si="98"/>
        <v>261688.97896459323</v>
      </c>
      <c r="CC786">
        <f t="shared" ca="1" si="95"/>
        <v>3817.1591347851745</v>
      </c>
      <c r="CD786">
        <f t="shared" ca="1" si="96"/>
        <v>740053.75367597549</v>
      </c>
      <c r="CE786">
        <f t="shared" ca="1" si="97"/>
        <v>3459836.3639037809</v>
      </c>
      <c r="CG786">
        <f ca="1">+IFERROR(VLOOKUP(_xlfn.CONCAT(B786,E786,C786),Reallocation!$A$3:$F$618,6,FALSE),0)</f>
        <v>5.6241589436068329E-2</v>
      </c>
      <c r="CH786">
        <f t="shared" ca="1" si="99"/>
        <v>3.9046270717135734E-4</v>
      </c>
      <c r="CI786">
        <f t="shared" ca="1" si="100"/>
        <v>3.9046270717135734E-4</v>
      </c>
      <c r="CJ786">
        <f t="shared" ca="1" si="101"/>
        <v>4.7737376228074169E-4</v>
      </c>
      <c r="CK786">
        <f t="shared" ca="1" si="102"/>
        <v>5.8914438678092651E-4</v>
      </c>
      <c r="CL786">
        <f ca="1">+IF($C786=1,SUMPRODUCT($CH786:$CK786,Elast!$L$6:$O$6),SUMPRODUCT($CH786:$CK786,Elast!$L$13:$O$13))</f>
        <v>-1.6941601987996658E-5</v>
      </c>
      <c r="CM786">
        <f ca="1">+IF($C786=1,SUMPRODUCT($CH786:$CK786,Elast!$L$7:$O$7),SUMPRODUCT($CH786:$CK786,Elast!$L$14:$O$14))</f>
        <v>1.0752471709008451E-5</v>
      </c>
      <c r="CN786">
        <f ca="1">+IF($C786=1,SUMPRODUCT($CH786:$CK786,Elast!$L$8:$O$8),SUMPRODUCT($CH786:$CK786,Elast!$L$15:$O$15))</f>
        <v>-2.1663072308738986E-5</v>
      </c>
      <c r="CO786">
        <f ca="1">+IF($C786=1,SUMPRODUCT($CH786:$CK786,Elast!$L$9:$O$9),SUMPRODUCT($CH786:$CK786,Elast!$L$16:$O$16))</f>
        <v>-1.3474273230630328E-5</v>
      </c>
    </row>
    <row r="787" spans="2:93" x14ac:dyDescent="0.25">
      <c r="B787" t="s">
        <v>93</v>
      </c>
      <c r="C787">
        <v>2</v>
      </c>
      <c r="D787">
        <v>2036</v>
      </c>
      <c r="E787">
        <v>2034</v>
      </c>
      <c r="F787">
        <v>8.2524395153503294E-2</v>
      </c>
      <c r="G787">
        <v>1.20613627977612E-3</v>
      </c>
      <c r="H787">
        <v>0.19117675625998101</v>
      </c>
      <c r="I787">
        <v>0.725092712306739</v>
      </c>
      <c r="J787">
        <f ca="1">+('aob Demand'!J786-'aob Demand'!BX786)+'aob Cap'!BX787</f>
        <v>144.29053188748313</v>
      </c>
      <c r="K787">
        <f ca="1">+('aob Demand'!K786-'aob Demand'!BY786)+'aob Cap'!BY787</f>
        <v>144.29053188748313</v>
      </c>
      <c r="L787">
        <f ca="1">+('aob Demand'!L786-'aob Demand'!BZ786)+'aob Cap'!BZ787</f>
        <v>118.06385848735212</v>
      </c>
      <c r="M787">
        <f ca="1">+('aob Demand'!M786-'aob Demand'!CA786)+'aob Cap'!CA787</f>
        <v>95.709408975668424</v>
      </c>
      <c r="N787">
        <f ca="1">+'aob Demand'!N786*(1+CL787)</f>
        <v>25801.953210086001</v>
      </c>
      <c r="O787">
        <f ca="1">+'aob Demand'!O786*(1+CM787)</f>
        <v>376.37354186375791</v>
      </c>
      <c r="P787">
        <f ca="1">+'aob Demand'!P786*(1+CN787)</f>
        <v>72969.339259061569</v>
      </c>
      <c r="Q787">
        <f ca="1">+'aob Demand'!Q786*(1+CO787)</f>
        <v>341139.20748582709</v>
      </c>
      <c r="R787">
        <v>45330529.109253697</v>
      </c>
      <c r="S787">
        <f ca="1">+IF(E787&gt;2017,SUMPRODUCT(J787:M787,N787:Q787),'aob Demand'!S786)</f>
        <v>45042558.36205703</v>
      </c>
      <c r="T787">
        <v>1</v>
      </c>
      <c r="U787">
        <v>12.122</v>
      </c>
      <c r="V787">
        <v>42702.743157773701</v>
      </c>
      <c r="W787">
        <v>12.122</v>
      </c>
      <c r="X787">
        <v>3.7554047299492401</v>
      </c>
      <c r="Y787">
        <v>3.7554047299492401</v>
      </c>
      <c r="Z787">
        <v>4.8898127456664602</v>
      </c>
      <c r="AA787">
        <v>3.50315919404945</v>
      </c>
      <c r="AB787">
        <v>11.0659024259863</v>
      </c>
      <c r="AC787">
        <v>11.0659024259863</v>
      </c>
      <c r="AD787">
        <v>11.0659024259863</v>
      </c>
      <c r="AE787">
        <v>11.0659024259863</v>
      </c>
      <c r="AF787">
        <v>285233.93121896603</v>
      </c>
      <c r="AG787">
        <v>4168.8759252920599</v>
      </c>
      <c r="AH787">
        <v>806717.71449648798</v>
      </c>
      <c r="AI787">
        <v>3769539.25052734</v>
      </c>
      <c r="AJ787">
        <v>130.14775753662701</v>
      </c>
      <c r="AK787">
        <v>130.14775753662701</v>
      </c>
      <c r="AL787">
        <v>102.787888429045</v>
      </c>
      <c r="AM787">
        <v>81.814189485721201</v>
      </c>
      <c r="AN787">
        <v>133.903162266576</v>
      </c>
      <c r="AO787">
        <v>133.903162266576</v>
      </c>
      <c r="AP787">
        <v>107.677701174711</v>
      </c>
      <c r="AQ787">
        <v>85.317348679770603</v>
      </c>
      <c r="AR787">
        <f ca="1">+IF(E787&gt;2017,J787*N787,'aob Demand'!AR786)</f>
        <v>3722977.552419262</v>
      </c>
      <c r="AS787">
        <f>+IF(F787&gt;2017,K787*O787,'aob Demand'!AS786)</f>
        <v>54286.231453459099</v>
      </c>
      <c r="AT787">
        <f>+IF(G787&gt;2017,L787*P787,'aob Demand'!AT786)</f>
        <v>8611275.9566707294</v>
      </c>
      <c r="AU787">
        <f>+IF(H787&gt;2017,M787*Q787,'aob Demand'!AU786)</f>
        <v>32632211.366339501</v>
      </c>
      <c r="AV787">
        <v>1.02900390495996</v>
      </c>
      <c r="AW787">
        <v>1.02900390495996</v>
      </c>
      <c r="AX787">
        <v>1.04772275730674</v>
      </c>
      <c r="AY787">
        <v>1.0429688095135701</v>
      </c>
      <c r="AZ787">
        <v>1.0290311667509799</v>
      </c>
      <c r="BA787">
        <v>1.0290311667509799</v>
      </c>
      <c r="BB787">
        <v>1.04772275730674</v>
      </c>
      <c r="BC787">
        <v>1.0435987233364501</v>
      </c>
      <c r="BD787">
        <v>0.88194906944178397</v>
      </c>
      <c r="BE787">
        <v>0.88194906944178397</v>
      </c>
      <c r="BF787">
        <v>0.881343126890476</v>
      </c>
      <c r="BG787">
        <v>0.94789400979123295</v>
      </c>
      <c r="BH787">
        <v>0.14845984000000001</v>
      </c>
      <c r="BI787">
        <v>0.14845984000000001</v>
      </c>
      <c r="BJ787">
        <v>0.16933219299999999</v>
      </c>
      <c r="BK787">
        <v>0.20689772000000001</v>
      </c>
      <c r="BL787">
        <v>0.148460025</v>
      </c>
      <c r="BM787">
        <v>0.148460025</v>
      </c>
      <c r="BN787">
        <v>0.16933219299999999</v>
      </c>
      <c r="BO787">
        <v>0.20705116899999901</v>
      </c>
      <c r="BP787">
        <v>8.0653159999999995E-3</v>
      </c>
      <c r="BQ787">
        <v>8.0653159999999995E-3</v>
      </c>
      <c r="BR787">
        <v>8.0653159999999995E-3</v>
      </c>
      <c r="BS787">
        <v>0.156803041</v>
      </c>
      <c r="BT787">
        <v>0.99975147599999903</v>
      </c>
      <c r="BU787">
        <v>0.99975147599999903</v>
      </c>
      <c r="BV787">
        <v>1</v>
      </c>
      <c r="BW787">
        <v>0.99044583500000005</v>
      </c>
      <c r="BX787">
        <f ca="1">+'aob Demand'!BX786+'aob Cap'!$CG787</f>
        <v>10.387488351490838</v>
      </c>
      <c r="BY787">
        <f ca="1">+'aob Demand'!BY786+'aob Cap'!$CG787</f>
        <v>10.387488351490838</v>
      </c>
      <c r="BZ787">
        <f ca="1">+'aob Demand'!BZ786+'aob Cap'!$CG787</f>
        <v>10.387488351490838</v>
      </c>
      <c r="CA787">
        <f ca="1">+'aob Demand'!CA786+'aob Cap'!$CG787</f>
        <v>10.387488351490838</v>
      </c>
      <c r="CB787">
        <f t="shared" ca="1" si="98"/>
        <v>268017.48841547995</v>
      </c>
      <c r="CC787">
        <f t="shared" ca="1" si="95"/>
        <v>3909.5757819191344</v>
      </c>
      <c r="CD787">
        <f t="shared" ca="1" si="96"/>
        <v>757968.16156948509</v>
      </c>
      <c r="CE787">
        <f t="shared" ca="1" si="97"/>
        <v>3543579.5439958447</v>
      </c>
      <c r="CG787">
        <f ca="1">+IFERROR(VLOOKUP(_xlfn.CONCAT(B787,E787,C787),Reallocation!$A$3:$F$618,6,FALSE),0)</f>
        <v>5.4060621194137008E-2</v>
      </c>
      <c r="CH787">
        <f t="shared" ca="1" si="99"/>
        <v>3.7466506282135548E-4</v>
      </c>
      <c r="CI787">
        <f t="shared" ca="1" si="100"/>
        <v>3.7466506282135548E-4</v>
      </c>
      <c r="CJ787">
        <f t="shared" ca="1" si="101"/>
        <v>4.5789305793286772E-4</v>
      </c>
      <c r="CK787">
        <f t="shared" ca="1" si="102"/>
        <v>5.6484123946343168E-4</v>
      </c>
      <c r="CL787">
        <f ca="1">+IF($C787=1,SUMPRODUCT($CH787:$CK787,Elast!$L$6:$O$6),SUMPRODUCT($CH787:$CK787,Elast!$L$13:$O$13))</f>
        <v>-1.6252362480554395E-5</v>
      </c>
      <c r="CM787">
        <f ca="1">+IF($C787=1,SUMPRODUCT($CH787:$CK787,Elast!$L$7:$O$7),SUMPRODUCT($CH787:$CK787,Elast!$L$14:$O$14))</f>
        <v>1.0317587894618573E-5</v>
      </c>
      <c r="CN787">
        <f ca="1">+IF($C787=1,SUMPRODUCT($CH787:$CK787,Elast!$L$8:$O$8),SUMPRODUCT($CH787:$CK787,Elast!$L$15:$O$15))</f>
        <v>-2.078440902632317E-5</v>
      </c>
      <c r="CO787">
        <f ca="1">+IF($C787=1,SUMPRODUCT($CH787:$CK787,Elast!$L$9:$O$9),SUMPRODUCT($CH787:$CK787,Elast!$L$16:$O$16))</f>
        <v>-1.2920880803330535E-5</v>
      </c>
    </row>
    <row r="788" spans="2:93" x14ac:dyDescent="0.25">
      <c r="B788" t="s">
        <v>93</v>
      </c>
      <c r="C788">
        <v>2</v>
      </c>
      <c r="D788">
        <v>2037</v>
      </c>
      <c r="E788">
        <v>2035</v>
      </c>
      <c r="F788">
        <v>8.2541393188573398E-2</v>
      </c>
      <c r="G788">
        <v>1.20637389198754E-3</v>
      </c>
      <c r="H788">
        <v>0.19119406454412499</v>
      </c>
      <c r="I788">
        <v>0.72505816837531301</v>
      </c>
      <c r="J788">
        <f ca="1">+('aob Demand'!J787-'aob Demand'!BX787)+'aob Cap'!BX788</f>
        <v>144.47467116272429</v>
      </c>
      <c r="K788">
        <f ca="1">+('aob Demand'!K787-'aob Demand'!BY787)+'aob Cap'!BY788</f>
        <v>144.47467116272429</v>
      </c>
      <c r="L788">
        <f ca="1">+('aob Demand'!L787-'aob Demand'!BZ787)+'aob Cap'!BZ788</f>
        <v>118.24480493317631</v>
      </c>
      <c r="M788">
        <f ca="1">+('aob Demand'!M787-'aob Demand'!CA787)+'aob Cap'!CA788</f>
        <v>95.887271142860129</v>
      </c>
      <c r="N788">
        <f ca="1">+'aob Demand'!N787*(1+CL788)</f>
        <v>25829.050596058652</v>
      </c>
      <c r="O788">
        <f ca="1">+'aob Demand'!O787*(1+CM788)</f>
        <v>376.775838070178</v>
      </c>
      <c r="P788">
        <f ca="1">+'aob Demand'!P787*(1+CN788)</f>
        <v>73047.162628540042</v>
      </c>
      <c r="Q788">
        <f ca="1">+'aob Demand'!Q787*(1+CO788)</f>
        <v>341502.40645201702</v>
      </c>
      <c r="R788">
        <v>45355963.850480802</v>
      </c>
      <c r="S788">
        <f ca="1">+IF(E788&gt;2017,SUMPRODUCT(J788:M788,N788:Q788),'aob Demand'!S787)</f>
        <v>45169259.495955698</v>
      </c>
      <c r="T788">
        <v>1</v>
      </c>
      <c r="U788">
        <v>12.122</v>
      </c>
      <c r="V788">
        <v>43129.242206531897</v>
      </c>
      <c r="W788">
        <v>12.122</v>
      </c>
      <c r="X788">
        <v>3.77479319034531</v>
      </c>
      <c r="Y788">
        <v>3.77479319034531</v>
      </c>
      <c r="Z788">
        <v>4.9053214535715997</v>
      </c>
      <c r="AA788">
        <v>3.5154583235190802</v>
      </c>
      <c r="AB788">
        <v>10.996225918431101</v>
      </c>
      <c r="AC788">
        <v>10.996225918431101</v>
      </c>
      <c r="AD788">
        <v>10.996225918431101</v>
      </c>
      <c r="AE788">
        <v>10.996225918431101</v>
      </c>
      <c r="AF788">
        <v>283753.64899932902</v>
      </c>
      <c r="AG788">
        <v>4147.2048348896096</v>
      </c>
      <c r="AH788">
        <v>802526.35964419995</v>
      </c>
      <c r="AI788">
        <v>3749958.0633314699</v>
      </c>
      <c r="AJ788">
        <v>130.14775753662701</v>
      </c>
      <c r="AK788">
        <v>130.14775753662701</v>
      </c>
      <c r="AL788">
        <v>102.787888429045</v>
      </c>
      <c r="AM788">
        <v>81.814189485721201</v>
      </c>
      <c r="AN788">
        <v>133.92255072697199</v>
      </c>
      <c r="AO788">
        <v>133.92255072697199</v>
      </c>
      <c r="AP788">
        <v>107.693209882617</v>
      </c>
      <c r="AQ788">
        <v>85.3296478092402</v>
      </c>
      <c r="AR788">
        <f ca="1">+IF(E788&gt;2017,J788*N788,'aob Demand'!AR787)</f>
        <v>3731643.5913109416</v>
      </c>
      <c r="AS788">
        <f>+IF(F788&gt;2017,K788*O788,'aob Demand'!AS787)</f>
        <v>54414.503521040002</v>
      </c>
      <c r="AT788">
        <f>+IF(G788&gt;2017,L788*P788,'aob Demand'!AT787)</f>
        <v>8633834.0101864096</v>
      </c>
      <c r="AU788">
        <f>+IF(H788&gt;2017,M788*Q788,'aob Demand'!AU787)</f>
        <v>32728442.0289247</v>
      </c>
      <c r="AV788">
        <v>1.0291529870204601</v>
      </c>
      <c r="AW788">
        <v>1.0291529870204601</v>
      </c>
      <c r="AX788">
        <v>1.0478737205372199</v>
      </c>
      <c r="AY788">
        <v>1.04311922755923</v>
      </c>
      <c r="AZ788">
        <v>1.02918025276116</v>
      </c>
      <c r="BA788">
        <v>1.02918025276116</v>
      </c>
      <c r="BB788">
        <v>1.0478737205372199</v>
      </c>
      <c r="BC788">
        <v>1.0437492322289299</v>
      </c>
      <c r="BD788">
        <v>0.88189009555276898</v>
      </c>
      <c r="BE788">
        <v>0.88189009555276898</v>
      </c>
      <c r="BF788">
        <v>0.88128451608043001</v>
      </c>
      <c r="BG788">
        <v>0.94783091459466395</v>
      </c>
      <c r="BH788">
        <v>0.14845984000000001</v>
      </c>
      <c r="BI788">
        <v>0.14845984000000001</v>
      </c>
      <c r="BJ788">
        <v>0.16933219299999999</v>
      </c>
      <c r="BK788">
        <v>0.20689772000000001</v>
      </c>
      <c r="BL788">
        <v>0.148460025</v>
      </c>
      <c r="BM788">
        <v>0.148460025</v>
      </c>
      <c r="BN788">
        <v>0.16933219299999999</v>
      </c>
      <c r="BO788">
        <v>0.20705116899999901</v>
      </c>
      <c r="BP788">
        <v>8.0653159999999995E-3</v>
      </c>
      <c r="BQ788">
        <v>8.0653159999999995E-3</v>
      </c>
      <c r="BR788">
        <v>8.0653159999999995E-3</v>
      </c>
      <c r="BS788">
        <v>0.156803041</v>
      </c>
      <c r="BT788">
        <v>0.99975147599999903</v>
      </c>
      <c r="BU788">
        <v>0.99975147599999903</v>
      </c>
      <c r="BV788">
        <v>1</v>
      </c>
      <c r="BW788">
        <v>0.99044583500000005</v>
      </c>
      <c r="BX788">
        <f ca="1">+'aob Demand'!BX787+'aob Cap'!$CG788</f>
        <v>10.553692973493817</v>
      </c>
      <c r="BY788">
        <f ca="1">+'aob Demand'!BY787+'aob Cap'!$CG788</f>
        <v>10.553692973493817</v>
      </c>
      <c r="BZ788">
        <f ca="1">+'aob Demand'!BZ787+'aob Cap'!$CG788</f>
        <v>10.553692973493817</v>
      </c>
      <c r="CA788">
        <f ca="1">+'aob Demand'!CA787+'aob Cap'!$CG788</f>
        <v>10.553692973493817</v>
      </c>
      <c r="CB788">
        <f t="shared" ca="1" si="98"/>
        <v>272591.86978764046</v>
      </c>
      <c r="CC788">
        <f t="shared" ca="1" si="95"/>
        <v>3976.3765148234816</v>
      </c>
      <c r="CD788">
        <f t="shared" ca="1" si="96"/>
        <v>770917.32696648315</v>
      </c>
      <c r="CE788">
        <f t="shared" ca="1" si="97"/>
        <v>3604111.5474038818</v>
      </c>
      <c r="CG788">
        <f ca="1">+IFERROR(VLOOKUP(_xlfn.CONCAT(B788,E788,C788),Reallocation!$A$3:$F$618,6,FALSE),0)</f>
        <v>5.181944588231812E-2</v>
      </c>
      <c r="CH788">
        <f t="shared" ca="1" si="99"/>
        <v>3.5867495295405227E-4</v>
      </c>
      <c r="CI788">
        <f t="shared" ca="1" si="100"/>
        <v>3.5867495295405227E-4</v>
      </c>
      <c r="CJ788">
        <f t="shared" ca="1" si="101"/>
        <v>4.3823866859615812E-4</v>
      </c>
      <c r="CK788">
        <f t="shared" ca="1" si="102"/>
        <v>5.4042048819091804E-4</v>
      </c>
      <c r="CL788">
        <f ca="1">+IF($C788=1,SUMPRODUCT($CH788:$CK788,Elast!$L$6:$O$6),SUMPRODUCT($CH788:$CK788,Elast!$L$13:$O$13))</f>
        <v>-1.555617867048187E-5</v>
      </c>
      <c r="CM788">
        <f ca="1">+IF($C788=1,SUMPRODUCT($CH788:$CK788,Elast!$L$7:$O$7),SUMPRODUCT($CH788:$CK788,Elast!$L$14:$O$14))</f>
        <v>9.8773493007127799E-6</v>
      </c>
      <c r="CN788">
        <f ca="1">+IF($C788=1,SUMPRODUCT($CH788:$CK788,Elast!$L$8:$O$8),SUMPRODUCT($CH788:$CK788,Elast!$L$15:$O$15))</f>
        <v>-1.9895882078796444E-5</v>
      </c>
      <c r="CO788">
        <f ca="1">+IF($C788=1,SUMPRODUCT($CH788:$CK788,Elast!$L$9:$O$9),SUMPRODUCT($CH788:$CK788,Elast!$L$16:$O$16))</f>
        <v>-1.2363894085277938E-5</v>
      </c>
    </row>
    <row r="789" spans="2:93" x14ac:dyDescent="0.25">
      <c r="B789" t="s">
        <v>93</v>
      </c>
      <c r="C789">
        <v>2</v>
      </c>
      <c r="D789">
        <v>2038</v>
      </c>
      <c r="E789">
        <v>2036</v>
      </c>
      <c r="F789">
        <v>8.2558949372468493E-2</v>
      </c>
      <c r="G789">
        <v>1.2066192946896699E-3</v>
      </c>
      <c r="H789">
        <v>0.19121194126969901</v>
      </c>
      <c r="I789">
        <v>0.72502249006314201</v>
      </c>
      <c r="J789">
        <f ca="1">+('aob Demand'!J788-'aob Demand'!BX788)+'aob Cap'!BX789</f>
        <v>144.60882540625917</v>
      </c>
      <c r="K789">
        <f ca="1">+('aob Demand'!K788-'aob Demand'!BY788)+'aob Cap'!BY789</f>
        <v>144.60882540625917</v>
      </c>
      <c r="L789">
        <f ca="1">+('aob Demand'!L788-'aob Demand'!BZ788)+'aob Cap'!BZ789</f>
        <v>118.37560617916617</v>
      </c>
      <c r="M789">
        <f ca="1">+('aob Demand'!M788-'aob Demand'!CA788)+'aob Cap'!CA789</f>
        <v>96.01495823817217</v>
      </c>
      <c r="N789">
        <f ca="1">+'aob Demand'!N788*(1+CL789)</f>
        <v>25856.538989070632</v>
      </c>
      <c r="O789">
        <f ca="1">+'aob Demand'!O788*(1+CM789)</f>
        <v>377.18160264099265</v>
      </c>
      <c r="P789">
        <f ca="1">+'aob Demand'!P788*(1+CN789)</f>
        <v>73125.73533740273</v>
      </c>
      <c r="Q789">
        <f ca="1">+'aob Demand'!Q788*(1+CO789)</f>
        <v>341869.26284863579</v>
      </c>
      <c r="R789">
        <v>45380425.634551302</v>
      </c>
      <c r="S789">
        <f ca="1">+IF(E789&gt;2017,SUMPRODUCT(J789:M789,N789:Q789),'aob Demand'!S788)</f>
        <v>45274493.763992205</v>
      </c>
      <c r="T789">
        <v>1</v>
      </c>
      <c r="U789">
        <v>12.122</v>
      </c>
      <c r="V789">
        <v>43560.000968487497</v>
      </c>
      <c r="W789">
        <v>12.122</v>
      </c>
      <c r="X789">
        <v>3.7941958862074499</v>
      </c>
      <c r="Y789">
        <v>3.7941958862074499</v>
      </c>
      <c r="Z789">
        <v>4.9208386452639497</v>
      </c>
      <c r="AA789">
        <v>3.5277646540088101</v>
      </c>
      <c r="AB789">
        <v>10.9242890604522</v>
      </c>
      <c r="AC789">
        <v>10.9242890604522</v>
      </c>
      <c r="AD789">
        <v>10.9242890604522</v>
      </c>
      <c r="AE789">
        <v>10.9242890604522</v>
      </c>
      <c r="AF789">
        <v>282211.50798552198</v>
      </c>
      <c r="AG789">
        <v>4124.6286511589697</v>
      </c>
      <c r="AH789">
        <v>798159.93554273201</v>
      </c>
      <c r="AI789">
        <v>3729558.9518804899</v>
      </c>
      <c r="AJ789">
        <v>130.14775753662701</v>
      </c>
      <c r="AK789">
        <v>130.14775753662701</v>
      </c>
      <c r="AL789">
        <v>102.787888429045</v>
      </c>
      <c r="AM789">
        <v>81.814189485721201</v>
      </c>
      <c r="AN789">
        <v>133.94195342283399</v>
      </c>
      <c r="AO789">
        <v>133.94195342283399</v>
      </c>
      <c r="AP789">
        <v>107.708727074309</v>
      </c>
      <c r="AQ789">
        <v>85.341954139730007</v>
      </c>
      <c r="AR789">
        <f ca="1">+IF(E789&gt;2017,J789*N789,'aob Demand'!AR788)</f>
        <v>3739083.7322806478</v>
      </c>
      <c r="AS789">
        <f>+IF(F789&gt;2017,K789*O789,'aob Demand'!AS788)</f>
        <v>54524.565148255599</v>
      </c>
      <c r="AT789">
        <f>+IF(G789&gt;2017,L789*P789,'aob Demand'!AT788)</f>
        <v>8652840.80539608</v>
      </c>
      <c r="AU789">
        <f>+IF(H789&gt;2017,M789*Q789,'aob Demand'!AU788)</f>
        <v>32807993.9309614</v>
      </c>
      <c r="AV789">
        <v>1.02930216957082</v>
      </c>
      <c r="AW789">
        <v>1.02930216957082</v>
      </c>
      <c r="AX789">
        <v>1.04802476010651</v>
      </c>
      <c r="AY789">
        <v>1.0432697268658699</v>
      </c>
      <c r="AZ789">
        <v>1.0293294392638801</v>
      </c>
      <c r="BA789">
        <v>1.0293294392638801</v>
      </c>
      <c r="BB789">
        <v>1.04802476010651</v>
      </c>
      <c r="BC789">
        <v>1.0438998224314799</v>
      </c>
      <c r="BD789">
        <v>0.88183109440615404</v>
      </c>
      <c r="BE789">
        <v>0.88183109440615404</v>
      </c>
      <c r="BF789">
        <v>0.88122588797941703</v>
      </c>
      <c r="BG789">
        <v>0.94776779861667004</v>
      </c>
      <c r="BH789">
        <v>0.14845984000000001</v>
      </c>
      <c r="BI789">
        <v>0.14845984000000001</v>
      </c>
      <c r="BJ789">
        <v>0.16933219299999999</v>
      </c>
      <c r="BK789">
        <v>0.20689772000000001</v>
      </c>
      <c r="BL789">
        <v>0.148460025</v>
      </c>
      <c r="BM789">
        <v>0.148460025</v>
      </c>
      <c r="BN789">
        <v>0.16933219299999999</v>
      </c>
      <c r="BO789">
        <v>0.20705116899999901</v>
      </c>
      <c r="BP789">
        <v>8.0653159999999995E-3</v>
      </c>
      <c r="BQ789">
        <v>8.0653159999999995E-3</v>
      </c>
      <c r="BR789">
        <v>8.0653159999999995E-3</v>
      </c>
      <c r="BS789">
        <v>0.156803041</v>
      </c>
      <c r="BT789">
        <v>0.99975147599999903</v>
      </c>
      <c r="BU789">
        <v>0.99975147599999903</v>
      </c>
      <c r="BV789">
        <v>1</v>
      </c>
      <c r="BW789">
        <v>0.99044583500000005</v>
      </c>
      <c r="BX789">
        <f ca="1">+'aob Demand'!BX788+'aob Cap'!$CG789</f>
        <v>10.669575536962567</v>
      </c>
      <c r="BY789">
        <f ca="1">+'aob Demand'!BY788+'aob Cap'!$CG789</f>
        <v>10.669575536962567</v>
      </c>
      <c r="BZ789">
        <f ca="1">+'aob Demand'!BZ788+'aob Cap'!$CG789</f>
        <v>10.669575536962567</v>
      </c>
      <c r="CA789">
        <f ca="1">+'aob Demand'!CA788+'aob Cap'!$CG789</f>
        <v>10.669575536962567</v>
      </c>
      <c r="CB789">
        <f t="shared" ca="1" si="98"/>
        <v>275878.29586830683</v>
      </c>
      <c r="CC789">
        <f t="shared" ref="CC789:CC852" ca="1" si="103">+BY789*O789</f>
        <v>4024.3676005306706</v>
      </c>
      <c r="CD789">
        <f t="shared" ref="CD789:CD852" ca="1" si="104">+BZ789*P789</f>
        <v>780220.55687835126</v>
      </c>
      <c r="CE789">
        <f t="shared" ref="CE789:CE852" ca="1" si="105">+CA789*Q789</f>
        <v>3647599.9237292302</v>
      </c>
      <c r="CG789">
        <f ca="1">+IFERROR(VLOOKUP(_xlfn.CONCAT(B789,E789,C789),Reallocation!$A$3:$F$618,6,FALSE),0)</f>
        <v>4.9600387315165785E-2</v>
      </c>
      <c r="CH789">
        <f t="shared" ca="1" si="99"/>
        <v>3.4299695869743907E-4</v>
      </c>
      <c r="CI789">
        <f t="shared" ca="1" si="100"/>
        <v>3.4299695869743907E-4</v>
      </c>
      <c r="CJ789">
        <f t="shared" ca="1" si="101"/>
        <v>4.190085180226788E-4</v>
      </c>
      <c r="CK789">
        <f t="shared" ca="1" si="102"/>
        <v>5.165902087060914E-4</v>
      </c>
      <c r="CL789">
        <f ca="1">+IF($C789=1,SUMPRODUCT($CH789:$CK789,Elast!$L$6:$O$6),SUMPRODUCT($CH789:$CK789,Elast!$L$13:$O$13))</f>
        <v>-1.4874510245203477E-5</v>
      </c>
      <c r="CM789">
        <f ca="1">+IF($C789=1,SUMPRODUCT($CH789:$CK789,Elast!$L$7:$O$7),SUMPRODUCT($CH789:$CK789,Elast!$L$14:$O$14))</f>
        <v>9.4456678049420655E-6</v>
      </c>
      <c r="CN789">
        <f ca="1">+IF($C789=1,SUMPRODUCT($CH789:$CK789,Elast!$L$8:$O$8),SUMPRODUCT($CH789:$CK789,Elast!$L$15:$O$15))</f>
        <v>-1.9025234929649358E-5</v>
      </c>
      <c r="CO789">
        <f ca="1">+IF($C789=1,SUMPRODUCT($CH789:$CK789,Elast!$L$9:$O$9),SUMPRODUCT($CH789:$CK789,Elast!$L$16:$O$16))</f>
        <v>-1.1819786488776574E-5</v>
      </c>
    </row>
    <row r="790" spans="2:93" x14ac:dyDescent="0.25">
      <c r="B790" t="s">
        <v>93</v>
      </c>
      <c r="C790">
        <v>2</v>
      </c>
      <c r="D790">
        <v>2039</v>
      </c>
      <c r="E790">
        <v>2037</v>
      </c>
      <c r="F790">
        <v>8.2577019306218802E-2</v>
      </c>
      <c r="G790">
        <v>1.2068718679094201E-3</v>
      </c>
      <c r="H790">
        <v>0.19123034126133501</v>
      </c>
      <c r="I790">
        <v>0.72498576756453603</v>
      </c>
      <c r="J790">
        <f ca="1">+('aob Demand'!J789-'aob Demand'!BX789)+'aob Cap'!BX790</f>
        <v>144.6805425439623</v>
      </c>
      <c r="K790">
        <f ca="1">+('aob Demand'!K789-'aob Demand'!BY789)+'aob Cap'!BY790</f>
        <v>144.6805425439623</v>
      </c>
      <c r="L790">
        <f ca="1">+('aob Demand'!L789-'aob Demand'!BZ789)+'aob Cap'!BZ790</f>
        <v>118.44385321083031</v>
      </c>
      <c r="M790">
        <f ca="1">+('aob Demand'!M789-'aob Demand'!CA789)+'aob Cap'!CA790</f>
        <v>96.080069114650101</v>
      </c>
      <c r="N790">
        <f ca="1">+'aob Demand'!N789*(1+CL790)</f>
        <v>25884.506439341236</v>
      </c>
      <c r="O790">
        <f ca="1">+'aob Demand'!O789*(1+CM790)</f>
        <v>377.59157236205237</v>
      </c>
      <c r="P790">
        <f ca="1">+'aob Demand'!P789*(1+CN790)</f>
        <v>73205.22147578116</v>
      </c>
      <c r="Q790">
        <f ca="1">+'aob Demand'!Q789*(1+CO790)</f>
        <v>342240.57900774432</v>
      </c>
      <c r="R790">
        <v>45403995.119157903</v>
      </c>
      <c r="S790">
        <f ca="1">+IF(E790&gt;2017,SUMPRODUCT(J790:M790,N790:Q790),'aob Demand'!S789)</f>
        <v>45352821.580321632</v>
      </c>
      <c r="T790">
        <v>1</v>
      </c>
      <c r="U790">
        <v>12.122</v>
      </c>
      <c r="V790">
        <v>43995.061988064801</v>
      </c>
      <c r="W790">
        <v>12.122</v>
      </c>
      <c r="X790">
        <v>3.8136116606014001</v>
      </c>
      <c r="Y790">
        <v>3.8136116606014001</v>
      </c>
      <c r="Z790">
        <v>4.9363636836602396</v>
      </c>
      <c r="AA790">
        <v>3.5400776327997199</v>
      </c>
      <c r="AB790">
        <v>10.8502863668699</v>
      </c>
      <c r="AC790">
        <v>10.8502863668699</v>
      </c>
      <c r="AD790">
        <v>10.8502863668699</v>
      </c>
      <c r="AE790">
        <v>10.8502863668699</v>
      </c>
      <c r="AF790">
        <v>280612.31548239797</v>
      </c>
      <c r="AG790">
        <v>4101.2178178410604</v>
      </c>
      <c r="AH790">
        <v>793632.06090686703</v>
      </c>
      <c r="AI790">
        <v>3708405.5311371698</v>
      </c>
      <c r="AJ790">
        <v>130.14775753662701</v>
      </c>
      <c r="AK790">
        <v>130.14775753662701</v>
      </c>
      <c r="AL790">
        <v>102.787888429045</v>
      </c>
      <c r="AM790">
        <v>81.814189485721201</v>
      </c>
      <c r="AN790">
        <v>133.96136919722801</v>
      </c>
      <c r="AO790">
        <v>133.96136919722801</v>
      </c>
      <c r="AP790">
        <v>107.724252112705</v>
      </c>
      <c r="AQ790">
        <v>85.354267118520895</v>
      </c>
      <c r="AR790">
        <f ca="1">+IF(E790&gt;2017,J790*N790,'aob Demand'!AR789)</f>
        <v>3744984.4351265756</v>
      </c>
      <c r="AS790">
        <f>+IF(F790&gt;2017,K790*O790,'aob Demand'!AS789)</f>
        <v>54611.773001506299</v>
      </c>
      <c r="AT790">
        <f>+IF(G790&gt;2017,L790*P790,'aob Demand'!AT789)</f>
        <v>8667397.8844720908</v>
      </c>
      <c r="AU790">
        <f>+IF(H790&gt;2017,M790*Q790,'aob Demand'!AU789)</f>
        <v>32866655.916643701</v>
      </c>
      <c r="AV790">
        <v>1.02945144611243</v>
      </c>
      <c r="AW790">
        <v>1.02945144611243</v>
      </c>
      <c r="AX790">
        <v>1.0481758714851901</v>
      </c>
      <c r="AY790">
        <v>1.04342030249658</v>
      </c>
      <c r="AZ790">
        <v>1.0294787197603199</v>
      </c>
      <c r="BA790">
        <v>1.0294787197603199</v>
      </c>
      <c r="BB790">
        <v>1.0481758714851901</v>
      </c>
      <c r="BC790">
        <v>1.0440504890041999</v>
      </c>
      <c r="BD790">
        <v>0.88177206859238</v>
      </c>
      <c r="BE790">
        <v>0.88177206859238</v>
      </c>
      <c r="BF790">
        <v>0.88116724435956295</v>
      </c>
      <c r="BG790">
        <v>0.94770466394407105</v>
      </c>
      <c r="BH790">
        <v>0.14845984000000001</v>
      </c>
      <c r="BI790">
        <v>0.14845984000000001</v>
      </c>
      <c r="BJ790">
        <v>0.16933219299999999</v>
      </c>
      <c r="BK790">
        <v>0.20689772000000001</v>
      </c>
      <c r="BL790">
        <v>0.148460025</v>
      </c>
      <c r="BM790">
        <v>0.148460025</v>
      </c>
      <c r="BN790">
        <v>0.16933219299999999</v>
      </c>
      <c r="BO790">
        <v>0.20705116899999901</v>
      </c>
      <c r="BP790">
        <v>8.0653159999999995E-3</v>
      </c>
      <c r="BQ790">
        <v>8.0653159999999995E-3</v>
      </c>
      <c r="BR790">
        <v>8.0653159999999995E-3</v>
      </c>
      <c r="BS790">
        <v>0.156803041</v>
      </c>
      <c r="BT790">
        <v>0.99975147599999903</v>
      </c>
      <c r="BU790">
        <v>0.99975147599999903</v>
      </c>
      <c r="BV790">
        <v>1</v>
      </c>
      <c r="BW790">
        <v>0.99044583500000005</v>
      </c>
      <c r="BX790">
        <f ca="1">+'aob Demand'!BX789+'aob Cap'!$CG790</f>
        <v>10.722773844043203</v>
      </c>
      <c r="BY790">
        <f ca="1">+'aob Demand'!BY789+'aob Cap'!$CG790</f>
        <v>10.722773844043203</v>
      </c>
      <c r="BZ790">
        <f ca="1">+'aob Demand'!BZ789+'aob Cap'!$CG790</f>
        <v>10.722773844043203</v>
      </c>
      <c r="CA790">
        <f ca="1">+'aob Demand'!CA789+'aob Cap'!$CG790</f>
        <v>10.722773844043203</v>
      </c>
      <c r="CB790">
        <f t="shared" ca="1" si="98"/>
        <v>277553.70861373609</v>
      </c>
      <c r="CC790">
        <f t="shared" ca="1" si="103"/>
        <v>4048.8290358549616</v>
      </c>
      <c r="CD790">
        <f t="shared" ca="1" si="104"/>
        <v>784963.034087896</v>
      </c>
      <c r="CE790">
        <f t="shared" ca="1" si="105"/>
        <v>3669768.3289544424</v>
      </c>
      <c r="CG790">
        <f ca="1">+IFERROR(VLOOKUP(_xlfn.CONCAT(B790,E790,C790),Reallocation!$A$3:$F$618,6,FALSE),0)</f>
        <v>4.7374198885303705E-2</v>
      </c>
      <c r="CH790">
        <f t="shared" ca="1" si="99"/>
        <v>3.274400140635958E-4</v>
      </c>
      <c r="CI790">
        <f t="shared" ca="1" si="100"/>
        <v>3.274400140635958E-4</v>
      </c>
      <c r="CJ790">
        <f t="shared" ca="1" si="101"/>
        <v>3.9997178073036821E-4</v>
      </c>
      <c r="CK790">
        <f t="shared" ca="1" si="102"/>
        <v>4.9306999174580923E-4</v>
      </c>
      <c r="CL790">
        <f ca="1">+IF($C790=1,SUMPRODUCT($CH790:$CK790,Elast!$L$6:$O$6),SUMPRODUCT($CH790:$CK790,Elast!$L$13:$O$13))</f>
        <v>-1.4199131014574151E-5</v>
      </c>
      <c r="CM790">
        <f ca="1">+IF($C790=1,SUMPRODUCT($CH790:$CK790,Elast!$L$7:$O$7),SUMPRODUCT($CH790:$CK790,Elast!$L$14:$O$14))</f>
        <v>9.0172794225646645E-6</v>
      </c>
      <c r="CN790">
        <f ca="1">+IF($C790=1,SUMPRODUCT($CH790:$CK790,Elast!$L$8:$O$8),SUMPRODUCT($CH790:$CK790,Elast!$L$15:$O$15))</f>
        <v>-1.8161904189432973E-5</v>
      </c>
      <c r="CO790">
        <f ca="1">+IF($C790=1,SUMPRODUCT($CH790:$CK790,Elast!$L$9:$O$9),SUMPRODUCT($CH790:$CK790,Elast!$L$16:$O$16))</f>
        <v>-1.1282103028126711E-5</v>
      </c>
    </row>
    <row r="791" spans="2:93" x14ac:dyDescent="0.25">
      <c r="B791" t="s">
        <v>93</v>
      </c>
      <c r="C791">
        <v>2</v>
      </c>
      <c r="D791">
        <v>2040</v>
      </c>
      <c r="E791">
        <v>2038</v>
      </c>
      <c r="F791">
        <v>8.2595549034025606E-2</v>
      </c>
      <c r="G791">
        <v>1.2071308583708499E-3</v>
      </c>
      <c r="H791">
        <v>0.191249209485755</v>
      </c>
      <c r="I791">
        <v>0.72494811062184805</v>
      </c>
      <c r="J791">
        <f ca="1">+('aob Demand'!J790-'aob Demand'!BX790)+'aob Cap'!BX791</f>
        <v>144.74452861458821</v>
      </c>
      <c r="K791">
        <f ca="1">+('aob Demand'!K790-'aob Demand'!BY790)+'aob Cap'!BY791</f>
        <v>144.74452861458821</v>
      </c>
      <c r="L791">
        <f ca="1">+('aob Demand'!L790-'aob Demand'!BZ790)+'aob Cap'!BZ791</f>
        <v>118.50422450474518</v>
      </c>
      <c r="M791">
        <f ca="1">+('aob Demand'!M790-'aob Demand'!CA790)+'aob Cap'!CA791</f>
        <v>96.137277007825489</v>
      </c>
      <c r="N791">
        <f ca="1">+'aob Demand'!N790*(1+CL791)</f>
        <v>25912.561777192106</v>
      </c>
      <c r="O791">
        <f ca="1">+'aob Demand'!O790*(1+CM791)</f>
        <v>378.00249108350289</v>
      </c>
      <c r="P791">
        <f ca="1">+'aob Demand'!P790*(1+CN791)</f>
        <v>73284.896882593996</v>
      </c>
      <c r="Q791">
        <f ca="1">+'aob Demand'!Q790*(1+CO791)</f>
        <v>342612.8100485974</v>
      </c>
      <c r="R791">
        <v>45426770.530181602</v>
      </c>
      <c r="S791">
        <f ca="1">+IF(E791&gt;2017,SUMPRODUCT(J791:M791,N791:Q791),'aob Demand'!S790)</f>
        <v>45427847.831076615</v>
      </c>
      <c r="T791">
        <v>1</v>
      </c>
      <c r="U791">
        <v>12.122</v>
      </c>
      <c r="V791">
        <v>44434.468234606</v>
      </c>
      <c r="W791">
        <v>12.122</v>
      </c>
      <c r="X791">
        <v>3.8330396677443002</v>
      </c>
      <c r="Y791">
        <v>3.8330396677443002</v>
      </c>
      <c r="Z791">
        <v>4.9518961031926096</v>
      </c>
      <c r="AA791">
        <v>3.5523968559830199</v>
      </c>
      <c r="AB791">
        <v>10.7744518936859</v>
      </c>
      <c r="AC791">
        <v>10.7744518936859</v>
      </c>
      <c r="AD791">
        <v>10.7744518936859</v>
      </c>
      <c r="AE791">
        <v>10.7744518936859</v>
      </c>
      <c r="AF791">
        <v>278961.92975003301</v>
      </c>
      <c r="AG791">
        <v>4077.0580975388302</v>
      </c>
      <c r="AH791">
        <v>788959.32179473597</v>
      </c>
      <c r="AI791">
        <v>3686575.2863352201</v>
      </c>
      <c r="AJ791">
        <v>130.14775753662701</v>
      </c>
      <c r="AK791">
        <v>130.14775753662701</v>
      </c>
      <c r="AL791">
        <v>102.787888429045</v>
      </c>
      <c r="AM791">
        <v>81.814189485721201</v>
      </c>
      <c r="AN791">
        <v>133.98079720437099</v>
      </c>
      <c r="AO791">
        <v>133.98079720437099</v>
      </c>
      <c r="AP791">
        <v>107.739784532238</v>
      </c>
      <c r="AQ791">
        <v>85.366586341704206</v>
      </c>
      <c r="AR791">
        <f ca="1">+IF(E791&gt;2017,J791*N791,'aob Demand'!AR790)</f>
        <v>3750701.5396360676</v>
      </c>
      <c r="AS791">
        <f>+IF(F791&gt;2017,K791*O791,'aob Demand'!AS790)</f>
        <v>54696.214153337198</v>
      </c>
      <c r="AT791">
        <f>+IF(G791&gt;2017,L791*P791,'aob Demand'!AT790)</f>
        <v>8681403.7708862592</v>
      </c>
      <c r="AU791">
        <f>+IF(H791&gt;2017,M791*Q791,'aob Demand'!AU790)</f>
        <v>32922711.625710599</v>
      </c>
      <c r="AV791">
        <v>1.02960080876746</v>
      </c>
      <c r="AW791">
        <v>1.02960080876746</v>
      </c>
      <c r="AX791">
        <v>1.0483270491819301</v>
      </c>
      <c r="AY791">
        <v>1.0435709484656299</v>
      </c>
      <c r="AZ791">
        <v>1.0296280863724701</v>
      </c>
      <c r="BA791">
        <v>1.0296280863724701</v>
      </c>
      <c r="BB791">
        <v>1.0483270491819301</v>
      </c>
      <c r="BC791">
        <v>1.04420122595772</v>
      </c>
      <c r="BD791">
        <v>0.881713021244937</v>
      </c>
      <c r="BE791">
        <v>0.881713021244937</v>
      </c>
      <c r="BF791">
        <v>0.88110858736474096</v>
      </c>
      <c r="BG791">
        <v>0.94764151310161404</v>
      </c>
      <c r="BH791">
        <v>0.14845984000000001</v>
      </c>
      <c r="BI791">
        <v>0.14845984000000001</v>
      </c>
      <c r="BJ791">
        <v>0.16933219299999999</v>
      </c>
      <c r="BK791">
        <v>0.20689772000000001</v>
      </c>
      <c r="BL791">
        <v>0.148460025</v>
      </c>
      <c r="BM791">
        <v>0.148460025</v>
      </c>
      <c r="BN791">
        <v>0.16933219299999999</v>
      </c>
      <c r="BO791">
        <v>0.20705116899999901</v>
      </c>
      <c r="BP791">
        <v>8.0653159999999995E-3</v>
      </c>
      <c r="BQ791">
        <v>8.0653159999999995E-3</v>
      </c>
      <c r="BR791">
        <v>8.0653159999999995E-3</v>
      </c>
      <c r="BS791">
        <v>0.156803041</v>
      </c>
      <c r="BT791">
        <v>0.99975147599999903</v>
      </c>
      <c r="BU791">
        <v>0.99975147599999903</v>
      </c>
      <c r="BV791">
        <v>1</v>
      </c>
      <c r="BW791">
        <v>0.99044583500000005</v>
      </c>
      <c r="BX791">
        <f ca="1">+'aob Demand'!BX790+'aob Cap'!$CG791</f>
        <v>10.767935469588183</v>
      </c>
      <c r="BY791">
        <f ca="1">+'aob Demand'!BY790+'aob Cap'!$CG791</f>
        <v>10.767935469588183</v>
      </c>
      <c r="BZ791">
        <f ca="1">+'aob Demand'!BZ790+'aob Cap'!$CG791</f>
        <v>10.767935469588183</v>
      </c>
      <c r="CA791">
        <f ca="1">+'aob Demand'!CA790+'aob Cap'!$CG791</f>
        <v>10.767935469588183</v>
      </c>
      <c r="CB791">
        <f t="shared" ca="1" si="98"/>
        <v>279024.79306852189</v>
      </c>
      <c r="CC791">
        <f t="shared" ca="1" si="103"/>
        <v>4070.3064313307418</v>
      </c>
      <c r="CD791">
        <f t="shared" ca="1" si="104"/>
        <v>789127.04052719637</v>
      </c>
      <c r="CE791">
        <f t="shared" ca="1" si="105"/>
        <v>3689232.6296575707</v>
      </c>
      <c r="CG791">
        <f ca="1">+IFERROR(VLOOKUP(_xlfn.CONCAT(B791,E791,C791),Reallocation!$A$3:$F$618,6,FALSE),0)</f>
        <v>4.5257033507182638E-2</v>
      </c>
      <c r="CH791">
        <f t="shared" ca="1" si="99"/>
        <v>3.126683539635966E-4</v>
      </c>
      <c r="CI791">
        <f t="shared" ca="1" si="100"/>
        <v>3.126683539635966E-4</v>
      </c>
      <c r="CJ791">
        <f t="shared" ca="1" si="101"/>
        <v>3.8190227982437541E-4</v>
      </c>
      <c r="CK791">
        <f t="shared" ca="1" si="102"/>
        <v>4.7075426843523616E-4</v>
      </c>
      <c r="CL791">
        <f ca="1">+IF($C791=1,SUMPRODUCT($CH791:$CK791,Elast!$L$6:$O$6),SUMPRODUCT($CH791:$CK791,Elast!$L$13:$O$13))</f>
        <v>-1.3557984846574778E-5</v>
      </c>
      <c r="CM791">
        <f ca="1">+IF($C791=1,SUMPRODUCT($CH791:$CK791,Elast!$L$7:$O$7),SUMPRODUCT($CH791:$CK791,Elast!$L$14:$O$14))</f>
        <v>8.6105096496682579E-6</v>
      </c>
      <c r="CN791">
        <f ca="1">+IF($C791=1,SUMPRODUCT($CH791:$CK791,Elast!$L$8:$O$8),SUMPRODUCT($CH791:$CK791,Elast!$L$15:$O$15))</f>
        <v>-1.7342234269678737E-5</v>
      </c>
      <c r="CO791">
        <f ca="1">+IF($C791=1,SUMPRODUCT($CH791:$CK791,Elast!$L$9:$O$9),SUMPRODUCT($CH791:$CK791,Elast!$L$16:$O$16))</f>
        <v>-1.0771866773411354E-5</v>
      </c>
    </row>
    <row r="792" spans="2:93" x14ac:dyDescent="0.25">
      <c r="B792" t="s">
        <v>93</v>
      </c>
      <c r="C792">
        <v>2</v>
      </c>
      <c r="D792">
        <v>2041</v>
      </c>
      <c r="E792">
        <v>2039</v>
      </c>
      <c r="F792">
        <v>8.2614500281657996E-2</v>
      </c>
      <c r="G792">
        <v>1.2073957316199801E-3</v>
      </c>
      <c r="H792">
        <v>0.191268507006532</v>
      </c>
      <c r="I792">
        <v>0.72490959698018897</v>
      </c>
      <c r="J792">
        <f ca="1">+('aob Demand'!J791-'aob Demand'!BX791)+'aob Cap'!BX792</f>
        <v>144.80118593399274</v>
      </c>
      <c r="K792">
        <f ca="1">+('aob Demand'!K791-'aob Demand'!BY791)+'aob Cap'!BY792</f>
        <v>144.80118593399274</v>
      </c>
      <c r="L792">
        <f ca="1">+('aob Demand'!L791-'aob Demand'!BZ791)+'aob Cap'!BZ792</f>
        <v>118.55724746368375</v>
      </c>
      <c r="M792">
        <f ca="1">+('aob Demand'!M791-'aob Demand'!CA791)+'aob Cap'!CA792</f>
        <v>96.187132719704238</v>
      </c>
      <c r="N792">
        <f ca="1">+'aob Demand'!N791*(1+CL792)</f>
        <v>25940.700488566737</v>
      </c>
      <c r="O792">
        <f ca="1">+'aob Demand'!O791*(1+CM792)</f>
        <v>378.41431503208639</v>
      </c>
      <c r="P792">
        <f ca="1">+'aob Demand'!P791*(1+CN792)</f>
        <v>73364.755140572655</v>
      </c>
      <c r="Q792">
        <f ca="1">+'aob Demand'!Q791*(1+CO792)</f>
        <v>342985.92321150878</v>
      </c>
      <c r="R792">
        <v>45448821.511979401</v>
      </c>
      <c r="S792">
        <f ca="1">+IF(E792&gt;2017,SUMPRODUCT(J792:M792,N792:Q792),'aob Demand'!S791)</f>
        <v>45499794.983543128</v>
      </c>
      <c r="T792">
        <v>1</v>
      </c>
      <c r="U792">
        <v>12.122</v>
      </c>
      <c r="V792">
        <v>44878.263106614999</v>
      </c>
      <c r="W792">
        <v>12.122</v>
      </c>
      <c r="X792">
        <v>3.85247888235619</v>
      </c>
      <c r="Y792">
        <v>3.85247888235619</v>
      </c>
      <c r="Z792">
        <v>4.9674353394178601</v>
      </c>
      <c r="AA792">
        <v>3.5647218338397302</v>
      </c>
      <c r="AB792">
        <v>10.6969528827495</v>
      </c>
      <c r="AC792">
        <v>10.6969528827495</v>
      </c>
      <c r="AD792">
        <v>10.6969528827495</v>
      </c>
      <c r="AE792">
        <v>10.6969528827495</v>
      </c>
      <c r="AF792">
        <v>277264.50115945202</v>
      </c>
      <c r="AG792">
        <v>4052.21030908694</v>
      </c>
      <c r="AH792">
        <v>784153.47603095905</v>
      </c>
      <c r="AI792">
        <v>3664123.1397741898</v>
      </c>
      <c r="AJ792">
        <v>130.14775753662701</v>
      </c>
      <c r="AK792">
        <v>130.14775753662701</v>
      </c>
      <c r="AL792">
        <v>102.787888429045</v>
      </c>
      <c r="AM792">
        <v>81.814189485721201</v>
      </c>
      <c r="AN792">
        <v>134.00023641898301</v>
      </c>
      <c r="AO792">
        <v>134.00023641898301</v>
      </c>
      <c r="AP792">
        <v>107.755323768463</v>
      </c>
      <c r="AQ792">
        <v>85.378911319560899</v>
      </c>
      <c r="AR792">
        <f ca="1">+IF(E792&gt;2017,J792*N792,'aob Demand'!AR791)</f>
        <v>3756244.1947029685</v>
      </c>
      <c r="AS792">
        <f>+IF(F792&gt;2017,K792*O792,'aob Demand'!AS791)</f>
        <v>54778.028483089998</v>
      </c>
      <c r="AT792">
        <f>+IF(G792&gt;2017,L792*P792,'aob Demand'!AT791)</f>
        <v>8694895.1475369204</v>
      </c>
      <c r="AU792">
        <f>+IF(H792&gt;2017,M792*Q792,'aob Demand'!AU791)</f>
        <v>32976341.022301499</v>
      </c>
      <c r="AV792">
        <v>1.0297502519395501</v>
      </c>
      <c r="AW792">
        <v>1.0297502519395501</v>
      </c>
      <c r="AX792">
        <v>1.04847828929769</v>
      </c>
      <c r="AY792">
        <v>1.04372166052295</v>
      </c>
      <c r="AZ792">
        <v>1.02977753350381</v>
      </c>
      <c r="BA792">
        <v>1.02977753350381</v>
      </c>
      <c r="BB792">
        <v>1.04847828929769</v>
      </c>
      <c r="BC792">
        <v>1.0443520290394499</v>
      </c>
      <c r="BD792">
        <v>0.88165395459294704</v>
      </c>
      <c r="BE792">
        <v>0.88165395459294704</v>
      </c>
      <c r="BF792">
        <v>0.881049918519343</v>
      </c>
      <c r="BG792">
        <v>0.94757834788447604</v>
      </c>
      <c r="BH792">
        <v>0.14845984000000001</v>
      </c>
      <c r="BI792">
        <v>0.14845984000000001</v>
      </c>
      <c r="BJ792">
        <v>0.16933219299999999</v>
      </c>
      <c r="BK792">
        <v>0.20689772000000001</v>
      </c>
      <c r="BL792">
        <v>0.148460025</v>
      </c>
      <c r="BM792">
        <v>0.148460025</v>
      </c>
      <c r="BN792">
        <v>0.16933219299999999</v>
      </c>
      <c r="BO792">
        <v>0.20705116899999901</v>
      </c>
      <c r="BP792">
        <v>8.0653159999999995E-3</v>
      </c>
      <c r="BQ792">
        <v>8.0653159999999995E-3</v>
      </c>
      <c r="BR792">
        <v>8.0653159999999995E-3</v>
      </c>
      <c r="BS792">
        <v>0.156803041</v>
      </c>
      <c r="BT792">
        <v>0.99975147599999903</v>
      </c>
      <c r="BU792">
        <v>0.99975147599999903</v>
      </c>
      <c r="BV792">
        <v>1</v>
      </c>
      <c r="BW792">
        <v>0.99044583500000005</v>
      </c>
      <c r="BX792">
        <f ca="1">+'aob Demand'!BX791+'aob Cap'!$CG792</f>
        <v>10.805726319491642</v>
      </c>
      <c r="BY792">
        <f ca="1">+'aob Demand'!BY791+'aob Cap'!$CG792</f>
        <v>10.805726319491642</v>
      </c>
      <c r="BZ792">
        <f ca="1">+'aob Demand'!BZ791+'aob Cap'!$CG792</f>
        <v>10.805726319491642</v>
      </c>
      <c r="CA792">
        <f ca="1">+'aob Demand'!CA791+'aob Cap'!$CG792</f>
        <v>10.805726319491642</v>
      </c>
      <c r="CB792">
        <f t="shared" ca="1" si="98"/>
        <v>280308.11001535528</v>
      </c>
      <c r="CC792">
        <f t="shared" ca="1" si="103"/>
        <v>4089.0415236146177</v>
      </c>
      <c r="CD792">
        <f t="shared" ca="1" si="104"/>
        <v>792759.46554554568</v>
      </c>
      <c r="CE792">
        <f t="shared" ca="1" si="105"/>
        <v>3706212.0176617396</v>
      </c>
      <c r="CG792">
        <f ca="1">+IFERROR(VLOOKUP(_xlfn.CONCAT(B792,E792,C792),Reallocation!$A$3:$F$618,6,FALSE),0)</f>
        <v>4.3240007705743502E-2</v>
      </c>
      <c r="CH792">
        <f t="shared" ca="1" si="99"/>
        <v>2.9861639203332402E-4</v>
      </c>
      <c r="CI792">
        <f t="shared" ca="1" si="100"/>
        <v>2.9861639203332402E-4</v>
      </c>
      <c r="CJ792">
        <f t="shared" ca="1" si="101"/>
        <v>3.6471838399410039E-4</v>
      </c>
      <c r="CK792">
        <f t="shared" ca="1" si="102"/>
        <v>4.4954045809597609E-4</v>
      </c>
      <c r="CL792">
        <f ca="1">+IF($C792=1,SUMPRODUCT($CH792:$CK792,Elast!$L$6:$O$6),SUMPRODUCT($CH792:$CK792,Elast!$L$13:$O$13))</f>
        <v>-1.2948195637440207E-5</v>
      </c>
      <c r="CM792">
        <f ca="1">+IF($C792=1,SUMPRODUCT($CH792:$CK792,Elast!$L$7:$O$7),SUMPRODUCT($CH792:$CK792,Elast!$L$14:$O$14))</f>
        <v>8.223553685686139E-6</v>
      </c>
      <c r="CN792">
        <f ca="1">+IF($C792=1,SUMPRODUCT($CH792:$CK792,Elast!$L$8:$O$8),SUMPRODUCT($CH792:$CK792,Elast!$L$15:$O$15))</f>
        <v>-1.6562569025938332E-5</v>
      </c>
      <c r="CO792">
        <f ca="1">+IF($C792=1,SUMPRODUCT($CH792:$CK792,Elast!$L$9:$O$9),SUMPRODUCT($CH792:$CK792,Elast!$L$16:$O$16))</f>
        <v>-1.0286748555137671E-5</v>
      </c>
    </row>
    <row r="793" spans="2:93" x14ac:dyDescent="0.25">
      <c r="B793" t="s">
        <v>93</v>
      </c>
      <c r="C793">
        <v>2</v>
      </c>
      <c r="D793">
        <v>2042</v>
      </c>
      <c r="E793">
        <v>2040</v>
      </c>
      <c r="F793">
        <v>8.2633825138543504E-2</v>
      </c>
      <c r="G793">
        <v>1.2076658187896499E-3</v>
      </c>
      <c r="H793">
        <v>0.191288184951389</v>
      </c>
      <c r="I793">
        <v>0.72487032409127705</v>
      </c>
      <c r="J793">
        <f ca="1">+('aob Demand'!J792-'aob Demand'!BX792)+'aob Cap'!BX793</f>
        <v>144.85103706708168</v>
      </c>
      <c r="K793">
        <f ca="1">+('aob Demand'!K792-'aob Demand'!BY792)+'aob Cap'!BY793</f>
        <v>144.85103706708168</v>
      </c>
      <c r="L793">
        <f ca="1">+('aob Demand'!L792-'aob Demand'!BZ792)+'aob Cap'!BZ793</f>
        <v>118.60344651703468</v>
      </c>
      <c r="M793">
        <f ca="1">+('aob Demand'!M792-'aob Demand'!CA792)+'aob Cap'!CA793</f>
        <v>96.230160882724476</v>
      </c>
      <c r="N793">
        <f ca="1">+'aob Demand'!N792*(1+CL793)</f>
        <v>25968.918922816953</v>
      </c>
      <c r="O793">
        <f ca="1">+'aob Demand'!O792*(1+CM793)</f>
        <v>378.82701313093401</v>
      </c>
      <c r="P793">
        <f ca="1">+'aob Demand'!P792*(1+CN793)</f>
        <v>73444.789664013661</v>
      </c>
      <c r="Q793">
        <f ca="1">+'aob Demand'!Q792*(1+CO793)</f>
        <v>343359.88582359179</v>
      </c>
      <c r="R793">
        <v>45470235.354919799</v>
      </c>
      <c r="S793">
        <f ca="1">+IF(E793&gt;2017,SUMPRODUCT(J793:M793,N793:Q793),'aob Demand'!S792)</f>
        <v>45568880.559550889</v>
      </c>
      <c r="T793">
        <v>1</v>
      </c>
      <c r="U793">
        <v>12.122</v>
      </c>
      <c r="V793">
        <v>45326.490436043801</v>
      </c>
      <c r="W793">
        <v>12.122</v>
      </c>
      <c r="X793">
        <v>3.87192857608221</v>
      </c>
      <c r="Y793">
        <v>3.87192857608221</v>
      </c>
      <c r="Z793">
        <v>4.9829809915621501</v>
      </c>
      <c r="AA793">
        <v>3.5770522186554401</v>
      </c>
      <c r="AB793">
        <v>10.6179963300099</v>
      </c>
      <c r="AC793">
        <v>10.6179963300099</v>
      </c>
      <c r="AD793">
        <v>10.6179963300099</v>
      </c>
      <c r="AE793">
        <v>10.6179963300099</v>
      </c>
      <c r="AF793">
        <v>275525.23559956602</v>
      </c>
      <c r="AG793">
        <v>4026.7506585688802</v>
      </c>
      <c r="AH793">
        <v>779229.26189572504</v>
      </c>
      <c r="AI793">
        <v>3641117.9450936499</v>
      </c>
      <c r="AJ793">
        <v>130.14775753662701</v>
      </c>
      <c r="AK793">
        <v>130.14775753662701</v>
      </c>
      <c r="AL793">
        <v>102.787888429045</v>
      </c>
      <c r="AM793">
        <v>81.814189485721201</v>
      </c>
      <c r="AN793">
        <v>134.019686112709</v>
      </c>
      <c r="AO793">
        <v>134.019686112709</v>
      </c>
      <c r="AP793">
        <v>107.770869420607</v>
      </c>
      <c r="AQ793">
        <v>85.391241704376597</v>
      </c>
      <c r="AR793">
        <f ca="1">+IF(E793&gt;2017,J793*N793,'aob Demand'!AR792)</f>
        <v>3761624.8374809972</v>
      </c>
      <c r="AS793">
        <f>+IF(F793&gt;2017,K793*O793,'aob Demand'!AS792)</f>
        <v>54857.402730830101</v>
      </c>
      <c r="AT793">
        <f>+IF(G793&gt;2017,L793*P793,'aob Demand'!AT792)</f>
        <v>8707908.4116960503</v>
      </c>
      <c r="AU793">
        <f>+IF(H793&gt;2017,M793*Q793,'aob Demand'!AU792)</f>
        <v>33027714.883104902</v>
      </c>
      <c r="AV793">
        <v>1.0298997686437099</v>
      </c>
      <c r="AW793">
        <v>1.0298997686437099</v>
      </c>
      <c r="AX793">
        <v>1.0486295869653299</v>
      </c>
      <c r="AY793">
        <v>1.0438724333628899</v>
      </c>
      <c r="AZ793">
        <v>1.0299270541691801</v>
      </c>
      <c r="BA793">
        <v>1.0299270541691801</v>
      </c>
      <c r="BB793">
        <v>1.0486295869653299</v>
      </c>
      <c r="BC793">
        <v>1.0445028929405</v>
      </c>
      <c r="BD793">
        <v>0.88159487141237702</v>
      </c>
      <c r="BE793">
        <v>0.88159487141237702</v>
      </c>
      <c r="BF793">
        <v>0.88099123972194404</v>
      </c>
      <c r="BG793">
        <v>0.94751517052865197</v>
      </c>
      <c r="BH793">
        <v>0.14845984000000001</v>
      </c>
      <c r="BI793">
        <v>0.14845984000000001</v>
      </c>
      <c r="BJ793">
        <v>0.16933219299999999</v>
      </c>
      <c r="BK793">
        <v>0.20689772000000001</v>
      </c>
      <c r="BL793">
        <v>0.148460025</v>
      </c>
      <c r="BM793">
        <v>0.148460025</v>
      </c>
      <c r="BN793">
        <v>0.16933219299999999</v>
      </c>
      <c r="BO793">
        <v>0.20705116899999901</v>
      </c>
      <c r="BP793">
        <v>8.0653159999999995E-3</v>
      </c>
      <c r="BQ793">
        <v>8.0653159999999995E-3</v>
      </c>
      <c r="BR793">
        <v>8.0653159999999995E-3</v>
      </c>
      <c r="BS793">
        <v>0.156803041</v>
      </c>
      <c r="BT793">
        <v>0.99975147599999903</v>
      </c>
      <c r="BU793">
        <v>0.99975147599999903</v>
      </c>
      <c r="BV793">
        <v>1</v>
      </c>
      <c r="BW793">
        <v>0.99044583500000005</v>
      </c>
      <c r="BX793">
        <f ca="1">+'aob Demand'!BX792+'aob Cap'!$CG793</f>
        <v>10.836672174227783</v>
      </c>
      <c r="BY793">
        <f ca="1">+'aob Demand'!BY792+'aob Cap'!$CG793</f>
        <v>10.836672174227783</v>
      </c>
      <c r="BZ793">
        <f ca="1">+'aob Demand'!BZ792+'aob Cap'!$CG793</f>
        <v>10.836672174227783</v>
      </c>
      <c r="CA793">
        <f ca="1">+'aob Demand'!CA792+'aob Cap'!$CG793</f>
        <v>10.836672174227783</v>
      </c>
      <c r="CB793">
        <f t="shared" ca="1" si="98"/>
        <v>281416.66108566779</v>
      </c>
      <c r="CC793">
        <f t="shared" ca="1" si="103"/>
        <v>4105.2241520418156</v>
      </c>
      <c r="CD793">
        <f t="shared" ca="1" si="104"/>
        <v>795897.10849402903</v>
      </c>
      <c r="CE793">
        <f t="shared" ca="1" si="105"/>
        <v>3720878.5204505455</v>
      </c>
      <c r="CG793">
        <f ca="1">+IFERROR(VLOOKUP(_xlfn.CONCAT(B793,E793,C793),Reallocation!$A$3:$F$618,6,FALSE),0)</f>
        <v>4.1317210719682425E-2</v>
      </c>
      <c r="CH793">
        <f t="shared" ca="1" si="99"/>
        <v>2.8523931589496954E-4</v>
      </c>
      <c r="CI793">
        <f t="shared" ca="1" si="100"/>
        <v>2.8523931589496954E-4</v>
      </c>
      <c r="CJ793">
        <f t="shared" ca="1" si="101"/>
        <v>3.4836433453677706E-4</v>
      </c>
      <c r="CK793">
        <f t="shared" ca="1" si="102"/>
        <v>4.2935822137968316E-4</v>
      </c>
      <c r="CL793">
        <f ca="1">+IF($C793=1,SUMPRODUCT($CH793:$CK793,Elast!$L$6:$O$6),SUMPRODUCT($CH793:$CK793,Elast!$L$13:$O$13))</f>
        <v>-1.236779686466294E-5</v>
      </c>
      <c r="CM793">
        <f ca="1">+IF($C793=1,SUMPRODUCT($CH793:$CK793,Elast!$L$7:$O$7),SUMPRODUCT($CH793:$CK793,Elast!$L$14:$O$14))</f>
        <v>7.855178360504038E-6</v>
      </c>
      <c r="CN793">
        <f ca="1">+IF($C793=1,SUMPRODUCT($CH793:$CK793,Elast!$L$8:$O$8),SUMPRODUCT($CH793:$CK793,Elast!$L$15:$O$15))</f>
        <v>-1.5820409401655854E-5</v>
      </c>
      <c r="CO793">
        <f ca="1">+IF($C793=1,SUMPRODUCT($CH793:$CK793,Elast!$L$9:$O$9),SUMPRODUCT($CH793:$CK793,Elast!$L$16:$O$16))</f>
        <v>-9.8251539110190139E-6</v>
      </c>
    </row>
    <row r="794" spans="2:93" x14ac:dyDescent="0.25">
      <c r="B794" t="s">
        <v>93</v>
      </c>
      <c r="C794">
        <v>2</v>
      </c>
      <c r="D794">
        <v>2043</v>
      </c>
      <c r="E794">
        <v>2041</v>
      </c>
      <c r="F794">
        <v>8.2653490689979001E-2</v>
      </c>
      <c r="G794">
        <v>1.2079406602635099E-3</v>
      </c>
      <c r="H794">
        <v>0.191308209843361</v>
      </c>
      <c r="I794">
        <v>0.72483035880639601</v>
      </c>
      <c r="J794">
        <f ca="1">+('aob Demand'!J793-'aob Demand'!BX793)+'aob Cap'!BX794</f>
        <v>144.89457683792443</v>
      </c>
      <c r="K794">
        <f ca="1">+('aob Demand'!K793-'aob Demand'!BY793)+'aob Cap'!BY794</f>
        <v>144.89457683792443</v>
      </c>
      <c r="L794">
        <f ca="1">+('aob Demand'!L793-'aob Demand'!BZ793)+'aob Cap'!BZ794</f>
        <v>118.64331773491442</v>
      </c>
      <c r="M794">
        <f ca="1">+('aob Demand'!M793-'aob Demand'!CA793)+'aob Cap'!CA794</f>
        <v>96.26685779632632</v>
      </c>
      <c r="N794">
        <f ca="1">+'aob Demand'!N793*(1+CL794)</f>
        <v>25997.213638417001</v>
      </c>
      <c r="O794">
        <f ca="1">+'aob Demand'!O793*(1+CM794)</f>
        <v>379.24055615638417</v>
      </c>
      <c r="P794">
        <f ca="1">+'aob Demand'!P793*(1+CN794)</f>
        <v>73524.994231544653</v>
      </c>
      <c r="Q794">
        <f ca="1">+'aob Demand'!Q793*(1+CO794)</f>
        <v>343734.66704608331</v>
      </c>
      <c r="R794">
        <v>45491071.987199798</v>
      </c>
      <c r="S794">
        <f ca="1">+IF(E794&gt;2017,SUMPRODUCT(J794:M794,N794:Q794),'aob Demand'!S793)</f>
        <v>45635310.733271383</v>
      </c>
      <c r="T794">
        <v>1</v>
      </c>
      <c r="U794">
        <v>12.122</v>
      </c>
      <c r="V794">
        <v>45779.194492621602</v>
      </c>
      <c r="W794">
        <v>12.122</v>
      </c>
      <c r="X794">
        <v>3.89138783984321</v>
      </c>
      <c r="Y794">
        <v>3.89138783984321</v>
      </c>
      <c r="Z794">
        <v>4.9985325593433503</v>
      </c>
      <c r="AA794">
        <v>3.5893875763516401</v>
      </c>
      <c r="AB794">
        <v>10.537725484530799</v>
      </c>
      <c r="AC794">
        <v>10.537725484530799</v>
      </c>
      <c r="AD794">
        <v>10.537725484530799</v>
      </c>
      <c r="AE794">
        <v>10.537725484530799</v>
      </c>
      <c r="AF794">
        <v>273747.70394956402</v>
      </c>
      <c r="AG794">
        <v>4000.7314737973602</v>
      </c>
      <c r="AH794">
        <v>774196.795605561</v>
      </c>
      <c r="AI794">
        <v>3617606.95633817</v>
      </c>
      <c r="AJ794">
        <v>130.14775753662701</v>
      </c>
      <c r="AK794">
        <v>130.14775753662701</v>
      </c>
      <c r="AL794">
        <v>102.787888429045</v>
      </c>
      <c r="AM794">
        <v>81.814189485721201</v>
      </c>
      <c r="AN794">
        <v>134.03914537647</v>
      </c>
      <c r="AO794">
        <v>134.03914537647</v>
      </c>
      <c r="AP794">
        <v>107.786420988388</v>
      </c>
      <c r="AQ794">
        <v>85.403577062072799</v>
      </c>
      <c r="AR794">
        <f ca="1">+IF(E794&gt;2017,J794*N794,'aob Demand'!AR793)</f>
        <v>3766855.269103549</v>
      </c>
      <c r="AS794">
        <f>+IF(F794&gt;2017,K794*O794,'aob Demand'!AS793)</f>
        <v>54934.513939418997</v>
      </c>
      <c r="AT794">
        <f>+IF(G794&gt;2017,L794*P794,'aob Demand'!AT793)</f>
        <v>8720478.0301990993</v>
      </c>
      <c r="AU794">
        <f>+IF(H794&gt;2017,M794*Q794,'aob Demand'!AU793)</f>
        <v>33076994.9370392</v>
      </c>
      <c r="AV794">
        <v>1.03004935407501</v>
      </c>
      <c r="AW794">
        <v>1.03004935407501</v>
      </c>
      <c r="AX794">
        <v>1.0487809388390099</v>
      </c>
      <c r="AY794">
        <v>1.0440232633381099</v>
      </c>
      <c r="AZ794">
        <v>1.0300766435635</v>
      </c>
      <c r="BA794">
        <v>1.0300766435635</v>
      </c>
      <c r="BB794">
        <v>1.0487809388390099</v>
      </c>
      <c r="BC794">
        <v>1.04465381401133</v>
      </c>
      <c r="BD794">
        <v>0.88153577361556401</v>
      </c>
      <c r="BE794">
        <v>0.88153577361556401</v>
      </c>
      <c r="BF794">
        <v>0.88093255227964196</v>
      </c>
      <c r="BG794">
        <v>0.94745198257352903</v>
      </c>
      <c r="BH794">
        <v>0.14845984000000001</v>
      </c>
      <c r="BI794">
        <v>0.14845984000000001</v>
      </c>
      <c r="BJ794">
        <v>0.16933219299999999</v>
      </c>
      <c r="BK794">
        <v>0.20689772000000001</v>
      </c>
      <c r="BL794">
        <v>0.148460025</v>
      </c>
      <c r="BM794">
        <v>0.148460025</v>
      </c>
      <c r="BN794">
        <v>0.16933219299999999</v>
      </c>
      <c r="BO794">
        <v>0.20705116899999901</v>
      </c>
      <c r="BP794">
        <v>8.0653159999999995E-3</v>
      </c>
      <c r="BQ794">
        <v>8.0653159999999995E-3</v>
      </c>
      <c r="BR794">
        <v>8.0653159999999995E-3</v>
      </c>
      <c r="BS794">
        <v>0.156803041</v>
      </c>
      <c r="BT794">
        <v>0.99975147599999903</v>
      </c>
      <c r="BU794">
        <v>0.99975147599999903</v>
      </c>
      <c r="BV794">
        <v>1</v>
      </c>
      <c r="BW794">
        <v>0.99044583500000005</v>
      </c>
      <c r="BX794">
        <f ca="1">+'aob Demand'!BX793+'aob Cap'!$CG794</f>
        <v>10.861270466230822</v>
      </c>
      <c r="BY794">
        <f ca="1">+'aob Demand'!BY793+'aob Cap'!$CG794</f>
        <v>10.861270466230822</v>
      </c>
      <c r="BZ794">
        <f ca="1">+'aob Demand'!BZ793+'aob Cap'!$CG794</f>
        <v>10.861270466230822</v>
      </c>
      <c r="CA794">
        <f ca="1">+'aob Demand'!CA793+'aob Cap'!$CG794</f>
        <v>10.861270466230822</v>
      </c>
      <c r="CB794">
        <f t="shared" ca="1" si="98"/>
        <v>282362.7686952317</v>
      </c>
      <c r="CC794">
        <f t="shared" ca="1" si="103"/>
        <v>4119.0342521782868</v>
      </c>
      <c r="CD794">
        <f t="shared" ca="1" si="104"/>
        <v>798574.84837686748</v>
      </c>
      <c r="CE794">
        <f t="shared" ca="1" si="105"/>
        <v>3733395.1874073097</v>
      </c>
      <c r="CG794">
        <f ca="1">+IFERROR(VLOOKUP(_xlfn.CONCAT(B794,E794,C794),Reallocation!$A$3:$F$618,6,FALSE),0)</f>
        <v>3.9483434561421518E-2</v>
      </c>
      <c r="CH794">
        <f t="shared" ca="1" si="99"/>
        <v>2.7249766984427382E-4</v>
      </c>
      <c r="CI794">
        <f t="shared" ca="1" si="100"/>
        <v>2.7249766984427382E-4</v>
      </c>
      <c r="CJ794">
        <f t="shared" ca="1" si="101"/>
        <v>3.3279105233408046E-4</v>
      </c>
      <c r="CK794">
        <f t="shared" ca="1" si="102"/>
        <v>4.1014566659014484E-4</v>
      </c>
      <c r="CL794">
        <f ca="1">+IF($C794=1,SUMPRODUCT($CH794:$CK794,Elast!$L$6:$O$6),SUMPRODUCT($CH794:$CK794,Elast!$L$13:$O$13))</f>
        <v>-1.1815057399340744E-5</v>
      </c>
      <c r="CM794">
        <f ca="1">+IF($C794=1,SUMPRODUCT($CH794:$CK794,Elast!$L$7:$O$7),SUMPRODUCT($CH794:$CK794,Elast!$L$14:$O$14))</f>
        <v>7.5042978988601849E-6</v>
      </c>
      <c r="CN794">
        <f ca="1">+IF($C794=1,SUMPRODUCT($CH794:$CK794,Elast!$L$8:$O$8),SUMPRODUCT($CH794:$CK794,Elast!$L$15:$O$15))</f>
        <v>-1.5113555253709609E-5</v>
      </c>
      <c r="CO794">
        <f ca="1">+IF($C794=1,SUMPRODUCT($CH794:$CK794,Elast!$L$9:$O$9),SUMPRODUCT($CH794:$CK794,Elast!$L$16:$O$16))</f>
        <v>-9.3856796761706536E-6</v>
      </c>
    </row>
    <row r="795" spans="2:93" x14ac:dyDescent="0.25">
      <c r="B795" t="s">
        <v>93</v>
      </c>
      <c r="C795">
        <v>2</v>
      </c>
      <c r="D795">
        <v>2044</v>
      </c>
      <c r="E795">
        <v>2042</v>
      </c>
      <c r="F795">
        <v>8.2673454363594995E-2</v>
      </c>
      <c r="G795">
        <v>1.20821966171349E-3</v>
      </c>
      <c r="H795">
        <v>0.191328538250955</v>
      </c>
      <c r="I795">
        <v>0.72478978772373504</v>
      </c>
      <c r="J795">
        <f ca="1">+('aob Demand'!J794-'aob Demand'!BX794)+'aob Cap'!BX795</f>
        <v>144.93226295632505</v>
      </c>
      <c r="K795">
        <f ca="1">+('aob Demand'!K794-'aob Demand'!BY794)+'aob Cap'!BY795</f>
        <v>144.93226295632505</v>
      </c>
      <c r="L795">
        <f ca="1">+('aob Demand'!L794-'aob Demand'!BZ794)+'aob Cap'!BZ795</f>
        <v>118.67731999796504</v>
      </c>
      <c r="M795">
        <f ca="1">+('aob Demand'!M794-'aob Demand'!CA794)+'aob Cap'!CA795</f>
        <v>96.29768255744105</v>
      </c>
      <c r="N795">
        <f ca="1">+'aob Demand'!N794*(1+CL795)</f>
        <v>26025.581464814546</v>
      </c>
      <c r="O795">
        <f ca="1">+'aob Demand'!O794*(1+CM795)</f>
        <v>379.65491655659258</v>
      </c>
      <c r="P795">
        <f ca="1">+'aob Demand'!P794*(1+CN795)</f>
        <v>73605.363173153062</v>
      </c>
      <c r="Q795">
        <f ca="1">+'aob Demand'!Q794*(1+CO795)</f>
        <v>344110.23851965659</v>
      </c>
      <c r="R795">
        <v>45511408.972868003</v>
      </c>
      <c r="S795">
        <f ca="1">+IF(E795&gt;2017,SUMPRODUCT(J795:M795,N795:Q795),'aob Demand'!S794)</f>
        <v>45699276.41524674</v>
      </c>
      <c r="T795">
        <v>1</v>
      </c>
      <c r="U795">
        <v>12.122</v>
      </c>
      <c r="V795">
        <v>46236.419988226997</v>
      </c>
      <c r="W795">
        <v>12.122</v>
      </c>
      <c r="X795">
        <v>3.9108560482871702</v>
      </c>
      <c r="Y795">
        <v>3.9108560482871702</v>
      </c>
      <c r="Z795">
        <v>5.0140896988485997</v>
      </c>
      <c r="AA795">
        <v>3.60172760852454</v>
      </c>
      <c r="AB795">
        <v>10.456323345423799</v>
      </c>
      <c r="AC795">
        <v>10.456323345423799</v>
      </c>
      <c r="AD795">
        <v>10.456323345423799</v>
      </c>
      <c r="AE795">
        <v>10.456323345423799</v>
      </c>
      <c r="AF795">
        <v>271936.53190270002</v>
      </c>
      <c r="AG795">
        <v>3974.22046127985</v>
      </c>
      <c r="AH795">
        <v>769069.172052101</v>
      </c>
      <c r="AI795">
        <v>3593651.3503686301</v>
      </c>
      <c r="AJ795">
        <v>130.14775753662701</v>
      </c>
      <c r="AK795">
        <v>130.14775753662701</v>
      </c>
      <c r="AL795">
        <v>102.787888429045</v>
      </c>
      <c r="AM795">
        <v>81.814189485721201</v>
      </c>
      <c r="AN795">
        <v>134.05861358491401</v>
      </c>
      <c r="AO795">
        <v>134.05861358491401</v>
      </c>
      <c r="AP795">
        <v>107.801978127894</v>
      </c>
      <c r="AQ795">
        <v>85.4159170942457</v>
      </c>
      <c r="AR795">
        <f ca="1">+IF(E795&gt;2017,J795*N795,'aob Demand'!AR794)</f>
        <v>3771946.416449761</v>
      </c>
      <c r="AS795">
        <f>+IF(F795&gt;2017,K795*O795,'aob Demand'!AS794)</f>
        <v>55009.527675549798</v>
      </c>
      <c r="AT795">
        <f>+IF(G795&gt;2017,L795*P795,'aob Demand'!AT794)</f>
        <v>8732636.2360995207</v>
      </c>
      <c r="AU795">
        <f>+IF(H795&gt;2017,M795*Q795,'aob Demand'!AU794)</f>
        <v>33124332.4291391</v>
      </c>
      <c r="AV795">
        <v>1.0301990020384499</v>
      </c>
      <c r="AW795">
        <v>1.0301990020384499</v>
      </c>
      <c r="AX795">
        <v>1.04893234060411</v>
      </c>
      <c r="AY795">
        <v>1.0441741457448901</v>
      </c>
      <c r="AZ795">
        <v>1.0302262954916299</v>
      </c>
      <c r="BA795">
        <v>1.0302262954916299</v>
      </c>
      <c r="BB795">
        <v>1.04893234060411</v>
      </c>
      <c r="BC795">
        <v>1.0448047875453901</v>
      </c>
      <c r="BD795">
        <v>0.88147666366229904</v>
      </c>
      <c r="BE795">
        <v>0.88147666366229904</v>
      </c>
      <c r="BF795">
        <v>0.88087385787400097</v>
      </c>
      <c r="BG795">
        <v>0.94738878599966403</v>
      </c>
      <c r="BH795">
        <v>0.14845984000000001</v>
      </c>
      <c r="BI795">
        <v>0.14845984000000001</v>
      </c>
      <c r="BJ795">
        <v>0.16933219299999999</v>
      </c>
      <c r="BK795">
        <v>0.20689772000000001</v>
      </c>
      <c r="BL795">
        <v>0.148460025</v>
      </c>
      <c r="BM795">
        <v>0.148460025</v>
      </c>
      <c r="BN795">
        <v>0.16933219299999999</v>
      </c>
      <c r="BO795">
        <v>0.20705116899999901</v>
      </c>
      <c r="BP795">
        <v>8.0653159999999995E-3</v>
      </c>
      <c r="BQ795">
        <v>8.0653159999999995E-3</v>
      </c>
      <c r="BR795">
        <v>8.0653159999999995E-3</v>
      </c>
      <c r="BS795">
        <v>0.156803041</v>
      </c>
      <c r="BT795">
        <v>0.99975147599999903</v>
      </c>
      <c r="BU795">
        <v>0.99975147599999903</v>
      </c>
      <c r="BV795">
        <v>1</v>
      </c>
      <c r="BW795">
        <v>0.99044583500000005</v>
      </c>
      <c r="BX795">
        <f ca="1">+'aob Demand'!BX794+'aob Cap'!$CG795</f>
        <v>10.87998135992655</v>
      </c>
      <c r="BY795">
        <f ca="1">+'aob Demand'!BY794+'aob Cap'!$CG795</f>
        <v>10.87998135992655</v>
      </c>
      <c r="BZ795">
        <f ca="1">+'aob Demand'!BZ794+'aob Cap'!$CG795</f>
        <v>10.87998135992655</v>
      </c>
      <c r="CA795">
        <f ca="1">+'aob Demand'!CA794+'aob Cap'!$CG795</f>
        <v>10.87998135992655</v>
      </c>
      <c r="CB795">
        <f t="shared" ca="1" si="98"/>
        <v>283157.84121843218</v>
      </c>
      <c r="CC795">
        <f t="shared" ca="1" si="103"/>
        <v>4130.6384153401968</v>
      </c>
      <c r="CD795">
        <f t="shared" ca="1" si="104"/>
        <v>800824.97931452945</v>
      </c>
      <c r="CE795">
        <f t="shared" ca="1" si="105"/>
        <v>3743912.9808537429</v>
      </c>
      <c r="CG795">
        <f ca="1">+IFERROR(VLOOKUP(_xlfn.CONCAT(B795,E795,C795),Reallocation!$A$3:$F$618,6,FALSE),0)</f>
        <v>3.7729411211049439E-2</v>
      </c>
      <c r="CH795">
        <f t="shared" ca="1" si="99"/>
        <v>2.6032444703094626E-4</v>
      </c>
      <c r="CI795">
        <f t="shared" ca="1" si="100"/>
        <v>2.6032444703094626E-4</v>
      </c>
      <c r="CJ795">
        <f t="shared" ca="1" si="101"/>
        <v>3.1791593551067088E-4</v>
      </c>
      <c r="CK795">
        <f t="shared" ca="1" si="102"/>
        <v>3.9179978384784597E-4</v>
      </c>
      <c r="CL795">
        <f ca="1">+IF($C795=1,SUMPRODUCT($CH795:$CK795,Elast!$L$6:$O$6),SUMPRODUCT($CH795:$CK795,Elast!$L$13:$O$13))</f>
        <v>-1.1287054385986651E-5</v>
      </c>
      <c r="CM795">
        <f ca="1">+IF($C795=1,SUMPRODUCT($CH795:$CK795,Elast!$L$7:$O$7),SUMPRODUCT($CH795:$CK795,Elast!$L$14:$O$14))</f>
        <v>7.1690676856314005E-6</v>
      </c>
      <c r="CN795">
        <f ca="1">+IF($C795=1,SUMPRODUCT($CH795:$CK795,Elast!$L$8:$O$8),SUMPRODUCT($CH795:$CK795,Elast!$L$15:$O$15))</f>
        <v>-1.4438280016867198E-5</v>
      </c>
      <c r="CO795">
        <f ca="1">+IF($C795=1,SUMPRODUCT($CH795:$CK795,Elast!$L$9:$O$9),SUMPRODUCT($CH795:$CK795,Elast!$L$16:$O$16))</f>
        <v>-8.9659799046297725E-6</v>
      </c>
    </row>
    <row r="796" spans="2:93" x14ac:dyDescent="0.25">
      <c r="B796" t="s">
        <v>93</v>
      </c>
      <c r="C796">
        <v>2</v>
      </c>
      <c r="D796">
        <v>2045</v>
      </c>
      <c r="E796">
        <v>2043</v>
      </c>
      <c r="F796">
        <v>8.2693687934780699E-2</v>
      </c>
      <c r="G796">
        <v>1.2085024290153601E-3</v>
      </c>
      <c r="H796">
        <v>0.191349141474632</v>
      </c>
      <c r="I796">
        <v>0.72474866816157202</v>
      </c>
      <c r="J796">
        <f ca="1">+('aob Demand'!J795-'aob Demand'!BX795)+'aob Cap'!BX796</f>
        <v>144.96453009923775</v>
      </c>
      <c r="K796">
        <f ca="1">+('aob Demand'!K795-'aob Demand'!BY795)+'aob Cap'!BY796</f>
        <v>144.96453009923775</v>
      </c>
      <c r="L796">
        <f ca="1">+('aob Demand'!L795-'aob Demand'!BZ795)+'aob Cap'!BZ796</f>
        <v>118.70588907257273</v>
      </c>
      <c r="M796">
        <f ca="1">+('aob Demand'!M795-'aob Demand'!CA795)+'aob Cap'!CA796</f>
        <v>96.323071133952141</v>
      </c>
      <c r="N796">
        <f ca="1">+'aob Demand'!N795*(1+CL796)</f>
        <v>26054.019392713333</v>
      </c>
      <c r="O796">
        <f ca="1">+'aob Demand'!O795*(1+CM796)</f>
        <v>380.07006918256883</v>
      </c>
      <c r="P796">
        <f ca="1">+'aob Demand'!P795*(1+CN796)</f>
        <v>73685.891003418568</v>
      </c>
      <c r="Q796">
        <f ca="1">+'aob Demand'!Q795*(1+CO796)</f>
        <v>344486.57323873497</v>
      </c>
      <c r="R796">
        <v>45531297.6837551</v>
      </c>
      <c r="S796">
        <f ca="1">+IF(E796&gt;2017,SUMPRODUCT(J796:M796,N796:Q796),'aob Demand'!S795)</f>
        <v>45760959.259876519</v>
      </c>
      <c r="T796">
        <v>1</v>
      </c>
      <c r="U796">
        <v>12.122</v>
      </c>
      <c r="V796">
        <v>46698.212081304198</v>
      </c>
      <c r="W796">
        <v>12.122</v>
      </c>
      <c r="X796">
        <v>3.9303323951492999</v>
      </c>
      <c r="Y796">
        <v>3.9303323951492999</v>
      </c>
      <c r="Z796">
        <v>5.02965196658762</v>
      </c>
      <c r="AA796">
        <v>3.6140719303425701</v>
      </c>
      <c r="AB796">
        <v>10.3739120927714</v>
      </c>
      <c r="AC796">
        <v>10.3739120927714</v>
      </c>
      <c r="AD796">
        <v>10.3739120927714</v>
      </c>
      <c r="AE796">
        <v>10.3739120927714</v>
      </c>
      <c r="AF796">
        <v>270094.780061798</v>
      </c>
      <c r="AG796">
        <v>3947.2624714777498</v>
      </c>
      <c r="AH796">
        <v>763855.06185954402</v>
      </c>
      <c r="AI796">
        <v>3569291.6286625802</v>
      </c>
      <c r="AJ796">
        <v>130.14775753662701</v>
      </c>
      <c r="AK796">
        <v>130.14775753662701</v>
      </c>
      <c r="AL796">
        <v>102.787888429045</v>
      </c>
      <c r="AM796">
        <v>81.814189485721201</v>
      </c>
      <c r="AN796">
        <v>134.07808993177599</v>
      </c>
      <c r="AO796">
        <v>134.07808993177599</v>
      </c>
      <c r="AP796">
        <v>107.817540395633</v>
      </c>
      <c r="AQ796">
        <v>85.428261416063705</v>
      </c>
      <c r="AR796">
        <f ca="1">+IF(E796&gt;2017,J796*N796,'aob Demand'!AR795)</f>
        <v>3776908.6784611158</v>
      </c>
      <c r="AS796">
        <f>+IF(F796&gt;2017,K796*O796,'aob Demand'!AS795)</f>
        <v>55082.598753122802</v>
      </c>
      <c r="AT796">
        <f>+IF(G796&gt;2017,L796*P796,'aob Demand'!AT795)</f>
        <v>8744413.1686112899</v>
      </c>
      <c r="AU796">
        <f>+IF(H796&gt;2017,M796*Q796,'aob Demand'!AU795)</f>
        <v>33169868.776792899</v>
      </c>
      <c r="AV796">
        <v>1.0303487084228</v>
      </c>
      <c r="AW796">
        <v>1.0303487084228</v>
      </c>
      <c r="AX796">
        <v>1.04908378939979</v>
      </c>
      <c r="AY796">
        <v>1.0443250774643</v>
      </c>
      <c r="AZ796">
        <v>1.0303760058422</v>
      </c>
      <c r="BA796">
        <v>1.0303760058422</v>
      </c>
      <c r="BB796">
        <v>1.04908378939979</v>
      </c>
      <c r="BC796">
        <v>1.0449558104218699</v>
      </c>
      <c r="BD796">
        <v>0.88141754318739296</v>
      </c>
      <c r="BE796">
        <v>0.88141754318739296</v>
      </c>
      <c r="BF796">
        <v>0.88081515762169804</v>
      </c>
      <c r="BG796">
        <v>0.9473255821223</v>
      </c>
      <c r="BH796">
        <v>0.14845984000000001</v>
      </c>
      <c r="BI796">
        <v>0.14845984000000001</v>
      </c>
      <c r="BJ796">
        <v>0.16933219299999999</v>
      </c>
      <c r="BK796">
        <v>0.20689772000000001</v>
      </c>
      <c r="BL796">
        <v>0.148460025</v>
      </c>
      <c r="BM796">
        <v>0.148460025</v>
      </c>
      <c r="BN796">
        <v>0.16933219299999999</v>
      </c>
      <c r="BO796">
        <v>0.20705116899999901</v>
      </c>
      <c r="BP796">
        <v>8.0653159999999995E-3</v>
      </c>
      <c r="BQ796">
        <v>8.0653159999999995E-3</v>
      </c>
      <c r="BR796">
        <v>8.0653159999999995E-3</v>
      </c>
      <c r="BS796">
        <v>0.156803041</v>
      </c>
      <c r="BT796">
        <v>0.99975147599999903</v>
      </c>
      <c r="BU796">
        <v>0.99975147599999903</v>
      </c>
      <c r="BV796">
        <v>1</v>
      </c>
      <c r="BW796">
        <v>0.99044583500000005</v>
      </c>
      <c r="BX796">
        <f ca="1">+'aob Demand'!BX795+'aob Cap'!$CG796</f>
        <v>10.893241817231237</v>
      </c>
      <c r="BY796">
        <f ca="1">+'aob Demand'!BY795+'aob Cap'!$CG796</f>
        <v>10.893241817231237</v>
      </c>
      <c r="BZ796">
        <f ca="1">+'aob Demand'!BZ795+'aob Cap'!$CG796</f>
        <v>10.893241817231237</v>
      </c>
      <c r="CA796">
        <f ca="1">+'aob Demand'!CA795+'aob Cap'!$CG796</f>
        <v>10.893241817231237</v>
      </c>
      <c r="CB796">
        <f t="shared" ca="1" si="98"/>
        <v>283812.73355565849</v>
      </c>
      <c r="CC796">
        <f t="shared" ca="1" si="103"/>
        <v>4140.1951710975281</v>
      </c>
      <c r="CD796">
        <f t="shared" ca="1" si="104"/>
        <v>802678.22921838216</v>
      </c>
      <c r="CE796">
        <f t="shared" ca="1" si="105"/>
        <v>3752575.5450788788</v>
      </c>
      <c r="CG796">
        <f ca="1">+IFERROR(VLOOKUP(_xlfn.CONCAT(B796,E796,C796),Reallocation!$A$3:$F$618,6,FALSE),0)</f>
        <v>3.6053776714737973E-2</v>
      </c>
      <c r="CH796">
        <f t="shared" ca="1" si="99"/>
        <v>2.4870757481187944E-4</v>
      </c>
      <c r="CI796">
        <f t="shared" ca="1" si="100"/>
        <v>2.4870757481187944E-4</v>
      </c>
      <c r="CJ796">
        <f t="shared" ca="1" si="101"/>
        <v>3.0372357257446581E-4</v>
      </c>
      <c r="CK796">
        <f t="shared" ca="1" si="102"/>
        <v>3.7430053143339137E-4</v>
      </c>
      <c r="CL796">
        <f ca="1">+IF($C796=1,SUMPRODUCT($CH796:$CK796,Elast!$L$6:$O$6),SUMPRODUCT($CH796:$CK796,Elast!$L$13:$O$13))</f>
        <v>-1.0783249143967889E-5</v>
      </c>
      <c r="CM796">
        <f ca="1">+IF($C796=1,SUMPRODUCT($CH796:$CK796,Elast!$L$7:$O$7),SUMPRODUCT($CH796:$CK796,Elast!$L$14:$O$14))</f>
        <v>6.8491558457838098E-6</v>
      </c>
      <c r="CN796">
        <f ca="1">+IF($C796=1,SUMPRODUCT($CH796:$CK796,Elast!$L$8:$O$8),SUMPRODUCT($CH796:$CK796,Elast!$L$15:$O$15))</f>
        <v>-1.379390528704083E-5</v>
      </c>
      <c r="CO796">
        <f ca="1">+IF($C796=1,SUMPRODUCT($CH796:$CK796,Elast!$L$9:$O$9),SUMPRODUCT($CH796:$CK796,Elast!$L$16:$O$16))</f>
        <v>-8.5656057772902637E-6</v>
      </c>
    </row>
    <row r="797" spans="2:93" x14ac:dyDescent="0.25">
      <c r="B797" t="s">
        <v>93</v>
      </c>
      <c r="C797">
        <v>2</v>
      </c>
      <c r="D797">
        <v>2046</v>
      </c>
      <c r="E797">
        <v>2044</v>
      </c>
      <c r="F797">
        <v>8.27141535524719E-2</v>
      </c>
      <c r="G797">
        <v>1.2087884337676799E-3</v>
      </c>
      <c r="H797">
        <v>0.19136998089523699</v>
      </c>
      <c r="I797">
        <v>0.724707077118522</v>
      </c>
      <c r="J797">
        <f ca="1">+('aob Demand'!J796-'aob Demand'!BX796)+'aob Cap'!BX797</f>
        <v>144.99178225842243</v>
      </c>
      <c r="K797">
        <f ca="1">+('aob Demand'!K796-'aob Demand'!BY796)+'aob Cap'!BY797</f>
        <v>144.99178225842243</v>
      </c>
      <c r="L797">
        <f ca="1">+('aob Demand'!L796-'aob Demand'!BZ796)+'aob Cap'!BZ797</f>
        <v>118.72942996429546</v>
      </c>
      <c r="M797">
        <f ca="1">+('aob Demand'!M796-'aob Demand'!CA796)+'aob Cap'!CA797</f>
        <v>96.343428719151262</v>
      </c>
      <c r="N797">
        <f ca="1">+'aob Demand'!N796*(1+CL797)</f>
        <v>26082.524633423094</v>
      </c>
      <c r="O797">
        <f ca="1">+'aob Demand'!O796*(1+CM797)</f>
        <v>380.4859904670991</v>
      </c>
      <c r="P797">
        <f ca="1">+'aob Demand'!P796*(1+CN797)</f>
        <v>73766.572664843334</v>
      </c>
      <c r="Q797">
        <f ca="1">+'aob Demand'!Q796*(1+CO797)</f>
        <v>344863.64620045136</v>
      </c>
      <c r="R797">
        <v>45550807.034461796</v>
      </c>
      <c r="S797">
        <f ca="1">+IF(E797&gt;2017,SUMPRODUCT(J797:M797,N797:Q797),'aob Demand'!S796)</f>
        <v>45820528.312737823</v>
      </c>
      <c r="T797">
        <v>1</v>
      </c>
      <c r="U797">
        <v>12.122</v>
      </c>
      <c r="V797">
        <v>47164.616381323001</v>
      </c>
      <c r="W797">
        <v>12.122</v>
      </c>
      <c r="X797">
        <v>3.9498163453611199</v>
      </c>
      <c r="Y797">
        <v>3.9498163453611199</v>
      </c>
      <c r="Z797">
        <v>5.0452190685011002</v>
      </c>
      <c r="AA797">
        <v>3.6264202866335999</v>
      </c>
      <c r="AB797">
        <v>10.2906534502161</v>
      </c>
      <c r="AC797">
        <v>10.2906534502161</v>
      </c>
      <c r="AD797">
        <v>10.2906534502161</v>
      </c>
      <c r="AE797">
        <v>10.2906534502161</v>
      </c>
      <c r="AF797">
        <v>268226.55818033201</v>
      </c>
      <c r="AG797">
        <v>3919.9176525180201</v>
      </c>
      <c r="AH797">
        <v>758566.09852095204</v>
      </c>
      <c r="AI797">
        <v>3544582.1414500899</v>
      </c>
      <c r="AJ797">
        <v>130.14775753662701</v>
      </c>
      <c r="AK797">
        <v>130.14775753662701</v>
      </c>
      <c r="AL797">
        <v>102.787888429045</v>
      </c>
      <c r="AM797">
        <v>81.814189485721201</v>
      </c>
      <c r="AN797">
        <v>134.09757388198801</v>
      </c>
      <c r="AO797">
        <v>134.09757388198801</v>
      </c>
      <c r="AP797">
        <v>107.833107497546</v>
      </c>
      <c r="AQ797">
        <v>85.440609772354804</v>
      </c>
      <c r="AR797">
        <f ca="1">+IF(E797&gt;2017,J797*N797,'aob Demand'!AR796)</f>
        <v>3781751.7323992206</v>
      </c>
      <c r="AS797">
        <f>+IF(F797&gt;2017,K797*O797,'aob Demand'!AS796)</f>
        <v>55153.871921809303</v>
      </c>
      <c r="AT797">
        <f>+IF(G797&gt;2017,L797*P797,'aob Demand'!AT796)</f>
        <v>8755837.0072104894</v>
      </c>
      <c r="AU797">
        <f>+IF(H797&gt;2017,M797*Q797,'aob Demand'!AU796)</f>
        <v>33213736.199453302</v>
      </c>
      <c r="AV797">
        <v>1.0304984677326099</v>
      </c>
      <c r="AW797">
        <v>1.0304984677326099</v>
      </c>
      <c r="AX797">
        <v>1.0492352814008199</v>
      </c>
      <c r="AY797">
        <v>1.0444760543257401</v>
      </c>
      <c r="AZ797">
        <v>1.0305257691196399</v>
      </c>
      <c r="BA797">
        <v>1.0305257691196399</v>
      </c>
      <c r="BB797">
        <v>1.0492352814008199</v>
      </c>
      <c r="BC797">
        <v>1.0451068784676401</v>
      </c>
      <c r="BD797">
        <v>0.88135841437079698</v>
      </c>
      <c r="BE797">
        <v>0.88135841437079698</v>
      </c>
      <c r="BF797">
        <v>0.88075645301218697</v>
      </c>
      <c r="BG797">
        <v>0.94726237269587299</v>
      </c>
      <c r="BH797">
        <v>0.14845984000000001</v>
      </c>
      <c r="BI797">
        <v>0.14845984000000001</v>
      </c>
      <c r="BJ797">
        <v>0.16933219299999999</v>
      </c>
      <c r="BK797">
        <v>0.20689772000000001</v>
      </c>
      <c r="BL797">
        <v>0.148460025</v>
      </c>
      <c r="BM797">
        <v>0.148460025</v>
      </c>
      <c r="BN797">
        <v>0.16933219299999999</v>
      </c>
      <c r="BO797">
        <v>0.20705116899999901</v>
      </c>
      <c r="BP797">
        <v>8.0653159999999995E-3</v>
      </c>
      <c r="BQ797">
        <v>8.0653159999999995E-3</v>
      </c>
      <c r="BR797">
        <v>8.0653159999999995E-3</v>
      </c>
      <c r="BS797">
        <v>0.156803041</v>
      </c>
      <c r="BT797">
        <v>0.99975147599999903</v>
      </c>
      <c r="BU797">
        <v>0.99975147599999903</v>
      </c>
      <c r="BV797">
        <v>1</v>
      </c>
      <c r="BW797">
        <v>0.99044583500000005</v>
      </c>
      <c r="BX797">
        <f ca="1">+'aob Demand'!BX796+'aob Cap'!$CG797</f>
        <v>10.901457957149953</v>
      </c>
      <c r="BY797">
        <f ca="1">+'aob Demand'!BY796+'aob Cap'!$CG797</f>
        <v>10.901457957149953</v>
      </c>
      <c r="BZ797">
        <f ca="1">+'aob Demand'!BZ796+'aob Cap'!$CG797</f>
        <v>10.901457957149953</v>
      </c>
      <c r="CA797">
        <f ca="1">+'aob Demand'!CA796+'aob Cap'!$CG797</f>
        <v>10.901457957149953</v>
      </c>
      <c r="CB797">
        <f t="shared" ca="1" si="98"/>
        <v>284337.54570758983</v>
      </c>
      <c r="CC797">
        <f t="shared" ca="1" si="103"/>
        <v>4147.852028361639</v>
      </c>
      <c r="CD797">
        <f t="shared" ca="1" si="104"/>
        <v>804163.1905488366</v>
      </c>
      <c r="CE797">
        <f t="shared" ca="1" si="105"/>
        <v>3759516.5400036564</v>
      </c>
      <c r="CG797">
        <f ca="1">+IFERROR(VLOOKUP(_xlfn.CONCAT(B797,E797,C797),Reallocation!$A$3:$F$618,6,FALSE),0)</f>
        <v>3.4453406950452563E-2</v>
      </c>
      <c r="CH797">
        <f t="shared" ca="1" si="99"/>
        <v>2.3762317018105605E-4</v>
      </c>
      <c r="CI797">
        <f t="shared" ca="1" si="100"/>
        <v>2.3762317018105605E-4</v>
      </c>
      <c r="CJ797">
        <f t="shared" ca="1" si="101"/>
        <v>2.901842193701043E-4</v>
      </c>
      <c r="CK797">
        <f t="shared" ca="1" si="102"/>
        <v>3.576103467406444E-4</v>
      </c>
      <c r="CL797">
        <f ca="1">+IF($C797=1,SUMPRODUCT($CH797:$CK797,Elast!$L$6:$O$6),SUMPRODUCT($CH797:$CK797,Elast!$L$13:$O$13))</f>
        <v>-1.0302592991553007E-5</v>
      </c>
      <c r="CM797">
        <f ca="1">+IF($C797=1,SUMPRODUCT($CH797:$CK797,Elast!$L$7:$O$7),SUMPRODUCT($CH797:$CK797,Elast!$L$14:$O$14))</f>
        <v>6.54390517869583E-6</v>
      </c>
      <c r="CN797">
        <f ca="1">+IF($C797=1,SUMPRODUCT($CH797:$CK797,Elast!$L$8:$O$8),SUMPRODUCT($CH797:$CK797,Elast!$L$15:$O$15))</f>
        <v>-1.3179098824212419E-5</v>
      </c>
      <c r="CO797">
        <f ca="1">+IF($C797=1,SUMPRODUCT($CH797:$CK797,Elast!$L$9:$O$9),SUMPRODUCT($CH797:$CK797,Elast!$L$16:$O$16))</f>
        <v>-8.1837061892586775E-6</v>
      </c>
    </row>
    <row r="798" spans="2:93" x14ac:dyDescent="0.25">
      <c r="B798" t="s">
        <v>93</v>
      </c>
      <c r="C798">
        <v>2</v>
      </c>
      <c r="D798">
        <v>2047</v>
      </c>
      <c r="E798">
        <v>2045</v>
      </c>
      <c r="F798">
        <v>8.2734827102227196E-2</v>
      </c>
      <c r="G798">
        <v>1.20907733924172E-3</v>
      </c>
      <c r="H798">
        <v>0.19139103199979701</v>
      </c>
      <c r="I798">
        <v>0.72466506355873295</v>
      </c>
      <c r="J798">
        <f ca="1">+('aob Demand'!J797-'aob Demand'!BX797)+'aob Cap'!BX798</f>
        <v>145.01439585522442</v>
      </c>
      <c r="K798">
        <f ca="1">+('aob Demand'!K797-'aob Demand'!BY797)+'aob Cap'!BY798</f>
        <v>145.01439585522442</v>
      </c>
      <c r="L798">
        <f ca="1">+('aob Demand'!L797-'aob Demand'!BZ797)+'aob Cap'!BZ798</f>
        <v>118.74832003812043</v>
      </c>
      <c r="M798">
        <f ca="1">+('aob Demand'!M797-'aob Demand'!CA797)+'aob Cap'!CA798</f>
        <v>96.359132852953522</v>
      </c>
      <c r="N798">
        <f ca="1">+'aob Demand'!N797*(1+CL798)</f>
        <v>26111.094594768914</v>
      </c>
      <c r="O798">
        <f ca="1">+'aob Demand'!O797*(1+CM798)</f>
        <v>380.90265839585959</v>
      </c>
      <c r="P798">
        <f ca="1">+'aob Demand'!P797*(1+CN798)</f>
        <v>73847.403467179669</v>
      </c>
      <c r="Q798">
        <f ca="1">+'aob Demand'!Q797*(1+CO798)</f>
        <v>345241.43417517206</v>
      </c>
      <c r="R798">
        <v>45569980.863216802</v>
      </c>
      <c r="S798">
        <f ca="1">+IF(E798&gt;2017,SUMPRODUCT(J798:M798,N798:Q798),'aob Demand'!S797)</f>
        <v>45878141.299600422</v>
      </c>
      <c r="T798">
        <v>1</v>
      </c>
      <c r="U798">
        <v>12.122</v>
      </c>
      <c r="V798">
        <v>47635.678953283801</v>
      </c>
      <c r="W798">
        <v>12.122</v>
      </c>
      <c r="X798">
        <v>3.9693071837031102</v>
      </c>
      <c r="Y798">
        <v>3.9693071837031102</v>
      </c>
      <c r="Z798">
        <v>5.0607906114011296</v>
      </c>
      <c r="AA798">
        <v>3.6387723361840001</v>
      </c>
      <c r="AB798">
        <v>10.2066511022123</v>
      </c>
      <c r="AC798">
        <v>10.2066511022123</v>
      </c>
      <c r="AD798">
        <v>10.2066511022123</v>
      </c>
      <c r="AE798">
        <v>10.2066511022123</v>
      </c>
      <c r="AF798">
        <v>266334.47760302701</v>
      </c>
      <c r="AG798">
        <v>3892.2242713378701</v>
      </c>
      <c r="AH798">
        <v>753209.67989487003</v>
      </c>
      <c r="AI798">
        <v>3519557.44497689</v>
      </c>
      <c r="AJ798">
        <v>130.14775753662701</v>
      </c>
      <c r="AK798">
        <v>130.14775753662701</v>
      </c>
      <c r="AL798">
        <v>102.787888429045</v>
      </c>
      <c r="AM798">
        <v>81.814189485721201</v>
      </c>
      <c r="AN798">
        <v>134.11706472033001</v>
      </c>
      <c r="AO798">
        <v>134.11706472033001</v>
      </c>
      <c r="AP798">
        <v>107.848679040446</v>
      </c>
      <c r="AQ798">
        <v>85.452961821905205</v>
      </c>
      <c r="AR798">
        <f ca="1">+IF(E798&gt;2017,J798*N798,'aob Demand'!AR797)</f>
        <v>3786484.6077790302</v>
      </c>
      <c r="AS798">
        <f>+IF(F798&gt;2017,K798*O798,'aob Demand'!AS797)</f>
        <v>55223.482515171701</v>
      </c>
      <c r="AT798">
        <f>+IF(G798&gt;2017,L798*P798,'aob Demand'!AT797)</f>
        <v>8766934.0978660192</v>
      </c>
      <c r="AU798">
        <f>+IF(H798&gt;2017,M798*Q798,'aob Demand'!AU797)</f>
        <v>33256058.311346799</v>
      </c>
      <c r="AV798">
        <v>1.0306482764651099</v>
      </c>
      <c r="AW798">
        <v>1.0306482764651099</v>
      </c>
      <c r="AX798">
        <v>1.0493868141718401</v>
      </c>
      <c r="AY798">
        <v>1.0446270736738399</v>
      </c>
      <c r="AZ798">
        <v>1.03067558182109</v>
      </c>
      <c r="BA798">
        <v>1.03067558182109</v>
      </c>
      <c r="BB798">
        <v>1.0493868141718401</v>
      </c>
      <c r="BC798">
        <v>1.0452579890257301</v>
      </c>
      <c r="BD798">
        <v>0.88129927860402302</v>
      </c>
      <c r="BE798">
        <v>0.88129927860402302</v>
      </c>
      <c r="BF798">
        <v>0.88069774499519304</v>
      </c>
      <c r="BG798">
        <v>0.94719915883910799</v>
      </c>
      <c r="BH798">
        <v>0.14845984000000001</v>
      </c>
      <c r="BI798">
        <v>0.14845984000000001</v>
      </c>
      <c r="BJ798">
        <v>0.16933219299999999</v>
      </c>
      <c r="BK798">
        <v>0.20689772000000001</v>
      </c>
      <c r="BL798">
        <v>0.148460025</v>
      </c>
      <c r="BM798">
        <v>0.148460025</v>
      </c>
      <c r="BN798">
        <v>0.16933219299999999</v>
      </c>
      <c r="BO798">
        <v>0.20705116899999901</v>
      </c>
      <c r="BP798">
        <v>8.0653159999999995E-3</v>
      </c>
      <c r="BQ798">
        <v>8.0653159999999995E-3</v>
      </c>
      <c r="BR798">
        <v>8.0653159999999995E-3</v>
      </c>
      <c r="BS798">
        <v>0.156803041</v>
      </c>
      <c r="BT798">
        <v>0.99975147599999903</v>
      </c>
      <c r="BU798">
        <v>0.99975147599999903</v>
      </c>
      <c r="BV798">
        <v>1</v>
      </c>
      <c r="BW798">
        <v>0.99044583500000005</v>
      </c>
      <c r="BX798">
        <f ca="1">+'aob Demand'!BX797+'aob Cap'!$CG798</f>
        <v>10.905008181827919</v>
      </c>
      <c r="BY798">
        <f ca="1">+'aob Demand'!BY797+'aob Cap'!$CG798</f>
        <v>10.905008181827919</v>
      </c>
      <c r="BZ798">
        <f ca="1">+'aob Demand'!BZ797+'aob Cap'!$CG798</f>
        <v>10.905008181827919</v>
      </c>
      <c r="CA798">
        <f ca="1">+'aob Demand'!CA797+'aob Cap'!$CG798</f>
        <v>10.905008181827919</v>
      </c>
      <c r="CB798">
        <f t="shared" ca="1" si="98"/>
        <v>284741.70019243774</v>
      </c>
      <c r="CC798">
        <f t="shared" ca="1" si="103"/>
        <v>4153.7466062868534</v>
      </c>
      <c r="CD798">
        <f t="shared" ca="1" si="104"/>
        <v>805306.53901634167</v>
      </c>
      <c r="CE798">
        <f t="shared" ca="1" si="105"/>
        <v>3764860.6643862561</v>
      </c>
      <c r="CG798">
        <f ca="1">+IFERROR(VLOOKUP(_xlfn.CONCAT(B798,E798,C798),Reallocation!$A$3:$F$618,6,FALSE),0)</f>
        <v>3.2924641179419144E-2</v>
      </c>
      <c r="CH798">
        <f t="shared" ca="1" si="99"/>
        <v>2.2704394956951646E-4</v>
      </c>
      <c r="CI798">
        <f t="shared" ca="1" si="100"/>
        <v>2.2704394956951646E-4</v>
      </c>
      <c r="CJ798">
        <f t="shared" ca="1" si="101"/>
        <v>2.7726405871564275E-4</v>
      </c>
      <c r="CK798">
        <f t="shared" ca="1" si="102"/>
        <v>3.4168677326795738E-4</v>
      </c>
      <c r="CL798">
        <f ca="1">+IF($C798=1,SUMPRODUCT($CH798:$CK798,Elast!$L$6:$O$6),SUMPRODUCT($CH798:$CK798,Elast!$L$13:$O$13))</f>
        <v>-9.8438916302785436E-6</v>
      </c>
      <c r="CM798">
        <f ca="1">+IF($C798=1,SUMPRODUCT($CH798:$CK798,Elast!$L$7:$O$7),SUMPRODUCT($CH798:$CK798,Elast!$L$14:$O$14))</f>
        <v>6.252564764860199E-6</v>
      </c>
      <c r="CN798">
        <f ca="1">+IF($C798=1,SUMPRODUCT($CH798:$CK798,Elast!$L$8:$O$8),SUMPRODUCT($CH798:$CK798,Elast!$L$15:$O$15))</f>
        <v>-1.2592340840270388E-5</v>
      </c>
      <c r="CO798">
        <f ca="1">+IF($C798=1,SUMPRODUCT($CH798:$CK798,Elast!$L$9:$O$9),SUMPRODUCT($CH798:$CK798,Elast!$L$16:$O$16))</f>
        <v>-7.8193168662172849E-6</v>
      </c>
    </row>
    <row r="799" spans="2:93" x14ac:dyDescent="0.25">
      <c r="B799" t="s">
        <v>93</v>
      </c>
      <c r="C799">
        <v>2</v>
      </c>
      <c r="D799">
        <v>2048</v>
      </c>
      <c r="E799">
        <v>2046</v>
      </c>
      <c r="F799">
        <v>8.2755674913706001E-2</v>
      </c>
      <c r="G799">
        <v>1.2093686754150201E-3</v>
      </c>
      <c r="H799">
        <v>0.191412260430734</v>
      </c>
      <c r="I799">
        <v>0.72462269598014395</v>
      </c>
      <c r="J799">
        <f ca="1">+('aob Demand'!J798-'aob Demand'!BX798)+'aob Cap'!BX799</f>
        <v>145.03272197376828</v>
      </c>
      <c r="K799">
        <f ca="1">+('aob Demand'!K798-'aob Demand'!BY798)+'aob Cap'!BY799</f>
        <v>145.03272197376828</v>
      </c>
      <c r="L799">
        <f ca="1">+('aob Demand'!L798-'aob Demand'!BZ798)+'aob Cap'!BZ799</f>
        <v>118.76291125671625</v>
      </c>
      <c r="M799">
        <f ca="1">+('aob Demand'!M798-'aob Demand'!CA798)+'aob Cap'!CA799</f>
        <v>96.370535661042851</v>
      </c>
      <c r="N799">
        <f ca="1">+'aob Demand'!N798*(1+CL799)</f>
        <v>26139.726863991869</v>
      </c>
      <c r="O799">
        <f ca="1">+'aob Demand'!O798*(1+CM799)</f>
        <v>381.32005243364387</v>
      </c>
      <c r="P799">
        <f ca="1">+'aob Demand'!P798*(1+CN799)</f>
        <v>73928.379049865704</v>
      </c>
      <c r="Q799">
        <f ca="1">+'aob Demand'!Q798*(1+CO799)</f>
        <v>345619.9155483818</v>
      </c>
      <c r="R799">
        <v>45588880.3953804</v>
      </c>
      <c r="S799">
        <f ca="1">+IF(E799&gt;2017,SUMPRODUCT(J799:M799,N799:Q799),'aob Demand'!S798)</f>
        <v>45933945.540857241</v>
      </c>
      <c r="T799">
        <v>1</v>
      </c>
      <c r="U799">
        <v>12.122</v>
      </c>
      <c r="V799">
        <v>48111.446322266798</v>
      </c>
      <c r="W799">
        <v>12.122</v>
      </c>
      <c r="X799">
        <v>3.98880445429785</v>
      </c>
      <c r="Y799">
        <v>3.98880445429785</v>
      </c>
      <c r="Z799">
        <v>5.0763663449619196</v>
      </c>
      <c r="AA799">
        <v>3.6511278617452398</v>
      </c>
      <c r="AB799">
        <v>10.1220479171173</v>
      </c>
      <c r="AC799">
        <v>10.1220479171173</v>
      </c>
      <c r="AD799">
        <v>10.1220479171173</v>
      </c>
      <c r="AE799">
        <v>10.1220479171173</v>
      </c>
      <c r="AF799">
        <v>264422.18942326203</v>
      </c>
      <c r="AG799">
        <v>3864.23575683939</v>
      </c>
      <c r="AH799">
        <v>747796.140324899</v>
      </c>
      <c r="AI799">
        <v>3494265.82075501</v>
      </c>
      <c r="AJ799">
        <v>130.14775753662701</v>
      </c>
      <c r="AK799">
        <v>130.14775753662701</v>
      </c>
      <c r="AL799">
        <v>102.787888429045</v>
      </c>
      <c r="AM799">
        <v>81.814189485721201</v>
      </c>
      <c r="AN799">
        <v>134.136561990925</v>
      </c>
      <c r="AO799">
        <v>134.136561990925</v>
      </c>
      <c r="AP799">
        <v>107.86425477400699</v>
      </c>
      <c r="AQ799">
        <v>85.465317347466396</v>
      </c>
      <c r="AR799">
        <f ca="1">+IF(E799&gt;2017,J799*N799,'aob Demand'!AR798)</f>
        <v>3791115.7387355743</v>
      </c>
      <c r="AS799">
        <f>+IF(F799&gt;2017,K799*O799,'aob Demand'!AS798)</f>
        <v>55291.5570539279</v>
      </c>
      <c r="AT799">
        <f>+IF(G799&gt;2017,L799*P799,'aob Demand'!AT798)</f>
        <v>8777729.0705337003</v>
      </c>
      <c r="AU799">
        <f>+IF(H799&gt;2017,M799*Q799,'aob Demand'!AU798)</f>
        <v>33296950.673130602</v>
      </c>
      <c r="AV799">
        <v>1.03079812974468</v>
      </c>
      <c r="AW799">
        <v>1.03079812974468</v>
      </c>
      <c r="AX799">
        <v>1.04953838432124</v>
      </c>
      <c r="AY799">
        <v>1.0447781318103799</v>
      </c>
      <c r="AZ799">
        <v>1.0308254390707701</v>
      </c>
      <c r="BA799">
        <v>1.0308254390707701</v>
      </c>
      <c r="BB799">
        <v>1.04953838432124</v>
      </c>
      <c r="BC799">
        <v>1.0454091383956901</v>
      </c>
      <c r="BD799">
        <v>0.88124013781921995</v>
      </c>
      <c r="BE799">
        <v>0.88124013781921995</v>
      </c>
      <c r="BF799">
        <v>0.88063903489004103</v>
      </c>
      <c r="BG799">
        <v>0.947135942106196</v>
      </c>
      <c r="BH799">
        <v>0.14845984000000001</v>
      </c>
      <c r="BI799">
        <v>0.14845984000000001</v>
      </c>
      <c r="BJ799">
        <v>0.16933219299999999</v>
      </c>
      <c r="BK799">
        <v>0.20689772000000001</v>
      </c>
      <c r="BL799">
        <v>0.148460025</v>
      </c>
      <c r="BM799">
        <v>0.148460025</v>
      </c>
      <c r="BN799">
        <v>0.16933219299999999</v>
      </c>
      <c r="BO799">
        <v>0.20705116899999901</v>
      </c>
      <c r="BP799">
        <v>8.0653159999999995E-3</v>
      </c>
      <c r="BQ799">
        <v>8.0653159999999995E-3</v>
      </c>
      <c r="BR799">
        <v>8.0653159999999995E-3</v>
      </c>
      <c r="BS799">
        <v>0.156803041</v>
      </c>
      <c r="BT799">
        <v>0.99975147599999903</v>
      </c>
      <c r="BU799">
        <v>0.99975147599999903</v>
      </c>
      <c r="BV799">
        <v>1</v>
      </c>
      <c r="BW799">
        <v>0.99044583500000005</v>
      </c>
      <c r="BX799">
        <f ca="1">+'aob Demand'!BX798+'aob Cap'!$CG799</f>
        <v>10.904245420182965</v>
      </c>
      <c r="BY799">
        <f ca="1">+'aob Demand'!BY798+'aob Cap'!$CG799</f>
        <v>10.904245420182965</v>
      </c>
      <c r="BZ799">
        <f ca="1">+'aob Demand'!BZ798+'aob Cap'!$CG799</f>
        <v>10.904245420182965</v>
      </c>
      <c r="CA799">
        <f ca="1">+'aob Demand'!CA798+'aob Cap'!$CG799</f>
        <v>10.904245420182965</v>
      </c>
      <c r="CB799">
        <f t="shared" ca="1" si="98"/>
        <v>285033.99694151699</v>
      </c>
      <c r="CC799">
        <f t="shared" ca="1" si="103"/>
        <v>4158.007435373489</v>
      </c>
      <c r="CD799">
        <f t="shared" ca="1" si="104"/>
        <v>806133.18867604842</v>
      </c>
      <c r="CE799">
        <f t="shared" ca="1" si="105"/>
        <v>3768724.3812424657</v>
      </c>
      <c r="CG799">
        <f ca="1">+IFERROR(VLOOKUP(_xlfn.CONCAT(B799,E799,C799),Reallocation!$A$3:$F$618,6,FALSE),0)</f>
        <v>3.1463755733265743E-2</v>
      </c>
      <c r="CH799">
        <f t="shared" ca="1" si="99"/>
        <v>2.16942461708447E-4</v>
      </c>
      <c r="CI799">
        <f t="shared" ca="1" si="100"/>
        <v>2.16942461708447E-4</v>
      </c>
      <c r="CJ799">
        <f t="shared" ca="1" si="101"/>
        <v>2.6492913823283892E-4</v>
      </c>
      <c r="CK799">
        <f t="shared" ca="1" si="102"/>
        <v>3.2648729736162174E-4</v>
      </c>
      <c r="CL799">
        <f ca="1">+IF($C799=1,SUMPRODUCT($CH799:$CK799,Elast!$L$6:$O$6),SUMPRODUCT($CH799:$CK799,Elast!$L$13:$O$13))</f>
        <v>-9.4059450796948319E-6</v>
      </c>
      <c r="CM799">
        <f ca="1">+IF($C799=1,SUMPRODUCT($CH799:$CK799,Elast!$L$7:$O$7),SUMPRODUCT($CH799:$CK799,Elast!$L$14:$O$14))</f>
        <v>5.9743790046940558E-6</v>
      </c>
      <c r="CN799">
        <f ca="1">+IF($C799=1,SUMPRODUCT($CH799:$CK799,Elast!$L$8:$O$8),SUMPRODUCT($CH799:$CK799,Elast!$L$15:$O$15))</f>
        <v>-1.2032103166209173E-5</v>
      </c>
      <c r="CO799">
        <f ca="1">+IF($C799=1,SUMPRODUCT($CH799:$CK799,Elast!$L$9:$O$9),SUMPRODUCT($CH799:$CK799,Elast!$L$16:$O$16))</f>
        <v>-7.4714712010195415E-6</v>
      </c>
    </row>
    <row r="800" spans="2:93" x14ac:dyDescent="0.25">
      <c r="B800" t="s">
        <v>93</v>
      </c>
      <c r="C800">
        <v>2</v>
      </c>
      <c r="D800">
        <v>2049</v>
      </c>
      <c r="E800">
        <v>2047</v>
      </c>
      <c r="F800">
        <v>8.2776676475572603E-2</v>
      </c>
      <c r="G800">
        <v>1.2096621558744299E-3</v>
      </c>
      <c r="H800">
        <v>0.191433645344989</v>
      </c>
      <c r="I800">
        <v>0.72458001602356303</v>
      </c>
      <c r="J800">
        <f ca="1">+('aob Demand'!J799-'aob Demand'!BX799)+'aob Cap'!BX800</f>
        <v>145.04708817909898</v>
      </c>
      <c r="K800">
        <f ca="1">+('aob Demand'!K799-'aob Demand'!BY799)+'aob Cap'!BY800</f>
        <v>145.04708817909898</v>
      </c>
      <c r="L800">
        <f ca="1">+('aob Demand'!L799-'aob Demand'!BZ799)+'aob Cap'!BZ800</f>
        <v>118.77353200321897</v>
      </c>
      <c r="M800">
        <f ca="1">+('aob Demand'!M799-'aob Demand'!CA799)+'aob Cap'!CA800</f>
        <v>96.377965678485566</v>
      </c>
      <c r="N800">
        <f ca="1">+'aob Demand'!N799*(1+CL800)</f>
        <v>26168.419193995647</v>
      </c>
      <c r="O800">
        <f ca="1">+'aob Demand'!O799*(1+CM800)</f>
        <v>381.73815343703558</v>
      </c>
      <c r="P800">
        <f ca="1">+'aob Demand'!P799*(1+CN800)</f>
        <v>74009.495354659346</v>
      </c>
      <c r="Q800">
        <f ca="1">+'aob Demand'!Q799*(1+CO800)</f>
        <v>345999.07019592618</v>
      </c>
      <c r="R800">
        <v>45607542.843522497</v>
      </c>
      <c r="S800">
        <f ca="1">+IF(E800&gt;2017,SUMPRODUCT(J800:M800,N800:Q800),'aob Demand'!S799)</f>
        <v>45988078.69112163</v>
      </c>
      <c r="T800">
        <v>1</v>
      </c>
      <c r="U800">
        <v>12.122</v>
      </c>
      <c r="V800">
        <v>48591.965478027298</v>
      </c>
      <c r="W800">
        <v>12.122</v>
      </c>
      <c r="X800">
        <v>4.0083075225924496</v>
      </c>
      <c r="Y800">
        <v>4.0083075225924496</v>
      </c>
      <c r="Z800">
        <v>5.0919459205669897</v>
      </c>
      <c r="AA800">
        <v>3.6634865607517799</v>
      </c>
      <c r="AB800">
        <v>10.036931362316601</v>
      </c>
      <c r="AC800">
        <v>10.036931362316601</v>
      </c>
      <c r="AD800">
        <v>10.036931362316601</v>
      </c>
      <c r="AE800">
        <v>10.036931362316601</v>
      </c>
      <c r="AF800">
        <v>262491.90988206898</v>
      </c>
      <c r="AG800">
        <v>3835.9845858578501</v>
      </c>
      <c r="AH800">
        <v>742331.75830661098</v>
      </c>
      <c r="AI800">
        <v>3468736.5963801602</v>
      </c>
      <c r="AJ800">
        <v>130.14775753662701</v>
      </c>
      <c r="AK800">
        <v>130.14775753662701</v>
      </c>
      <c r="AL800">
        <v>102.787888429045</v>
      </c>
      <c r="AM800">
        <v>81.814189485721201</v>
      </c>
      <c r="AN800">
        <v>134.156065059219</v>
      </c>
      <c r="AO800">
        <v>134.156065059219</v>
      </c>
      <c r="AP800">
        <v>107.879834349612</v>
      </c>
      <c r="AQ800">
        <v>85.477676046472993</v>
      </c>
      <c r="AR800">
        <f ca="1">+IF(E800&gt;2017,J800*N800,'aob Demand'!AR799)</f>
        <v>3795653.0063391128</v>
      </c>
      <c r="AS800">
        <f>+IF(F800&gt;2017,K800*O800,'aob Demand'!AS799)</f>
        <v>55358.213809614899</v>
      </c>
      <c r="AT800">
        <f>+IF(G800&gt;2017,L800*P800,'aob Demand'!AT799)</f>
        <v>8788244.9489330295</v>
      </c>
      <c r="AU800">
        <f>+IF(H800&gt;2017,M800*Q800,'aob Demand'!AU799)</f>
        <v>33336521.307283401</v>
      </c>
      <c r="AV800">
        <v>1.0309480246020699</v>
      </c>
      <c r="AW800">
        <v>1.0309480246020699</v>
      </c>
      <c r="AX800">
        <v>1.04968998978671</v>
      </c>
      <c r="AY800">
        <v>1.0449292264864301</v>
      </c>
      <c r="AZ800">
        <v>1.03097533789939</v>
      </c>
      <c r="BA800">
        <v>1.03097533789939</v>
      </c>
      <c r="BB800">
        <v>1.04968998978671</v>
      </c>
      <c r="BC800">
        <v>1.04556032432722</v>
      </c>
      <c r="BD800">
        <v>0.88118099319467502</v>
      </c>
      <c r="BE800">
        <v>0.88118099319467502</v>
      </c>
      <c r="BF800">
        <v>0.88058032350014404</v>
      </c>
      <c r="BG800">
        <v>0.94707272344364302</v>
      </c>
      <c r="BH800">
        <v>0.14845984000000001</v>
      </c>
      <c r="BI800">
        <v>0.14845984000000001</v>
      </c>
      <c r="BJ800">
        <v>0.16933219299999999</v>
      </c>
      <c r="BK800">
        <v>0.20689772000000001</v>
      </c>
      <c r="BL800">
        <v>0.148460025</v>
      </c>
      <c r="BM800">
        <v>0.148460025</v>
      </c>
      <c r="BN800">
        <v>0.16933219299999999</v>
      </c>
      <c r="BO800">
        <v>0.20705116899999901</v>
      </c>
      <c r="BP800">
        <v>8.0653159999999995E-3</v>
      </c>
      <c r="BQ800">
        <v>8.0653159999999995E-3</v>
      </c>
      <c r="BR800">
        <v>8.0653159999999995E-3</v>
      </c>
      <c r="BS800">
        <v>0.156803041</v>
      </c>
      <c r="BT800">
        <v>0.99975147599999903</v>
      </c>
      <c r="BU800">
        <v>0.99975147599999903</v>
      </c>
      <c r="BV800">
        <v>1</v>
      </c>
      <c r="BW800">
        <v>0.99044583500000005</v>
      </c>
      <c r="BX800">
        <f ca="1">+'aob Demand'!BX799+'aob Cap'!$CG800</f>
        <v>10.899498955647976</v>
      </c>
      <c r="BY800">
        <f ca="1">+'aob Demand'!BY799+'aob Cap'!$CG800</f>
        <v>10.899498955647976</v>
      </c>
      <c r="BZ800">
        <f ca="1">+'aob Demand'!BZ799+'aob Cap'!$CG800</f>
        <v>10.899498955647976</v>
      </c>
      <c r="CA800">
        <f ca="1">+'aob Demand'!CA799+'aob Cap'!$CG800</f>
        <v>10.899498955647976</v>
      </c>
      <c r="CB800">
        <f t="shared" ca="1" si="98"/>
        <v>285222.657675914</v>
      </c>
      <c r="CC800">
        <f t="shared" ca="1" si="103"/>
        <v>4160.7546047179558</v>
      </c>
      <c r="CD800">
        <f t="shared" ca="1" si="104"/>
        <v>806666.41732614324</v>
      </c>
      <c r="CE800">
        <f t="shared" ca="1" si="105"/>
        <v>3771216.5042556683</v>
      </c>
      <c r="CG800">
        <f ca="1">+IFERROR(VLOOKUP(_xlfn.CONCAT(B800,E800,C800),Reallocation!$A$3:$F$618,6,FALSE),0)</f>
        <v>3.0067139427976407E-2</v>
      </c>
      <c r="CH800">
        <f t="shared" ca="1" si="99"/>
        <v>2.0729226491500441E-4</v>
      </c>
      <c r="CI800">
        <f t="shared" ca="1" si="100"/>
        <v>2.0729226491500441E-4</v>
      </c>
      <c r="CJ800">
        <f t="shared" ca="1" si="101"/>
        <v>2.5314679896148995E-4</v>
      </c>
      <c r="CK800">
        <f t="shared" ca="1" si="102"/>
        <v>3.1197109439173865E-4</v>
      </c>
      <c r="CL800">
        <f ca="1">+IF($C800=1,SUMPRODUCT($CH800:$CK800,Elast!$L$6:$O$6),SUMPRODUCT($CH800:$CK800,Elast!$L$13:$O$13))</f>
        <v>-8.9875985128244915E-6</v>
      </c>
      <c r="CM800">
        <f ca="1">+IF($C800=1,SUMPRODUCT($CH800:$CK800,Elast!$L$7:$O$7),SUMPRODUCT($CH800:$CK800,Elast!$L$14:$O$14))</f>
        <v>5.7086200478748066E-6</v>
      </c>
      <c r="CN800">
        <f ca="1">+IF($C800=1,SUMPRODUCT($CH800:$CK800,Elast!$L$8:$O$8),SUMPRODUCT($CH800:$CK800,Elast!$L$15:$O$15))</f>
        <v>-1.1496914426495139E-5</v>
      </c>
      <c r="CO800">
        <f ca="1">+IF($C800=1,SUMPRODUCT($CH800:$CK800,Elast!$L$9:$O$9),SUMPRODUCT($CH800:$CK800,Elast!$L$16:$O$16))</f>
        <v>-7.1392403486769678E-6</v>
      </c>
    </row>
    <row r="801" spans="2:93" x14ac:dyDescent="0.25">
      <c r="B801" t="s">
        <v>93</v>
      </c>
      <c r="C801">
        <v>2</v>
      </c>
      <c r="D801">
        <v>2050</v>
      </c>
      <c r="E801">
        <v>2048</v>
      </c>
      <c r="F801">
        <v>8.2797801827063006E-2</v>
      </c>
      <c r="G801">
        <v>1.20995736239775E-3</v>
      </c>
      <c r="H801">
        <v>0.19145515616652201</v>
      </c>
      <c r="I801">
        <v>0.72453708464401601</v>
      </c>
      <c r="J801">
        <f ca="1">+('aob Demand'!J800-'aob Demand'!BX800)+'aob Cap'!BX801</f>
        <v>145.05780011056126</v>
      </c>
      <c r="K801">
        <f ca="1">+('aob Demand'!K800-'aob Demand'!BY800)+'aob Cap'!BY801</f>
        <v>145.05780011056126</v>
      </c>
      <c r="L801">
        <f ca="1">+('aob Demand'!L800-'aob Demand'!BZ800)+'aob Cap'!BZ801</f>
        <v>118.78048867888624</v>
      </c>
      <c r="M801">
        <f ca="1">+('aob Demand'!M800-'aob Demand'!CA800)+'aob Cap'!CA801</f>
        <v>96.381729448145748</v>
      </c>
      <c r="N801">
        <f ca="1">+'aob Demand'!N800*(1+CL801)</f>
        <v>26197.169491439283</v>
      </c>
      <c r="O801">
        <f ca="1">+'aob Demand'!O800*(1+CM801)</f>
        <v>382.15694356572845</v>
      </c>
      <c r="P801">
        <f ca="1">+'aob Demand'!P800*(1+CN801)</f>
        <v>74090.748603229687</v>
      </c>
      <c r="Q801">
        <f ca="1">+'aob Demand'!Q800*(1+CO801)</f>
        <v>346378.879377014</v>
      </c>
      <c r="R801">
        <v>45626022.592777401</v>
      </c>
      <c r="S801">
        <f ca="1">+IF(E801&gt;2017,SUMPRODUCT(J801:M801,N801:Q801),'aob Demand'!S800)</f>
        <v>46040669.385425717</v>
      </c>
      <c r="T801">
        <v>1</v>
      </c>
      <c r="U801">
        <v>12.122</v>
      </c>
      <c r="V801">
        <v>49077.283879636801</v>
      </c>
      <c r="W801">
        <v>12.122</v>
      </c>
      <c r="X801">
        <v>4.0278160021488896</v>
      </c>
      <c r="Y801">
        <v>4.0278160021488896</v>
      </c>
      <c r="Z801">
        <v>5.1075291262376004</v>
      </c>
      <c r="AA801">
        <v>3.67584824920772</v>
      </c>
      <c r="AB801">
        <v>9.9514275867299897</v>
      </c>
      <c r="AC801">
        <v>9.9514275867299897</v>
      </c>
      <c r="AD801">
        <v>9.9514275867299897</v>
      </c>
      <c r="AE801">
        <v>9.9514275867299897</v>
      </c>
      <c r="AF801">
        <v>260546.88204804299</v>
      </c>
      <c r="AG801">
        <v>3807.5182100069801</v>
      </c>
      <c r="AH801">
        <v>736825.71247740195</v>
      </c>
      <c r="AI801">
        <v>3443012.6546967002</v>
      </c>
      <c r="AJ801">
        <v>130.14775753662701</v>
      </c>
      <c r="AK801">
        <v>130.14775753662701</v>
      </c>
      <c r="AL801">
        <v>102.787888429045</v>
      </c>
      <c r="AM801">
        <v>81.814189485721201</v>
      </c>
      <c r="AN801">
        <v>134.17557353877601</v>
      </c>
      <c r="AO801">
        <v>134.17557353877601</v>
      </c>
      <c r="AP801">
        <v>107.895417555283</v>
      </c>
      <c r="AQ801">
        <v>85.490037734928904</v>
      </c>
      <c r="AR801">
        <f ca="1">+IF(E801&gt;2017,J801*N801,'aob Demand'!AR800)</f>
        <v>3800103.775551693</v>
      </c>
      <c r="AS801">
        <f>+IF(F801&gt;2017,K801*O801,'aob Demand'!AS800)</f>
        <v>55423.563332037498</v>
      </c>
      <c r="AT801">
        <f>+IF(G801&gt;2017,L801*P801,'aob Demand'!AT800)</f>
        <v>8798503.2532676794</v>
      </c>
      <c r="AU801">
        <f>+IF(H801&gt;2017,M801*Q801,'aob Demand'!AU800)</f>
        <v>33374871.180339798</v>
      </c>
      <c r="AV801">
        <v>1.0310979567116001</v>
      </c>
      <c r="AW801">
        <v>1.0310979567116001</v>
      </c>
      <c r="AX801">
        <v>1.04984162756137</v>
      </c>
      <c r="AY801">
        <v>1.04508035442287</v>
      </c>
      <c r="AZ801">
        <v>1.0311252739811201</v>
      </c>
      <c r="BA801">
        <v>1.0311252739811201</v>
      </c>
      <c r="BB801">
        <v>1.04984162756137</v>
      </c>
      <c r="BC801">
        <v>1.0457115435392299</v>
      </c>
      <c r="BD801">
        <v>0.88112184644279901</v>
      </c>
      <c r="BE801">
        <v>0.88112184644279901</v>
      </c>
      <c r="BF801">
        <v>0.88052161199397905</v>
      </c>
      <c r="BG801">
        <v>0.94700950422808805</v>
      </c>
      <c r="BH801">
        <v>0.14845984000000001</v>
      </c>
      <c r="BI801">
        <v>0.14845984000000001</v>
      </c>
      <c r="BJ801">
        <v>0.16933219299999999</v>
      </c>
      <c r="BK801">
        <v>0.20689772000000001</v>
      </c>
      <c r="BL801">
        <v>0.148460025</v>
      </c>
      <c r="BM801">
        <v>0.148460025</v>
      </c>
      <c r="BN801">
        <v>0.16933219299999999</v>
      </c>
      <c r="BO801">
        <v>0.20705116899999901</v>
      </c>
      <c r="BP801">
        <v>8.0653159999999995E-3</v>
      </c>
      <c r="BQ801">
        <v>8.0653159999999995E-3</v>
      </c>
      <c r="BR801">
        <v>8.0653159999999995E-3</v>
      </c>
      <c r="BS801">
        <v>0.156803041</v>
      </c>
      <c r="BT801">
        <v>0.99975147599999903</v>
      </c>
      <c r="BU801">
        <v>0.99975147599999903</v>
      </c>
      <c r="BV801">
        <v>1</v>
      </c>
      <c r="BW801">
        <v>0.99044583500000005</v>
      </c>
      <c r="BX801">
        <f ca="1">+'aob Demand'!BX800+'aob Cap'!$CG801</f>
        <v>10.891076028400642</v>
      </c>
      <c r="BY801">
        <f ca="1">+'aob Demand'!BY800+'aob Cap'!$CG801</f>
        <v>10.891076028400642</v>
      </c>
      <c r="BZ801">
        <f ca="1">+'aob Demand'!BZ800+'aob Cap'!$CG801</f>
        <v>10.891076028400642</v>
      </c>
      <c r="CA801">
        <f ca="1">+'aob Demand'!CA800+'aob Cap'!$CG801</f>
        <v>10.891076028400642</v>
      </c>
      <c r="CB801">
        <f t="shared" ca="1" si="98"/>
        <v>285315.364660163</v>
      </c>
      <c r="CC801">
        <f t="shared" ca="1" si="103"/>
        <v>4162.1003271555619</v>
      </c>
      <c r="CD801">
        <f t="shared" ca="1" si="104"/>
        <v>806927.97603889322</v>
      </c>
      <c r="CE801">
        <f t="shared" ca="1" si="105"/>
        <v>3772438.7099272748</v>
      </c>
      <c r="CG801">
        <f ca="1">+IFERROR(VLOOKUP(_xlfn.CONCAT(B801,E801,C801),Reallocation!$A$3:$F$618,6,FALSE),0)</f>
        <v>2.8731351122241035E-2</v>
      </c>
      <c r="CH801">
        <f t="shared" ca="1" si="99"/>
        <v>1.980682948476975E-4</v>
      </c>
      <c r="CI801">
        <f t="shared" ca="1" si="100"/>
        <v>1.980682948476975E-4</v>
      </c>
      <c r="CJ801">
        <f t="shared" ca="1" si="101"/>
        <v>2.4188611649789138E-4</v>
      </c>
      <c r="CK801">
        <f t="shared" ca="1" si="102"/>
        <v>2.9809955981030534E-4</v>
      </c>
      <c r="CL801">
        <f ca="1">+IF($C801=1,SUMPRODUCT($CH801:$CK801,Elast!$L$6:$O$6),SUMPRODUCT($CH801:$CK801,Elast!$L$13:$O$13))</f>
        <v>-8.5877580187370137E-6</v>
      </c>
      <c r="CM801">
        <f ca="1">+IF($C801=1,SUMPRODUCT($CH801:$CK801,Elast!$L$7:$O$7),SUMPRODUCT($CH801:$CK801,Elast!$L$14:$O$14))</f>
        <v>5.4545979280234395E-6</v>
      </c>
      <c r="CN801">
        <f ca="1">+IF($C801=1,SUMPRODUCT($CH801:$CK801,Elast!$L$8:$O$8),SUMPRODUCT($CH801:$CK801,Elast!$L$15:$O$15))</f>
        <v>-1.0985380330078785E-5</v>
      </c>
      <c r="CO801">
        <f ca="1">+IF($C801=1,SUMPRODUCT($CH801:$CK801,Elast!$L$9:$O$9),SUMPRODUCT($CH801:$CK801,Elast!$L$16:$O$16))</f>
        <v>-6.8217454971588589E-6</v>
      </c>
    </row>
    <row r="802" spans="2:93" x14ac:dyDescent="0.25">
      <c r="B802" t="s">
        <v>93</v>
      </c>
      <c r="C802">
        <v>2</v>
      </c>
      <c r="D802">
        <v>2051</v>
      </c>
      <c r="E802">
        <v>2049</v>
      </c>
      <c r="F802">
        <v>8.2819033617167095E-2</v>
      </c>
      <c r="G802">
        <v>1.21025405270463E-3</v>
      </c>
      <c r="H802">
        <v>0.191476775271019</v>
      </c>
      <c r="I802">
        <v>0.72449393705910803</v>
      </c>
      <c r="J802">
        <f ca="1">+('aob Demand'!J801-'aob Demand'!BX801)+'aob Cap'!BX802</f>
        <v>145.0651429346681</v>
      </c>
      <c r="K802">
        <f ca="1">+('aob Demand'!K801-'aob Demand'!BY801)+'aob Cap'!BY802</f>
        <v>145.0651429346681</v>
      </c>
      <c r="L802">
        <f ca="1">+('aob Demand'!L801-'aob Demand'!BZ801)+'aob Cap'!BZ802</f>
        <v>118.78406715992509</v>
      </c>
      <c r="M802">
        <f ca="1">+('aob Demand'!M801-'aob Demand'!CA801)+'aob Cap'!CA802</f>
        <v>96.382112978217066</v>
      </c>
      <c r="N802">
        <f ca="1">+'aob Demand'!N801*(1+CL802)</f>
        <v>26225.975805997543</v>
      </c>
      <c r="O802">
        <f ca="1">+'aob Demand'!O801*(1+CM802)</f>
        <v>382.57640619694536</v>
      </c>
      <c r="P802">
        <f ca="1">+'aob Demand'!P801*(1+CN802)</f>
        <v>74172.135277465408</v>
      </c>
      <c r="Q802">
        <f ca="1">+'aob Demand'!Q801*(1+CO802)</f>
        <v>346759.32563807792</v>
      </c>
      <c r="R802">
        <v>45644351.0329362</v>
      </c>
      <c r="S802">
        <f ca="1">+IF(E802&gt;2017,SUMPRODUCT(J802:M802,N802:Q802),'aob Demand'!S801)</f>
        <v>46091837.828039661</v>
      </c>
      <c r="T802">
        <v>1</v>
      </c>
      <c r="U802">
        <v>12.122</v>
      </c>
      <c r="V802">
        <v>49567.449460170297</v>
      </c>
      <c r="W802">
        <v>12.122</v>
      </c>
      <c r="X802">
        <v>4.0473293299863702</v>
      </c>
      <c r="Y802">
        <v>4.0473293299863702</v>
      </c>
      <c r="Z802">
        <v>5.1231156529011397</v>
      </c>
      <c r="AA802">
        <v>3.68821265883633</v>
      </c>
      <c r="AB802">
        <v>9.8656098508842405</v>
      </c>
      <c r="AC802">
        <v>9.8656098508842405</v>
      </c>
      <c r="AD802">
        <v>9.8656098508842405</v>
      </c>
      <c r="AE802">
        <v>9.8656098508842405</v>
      </c>
      <c r="AF802">
        <v>258588.974936538</v>
      </c>
      <c r="AG802">
        <v>3778.8640175841401</v>
      </c>
      <c r="AH802">
        <v>731283.29760534305</v>
      </c>
      <c r="AI802">
        <v>3417118.7282252102</v>
      </c>
      <c r="AJ802">
        <v>130.14775753662701</v>
      </c>
      <c r="AK802">
        <v>130.14775753662701</v>
      </c>
      <c r="AL802">
        <v>102.787888429045</v>
      </c>
      <c r="AM802">
        <v>81.814189485721201</v>
      </c>
      <c r="AN802">
        <v>134.195086866613</v>
      </c>
      <c r="AO802">
        <v>134.195086866613</v>
      </c>
      <c r="AP802">
        <v>107.911004081946</v>
      </c>
      <c r="AQ802">
        <v>85.502402144557493</v>
      </c>
      <c r="AR802">
        <f ca="1">+IF(E802&gt;2017,J802*N802,'aob Demand'!AR801)</f>
        <v>3804474.9288981808</v>
      </c>
      <c r="AS802">
        <f>+IF(F802&gt;2017,K802*O802,'aob Demand'!AS801)</f>
        <v>55487.708944406899</v>
      </c>
      <c r="AT802">
        <f>+IF(G802&gt;2017,L802*P802,'aob Demand'!AT801)</f>
        <v>8808524.0966498591</v>
      </c>
      <c r="AU802">
        <f>+IF(H802&gt;2017,M802*Q802,'aob Demand'!AU801)</f>
        <v>33412094.655543</v>
      </c>
      <c r="AV802">
        <v>1.0312479235718499</v>
      </c>
      <c r="AW802">
        <v>1.0312479235718499</v>
      </c>
      <c r="AX802">
        <v>1.04999329590999</v>
      </c>
      <c r="AY802">
        <v>1.04523151372708</v>
      </c>
      <c r="AZ802">
        <v>1.0312752448144999</v>
      </c>
      <c r="BA802">
        <v>1.0312752448144999</v>
      </c>
      <c r="BB802">
        <v>1.04999329590999</v>
      </c>
      <c r="BC802">
        <v>1.0458627941379699</v>
      </c>
      <c r="BD802">
        <v>0.88106269855503405</v>
      </c>
      <c r="BE802">
        <v>0.88106269855503405</v>
      </c>
      <c r="BF802">
        <v>0.88046290104677005</v>
      </c>
      <c r="BG802">
        <v>0.94694628525514402</v>
      </c>
      <c r="BH802">
        <v>0.14845984000000001</v>
      </c>
      <c r="BI802">
        <v>0.14845984000000001</v>
      </c>
      <c r="BJ802">
        <v>0.16933219299999999</v>
      </c>
      <c r="BK802">
        <v>0.20689772000000001</v>
      </c>
      <c r="BL802">
        <v>0.148460025</v>
      </c>
      <c r="BM802">
        <v>0.148460025</v>
      </c>
      <c r="BN802">
        <v>0.16933219299999999</v>
      </c>
      <c r="BO802">
        <v>0.20705116899999901</v>
      </c>
      <c r="BP802">
        <v>8.0653159999999995E-3</v>
      </c>
      <c r="BQ802">
        <v>8.0653159999999995E-3</v>
      </c>
      <c r="BR802">
        <v>8.0653159999999995E-3</v>
      </c>
      <c r="BS802">
        <v>0.156803041</v>
      </c>
      <c r="BT802">
        <v>0.99975147599999903</v>
      </c>
      <c r="BU802">
        <v>0.99975147599999903</v>
      </c>
      <c r="BV802">
        <v>1</v>
      </c>
      <c r="BW802">
        <v>0.99044583500000005</v>
      </c>
      <c r="BX802">
        <f ca="1">+'aob Demand'!BX801+'aob Cap'!$CG802</f>
        <v>10.879263296424476</v>
      </c>
      <c r="BY802">
        <f ca="1">+'aob Demand'!BY801+'aob Cap'!$CG802</f>
        <v>10.879263296424476</v>
      </c>
      <c r="BZ802">
        <f ca="1">+'aob Demand'!BZ801+'aob Cap'!$CG802</f>
        <v>10.879263296424476</v>
      </c>
      <c r="CA802">
        <f ca="1">+'aob Demand'!CA801+'aob Cap'!$CG802</f>
        <v>10.879263296424476</v>
      </c>
      <c r="CB802">
        <f t="shared" ca="1" si="98"/>
        <v>285319.29599910538</v>
      </c>
      <c r="CC802">
        <f t="shared" ca="1" si="103"/>
        <v>4162.1494540164094</v>
      </c>
      <c r="CD802">
        <f t="shared" ca="1" si="104"/>
        <v>806938.18894156045</v>
      </c>
      <c r="CE802">
        <f t="shared" ca="1" si="105"/>
        <v>3772486.0041072438</v>
      </c>
      <c r="CG802">
        <f ca="1">+IFERROR(VLOOKUP(_xlfn.CONCAT(B802,E802,C802),Reallocation!$A$3:$F$618,6,FALSE),0)</f>
        <v>2.745313253607528E-2</v>
      </c>
      <c r="CH802">
        <f t="shared" ca="1" si="99"/>
        <v>1.8924692714383795E-4</v>
      </c>
      <c r="CI802">
        <f t="shared" ca="1" si="100"/>
        <v>1.8924692714383795E-4</v>
      </c>
      <c r="CJ802">
        <f t="shared" ca="1" si="101"/>
        <v>2.3111797055341832E-4</v>
      </c>
      <c r="CK802">
        <f t="shared" ca="1" si="102"/>
        <v>2.8483638392828858E-4</v>
      </c>
      <c r="CL802">
        <f ca="1">+IF($C802=1,SUMPRODUCT($CH802:$CK802,Elast!$L$6:$O$6),SUMPRODUCT($CH802:$CK802,Elast!$L$13:$O$13))</f>
        <v>-8.2053931597738651E-6</v>
      </c>
      <c r="CM802">
        <f ca="1">+IF($C802=1,SUMPRODUCT($CH802:$CK802,Elast!$L$7:$O$7),SUMPRODUCT($CH802:$CK802,Elast!$L$14:$O$14))</f>
        <v>5.2116622938318625E-6</v>
      </c>
      <c r="CN802">
        <f ca="1">+IF($C802=1,SUMPRODUCT($CH802:$CK802,Elast!$L$8:$O$8),SUMPRODUCT($CH802:$CK802,Elast!$L$15:$O$15))</f>
        <v>-1.0496187052580374E-5</v>
      </c>
      <c r="CO802">
        <f ca="1">+IF($C802=1,SUMPRODUCT($CH802:$CK802,Elast!$L$9:$O$9),SUMPRODUCT($CH802:$CK802,Elast!$L$16:$O$16))</f>
        <v>-6.518159681118352E-6</v>
      </c>
    </row>
    <row r="803" spans="2:93" x14ac:dyDescent="0.25">
      <c r="B803" t="s">
        <v>94</v>
      </c>
      <c r="C803">
        <v>1</v>
      </c>
      <c r="D803">
        <v>2010</v>
      </c>
      <c r="E803">
        <v>2008</v>
      </c>
      <c r="F803">
        <v>0.17418894500000001</v>
      </c>
      <c r="G803">
        <v>2.0649172E-2</v>
      </c>
      <c r="H803">
        <v>0.21725821399999901</v>
      </c>
      <c r="I803">
        <v>0.58790366799999905</v>
      </c>
      <c r="J803">
        <f>+('aob Demand'!J802-'aob Demand'!BX802)+'aob Cap'!BX803</f>
        <v>312.502730399999</v>
      </c>
      <c r="K803">
        <f>+('aob Demand'!K802-'aob Demand'!BY802)+'aob Cap'!BY803</f>
        <v>238.2047609</v>
      </c>
      <c r="L803">
        <f>+('aob Demand'!L802-'aob Demand'!BZ802)+'aob Cap'!BZ803</f>
        <v>190.7195236</v>
      </c>
      <c r="M803">
        <f>+('aob Demand'!M802-'aob Demand'!CA802)+'aob Cap'!CA803</f>
        <v>169.94676079999999</v>
      </c>
      <c r="N803">
        <f>+'aob Demand'!N802*(1+CL803)</f>
        <v>103184.227</v>
      </c>
      <c r="O803">
        <f>+'aob Demand'!O802*(1+CM803)</f>
        <v>17652.063999999998</v>
      </c>
      <c r="P803">
        <f>+'aob Demand'!P802*(1+CN803)</f>
        <v>213622.728</v>
      </c>
      <c r="Q803">
        <f>+'aob Demand'!Q802*(1+CO803)</f>
        <v>646924.55700000003</v>
      </c>
      <c r="R803">
        <v>3673.9946239999999</v>
      </c>
      <c r="S803">
        <f>+IF(E803&gt;2017,SUMPRODUCT(J803:M803,N803:Q803),'aob Demand'!S802)</f>
        <v>187134916.19999999</v>
      </c>
      <c r="T803">
        <v>50935</v>
      </c>
      <c r="U803">
        <v>57.798000000000002</v>
      </c>
      <c r="V803">
        <v>30247.809160000001</v>
      </c>
      <c r="W803">
        <v>1.13474E-3</v>
      </c>
      <c r="X803">
        <v>37.647916500000001</v>
      </c>
      <c r="Y803">
        <v>37.647916500000001</v>
      </c>
      <c r="Z803">
        <v>19.242366000000001</v>
      </c>
      <c r="AA803">
        <v>31.693414449999999</v>
      </c>
      <c r="AB803">
        <v>74.297969539999997</v>
      </c>
      <c r="AC803">
        <v>0</v>
      </c>
      <c r="AD803">
        <v>0</v>
      </c>
      <c r="AE803">
        <v>0</v>
      </c>
      <c r="AF803">
        <v>7666378.5549999997</v>
      </c>
      <c r="AG803">
        <v>0</v>
      </c>
      <c r="AH803">
        <v>0</v>
      </c>
      <c r="AI803">
        <v>0</v>
      </c>
      <c r="AJ803">
        <v>200.55684439999999</v>
      </c>
      <c r="AK803">
        <v>200.55684439999999</v>
      </c>
      <c r="AL803">
        <v>171.4771576</v>
      </c>
      <c r="AM803">
        <v>138.2533463</v>
      </c>
      <c r="AN803">
        <v>238.2047609</v>
      </c>
      <c r="AO803">
        <v>238.2047609</v>
      </c>
      <c r="AP803">
        <v>190.7195236</v>
      </c>
      <c r="AQ803">
        <v>169.94676079999999</v>
      </c>
      <c r="AR803">
        <f>+IF(E803&gt;2017,J803*N803,'aob Demand'!AR802)</f>
        <v>32245352.68</v>
      </c>
      <c r="AS803">
        <f>+IF(F803&gt;2017,K803*O803,'aob Demand'!AS802)</f>
        <v>4204805.6839999901</v>
      </c>
      <c r="AT803">
        <f>+IF(G803&gt;2017,L803*P803,'aob Demand'!AT802)</f>
        <v>40742024.920000002</v>
      </c>
      <c r="AU803">
        <f>+IF(H803&gt;2017,M803*Q803,'aob Demand'!AU802)</f>
        <v>109942732.90000001</v>
      </c>
      <c r="AV803">
        <v>0.98606933099999905</v>
      </c>
      <c r="AW803">
        <v>0.98606933099999905</v>
      </c>
      <c r="AX803">
        <v>0.947036392</v>
      </c>
      <c r="AY803">
        <v>0.978586335999999</v>
      </c>
      <c r="AZ803">
        <v>1.0275736719999999</v>
      </c>
      <c r="BA803">
        <v>1.0275736719999999</v>
      </c>
      <c r="BB803">
        <v>1.002552468</v>
      </c>
      <c r="BC803">
        <v>1.054748534</v>
      </c>
      <c r="BD803">
        <v>0.88020241300000002</v>
      </c>
      <c r="BE803">
        <v>0.88020241300000002</v>
      </c>
      <c r="BF803">
        <v>0.83329929899999999</v>
      </c>
      <c r="BG803">
        <v>0.82049334099999904</v>
      </c>
      <c r="BH803">
        <v>0.20805409</v>
      </c>
      <c r="BI803">
        <v>0.20805409</v>
      </c>
      <c r="BJ803">
        <v>0.23356761100000001</v>
      </c>
      <c r="BK803">
        <v>0.32932171100000002</v>
      </c>
      <c r="BL803">
        <v>0.19574691499999999</v>
      </c>
      <c r="BM803">
        <v>0.19574691499999999</v>
      </c>
      <c r="BN803">
        <v>0.212636728</v>
      </c>
      <c r="BO803">
        <v>0.32846056800000001</v>
      </c>
      <c r="BP803">
        <v>0.20090065800000001</v>
      </c>
      <c r="BQ803">
        <v>0.20090065800000001</v>
      </c>
      <c r="BR803">
        <v>0.23331829000000001</v>
      </c>
      <c r="BS803">
        <v>0.26943362700000001</v>
      </c>
      <c r="BT803">
        <v>0.71193289699999995</v>
      </c>
      <c r="BU803">
        <v>0.71193289699999995</v>
      </c>
      <c r="BV803">
        <v>0.66426642700000005</v>
      </c>
      <c r="BW803">
        <v>0.66782604599999995</v>
      </c>
      <c r="BX803">
        <f>+'aob Demand'!BX802+'aob Cap'!$CG803</f>
        <v>102.0409693</v>
      </c>
      <c r="BY803">
        <f>+'aob Demand'!BY802+'aob Cap'!$CG803</f>
        <v>0</v>
      </c>
      <c r="BZ803">
        <f>+'aob Demand'!BZ802+'aob Cap'!$CG803</f>
        <v>0</v>
      </c>
      <c r="CA803">
        <f>+'aob Demand'!CA802+'aob Cap'!$CG803</f>
        <v>0</v>
      </c>
      <c r="CB803">
        <f t="shared" si="98"/>
        <v>10529018.53955123</v>
      </c>
      <c r="CC803">
        <f t="shared" si="103"/>
        <v>0</v>
      </c>
      <c r="CD803">
        <f t="shared" si="104"/>
        <v>0</v>
      </c>
      <c r="CE803">
        <f t="shared" si="105"/>
        <v>0</v>
      </c>
      <c r="CG803">
        <f>+IFERROR(VLOOKUP(_xlfn.CONCAT(B803,E803,C803),Reallocation!$A$3:$F$618,6,FALSE),0)</f>
        <v>0</v>
      </c>
      <c r="CH803">
        <f t="shared" si="99"/>
        <v>0</v>
      </c>
      <c r="CI803">
        <f t="shared" si="100"/>
        <v>0</v>
      </c>
      <c r="CJ803">
        <f t="shared" si="101"/>
        <v>0</v>
      </c>
      <c r="CK803">
        <f t="shared" si="102"/>
        <v>0</v>
      </c>
      <c r="CL803">
        <f>+IF($C803=1,SUMPRODUCT($CH803:$CK803,Elast!$L$6:$O$6),SUMPRODUCT($CH803:$CK803,Elast!$L$13:$O$13))</f>
        <v>0</v>
      </c>
      <c r="CM803">
        <f>+IF($C803=1,SUMPRODUCT($CH803:$CK803,Elast!$L$7:$O$7),SUMPRODUCT($CH803:$CK803,Elast!$L$14:$O$14))</f>
        <v>0</v>
      </c>
      <c r="CN803">
        <f>+IF($C803=1,SUMPRODUCT($CH803:$CK803,Elast!$L$8:$O$8),SUMPRODUCT($CH803:$CK803,Elast!$L$15:$O$15))</f>
        <v>0</v>
      </c>
      <c r="CO803">
        <f>+IF($C803=1,SUMPRODUCT($CH803:$CK803,Elast!$L$9:$O$9),SUMPRODUCT($CH803:$CK803,Elast!$L$16:$O$16))</f>
        <v>0</v>
      </c>
    </row>
    <row r="804" spans="2:93" x14ac:dyDescent="0.25">
      <c r="B804" t="s">
        <v>94</v>
      </c>
      <c r="C804">
        <v>1</v>
      </c>
      <c r="D804">
        <v>2011</v>
      </c>
      <c r="E804">
        <v>2009</v>
      </c>
      <c r="F804">
        <v>0.232668608</v>
      </c>
      <c r="G804">
        <v>3.1654582000000001E-2</v>
      </c>
      <c r="H804">
        <v>0.21863034200000001</v>
      </c>
      <c r="I804">
        <v>0.51704646700000001</v>
      </c>
      <c r="J804">
        <f>+('aob Demand'!J803-'aob Demand'!BX803)+'aob Cap'!BX804</f>
        <v>91.959202849999997</v>
      </c>
      <c r="K804">
        <f>+('aob Demand'!K803-'aob Demand'!BY803)+'aob Cap'!BY804</f>
        <v>71.811857759999995</v>
      </c>
      <c r="L804">
        <f>+('aob Demand'!L803-'aob Demand'!BZ803)+'aob Cap'!BZ804</f>
        <v>43.008974500000001</v>
      </c>
      <c r="M804">
        <f>+('aob Demand'!M803-'aob Demand'!CA803)+'aob Cap'!CA804</f>
        <v>30.457069199999999</v>
      </c>
      <c r="N804">
        <f>+'aob Demand'!N803*(1+CL804)</f>
        <v>100157.693</v>
      </c>
      <c r="O804">
        <f>+'aob Demand'!O803*(1+CM804)</f>
        <v>17257.768</v>
      </c>
      <c r="P804">
        <f>+'aob Demand'!P803*(1+CN804)</f>
        <v>201569.83899999899</v>
      </c>
      <c r="Q804">
        <f>+'aob Demand'!Q803*(1+CO804)</f>
        <v>672837.76899999997</v>
      </c>
      <c r="R804">
        <v>768.20480469999995</v>
      </c>
      <c r="S804">
        <f>+IF(E804&gt;2017,SUMPRODUCT(J804:M804,N804:Q804),'aob Demand'!S803)</f>
        <v>39611712.549999997</v>
      </c>
      <c r="T804">
        <v>51564</v>
      </c>
      <c r="U804">
        <v>53.335999999999999</v>
      </c>
      <c r="V804">
        <v>29345.23216</v>
      </c>
      <c r="W804">
        <v>1.034365E-3</v>
      </c>
      <c r="X804">
        <v>-17.780668460000001</v>
      </c>
      <c r="Y804">
        <v>-17.780668460000001</v>
      </c>
      <c r="Z804">
        <v>-15.621048399999999</v>
      </c>
      <c r="AA804">
        <v>-8.8335840040000004</v>
      </c>
      <c r="AB804">
        <v>20.147345090000002</v>
      </c>
      <c r="AC804">
        <v>0</v>
      </c>
      <c r="AD804">
        <v>0</v>
      </c>
      <c r="AE804">
        <v>0</v>
      </c>
      <c r="AF804">
        <v>2017911.6040000001</v>
      </c>
      <c r="AG804">
        <v>0</v>
      </c>
      <c r="AH804">
        <v>0</v>
      </c>
      <c r="AI804">
        <v>0</v>
      </c>
      <c r="AJ804">
        <v>89.592526230000004</v>
      </c>
      <c r="AK804">
        <v>89.592526230000004</v>
      </c>
      <c r="AL804">
        <v>58.630022899999901</v>
      </c>
      <c r="AM804">
        <v>39.290653210000002</v>
      </c>
      <c r="AN804">
        <v>71.811857759999995</v>
      </c>
      <c r="AO804">
        <v>71.811857759999995</v>
      </c>
      <c r="AP804">
        <v>43.008974500000001</v>
      </c>
      <c r="AQ804">
        <v>30.457069199999999</v>
      </c>
      <c r="AR804">
        <f>+IF(E804&gt;2017,J804*N804,'aob Demand'!AR803)</f>
        <v>9210421.6079999991</v>
      </c>
      <c r="AS804">
        <f>+IF(F804&gt;2017,K804*O804,'aob Demand'!AS803)</f>
        <v>1239312.3810000001</v>
      </c>
      <c r="AT804">
        <f>+IF(G804&gt;2017,L804*P804,'aob Demand'!AT803)</f>
        <v>8669312.0649999995</v>
      </c>
      <c r="AU804">
        <f>+IF(H804&gt;2017,M804*Q804,'aob Demand'!AU803)</f>
        <v>20492666.489999998</v>
      </c>
      <c r="AV804">
        <v>0.98606933099999905</v>
      </c>
      <c r="AW804">
        <v>0.98606933099999905</v>
      </c>
      <c r="AX804">
        <v>0.947036392</v>
      </c>
      <c r="AY804">
        <v>0.978586335999999</v>
      </c>
      <c r="AZ804">
        <v>1.0275736719999999</v>
      </c>
      <c r="BA804">
        <v>1.0275736719999999</v>
      </c>
      <c r="BB804">
        <v>1.002552468</v>
      </c>
      <c r="BC804">
        <v>1.054748534</v>
      </c>
      <c r="BD804">
        <v>0.88020241300000002</v>
      </c>
      <c r="BE804">
        <v>0.88020241300000002</v>
      </c>
      <c r="BF804">
        <v>0.83329929899999999</v>
      </c>
      <c r="BG804">
        <v>0.82049334099999904</v>
      </c>
      <c r="BH804">
        <v>0.20805409</v>
      </c>
      <c r="BI804">
        <v>0.20805409</v>
      </c>
      <c r="BJ804">
        <v>0.23356761100000001</v>
      </c>
      <c r="BK804">
        <v>0.32932171100000002</v>
      </c>
      <c r="BL804">
        <v>0.19574691499999999</v>
      </c>
      <c r="BM804">
        <v>0.19574691499999999</v>
      </c>
      <c r="BN804">
        <v>0.212636728</v>
      </c>
      <c r="BO804">
        <v>0.32846056800000001</v>
      </c>
      <c r="BP804">
        <v>0.20090065800000001</v>
      </c>
      <c r="BQ804">
        <v>0.20090065800000001</v>
      </c>
      <c r="BR804">
        <v>0.23331829000000001</v>
      </c>
      <c r="BS804">
        <v>0.26943362700000001</v>
      </c>
      <c r="BT804">
        <v>0.71193289699999995</v>
      </c>
      <c r="BU804">
        <v>0.71193289699999995</v>
      </c>
      <c r="BV804">
        <v>0.66426642700000005</v>
      </c>
      <c r="BW804">
        <v>0.66782604599999995</v>
      </c>
      <c r="BX804">
        <f>+'aob Demand'!BX803+'aob Cap'!$CG804</f>
        <v>103.0185638</v>
      </c>
      <c r="BY804">
        <f>+'aob Demand'!BY803+'aob Cap'!$CG804</f>
        <v>0</v>
      </c>
      <c r="BZ804">
        <f>+'aob Demand'!BZ803+'aob Cap'!$CG804</f>
        <v>0</v>
      </c>
      <c r="CA804">
        <f>+'aob Demand'!CA803+'aob Cap'!$CG804</f>
        <v>0</v>
      </c>
      <c r="CB804">
        <f t="shared" si="98"/>
        <v>10318101.686381312</v>
      </c>
      <c r="CC804">
        <f t="shared" si="103"/>
        <v>0</v>
      </c>
      <c r="CD804">
        <f t="shared" si="104"/>
        <v>0</v>
      </c>
      <c r="CE804">
        <f t="shared" si="105"/>
        <v>0</v>
      </c>
      <c r="CG804">
        <f>+IFERROR(VLOOKUP(_xlfn.CONCAT(B804,E804,C804),Reallocation!$A$3:$F$618,6,FALSE),0)</f>
        <v>0</v>
      </c>
      <c r="CH804">
        <f t="shared" si="99"/>
        <v>0</v>
      </c>
      <c r="CI804">
        <f t="shared" si="100"/>
        <v>0</v>
      </c>
      <c r="CJ804">
        <f t="shared" si="101"/>
        <v>0</v>
      </c>
      <c r="CK804">
        <f t="shared" si="102"/>
        <v>0</v>
      </c>
      <c r="CL804">
        <f>+IF($C804=1,SUMPRODUCT($CH804:$CK804,Elast!$L$6:$O$6),SUMPRODUCT($CH804:$CK804,Elast!$L$13:$O$13))</f>
        <v>0</v>
      </c>
      <c r="CM804">
        <f>+IF($C804=1,SUMPRODUCT($CH804:$CK804,Elast!$L$7:$O$7),SUMPRODUCT($CH804:$CK804,Elast!$L$14:$O$14))</f>
        <v>0</v>
      </c>
      <c r="CN804">
        <f>+IF($C804=1,SUMPRODUCT($CH804:$CK804,Elast!$L$8:$O$8),SUMPRODUCT($CH804:$CK804,Elast!$L$15:$O$15))</f>
        <v>0</v>
      </c>
      <c r="CO804">
        <f>+IF($C804=1,SUMPRODUCT($CH804:$CK804,Elast!$L$9:$O$9),SUMPRODUCT($CH804:$CK804,Elast!$L$16:$O$16))</f>
        <v>0</v>
      </c>
    </row>
    <row r="805" spans="2:93" x14ac:dyDescent="0.25">
      <c r="B805" t="s">
        <v>94</v>
      </c>
      <c r="C805">
        <v>1</v>
      </c>
      <c r="D805">
        <v>2012</v>
      </c>
      <c r="E805">
        <v>2010</v>
      </c>
      <c r="F805">
        <v>0.20558939600000001</v>
      </c>
      <c r="G805">
        <v>1.6566805E-2</v>
      </c>
      <c r="H805">
        <v>0.236615983999999</v>
      </c>
      <c r="I805">
        <v>0.54122781499999995</v>
      </c>
      <c r="J805">
        <f>+('aob Demand'!J804-'aob Demand'!BX804)+'aob Cap'!BX805</f>
        <v>150.75369409999999</v>
      </c>
      <c r="K805">
        <f>+('aob Demand'!K804-'aob Demand'!BY804)+'aob Cap'!BY805</f>
        <v>77.40026881</v>
      </c>
      <c r="L805">
        <f>+('aob Demand'!L804-'aob Demand'!BZ804)+'aob Cap'!BZ805</f>
        <v>79.76328015</v>
      </c>
      <c r="M805">
        <f>+('aob Demand'!M804-'aob Demand'!CA804)+'aob Cap'!CA805</f>
        <v>58.68630718</v>
      </c>
      <c r="N805">
        <f>+'aob Demand'!N804*(1+CL805)</f>
        <v>100854.94</v>
      </c>
      <c r="O805">
        <f>+'aob Demand'!O804*(1+CM805)</f>
        <v>15124.993</v>
      </c>
      <c r="P805">
        <f>+'aob Demand'!P804*(1+CN805)</f>
        <v>217312.497</v>
      </c>
      <c r="Q805">
        <f>+'aob Demand'!Q804*(1+CO805)</f>
        <v>675732.30700000003</v>
      </c>
      <c r="R805">
        <v>1412.4354980000001</v>
      </c>
      <c r="S805">
        <f>+IF(E805&gt;2017,SUMPRODUCT(J805:M805,N805:Q805),'aob Demand'!S804)</f>
        <v>73364724.609999999</v>
      </c>
      <c r="T805">
        <v>51942</v>
      </c>
      <c r="U805">
        <v>55.777999999999999</v>
      </c>
      <c r="V805">
        <v>28362.528639999899</v>
      </c>
      <c r="W805">
        <v>1.0738519999999999E-3</v>
      </c>
      <c r="X805">
        <v>-1.7825979969999901</v>
      </c>
      <c r="Y805">
        <v>-1.7825979969999901</v>
      </c>
      <c r="Z805">
        <v>-8.9971446190000002</v>
      </c>
      <c r="AA805">
        <v>-2.4504071939999998</v>
      </c>
      <c r="AB805">
        <v>73.353425279999996</v>
      </c>
      <c r="AC805">
        <v>0</v>
      </c>
      <c r="AD805">
        <v>0</v>
      </c>
      <c r="AE805">
        <v>0</v>
      </c>
      <c r="AF805">
        <v>7398055.3059999999</v>
      </c>
      <c r="AG805">
        <v>0</v>
      </c>
      <c r="AH805">
        <v>0</v>
      </c>
      <c r="AI805">
        <v>0</v>
      </c>
      <c r="AJ805">
        <v>79.182866809999993</v>
      </c>
      <c r="AK805">
        <v>79.182866809999993</v>
      </c>
      <c r="AL805">
        <v>88.76042477</v>
      </c>
      <c r="AM805">
        <v>61.13671437</v>
      </c>
      <c r="AN805">
        <v>77.40026881</v>
      </c>
      <c r="AO805">
        <v>77.40026881</v>
      </c>
      <c r="AP805">
        <v>79.76328015</v>
      </c>
      <c r="AQ805">
        <v>58.68630718</v>
      </c>
      <c r="AR805">
        <f>+IF(E805&gt;2017,J805*N805,'aob Demand'!AR804)</f>
        <v>15204254.77</v>
      </c>
      <c r="AS805">
        <f>+IF(F805&gt;2017,K805*O805,'aob Demand'!AS804)</f>
        <v>1170678.524</v>
      </c>
      <c r="AT805">
        <f>+IF(G805&gt;2017,L805*P805,'aob Demand'!AT804)</f>
        <v>17333557.579999998</v>
      </c>
      <c r="AU805">
        <f>+IF(H805&gt;2017,M805*Q805,'aob Demand'!AU804)</f>
        <v>39656233.740000002</v>
      </c>
      <c r="AV805">
        <v>0.98606933099999905</v>
      </c>
      <c r="AW805">
        <v>0.98606933099999905</v>
      </c>
      <c r="AX805">
        <v>0.947036392</v>
      </c>
      <c r="AY805">
        <v>0.978586335999999</v>
      </c>
      <c r="AZ805">
        <v>1.0275736719999999</v>
      </c>
      <c r="BA805">
        <v>1.0275736719999999</v>
      </c>
      <c r="BB805">
        <v>1.002552468</v>
      </c>
      <c r="BC805">
        <v>1.054748534</v>
      </c>
      <c r="BD805">
        <v>0.88020241300000002</v>
      </c>
      <c r="BE805">
        <v>0.88020241300000002</v>
      </c>
      <c r="BF805">
        <v>0.83329929899999999</v>
      </c>
      <c r="BG805">
        <v>0.82049334099999904</v>
      </c>
      <c r="BH805">
        <v>0.20805409</v>
      </c>
      <c r="BI805">
        <v>0.20805409</v>
      </c>
      <c r="BJ805">
        <v>0.23356761100000001</v>
      </c>
      <c r="BK805">
        <v>0.32932171100000002</v>
      </c>
      <c r="BL805">
        <v>0.19574691499999999</v>
      </c>
      <c r="BM805">
        <v>0.19574691499999999</v>
      </c>
      <c r="BN805">
        <v>0.212636728</v>
      </c>
      <c r="BO805">
        <v>0.32846056800000001</v>
      </c>
      <c r="BP805">
        <v>0.20090065800000001</v>
      </c>
      <c r="BQ805">
        <v>0.20090065800000001</v>
      </c>
      <c r="BR805">
        <v>0.23331829000000001</v>
      </c>
      <c r="BS805">
        <v>0.26943362700000001</v>
      </c>
      <c r="BT805">
        <v>0.71193289699999995</v>
      </c>
      <c r="BU805">
        <v>0.71193289699999995</v>
      </c>
      <c r="BV805">
        <v>0.66426642700000005</v>
      </c>
      <c r="BW805">
        <v>0.66782604599999995</v>
      </c>
      <c r="BX805">
        <f>+'aob Demand'!BX804+'aob Cap'!$CG805</f>
        <v>103.8912108</v>
      </c>
      <c r="BY805">
        <f>+'aob Demand'!BY804+'aob Cap'!$CG805</f>
        <v>0</v>
      </c>
      <c r="BZ805">
        <f>+'aob Demand'!BZ804+'aob Cap'!$CG805</f>
        <v>0</v>
      </c>
      <c r="CA805">
        <f>+'aob Demand'!CA804+'aob Cap'!$CG805</f>
        <v>0</v>
      </c>
      <c r="CB805">
        <f t="shared" si="98"/>
        <v>10477941.831761353</v>
      </c>
      <c r="CC805">
        <f t="shared" si="103"/>
        <v>0</v>
      </c>
      <c r="CD805">
        <f t="shared" si="104"/>
        <v>0</v>
      </c>
      <c r="CE805">
        <f t="shared" si="105"/>
        <v>0</v>
      </c>
      <c r="CG805">
        <f>+IFERROR(VLOOKUP(_xlfn.CONCAT(B805,E805,C805),Reallocation!$A$3:$F$618,6,FALSE),0)</f>
        <v>0</v>
      </c>
      <c r="CH805">
        <f t="shared" si="99"/>
        <v>0</v>
      </c>
      <c r="CI805">
        <f t="shared" si="100"/>
        <v>0</v>
      </c>
      <c r="CJ805">
        <f t="shared" si="101"/>
        <v>0</v>
      </c>
      <c r="CK805">
        <f t="shared" si="102"/>
        <v>0</v>
      </c>
      <c r="CL805">
        <f>+IF($C805=1,SUMPRODUCT($CH805:$CK805,Elast!$L$6:$O$6),SUMPRODUCT($CH805:$CK805,Elast!$L$13:$O$13))</f>
        <v>0</v>
      </c>
      <c r="CM805">
        <f>+IF($C805=1,SUMPRODUCT($CH805:$CK805,Elast!$L$7:$O$7),SUMPRODUCT($CH805:$CK805,Elast!$L$14:$O$14))</f>
        <v>0</v>
      </c>
      <c r="CN805">
        <f>+IF($C805=1,SUMPRODUCT($CH805:$CK805,Elast!$L$8:$O$8),SUMPRODUCT($CH805:$CK805,Elast!$L$15:$O$15))</f>
        <v>0</v>
      </c>
      <c r="CO805">
        <f>+IF($C805=1,SUMPRODUCT($CH805:$CK805,Elast!$L$9:$O$9),SUMPRODUCT($CH805:$CK805,Elast!$L$16:$O$16))</f>
        <v>0</v>
      </c>
    </row>
    <row r="806" spans="2:93" x14ac:dyDescent="0.25">
      <c r="B806" t="s">
        <v>94</v>
      </c>
      <c r="C806">
        <v>1</v>
      </c>
      <c r="D806">
        <v>2013</v>
      </c>
      <c r="E806">
        <v>2011</v>
      </c>
      <c r="F806">
        <v>0.192775473999999</v>
      </c>
      <c r="G806">
        <v>2.7894433999999999E-2</v>
      </c>
      <c r="H806">
        <v>0.225761508</v>
      </c>
      <c r="I806">
        <v>0.55356858499999995</v>
      </c>
      <c r="J806">
        <f>+('aob Demand'!J805-'aob Demand'!BX805)+'aob Cap'!BX806</f>
        <v>103.96483929999999</v>
      </c>
      <c r="K806">
        <f>+('aob Demand'!K805-'aob Demand'!BY805)+'aob Cap'!BY806</f>
        <v>85.064997399999996</v>
      </c>
      <c r="L806">
        <f>+('aob Demand'!L805-'aob Demand'!BZ805)+'aob Cap'!BZ806</f>
        <v>58.184694260000001</v>
      </c>
      <c r="M806">
        <f>+('aob Demand'!M805-'aob Demand'!CA805)+'aob Cap'!CA806</f>
        <v>45.51318156</v>
      </c>
      <c r="N806">
        <f>+'aob Demand'!N805*(1+CL806)</f>
        <v>102444.416</v>
      </c>
      <c r="O806">
        <f>+'aob Demand'!O805*(1+CM806)</f>
        <v>19699.572</v>
      </c>
      <c r="P806">
        <f>+'aob Demand'!P805*(1+CN806)</f>
        <v>217540.12699999899</v>
      </c>
      <c r="Q806">
        <f>+'aob Demand'!Q805*(1+CO806)</f>
        <v>670424.46200000006</v>
      </c>
      <c r="R806">
        <v>1058.4569999999901</v>
      </c>
      <c r="S806">
        <f>+IF(E806&gt;2017,SUMPRODUCT(J806:M806,N806:Q806),'aob Demand'!S805)</f>
        <v>55497017.329999998</v>
      </c>
      <c r="T806">
        <v>52432</v>
      </c>
      <c r="U806">
        <v>51.913999999999902</v>
      </c>
      <c r="V806">
        <v>27089.2872399999</v>
      </c>
      <c r="W806">
        <v>9.9012100000000006E-4</v>
      </c>
      <c r="X806">
        <v>-0.49399541499999999</v>
      </c>
      <c r="Y806">
        <v>-0.49399541499999999</v>
      </c>
      <c r="Z806">
        <v>-5.3023418260000001</v>
      </c>
      <c r="AA806">
        <v>-5.0467649400000001</v>
      </c>
      <c r="AB806">
        <v>18.899841899999998</v>
      </c>
      <c r="AC806">
        <v>0</v>
      </c>
      <c r="AD806">
        <v>0</v>
      </c>
      <c r="AE806">
        <v>0</v>
      </c>
      <c r="AF806">
        <v>1936183.26599999</v>
      </c>
      <c r="AG806">
        <v>0</v>
      </c>
      <c r="AH806">
        <v>0</v>
      </c>
      <c r="AI806">
        <v>0</v>
      </c>
      <c r="AJ806">
        <v>85.55899282</v>
      </c>
      <c r="AK806">
        <v>85.55899282</v>
      </c>
      <c r="AL806">
        <v>63.487036089999997</v>
      </c>
      <c r="AM806">
        <v>50.559946500000002</v>
      </c>
      <c r="AN806">
        <v>85.064997399999996</v>
      </c>
      <c r="AO806">
        <v>85.064997399999996</v>
      </c>
      <c r="AP806">
        <v>58.184694260000001</v>
      </c>
      <c r="AQ806">
        <v>45.51318156</v>
      </c>
      <c r="AR806">
        <f>+IF(E806&gt;2017,J806*N806,'aob Demand'!AR805)</f>
        <v>10650617.25</v>
      </c>
      <c r="AS806">
        <f>+IF(F806&gt;2017,K806*O806,'aob Demand'!AS805)</f>
        <v>1675744.041</v>
      </c>
      <c r="AT806">
        <f>+IF(G806&gt;2017,L806*P806,'aob Demand'!AT805)</f>
        <v>12657505.779999999</v>
      </c>
      <c r="AU806">
        <f>+IF(H806&gt;2017,M806*Q806,'aob Demand'!AU805)</f>
        <v>30513150.260000002</v>
      </c>
      <c r="AV806">
        <v>0.98606933099999905</v>
      </c>
      <c r="AW806">
        <v>0.98606933099999905</v>
      </c>
      <c r="AX806">
        <v>0.947036392</v>
      </c>
      <c r="AY806">
        <v>0.978586335999999</v>
      </c>
      <c r="AZ806">
        <v>1.0275736719999999</v>
      </c>
      <c r="BA806">
        <v>1.0275736719999999</v>
      </c>
      <c r="BB806">
        <v>1.002552468</v>
      </c>
      <c r="BC806">
        <v>1.054748534</v>
      </c>
      <c r="BD806">
        <v>0.88020241300000002</v>
      </c>
      <c r="BE806">
        <v>0.88020241300000002</v>
      </c>
      <c r="BF806">
        <v>0.83329929899999999</v>
      </c>
      <c r="BG806">
        <v>0.82049334099999904</v>
      </c>
      <c r="BH806">
        <v>0.20805409</v>
      </c>
      <c r="BI806">
        <v>0.20805409</v>
      </c>
      <c r="BJ806">
        <v>0.23356761100000001</v>
      </c>
      <c r="BK806">
        <v>0.32932171100000002</v>
      </c>
      <c r="BL806">
        <v>0.19574691499999999</v>
      </c>
      <c r="BM806">
        <v>0.19574691499999999</v>
      </c>
      <c r="BN806">
        <v>0.212636728</v>
      </c>
      <c r="BO806">
        <v>0.32846056800000001</v>
      </c>
      <c r="BP806">
        <v>0.20090065800000001</v>
      </c>
      <c r="BQ806">
        <v>0.20090065800000001</v>
      </c>
      <c r="BR806">
        <v>0.23331829000000001</v>
      </c>
      <c r="BS806">
        <v>0.26943362700000001</v>
      </c>
      <c r="BT806">
        <v>0.71193289699999995</v>
      </c>
      <c r="BU806">
        <v>0.71193289699999995</v>
      </c>
      <c r="BV806">
        <v>0.66426642700000005</v>
      </c>
      <c r="BW806">
        <v>0.66782604599999995</v>
      </c>
      <c r="BX806">
        <f>+'aob Demand'!BX805+'aob Cap'!$CG806</f>
        <v>103.6997411</v>
      </c>
      <c r="BY806">
        <f>+'aob Demand'!BY805+'aob Cap'!$CG806</f>
        <v>0</v>
      </c>
      <c r="BZ806">
        <f>+'aob Demand'!BZ805+'aob Cap'!$CG806</f>
        <v>0</v>
      </c>
      <c r="CA806">
        <f>+'aob Demand'!CA805+'aob Cap'!$CG806</f>
        <v>0</v>
      </c>
      <c r="CB806">
        <f t="shared" si="98"/>
        <v>10623459.416340698</v>
      </c>
      <c r="CC806">
        <f t="shared" si="103"/>
        <v>0</v>
      </c>
      <c r="CD806">
        <f t="shared" si="104"/>
        <v>0</v>
      </c>
      <c r="CE806">
        <f t="shared" si="105"/>
        <v>0</v>
      </c>
      <c r="CG806">
        <f>+IFERROR(VLOOKUP(_xlfn.CONCAT(B806,E806,C806),Reallocation!$A$3:$F$618,6,FALSE),0)</f>
        <v>0</v>
      </c>
      <c r="CH806">
        <f t="shared" si="99"/>
        <v>0</v>
      </c>
      <c r="CI806">
        <f t="shared" si="100"/>
        <v>0</v>
      </c>
      <c r="CJ806">
        <f t="shared" si="101"/>
        <v>0</v>
      </c>
      <c r="CK806">
        <f t="shared" si="102"/>
        <v>0</v>
      </c>
      <c r="CL806">
        <f>+IF($C806=1,SUMPRODUCT($CH806:$CK806,Elast!$L$6:$O$6),SUMPRODUCT($CH806:$CK806,Elast!$L$13:$O$13))</f>
        <v>0</v>
      </c>
      <c r="CM806">
        <f>+IF($C806=1,SUMPRODUCT($CH806:$CK806,Elast!$L$7:$O$7),SUMPRODUCT($CH806:$CK806,Elast!$L$14:$O$14))</f>
        <v>0</v>
      </c>
      <c r="CN806">
        <f>+IF($C806=1,SUMPRODUCT($CH806:$CK806,Elast!$L$8:$O$8),SUMPRODUCT($CH806:$CK806,Elast!$L$15:$O$15))</f>
        <v>0</v>
      </c>
      <c r="CO806">
        <f>+IF($C806=1,SUMPRODUCT($CH806:$CK806,Elast!$L$9:$O$9),SUMPRODUCT($CH806:$CK806,Elast!$L$16:$O$16))</f>
        <v>0</v>
      </c>
    </row>
    <row r="807" spans="2:93" x14ac:dyDescent="0.25">
      <c r="B807" t="s">
        <v>94</v>
      </c>
      <c r="C807">
        <v>1</v>
      </c>
      <c r="D807">
        <v>2014</v>
      </c>
      <c r="E807">
        <v>2012</v>
      </c>
      <c r="F807">
        <v>0.18464229699999901</v>
      </c>
      <c r="G807">
        <v>1.7855366000000001E-2</v>
      </c>
      <c r="H807">
        <v>0.20556565699999901</v>
      </c>
      <c r="I807">
        <v>0.59193667999999999</v>
      </c>
      <c r="J807">
        <f>+('aob Demand'!J806-'aob Demand'!BX806)+'aob Cap'!BX807</f>
        <v>240.963715199999</v>
      </c>
      <c r="K807">
        <f>+('aob Demand'!K806-'aob Demand'!BY806)+'aob Cap'!BY807</f>
        <v>145.0859758</v>
      </c>
      <c r="L807">
        <f>+('aob Demand'!L806-'aob Demand'!BZ806)+'aob Cap'!BZ807</f>
        <v>129.4932135</v>
      </c>
      <c r="M807">
        <f>+('aob Demand'!M806-'aob Demand'!CA806)+'aob Cap'!CA807</f>
        <v>120.23592979999999</v>
      </c>
      <c r="N807">
        <f>+'aob Demand'!N806*(1+CL807)</f>
        <v>106588.337</v>
      </c>
      <c r="O807">
        <f>+'aob Demand'!O806*(1+CM807)</f>
        <v>17990.53</v>
      </c>
      <c r="P807">
        <f>+'aob Demand'!P806*(1+CN807)</f>
        <v>222340.66899999999</v>
      </c>
      <c r="Q807">
        <f>+'aob Demand'!Q806*(1+CO807)</f>
        <v>687234.50399999996</v>
      </c>
      <c r="R807">
        <v>2661.9159519999998</v>
      </c>
      <c r="S807">
        <f>+IF(E807&gt;2017,SUMPRODUCT(J807:M807,N807:Q807),'aob Demand'!S806)</f>
        <v>139715982.59999999</v>
      </c>
      <c r="T807">
        <v>52487</v>
      </c>
      <c r="U807">
        <v>58.677999999999997</v>
      </c>
      <c r="V807">
        <v>27429.553599999999</v>
      </c>
      <c r="W807">
        <v>1.1179530000000001E-3</v>
      </c>
      <c r="X807">
        <v>20.417034319999999</v>
      </c>
      <c r="Y807">
        <v>20.417034319999999</v>
      </c>
      <c r="Z807">
        <v>16.992343989999998</v>
      </c>
      <c r="AA807">
        <v>23.98131953</v>
      </c>
      <c r="AB807">
        <v>95.877739390000002</v>
      </c>
      <c r="AC807">
        <v>0</v>
      </c>
      <c r="AD807">
        <v>0</v>
      </c>
      <c r="AE807">
        <v>0</v>
      </c>
      <c r="AF807">
        <v>10219448.800000001</v>
      </c>
      <c r="AG807">
        <v>0</v>
      </c>
      <c r="AH807">
        <v>0</v>
      </c>
      <c r="AI807">
        <v>0</v>
      </c>
      <c r="AJ807">
        <v>124.6689415</v>
      </c>
      <c r="AK807">
        <v>124.6689415</v>
      </c>
      <c r="AL807">
        <v>112.50086949999999</v>
      </c>
      <c r="AM807">
        <v>96.254610249999999</v>
      </c>
      <c r="AN807">
        <v>145.0859758</v>
      </c>
      <c r="AO807">
        <v>145.0859758</v>
      </c>
      <c r="AP807">
        <v>129.4932135</v>
      </c>
      <c r="AQ807">
        <v>120.23592979999999</v>
      </c>
      <c r="AR807">
        <f>+IF(E807&gt;2017,J807*N807,'aob Demand'!AR806)</f>
        <v>25683921.68</v>
      </c>
      <c r="AS807">
        <f>+IF(F807&gt;2017,K807*O807,'aob Demand'!AS806)</f>
        <v>2610173.6009999998</v>
      </c>
      <c r="AT807">
        <f>+IF(G807&gt;2017,L807*P807,'aob Demand'!AT806)</f>
        <v>28791607.719999999</v>
      </c>
      <c r="AU807">
        <f>+IF(H807&gt;2017,M807*Q807,'aob Demand'!AU806)</f>
        <v>82630279.569999993</v>
      </c>
      <c r="AV807">
        <v>0.98606933099999905</v>
      </c>
      <c r="AW807">
        <v>0.98606933099999905</v>
      </c>
      <c r="AX807">
        <v>0.947036392</v>
      </c>
      <c r="AY807">
        <v>0.978586335999999</v>
      </c>
      <c r="AZ807">
        <v>1.0275736719999999</v>
      </c>
      <c r="BA807">
        <v>1.0275736719999999</v>
      </c>
      <c r="BB807">
        <v>1.002552468</v>
      </c>
      <c r="BC807">
        <v>1.054748534</v>
      </c>
      <c r="BD807">
        <v>0.88020241300000002</v>
      </c>
      <c r="BE807">
        <v>0.88020241300000002</v>
      </c>
      <c r="BF807">
        <v>0.83329929899999999</v>
      </c>
      <c r="BG807">
        <v>0.82049334099999904</v>
      </c>
      <c r="BH807">
        <v>0.20805409</v>
      </c>
      <c r="BI807">
        <v>0.20805409</v>
      </c>
      <c r="BJ807">
        <v>0.23356761100000001</v>
      </c>
      <c r="BK807">
        <v>0.32932171100000002</v>
      </c>
      <c r="BL807">
        <v>0.19574691499999999</v>
      </c>
      <c r="BM807">
        <v>0.19574691499999999</v>
      </c>
      <c r="BN807">
        <v>0.212636728</v>
      </c>
      <c r="BO807">
        <v>0.32846056800000001</v>
      </c>
      <c r="BP807">
        <v>0.20090065800000001</v>
      </c>
      <c r="BQ807">
        <v>0.20090065800000001</v>
      </c>
      <c r="BR807">
        <v>0.23331829000000001</v>
      </c>
      <c r="BS807">
        <v>0.26943362700000001</v>
      </c>
      <c r="BT807">
        <v>0.71193289699999995</v>
      </c>
      <c r="BU807">
        <v>0.71193289699999995</v>
      </c>
      <c r="BV807">
        <v>0.66426642700000005</v>
      </c>
      <c r="BW807">
        <v>0.66782604599999995</v>
      </c>
      <c r="BX807">
        <f>+'aob Demand'!BX806+'aob Cap'!$CG807</f>
        <v>108.0149625</v>
      </c>
      <c r="BY807">
        <f>+'aob Demand'!BY806+'aob Cap'!$CG807</f>
        <v>0</v>
      </c>
      <c r="BZ807">
        <f>+'aob Demand'!BZ806+'aob Cap'!$CG807</f>
        <v>0</v>
      </c>
      <c r="CA807">
        <f>+'aob Demand'!CA806+'aob Cap'!$CG807</f>
        <v>0</v>
      </c>
      <c r="CB807">
        <f t="shared" si="98"/>
        <v>11513135.223992363</v>
      </c>
      <c r="CC807">
        <f t="shared" si="103"/>
        <v>0</v>
      </c>
      <c r="CD807">
        <f t="shared" si="104"/>
        <v>0</v>
      </c>
      <c r="CE807">
        <f t="shared" si="105"/>
        <v>0</v>
      </c>
      <c r="CG807">
        <f>+IFERROR(VLOOKUP(_xlfn.CONCAT(B807,E807,C807),Reallocation!$A$3:$F$618,6,FALSE),0)</f>
        <v>0</v>
      </c>
      <c r="CH807">
        <f t="shared" si="99"/>
        <v>0</v>
      </c>
      <c r="CI807">
        <f t="shared" si="100"/>
        <v>0</v>
      </c>
      <c r="CJ807">
        <f t="shared" si="101"/>
        <v>0</v>
      </c>
      <c r="CK807">
        <f t="shared" si="102"/>
        <v>0</v>
      </c>
      <c r="CL807">
        <f>+IF($C807=1,SUMPRODUCT($CH807:$CK807,Elast!$L$6:$O$6),SUMPRODUCT($CH807:$CK807,Elast!$L$13:$O$13))</f>
        <v>0</v>
      </c>
      <c r="CM807">
        <f>+IF($C807=1,SUMPRODUCT($CH807:$CK807,Elast!$L$7:$O$7),SUMPRODUCT($CH807:$CK807,Elast!$L$14:$O$14))</f>
        <v>0</v>
      </c>
      <c r="CN807">
        <f>+IF($C807=1,SUMPRODUCT($CH807:$CK807,Elast!$L$8:$O$8),SUMPRODUCT($CH807:$CK807,Elast!$L$15:$O$15))</f>
        <v>0</v>
      </c>
      <c r="CO807">
        <f>+IF($C807=1,SUMPRODUCT($CH807:$CK807,Elast!$L$9:$O$9),SUMPRODUCT($CH807:$CK807,Elast!$L$16:$O$16))</f>
        <v>0</v>
      </c>
    </row>
    <row r="808" spans="2:93" x14ac:dyDescent="0.25">
      <c r="B808" t="s">
        <v>94</v>
      </c>
      <c r="C808">
        <v>1</v>
      </c>
      <c r="D808">
        <v>2015</v>
      </c>
      <c r="E808">
        <v>2013</v>
      </c>
      <c r="F808">
        <v>0.25758312500000002</v>
      </c>
      <c r="G808">
        <v>1.9959046000000001E-2</v>
      </c>
      <c r="H808">
        <v>0.22431610199999999</v>
      </c>
      <c r="I808">
        <v>0.49814172600000001</v>
      </c>
      <c r="J808">
        <f>+('aob Demand'!J807-'aob Demand'!BX807)+'aob Cap'!BX808</f>
        <v>216.05798909999999</v>
      </c>
      <c r="K808">
        <f>+('aob Demand'!K807-'aob Demand'!BY807)+'aob Cap'!BY808</f>
        <v>94.505851939999999</v>
      </c>
      <c r="L808">
        <f>+('aob Demand'!L807-'aob Demand'!BZ807)+'aob Cap'!BZ808</f>
        <v>87.96219352</v>
      </c>
      <c r="M808">
        <f>+('aob Demand'!M807-'aob Demand'!CA807)+'aob Cap'!CA808</f>
        <v>63.71945813</v>
      </c>
      <c r="N808">
        <f>+'aob Demand'!N807*(1+CL808)</f>
        <v>101979.485</v>
      </c>
      <c r="O808">
        <f>+'aob Demand'!O807*(1+CM808)</f>
        <v>18178.155999999999</v>
      </c>
      <c r="P808">
        <f>+'aob Demand'!P807*(1+CN808)</f>
        <v>219589.71</v>
      </c>
      <c r="Q808">
        <f>+'aob Demand'!Q807*(1+CO808)</f>
        <v>678443.86499999999</v>
      </c>
      <c r="R808">
        <v>1640.1925839999999</v>
      </c>
      <c r="S808">
        <f>+IF(E808&gt;2017,SUMPRODUCT(J808:M808,N808:Q808),'aob Demand'!S807)</f>
        <v>86297092.590000004</v>
      </c>
      <c r="T808">
        <v>52614</v>
      </c>
      <c r="U808">
        <v>53.053999999999903</v>
      </c>
      <c r="V808">
        <v>28176.979060000001</v>
      </c>
      <c r="W808">
        <v>1.008363E-3</v>
      </c>
      <c r="X808">
        <v>-3.532150686</v>
      </c>
      <c r="Y808">
        <v>-3.532150686</v>
      </c>
      <c r="Z808">
        <v>-5.6615480360000001</v>
      </c>
      <c r="AA808">
        <v>-2.8098677780000001</v>
      </c>
      <c r="AB808">
        <v>121.5521371</v>
      </c>
      <c r="AC808">
        <v>0</v>
      </c>
      <c r="AD808">
        <v>0</v>
      </c>
      <c r="AE808">
        <v>0</v>
      </c>
      <c r="AF808">
        <v>12395824.34</v>
      </c>
      <c r="AG808">
        <v>0</v>
      </c>
      <c r="AH808">
        <v>0</v>
      </c>
      <c r="AI808">
        <v>0</v>
      </c>
      <c r="AJ808">
        <v>98.03800262</v>
      </c>
      <c r="AK808">
        <v>98.03800262</v>
      </c>
      <c r="AL808">
        <v>93.623741550000005</v>
      </c>
      <c r="AM808">
        <v>66.529325909999997</v>
      </c>
      <c r="AN808">
        <v>94.505851939999999</v>
      </c>
      <c r="AO808">
        <v>94.505851939999999</v>
      </c>
      <c r="AP808">
        <v>87.96219352</v>
      </c>
      <c r="AQ808">
        <v>63.71945813</v>
      </c>
      <c r="AR808">
        <f>+IF(E808&gt;2017,J808*N808,'aob Demand'!AR807)</f>
        <v>22033482.449999999</v>
      </c>
      <c r="AS808">
        <f>+IF(F808&gt;2017,K808*O808,'aob Demand'!AS807)</f>
        <v>1717942.1189999999</v>
      </c>
      <c r="AT808">
        <f>+IF(G808&gt;2017,L808*P808,'aob Demand'!AT807)</f>
        <v>19315592.559999999</v>
      </c>
      <c r="AU808">
        <f>+IF(H808&gt;2017,M808*Q808,'aob Demand'!AU807)</f>
        <v>43230075.450000003</v>
      </c>
      <c r="AV808">
        <v>0.98606933099999905</v>
      </c>
      <c r="AW808">
        <v>0.98606933099999905</v>
      </c>
      <c r="AX808">
        <v>0.947036392</v>
      </c>
      <c r="AY808">
        <v>0.978586335999999</v>
      </c>
      <c r="AZ808">
        <v>1.0275736719999999</v>
      </c>
      <c r="BA808">
        <v>1.0275736719999999</v>
      </c>
      <c r="BB808">
        <v>1.002552468</v>
      </c>
      <c r="BC808">
        <v>1.054748534</v>
      </c>
      <c r="BD808">
        <v>0.88020241300000002</v>
      </c>
      <c r="BE808">
        <v>0.88020241300000002</v>
      </c>
      <c r="BF808">
        <v>0.83329929899999999</v>
      </c>
      <c r="BG808">
        <v>0.82049334099999904</v>
      </c>
      <c r="BH808">
        <v>0.20805409</v>
      </c>
      <c r="BI808">
        <v>0.20805409</v>
      </c>
      <c r="BJ808">
        <v>0.23356761100000001</v>
      </c>
      <c r="BK808">
        <v>0.32932171100000002</v>
      </c>
      <c r="BL808">
        <v>0.19574691499999999</v>
      </c>
      <c r="BM808">
        <v>0.19574691499999999</v>
      </c>
      <c r="BN808">
        <v>0.212636728</v>
      </c>
      <c r="BO808">
        <v>0.32846056800000001</v>
      </c>
      <c r="BP808">
        <v>0.20090065800000001</v>
      </c>
      <c r="BQ808">
        <v>0.20090065800000001</v>
      </c>
      <c r="BR808">
        <v>0.23331829000000001</v>
      </c>
      <c r="BS808">
        <v>0.26943362700000001</v>
      </c>
      <c r="BT808">
        <v>0.71193289699999995</v>
      </c>
      <c r="BU808">
        <v>0.71193289699999995</v>
      </c>
      <c r="BV808">
        <v>0.66426642700000005</v>
      </c>
      <c r="BW808">
        <v>0.66782604599999995</v>
      </c>
      <c r="BX808">
        <f>+'aob Demand'!BX807+'aob Cap'!$CG808</f>
        <v>124.87115249999999</v>
      </c>
      <c r="BY808">
        <f>+'aob Demand'!BY807+'aob Cap'!$CG808</f>
        <v>0</v>
      </c>
      <c r="BZ808">
        <f>+'aob Demand'!BZ807+'aob Cap'!$CG808</f>
        <v>0</v>
      </c>
      <c r="CA808">
        <f>+'aob Demand'!CA807+'aob Cap'!$CG808</f>
        <v>0</v>
      </c>
      <c r="CB808">
        <f t="shared" si="98"/>
        <v>12734295.823306462</v>
      </c>
      <c r="CC808">
        <f t="shared" si="103"/>
        <v>0</v>
      </c>
      <c r="CD808">
        <f t="shared" si="104"/>
        <v>0</v>
      </c>
      <c r="CE808">
        <f t="shared" si="105"/>
        <v>0</v>
      </c>
      <c r="CG808">
        <f>+IFERROR(VLOOKUP(_xlfn.CONCAT(B808,E808,C808),Reallocation!$A$3:$F$618,6,FALSE),0)</f>
        <v>0</v>
      </c>
      <c r="CH808">
        <f t="shared" si="99"/>
        <v>0</v>
      </c>
      <c r="CI808">
        <f t="shared" si="100"/>
        <v>0</v>
      </c>
      <c r="CJ808">
        <f t="shared" si="101"/>
        <v>0</v>
      </c>
      <c r="CK808">
        <f t="shared" si="102"/>
        <v>0</v>
      </c>
      <c r="CL808">
        <f>+IF($C808=1,SUMPRODUCT($CH808:$CK808,Elast!$L$6:$O$6),SUMPRODUCT($CH808:$CK808,Elast!$L$13:$O$13))</f>
        <v>0</v>
      </c>
      <c r="CM808">
        <f>+IF($C808=1,SUMPRODUCT($CH808:$CK808,Elast!$L$7:$O$7),SUMPRODUCT($CH808:$CK808,Elast!$L$14:$O$14))</f>
        <v>0</v>
      </c>
      <c r="CN808">
        <f>+IF($C808=1,SUMPRODUCT($CH808:$CK808,Elast!$L$8:$O$8),SUMPRODUCT($CH808:$CK808,Elast!$L$15:$O$15))</f>
        <v>0</v>
      </c>
      <c r="CO808">
        <f>+IF($C808=1,SUMPRODUCT($CH808:$CK808,Elast!$L$9:$O$9),SUMPRODUCT($CH808:$CK808,Elast!$L$16:$O$16))</f>
        <v>0</v>
      </c>
    </row>
    <row r="809" spans="2:93" x14ac:dyDescent="0.25">
      <c r="B809" t="s">
        <v>94</v>
      </c>
      <c r="C809">
        <v>1</v>
      </c>
      <c r="D809">
        <v>2016</v>
      </c>
      <c r="E809">
        <v>2014</v>
      </c>
      <c r="F809">
        <v>0.21780882399999901</v>
      </c>
      <c r="G809">
        <v>1.8551285000000001E-2</v>
      </c>
      <c r="H809">
        <v>0.235241642</v>
      </c>
      <c r="I809">
        <v>0.52839824999999996</v>
      </c>
      <c r="J809">
        <f>+('aob Demand'!J808-'aob Demand'!BX808)+'aob Cap'!BX809</f>
        <v>163.5194377</v>
      </c>
      <c r="K809">
        <f>+('aob Demand'!K808-'aob Demand'!BY808)+'aob Cap'!BY809</f>
        <v>86.610302630000007</v>
      </c>
      <c r="L809">
        <f>+('aob Demand'!L808-'aob Demand'!BZ808)+'aob Cap'!BZ809</f>
        <v>84.084585450000006</v>
      </c>
      <c r="M809">
        <f>+('aob Demand'!M808-'aob Demand'!CA808)+'aob Cap'!CA809</f>
        <v>61.239532160000003</v>
      </c>
      <c r="N809">
        <f>+'aob Demand'!N808*(1+CL809)</f>
        <v>103401.556</v>
      </c>
      <c r="O809">
        <f>+'aob Demand'!O808*(1+CM809)</f>
        <v>17727.221000000001</v>
      </c>
      <c r="P809">
        <f>+'aob Demand'!P808*(1+CN809)</f>
        <v>218806.77100000001</v>
      </c>
      <c r="Q809">
        <f>+'aob Demand'!Q808*(1+CO809)</f>
        <v>676341.78899999999</v>
      </c>
      <c r="R809">
        <v>1482.9396220000001</v>
      </c>
      <c r="S809">
        <f>+IF(E809&gt;2017,SUMPRODUCT(J809:M809,N809:Q809),'aob Demand'!S808)</f>
        <v>78260655.640000001</v>
      </c>
      <c r="T809">
        <v>52774</v>
      </c>
      <c r="U809">
        <v>54.177999999999997</v>
      </c>
      <c r="V809">
        <v>26966.008949999999</v>
      </c>
      <c r="W809">
        <v>1.026604E-3</v>
      </c>
      <c r="X809">
        <v>-4.950915825</v>
      </c>
      <c r="Y809">
        <v>-4.950915825</v>
      </c>
      <c r="Z809">
        <v>-4.65151644</v>
      </c>
      <c r="AA809">
        <v>-1.7869242759999999</v>
      </c>
      <c r="AB809">
        <v>76.909135039999995</v>
      </c>
      <c r="AC809">
        <v>0</v>
      </c>
      <c r="AD809">
        <v>0</v>
      </c>
      <c r="AE809">
        <v>0</v>
      </c>
      <c r="AF809">
        <v>7952524.2340000002</v>
      </c>
      <c r="AG809">
        <v>0</v>
      </c>
      <c r="AH809">
        <v>0</v>
      </c>
      <c r="AI809">
        <v>0</v>
      </c>
      <c r="AJ809">
        <v>91.561218449999998</v>
      </c>
      <c r="AK809">
        <v>91.561218449999998</v>
      </c>
      <c r="AL809">
        <v>88.73610189</v>
      </c>
      <c r="AM809">
        <v>63.026456430000003</v>
      </c>
      <c r="AN809">
        <v>86.610302630000007</v>
      </c>
      <c r="AO809">
        <v>86.610302630000007</v>
      </c>
      <c r="AP809">
        <v>84.084585450000006</v>
      </c>
      <c r="AQ809">
        <v>61.239532160000003</v>
      </c>
      <c r="AR809">
        <f>+IF(E809&gt;2017,J809*N809,'aob Demand'!AR808)</f>
        <v>16908164.289999999</v>
      </c>
      <c r="AS809">
        <f>+IF(F809&gt;2017,K809*O809,'aob Demand'!AS808)</f>
        <v>1535359.976</v>
      </c>
      <c r="AT809">
        <f>+IF(G809&gt;2017,L809*P809,'aob Demand'!AT808)</f>
        <v>18398276.629999999</v>
      </c>
      <c r="AU809">
        <f>+IF(H809&gt;2017,M809*Q809,'aob Demand'!AU808)</f>
        <v>41418854.740000002</v>
      </c>
      <c r="AV809">
        <v>0.98606933099999905</v>
      </c>
      <c r="AW809">
        <v>0.98606933099999905</v>
      </c>
      <c r="AX809">
        <v>0.947036392</v>
      </c>
      <c r="AY809">
        <v>0.978586335999999</v>
      </c>
      <c r="AZ809">
        <v>1.0275736719999999</v>
      </c>
      <c r="BA809">
        <v>1.0275736719999999</v>
      </c>
      <c r="BB809">
        <v>1.002552468</v>
      </c>
      <c r="BC809">
        <v>1.054748534</v>
      </c>
      <c r="BD809">
        <v>0.88020241300000002</v>
      </c>
      <c r="BE809">
        <v>0.88020241300000002</v>
      </c>
      <c r="BF809">
        <v>0.83329929899999999</v>
      </c>
      <c r="BG809">
        <v>0.82049334099999904</v>
      </c>
      <c r="BH809">
        <v>0.20805409</v>
      </c>
      <c r="BI809">
        <v>0.20805409</v>
      </c>
      <c r="BJ809">
        <v>0.23356761100000001</v>
      </c>
      <c r="BK809">
        <v>0.32932171100000002</v>
      </c>
      <c r="BL809">
        <v>0.19574691499999999</v>
      </c>
      <c r="BM809">
        <v>0.19574691499999999</v>
      </c>
      <c r="BN809">
        <v>0.212636728</v>
      </c>
      <c r="BO809">
        <v>0.32846056800000001</v>
      </c>
      <c r="BP809">
        <v>0.20090065800000001</v>
      </c>
      <c r="BQ809">
        <v>0.20090065800000001</v>
      </c>
      <c r="BR809">
        <v>0.23331829000000001</v>
      </c>
      <c r="BS809">
        <v>0.26943362700000001</v>
      </c>
      <c r="BT809">
        <v>0.71193289699999995</v>
      </c>
      <c r="BU809">
        <v>0.71193289699999995</v>
      </c>
      <c r="BV809">
        <v>0.66426642700000005</v>
      </c>
      <c r="BW809">
        <v>0.66782604599999995</v>
      </c>
      <c r="BX809">
        <f>+'aob Demand'!BX808+'aob Cap'!$CG809</f>
        <v>138.7734476</v>
      </c>
      <c r="BY809">
        <f>+'aob Demand'!BY808+'aob Cap'!$CG809</f>
        <v>0</v>
      </c>
      <c r="BZ809">
        <f>+'aob Demand'!BZ808+'aob Cap'!$CG809</f>
        <v>0</v>
      </c>
      <c r="CA809">
        <f>+'aob Demand'!CA808+'aob Cap'!$CG809</f>
        <v>0</v>
      </c>
      <c r="CB809">
        <f t="shared" si="98"/>
        <v>14349390.413324464</v>
      </c>
      <c r="CC809">
        <f t="shared" si="103"/>
        <v>0</v>
      </c>
      <c r="CD809">
        <f t="shared" si="104"/>
        <v>0</v>
      </c>
      <c r="CE809">
        <f t="shared" si="105"/>
        <v>0</v>
      </c>
      <c r="CG809">
        <f>+IFERROR(VLOOKUP(_xlfn.CONCAT(B809,E809,C809),Reallocation!$A$3:$F$618,6,FALSE),0)</f>
        <v>0</v>
      </c>
      <c r="CH809">
        <f t="shared" si="99"/>
        <v>0</v>
      </c>
      <c r="CI809">
        <f t="shared" si="100"/>
        <v>0</v>
      </c>
      <c r="CJ809">
        <f t="shared" si="101"/>
        <v>0</v>
      </c>
      <c r="CK809">
        <f t="shared" si="102"/>
        <v>0</v>
      </c>
      <c r="CL809">
        <f>+IF($C809=1,SUMPRODUCT($CH809:$CK809,Elast!$L$6:$O$6),SUMPRODUCT($CH809:$CK809,Elast!$L$13:$O$13))</f>
        <v>0</v>
      </c>
      <c r="CM809">
        <f>+IF($C809=1,SUMPRODUCT($CH809:$CK809,Elast!$L$7:$O$7),SUMPRODUCT($CH809:$CK809,Elast!$L$14:$O$14))</f>
        <v>0</v>
      </c>
      <c r="CN809">
        <f>+IF($C809=1,SUMPRODUCT($CH809:$CK809,Elast!$L$8:$O$8),SUMPRODUCT($CH809:$CK809,Elast!$L$15:$O$15))</f>
        <v>0</v>
      </c>
      <c r="CO809">
        <f>+IF($C809=1,SUMPRODUCT($CH809:$CK809,Elast!$L$9:$O$9),SUMPRODUCT($CH809:$CK809,Elast!$L$16:$O$16))</f>
        <v>0</v>
      </c>
    </row>
    <row r="810" spans="2:93" x14ac:dyDescent="0.25">
      <c r="B810" t="s">
        <v>94</v>
      </c>
      <c r="C810">
        <v>1</v>
      </c>
      <c r="D810">
        <v>2017</v>
      </c>
      <c r="E810">
        <v>2015</v>
      </c>
      <c r="F810">
        <v>0.25494855799999999</v>
      </c>
      <c r="G810">
        <v>1.4993141999999999E-2</v>
      </c>
      <c r="H810">
        <v>0.18368707199999901</v>
      </c>
      <c r="I810">
        <v>0.54637122799999904</v>
      </c>
      <c r="J810">
        <f>+('aob Demand'!J809-'aob Demand'!BX809)+'aob Cap'!BX810</f>
        <v>219.93715789999999</v>
      </c>
      <c r="K810">
        <f>+('aob Demand'!K809-'aob Demand'!BY809)+'aob Cap'!BY810</f>
        <v>75.667071609999994</v>
      </c>
      <c r="L810">
        <f>+('aob Demand'!L809-'aob Demand'!BZ809)+'aob Cap'!BZ810</f>
        <v>74.005229400000005</v>
      </c>
      <c r="M810">
        <f>+('aob Demand'!M809-'aob Demand'!CA809)+'aob Cap'!CA810</f>
        <v>72.183060760000004</v>
      </c>
      <c r="N810">
        <f>+'aob Demand'!N809*(1+CL810)</f>
        <v>104582.768</v>
      </c>
      <c r="O810">
        <f>+'aob Demand'!O809*(1+CM810)</f>
        <v>18151.769</v>
      </c>
      <c r="P810">
        <f>+'aob Demand'!P809*(1+CN810)</f>
        <v>225792.96899999899</v>
      </c>
      <c r="Q810">
        <f>+'aob Demand'!Q809*(1+CO810)</f>
        <v>688848.9</v>
      </c>
      <c r="R810">
        <v>1713.200838</v>
      </c>
      <c r="S810">
        <f>+IF(E810&gt;2017,SUMPRODUCT(J810:M810,N810:Q810),'aob Demand'!S809)</f>
        <v>90808210.439999998</v>
      </c>
      <c r="T810">
        <v>53005</v>
      </c>
      <c r="U810">
        <v>52.357999999999997</v>
      </c>
      <c r="V810">
        <v>28077.310739999899</v>
      </c>
      <c r="W810">
        <v>9.8779399999999996E-4</v>
      </c>
      <c r="X810">
        <v>-2.73776039199999</v>
      </c>
      <c r="Y810">
        <v>-2.73776039199999</v>
      </c>
      <c r="Z810">
        <v>-2.4041415349999999</v>
      </c>
      <c r="AA810">
        <v>0.298971237</v>
      </c>
      <c r="AB810">
        <v>144.2700863</v>
      </c>
      <c r="AC810">
        <v>0</v>
      </c>
      <c r="AD810">
        <v>0</v>
      </c>
      <c r="AE810">
        <v>0</v>
      </c>
      <c r="AF810">
        <v>15088164.970000001</v>
      </c>
      <c r="AG810">
        <v>0</v>
      </c>
      <c r="AH810">
        <v>0</v>
      </c>
      <c r="AI810">
        <v>0</v>
      </c>
      <c r="AJ810">
        <v>78.404831999999999</v>
      </c>
      <c r="AK810">
        <v>78.404831999999999</v>
      </c>
      <c r="AL810">
        <v>76.409370929999994</v>
      </c>
      <c r="AM810">
        <v>71.884089529999997</v>
      </c>
      <c r="AN810">
        <v>75.667071609999994</v>
      </c>
      <c r="AO810">
        <v>75.667071609999994</v>
      </c>
      <c r="AP810">
        <v>74.005229400000005</v>
      </c>
      <c r="AQ810">
        <v>72.183060760000004</v>
      </c>
      <c r="AR810">
        <f>+IF(E810&gt;2017,J810*N810,'aob Demand'!AR809)</f>
        <v>23001636.760000002</v>
      </c>
      <c r="AS810">
        <f>+IF(F810&gt;2017,K810*O810,'aob Demand'!AS809)</f>
        <v>1373491.2050000001</v>
      </c>
      <c r="AT810">
        <f>+IF(G810&gt;2017,L810*P810,'aob Demand'!AT809)</f>
        <v>16709860.470000001</v>
      </c>
      <c r="AU810">
        <f>+IF(H810&gt;2017,M810*Q810,'aob Demand'!AU809)</f>
        <v>49723222.009999998</v>
      </c>
      <c r="AV810">
        <v>0.98606933099999905</v>
      </c>
      <c r="AW810">
        <v>0.98606933099999905</v>
      </c>
      <c r="AX810">
        <v>0.947036392</v>
      </c>
      <c r="AY810">
        <v>0.978586335999999</v>
      </c>
      <c r="AZ810">
        <v>1.0275736719999999</v>
      </c>
      <c r="BA810">
        <v>1.0275736719999999</v>
      </c>
      <c r="BB810">
        <v>1.002552468</v>
      </c>
      <c r="BC810">
        <v>1.054748534</v>
      </c>
      <c r="BD810">
        <v>0.88020241300000002</v>
      </c>
      <c r="BE810">
        <v>0.88020241300000002</v>
      </c>
      <c r="BF810">
        <v>0.83329929899999999</v>
      </c>
      <c r="BG810">
        <v>0.82049334099999904</v>
      </c>
      <c r="BH810">
        <v>0.20805409</v>
      </c>
      <c r="BI810">
        <v>0.20805409</v>
      </c>
      <c r="BJ810">
        <v>0.23356761100000001</v>
      </c>
      <c r="BK810">
        <v>0.32932171100000002</v>
      </c>
      <c r="BL810">
        <v>0.19574691499999999</v>
      </c>
      <c r="BM810">
        <v>0.19574691499999999</v>
      </c>
      <c r="BN810">
        <v>0.212636728</v>
      </c>
      <c r="BO810">
        <v>0.32846056800000001</v>
      </c>
      <c r="BP810">
        <v>0.20090065800000001</v>
      </c>
      <c r="BQ810">
        <v>0.20090065800000001</v>
      </c>
      <c r="BR810">
        <v>0.23331829000000001</v>
      </c>
      <c r="BS810">
        <v>0.26943362700000001</v>
      </c>
      <c r="BT810">
        <v>0.71193289699999995</v>
      </c>
      <c r="BU810">
        <v>0.71193289699999995</v>
      </c>
      <c r="BV810">
        <v>0.66426642700000005</v>
      </c>
      <c r="BW810">
        <v>0.66782604599999995</v>
      </c>
      <c r="BX810">
        <f>+'aob Demand'!BX809+'aob Cap'!$CG810</f>
        <v>147.0038342</v>
      </c>
      <c r="BY810">
        <f>+'aob Demand'!BY809+'aob Cap'!$CG810</f>
        <v>0</v>
      </c>
      <c r="BZ810">
        <f>+'aob Demand'!BZ809+'aob Cap'!$CG810</f>
        <v>0</v>
      </c>
      <c r="CA810">
        <f>+'aob Demand'!CA809+'aob Cap'!$CG810</f>
        <v>0</v>
      </c>
      <c r="CB810">
        <f t="shared" si="98"/>
        <v>15374067.887249066</v>
      </c>
      <c r="CC810">
        <f t="shared" si="103"/>
        <v>0</v>
      </c>
      <c r="CD810">
        <f t="shared" si="104"/>
        <v>0</v>
      </c>
      <c r="CE810">
        <f t="shared" si="105"/>
        <v>0</v>
      </c>
      <c r="CG810">
        <f>+IFERROR(VLOOKUP(_xlfn.CONCAT(B810,E810,C810),Reallocation!$A$3:$F$618,6,FALSE),0)</f>
        <v>0</v>
      </c>
      <c r="CH810">
        <f t="shared" si="99"/>
        <v>0</v>
      </c>
      <c r="CI810">
        <f t="shared" si="100"/>
        <v>0</v>
      </c>
      <c r="CJ810">
        <f t="shared" si="101"/>
        <v>0</v>
      </c>
      <c r="CK810">
        <f t="shared" si="102"/>
        <v>0</v>
      </c>
      <c r="CL810">
        <f>+IF($C810=1,SUMPRODUCT($CH810:$CK810,Elast!$L$6:$O$6),SUMPRODUCT($CH810:$CK810,Elast!$L$13:$O$13))</f>
        <v>0</v>
      </c>
      <c r="CM810">
        <f>+IF($C810=1,SUMPRODUCT($CH810:$CK810,Elast!$L$7:$O$7),SUMPRODUCT($CH810:$CK810,Elast!$L$14:$O$14))</f>
        <v>0</v>
      </c>
      <c r="CN810">
        <f>+IF($C810=1,SUMPRODUCT($CH810:$CK810,Elast!$L$8:$O$8),SUMPRODUCT($CH810:$CK810,Elast!$L$15:$O$15))</f>
        <v>0</v>
      </c>
      <c r="CO810">
        <f>+IF($C810=1,SUMPRODUCT($CH810:$CK810,Elast!$L$9:$O$9),SUMPRODUCT($CH810:$CK810,Elast!$L$16:$O$16))</f>
        <v>0</v>
      </c>
    </row>
    <row r="811" spans="2:93" x14ac:dyDescent="0.25">
      <c r="B811" t="s">
        <v>94</v>
      </c>
      <c r="C811">
        <v>1</v>
      </c>
      <c r="D811">
        <v>2018</v>
      </c>
      <c r="E811">
        <v>2016</v>
      </c>
      <c r="F811">
        <v>0.28446001300000001</v>
      </c>
      <c r="G811">
        <v>1.7164098999999999E-2</v>
      </c>
      <c r="H811">
        <v>0.17845666099999999</v>
      </c>
      <c r="I811">
        <v>0.51991922700000004</v>
      </c>
      <c r="J811">
        <f>+('aob Demand'!J810-'aob Demand'!BX810)+'aob Cap'!BX811</f>
        <v>215.74647579999899</v>
      </c>
      <c r="K811">
        <f>+('aob Demand'!K810-'aob Demand'!BY810)+'aob Cap'!BY811</f>
        <v>66.753931550000004</v>
      </c>
      <c r="L811">
        <f>+('aob Demand'!L810-'aob Demand'!BZ810)+'aob Cap'!BZ811</f>
        <v>60.972584439999999</v>
      </c>
      <c r="M811">
        <f>+('aob Demand'!M810-'aob Demand'!CA810)+'aob Cap'!CA811</f>
        <v>58.384194239999999</v>
      </c>
      <c r="N811">
        <f>+'aob Demand'!N810*(1+CL811)</f>
        <v>100611.685</v>
      </c>
      <c r="O811">
        <f>+'aob Demand'!O810*(1+CM811)</f>
        <v>19912.2219999999</v>
      </c>
      <c r="P811">
        <f>+'aob Demand'!P810*(1+CN811)</f>
        <v>223709.13800000001</v>
      </c>
      <c r="Q811">
        <f>+'aob Demand'!Q810*(1+CO811)</f>
        <v>683141.33499999996</v>
      </c>
      <c r="R811">
        <v>1446.2317479999999</v>
      </c>
      <c r="S811">
        <f>+IF(E811&gt;2017,SUMPRODUCT(J811:M811,N811:Q811),'aob Demand'!S810)</f>
        <v>76560616.269999996</v>
      </c>
      <c r="T811">
        <v>52938</v>
      </c>
      <c r="U811">
        <v>57.856000000000002</v>
      </c>
      <c r="V811">
        <v>28545.295559999999</v>
      </c>
      <c r="W811">
        <v>1.0929010000000001E-3</v>
      </c>
      <c r="X811">
        <v>-10.70021101</v>
      </c>
      <c r="Y811">
        <v>-10.70021101</v>
      </c>
      <c r="Z811">
        <v>-4.0413598100000003</v>
      </c>
      <c r="AA811">
        <v>-1.7846503339999999</v>
      </c>
      <c r="AB811">
        <v>148.99254429999999</v>
      </c>
      <c r="AC811">
        <v>0</v>
      </c>
      <c r="AD811">
        <v>0</v>
      </c>
      <c r="AE811">
        <v>0</v>
      </c>
      <c r="AF811">
        <v>14990390.93</v>
      </c>
      <c r="AG811">
        <v>0</v>
      </c>
      <c r="AH811">
        <v>0</v>
      </c>
      <c r="AI811">
        <v>0</v>
      </c>
      <c r="AJ811">
        <v>77.45414255</v>
      </c>
      <c r="AK811">
        <v>77.45414255</v>
      </c>
      <c r="AL811">
        <v>65.013944249999994</v>
      </c>
      <c r="AM811">
        <v>60.168844569999997</v>
      </c>
      <c r="AN811">
        <v>66.753931550000004</v>
      </c>
      <c r="AO811">
        <v>66.753931550000004</v>
      </c>
      <c r="AP811">
        <v>60.972584439999999</v>
      </c>
      <c r="AQ811">
        <v>58.384194239999999</v>
      </c>
      <c r="AR811">
        <f>+IF(E811&gt;2017,J811*N811,'aob Demand'!AR810)</f>
        <v>21706616.469999999</v>
      </c>
      <c r="AS811">
        <f>+IF(F811&gt;2017,K811*O811,'aob Demand'!AS810)</f>
        <v>1329219.1040000001</v>
      </c>
      <c r="AT811">
        <f>+IF(G811&gt;2017,L811*P811,'aob Demand'!AT810)</f>
        <v>13640124.310000001</v>
      </c>
      <c r="AU811">
        <f>+IF(H811&gt;2017,M811*Q811,'aob Demand'!AU810)</f>
        <v>39884656.390000001</v>
      </c>
      <c r="AV811">
        <v>0.98606933099999905</v>
      </c>
      <c r="AW811">
        <v>0.98606933099999905</v>
      </c>
      <c r="AX811">
        <v>0.947036392</v>
      </c>
      <c r="AY811">
        <v>0.978586335999999</v>
      </c>
      <c r="AZ811">
        <v>1.0275736719999999</v>
      </c>
      <c r="BA811">
        <v>1.0275736719999999</v>
      </c>
      <c r="BB811">
        <v>1.002552468</v>
      </c>
      <c r="BC811">
        <v>1.054748534</v>
      </c>
      <c r="BD811">
        <v>0.88020241300000002</v>
      </c>
      <c r="BE811">
        <v>0.88020241300000002</v>
      </c>
      <c r="BF811">
        <v>0.83329929899999999</v>
      </c>
      <c r="BG811">
        <v>0.82049334099999904</v>
      </c>
      <c r="BH811">
        <v>0.20805409</v>
      </c>
      <c r="BI811">
        <v>0.20805409</v>
      </c>
      <c r="BJ811">
        <v>0.23356761100000001</v>
      </c>
      <c r="BK811">
        <v>0.32932171100000002</v>
      </c>
      <c r="BL811">
        <v>0.19574691499999999</v>
      </c>
      <c r="BM811">
        <v>0.19574691499999999</v>
      </c>
      <c r="BN811">
        <v>0.212636728</v>
      </c>
      <c r="BO811">
        <v>0.32846056800000001</v>
      </c>
      <c r="BP811">
        <v>0.20090065800000001</v>
      </c>
      <c r="BQ811">
        <v>0.20090065800000001</v>
      </c>
      <c r="BR811">
        <v>0.23331829000000001</v>
      </c>
      <c r="BS811">
        <v>0.26943362700000001</v>
      </c>
      <c r="BT811">
        <v>0.71193289699999995</v>
      </c>
      <c r="BU811">
        <v>0.71193289699999995</v>
      </c>
      <c r="BV811">
        <v>0.66426642700000005</v>
      </c>
      <c r="BW811">
        <v>0.66782604599999995</v>
      </c>
      <c r="BX811">
        <f>+'aob Demand'!BX810+'aob Cap'!$CG811</f>
        <v>155.41779119999899</v>
      </c>
      <c r="BY811">
        <f>+'aob Demand'!BY810+'aob Cap'!$CG811</f>
        <v>0</v>
      </c>
      <c r="BZ811">
        <f>+'aob Demand'!BZ810+'aob Cap'!$CG811</f>
        <v>0</v>
      </c>
      <c r="CA811">
        <f>+'aob Demand'!CA810+'aob Cap'!$CG811</f>
        <v>0</v>
      </c>
      <c r="CB811">
        <f t="shared" si="98"/>
        <v>15636845.85161007</v>
      </c>
      <c r="CC811">
        <f t="shared" si="103"/>
        <v>0</v>
      </c>
      <c r="CD811">
        <f t="shared" si="104"/>
        <v>0</v>
      </c>
      <c r="CE811">
        <f t="shared" si="105"/>
        <v>0</v>
      </c>
      <c r="CG811">
        <f>+IFERROR(VLOOKUP(_xlfn.CONCAT(B811,E811,C811),Reallocation!$A$3:$F$618,6,FALSE),0)</f>
        <v>0</v>
      </c>
      <c r="CH811">
        <f t="shared" si="99"/>
        <v>0</v>
      </c>
      <c r="CI811">
        <f t="shared" si="100"/>
        <v>0</v>
      </c>
      <c r="CJ811">
        <f t="shared" si="101"/>
        <v>0</v>
      </c>
      <c r="CK811">
        <f t="shared" si="102"/>
        <v>0</v>
      </c>
      <c r="CL811">
        <f>+IF($C811=1,SUMPRODUCT($CH811:$CK811,Elast!$L$6:$O$6),SUMPRODUCT($CH811:$CK811,Elast!$L$13:$O$13))</f>
        <v>0</v>
      </c>
      <c r="CM811">
        <f>+IF($C811=1,SUMPRODUCT($CH811:$CK811,Elast!$L$7:$O$7),SUMPRODUCT($CH811:$CK811,Elast!$L$14:$O$14))</f>
        <v>0</v>
      </c>
      <c r="CN811">
        <f>+IF($C811=1,SUMPRODUCT($CH811:$CK811,Elast!$L$8:$O$8),SUMPRODUCT($CH811:$CK811,Elast!$L$15:$O$15))</f>
        <v>0</v>
      </c>
      <c r="CO811">
        <f>+IF($C811=1,SUMPRODUCT($CH811:$CK811,Elast!$L$9:$O$9),SUMPRODUCT($CH811:$CK811,Elast!$L$16:$O$16))</f>
        <v>0</v>
      </c>
    </row>
    <row r="812" spans="2:93" x14ac:dyDescent="0.25">
      <c r="B812" t="s">
        <v>94</v>
      </c>
      <c r="C812">
        <v>1</v>
      </c>
      <c r="D812">
        <v>2019</v>
      </c>
      <c r="E812">
        <v>2017</v>
      </c>
      <c r="F812">
        <v>0.33653050099999998</v>
      </c>
      <c r="G812">
        <v>2.5066689E-2</v>
      </c>
      <c r="H812">
        <v>0.19742414999999999</v>
      </c>
      <c r="I812">
        <v>0.44097866000000002</v>
      </c>
      <c r="J812">
        <f>+('aob Demand'!J811-'aob Demand'!BX811)+'aob Cap'!BX812</f>
        <v>277.72847969999998</v>
      </c>
      <c r="K812">
        <f>+('aob Demand'!K811-'aob Demand'!BY811)+'aob Cap'!BY812</f>
        <v>131.82031599999999</v>
      </c>
      <c r="L812">
        <f>+('aob Demand'!L811-'aob Demand'!BZ811)+'aob Cap'!BZ812</f>
        <v>75.971581900000004</v>
      </c>
      <c r="M812">
        <f>+('aob Demand'!M811-'aob Demand'!CA811)+'aob Cap'!CA812</f>
        <v>54.335764789999999</v>
      </c>
      <c r="N812">
        <f>+'aob Demand'!N811*(1+CL812)</f>
        <v>102849.534</v>
      </c>
      <c r="O812">
        <f>+'aob Demand'!O811*(1+CM812)</f>
        <v>17503.874</v>
      </c>
      <c r="P812">
        <f>+'aob Demand'!P811*(1+CN812)</f>
        <v>223028.935</v>
      </c>
      <c r="Q812">
        <f>+'aob Demand'!Q811*(1+CO812)</f>
        <v>694761.56700000004</v>
      </c>
      <c r="R812">
        <v>1608.0183609999999</v>
      </c>
      <c r="S812">
        <f>+IF(E812&gt;2017,SUMPRODUCT(J812:M812,N812:Q812),'aob Demand'!S811)</f>
        <v>85565873.010000005</v>
      </c>
      <c r="T812">
        <v>53212</v>
      </c>
      <c r="U812">
        <v>58.111999999999902</v>
      </c>
      <c r="V812">
        <v>28059.224539999999</v>
      </c>
      <c r="W812">
        <v>1.0920839999999999E-3</v>
      </c>
      <c r="X812">
        <v>13.238373559999999</v>
      </c>
      <c r="Y812">
        <v>13.238373559999999</v>
      </c>
      <c r="Z812">
        <v>2.0836677739999998</v>
      </c>
      <c r="AA812">
        <v>1.154570495</v>
      </c>
      <c r="AB812">
        <v>145.90816369999999</v>
      </c>
      <c r="AC812">
        <v>0</v>
      </c>
      <c r="AD812">
        <v>0</v>
      </c>
      <c r="AE812">
        <v>0</v>
      </c>
      <c r="AF812">
        <v>15006586.65</v>
      </c>
      <c r="AG812">
        <v>0</v>
      </c>
      <c r="AH812">
        <v>0</v>
      </c>
      <c r="AI812">
        <v>0</v>
      </c>
      <c r="AJ812">
        <v>118.5819424</v>
      </c>
      <c r="AK812">
        <v>118.5819424</v>
      </c>
      <c r="AL812">
        <v>73.887914129999999</v>
      </c>
      <c r="AM812">
        <v>53.181194299999902</v>
      </c>
      <c r="AN812">
        <v>131.82031599999999</v>
      </c>
      <c r="AO812">
        <v>131.82031599999999</v>
      </c>
      <c r="AP812">
        <v>75.971581900000004</v>
      </c>
      <c r="AQ812">
        <v>54.335764789999999</v>
      </c>
      <c r="AR812">
        <f>+IF(E812&gt;2017,J812*N812,'aob Demand'!AR811)</f>
        <v>28564244.719999999</v>
      </c>
      <c r="AS812">
        <f>+IF(F812&gt;2017,K812*O812,'aob Demand'!AS811)</f>
        <v>2307366.202</v>
      </c>
      <c r="AT812">
        <f>+IF(G812&gt;2017,L812*P812,'aob Demand'!AT811)</f>
        <v>16943861</v>
      </c>
      <c r="AU812">
        <f>+IF(H812&gt;2017,M812*Q812,'aob Demand'!AU811)</f>
        <v>37750401.090000004</v>
      </c>
      <c r="AV812">
        <v>0.98606933099999905</v>
      </c>
      <c r="AW812">
        <v>0.98606933099999905</v>
      </c>
      <c r="AX812">
        <v>0.947036392</v>
      </c>
      <c r="AY812">
        <v>0.978586335999999</v>
      </c>
      <c r="AZ812">
        <v>1.0275736719999999</v>
      </c>
      <c r="BA812">
        <v>1.0275736719999999</v>
      </c>
      <c r="BB812">
        <v>1.002552468</v>
      </c>
      <c r="BC812">
        <v>1.054748534</v>
      </c>
      <c r="BD812">
        <v>0.88020241300000002</v>
      </c>
      <c r="BE812">
        <v>0.88020241300000002</v>
      </c>
      <c r="BF812">
        <v>0.83329929899999999</v>
      </c>
      <c r="BG812">
        <v>0.82049334099999904</v>
      </c>
      <c r="BH812">
        <v>0.20805409</v>
      </c>
      <c r="BI812">
        <v>0.20805409</v>
      </c>
      <c r="BJ812">
        <v>0.23356761100000001</v>
      </c>
      <c r="BK812">
        <v>0.32932171100000002</v>
      </c>
      <c r="BL812">
        <v>0.19574691499999999</v>
      </c>
      <c r="BM812">
        <v>0.19574691499999999</v>
      </c>
      <c r="BN812">
        <v>0.212636728</v>
      </c>
      <c r="BO812">
        <v>0.32846056800000001</v>
      </c>
      <c r="BP812">
        <v>0.20090065800000001</v>
      </c>
      <c r="BQ812">
        <v>0.20090065800000001</v>
      </c>
      <c r="BR812">
        <v>0.23331829000000001</v>
      </c>
      <c r="BS812">
        <v>0.26943362700000001</v>
      </c>
      <c r="BT812">
        <v>0.71193289699999995</v>
      </c>
      <c r="BU812">
        <v>0.71193289699999995</v>
      </c>
      <c r="BV812">
        <v>0.66426642700000005</v>
      </c>
      <c r="BW812">
        <v>0.66782604599999995</v>
      </c>
      <c r="BX812">
        <f>+'aob Demand'!BX811+'aob Cap'!$CG812</f>
        <v>150.64252490000001</v>
      </c>
      <c r="BY812">
        <f>+'aob Demand'!BY811+'aob Cap'!$CG812</f>
        <v>0</v>
      </c>
      <c r="BZ812">
        <f>+'aob Demand'!BZ811+'aob Cap'!$CG812</f>
        <v>0</v>
      </c>
      <c r="CA812">
        <f>+'aob Demand'!CA811+'aob Cap'!$CG812</f>
        <v>0</v>
      </c>
      <c r="CB812">
        <f t="shared" si="98"/>
        <v>15493513.486548398</v>
      </c>
      <c r="CC812">
        <f t="shared" si="103"/>
        <v>0</v>
      </c>
      <c r="CD812">
        <f t="shared" si="104"/>
        <v>0</v>
      </c>
      <c r="CE812">
        <f t="shared" si="105"/>
        <v>0</v>
      </c>
      <c r="CG812">
        <f>+IFERROR(VLOOKUP(_xlfn.CONCAT(B812,E812,C812),Reallocation!$A$3:$F$618,6,FALSE),0)</f>
        <v>0</v>
      </c>
      <c r="CH812">
        <f t="shared" si="99"/>
        <v>0</v>
      </c>
      <c r="CI812">
        <f t="shared" si="100"/>
        <v>0</v>
      </c>
      <c r="CJ812">
        <f t="shared" si="101"/>
        <v>0</v>
      </c>
      <c r="CK812">
        <f t="shared" si="102"/>
        <v>0</v>
      </c>
      <c r="CL812">
        <f>+IF($C812=1,SUMPRODUCT($CH812:$CK812,Elast!$L$6:$O$6),SUMPRODUCT($CH812:$CK812,Elast!$L$13:$O$13))</f>
        <v>0</v>
      </c>
      <c r="CM812">
        <f>+IF($C812=1,SUMPRODUCT($CH812:$CK812,Elast!$L$7:$O$7),SUMPRODUCT($CH812:$CK812,Elast!$L$14:$O$14))</f>
        <v>0</v>
      </c>
      <c r="CN812">
        <f>+IF($C812=1,SUMPRODUCT($CH812:$CK812,Elast!$L$8:$O$8),SUMPRODUCT($CH812:$CK812,Elast!$L$15:$O$15))</f>
        <v>0</v>
      </c>
      <c r="CO812">
        <f>+IF($C812=1,SUMPRODUCT($CH812:$CK812,Elast!$L$9:$O$9),SUMPRODUCT($CH812:$CK812,Elast!$L$16:$O$16))</f>
        <v>0</v>
      </c>
    </row>
    <row r="813" spans="2:93" x14ac:dyDescent="0.25">
      <c r="B813" t="s">
        <v>94</v>
      </c>
      <c r="C813">
        <v>1</v>
      </c>
      <c r="D813">
        <v>2020</v>
      </c>
      <c r="E813">
        <v>2018</v>
      </c>
      <c r="F813">
        <v>0.25518698551268398</v>
      </c>
      <c r="G813">
        <v>2.0343182402891801E-2</v>
      </c>
      <c r="H813">
        <v>0.207948106343157</v>
      </c>
      <c r="I813">
        <v>0.51652172574126598</v>
      </c>
      <c r="J813">
        <f>+('aob Demand'!J812-'aob Demand'!BX812)+'aob Cap'!BX813</f>
        <v>277.15289467450401</v>
      </c>
      <c r="K813">
        <f>+('aob Demand'!K812-'aob Demand'!BY812)+'aob Cap'!BY813</f>
        <v>128.33471220529199</v>
      </c>
      <c r="L813">
        <f>+('aob Demand'!L812-'aob Demand'!BZ812)+'aob Cap'!BZ813</f>
        <v>97.3438709991417</v>
      </c>
      <c r="M813">
        <f>+('aob Demand'!M812-'aob Demand'!CA812)+'aob Cap'!CA813</f>
        <v>80.0622479216416</v>
      </c>
      <c r="N813">
        <f>+'aob Demand'!N812*(1+CL813)</f>
        <v>100840.95988069</v>
      </c>
      <c r="O813">
        <f>+'aob Demand'!O812*(1+CM813)</f>
        <v>17329.980025219302</v>
      </c>
      <c r="P813">
        <f>+'aob Demand'!P812*(1+CN813)</f>
        <v>216223.867570109</v>
      </c>
      <c r="Q813">
        <f>+'aob Demand'!Q812*(1+CO813)</f>
        <v>673131.41875882098</v>
      </c>
      <c r="R813">
        <v>1954.1905343830199</v>
      </c>
      <c r="S813">
        <f>+IF(E813&gt;2017,SUMPRODUCT(J813:M813,N813:Q813),'aob Demand'!S812)</f>
        <v>105112884.735944</v>
      </c>
      <c r="T813">
        <v>53205.550279903997</v>
      </c>
      <c r="U813">
        <v>58.111999999999902</v>
      </c>
      <c r="V813">
        <v>28234.93687646</v>
      </c>
      <c r="W813">
        <v>1.0922163693174701E-3</v>
      </c>
      <c r="X813">
        <v>-1.8130453313350099</v>
      </c>
      <c r="Y813">
        <v>-1.8130453313350099</v>
      </c>
      <c r="Z813">
        <v>-5.4440174299036901</v>
      </c>
      <c r="AA813">
        <v>-1.7519415640795699</v>
      </c>
      <c r="AB813">
        <v>148.99426192151199</v>
      </c>
      <c r="AC813">
        <v>0</v>
      </c>
      <c r="AD813">
        <v>0</v>
      </c>
      <c r="AE813">
        <v>0</v>
      </c>
      <c r="AF813">
        <v>13618875.050808599</v>
      </c>
      <c r="AG813">
        <v>0</v>
      </c>
      <c r="AH813">
        <v>0</v>
      </c>
      <c r="AI813">
        <v>0</v>
      </c>
      <c r="AJ813">
        <v>130.14775753662701</v>
      </c>
      <c r="AK813">
        <v>130.14775753662701</v>
      </c>
      <c r="AL813">
        <v>102.787888429045</v>
      </c>
      <c r="AM813">
        <v>81.814189485721201</v>
      </c>
      <c r="AN813">
        <v>128.33471220529199</v>
      </c>
      <c r="AO813">
        <v>128.33471220529199</v>
      </c>
      <c r="AP813">
        <v>97.3438709991417</v>
      </c>
      <c r="AQ813">
        <v>80.0622479216416</v>
      </c>
      <c r="AR813">
        <f>+IF(E813&gt;2017,J813*N813,'aob Demand'!AR812)</f>
        <v>27948363.932688762</v>
      </c>
      <c r="AS813">
        <f>+IF(F813&gt;2017,K813*O813,'aob Demand'!AS812)</f>
        <v>2224037.9990599798</v>
      </c>
      <c r="AT813">
        <f>+IF(G813&gt;2017,L813*P813,'aob Demand'!AT812)</f>
        <v>21048068.271680199</v>
      </c>
      <c r="AU813">
        <f>+IF(H813&gt;2017,M813*Q813,'aob Demand'!AU812)</f>
        <v>53892414.532515101</v>
      </c>
      <c r="AV813">
        <v>0.98734809371749099</v>
      </c>
      <c r="AW813">
        <v>0.98734809371749099</v>
      </c>
      <c r="AX813">
        <v>0.94727024130586301</v>
      </c>
      <c r="AY813">
        <v>0.98061245429156896</v>
      </c>
      <c r="AZ813">
        <v>1.0246864007607199</v>
      </c>
      <c r="BA813">
        <v>1.0246864007607199</v>
      </c>
      <c r="BB813">
        <v>1.0020160928741699</v>
      </c>
      <c r="BC813">
        <v>1.0500169486084601</v>
      </c>
      <c r="BD813">
        <v>0.88134388449110601</v>
      </c>
      <c r="BE813">
        <v>0.88134388449110601</v>
      </c>
      <c r="BF813">
        <v>0.83350506349257303</v>
      </c>
      <c r="BG813">
        <v>0.82219213496958099</v>
      </c>
      <c r="BH813">
        <v>0.20805409</v>
      </c>
      <c r="BI813">
        <v>0.20805409</v>
      </c>
      <c r="BJ813">
        <v>0.23356761100000001</v>
      </c>
      <c r="BK813">
        <v>0.32932171100000002</v>
      </c>
      <c r="BL813">
        <v>0.19574691499999999</v>
      </c>
      <c r="BM813">
        <v>0.19574691499999999</v>
      </c>
      <c r="BN813">
        <v>0.212636728</v>
      </c>
      <c r="BO813">
        <v>0.32846056800000001</v>
      </c>
      <c r="BP813">
        <v>0.20090065800000001</v>
      </c>
      <c r="BQ813">
        <v>0.20090065800000001</v>
      </c>
      <c r="BR813">
        <v>0.23331829000000001</v>
      </c>
      <c r="BS813">
        <v>0.26943362700000001</v>
      </c>
      <c r="BT813">
        <v>0.71193289699999995</v>
      </c>
      <c r="BU813">
        <v>0.71193289699999995</v>
      </c>
      <c r="BV813">
        <v>0.66426642700000005</v>
      </c>
      <c r="BW813">
        <v>0.66782604599999995</v>
      </c>
      <c r="BX813">
        <f>+'aob Demand'!BX812+'aob Cap'!$CG813</f>
        <v>158.48481607982299</v>
      </c>
      <c r="BY813">
        <f>+'aob Demand'!BY812+'aob Cap'!$CG813</f>
        <v>0</v>
      </c>
      <c r="BZ813">
        <f>+'aob Demand'!BZ812+'aob Cap'!$CG813</f>
        <v>0</v>
      </c>
      <c r="CA813">
        <f>+'aob Demand'!CA812+'aob Cap'!$CG813</f>
        <v>0</v>
      </c>
      <c r="CB813">
        <f t="shared" si="98"/>
        <v>15981760.980003964</v>
      </c>
      <c r="CC813">
        <f t="shared" si="103"/>
        <v>0</v>
      </c>
      <c r="CD813">
        <f t="shared" si="104"/>
        <v>0</v>
      </c>
      <c r="CE813">
        <f t="shared" si="105"/>
        <v>0</v>
      </c>
      <c r="CG813">
        <f>+IFERROR(VLOOKUP(_xlfn.CONCAT(B813,E813,C813),Reallocation!$A$3:$F$618,6,FALSE),0)</f>
        <v>0</v>
      </c>
      <c r="CH813">
        <f t="shared" si="99"/>
        <v>0</v>
      </c>
      <c r="CI813">
        <f t="shared" si="100"/>
        <v>0</v>
      </c>
      <c r="CJ813">
        <f t="shared" si="101"/>
        <v>0</v>
      </c>
      <c r="CK813">
        <f t="shared" si="102"/>
        <v>0</v>
      </c>
      <c r="CL813">
        <f>+IF($C813=1,SUMPRODUCT($CH813:$CK813,Elast!$L$6:$O$6),SUMPRODUCT($CH813:$CK813,Elast!$L$13:$O$13))</f>
        <v>0</v>
      </c>
      <c r="CM813">
        <f>+IF($C813=1,SUMPRODUCT($CH813:$CK813,Elast!$L$7:$O$7),SUMPRODUCT($CH813:$CK813,Elast!$L$14:$O$14))</f>
        <v>0</v>
      </c>
      <c r="CN813">
        <f>+IF($C813=1,SUMPRODUCT($CH813:$CK813,Elast!$L$8:$O$8),SUMPRODUCT($CH813:$CK813,Elast!$L$15:$O$15))</f>
        <v>0</v>
      </c>
      <c r="CO813">
        <f>+IF($C813=1,SUMPRODUCT($CH813:$CK813,Elast!$L$9:$O$9),SUMPRODUCT($CH813:$CK813,Elast!$L$16:$O$16))</f>
        <v>0</v>
      </c>
    </row>
    <row r="814" spans="2:93" x14ac:dyDescent="0.25">
      <c r="B814" t="s">
        <v>94</v>
      </c>
      <c r="C814">
        <v>1</v>
      </c>
      <c r="D814">
        <v>2021</v>
      </c>
      <c r="E814">
        <v>2019</v>
      </c>
      <c r="F814">
        <v>0.26132859298656702</v>
      </c>
      <c r="G814">
        <v>2.0013185771506601E-2</v>
      </c>
      <c r="H814">
        <v>0.20619572713846601</v>
      </c>
      <c r="I814">
        <v>0.51246249410345901</v>
      </c>
      <c r="J814">
        <f>+('aob Demand'!J813-'aob Demand'!BX813)+'aob Cap'!BX814</f>
        <v>269.59366080712999</v>
      </c>
      <c r="K814">
        <f>+('aob Demand'!K813-'aob Demand'!BY813)+'aob Cap'!BY814</f>
        <v>128.20939818026901</v>
      </c>
      <c r="L814">
        <f>+('aob Demand'!L813-'aob Demand'!BZ813)+'aob Cap'!BZ814</f>
        <v>97.195363002626394</v>
      </c>
      <c r="M814">
        <f>+('aob Demand'!M813-'aob Demand'!CA813)+'aob Cap'!CA814</f>
        <v>79.937618237637594</v>
      </c>
      <c r="N814">
        <f>+'aob Demand'!N813*(1+CL814)</f>
        <v>100993.24989083401</v>
      </c>
      <c r="O814">
        <f>+'aob Demand'!O813*(1+CM814)</f>
        <v>17324.901135909698</v>
      </c>
      <c r="P814">
        <f>+'aob Demand'!P813*(1+CN814)</f>
        <v>216457.213993299</v>
      </c>
      <c r="Q814">
        <f>+'aob Demand'!Q813*(1+CO814)</f>
        <v>673932.37383047503</v>
      </c>
      <c r="R814">
        <v>1975.2583454363901</v>
      </c>
      <c r="S814">
        <f>+IF(E814&gt;2017,SUMPRODUCT(J814:M814,N814:Q814),'aob Demand'!S813)</f>
        <v>104359541.40890811</v>
      </c>
      <c r="T814">
        <v>53199.101341565598</v>
      </c>
      <c r="U814">
        <v>58.111999999999902</v>
      </c>
      <c r="V814">
        <v>28411.749557840099</v>
      </c>
      <c r="W814">
        <v>1.09234875467916E-3</v>
      </c>
      <c r="X814">
        <v>-1.6466172312320499</v>
      </c>
      <c r="Y814">
        <v>-1.6466172312320499</v>
      </c>
      <c r="Z814">
        <v>-5.4199805535433496</v>
      </c>
      <c r="AA814">
        <v>-1.58617633825261</v>
      </c>
      <c r="AB814">
        <v>142.75888645138801</v>
      </c>
      <c r="AC814">
        <v>0</v>
      </c>
      <c r="AD814">
        <v>0</v>
      </c>
      <c r="AE814">
        <v>0</v>
      </c>
      <c r="AF814">
        <v>14509261.5428006</v>
      </c>
      <c r="AG814">
        <v>0</v>
      </c>
      <c r="AH814">
        <v>0</v>
      </c>
      <c r="AI814">
        <v>0</v>
      </c>
      <c r="AJ814">
        <v>130.14775753662701</v>
      </c>
      <c r="AK814">
        <v>130.14775753662701</v>
      </c>
      <c r="AL814">
        <v>102.787888429045</v>
      </c>
      <c r="AM814">
        <v>81.814189485721201</v>
      </c>
      <c r="AN814">
        <v>128.50114030539501</v>
      </c>
      <c r="AO814">
        <v>128.50114030539501</v>
      </c>
      <c r="AP814">
        <v>97.367907875501999</v>
      </c>
      <c r="AQ814">
        <v>80.228013147468502</v>
      </c>
      <c r="AR814">
        <f>+IF(E814&gt;2017,J814*N814,'aob Demand'!AR813)</f>
        <v>27227139.954879221</v>
      </c>
      <c r="AS814">
        <f>+IF(F814&gt;2017,K814*O814,'aob Demand'!AS813)</f>
        <v>2221215.1481676502</v>
      </c>
      <c r="AT814">
        <f>+IF(G814&gt;2017,L814*P814,'aob Demand'!AT813)</f>
        <v>21038637.4886159</v>
      </c>
      <c r="AU814">
        <f>+IF(H814&gt;2017,M814*Q814,'aob Demand'!AU813)</f>
        <v>53872548.817245401</v>
      </c>
      <c r="AV814">
        <v>0.98725173088204499</v>
      </c>
      <c r="AW814">
        <v>0.98725173088204499</v>
      </c>
      <c r="AX814">
        <v>0.94716258739730697</v>
      </c>
      <c r="AY814">
        <v>0.980574563901771</v>
      </c>
      <c r="AZ814">
        <v>1.0249030825198999</v>
      </c>
      <c r="BA814">
        <v>1.0249030825198999</v>
      </c>
      <c r="BB814">
        <v>1.00226282329908</v>
      </c>
      <c r="BC814">
        <v>1.0501048549243699</v>
      </c>
      <c r="BD814">
        <v>0.88125786741541301</v>
      </c>
      <c r="BE814">
        <v>0.88125786741541301</v>
      </c>
      <c r="BF814">
        <v>0.83341033859362201</v>
      </c>
      <c r="BG814">
        <v>0.82216036586411301</v>
      </c>
      <c r="BH814">
        <v>0.20805409</v>
      </c>
      <c r="BI814">
        <v>0.20805409</v>
      </c>
      <c r="BJ814">
        <v>0.23356761100000001</v>
      </c>
      <c r="BK814">
        <v>0.32932171100000002</v>
      </c>
      <c r="BL814">
        <v>0.19574691499999999</v>
      </c>
      <c r="BM814">
        <v>0.19574691499999999</v>
      </c>
      <c r="BN814">
        <v>0.212636728</v>
      </c>
      <c r="BO814">
        <v>0.32846056800000001</v>
      </c>
      <c r="BP814">
        <v>0.20090065800000001</v>
      </c>
      <c r="BQ814">
        <v>0.20090065800000001</v>
      </c>
      <c r="BR814">
        <v>0.23331829000000001</v>
      </c>
      <c r="BS814">
        <v>0.26943362700000001</v>
      </c>
      <c r="BT814">
        <v>0.71193289699999995</v>
      </c>
      <c r="BU814">
        <v>0.71193289699999995</v>
      </c>
      <c r="BV814">
        <v>0.66426642700000005</v>
      </c>
      <c r="BW814">
        <v>0.66782604599999995</v>
      </c>
      <c r="BX814">
        <f>+'aob Demand'!BX813+'aob Cap'!$CG814</f>
        <v>148.81818246921199</v>
      </c>
      <c r="BY814">
        <f>+'aob Demand'!BY813+'aob Cap'!$CG814</f>
        <v>0</v>
      </c>
      <c r="BZ814">
        <f>+'aob Demand'!BZ813+'aob Cap'!$CG814</f>
        <v>0</v>
      </c>
      <c r="CA814">
        <f>+'aob Demand'!CA813+'aob Cap'!$CG814</f>
        <v>0</v>
      </c>
      <c r="CB814">
        <f t="shared" si="98"/>
        <v>15029631.89041286</v>
      </c>
      <c r="CC814">
        <f t="shared" si="103"/>
        <v>0</v>
      </c>
      <c r="CD814">
        <f t="shared" si="104"/>
        <v>0</v>
      </c>
      <c r="CE814">
        <f t="shared" si="105"/>
        <v>0</v>
      </c>
      <c r="CG814">
        <f>+IFERROR(VLOOKUP(_xlfn.CONCAT(B814,E814,C814),Reallocation!$A$3:$F$618,6,FALSE),0)</f>
        <v>0</v>
      </c>
      <c r="CH814">
        <f t="shared" si="99"/>
        <v>0</v>
      </c>
      <c r="CI814">
        <f t="shared" si="100"/>
        <v>0</v>
      </c>
      <c r="CJ814">
        <f t="shared" si="101"/>
        <v>0</v>
      </c>
      <c r="CK814">
        <f t="shared" si="102"/>
        <v>0</v>
      </c>
      <c r="CL814">
        <f>+IF($C814=1,SUMPRODUCT($CH814:$CK814,Elast!$L$6:$O$6),SUMPRODUCT($CH814:$CK814,Elast!$L$13:$O$13))</f>
        <v>0</v>
      </c>
      <c r="CM814">
        <f>+IF($C814=1,SUMPRODUCT($CH814:$CK814,Elast!$L$7:$O$7),SUMPRODUCT($CH814:$CK814,Elast!$L$14:$O$14))</f>
        <v>0</v>
      </c>
      <c r="CN814">
        <f>+IF($C814=1,SUMPRODUCT($CH814:$CK814,Elast!$L$8:$O$8),SUMPRODUCT($CH814:$CK814,Elast!$L$15:$O$15))</f>
        <v>0</v>
      </c>
      <c r="CO814">
        <f>+IF($C814=1,SUMPRODUCT($CH814:$CK814,Elast!$L$9:$O$9),SUMPRODUCT($CH814:$CK814,Elast!$L$16:$O$16))</f>
        <v>0</v>
      </c>
    </row>
    <row r="815" spans="2:93" x14ac:dyDescent="0.25">
      <c r="B815" t="s">
        <v>94</v>
      </c>
      <c r="C815">
        <v>1</v>
      </c>
      <c r="D815">
        <v>2022</v>
      </c>
      <c r="E815">
        <v>2020</v>
      </c>
      <c r="F815">
        <v>0.25786231770548401</v>
      </c>
      <c r="G815">
        <v>1.9979609046457701E-2</v>
      </c>
      <c r="H815">
        <v>0.207325499909255</v>
      </c>
      <c r="I815">
        <v>0.51483257333880195</v>
      </c>
      <c r="J815">
        <f>+('aob Demand'!J814-'aob Demand'!BX814)+'aob Cap'!BX815</f>
        <v>264.74382708882803</v>
      </c>
      <c r="K815">
        <f>+('aob Demand'!K814-'aob Demand'!BY814)+'aob Cap'!BY815</f>
        <v>128.21907927145099</v>
      </c>
      <c r="L815">
        <f>+('aob Demand'!L814-'aob Demand'!BZ814)+'aob Cap'!BZ815</f>
        <v>97.200607611041306</v>
      </c>
      <c r="M815">
        <f>+('aob Demand'!M814-'aob Demand'!CA814)+'aob Cap'!CA815</f>
        <v>79.942374102462693</v>
      </c>
      <c r="N815">
        <f>+'aob Demand'!N814*(1+CL815)</f>
        <v>101116.828379635</v>
      </c>
      <c r="O815">
        <f>+'aob Demand'!O814*(1+CM815)</f>
        <v>17321.182868805001</v>
      </c>
      <c r="P815">
        <f>+'aob Demand'!P814*(1+CN815)</f>
        <v>216642.10718186101</v>
      </c>
      <c r="Q815">
        <f>+'aob Demand'!Q814*(1+CO815)</f>
        <v>674565.29623016703</v>
      </c>
      <c r="R815">
        <v>1967.8161791794</v>
      </c>
      <c r="S815">
        <f>+IF(E815&gt;2017,SUMPRODUCT(J815:M815,N815:Q815),'aob Demand'!S814)</f>
        <v>103975057.9676232</v>
      </c>
      <c r="T815">
        <v>53192.653184890201</v>
      </c>
      <c r="U815">
        <v>58.111999999999902</v>
      </c>
      <c r="V815">
        <v>28589.669474714799</v>
      </c>
      <c r="W815">
        <v>1.09248115608702E-3</v>
      </c>
      <c r="X815">
        <v>-1.6591586381751899</v>
      </c>
      <c r="Y815">
        <v>-1.6591586381751899</v>
      </c>
      <c r="Z815">
        <v>-5.4310460714850004</v>
      </c>
      <c r="AA815">
        <v>-1.5892763097832301</v>
      </c>
      <c r="AB815">
        <v>137.80716243575401</v>
      </c>
      <c r="AC815">
        <v>0</v>
      </c>
      <c r="AD815">
        <v>0</v>
      </c>
      <c r="AE815">
        <v>0</v>
      </c>
      <c r="AF815">
        <v>14020796.974078501</v>
      </c>
      <c r="AG815">
        <v>0</v>
      </c>
      <c r="AH815">
        <v>0</v>
      </c>
      <c r="AI815">
        <v>0</v>
      </c>
      <c r="AJ815">
        <v>130.14775753662701</v>
      </c>
      <c r="AK815">
        <v>130.14775753662701</v>
      </c>
      <c r="AL815">
        <v>102.787888429045</v>
      </c>
      <c r="AM815">
        <v>81.814189485721201</v>
      </c>
      <c r="AN815">
        <v>128.48859889845099</v>
      </c>
      <c r="AO815">
        <v>128.48859889845099</v>
      </c>
      <c r="AP815">
        <v>97.356842357560396</v>
      </c>
      <c r="AQ815">
        <v>80.2249131759379</v>
      </c>
      <c r="AR815">
        <f>+IF(E815&gt;2017,J815*N815,'aob Demand'!AR814)</f>
        <v>26770056.128308788</v>
      </c>
      <c r="AS815">
        <f>+IF(F815&gt;2017,K815*O815,'aob Demand'!AS814)</f>
        <v>2220906.1193306199</v>
      </c>
      <c r="AT815">
        <f>+IF(G815&gt;2017,L815*P815,'aob Demand'!AT814)</f>
        <v>21057744.452213202</v>
      </c>
      <c r="AU815">
        <f>+IF(H815&gt;2017,M815*Q815,'aob Demand'!AU814)</f>
        <v>53926351.267770603</v>
      </c>
      <c r="AV815">
        <v>0.98715969439506202</v>
      </c>
      <c r="AW815">
        <v>0.98715969439506202</v>
      </c>
      <c r="AX815">
        <v>0.94706693061640401</v>
      </c>
      <c r="AY815">
        <v>0.98053001887718805</v>
      </c>
      <c r="AZ815">
        <v>1.02511010000616</v>
      </c>
      <c r="BA815">
        <v>1.02511010000616</v>
      </c>
      <c r="BB815">
        <v>1.002482136589</v>
      </c>
      <c r="BC815">
        <v>1.0502082127460499</v>
      </c>
      <c r="BD815">
        <v>0.88117571220037905</v>
      </c>
      <c r="BE815">
        <v>0.88117571220037905</v>
      </c>
      <c r="BF815">
        <v>0.83332616999234699</v>
      </c>
      <c r="BG815">
        <v>0.82212301719624303</v>
      </c>
      <c r="BH815">
        <v>0.20805409</v>
      </c>
      <c r="BI815">
        <v>0.20805409</v>
      </c>
      <c r="BJ815">
        <v>0.23356761100000001</v>
      </c>
      <c r="BK815">
        <v>0.32932171100000002</v>
      </c>
      <c r="BL815">
        <v>0.19574691499999999</v>
      </c>
      <c r="BM815">
        <v>0.19574691499999999</v>
      </c>
      <c r="BN815">
        <v>0.212636728</v>
      </c>
      <c r="BO815">
        <v>0.32846056800000001</v>
      </c>
      <c r="BP815">
        <v>0.20090065800000001</v>
      </c>
      <c r="BQ815">
        <v>0.20090065800000001</v>
      </c>
      <c r="BR815">
        <v>0.23331829000000001</v>
      </c>
      <c r="BS815">
        <v>0.26943362700000001</v>
      </c>
      <c r="BT815">
        <v>0.71193289699999995</v>
      </c>
      <c r="BU815">
        <v>0.71193289699999995</v>
      </c>
      <c r="BV815">
        <v>0.66426642700000005</v>
      </c>
      <c r="BW815">
        <v>0.66782604599999995</v>
      </c>
      <c r="BX815">
        <f>+'aob Demand'!BX814+'aob Cap'!$CG815</f>
        <v>141.38426262686099</v>
      </c>
      <c r="BY815">
        <f>+'aob Demand'!BY814+'aob Cap'!$CG815</f>
        <v>0</v>
      </c>
      <c r="BZ815">
        <f>+'aob Demand'!BZ814+'aob Cap'!$CG815</f>
        <v>0</v>
      </c>
      <c r="CA815">
        <f>+'aob Demand'!CA814+'aob Cap'!$CG815</f>
        <v>0</v>
      </c>
      <c r="CB815">
        <f t="shared" si="98"/>
        <v>14296328.219621545</v>
      </c>
      <c r="CC815">
        <f t="shared" si="103"/>
        <v>0</v>
      </c>
      <c r="CD815">
        <f t="shared" si="104"/>
        <v>0</v>
      </c>
      <c r="CE815">
        <f t="shared" si="105"/>
        <v>0</v>
      </c>
      <c r="CG815">
        <f>+IFERROR(VLOOKUP(_xlfn.CONCAT(B815,E815,C815),Reallocation!$A$3:$F$618,6,FALSE),0)</f>
        <v>0</v>
      </c>
      <c r="CH815">
        <f t="shared" si="99"/>
        <v>0</v>
      </c>
      <c r="CI815">
        <f t="shared" si="100"/>
        <v>0</v>
      </c>
      <c r="CJ815">
        <f t="shared" si="101"/>
        <v>0</v>
      </c>
      <c r="CK815">
        <f t="shared" si="102"/>
        <v>0</v>
      </c>
      <c r="CL815">
        <f>+IF($C815=1,SUMPRODUCT($CH815:$CK815,Elast!$L$6:$O$6),SUMPRODUCT($CH815:$CK815,Elast!$L$13:$O$13))</f>
        <v>0</v>
      </c>
      <c r="CM815">
        <f>+IF($C815=1,SUMPRODUCT($CH815:$CK815,Elast!$L$7:$O$7),SUMPRODUCT($CH815:$CK815,Elast!$L$14:$O$14))</f>
        <v>0</v>
      </c>
      <c r="CN815">
        <f>+IF($C815=1,SUMPRODUCT($CH815:$CK815,Elast!$L$8:$O$8),SUMPRODUCT($CH815:$CK815,Elast!$L$15:$O$15))</f>
        <v>0</v>
      </c>
      <c r="CO815">
        <f>+IF($C815=1,SUMPRODUCT($CH815:$CK815,Elast!$L$9:$O$9),SUMPRODUCT($CH815:$CK815,Elast!$L$16:$O$16))</f>
        <v>0</v>
      </c>
    </row>
    <row r="816" spans="2:93" x14ac:dyDescent="0.25">
      <c r="B816" t="s">
        <v>94</v>
      </c>
      <c r="C816">
        <v>1</v>
      </c>
      <c r="D816">
        <v>2023</v>
      </c>
      <c r="E816">
        <v>2021</v>
      </c>
      <c r="F816">
        <v>0.25647302862431898</v>
      </c>
      <c r="G816">
        <v>1.9986328844230301E-2</v>
      </c>
      <c r="H816">
        <v>0.20774644079329899</v>
      </c>
      <c r="I816">
        <v>0.51579420173815005</v>
      </c>
      <c r="J816">
        <f>+('aob Demand'!J815-'aob Demand'!BX815)+'aob Cap'!BX816</f>
        <v>263.32972451313998</v>
      </c>
      <c r="K816">
        <f>+('aob Demand'!K815-'aob Demand'!BY815)+'aob Cap'!BY816</f>
        <v>128.226923914568</v>
      </c>
      <c r="L816">
        <f>+('aob Demand'!L815-'aob Demand'!BZ815)+'aob Cap'!BZ816</f>
        <v>97.204758946526994</v>
      </c>
      <c r="M816">
        <f>+('aob Demand'!M815-'aob Demand'!CA815)+'aob Cap'!CA816</f>
        <v>79.946127989441493</v>
      </c>
      <c r="N816">
        <f>+'aob Demand'!N815*(1+CL816)</f>
        <v>101181.95812212701</v>
      </c>
      <c r="O816">
        <f>+'aob Demand'!O815*(1+CM816)</f>
        <v>17329.2616965946</v>
      </c>
      <c r="P816">
        <f>+'aob Demand'!P815*(1+CN816)</f>
        <v>216771.91283643901</v>
      </c>
      <c r="Q816">
        <f>+'aob Demand'!Q815*(1+CO816)</f>
        <v>674976.66250272596</v>
      </c>
      <c r="R816">
        <v>1965.50849210162</v>
      </c>
      <c r="S816">
        <f>+IF(E816&gt;2017,SUMPRODUCT(J816:M816,N816:Q816),'aob Demand'!S815)</f>
        <v>103899327.26303723</v>
      </c>
      <c r="T816">
        <v>53186.205809783001</v>
      </c>
      <c r="U816">
        <v>58.111999999999902</v>
      </c>
      <c r="V816">
        <v>28768.703560808699</v>
      </c>
      <c r="W816">
        <v>1.0926135735429799E-3</v>
      </c>
      <c r="X816">
        <v>-1.67113698056757</v>
      </c>
      <c r="Y816">
        <v>-1.67113698056757</v>
      </c>
      <c r="Z816">
        <v>-5.4408784300079196</v>
      </c>
      <c r="AA816">
        <v>-1.59292072486515</v>
      </c>
      <c r="AB816">
        <v>135.926098075179</v>
      </c>
      <c r="AC816">
        <v>0</v>
      </c>
      <c r="AD816">
        <v>0</v>
      </c>
      <c r="AE816">
        <v>0</v>
      </c>
      <c r="AF816">
        <v>13831404.9722022</v>
      </c>
      <c r="AG816">
        <v>0</v>
      </c>
      <c r="AH816">
        <v>0</v>
      </c>
      <c r="AI816">
        <v>0</v>
      </c>
      <c r="AJ816">
        <v>130.14775753662701</v>
      </c>
      <c r="AK816">
        <v>130.14775753662701</v>
      </c>
      <c r="AL816">
        <v>102.787888429045</v>
      </c>
      <c r="AM816">
        <v>81.814189485721201</v>
      </c>
      <c r="AN816">
        <v>128.476620556059</v>
      </c>
      <c r="AO816">
        <v>128.476620556059</v>
      </c>
      <c r="AP816">
        <v>97.347009999037496</v>
      </c>
      <c r="AQ816">
        <v>80.221268760856006</v>
      </c>
      <c r="AR816">
        <f>+IF(E816&gt;2017,J816*N816,'aob Demand'!AR815)</f>
        <v>26644217.157999769</v>
      </c>
      <c r="AS816">
        <f>+IF(F816&gt;2017,K816*O816,'aob Demand'!AS815)</f>
        <v>2222077.92106487</v>
      </c>
      <c r="AT816">
        <f>+IF(G816&gt;2017,L816*P816,'aob Demand'!AT815)</f>
        <v>21071261.5336436</v>
      </c>
      <c r="AU816">
        <f>+IF(H816&gt;2017,M816*Q816,'aob Demand'!AU815)</f>
        <v>53961770.650329001</v>
      </c>
      <c r="AV816">
        <v>0.98711198432998304</v>
      </c>
      <c r="AW816">
        <v>0.98711198432998304</v>
      </c>
      <c r="AX816">
        <v>0.947019482103021</v>
      </c>
      <c r="AY816">
        <v>0.98049371346953695</v>
      </c>
      <c r="AZ816">
        <v>1.0252174458436201</v>
      </c>
      <c r="BA816">
        <v>1.0252174458436201</v>
      </c>
      <c r="BB816">
        <v>1.00259095708028</v>
      </c>
      <c r="BC816">
        <v>1.05029246430305</v>
      </c>
      <c r="BD816">
        <v>0.88113312440955405</v>
      </c>
      <c r="BE816">
        <v>0.88113312440955405</v>
      </c>
      <c r="BF816">
        <v>0.83328441994633595</v>
      </c>
      <c r="BG816">
        <v>0.82209257701521499</v>
      </c>
      <c r="BH816">
        <v>0.20805409</v>
      </c>
      <c r="BI816">
        <v>0.20805409</v>
      </c>
      <c r="BJ816">
        <v>0.23356761100000001</v>
      </c>
      <c r="BK816">
        <v>0.32932171100000002</v>
      </c>
      <c r="BL816">
        <v>0.19574691499999999</v>
      </c>
      <c r="BM816">
        <v>0.19574691499999999</v>
      </c>
      <c r="BN816">
        <v>0.212636728</v>
      </c>
      <c r="BO816">
        <v>0.32846056800000001</v>
      </c>
      <c r="BP816">
        <v>0.20090065800000001</v>
      </c>
      <c r="BQ816">
        <v>0.20090065800000001</v>
      </c>
      <c r="BR816">
        <v>0.23331829000000001</v>
      </c>
      <c r="BS816">
        <v>0.26943362700000001</v>
      </c>
      <c r="BT816">
        <v>0.71193289699999995</v>
      </c>
      <c r="BU816">
        <v>0.71193289699999995</v>
      </c>
      <c r="BV816">
        <v>0.66426642700000005</v>
      </c>
      <c r="BW816">
        <v>0.66782604599999995</v>
      </c>
      <c r="BX816">
        <f>+'aob Demand'!BX815+'aob Cap'!$CG816</f>
        <v>136.52474781737601</v>
      </c>
      <c r="BY816">
        <f>+'aob Demand'!BY815+'aob Cap'!$CG816</f>
        <v>0</v>
      </c>
      <c r="BZ816">
        <f>+'aob Demand'!BZ815+'aob Cap'!$CG816</f>
        <v>0</v>
      </c>
      <c r="CA816">
        <f>+'aob Demand'!CA815+'aob Cap'!$CG816</f>
        <v>0</v>
      </c>
      <c r="CB816">
        <f t="shared" si="98"/>
        <v>13813841.31629169</v>
      </c>
      <c r="CC816">
        <f t="shared" si="103"/>
        <v>0</v>
      </c>
      <c r="CD816">
        <f t="shared" si="104"/>
        <v>0</v>
      </c>
      <c r="CE816">
        <f t="shared" si="105"/>
        <v>0</v>
      </c>
      <c r="CG816">
        <f>+IFERROR(VLOOKUP(_xlfn.CONCAT(B816,E816,C816),Reallocation!$A$3:$F$618,6,FALSE),0)</f>
        <v>0</v>
      </c>
      <c r="CH816">
        <f t="shared" si="99"/>
        <v>0</v>
      </c>
      <c r="CI816">
        <f t="shared" si="100"/>
        <v>0</v>
      </c>
      <c r="CJ816">
        <f t="shared" si="101"/>
        <v>0</v>
      </c>
      <c r="CK816">
        <f t="shared" si="102"/>
        <v>0</v>
      </c>
      <c r="CL816">
        <f>+IF($C816=1,SUMPRODUCT($CH816:$CK816,Elast!$L$6:$O$6),SUMPRODUCT($CH816:$CK816,Elast!$L$13:$O$13))</f>
        <v>0</v>
      </c>
      <c r="CM816">
        <f>+IF($C816=1,SUMPRODUCT($CH816:$CK816,Elast!$L$7:$O$7),SUMPRODUCT($CH816:$CK816,Elast!$L$14:$O$14))</f>
        <v>0</v>
      </c>
      <c r="CN816">
        <f>+IF($C816=1,SUMPRODUCT($CH816:$CK816,Elast!$L$8:$O$8),SUMPRODUCT($CH816:$CK816,Elast!$L$15:$O$15))</f>
        <v>0</v>
      </c>
      <c r="CO816">
        <f>+IF($C816=1,SUMPRODUCT($CH816:$CK816,Elast!$L$9:$O$9),SUMPRODUCT($CH816:$CK816,Elast!$L$16:$O$16))</f>
        <v>0</v>
      </c>
    </row>
    <row r="817" spans="2:93" x14ac:dyDescent="0.25">
      <c r="B817" t="s">
        <v>94</v>
      </c>
      <c r="C817">
        <v>1</v>
      </c>
      <c r="D817">
        <v>2024</v>
      </c>
      <c r="E817">
        <v>2022</v>
      </c>
      <c r="F817">
        <v>0.14341628793858699</v>
      </c>
      <c r="G817">
        <v>1.7454914809178199E-2</v>
      </c>
      <c r="H817">
        <v>0.24508748322798299</v>
      </c>
      <c r="I817">
        <v>0.59404131402424998</v>
      </c>
      <c r="J817">
        <f ca="1">+('aob Demand'!J816-'aob Demand'!BX816)+'aob Cap'!BX817</f>
        <v>142.87945178267694</v>
      </c>
      <c r="K817">
        <f ca="1">+('aob Demand'!K816-'aob Demand'!BY816)+'aob Cap'!BY817</f>
        <v>142.87945178267694</v>
      </c>
      <c r="L817">
        <f ca="1">+('aob Demand'!L816-'aob Demand'!BZ816)+'aob Cap'!BZ817</f>
        <v>111.85606935494195</v>
      </c>
      <c r="M817">
        <f ca="1">+('aob Demand'!M816-'aob Demand'!CA816)+'aob Cap'!CA817</f>
        <v>94.596963938884542</v>
      </c>
      <c r="N817">
        <f ca="1">+'aob Demand'!N816*(1+CL817)</f>
        <v>102139.8912316426</v>
      </c>
      <c r="O817">
        <f ca="1">+'aob Demand'!O816*(1+CM817)</f>
        <v>16649.518446521852</v>
      </c>
      <c r="P817">
        <f ca="1">+'aob Demand'!P816*(1+CN817)</f>
        <v>215727.79244538595</v>
      </c>
      <c r="Q817">
        <f ca="1">+'aob Demand'!Q816*(1+CO817)</f>
        <v>673433.56003187818</v>
      </c>
      <c r="R817">
        <v>1826.66437551372</v>
      </c>
      <c r="S817">
        <f ca="1">+IF(E817&gt;2017,SUMPRODUCT(J817:M817,N817:Q817),'aob Demand'!S816)</f>
        <v>104807798.83953378</v>
      </c>
      <c r="T817">
        <v>53179.759216149199</v>
      </c>
      <c r="U817">
        <v>58.111999999999902</v>
      </c>
      <c r="V817">
        <v>28948.858793266802</v>
      </c>
      <c r="W817">
        <v>1.0927460070490099E-3</v>
      </c>
      <c r="X817">
        <v>-1.6773463385495599</v>
      </c>
      <c r="Y817">
        <v>-1.6773463385495599</v>
      </c>
      <c r="Z817">
        <v>-5.4457555625076601</v>
      </c>
      <c r="AA817">
        <v>-1.5958910223660201</v>
      </c>
      <c r="AB817">
        <v>5.56834683833618</v>
      </c>
      <c r="AC817">
        <v>5.56834683833618</v>
      </c>
      <c r="AD817">
        <v>5.56834683833618</v>
      </c>
      <c r="AE817">
        <v>5.56834683833618</v>
      </c>
      <c r="AF817">
        <v>562559.84910581505</v>
      </c>
      <c r="AG817">
        <v>90554.312407685196</v>
      </c>
      <c r="AH817">
        <v>1242256.2434078001</v>
      </c>
      <c r="AI817">
        <v>3742718.3135249801</v>
      </c>
      <c r="AJ817">
        <v>130.14775753662701</v>
      </c>
      <c r="AK817">
        <v>130.14775753662701</v>
      </c>
      <c r="AL817">
        <v>102.787888429045</v>
      </c>
      <c r="AM817">
        <v>81.814189485721201</v>
      </c>
      <c r="AN817">
        <v>128.47041119807699</v>
      </c>
      <c r="AO817">
        <v>128.47041119807699</v>
      </c>
      <c r="AP817">
        <v>97.342132866537696</v>
      </c>
      <c r="AQ817">
        <v>80.218298463355097</v>
      </c>
      <c r="AR817">
        <f ca="1">+IF(E817&gt;2017,J817*N817,'aob Demand'!AR816)</f>
        <v>14593691.664319346</v>
      </c>
      <c r="AS817">
        <f>+IF(F817&gt;2017,K817*O817,'aob Demand'!AS816)</f>
        <v>2377254.63648882</v>
      </c>
      <c r="AT817">
        <f>+IF(G817&gt;2017,L817*P817,'aob Demand'!AT816)</f>
        <v>24111519.562729999</v>
      </c>
      <c r="AU817">
        <f>+IF(H817&gt;2017,M817*Q817,'aob Demand'!AU816)</f>
        <v>63644365.502428897</v>
      </c>
      <c r="AV817">
        <v>0.98540628311262601</v>
      </c>
      <c r="AW817">
        <v>0.98540628311262601</v>
      </c>
      <c r="AX817">
        <v>0.94491669328489802</v>
      </c>
      <c r="AY817">
        <v>0.98044747261735798</v>
      </c>
      <c r="AZ817">
        <v>1.0290557962961699</v>
      </c>
      <c r="BA817">
        <v>1.0290557962961699</v>
      </c>
      <c r="BB817">
        <v>1.00741434987843</v>
      </c>
      <c r="BC817">
        <v>1.05039978497103</v>
      </c>
      <c r="BD817">
        <v>0.87961055162468504</v>
      </c>
      <c r="BE817">
        <v>0.87961055162468504</v>
      </c>
      <c r="BF817">
        <v>0.83143417167405298</v>
      </c>
      <c r="BG817">
        <v>0.82205380648480897</v>
      </c>
      <c r="BH817">
        <v>0.20805409</v>
      </c>
      <c r="BI817">
        <v>0.20805409</v>
      </c>
      <c r="BJ817">
        <v>0.23356761100000001</v>
      </c>
      <c r="BK817">
        <v>0.32932171100000002</v>
      </c>
      <c r="BL817">
        <v>0.19574691499999999</v>
      </c>
      <c r="BM817">
        <v>0.19574691499999999</v>
      </c>
      <c r="BN817">
        <v>0.212636728</v>
      </c>
      <c r="BO817">
        <v>0.32846056800000001</v>
      </c>
      <c r="BP817">
        <v>0.20090065800000001</v>
      </c>
      <c r="BQ817">
        <v>0.20090065800000001</v>
      </c>
      <c r="BR817">
        <v>0.23331829000000001</v>
      </c>
      <c r="BS817">
        <v>0.26943362700000001</v>
      </c>
      <c r="BT817">
        <v>0.71193289699999995</v>
      </c>
      <c r="BU817">
        <v>0.71193289699999995</v>
      </c>
      <c r="BV817">
        <v>0.66426642700000005</v>
      </c>
      <c r="BW817">
        <v>0.66782604599999995</v>
      </c>
      <c r="BX817">
        <f ca="1">+'aob Demand'!BX816+'aob Cap'!$CG817</f>
        <v>14.648398295085441</v>
      </c>
      <c r="BY817">
        <f ca="1">+'aob Demand'!BY816+'aob Cap'!$CG817</f>
        <v>14.648398295085441</v>
      </c>
      <c r="BZ817">
        <f ca="1">+'aob Demand'!BZ816+'aob Cap'!$CG817</f>
        <v>14.648398295085441</v>
      </c>
      <c r="CA817">
        <f ca="1">+'aob Demand'!CA816+'aob Cap'!$CG817</f>
        <v>14.648398295085441</v>
      </c>
      <c r="CB817">
        <f t="shared" ca="1" si="98"/>
        <v>1496185.8085778058</v>
      </c>
      <c r="CC817">
        <f t="shared" ca="1" si="103"/>
        <v>243888.7776260243</v>
      </c>
      <c r="CD817">
        <f t="shared" ca="1" si="104"/>
        <v>3160066.6270595375</v>
      </c>
      <c r="CE817">
        <f t="shared" ca="1" si="105"/>
        <v>9864723.0126242824</v>
      </c>
      <c r="CG817">
        <f ca="1">+IFERROR(VLOOKUP(_xlfn.CONCAT(B817,E817,C817),Reallocation!$A$3:$F$618,6,FALSE),0)</f>
        <v>0.1031162585609412</v>
      </c>
      <c r="CH817">
        <f t="shared" ca="1" si="99"/>
        <v>7.2170110729263826E-4</v>
      </c>
      <c r="CI817">
        <f t="shared" ca="1" si="100"/>
        <v>7.2170110729263826E-4</v>
      </c>
      <c r="CJ817">
        <f t="shared" ca="1" si="101"/>
        <v>9.2186556487816596E-4</v>
      </c>
      <c r="CK817">
        <f t="shared" ca="1" si="102"/>
        <v>1.0900588588400595E-3</v>
      </c>
      <c r="CL817">
        <f ca="1">+IF($C817=1,SUMPRODUCT($CH817:$CK817,Elast!$L$6:$O$6),SUMPRODUCT($CH817:$CK817,Elast!$L$13:$O$13))</f>
        <v>-4.2157291583131863E-5</v>
      </c>
      <c r="CM817">
        <f ca="1">+IF($C817=1,SUMPRODUCT($CH817:$CK817,Elast!$L$7:$O$7),SUMPRODUCT($CH817:$CK817,Elast!$L$14:$O$14))</f>
        <v>-4.0973504369657742E-5</v>
      </c>
      <c r="CN817">
        <f ca="1">+IF($C817=1,SUMPRODUCT($CH817:$CK817,Elast!$L$8:$O$8),SUMPRODUCT($CH817:$CK817,Elast!$L$15:$O$15))</f>
        <v>-1.3693421463169587E-4</v>
      </c>
      <c r="CO817">
        <f ca="1">+IF($C817=1,SUMPRODUCT($CH817:$CK817,Elast!$L$9:$O$9),SUMPRODUCT($CH817:$CK817,Elast!$L$16:$O$16))</f>
        <v>-1.4199619851830604E-4</v>
      </c>
    </row>
    <row r="818" spans="2:93" x14ac:dyDescent="0.25">
      <c r="B818" t="s">
        <v>94</v>
      </c>
      <c r="C818">
        <v>1</v>
      </c>
      <c r="D818">
        <v>2025</v>
      </c>
      <c r="E818">
        <v>2023</v>
      </c>
      <c r="F818">
        <v>0.14347142971893501</v>
      </c>
      <c r="G818">
        <v>1.7435698527260901E-2</v>
      </c>
      <c r="H818">
        <v>0.24483055065078699</v>
      </c>
      <c r="I818">
        <v>0.59426232110301502</v>
      </c>
      <c r="J818">
        <f ca="1">+('aob Demand'!J817-'aob Demand'!BX817)+'aob Cap'!BX818</f>
        <v>142.72697287868556</v>
      </c>
      <c r="K818">
        <f ca="1">+('aob Demand'!K817-'aob Demand'!BY817)+'aob Cap'!BY818</f>
        <v>142.72697287868556</v>
      </c>
      <c r="L818">
        <f ca="1">+('aob Demand'!L817-'aob Demand'!BZ817)+'aob Cap'!BZ818</f>
        <v>111.61986819814656</v>
      </c>
      <c r="M818">
        <f ca="1">+('aob Demand'!M817-'aob Demand'!CA817)+'aob Cap'!CA818</f>
        <v>94.374938898959556</v>
      </c>
      <c r="N818">
        <f ca="1">+'aob Demand'!N817*(1+CL818)</f>
        <v>102226.43153150864</v>
      </c>
      <c r="O818">
        <f ca="1">+'aob Demand'!O817*(1+CM818)</f>
        <v>16661.062863735486</v>
      </c>
      <c r="P818">
        <f ca="1">+'aob Demand'!P817*(1+CN818)</f>
        <v>215896.18704777362</v>
      </c>
      <c r="Q818">
        <f ca="1">+'aob Demand'!Q817*(1+CO818)</f>
        <v>673968.81403398362</v>
      </c>
      <c r="R818">
        <v>1821.12883782685</v>
      </c>
      <c r="S818">
        <f ca="1">+IF(E818&gt;2017,SUMPRODUCT(J818:M818,N818:Q818),'aob Demand'!S817)</f>
        <v>104672521.77518122</v>
      </c>
      <c r="T818">
        <v>53173.313403894099</v>
      </c>
      <c r="U818">
        <v>58.111999999999902</v>
      </c>
      <c r="V818">
        <v>29130.142192926101</v>
      </c>
      <c r="W818">
        <v>1.09287845660703E-3</v>
      </c>
      <c r="X818">
        <v>-1.8993395270161</v>
      </c>
      <c r="Y818">
        <v>-1.8993395270161</v>
      </c>
      <c r="Z818">
        <v>-5.6618967849347897</v>
      </c>
      <c r="AA818">
        <v>-1.59967418020819</v>
      </c>
      <c r="AB818">
        <v>5.2480414968346896</v>
      </c>
      <c r="AC818">
        <v>5.2480414968346896</v>
      </c>
      <c r="AD818">
        <v>5.2480414968346896</v>
      </c>
      <c r="AE818">
        <v>5.2480414968346896</v>
      </c>
      <c r="AF818">
        <v>545469.495439308</v>
      </c>
      <c r="AG818">
        <v>66388.021268376295</v>
      </c>
      <c r="AH818">
        <v>1214126.4364678699</v>
      </c>
      <c r="AI818">
        <v>3530200.32934841</v>
      </c>
      <c r="AJ818">
        <v>130.14775753662701</v>
      </c>
      <c r="AK818">
        <v>130.14775753662701</v>
      </c>
      <c r="AL818">
        <v>102.787888429045</v>
      </c>
      <c r="AM818">
        <v>81.814189485721201</v>
      </c>
      <c r="AN818">
        <v>128.24841800961099</v>
      </c>
      <c r="AO818">
        <v>128.24841800961099</v>
      </c>
      <c r="AP818">
        <v>97.125991644110599</v>
      </c>
      <c r="AQ818">
        <v>80.214515305513004</v>
      </c>
      <c r="AR818">
        <f ca="1">+IF(E818&gt;2017,J818*N818,'aob Demand'!AR817)</f>
        <v>14590469.120682441</v>
      </c>
      <c r="AS818">
        <f>+IF(F818&gt;2017,K818*O818,'aob Demand'!AS817)</f>
        <v>2376333.7722030901</v>
      </c>
      <c r="AT818">
        <f>+IF(G818&gt;2017,L818*P818,'aob Demand'!AT817)</f>
        <v>24079007.214275301</v>
      </c>
      <c r="AU818">
        <f>+IF(H818&gt;2017,M818*Q818,'aob Demand'!AU817)</f>
        <v>63544237.427396603</v>
      </c>
      <c r="AV818">
        <v>0.98533042344000898</v>
      </c>
      <c r="AW818">
        <v>0.98533042344000898</v>
      </c>
      <c r="AX818">
        <v>0.94485876226637799</v>
      </c>
      <c r="AY818">
        <v>0.98038857253015199</v>
      </c>
      <c r="AZ818">
        <v>1.0292274395197001</v>
      </c>
      <c r="BA818">
        <v>1.0292274395197001</v>
      </c>
      <c r="BB818">
        <v>1.0075481689083801</v>
      </c>
      <c r="BC818">
        <v>1.0505365069489401</v>
      </c>
      <c r="BD818">
        <v>0.879542836439974</v>
      </c>
      <c r="BE818">
        <v>0.879542836439974</v>
      </c>
      <c r="BF818">
        <v>0.83138319804988103</v>
      </c>
      <c r="BG818">
        <v>0.82200442184948497</v>
      </c>
      <c r="BH818">
        <v>0.20805409</v>
      </c>
      <c r="BI818">
        <v>0.20805409</v>
      </c>
      <c r="BJ818">
        <v>0.23356761100000001</v>
      </c>
      <c r="BK818">
        <v>0.32932171100000002</v>
      </c>
      <c r="BL818">
        <v>0.19574691499999999</v>
      </c>
      <c r="BM818">
        <v>0.19574691499999999</v>
      </c>
      <c r="BN818">
        <v>0.212636728</v>
      </c>
      <c r="BO818">
        <v>0.32846056800000001</v>
      </c>
      <c r="BP818">
        <v>0.20090065800000001</v>
      </c>
      <c r="BQ818">
        <v>0.20090065800000001</v>
      </c>
      <c r="BR818">
        <v>0.23331829000000001</v>
      </c>
      <c r="BS818">
        <v>0.26943362700000001</v>
      </c>
      <c r="BT818">
        <v>0.71193289699999995</v>
      </c>
      <c r="BU818">
        <v>0.71193289699999995</v>
      </c>
      <c r="BV818">
        <v>0.66426642700000005</v>
      </c>
      <c r="BW818">
        <v>0.66782604599999995</v>
      </c>
      <c r="BX818">
        <f ca="1">+'aob Demand'!BX817+'aob Cap'!$CG818</f>
        <v>14.434945600536158</v>
      </c>
      <c r="BY818">
        <f ca="1">+'aob Demand'!BY817+'aob Cap'!$CG818</f>
        <v>14.434945600536158</v>
      </c>
      <c r="BZ818">
        <f ca="1">+'aob Demand'!BZ817+'aob Cap'!$CG818</f>
        <v>14.434945600536158</v>
      </c>
      <c r="CA818">
        <f ca="1">+'aob Demand'!CA817+'aob Cap'!$CG818</f>
        <v>14.434945600536158</v>
      </c>
      <c r="CB818">
        <f t="shared" ca="1" si="98"/>
        <v>1475632.9780942616</v>
      </c>
      <c r="CC818">
        <f t="shared" ca="1" si="103"/>
        <v>240501.53608513493</v>
      </c>
      <c r="CD818">
        <f t="shared" ca="1" si="104"/>
        <v>3116449.7153977915</v>
      </c>
      <c r="CE818">
        <f t="shared" ca="1" si="105"/>
        <v>9728703.1670384239</v>
      </c>
      <c r="CG818">
        <f ca="1">+IFERROR(VLOOKUP(_xlfn.CONCAT(B818,E818,C818),Reallocation!$A$3:$F$618,6,FALSE),0)</f>
        <v>0.10494644818055979</v>
      </c>
      <c r="CH818">
        <f t="shared" ca="1" si="99"/>
        <v>7.3529513072312369E-4</v>
      </c>
      <c r="CI818">
        <f t="shared" ca="1" si="100"/>
        <v>7.3529513072312369E-4</v>
      </c>
      <c r="CJ818">
        <f t="shared" ca="1" si="101"/>
        <v>9.4021297350277422E-4</v>
      </c>
      <c r="CK818">
        <f t="shared" ca="1" si="102"/>
        <v>1.1120160649100708E-3</v>
      </c>
      <c r="CL818">
        <f ca="1">+IF($C818=1,SUMPRODUCT($CH818:$CK818,Elast!$L$6:$O$6),SUMPRODUCT($CH818:$CK818,Elast!$L$13:$O$13))</f>
        <v>-4.3015740403516303E-5</v>
      </c>
      <c r="CM818">
        <f ca="1">+IF($C818=1,SUMPRODUCT($CH818:$CK818,Elast!$L$7:$O$7),SUMPRODUCT($CH818:$CK818,Elast!$L$14:$O$14))</f>
        <v>-4.175511548684518E-5</v>
      </c>
      <c r="CN818">
        <f ca="1">+IF($C818=1,SUMPRODUCT($CH818:$CK818,Elast!$L$8:$O$8),SUMPRODUCT($CH818:$CK818,Elast!$L$15:$O$15))</f>
        <v>-1.3957425639846832E-4</v>
      </c>
      <c r="CO818">
        <f ca="1">+IF($C818=1,SUMPRODUCT($CH818:$CK818,Elast!$L$9:$O$9),SUMPRODUCT($CH818:$CK818,Elast!$L$16:$O$16))</f>
        <v>-1.4481905401620665E-4</v>
      </c>
    </row>
    <row r="819" spans="2:93" x14ac:dyDescent="0.25">
      <c r="B819" t="s">
        <v>94</v>
      </c>
      <c r="C819">
        <v>1</v>
      </c>
      <c r="D819">
        <v>2026</v>
      </c>
      <c r="E819">
        <v>2024</v>
      </c>
      <c r="F819">
        <v>0.14361441952408199</v>
      </c>
      <c r="G819">
        <v>1.7438952691529001E-2</v>
      </c>
      <c r="H819">
        <v>0.24486595906664901</v>
      </c>
      <c r="I819">
        <v>0.59408066871773901</v>
      </c>
      <c r="J819">
        <f ca="1">+('aob Demand'!J818-'aob Demand'!BX818)+'aob Cap'!BX819</f>
        <v>142.49867380606207</v>
      </c>
      <c r="K819">
        <f ca="1">+('aob Demand'!K818-'aob Demand'!BY818)+'aob Cap'!BY819</f>
        <v>142.49867380606207</v>
      </c>
      <c r="L819">
        <f ca="1">+('aob Demand'!L818-'aob Demand'!BZ818)+'aob Cap'!BZ819</f>
        <v>111.3899346113611</v>
      </c>
      <c r="M819">
        <f ca="1">+('aob Demand'!M818-'aob Demand'!CA818)+'aob Cap'!CA819</f>
        <v>94.144387563176295</v>
      </c>
      <c r="N819">
        <f ca="1">+'aob Demand'!N818*(1+CL819)</f>
        <v>102312.74223191524</v>
      </c>
      <c r="O819">
        <f ca="1">+'aob Demand'!O818*(1+CM819)</f>
        <v>16672.593814332817</v>
      </c>
      <c r="P819">
        <f ca="1">+'aob Demand'!P818*(1+CN819)</f>
        <v>216068.49592137884</v>
      </c>
      <c r="Q819">
        <f ca="1">+'aob Demand'!Q818*(1+CO819)</f>
        <v>674517.05131468899</v>
      </c>
      <c r="R819">
        <v>1817.701120571</v>
      </c>
      <c r="S819">
        <f ca="1">+IF(E819&gt;2017,SUMPRODUCT(J819:M819,N819:Q819),'aob Demand'!S818)</f>
        <v>104525102.91815746</v>
      </c>
      <c r="T819">
        <v>53166.868372923098</v>
      </c>
      <c r="U819">
        <v>58.111999999999902</v>
      </c>
      <c r="V819">
        <v>29312.560824589898</v>
      </c>
      <c r="W819">
        <v>1.0930109222189999E-3</v>
      </c>
      <c r="X819">
        <v>-1.9092124932946699</v>
      </c>
      <c r="Y819">
        <v>-1.9092124932946699</v>
      </c>
      <c r="Z819">
        <v>-5.6678513920029099</v>
      </c>
      <c r="AA819">
        <v>-1.60449304310355</v>
      </c>
      <c r="AB819">
        <v>4.9805608982376599</v>
      </c>
      <c r="AC819">
        <v>4.9805608982376599</v>
      </c>
      <c r="AD819">
        <v>4.9805608982376599</v>
      </c>
      <c r="AE819">
        <v>4.9805608982376599</v>
      </c>
      <c r="AF819">
        <v>518332.36583858699</v>
      </c>
      <c r="AG819">
        <v>62991.543928907799</v>
      </c>
      <c r="AH819">
        <v>1153422.5713706999</v>
      </c>
      <c r="AI819">
        <v>3353628.5872595701</v>
      </c>
      <c r="AJ819">
        <v>130.14775753662701</v>
      </c>
      <c r="AK819">
        <v>130.14775753662701</v>
      </c>
      <c r="AL819">
        <v>102.787888429045</v>
      </c>
      <c r="AM819">
        <v>81.814189485721201</v>
      </c>
      <c r="AN819">
        <v>128.23854504333201</v>
      </c>
      <c r="AO819">
        <v>128.23854504333201</v>
      </c>
      <c r="AP819">
        <v>97.120037037042493</v>
      </c>
      <c r="AQ819">
        <v>80.209696442617599</v>
      </c>
      <c r="AR819">
        <f ca="1">+IF(E819&gt;2017,J819*N819,'aob Demand'!AR818)</f>
        <v>14579430.0815094</v>
      </c>
      <c r="AS819">
        <f>+IF(F819&gt;2017,K819*O819,'aob Demand'!AS818)</f>
        <v>2374179.9584329599</v>
      </c>
      <c r="AT819">
        <f>+IF(G819&gt;2017,L819*P819,'aob Demand'!AT818)</f>
        <v>24048634.961359698</v>
      </c>
      <c r="AU819">
        <f>+IF(H819&gt;2017,M819*Q819,'aob Demand'!AU818)</f>
        <v>63440708.005966797</v>
      </c>
      <c r="AV819">
        <v>0.98526708785741801</v>
      </c>
      <c r="AW819">
        <v>0.98526708785741801</v>
      </c>
      <c r="AX819">
        <v>0.94481259956093699</v>
      </c>
      <c r="AY819">
        <v>0.98033676376454104</v>
      </c>
      <c r="AZ819">
        <v>1.02937078015843</v>
      </c>
      <c r="BA819">
        <v>1.02937078015843</v>
      </c>
      <c r="BB819">
        <v>1.0076548241683301</v>
      </c>
      <c r="BC819">
        <v>1.0506567910579301</v>
      </c>
      <c r="BD819">
        <v>0.87948630072704503</v>
      </c>
      <c r="BE819">
        <v>0.87948630072704503</v>
      </c>
      <c r="BF819">
        <v>0.83134257938896305</v>
      </c>
      <c r="BG819">
        <v>0.82196098291555897</v>
      </c>
      <c r="BH819">
        <v>0.20805409</v>
      </c>
      <c r="BI819">
        <v>0.20805409</v>
      </c>
      <c r="BJ819">
        <v>0.23356761100000001</v>
      </c>
      <c r="BK819">
        <v>0.32932171100000002</v>
      </c>
      <c r="BL819">
        <v>0.19574691499999999</v>
      </c>
      <c r="BM819">
        <v>0.19574691499999999</v>
      </c>
      <c r="BN819">
        <v>0.212636728</v>
      </c>
      <c r="BO819">
        <v>0.32846056800000001</v>
      </c>
      <c r="BP819">
        <v>0.20090065800000001</v>
      </c>
      <c r="BQ819">
        <v>0.20090065800000001</v>
      </c>
      <c r="BR819">
        <v>0.23331829000000001</v>
      </c>
      <c r="BS819">
        <v>0.26943362700000001</v>
      </c>
      <c r="BT819">
        <v>0.71193289699999995</v>
      </c>
      <c r="BU819">
        <v>0.71193289699999995</v>
      </c>
      <c r="BV819">
        <v>0.66426642700000005</v>
      </c>
      <c r="BW819">
        <v>0.66782604599999995</v>
      </c>
      <c r="BX819">
        <f ca="1">+'aob Demand'!BX818+'aob Cap'!$CG819</f>
        <v>14.201206102395085</v>
      </c>
      <c r="BY819">
        <f ca="1">+'aob Demand'!BY818+'aob Cap'!$CG819</f>
        <v>14.201206102395085</v>
      </c>
      <c r="BZ819">
        <f ca="1">+'aob Demand'!BZ818+'aob Cap'!$CG819</f>
        <v>14.201206102395085</v>
      </c>
      <c r="CA819">
        <f ca="1">+'aob Demand'!CA818+'aob Cap'!$CG819</f>
        <v>14.201206102395085</v>
      </c>
      <c r="CB819">
        <f t="shared" ca="1" si="98"/>
        <v>1452964.33933665</v>
      </c>
      <c r="CC819">
        <f t="shared" ca="1" si="103"/>
        <v>236770.94101885776</v>
      </c>
      <c r="CD819">
        <f t="shared" ca="1" si="104"/>
        <v>3068433.2428140128</v>
      </c>
      <c r="CE819">
        <f t="shared" ca="1" si="105"/>
        <v>9578955.6652997006</v>
      </c>
      <c r="CG819">
        <f ca="1">+IFERROR(VLOOKUP(_xlfn.CONCAT(B819,E819,C819),Reallocation!$A$3:$F$618,6,FALSE),0)</f>
        <v>0.10444555760708654</v>
      </c>
      <c r="CH819">
        <f t="shared" ca="1" si="99"/>
        <v>7.3295810281881479E-4</v>
      </c>
      <c r="CI819">
        <f t="shared" ca="1" si="100"/>
        <v>7.3295810281881479E-4</v>
      </c>
      <c r="CJ819">
        <f t="shared" ca="1" si="101"/>
        <v>9.3765705107462516E-4</v>
      </c>
      <c r="CK819">
        <f t="shared" ca="1" si="102"/>
        <v>1.1094188438689478E-3</v>
      </c>
      <c r="CL819">
        <f ca="1">+IF($C819=1,SUMPRODUCT($CH819:$CK819,Elast!$L$6:$O$6),SUMPRODUCT($CH819:$CK819,Elast!$L$13:$O$13))</f>
        <v>-4.2916648897427972E-5</v>
      </c>
      <c r="CM819">
        <f ca="1">+IF($C819=1,SUMPRODUCT($CH819:$CK819,Elast!$L$7:$O$7),SUMPRODUCT($CH819:$CK819,Elast!$L$14:$O$14))</f>
        <v>-4.1626727034774097E-5</v>
      </c>
      <c r="CN819">
        <f ca="1">+IF($C819=1,SUMPRODUCT($CH819:$CK819,Elast!$L$8:$O$8),SUMPRODUCT($CH819:$CK819,Elast!$L$15:$O$15))</f>
        <v>-1.3916480686730859E-4</v>
      </c>
      <c r="CO819">
        <f ca="1">+IF($C819=1,SUMPRODUCT($CH819:$CK819,Elast!$L$9:$O$9),SUMPRODUCT($CH819:$CK819,Elast!$L$16:$O$16))</f>
        <v>-1.4444382564323012E-4</v>
      </c>
    </row>
    <row r="820" spans="2:93" x14ac:dyDescent="0.25">
      <c r="B820" t="s">
        <v>94</v>
      </c>
      <c r="C820">
        <v>1</v>
      </c>
      <c r="D820">
        <v>2027</v>
      </c>
      <c r="E820">
        <v>2025</v>
      </c>
      <c r="F820">
        <v>0.14375078847836401</v>
      </c>
      <c r="G820">
        <v>1.74421728941608E-2</v>
      </c>
      <c r="H820">
        <v>0.244900366654244</v>
      </c>
      <c r="I820">
        <v>0.59390667197322899</v>
      </c>
      <c r="J820">
        <f ca="1">+('aob Demand'!J819-'aob Demand'!BX819)+'aob Cap'!BX820</f>
        <v>142.36148546107503</v>
      </c>
      <c r="K820">
        <f ca="1">+('aob Demand'!K819-'aob Demand'!BY819)+'aob Cap'!BY820</f>
        <v>142.36148546107503</v>
      </c>
      <c r="L820">
        <f ca="1">+('aob Demand'!L819-'aob Demand'!BZ819)+'aob Cap'!BZ820</f>
        <v>111.25120713952103</v>
      </c>
      <c r="M820">
        <f ca="1">+('aob Demand'!M819-'aob Demand'!CA819)+'aob Cap'!CA820</f>
        <v>94.005033690855825</v>
      </c>
      <c r="N820">
        <f ca="1">+'aob Demand'!N819*(1+CL820)</f>
        <v>102388.33475101193</v>
      </c>
      <c r="O820">
        <f ca="1">+'aob Demand'!O819*(1+CM820)</f>
        <v>16683.321163529752</v>
      </c>
      <c r="P820">
        <f ca="1">+'aob Demand'!P819*(1+CN820)</f>
        <v>216220.92749445094</v>
      </c>
      <c r="Q820">
        <f ca="1">+'aob Demand'!Q819*(1+CO820)</f>
        <v>674999.27069618122</v>
      </c>
      <c r="R820">
        <v>1814.52632232727</v>
      </c>
      <c r="S820">
        <f ca="1">+IF(E820&gt;2017,SUMPRODUCT(J820:M820,N820:Q820),'aob Demand'!S819)</f>
        <v>104459386.18798628</v>
      </c>
      <c r="T820">
        <v>53160.424123141398</v>
      </c>
      <c r="U820">
        <v>58.111999999999902</v>
      </c>
      <c r="V820">
        <v>29496.121797302199</v>
      </c>
      <c r="W820">
        <v>1.0931434038868599E-3</v>
      </c>
      <c r="X820">
        <v>-1.9174554773411401</v>
      </c>
      <c r="Y820">
        <v>-1.9174554773411401</v>
      </c>
      <c r="Z820">
        <v>-5.6725963590194102</v>
      </c>
      <c r="AA820">
        <v>-1.6087317352703301</v>
      </c>
      <c r="AB820">
        <v>4.7273849220676203</v>
      </c>
      <c r="AC820">
        <v>4.7273849220676203</v>
      </c>
      <c r="AD820">
        <v>4.7273849220676203</v>
      </c>
      <c r="AE820">
        <v>4.7273849220676203</v>
      </c>
      <c r="AF820">
        <v>492511.13465531199</v>
      </c>
      <c r="AG820">
        <v>59805.125458624701</v>
      </c>
      <c r="AH820">
        <v>1095682.30959622</v>
      </c>
      <c r="AI820">
        <v>3185957.7452677102</v>
      </c>
      <c r="AJ820">
        <v>130.14775753662701</v>
      </c>
      <c r="AK820">
        <v>130.14775753662701</v>
      </c>
      <c r="AL820">
        <v>102.787888429045</v>
      </c>
      <c r="AM820">
        <v>81.814189485721201</v>
      </c>
      <c r="AN820">
        <v>128.230302059286</v>
      </c>
      <c r="AO820">
        <v>128.230302059286</v>
      </c>
      <c r="AP820">
        <v>97.115292070026001</v>
      </c>
      <c r="AQ820">
        <v>80.205457750450805</v>
      </c>
      <c r="AR820">
        <f ca="1">+IF(E820&gt;2017,J820*N820,'aob Demand'!AR819)</f>
        <v>14576155.429039869</v>
      </c>
      <c r="AS820">
        <f>+IF(F820&gt;2017,K820*O820,'aob Demand'!AS819)</f>
        <v>2373351.8672398599</v>
      </c>
      <c r="AT820">
        <f>+IF(G820&gt;2017,L820*P820,'aob Demand'!AT819)</f>
        <v>24034821.3279154</v>
      </c>
      <c r="AU820">
        <f>+IF(H820&gt;2017,M820*Q820,'aob Demand'!AU819)</f>
        <v>63389499.930198297</v>
      </c>
      <c r="AV820">
        <v>0.98520533810782696</v>
      </c>
      <c r="AW820">
        <v>0.98520533810782696</v>
      </c>
      <c r="AX820">
        <v>0.94476720180187501</v>
      </c>
      <c r="AY820">
        <v>0.980285924168253</v>
      </c>
      <c r="AZ820">
        <v>1.02951056019929</v>
      </c>
      <c r="BA820">
        <v>1.02951056019929</v>
      </c>
      <c r="BB820">
        <v>1.00775972830881</v>
      </c>
      <c r="BC820">
        <v>1.05077484480536</v>
      </c>
      <c r="BD820">
        <v>0.87943118058804104</v>
      </c>
      <c r="BE820">
        <v>0.87943118058804104</v>
      </c>
      <c r="BF820">
        <v>0.83130263380596103</v>
      </c>
      <c r="BG820">
        <v>0.82191835657930401</v>
      </c>
      <c r="BH820">
        <v>0.20805409</v>
      </c>
      <c r="BI820">
        <v>0.20805409</v>
      </c>
      <c r="BJ820">
        <v>0.23356761100000001</v>
      </c>
      <c r="BK820">
        <v>0.32932171100000002</v>
      </c>
      <c r="BL820">
        <v>0.19574691499999999</v>
      </c>
      <c r="BM820">
        <v>0.19574691499999999</v>
      </c>
      <c r="BN820">
        <v>0.212636728</v>
      </c>
      <c r="BO820">
        <v>0.32846056800000001</v>
      </c>
      <c r="BP820">
        <v>0.20090065800000001</v>
      </c>
      <c r="BQ820">
        <v>0.20090065800000001</v>
      </c>
      <c r="BR820">
        <v>0.23331829000000001</v>
      </c>
      <c r="BS820">
        <v>0.26943362700000001</v>
      </c>
      <c r="BT820">
        <v>0.71193289699999995</v>
      </c>
      <c r="BU820">
        <v>0.71193289699999995</v>
      </c>
      <c r="BV820">
        <v>0.66426642700000005</v>
      </c>
      <c r="BW820">
        <v>0.66782604599999995</v>
      </c>
      <c r="BX820">
        <f ca="1">+'aob Demand'!BX819+'aob Cap'!$CG820</f>
        <v>14.058602258034025</v>
      </c>
      <c r="BY820">
        <f ca="1">+'aob Demand'!BY819+'aob Cap'!$CG820</f>
        <v>14.058602258034025</v>
      </c>
      <c r="BZ820">
        <f ca="1">+'aob Demand'!BZ819+'aob Cap'!$CG820</f>
        <v>14.058602258034025</v>
      </c>
      <c r="CA820">
        <f ca="1">+'aob Demand'!CA819+'aob Cap'!$CG820</f>
        <v>14.058602258034025</v>
      </c>
      <c r="CB820">
        <f t="shared" ca="1" si="98"/>
        <v>1439436.87412692</v>
      </c>
      <c r="CC820">
        <f t="shared" ca="1" si="103"/>
        <v>234544.17658110621</v>
      </c>
      <c r="CD820">
        <f t="shared" ca="1" si="104"/>
        <v>3039764.0195076992</v>
      </c>
      <c r="CE820">
        <f t="shared" ca="1" si="105"/>
        <v>9489546.2711806539</v>
      </c>
      <c r="CG820">
        <f ca="1">+IFERROR(VLOOKUP(_xlfn.CONCAT(B820,E820,C820),Reallocation!$A$3:$F$618,6,FALSE),0)</f>
        <v>0.10869769951002504</v>
      </c>
      <c r="CH820">
        <f t="shared" ca="1" si="99"/>
        <v>7.6353305220155931E-4</v>
      </c>
      <c r="CI820">
        <f t="shared" ca="1" si="100"/>
        <v>7.6353305220155931E-4</v>
      </c>
      <c r="CJ820">
        <f t="shared" ca="1" si="101"/>
        <v>9.7704737148340826E-4</v>
      </c>
      <c r="CK820">
        <f t="shared" ca="1" si="102"/>
        <v>1.1562965858562535E-3</v>
      </c>
      <c r="CL820">
        <f ca="1">+IF($C820=1,SUMPRODUCT($CH820:$CK820,Elast!$L$6:$O$6),SUMPRODUCT($CH820:$CK820,Elast!$L$13:$O$13))</f>
        <v>-4.4730943965299197E-5</v>
      </c>
      <c r="CM820">
        <f ca="1">+IF($C820=1,SUMPRODUCT($CH820:$CK820,Elast!$L$7:$O$7),SUMPRODUCT($CH820:$CK820,Elast!$L$14:$O$14))</f>
        <v>-4.3365928011702683E-5</v>
      </c>
      <c r="CN820">
        <f ca="1">+IF($C820=1,SUMPRODUCT($CH820:$CK820,Elast!$L$8:$O$8),SUMPRODUCT($CH820:$CK820,Elast!$L$15:$O$15))</f>
        <v>-1.4499183030258767E-4</v>
      </c>
      <c r="CO820">
        <f ca="1">+IF($C820=1,SUMPRODUCT($CH820:$CK820,Elast!$L$9:$O$9),SUMPRODUCT($CH820:$CK820,Elast!$L$16:$O$16))</f>
        <v>-1.5052358839807845E-4</v>
      </c>
    </row>
    <row r="821" spans="2:93" x14ac:dyDescent="0.25">
      <c r="B821" t="s">
        <v>94</v>
      </c>
      <c r="C821">
        <v>1</v>
      </c>
      <c r="D821">
        <v>2028</v>
      </c>
      <c r="E821">
        <v>2026</v>
      </c>
      <c r="F821">
        <v>0.14388084103325699</v>
      </c>
      <c r="G821">
        <v>1.7445263381214899E-2</v>
      </c>
      <c r="H821">
        <v>0.24493319995031301</v>
      </c>
      <c r="I821">
        <v>0.59374069563521403</v>
      </c>
      <c r="J821">
        <f ca="1">+('aob Demand'!J820-'aob Demand'!BX820)+'aob Cap'!BX821</f>
        <v>142.2898778386367</v>
      </c>
      <c r="K821">
        <f ca="1">+('aob Demand'!K820-'aob Demand'!BY820)+'aob Cap'!BY821</f>
        <v>142.2898778386367</v>
      </c>
      <c r="L821">
        <f ca="1">+('aob Demand'!L820-'aob Demand'!BZ820)+'aob Cap'!BZ821</f>
        <v>111.1783048216947</v>
      </c>
      <c r="M821">
        <f ca="1">+('aob Demand'!M820-'aob Demand'!CA820)+'aob Cap'!CA821</f>
        <v>93.931556720793694</v>
      </c>
      <c r="N821">
        <f ca="1">+'aob Demand'!N820*(1+CL821)</f>
        <v>102455.98042643379</v>
      </c>
      <c r="O821">
        <f ca="1">+'aob Demand'!O820*(1+CM821)</f>
        <v>16693.462475030286</v>
      </c>
      <c r="P821">
        <f ca="1">+'aob Demand'!P820*(1+CN821)</f>
        <v>216359.1037602757</v>
      </c>
      <c r="Q821">
        <f ca="1">+'aob Demand'!Q820*(1+CO821)</f>
        <v>675434.06731043023</v>
      </c>
      <c r="R821">
        <v>1811.5689666527301</v>
      </c>
      <c r="S821">
        <f ca="1">+IF(E821&gt;2017,SUMPRODUCT(J821:M821,N821:Q821),'aob Demand'!S820)</f>
        <v>104452771.46852562</v>
      </c>
      <c r="T821">
        <v>53153.980654454201</v>
      </c>
      <c r="U821">
        <v>58.111999999999902</v>
      </c>
      <c r="V821">
        <v>29680.8322646255</v>
      </c>
      <c r="W821">
        <v>1.0932759016125499E-3</v>
      </c>
      <c r="X821">
        <v>-1.9254920687788799</v>
      </c>
      <c r="Y821">
        <v>-1.9254920687788799</v>
      </c>
      <c r="Z821">
        <v>-5.6772626988127799</v>
      </c>
      <c r="AA821">
        <v>-1.61289113563436</v>
      </c>
      <c r="AB821">
        <v>4.4871519777782902</v>
      </c>
      <c r="AC821">
        <v>4.4871519777782902</v>
      </c>
      <c r="AD821">
        <v>4.4871519777782902</v>
      </c>
      <c r="AE821">
        <v>4.4871519777782902</v>
      </c>
      <c r="AF821">
        <v>467971.35814725998</v>
      </c>
      <c r="AG821">
        <v>56781.8613360042</v>
      </c>
      <c r="AH821">
        <v>1040835.5513604</v>
      </c>
      <c r="AI821">
        <v>3026669.7283853102</v>
      </c>
      <c r="AJ821">
        <v>130.14775753662701</v>
      </c>
      <c r="AK821">
        <v>130.14775753662701</v>
      </c>
      <c r="AL821">
        <v>102.787888429045</v>
      </c>
      <c r="AM821">
        <v>81.814189485721201</v>
      </c>
      <c r="AN821">
        <v>128.22226546784799</v>
      </c>
      <c r="AO821">
        <v>128.22226546784799</v>
      </c>
      <c r="AP821">
        <v>97.110625730232599</v>
      </c>
      <c r="AQ821">
        <v>80.201298350086802</v>
      </c>
      <c r="AR821">
        <f ca="1">+IF(E821&gt;2017,J821*N821,'aob Demand'!AR820)</f>
        <v>14578448.938715016</v>
      </c>
      <c r="AS821">
        <f>+IF(F821&gt;2017,K821*O821,'aob Demand'!AS820)</f>
        <v>2373510.9007524699</v>
      </c>
      <c r="AT821">
        <f>+IF(G821&gt;2017,L821*P821,'aob Demand'!AT820)</f>
        <v>24033374.160579201</v>
      </c>
      <c r="AU821">
        <f>+IF(H821&gt;2017,M821*Q821,'aob Demand'!AU820)</f>
        <v>63377407.325789899</v>
      </c>
      <c r="AV821">
        <v>0.98514495597826501</v>
      </c>
      <c r="AW821">
        <v>0.98514495597826501</v>
      </c>
      <c r="AX821">
        <v>0.94472244356637602</v>
      </c>
      <c r="AY821">
        <v>0.98023592283559702</v>
      </c>
      <c r="AZ821">
        <v>1.02964727155092</v>
      </c>
      <c r="BA821">
        <v>1.02964727155092</v>
      </c>
      <c r="BB821">
        <v>1.00786317039011</v>
      </c>
      <c r="BC821">
        <v>1.0508909711035599</v>
      </c>
      <c r="BD821">
        <v>0.87937728123789205</v>
      </c>
      <c r="BE821">
        <v>0.87937728123789205</v>
      </c>
      <c r="BF821">
        <v>0.831263250941077</v>
      </c>
      <c r="BG821">
        <v>0.82187643308315805</v>
      </c>
      <c r="BH821">
        <v>0.20805409</v>
      </c>
      <c r="BI821">
        <v>0.20805409</v>
      </c>
      <c r="BJ821">
        <v>0.23356761100000001</v>
      </c>
      <c r="BK821">
        <v>0.32932171100000002</v>
      </c>
      <c r="BL821">
        <v>0.19574691499999999</v>
      </c>
      <c r="BM821">
        <v>0.19574691499999999</v>
      </c>
      <c r="BN821">
        <v>0.212636728</v>
      </c>
      <c r="BO821">
        <v>0.32846056800000001</v>
      </c>
      <c r="BP821">
        <v>0.20090065800000001</v>
      </c>
      <c r="BQ821">
        <v>0.20090065800000001</v>
      </c>
      <c r="BR821">
        <v>0.23331829000000001</v>
      </c>
      <c r="BS821">
        <v>0.26943362700000001</v>
      </c>
      <c r="BT821">
        <v>0.71193289699999995</v>
      </c>
      <c r="BU821">
        <v>0.71193289699999995</v>
      </c>
      <c r="BV821">
        <v>0.66426642700000005</v>
      </c>
      <c r="BW821">
        <v>0.66782604599999995</v>
      </c>
      <c r="BX821">
        <f ca="1">+'aob Demand'!BX820+'aob Cap'!$CG821</f>
        <v>13.982243236655894</v>
      </c>
      <c r="BY821">
        <f ca="1">+'aob Demand'!BY820+'aob Cap'!$CG821</f>
        <v>13.982243236655894</v>
      </c>
      <c r="BZ821">
        <f ca="1">+'aob Demand'!BZ820+'aob Cap'!$CG821</f>
        <v>13.982243236655894</v>
      </c>
      <c r="CA821">
        <f ca="1">+'aob Demand'!CA820+'aob Cap'!$CG821</f>
        <v>13.982243236655894</v>
      </c>
      <c r="CB821">
        <f t="shared" ca="1" si="98"/>
        <v>1432564.4393724524</v>
      </c>
      <c r="CC821">
        <f t="shared" ca="1" si="103"/>
        <v>233412.05278786118</v>
      </c>
      <c r="CD821">
        <f t="shared" ca="1" si="104"/>
        <v>3025185.6152410456</v>
      </c>
      <c r="CE821">
        <f t="shared" ca="1" si="105"/>
        <v>9444083.419458244</v>
      </c>
      <c r="CG821">
        <f ca="1">+IFERROR(VLOOKUP(_xlfn.CONCAT(B821,E821,C821),Reallocation!$A$3:$F$618,6,FALSE),0)</f>
        <v>0.11430415719469272</v>
      </c>
      <c r="CH821">
        <f t="shared" ca="1" si="99"/>
        <v>8.0331896359009392E-4</v>
      </c>
      <c r="CI821">
        <f t="shared" ca="1" si="100"/>
        <v>8.0331896359009392E-4</v>
      </c>
      <c r="CJ821">
        <f t="shared" ca="1" si="101"/>
        <v>1.0281156685920667E-3</v>
      </c>
      <c r="CK821">
        <f t="shared" ca="1" si="102"/>
        <v>1.2168877125549038E-3</v>
      </c>
      <c r="CL821">
        <f ca="1">+IF($C821=1,SUMPRODUCT($CH821:$CK821,Elast!$L$6:$O$6),SUMPRODUCT($CH821:$CK821,Elast!$L$13:$O$13))</f>
        <v>-4.7075391631821176E-5</v>
      </c>
      <c r="CM821">
        <f ca="1">+IF($C821=1,SUMPRODUCT($CH821:$CK821,Elast!$L$7:$O$7),SUMPRODUCT($CH821:$CK821,Elast!$L$14:$O$14))</f>
        <v>-4.5627191083884794E-5</v>
      </c>
      <c r="CN821">
        <f ca="1">+IF($C821=1,SUMPRODUCT($CH821:$CK821,Elast!$L$8:$O$8),SUMPRODUCT($CH821:$CK821,Elast!$L$15:$O$15))</f>
        <v>-1.5255938482052468E-4</v>
      </c>
      <c r="CO821">
        <f ca="1">+IF($C821=1,SUMPRODUCT($CH821:$CK821,Elast!$L$9:$O$9),SUMPRODUCT($CH821:$CK821,Elast!$L$16:$O$16))</f>
        <v>-1.5839781543519615E-4</v>
      </c>
    </row>
    <row r="822" spans="2:93" x14ac:dyDescent="0.25">
      <c r="B822" t="s">
        <v>94</v>
      </c>
      <c r="C822">
        <v>1</v>
      </c>
      <c r="D822">
        <v>2029</v>
      </c>
      <c r="E822">
        <v>2027</v>
      </c>
      <c r="F822">
        <v>0.14400484308338199</v>
      </c>
      <c r="G822">
        <v>1.74482253401846E-2</v>
      </c>
      <c r="H822">
        <v>0.24496452538105001</v>
      </c>
      <c r="I822">
        <v>0.59358240619538205</v>
      </c>
      <c r="J822">
        <f ca="1">+('aob Demand'!J821-'aob Demand'!BX821)+'aob Cap'!BX822</f>
        <v>142.09825195140141</v>
      </c>
      <c r="K822">
        <f ca="1">+('aob Demand'!K821-'aob Demand'!BY821)+'aob Cap'!BY822</f>
        <v>142.09825195140141</v>
      </c>
      <c r="L822">
        <f ca="1">+('aob Demand'!L821-'aob Demand'!BZ821)+'aob Cap'!BZ822</f>
        <v>110.98556785396541</v>
      </c>
      <c r="M822">
        <f ca="1">+('aob Demand'!M821-'aob Demand'!CA821)+'aob Cap'!CA822</f>
        <v>93.738283728683314</v>
      </c>
      <c r="N822">
        <f ca="1">+'aob Demand'!N821*(1+CL822)</f>
        <v>102534.62508175123</v>
      </c>
      <c r="O822">
        <f ca="1">+'aob Demand'!O821*(1+CM822)</f>
        <v>16704.586022849522</v>
      </c>
      <c r="P822">
        <f ca="1">+'aob Demand'!P821*(1+CN822)</f>
        <v>216526.86300307413</v>
      </c>
      <c r="Q822">
        <f ca="1">+'aob Demand'!Q821*(1+CO822)</f>
        <v>675966.09924585547</v>
      </c>
      <c r="R822">
        <v>1808.8178529444499</v>
      </c>
      <c r="S822">
        <f ca="1">+IF(E822&gt;2017,SUMPRODUCT(J822:M822,N822:Q822),'aob Demand'!S821)</f>
        <v>104338942.31014115</v>
      </c>
      <c r="T822">
        <v>53147.5379667671</v>
      </c>
      <c r="U822">
        <v>58.111999999999902</v>
      </c>
      <c r="V822">
        <v>29866.699424919301</v>
      </c>
      <c r="W822">
        <v>1.0934084153980401E-3</v>
      </c>
      <c r="X822">
        <v>-1.9333506675366701</v>
      </c>
      <c r="Y822">
        <v>-1.9333506675366701</v>
      </c>
      <c r="Z822">
        <v>-5.68186330332958</v>
      </c>
      <c r="AA822">
        <v>-1.61698195413882</v>
      </c>
      <c r="AB822">
        <v>4.2591869322397704</v>
      </c>
      <c r="AC822">
        <v>4.2591869322397704</v>
      </c>
      <c r="AD822">
        <v>4.2591869322397704</v>
      </c>
      <c r="AE822">
        <v>4.2591869322397704</v>
      </c>
      <c r="AF822">
        <v>444650.30306396598</v>
      </c>
      <c r="AG822">
        <v>53912.957373490099</v>
      </c>
      <c r="AH822">
        <v>988737.066308646</v>
      </c>
      <c r="AI822">
        <v>2875345.2475214298</v>
      </c>
      <c r="AJ822">
        <v>130.14775753662701</v>
      </c>
      <c r="AK822">
        <v>130.14775753662701</v>
      </c>
      <c r="AL822">
        <v>102.787888429045</v>
      </c>
      <c r="AM822">
        <v>81.814189485721201</v>
      </c>
      <c r="AN822">
        <v>128.21440686909</v>
      </c>
      <c r="AO822">
        <v>128.21440686909</v>
      </c>
      <c r="AP822">
        <v>97.106025125715803</v>
      </c>
      <c r="AQ822">
        <v>80.197207531582293</v>
      </c>
      <c r="AR822">
        <f ca="1">+IF(E822&gt;2017,J822*N822,'aob Demand'!AR821)</f>
        <v>14569990.988609169</v>
      </c>
      <c r="AS822">
        <f>+IF(F822&gt;2017,K822*O822,'aob Demand'!AS821)</f>
        <v>2372551.2272335701</v>
      </c>
      <c r="AT822">
        <f>+IF(G822&gt;2017,L822*P822,'aob Demand'!AT821)</f>
        <v>24017998.9404299</v>
      </c>
      <c r="AU822">
        <f>+IF(H822&gt;2017,M822*Q822,'aob Demand'!AU821)</f>
        <v>63321308.081155501</v>
      </c>
      <c r="AV822">
        <v>0.98508587481130905</v>
      </c>
      <c r="AW822">
        <v>0.98508587481130905</v>
      </c>
      <c r="AX822">
        <v>0.94467829351891297</v>
      </c>
      <c r="AY822">
        <v>0.98018671979596295</v>
      </c>
      <c r="AZ822">
        <v>1.02978106335246</v>
      </c>
      <c r="BA822">
        <v>1.02978106335246</v>
      </c>
      <c r="BB822">
        <v>1.0079652221783399</v>
      </c>
      <c r="BC822">
        <v>1.0510052618533099</v>
      </c>
      <c r="BD822">
        <v>0.87932454317568698</v>
      </c>
      <c r="BE822">
        <v>0.87932454317568698</v>
      </c>
      <c r="BF822">
        <v>0.83122440322211699</v>
      </c>
      <c r="BG822">
        <v>0.82183517891386104</v>
      </c>
      <c r="BH822">
        <v>0.20805409</v>
      </c>
      <c r="BI822">
        <v>0.20805409</v>
      </c>
      <c r="BJ822">
        <v>0.23356761100000001</v>
      </c>
      <c r="BK822">
        <v>0.32932171100000002</v>
      </c>
      <c r="BL822">
        <v>0.19574691499999999</v>
      </c>
      <c r="BM822">
        <v>0.19574691499999999</v>
      </c>
      <c r="BN822">
        <v>0.212636728</v>
      </c>
      <c r="BO822">
        <v>0.32846056800000001</v>
      </c>
      <c r="BP822">
        <v>0.20090065800000001</v>
      </c>
      <c r="BQ822">
        <v>0.20090065800000001</v>
      </c>
      <c r="BR822">
        <v>0.23331829000000001</v>
      </c>
      <c r="BS822">
        <v>0.26943362700000001</v>
      </c>
      <c r="BT822">
        <v>0.71193289699999995</v>
      </c>
      <c r="BU822">
        <v>0.71193289699999995</v>
      </c>
      <c r="BV822">
        <v>0.66426642700000005</v>
      </c>
      <c r="BW822">
        <v>0.66782604599999995</v>
      </c>
      <c r="BX822">
        <f ca="1">+'aob Demand'!BX821+'aob Cap'!$CG822</f>
        <v>13.786363799485212</v>
      </c>
      <c r="BY822">
        <f ca="1">+'aob Demand'!BY821+'aob Cap'!$CG822</f>
        <v>13.786363799485212</v>
      </c>
      <c r="BZ822">
        <f ca="1">+'aob Demand'!BZ821+'aob Cap'!$CG822</f>
        <v>13.786363799485212</v>
      </c>
      <c r="CA822">
        <f ca="1">+'aob Demand'!CA821+'aob Cap'!$CG822</f>
        <v>13.786363799485212</v>
      </c>
      <c r="CB822">
        <f t="shared" ca="1" si="98"/>
        <v>1413579.6434208436</v>
      </c>
      <c r="CC822">
        <f t="shared" ca="1" si="103"/>
        <v>230295.5000307993</v>
      </c>
      <c r="CD822">
        <f t="shared" ca="1" si="104"/>
        <v>2985118.1057216749</v>
      </c>
      <c r="CE822">
        <f t="shared" ca="1" si="105"/>
        <v>9319114.5603222903</v>
      </c>
      <c r="CG822">
        <f ca="1">+IFERROR(VLOOKUP(_xlfn.CONCAT(B822,E822,C822),Reallocation!$A$3:$F$618,6,FALSE),0)</f>
        <v>7.2431716642410535E-2</v>
      </c>
      <c r="CH822">
        <f t="shared" ca="1" si="99"/>
        <v>5.0972982177976967E-4</v>
      </c>
      <c r="CI822">
        <f t="shared" ca="1" si="100"/>
        <v>5.0972982177976967E-4</v>
      </c>
      <c r="CJ822">
        <f t="shared" ca="1" si="101"/>
        <v>6.5262284135636506E-4</v>
      </c>
      <c r="CK822">
        <f t="shared" ca="1" si="102"/>
        <v>7.7270154478248365E-4</v>
      </c>
      <c r="CL822">
        <f ca="1">+IF($C822=1,SUMPRODUCT($CH822:$CK822,Elast!$L$6:$O$6),SUMPRODUCT($CH822:$CK822,Elast!$L$13:$O$13))</f>
        <v>-2.9892801526617997E-5</v>
      </c>
      <c r="CM822">
        <f ca="1">+IF($C822=1,SUMPRODUCT($CH822:$CK822,Elast!$L$7:$O$7),SUMPRODUCT($CH822:$CK822,Elast!$L$14:$O$14))</f>
        <v>-2.8954340571873513E-5</v>
      </c>
      <c r="CN822">
        <f ca="1">+IF($C822=1,SUMPRODUCT($CH822:$CK822,Elast!$L$8:$O$8),SUMPRODUCT($CH822:$CK822,Elast!$L$15:$O$15))</f>
        <v>-9.6823502583194061E-5</v>
      </c>
      <c r="CO822">
        <f ca="1">+IF($C822=1,SUMPRODUCT($CH822:$CK822,Elast!$L$9:$O$9),SUMPRODUCT($CH822:$CK822,Elast!$L$16:$O$16))</f>
        <v>-1.0055799903102214E-4</v>
      </c>
    </row>
    <row r="823" spans="2:93" x14ac:dyDescent="0.25">
      <c r="B823" t="s">
        <v>94</v>
      </c>
      <c r="C823">
        <v>1</v>
      </c>
      <c r="D823">
        <v>2030</v>
      </c>
      <c r="E823">
        <v>2028</v>
      </c>
      <c r="F823">
        <v>0.14412305337032399</v>
      </c>
      <c r="G823">
        <v>1.7451061776466499E-2</v>
      </c>
      <c r="H823">
        <v>0.244994405023791</v>
      </c>
      <c r="I823">
        <v>0.59343147982941702</v>
      </c>
      <c r="J823">
        <f ca="1">+('aob Demand'!J822-'aob Demand'!BX822)+'aob Cap'!BX823</f>
        <v>141.95302216108325</v>
      </c>
      <c r="K823">
        <f ca="1">+('aob Demand'!K822-'aob Demand'!BY822)+'aob Cap'!BY823</f>
        <v>141.95302216108325</v>
      </c>
      <c r="L823">
        <f ca="1">+('aob Demand'!L822-'aob Demand'!BZ822)+'aob Cap'!BZ823</f>
        <v>110.83902098935523</v>
      </c>
      <c r="M823">
        <f ca="1">+('aob Demand'!M822-'aob Demand'!CA822)+'aob Cap'!CA823</f>
        <v>93.591157123790424</v>
      </c>
      <c r="N823">
        <f ca="1">+'aob Demand'!N822*(1+CL823)</f>
        <v>102610.76981967696</v>
      </c>
      <c r="O823">
        <f ca="1">+'aob Demand'!O822*(1+CM823)</f>
        <v>16715.391113701637</v>
      </c>
      <c r="P823">
        <f ca="1">+'aob Demand'!P822*(1+CN823)</f>
        <v>216682.00453233329</v>
      </c>
      <c r="Q823">
        <f ca="1">+'aob Demand'!Q822*(1+CO823)</f>
        <v>676457.1075558638</v>
      </c>
      <c r="R823">
        <v>1806.2626272448599</v>
      </c>
      <c r="S823">
        <f ca="1">+IF(E823&gt;2017,SUMPRODUCT(J823:M823,N823:Q823),'aob Demand'!S822)</f>
        <v>104265933.85651338</v>
      </c>
      <c r="T823">
        <v>53141.096059985197</v>
      </c>
      <c r="U823">
        <v>58.111999999999902</v>
      </c>
      <c r="V823">
        <v>30053.730521620499</v>
      </c>
      <c r="W823">
        <v>1.09354094524525E-3</v>
      </c>
      <c r="X823">
        <v>-1.9410399489285599</v>
      </c>
      <c r="Y823">
        <v>-1.9410399489285599</v>
      </c>
      <c r="Z823">
        <v>-5.6864013934822797</v>
      </c>
      <c r="AA823">
        <v>-1.62100746094676</v>
      </c>
      <c r="AB823">
        <v>4.0428575510587201</v>
      </c>
      <c r="AC823">
        <v>4.0428575510587201</v>
      </c>
      <c r="AD823">
        <v>4.0428575510587201</v>
      </c>
      <c r="AE823">
        <v>4.0428575510587201</v>
      </c>
      <c r="AF823">
        <v>422487.83265696297</v>
      </c>
      <c r="AG823">
        <v>51190.381863869399</v>
      </c>
      <c r="AH823">
        <v>939248.887182493</v>
      </c>
      <c r="AI823">
        <v>2731586.1938508302</v>
      </c>
      <c r="AJ823">
        <v>130.14775753662701</v>
      </c>
      <c r="AK823">
        <v>130.14775753662701</v>
      </c>
      <c r="AL823">
        <v>102.787888429045</v>
      </c>
      <c r="AM823">
        <v>81.814189485721201</v>
      </c>
      <c r="AN823">
        <v>128.20671758769799</v>
      </c>
      <c r="AO823">
        <v>128.20671758769799</v>
      </c>
      <c r="AP823">
        <v>97.101487035563096</v>
      </c>
      <c r="AQ823">
        <v>80.193182024774401</v>
      </c>
      <c r="AR823">
        <f ca="1">+IF(E823&gt;2017,J823*N823,'aob Demand'!AR822)</f>
        <v>14565908.882178416</v>
      </c>
      <c r="AS823">
        <f>+IF(F823&gt;2017,K823*O823,'aob Demand'!AS822)</f>
        <v>2371714.6011572201</v>
      </c>
      <c r="AT823">
        <f>+IF(G823&gt;2017,L823*P823,'aob Demand'!AT822)</f>
        <v>24004112.475975201</v>
      </c>
      <c r="AU823">
        <f>+IF(H823&gt;2017,M823*Q823,'aob Demand'!AU822)</f>
        <v>63269878.972543597</v>
      </c>
      <c r="AV823">
        <v>0.98502803269516703</v>
      </c>
      <c r="AW823">
        <v>0.98502803269516703</v>
      </c>
      <c r="AX823">
        <v>0.94463472280110705</v>
      </c>
      <c r="AY823">
        <v>0.98013827784663998</v>
      </c>
      <c r="AZ823">
        <v>1.0299120741482499</v>
      </c>
      <c r="BA823">
        <v>1.0299120741482499</v>
      </c>
      <c r="BB823">
        <v>1.0080659497648701</v>
      </c>
      <c r="BC823">
        <v>1.0511178025991801</v>
      </c>
      <c r="BD823">
        <v>0.87927291113663997</v>
      </c>
      <c r="BE823">
        <v>0.87927291113663997</v>
      </c>
      <c r="BF823">
        <v>0.83118606525653105</v>
      </c>
      <c r="BG823">
        <v>0.82179456287889097</v>
      </c>
      <c r="BH823">
        <v>0.20805409</v>
      </c>
      <c r="BI823">
        <v>0.20805409</v>
      </c>
      <c r="BJ823">
        <v>0.23356761100000001</v>
      </c>
      <c r="BK823">
        <v>0.32932171100000002</v>
      </c>
      <c r="BL823">
        <v>0.19574691499999999</v>
      </c>
      <c r="BM823">
        <v>0.19574691499999999</v>
      </c>
      <c r="BN823">
        <v>0.212636728</v>
      </c>
      <c r="BO823">
        <v>0.32846056800000001</v>
      </c>
      <c r="BP823">
        <v>0.20090065800000001</v>
      </c>
      <c r="BQ823">
        <v>0.20090065800000001</v>
      </c>
      <c r="BR823">
        <v>0.23331829000000001</v>
      </c>
      <c r="BS823">
        <v>0.26943362700000001</v>
      </c>
      <c r="BT823">
        <v>0.71193289699999995</v>
      </c>
      <c r="BU823">
        <v>0.71193289699999995</v>
      </c>
      <c r="BV823">
        <v>0.66426642700000005</v>
      </c>
      <c r="BW823">
        <v>0.66782604599999995</v>
      </c>
      <c r="BX823">
        <f ca="1">+'aob Demand'!BX822+'aob Cap'!$CG823</f>
        <v>13.636319758112929</v>
      </c>
      <c r="BY823">
        <f ca="1">+'aob Demand'!BY822+'aob Cap'!$CG823</f>
        <v>13.636319758112929</v>
      </c>
      <c r="BZ823">
        <f ca="1">+'aob Demand'!BZ822+'aob Cap'!$CG823</f>
        <v>13.636319758112929</v>
      </c>
      <c r="CA823">
        <f ca="1">+'aob Demand'!CA822+'aob Cap'!$CG823</f>
        <v>13.636319758112929</v>
      </c>
      <c r="CB823">
        <f t="shared" ca="1" si="98"/>
        <v>1399233.2678872389</v>
      </c>
      <c r="CC823">
        <f t="shared" ca="1" si="103"/>
        <v>227936.4181083549</v>
      </c>
      <c r="CD823">
        <f t="shared" ca="1" si="104"/>
        <v>2954745.0996317719</v>
      </c>
      <c r="CE823">
        <f t="shared" ca="1" si="105"/>
        <v>9224385.4212799482</v>
      </c>
      <c r="CG823">
        <f ca="1">+IFERROR(VLOOKUP(_xlfn.CONCAT(B823,E823,C823),Reallocation!$A$3:$F$618,6,FALSE),0)</f>
        <v>6.8861175875229788E-2</v>
      </c>
      <c r="CH823">
        <f t="shared" ca="1" si="99"/>
        <v>4.8509834328913648E-4</v>
      </c>
      <c r="CI823">
        <f t="shared" ca="1" si="100"/>
        <v>4.8509834328913648E-4</v>
      </c>
      <c r="CJ823">
        <f t="shared" ca="1" si="101"/>
        <v>6.2127196054762024E-4</v>
      </c>
      <c r="CK823">
        <f t="shared" ca="1" si="102"/>
        <v>7.3576583505796656E-4</v>
      </c>
      <c r="CL823">
        <f ca="1">+IF($C823=1,SUMPRODUCT($CH823:$CK823,Elast!$L$6:$O$6),SUMPRODUCT($CH823:$CK823,Elast!$L$13:$O$13))</f>
        <v>-2.8464483034449598E-5</v>
      </c>
      <c r="CM823">
        <f ca="1">+IF($C823=1,SUMPRODUCT($CH823:$CK823,Elast!$L$7:$O$7),SUMPRODUCT($CH823:$CK823,Elast!$L$14:$O$14))</f>
        <v>-2.7557046710198203E-5</v>
      </c>
      <c r="CN823">
        <f ca="1">+IF($C823=1,SUMPRODUCT($CH823:$CK823,Elast!$L$8:$O$8),SUMPRODUCT($CH823:$CK823,Elast!$L$15:$O$15))</f>
        <v>-9.2159425827584182E-5</v>
      </c>
      <c r="CO823">
        <f ca="1">+IF($C823=1,SUMPRODUCT($CH823:$CK823,Elast!$L$9:$O$9),SUMPRODUCT($CH823:$CK823,Elast!$L$16:$O$16))</f>
        <v>-9.5735344080989386E-5</v>
      </c>
    </row>
    <row r="824" spans="2:93" x14ac:dyDescent="0.25">
      <c r="B824" t="s">
        <v>94</v>
      </c>
      <c r="C824">
        <v>1</v>
      </c>
      <c r="D824">
        <v>2031</v>
      </c>
      <c r="E824">
        <v>2029</v>
      </c>
      <c r="F824">
        <v>0.144235721831454</v>
      </c>
      <c r="G824">
        <v>1.7453775872397201E-2</v>
      </c>
      <c r="H824">
        <v>0.24502289905525601</v>
      </c>
      <c r="I824">
        <v>0.59328760324089103</v>
      </c>
      <c r="J824">
        <f ca="1">+('aob Demand'!J823-'aob Demand'!BX823)+'aob Cap'!BX824</f>
        <v>141.93974728402668</v>
      </c>
      <c r="K824">
        <f ca="1">+('aob Demand'!K823-'aob Demand'!BY823)+'aob Cap'!BY824</f>
        <v>141.93974728402668</v>
      </c>
      <c r="L824">
        <f ca="1">+('aob Demand'!L823-'aob Demand'!BZ823)+'aob Cap'!BZ824</f>
        <v>110.82445032715668</v>
      </c>
      <c r="M824">
        <f ca="1">+('aob Demand'!M823-'aob Demand'!CA823)+'aob Cap'!CA824</f>
        <v>93.576011444960088</v>
      </c>
      <c r="N824">
        <f ca="1">+'aob Demand'!N823*(1+CL824)</f>
        <v>102670.64511664982</v>
      </c>
      <c r="O824">
        <f ca="1">+'aob Demand'!O823*(1+CM824)</f>
        <v>16725.000048569473</v>
      </c>
      <c r="P824">
        <f ca="1">+'aob Demand'!P823*(1+CN824)</f>
        <v>216808.39601164678</v>
      </c>
      <c r="Q824">
        <f ca="1">+'aob Demand'!Q823*(1+CO824)</f>
        <v>676852.43570593093</v>
      </c>
      <c r="R824">
        <v>1803.89346477395</v>
      </c>
      <c r="S824">
        <f ca="1">+IF(E824&gt;2017,SUMPRODUCT(J824:M824,N824:Q824),'aob Demand'!S823)</f>
        <v>104311810.28603512</v>
      </c>
      <c r="T824">
        <v>53134.654934013997</v>
      </c>
      <c r="U824">
        <v>58.111999999999902</v>
      </c>
      <c r="V824">
        <v>30241.932843525999</v>
      </c>
      <c r="W824">
        <v>1.0936734911561399E-3</v>
      </c>
      <c r="X824">
        <v>-1.9485679706356001</v>
      </c>
      <c r="Y824">
        <v>-1.9485679706356001</v>
      </c>
      <c r="Z824">
        <v>-5.69087993556293</v>
      </c>
      <c r="AA824">
        <v>-1.62497069976769</v>
      </c>
      <c r="AB824">
        <v>3.8375647924796898</v>
      </c>
      <c r="AC824">
        <v>3.8375647924796898</v>
      </c>
      <c r="AD824">
        <v>3.8375647924796898</v>
      </c>
      <c r="AE824">
        <v>3.8375647924796898</v>
      </c>
      <c r="AF824">
        <v>401426.73571996298</v>
      </c>
      <c r="AG824">
        <v>48606.5386484298</v>
      </c>
      <c r="AH824">
        <v>892239.99518049904</v>
      </c>
      <c r="AI824">
        <v>2595014.3612275599</v>
      </c>
      <c r="AJ824">
        <v>130.14775753662701</v>
      </c>
      <c r="AK824">
        <v>130.14775753662701</v>
      </c>
      <c r="AL824">
        <v>102.787888429045</v>
      </c>
      <c r="AM824">
        <v>81.814189485721201</v>
      </c>
      <c r="AN824">
        <v>128.19918956599099</v>
      </c>
      <c r="AO824">
        <v>128.19918956599099</v>
      </c>
      <c r="AP824">
        <v>97.097008493482505</v>
      </c>
      <c r="AQ824">
        <v>80.1892187859535</v>
      </c>
      <c r="AR824">
        <f ca="1">+IF(E824&gt;2017,J824*N824,'aob Demand'!AR823)</f>
        <v>14573045.421345262</v>
      </c>
      <c r="AS824">
        <f>+IF(F824&gt;2017,K824*O824,'aob Demand'!AS823)</f>
        <v>2372903.9187836</v>
      </c>
      <c r="AT824">
        <f>+IF(G824&gt;2017,L824*P824,'aob Demand'!AT823)</f>
        <v>24015516.3772812</v>
      </c>
      <c r="AU824">
        <f>+IF(H824&gt;2017,M824*Q824,'aob Demand'!AU823)</f>
        <v>63298392.782936998</v>
      </c>
      <c r="AV824">
        <v>0.98497137050779704</v>
      </c>
      <c r="AW824">
        <v>0.98497137050779704</v>
      </c>
      <c r="AX824">
        <v>0.94459170385246705</v>
      </c>
      <c r="AY824">
        <v>0.98009056138869899</v>
      </c>
      <c r="AZ824">
        <v>1.0300404363025499</v>
      </c>
      <c r="BA824">
        <v>1.0300404363025499</v>
      </c>
      <c r="BB824">
        <v>1.0081654162873099</v>
      </c>
      <c r="BC824">
        <v>1.0512286752270901</v>
      </c>
      <c r="BD824">
        <v>0.87922233234620295</v>
      </c>
      <c r="BE824">
        <v>0.87922233234620295</v>
      </c>
      <c r="BF824">
        <v>0.83114821279378703</v>
      </c>
      <c r="BG824">
        <v>0.82175455513041096</v>
      </c>
      <c r="BH824">
        <v>0.20805409</v>
      </c>
      <c r="BI824">
        <v>0.20805409</v>
      </c>
      <c r="BJ824">
        <v>0.23356761100000001</v>
      </c>
      <c r="BK824">
        <v>0.32932171100000002</v>
      </c>
      <c r="BL824">
        <v>0.19574691499999999</v>
      </c>
      <c r="BM824">
        <v>0.19574691499999999</v>
      </c>
      <c r="BN824">
        <v>0.212636728</v>
      </c>
      <c r="BO824">
        <v>0.32846056800000001</v>
      </c>
      <c r="BP824">
        <v>0.20090065800000001</v>
      </c>
      <c r="BQ824">
        <v>0.20090065800000001</v>
      </c>
      <c r="BR824">
        <v>0.23331829000000001</v>
      </c>
      <c r="BS824">
        <v>0.26943362700000001</v>
      </c>
      <c r="BT824">
        <v>0.71193289699999995</v>
      </c>
      <c r="BU824">
        <v>0.71193289699999995</v>
      </c>
      <c r="BV824">
        <v>0.66426642700000005</v>
      </c>
      <c r="BW824">
        <v>0.66782604599999995</v>
      </c>
      <c r="BX824">
        <f ca="1">+'aob Demand'!BX823+'aob Cap'!$CG824</f>
        <v>13.618289494801383</v>
      </c>
      <c r="BY824">
        <f ca="1">+'aob Demand'!BY823+'aob Cap'!$CG824</f>
        <v>13.618289494801383</v>
      </c>
      <c r="BZ824">
        <f ca="1">+'aob Demand'!BZ823+'aob Cap'!$CG824</f>
        <v>13.618289494801383</v>
      </c>
      <c r="CA824">
        <f ca="1">+'aob Demand'!CA823+'aob Cap'!$CG824</f>
        <v>13.618289494801383</v>
      </c>
      <c r="CB824">
        <f t="shared" ca="1" si="98"/>
        <v>1398198.5678165532</v>
      </c>
      <c r="CC824">
        <f t="shared" ca="1" si="103"/>
        <v>227765.89246198628</v>
      </c>
      <c r="CD824">
        <f t="shared" ca="1" si="104"/>
        <v>2952559.5017901473</v>
      </c>
      <c r="CE824">
        <f t="shared" ca="1" si="105"/>
        <v>9217572.4147048071</v>
      </c>
      <c r="CG824">
        <f ca="1">+IFERROR(VLOOKUP(_xlfn.CONCAT(B824,E824,C824),Reallocation!$A$3:$F$618,6,FALSE),0)</f>
        <v>6.5821943016683565E-2</v>
      </c>
      <c r="CH824">
        <f t="shared" ca="1" si="99"/>
        <v>4.6373157819545874E-4</v>
      </c>
      <c r="CI824">
        <f t="shared" ca="1" si="100"/>
        <v>4.6373157819545874E-4</v>
      </c>
      <c r="CJ824">
        <f t="shared" ca="1" si="101"/>
        <v>5.9392979457495443E-4</v>
      </c>
      <c r="CK824">
        <f t="shared" ca="1" si="102"/>
        <v>7.0340616147546164E-4</v>
      </c>
      <c r="CL824">
        <f ca="1">+IF($C824=1,SUMPRODUCT($CH824:$CK824,Elast!$L$6:$O$6),SUMPRODUCT($CH824:$CK824,Elast!$L$13:$O$13))</f>
        <v>-2.7212666651980966E-5</v>
      </c>
      <c r="CM824">
        <f ca="1">+IF($C824=1,SUMPRODUCT($CH824:$CK824,Elast!$L$7:$O$7),SUMPRODUCT($CH824:$CK824,Elast!$L$14:$O$14))</f>
        <v>-2.6343487386349726E-5</v>
      </c>
      <c r="CN824">
        <f ca="1">+IF($C824=1,SUMPRODUCT($CH824:$CK824,Elast!$L$8:$O$8),SUMPRODUCT($CH824:$CK824,Elast!$L$15:$O$15))</f>
        <v>-8.8101910134194425E-5</v>
      </c>
      <c r="CO824">
        <f ca="1">+IF($C824=1,SUMPRODUCT($CH824:$CK824,Elast!$L$9:$O$9),SUMPRODUCT($CH824:$CK824,Elast!$L$16:$O$16))</f>
        <v>-9.1522943452858828E-5</v>
      </c>
    </row>
    <row r="825" spans="2:93" x14ac:dyDescent="0.25">
      <c r="B825" t="s">
        <v>94</v>
      </c>
      <c r="C825">
        <v>1</v>
      </c>
      <c r="D825">
        <v>2032</v>
      </c>
      <c r="E825">
        <v>2030</v>
      </c>
      <c r="F825">
        <v>0.14434308965350001</v>
      </c>
      <c r="G825">
        <v>1.74563709328894E-2</v>
      </c>
      <c r="H825">
        <v>0.245050065772242</v>
      </c>
      <c r="I825">
        <v>0.59315047364136697</v>
      </c>
      <c r="J825">
        <f ca="1">+('aob Demand'!J824-'aob Demand'!BX824)+'aob Cap'!BX825</f>
        <v>142.05458180349541</v>
      </c>
      <c r="K825">
        <f ca="1">+('aob Demand'!K824-'aob Demand'!BY824)+'aob Cap'!BY825</f>
        <v>142.05458180349541</v>
      </c>
      <c r="L825">
        <f ca="1">+('aob Demand'!L824-'aob Demand'!BZ824)+'aob Cap'!BZ825</f>
        <v>110.93836428823043</v>
      </c>
      <c r="M825">
        <f ca="1">+('aob Demand'!M824-'aob Demand'!CA824)+'aob Cap'!CA825</f>
        <v>93.689429654602023</v>
      </c>
      <c r="N825">
        <f ca="1">+'aob Demand'!N824*(1+CL825)</f>
        <v>102714.61287653811</v>
      </c>
      <c r="O825">
        <f ca="1">+'aob Demand'!O824*(1+CM825)</f>
        <v>16733.441375675426</v>
      </c>
      <c r="P825">
        <f ca="1">+'aob Demand'!P824*(1+CN825)</f>
        <v>216906.7072654959</v>
      </c>
      <c r="Q825">
        <f ca="1">+'aob Demand'!Q824*(1+CO825)</f>
        <v>677154.28384582046</v>
      </c>
      <c r="R825">
        <v>1801.70103934796</v>
      </c>
      <c r="S825">
        <f ca="1">+IF(E825&gt;2017,SUMPRODUCT(J825:M825,N825:Q825),'aob Demand'!S824)</f>
        <v>104473617.34290498</v>
      </c>
      <c r="T825">
        <v>53128.214588758703</v>
      </c>
      <c r="U825">
        <v>58.111999999999902</v>
      </c>
      <c r="V825">
        <v>30431.313725076299</v>
      </c>
      <c r="W825">
        <v>1.0938060531326601E-3</v>
      </c>
      <c r="X825">
        <v>-1.9559424272589401</v>
      </c>
      <c r="Y825">
        <v>-1.9559424272589401</v>
      </c>
      <c r="Z825">
        <v>-5.69530176245609</v>
      </c>
      <c r="AA825">
        <v>-1.6288745830992599</v>
      </c>
      <c r="AB825">
        <v>3.6427409346211701</v>
      </c>
      <c r="AC825">
        <v>3.6427409346211701</v>
      </c>
      <c r="AD825">
        <v>3.6427409346211701</v>
      </c>
      <c r="AE825">
        <v>3.6427409346211701</v>
      </c>
      <c r="AF825">
        <v>381412.59294510301</v>
      </c>
      <c r="AG825">
        <v>46154.238545377702</v>
      </c>
      <c r="AH825">
        <v>847585.96851097303</v>
      </c>
      <c r="AI825">
        <v>2465270.4492361699</v>
      </c>
      <c r="AJ825">
        <v>130.14775753662701</v>
      </c>
      <c r="AK825">
        <v>130.14775753662701</v>
      </c>
      <c r="AL825">
        <v>102.787888429045</v>
      </c>
      <c r="AM825">
        <v>81.814189485721201</v>
      </c>
      <c r="AN825">
        <v>128.19181510936801</v>
      </c>
      <c r="AO825">
        <v>128.19181510936801</v>
      </c>
      <c r="AP825">
        <v>97.092586666589298</v>
      </c>
      <c r="AQ825">
        <v>80.185314902621897</v>
      </c>
      <c r="AR825">
        <f ca="1">+IF(E825&gt;2017,J825*N825,'aob Demand'!AR824)</f>
        <v>14591081.377284547</v>
      </c>
      <c r="AS825">
        <f>+IF(F825&gt;2017,K825*O825,'aob Demand'!AS824)</f>
        <v>2376063.0907491101</v>
      </c>
      <c r="AT825">
        <f>+IF(G825&gt;2017,L825*P825,'aob Demand'!AT824)</f>
        <v>24051582.866135601</v>
      </c>
      <c r="AU825">
        <f>+IF(H825&gt;2017,M825*Q825,'aob Demand'!AU824)</f>
        <v>63404915.223004602</v>
      </c>
      <c r="AV825">
        <v>0.98491583178808395</v>
      </c>
      <c r="AW825">
        <v>0.98491583178808395</v>
      </c>
      <c r="AX825">
        <v>0.94454921034774997</v>
      </c>
      <c r="AY825">
        <v>0.98004353635938402</v>
      </c>
      <c r="AZ825">
        <v>1.0301662762803001</v>
      </c>
      <c r="BA825">
        <v>1.0301662762803001</v>
      </c>
      <c r="BB825">
        <v>1.00826368207102</v>
      </c>
      <c r="BC825">
        <v>1.0513379581164799</v>
      </c>
      <c r="BD825">
        <v>0.87917275640506998</v>
      </c>
      <c r="BE825">
        <v>0.87917275640506998</v>
      </c>
      <c r="BF825">
        <v>0.83111082267024805</v>
      </c>
      <c r="BG825">
        <v>0.82171512710858596</v>
      </c>
      <c r="BH825">
        <v>0.20805409</v>
      </c>
      <c r="BI825">
        <v>0.20805409</v>
      </c>
      <c r="BJ825">
        <v>0.23356761100000001</v>
      </c>
      <c r="BK825">
        <v>0.32932171100000002</v>
      </c>
      <c r="BL825">
        <v>0.19574691499999999</v>
      </c>
      <c r="BM825">
        <v>0.19574691499999999</v>
      </c>
      <c r="BN825">
        <v>0.212636728</v>
      </c>
      <c r="BO825">
        <v>0.32846056800000001</v>
      </c>
      <c r="BP825">
        <v>0.20090065800000001</v>
      </c>
      <c r="BQ825">
        <v>0.20090065800000001</v>
      </c>
      <c r="BR825">
        <v>0.23331829000000001</v>
      </c>
      <c r="BS825">
        <v>0.26943362700000001</v>
      </c>
      <c r="BT825">
        <v>0.71193289699999995</v>
      </c>
      <c r="BU825">
        <v>0.71193289699999995</v>
      </c>
      <c r="BV825">
        <v>0.66426642700000005</v>
      </c>
      <c r="BW825">
        <v>0.66782604599999995</v>
      </c>
      <c r="BX825">
        <f ca="1">+'aob Demand'!BX824+'aob Cap'!$CG825</f>
        <v>13.729388152786727</v>
      </c>
      <c r="BY825">
        <f ca="1">+'aob Demand'!BY824+'aob Cap'!$CG825</f>
        <v>13.729388152786727</v>
      </c>
      <c r="BZ825">
        <f ca="1">+'aob Demand'!BZ824+'aob Cap'!$CG825</f>
        <v>13.729388152786727</v>
      </c>
      <c r="CA825">
        <f ca="1">+'aob Demand'!CA824+'aob Cap'!$CG825</f>
        <v>13.729388152786727</v>
      </c>
      <c r="CB825">
        <f t="shared" ca="1" si="98"/>
        <v>1410208.7891452175</v>
      </c>
      <c r="CC825">
        <f t="shared" ca="1" si="103"/>
        <v>229739.91177854943</v>
      </c>
      <c r="CD825">
        <f t="shared" ca="1" si="104"/>
        <v>2977996.376990878</v>
      </c>
      <c r="CE825">
        <f t="shared" ca="1" si="105"/>
        <v>9296914.0022415891</v>
      </c>
      <c r="CG825">
        <f ca="1">+IFERROR(VLOOKUP(_xlfn.CONCAT(B825,E825,C825),Reallocation!$A$3:$F$618,6,FALSE),0)</f>
        <v>6.3290057320427751E-2</v>
      </c>
      <c r="CH825">
        <f t="shared" ca="1" si="99"/>
        <v>4.4553337538921767E-4</v>
      </c>
      <c r="CI825">
        <f t="shared" ca="1" si="100"/>
        <v>4.4553337538921767E-4</v>
      </c>
      <c r="CJ825">
        <f t="shared" ca="1" si="101"/>
        <v>5.704974805289531E-4</v>
      </c>
      <c r="CK825">
        <f t="shared" ca="1" si="102"/>
        <v>6.7553039391698988E-4</v>
      </c>
      <c r="CL825">
        <f ca="1">+IF($C825=1,SUMPRODUCT($CH825:$CK825,Elast!$L$6:$O$6),SUMPRODUCT($CH825:$CK825,Elast!$L$13:$O$13))</f>
        <v>-2.6133855758308405E-5</v>
      </c>
      <c r="CM825">
        <f ca="1">+IF($C825=1,SUMPRODUCT($CH825:$CK825,Elast!$L$7:$O$7),SUMPRODUCT($CH825:$CK825,Elast!$L$14:$O$14))</f>
        <v>-2.530844332241511E-5</v>
      </c>
      <c r="CN825">
        <f ca="1">+IF($C825=1,SUMPRODUCT($CH825:$CK825,Elast!$L$8:$O$8),SUMPRODUCT($CH825:$CK825,Elast!$L$15:$O$15))</f>
        <v>-8.4634633099606394E-5</v>
      </c>
      <c r="CO825">
        <f ca="1">+IF($C825=1,SUMPRODUCT($CH825:$CK825,Elast!$L$9:$O$9),SUMPRODUCT($CH825:$CK825,Elast!$L$16:$O$16))</f>
        <v>-8.7906666841486294E-5</v>
      </c>
    </row>
    <row r="826" spans="2:93" x14ac:dyDescent="0.25">
      <c r="B826" t="s">
        <v>94</v>
      </c>
      <c r="C826">
        <v>1</v>
      </c>
      <c r="D826">
        <v>2033</v>
      </c>
      <c r="E826">
        <v>2031</v>
      </c>
      <c r="F826">
        <v>0.14444538937655199</v>
      </c>
      <c r="G826">
        <v>1.7458850354934101E-2</v>
      </c>
      <c r="H826">
        <v>0.24507596158702599</v>
      </c>
      <c r="I826">
        <v>0.59301979868148702</v>
      </c>
      <c r="J826">
        <f ca="1">+('aob Demand'!J825-'aob Demand'!BX825)+'aob Cap'!BX826</f>
        <v>142.06565146444751</v>
      </c>
      <c r="K826">
        <f ca="1">+('aob Demand'!K825-'aob Demand'!BY825)+'aob Cap'!BY826</f>
        <v>142.06565146444751</v>
      </c>
      <c r="L826">
        <f ca="1">+('aob Demand'!L825-'aob Demand'!BZ825)+'aob Cap'!BZ826</f>
        <v>110.94888026744853</v>
      </c>
      <c r="M826">
        <f ca="1">+('aob Demand'!M825-'aob Demand'!CA825)+'aob Cap'!CA826</f>
        <v>93.699527014069119</v>
      </c>
      <c r="N826">
        <f ca="1">+'aob Demand'!N825*(1+CL826)</f>
        <v>102771.43709396583</v>
      </c>
      <c r="O826">
        <f ca="1">+'aob Demand'!O825*(1+CM826)</f>
        <v>16742.833638844328</v>
      </c>
      <c r="P826">
        <f ca="1">+'aob Demand'!P825*(1+CN826)</f>
        <v>217027.72416673991</v>
      </c>
      <c r="Q826">
        <f ca="1">+'aob Demand'!Q825*(1+CO826)</f>
        <v>677531.66264342552</v>
      </c>
      <c r="R826">
        <v>1799.67649770721</v>
      </c>
      <c r="S826">
        <f ca="1">+IF(E826&gt;2017,SUMPRODUCT(J826:M826,N826:Q826),'aob Demand'!S825)</f>
        <v>104542252.04099232</v>
      </c>
      <c r="T826">
        <v>53121.775024124901</v>
      </c>
      <c r="U826">
        <v>58.111999999999902</v>
      </c>
      <c r="V826">
        <v>30621.8805466419</v>
      </c>
      <c r="W826">
        <v>1.09393863117675E-3</v>
      </c>
      <c r="X826">
        <v>-1.9631706670861</v>
      </c>
      <c r="Y826">
        <v>-1.9631706670861</v>
      </c>
      <c r="Z826">
        <v>-5.6996695800779298</v>
      </c>
      <c r="AA826">
        <v>-1.6327218977582201</v>
      </c>
      <c r="AB826">
        <v>3.4578478939155199</v>
      </c>
      <c r="AC826">
        <v>3.4578478939155199</v>
      </c>
      <c r="AD826">
        <v>3.4578478939155199</v>
      </c>
      <c r="AE826">
        <v>3.4578478939155199</v>
      </c>
      <c r="AF826">
        <v>362393.64387430798</v>
      </c>
      <c r="AG826">
        <v>43826.676333292198</v>
      </c>
      <c r="AH826">
        <v>805168.64847622195</v>
      </c>
      <c r="AI826">
        <v>2342013.1180919199</v>
      </c>
      <c r="AJ826">
        <v>130.14775753662701</v>
      </c>
      <c r="AK826">
        <v>130.14775753662701</v>
      </c>
      <c r="AL826">
        <v>102.787888429045</v>
      </c>
      <c r="AM826">
        <v>81.814189485721201</v>
      </c>
      <c r="AN826">
        <v>128.18458686954099</v>
      </c>
      <c r="AO826">
        <v>128.18458686954099</v>
      </c>
      <c r="AP826">
        <v>97.0882188489675</v>
      </c>
      <c r="AQ826">
        <v>80.181467587962899</v>
      </c>
      <c r="AR826">
        <f ca="1">+IF(E826&gt;2017,J826*N826,'aob Demand'!AR825)</f>
        <v>14600291.162691742</v>
      </c>
      <c r="AS826">
        <f>+IF(F826&gt;2017,K826*O826,'aob Demand'!AS825)</f>
        <v>2377623.9416810502</v>
      </c>
      <c r="AT826">
        <f>+IF(G826&gt;2017,L826*P826,'aob Demand'!AT825)</f>
        <v>24067774.036454301</v>
      </c>
      <c r="AU826">
        <f>+IF(H826&gt;2017,M826*Q826,'aob Demand'!AU825)</f>
        <v>63448654.638926998</v>
      </c>
      <c r="AV826">
        <v>0.98486136263169499</v>
      </c>
      <c r="AW826">
        <v>0.98486136263169499</v>
      </c>
      <c r="AX826">
        <v>0.94450721714907104</v>
      </c>
      <c r="AY826">
        <v>0.97999717017836396</v>
      </c>
      <c r="AZ826">
        <v>1.0302897148728201</v>
      </c>
      <c r="BA826">
        <v>1.0302897148728201</v>
      </c>
      <c r="BB826">
        <v>1.0083608047366099</v>
      </c>
      <c r="BC826">
        <v>1.05144572626071</v>
      </c>
      <c r="BD826">
        <v>0.87912413519621602</v>
      </c>
      <c r="BE826">
        <v>0.87912413519621602</v>
      </c>
      <c r="BF826">
        <v>0.83107387276703704</v>
      </c>
      <c r="BG826">
        <v>0.82167625149651702</v>
      </c>
      <c r="BH826">
        <v>0.20805409</v>
      </c>
      <c r="BI826">
        <v>0.20805409</v>
      </c>
      <c r="BJ826">
        <v>0.23356761100000001</v>
      </c>
      <c r="BK826">
        <v>0.32932171100000002</v>
      </c>
      <c r="BL826">
        <v>0.19574691499999999</v>
      </c>
      <c r="BM826">
        <v>0.19574691499999999</v>
      </c>
      <c r="BN826">
        <v>0.212636728</v>
      </c>
      <c r="BO826">
        <v>0.32846056800000001</v>
      </c>
      <c r="BP826">
        <v>0.20090065800000001</v>
      </c>
      <c r="BQ826">
        <v>0.20090065800000001</v>
      </c>
      <c r="BR826">
        <v>0.23331829000000001</v>
      </c>
      <c r="BS826">
        <v>0.26943362700000001</v>
      </c>
      <c r="BT826">
        <v>0.71193289699999995</v>
      </c>
      <c r="BU826">
        <v>0.71193289699999995</v>
      </c>
      <c r="BV826">
        <v>0.66426642700000005</v>
      </c>
      <c r="BW826">
        <v>0.66782604599999995</v>
      </c>
      <c r="BX826">
        <f ca="1">+'aob Demand'!BX825+'aob Cap'!$CG826</f>
        <v>13.737717034592421</v>
      </c>
      <c r="BY826">
        <f ca="1">+'aob Demand'!BY825+'aob Cap'!$CG826</f>
        <v>13.737717034592421</v>
      </c>
      <c r="BZ826">
        <f ca="1">+'aob Demand'!BZ825+'aob Cap'!$CG826</f>
        <v>13.737717034592421</v>
      </c>
      <c r="CA826">
        <f ca="1">+'aob Demand'!CA825+'aob Cap'!$CG826</f>
        <v>13.737717034592421</v>
      </c>
      <c r="CB826">
        <f t="shared" ca="1" si="98"/>
        <v>1411844.9220353179</v>
      </c>
      <c r="CC826">
        <f t="shared" ca="1" si="103"/>
        <v>230008.31088769872</v>
      </c>
      <c r="CD826">
        <f t="shared" ca="1" si="104"/>
        <v>2981465.4632642483</v>
      </c>
      <c r="CE826">
        <f t="shared" ca="1" si="105"/>
        <v>9307738.2633723132</v>
      </c>
      <c r="CG826">
        <f ca="1">+IFERROR(VLOOKUP(_xlfn.CONCAT(B826,E826,C826),Reallocation!$A$3:$F$618,6,FALSE),0)</f>
        <v>6.063941859052005E-2</v>
      </c>
      <c r="CH826">
        <f t="shared" ca="1" si="99"/>
        <v>4.26840815956675E-4</v>
      </c>
      <c r="CI826">
        <f t="shared" ca="1" si="100"/>
        <v>4.26840815956675E-4</v>
      </c>
      <c r="CJ826">
        <f t="shared" ca="1" si="101"/>
        <v>5.4655277677739811E-4</v>
      </c>
      <c r="CK826">
        <f t="shared" ca="1" si="102"/>
        <v>6.4716888679083873E-4</v>
      </c>
      <c r="CL826">
        <f ca="1">+IF($C826=1,SUMPRODUCT($CH826:$CK826,Elast!$L$6:$O$6),SUMPRODUCT($CH826:$CK826,Elast!$L$13:$O$13))</f>
        <v>-2.5036615453477795E-5</v>
      </c>
      <c r="CM826">
        <f ca="1">+IF($C826=1,SUMPRODUCT($CH826:$CK826,Elast!$L$7:$O$7),SUMPRODUCT($CH826:$CK826,Elast!$L$14:$O$14))</f>
        <v>-2.424652366986768E-5</v>
      </c>
      <c r="CN826">
        <f ca="1">+IF($C826=1,SUMPRODUCT($CH826:$CK826,Elast!$L$8:$O$8),SUMPRODUCT($CH826:$CK826,Elast!$L$15:$O$15))</f>
        <v>-8.1083035354814206E-5</v>
      </c>
      <c r="CO826">
        <f ca="1">+IF($C826=1,SUMPRODUCT($CH826:$CK826,Elast!$L$9:$O$9),SUMPRODUCT($CH826:$CK826,Elast!$L$16:$O$16))</f>
        <v>-8.4216731022576316E-5</v>
      </c>
    </row>
    <row r="827" spans="2:93" x14ac:dyDescent="0.25">
      <c r="B827" t="s">
        <v>94</v>
      </c>
      <c r="C827">
        <v>1</v>
      </c>
      <c r="D827">
        <v>2034</v>
      </c>
      <c r="E827">
        <v>2032</v>
      </c>
      <c r="F827">
        <v>0.14454284502054299</v>
      </c>
      <c r="G827">
        <v>1.7461217600741E-2</v>
      </c>
      <c r="H827">
        <v>0.24510064103056101</v>
      </c>
      <c r="I827">
        <v>0.59289529634815397</v>
      </c>
      <c r="J827">
        <f ca="1">+('aob Demand'!J826-'aob Demand'!BX826)+'aob Cap'!BX827</f>
        <v>142.10226329972221</v>
      </c>
      <c r="K827">
        <f ca="1">+('aob Demand'!K826-'aob Demand'!BY826)+'aob Cap'!BY827</f>
        <v>142.10226329972221</v>
      </c>
      <c r="L827">
        <f ca="1">+('aob Demand'!L826-'aob Demand'!BZ826)+'aob Cap'!BZ827</f>
        <v>110.98464397649025</v>
      </c>
      <c r="M827">
        <f ca="1">+('aob Demand'!M826-'aob Demand'!CA826)+'aob Cap'!CA827</f>
        <v>93.734809565204131</v>
      </c>
      <c r="N827">
        <f ca="1">+'aob Demand'!N826*(1+CL827)</f>
        <v>102825.18788108442</v>
      </c>
      <c r="O827">
        <f ca="1">+'aob Demand'!O826*(1+CM827)</f>
        <v>16752.000390353911</v>
      </c>
      <c r="P827">
        <f ca="1">+'aob Demand'!P826*(1+CN827)</f>
        <v>217143.25838011992</v>
      </c>
      <c r="Q827">
        <f ca="1">+'aob Demand'!Q826*(1+CO827)</f>
        <v>677890.80408017908</v>
      </c>
      <c r="R827">
        <v>1797.8114352298001</v>
      </c>
      <c r="S827">
        <f ca="1">+IF(E827&gt;2017,SUMPRODUCT(J827:M827,N827:Q827),'aob Demand'!S826)</f>
        <v>104633721.74205971</v>
      </c>
      <c r="T827">
        <v>53115.336240017699</v>
      </c>
      <c r="U827">
        <v>58.111999999999902</v>
      </c>
      <c r="V827">
        <v>30813.640734810298</v>
      </c>
      <c r="W827">
        <v>1.09407122529035E-3</v>
      </c>
      <c r="X827">
        <v>-1.97025970564499</v>
      </c>
      <c r="Y827">
        <v>-1.97025970564499</v>
      </c>
      <c r="Z827">
        <v>-5.70398597229849</v>
      </c>
      <c r="AA827">
        <v>-1.6365153092779201</v>
      </c>
      <c r="AB827">
        <v>3.2823756384607199</v>
      </c>
      <c r="AC827">
        <v>3.2823756384607199</v>
      </c>
      <c r="AD827">
        <v>3.2823756384607199</v>
      </c>
      <c r="AE827">
        <v>3.2823756384607199</v>
      </c>
      <c r="AF827">
        <v>344320.65983823198</v>
      </c>
      <c r="AG827">
        <v>41617.409182627103</v>
      </c>
      <c r="AH827">
        <v>764875.82258606202</v>
      </c>
      <c r="AI827">
        <v>2224918.0908300402</v>
      </c>
      <c r="AJ827">
        <v>130.14775753662701</v>
      </c>
      <c r="AK827">
        <v>130.14775753662701</v>
      </c>
      <c r="AL827">
        <v>102.787888429045</v>
      </c>
      <c r="AM827">
        <v>81.814189485721201</v>
      </c>
      <c r="AN827">
        <v>128.17749783098199</v>
      </c>
      <c r="AO827">
        <v>128.17749783098199</v>
      </c>
      <c r="AP827">
        <v>97.083902456746898</v>
      </c>
      <c r="AQ827">
        <v>80.177674176443205</v>
      </c>
      <c r="AR827">
        <f ca="1">+IF(E827&gt;2017,J827*N827,'aob Demand'!AR826)</f>
        <v>14611691.922121264</v>
      </c>
      <c r="AS827">
        <f>+IF(F827&gt;2017,K827*O827,'aob Demand'!AS826)</f>
        <v>2379576.5839225501</v>
      </c>
      <c r="AT827">
        <f>+IF(G827&gt;2017,L827*P827,'aob Demand'!AT826)</f>
        <v>24088792.082911398</v>
      </c>
      <c r="AU827">
        <f>+IF(H827&gt;2017,M827*Q827,'aob Demand'!AU826)</f>
        <v>63507607.094328001</v>
      </c>
      <c r="AV827">
        <v>0.98480791158967396</v>
      </c>
      <c r="AW827">
        <v>0.98480791158967396</v>
      </c>
      <c r="AX827">
        <v>0.94446570025926502</v>
      </c>
      <c r="AY827">
        <v>0.97995143169474397</v>
      </c>
      <c r="AZ827">
        <v>1.0304108674180901</v>
      </c>
      <c r="BA827">
        <v>1.0304108674180901</v>
      </c>
      <c r="BB827">
        <v>1.00845683930496</v>
      </c>
      <c r="BC827">
        <v>1.05155205138587</v>
      </c>
      <c r="BD827">
        <v>0.87907642279437403</v>
      </c>
      <c r="BE827">
        <v>0.87907642279437403</v>
      </c>
      <c r="BF827">
        <v>0.83103734196899803</v>
      </c>
      <c r="BG827">
        <v>0.82163790217581101</v>
      </c>
      <c r="BH827">
        <v>0.20805409</v>
      </c>
      <c r="BI827">
        <v>0.20805409</v>
      </c>
      <c r="BJ827">
        <v>0.23356761100000001</v>
      </c>
      <c r="BK827">
        <v>0.32932171100000002</v>
      </c>
      <c r="BL827">
        <v>0.19574691499999999</v>
      </c>
      <c r="BM827">
        <v>0.19574691499999999</v>
      </c>
      <c r="BN827">
        <v>0.212636728</v>
      </c>
      <c r="BO827">
        <v>0.32846056800000001</v>
      </c>
      <c r="BP827">
        <v>0.20090065800000001</v>
      </c>
      <c r="BQ827">
        <v>0.20090065800000001</v>
      </c>
      <c r="BR827">
        <v>0.23331829000000001</v>
      </c>
      <c r="BS827">
        <v>0.26943362700000001</v>
      </c>
      <c r="BT827">
        <v>0.71193289699999995</v>
      </c>
      <c r="BU827">
        <v>0.71193289699999995</v>
      </c>
      <c r="BV827">
        <v>0.66426642700000005</v>
      </c>
      <c r="BW827">
        <v>0.66782604599999995</v>
      </c>
      <c r="BX827">
        <f ca="1">+'aob Demand'!BX826+'aob Cap'!$CG827</f>
        <v>13.77078620783184</v>
      </c>
      <c r="BY827">
        <f ca="1">+'aob Demand'!BY826+'aob Cap'!$CG827</f>
        <v>13.77078620783184</v>
      </c>
      <c r="BZ827">
        <f ca="1">+'aob Demand'!BZ826+'aob Cap'!$CG827</f>
        <v>13.77078620783184</v>
      </c>
      <c r="CA827">
        <f ca="1">+'aob Demand'!CA826+'aob Cap'!$CG827</f>
        <v>13.77078620783184</v>
      </c>
      <c r="CB827">
        <f t="shared" ca="1" si="98"/>
        <v>1415983.6790905551</v>
      </c>
      <c r="CC827">
        <f t="shared" ca="1" si="103"/>
        <v>230688.21592907925</v>
      </c>
      <c r="CD827">
        <f t="shared" ca="1" si="104"/>
        <v>2990233.3876246209</v>
      </c>
      <c r="CE827">
        <f t="shared" ca="1" si="105"/>
        <v>9335089.3352433667</v>
      </c>
      <c r="CG827">
        <f ca="1">+IFERROR(VLOOKUP(_xlfn.CONCAT(B827,E827,C827),Reallocation!$A$3:$F$618,6,FALSE),0)</f>
        <v>5.8262039923241464E-2</v>
      </c>
      <c r="CH827">
        <f t="shared" ca="1" si="99"/>
        <v>4.1000078795616623E-4</v>
      </c>
      <c r="CI827">
        <f t="shared" ca="1" si="100"/>
        <v>4.1000078795616623E-4</v>
      </c>
      <c r="CJ827">
        <f t="shared" ca="1" si="101"/>
        <v>5.2495586628698021E-4</v>
      </c>
      <c r="CK827">
        <f t="shared" ca="1" si="102"/>
        <v>6.2156247175937374E-4</v>
      </c>
      <c r="CL827">
        <f ca="1">+IF($C827=1,SUMPRODUCT($CH827:$CK827,Elast!$L$6:$O$6),SUMPRODUCT($CH827:$CK827,Elast!$L$13:$O$13))</f>
        <v>-2.4045891391752286E-5</v>
      </c>
      <c r="CM827">
        <f ca="1">+IF($C827=1,SUMPRODUCT($CH827:$CK827,Elast!$L$7:$O$7),SUMPRODUCT($CH827:$CK827,Elast!$L$14:$O$14))</f>
        <v>-2.3289593332941115E-5</v>
      </c>
      <c r="CN827">
        <f ca="1">+IF($C827=1,SUMPRODUCT($CH827:$CK827,Elast!$L$8:$O$8),SUMPRODUCT($CH827:$CK827,Elast!$L$15:$O$15))</f>
        <v>-7.7881401478757217E-5</v>
      </c>
      <c r="CO827">
        <f ca="1">+IF($C827=1,SUMPRODUCT($CH827:$CK827,Elast!$L$9:$O$9),SUMPRODUCT($CH827:$CK827,Elast!$L$16:$O$16))</f>
        <v>-8.0887458924105098E-5</v>
      </c>
    </row>
    <row r="828" spans="2:93" x14ac:dyDescent="0.25">
      <c r="B828" t="s">
        <v>94</v>
      </c>
      <c r="C828">
        <v>1</v>
      </c>
      <c r="D828">
        <v>2035</v>
      </c>
      <c r="E828">
        <v>2033</v>
      </c>
      <c r="F828">
        <v>0.14463567223082199</v>
      </c>
      <c r="G828">
        <v>1.7463476173983299E-2</v>
      </c>
      <c r="H828">
        <v>0.24512415676290999</v>
      </c>
      <c r="I828">
        <v>0.59277669483228301</v>
      </c>
      <c r="J828">
        <f ca="1">+('aob Demand'!J827-'aob Demand'!BX827)+'aob Cap'!BX828</f>
        <v>142.21288280396206</v>
      </c>
      <c r="K828">
        <f ca="1">+('aob Demand'!K827-'aob Demand'!BY827)+'aob Cap'!BY828</f>
        <v>142.21288280396206</v>
      </c>
      <c r="L828">
        <f ca="1">+('aob Demand'!L827-'aob Demand'!BZ827)+'aob Cap'!BZ828</f>
        <v>111.09448589748106</v>
      </c>
      <c r="M828">
        <f ca="1">+('aob Demand'!M827-'aob Demand'!CA827)+'aob Cap'!CA828</f>
        <v>93.844185499500668</v>
      </c>
      <c r="N828">
        <f ca="1">+'aob Demand'!N827*(1+CL828)</f>
        <v>102869.78766314415</v>
      </c>
      <c r="O828">
        <f ca="1">+'aob Demand'!O827*(1+CM828)</f>
        <v>16760.495673336427</v>
      </c>
      <c r="P828">
        <f ca="1">+'aob Demand'!P827*(1+CN828)</f>
        <v>217242.61640826307</v>
      </c>
      <c r="Q828">
        <f ca="1">+'aob Demand'!Q827*(1+CO828)</f>
        <v>678196.1011733074</v>
      </c>
      <c r="R828">
        <v>1796.09787291766</v>
      </c>
      <c r="S828">
        <f ca="1">+IF(E828&gt;2017,SUMPRODUCT(J828:M828,N828:Q828),'aob Demand'!S827)</f>
        <v>104792184.97238134</v>
      </c>
      <c r="T828">
        <v>53108.8982363428</v>
      </c>
      <c r="U828">
        <v>58.111999999999902</v>
      </c>
      <c r="V828">
        <v>31006.601762676</v>
      </c>
      <c r="W828">
        <v>1.0942038354754299E-3</v>
      </c>
      <c r="X828">
        <v>-1.97721623890203</v>
      </c>
      <c r="Y828">
        <v>-1.97721623890203</v>
      </c>
      <c r="Z828">
        <v>-5.7082534057357499</v>
      </c>
      <c r="AA828">
        <v>-1.6402573662436399</v>
      </c>
      <c r="AB828">
        <v>3.11584068970547</v>
      </c>
      <c r="AC828">
        <v>3.11584068970547</v>
      </c>
      <c r="AD828">
        <v>3.11584068970547</v>
      </c>
      <c r="AE828">
        <v>3.11584068970547</v>
      </c>
      <c r="AF828">
        <v>327146.822700063</v>
      </c>
      <c r="AG828">
        <v>39520.336393994199</v>
      </c>
      <c r="AH828">
        <v>726600.923829632</v>
      </c>
      <c r="AI828">
        <v>2113677.3003914198</v>
      </c>
      <c r="AJ828">
        <v>130.14775753662701</v>
      </c>
      <c r="AK828">
        <v>130.14775753662701</v>
      </c>
      <c r="AL828">
        <v>102.787888429045</v>
      </c>
      <c r="AM828">
        <v>81.814189485721201</v>
      </c>
      <c r="AN828">
        <v>128.17054129772501</v>
      </c>
      <c r="AO828">
        <v>128.17054129772501</v>
      </c>
      <c r="AP828">
        <v>97.079635023309606</v>
      </c>
      <c r="AQ828">
        <v>80.173932119477499</v>
      </c>
      <c r="AR828">
        <f ca="1">+IF(E828&gt;2017,J828*N828,'aob Demand'!AR827)</f>
        <v>14629409.057007181</v>
      </c>
      <c r="AS828">
        <f>+IF(F828&gt;2017,K828*O828,'aob Demand'!AS827)</f>
        <v>2382669.2928296402</v>
      </c>
      <c r="AT828">
        <f>+IF(G828&gt;2017,L828*P828,'aob Demand'!AT827)</f>
        <v>24124050.7599058</v>
      </c>
      <c r="AU828">
        <f>+IF(H828&gt;2017,M828*Q828,'aob Demand'!AU827)</f>
        <v>63611579.636234</v>
      </c>
      <c r="AV828">
        <v>0.98475542956961704</v>
      </c>
      <c r="AW828">
        <v>0.98475542956961704</v>
      </c>
      <c r="AX828">
        <v>0.94442463677638899</v>
      </c>
      <c r="AY828">
        <v>0.97990629113481298</v>
      </c>
      <c r="AZ828">
        <v>1.03052984401601</v>
      </c>
      <c r="BA828">
        <v>1.03052984401601</v>
      </c>
      <c r="BB828">
        <v>1.0085518382995999</v>
      </c>
      <c r="BC828">
        <v>1.05165700206832</v>
      </c>
      <c r="BD828">
        <v>0.879029575377828</v>
      </c>
      <c r="BE828">
        <v>0.879029575377828</v>
      </c>
      <c r="BF828">
        <v>0.83100121012466399</v>
      </c>
      <c r="BG828">
        <v>0.82160005418277304</v>
      </c>
      <c r="BH828">
        <v>0.20805409</v>
      </c>
      <c r="BI828">
        <v>0.20805409</v>
      </c>
      <c r="BJ828">
        <v>0.23356761100000001</v>
      </c>
      <c r="BK828">
        <v>0.32932171100000002</v>
      </c>
      <c r="BL828">
        <v>0.19574691499999999</v>
      </c>
      <c r="BM828">
        <v>0.19574691499999999</v>
      </c>
      <c r="BN828">
        <v>0.212636728</v>
      </c>
      <c r="BO828">
        <v>0.32846056800000001</v>
      </c>
      <c r="BP828">
        <v>0.20090065800000001</v>
      </c>
      <c r="BQ828">
        <v>0.20090065800000001</v>
      </c>
      <c r="BR828">
        <v>0.23331829000000001</v>
      </c>
      <c r="BS828">
        <v>0.26943362700000001</v>
      </c>
      <c r="BT828">
        <v>0.71193289699999995</v>
      </c>
      <c r="BU828">
        <v>0.71193289699999995</v>
      </c>
      <c r="BV828">
        <v>0.66426642700000005</v>
      </c>
      <c r="BW828">
        <v>0.66782604599999995</v>
      </c>
      <c r="BX828">
        <f ca="1">+'aob Demand'!BX827+'aob Cap'!$CG828</f>
        <v>13.878056121718467</v>
      </c>
      <c r="BY828">
        <f ca="1">+'aob Demand'!BY827+'aob Cap'!$CG828</f>
        <v>13.878056121718467</v>
      </c>
      <c r="BZ828">
        <f ca="1">+'aob Demand'!BZ827+'aob Cap'!$CG828</f>
        <v>13.878056121718467</v>
      </c>
      <c r="CA828">
        <f ca="1">+'aob Demand'!CA827+'aob Cap'!$CG828</f>
        <v>13.878056121718467</v>
      </c>
      <c r="CB828">
        <f t="shared" ca="1" si="98"/>
        <v>1427632.6864183764</v>
      </c>
      <c r="CC828">
        <f t="shared" ca="1" si="103"/>
        <v>232603.09958238248</v>
      </c>
      <c r="CD828">
        <f t="shared" ca="1" si="104"/>
        <v>3014905.2225428321</v>
      </c>
      <c r="CE828">
        <f t="shared" ca="1" si="105"/>
        <v>9412043.5536138155</v>
      </c>
      <c r="CG828">
        <f ca="1">+IFERROR(VLOOKUP(_xlfn.CONCAT(B828,E828,C828),Reallocation!$A$3:$F$618,6,FALSE),0)</f>
        <v>5.6241589436068329E-2</v>
      </c>
      <c r="CH828">
        <f t="shared" ca="1" si="99"/>
        <v>3.9547464566624946E-4</v>
      </c>
      <c r="CI828">
        <f t="shared" ca="1" si="100"/>
        <v>3.9547464566624946E-4</v>
      </c>
      <c r="CJ828">
        <f t="shared" ca="1" si="101"/>
        <v>5.062500535621961E-4</v>
      </c>
      <c r="CK828">
        <f t="shared" ca="1" si="102"/>
        <v>5.9930819513986933E-4</v>
      </c>
      <c r="CL828">
        <f ca="1">+IF($C828=1,SUMPRODUCT($CH828:$CK828,Elast!$L$6:$O$6),SUMPRODUCT($CH828:$CK828,Elast!$L$13:$O$13))</f>
        <v>-2.3184627347570655E-5</v>
      </c>
      <c r="CM828">
        <f ca="1">+IF($C828=1,SUMPRODUCT($CH828:$CK828,Elast!$L$7:$O$7),SUMPRODUCT($CH828:$CK828,Elast!$L$14:$O$14))</f>
        <v>-2.2463384944936941E-5</v>
      </c>
      <c r="CN828">
        <f ca="1">+IF($C828=1,SUMPRODUCT($CH828:$CK828,Elast!$L$8:$O$8),SUMPRODUCT($CH828:$CK828,Elast!$L$15:$O$15))</f>
        <v>-7.5113630963819845E-5</v>
      </c>
      <c r="CO828">
        <f ca="1">+IF($C828=1,SUMPRODUCT($CH828:$CK828,Elast!$L$9:$O$9),SUMPRODUCT($CH828:$CK828,Elast!$L$16:$O$16))</f>
        <v>-7.8000568382881504E-5</v>
      </c>
    </row>
    <row r="829" spans="2:93" x14ac:dyDescent="0.25">
      <c r="B829" t="s">
        <v>94</v>
      </c>
      <c r="C829">
        <v>1</v>
      </c>
      <c r="D829">
        <v>2036</v>
      </c>
      <c r="E829">
        <v>2034</v>
      </c>
      <c r="F829">
        <v>0.14472407843999499</v>
      </c>
      <c r="G829">
        <v>1.7465629598872601E-2</v>
      </c>
      <c r="H829">
        <v>0.24514655959005099</v>
      </c>
      <c r="I829">
        <v>0.59266373237108005</v>
      </c>
      <c r="J829">
        <f ca="1">+('aob Demand'!J828-'aob Demand'!BX828)+'aob Cap'!BX829</f>
        <v>142.24546729207415</v>
      </c>
      <c r="K829">
        <f ca="1">+('aob Demand'!K828-'aob Demand'!BY828)+'aob Cap'!BY829</f>
        <v>142.24546729207415</v>
      </c>
      <c r="L829">
        <f ca="1">+('aob Demand'!L828-'aob Demand'!BZ828)+'aob Cap'!BZ829</f>
        <v>111.12650339373513</v>
      </c>
      <c r="M829">
        <f ca="1">+('aob Demand'!M828-'aob Demand'!CA828)+'aob Cap'!CA829</f>
        <v>93.875781436680043</v>
      </c>
      <c r="N829">
        <f ca="1">+'aob Demand'!N828*(1+CL829)</f>
        <v>102924.0680984784</v>
      </c>
      <c r="O829">
        <f ca="1">+'aob Demand'!O828*(1+CM829)</f>
        <v>16769.707818181567</v>
      </c>
      <c r="P829">
        <f ca="1">+'aob Demand'!P828*(1+CN829)</f>
        <v>217359.08612446691</v>
      </c>
      <c r="Q829">
        <f ca="1">+'aob Demand'!Q828*(1+CO829)</f>
        <v>678558.31670296309</v>
      </c>
      <c r="R829">
        <v>1794.52823558607</v>
      </c>
      <c r="S829">
        <f ca="1">+IF(E829&gt;2017,SUMPRODUCT(J829:M829,N829:Q829),'aob Demand'!S828)</f>
        <v>104880444.53993672</v>
      </c>
      <c r="T829">
        <v>53102.461013005297</v>
      </c>
      <c r="U829">
        <v>58.111999999999902</v>
      </c>
      <c r="V829">
        <v>31200.771150131401</v>
      </c>
      <c r="W829">
        <v>1.09433646173392E-3</v>
      </c>
      <c r="X829">
        <v>-1.98404665612341</v>
      </c>
      <c r="Y829">
        <v>-1.98404665612341</v>
      </c>
      <c r="Z829">
        <v>-5.7124742344321202</v>
      </c>
      <c r="AA829">
        <v>-1.64395050456729</v>
      </c>
      <c r="AB829">
        <v>2.95778470727317</v>
      </c>
      <c r="AC829">
        <v>2.95778470727317</v>
      </c>
      <c r="AD829">
        <v>2.95778470727317</v>
      </c>
      <c r="AE829">
        <v>2.95778470727317</v>
      </c>
      <c r="AF829">
        <v>310827.60916426202</v>
      </c>
      <c r="AG829">
        <v>37529.680355711702</v>
      </c>
      <c r="AH829">
        <v>690242.74527368404</v>
      </c>
      <c r="AI829">
        <v>2007998.0793556999</v>
      </c>
      <c r="AJ829">
        <v>130.14775753662701</v>
      </c>
      <c r="AK829">
        <v>130.14775753662701</v>
      </c>
      <c r="AL829">
        <v>102.787888429045</v>
      </c>
      <c r="AM829">
        <v>81.814189485721201</v>
      </c>
      <c r="AN829">
        <v>128.163710880503</v>
      </c>
      <c r="AO829">
        <v>128.163710880503</v>
      </c>
      <c r="AP829">
        <v>97.075414194613302</v>
      </c>
      <c r="AQ829">
        <v>80.170238981153901</v>
      </c>
      <c r="AR829">
        <f ca="1">+IF(E829&gt;2017,J829*N829,'aob Demand'!AR828)</f>
        <v>14640482.162269322</v>
      </c>
      <c r="AS829">
        <f>+IF(F829&gt;2017,K829*O829,'aob Demand'!AS828)</f>
        <v>2384559.8197474298</v>
      </c>
      <c r="AT829">
        <f>+IF(G829&gt;2017,L829*P829,'aob Demand'!AT828)</f>
        <v>24144347.442681499</v>
      </c>
      <c r="AU829">
        <f>+IF(H829&gt;2017,M829*Q829,'aob Demand'!AU828)</f>
        <v>63668281.076257698</v>
      </c>
      <c r="AV829">
        <v>0.98470386973952995</v>
      </c>
      <c r="AW829">
        <v>0.98470386973952995</v>
      </c>
      <c r="AX829">
        <v>0.94438400484941398</v>
      </c>
      <c r="AY829">
        <v>0.97986172005066297</v>
      </c>
      <c r="AZ829">
        <v>1.03064674973812</v>
      </c>
      <c r="BA829">
        <v>1.03064674973812</v>
      </c>
      <c r="BB829">
        <v>1.0086458518466901</v>
      </c>
      <c r="BC829">
        <v>1.0517606438503799</v>
      </c>
      <c r="BD829">
        <v>0.87898355114258397</v>
      </c>
      <c r="BE829">
        <v>0.87898355114258397</v>
      </c>
      <c r="BF829">
        <v>0.83096545800726695</v>
      </c>
      <c r="BG829">
        <v>0.82156268366532204</v>
      </c>
      <c r="BH829">
        <v>0.20805409</v>
      </c>
      <c r="BI829">
        <v>0.20805409</v>
      </c>
      <c r="BJ829">
        <v>0.23356761100000001</v>
      </c>
      <c r="BK829">
        <v>0.32932171100000002</v>
      </c>
      <c r="BL829">
        <v>0.19574691499999999</v>
      </c>
      <c r="BM829">
        <v>0.19574691499999999</v>
      </c>
      <c r="BN829">
        <v>0.212636728</v>
      </c>
      <c r="BO829">
        <v>0.32846056800000001</v>
      </c>
      <c r="BP829">
        <v>0.20090065800000001</v>
      </c>
      <c r="BQ829">
        <v>0.20090065800000001</v>
      </c>
      <c r="BR829">
        <v>0.23331829000000001</v>
      </c>
      <c r="BS829">
        <v>0.26943362700000001</v>
      </c>
      <c r="BT829">
        <v>0.71193289699999995</v>
      </c>
      <c r="BU829">
        <v>0.71193289699999995</v>
      </c>
      <c r="BV829">
        <v>0.66426642700000005</v>
      </c>
      <c r="BW829">
        <v>0.66782604599999995</v>
      </c>
      <c r="BX829">
        <f ca="1">+'aob Demand'!BX828+'aob Cap'!$CG829</f>
        <v>13.907862917448337</v>
      </c>
      <c r="BY829">
        <f ca="1">+'aob Demand'!BY828+'aob Cap'!$CG829</f>
        <v>13.907862917448337</v>
      </c>
      <c r="BZ829">
        <f ca="1">+'aob Demand'!BZ828+'aob Cap'!$CG829</f>
        <v>13.907862917448337</v>
      </c>
      <c r="CA829">
        <f ca="1">+'aob Demand'!CA828+'aob Cap'!$CG829</f>
        <v>13.907862917448337</v>
      </c>
      <c r="CB829">
        <f t="shared" ca="1" si="98"/>
        <v>1431453.8300197551</v>
      </c>
      <c r="CC829">
        <f t="shared" ca="1" si="103"/>
        <v>233230.79750093087</v>
      </c>
      <c r="CD829">
        <f t="shared" ca="1" si="104"/>
        <v>3023000.3736809329</v>
      </c>
      <c r="CE829">
        <f t="shared" ca="1" si="105"/>
        <v>9437296.0501993056</v>
      </c>
      <c r="CG829">
        <f ca="1">+IFERROR(VLOOKUP(_xlfn.CONCAT(B829,E829,C829),Reallocation!$A$3:$F$618,6,FALSE),0)</f>
        <v>5.4060621194137008E-2</v>
      </c>
      <c r="CH829">
        <f t="shared" ca="1" si="99"/>
        <v>3.8005162641230328E-4</v>
      </c>
      <c r="CI829">
        <f t="shared" ca="1" si="100"/>
        <v>3.8005162641230328E-4</v>
      </c>
      <c r="CJ829">
        <f t="shared" ca="1" si="101"/>
        <v>4.8647819865799136E-4</v>
      </c>
      <c r="CK829">
        <f t="shared" ca="1" si="102"/>
        <v>5.7587399398228989E-4</v>
      </c>
      <c r="CL829">
        <f ca="1">+IF($C829=1,SUMPRODUCT($CH829:$CK829,Elast!$L$6:$O$6),SUMPRODUCT($CH829:$CK829,Elast!$L$13:$O$13))</f>
        <v>-2.2277965793759959E-5</v>
      </c>
      <c r="CM829">
        <f ca="1">+IF($C829=1,SUMPRODUCT($CH829:$CK829,Elast!$L$7:$O$7),SUMPRODUCT($CH829:$CK829,Elast!$L$14:$O$14))</f>
        <v>-2.1587053548721259E-5</v>
      </c>
      <c r="CN829">
        <f ca="1">+IF($C829=1,SUMPRODUCT($CH829:$CK829,Elast!$L$8:$O$8),SUMPRODUCT($CH829:$CK829,Elast!$L$15:$O$15))</f>
        <v>-7.2182030762404811E-5</v>
      </c>
      <c r="CO829">
        <f ca="1">+IF($C829=1,SUMPRODUCT($CH829:$CK829,Elast!$L$9:$O$9),SUMPRODUCT($CH829:$CK829,Elast!$L$16:$O$16))</f>
        <v>-7.4953013423749931E-5</v>
      </c>
    </row>
    <row r="830" spans="2:93" x14ac:dyDescent="0.25">
      <c r="B830" t="s">
        <v>94</v>
      </c>
      <c r="C830">
        <v>1</v>
      </c>
      <c r="D830">
        <v>2037</v>
      </c>
      <c r="E830">
        <v>2035</v>
      </c>
      <c r="F830">
        <v>0.14480826304347699</v>
      </c>
      <c r="G830">
        <v>1.74676814018116E-2</v>
      </c>
      <c r="H830">
        <v>0.245167898486225</v>
      </c>
      <c r="I830">
        <v>0.59255615706848497</v>
      </c>
      <c r="J830">
        <f ca="1">+('aob Demand'!J829-'aob Demand'!BX829)+'aob Cap'!BX830</f>
        <v>142.23107224128233</v>
      </c>
      <c r="K830">
        <f ca="1">+('aob Demand'!K829-'aob Demand'!BY829)+'aob Cap'!BY830</f>
        <v>142.23107224128233</v>
      </c>
      <c r="L830">
        <f ca="1">+('aob Demand'!L829-'aob Demand'!BZ829)+'aob Cap'!BZ830</f>
        <v>111.11132004269031</v>
      </c>
      <c r="M830">
        <f ca="1">+('aob Demand'!M829-'aob Demand'!CA829)+'aob Cap'!CA830</f>
        <v>93.860129563234409</v>
      </c>
      <c r="N830">
        <f ca="1">+'aob Demand'!N829*(1+CL830)</f>
        <v>102984.24557180195</v>
      </c>
      <c r="O830">
        <f ca="1">+'aob Demand'!O829*(1+CM830)</f>
        <v>16779.356201125138</v>
      </c>
      <c r="P830">
        <f ca="1">+'aob Demand'!P829*(1+CN830)</f>
        <v>217485.94973993878</v>
      </c>
      <c r="Q830">
        <f ca="1">+'aob Demand'!Q829*(1+CO830)</f>
        <v>678955.1188694376</v>
      </c>
      <c r="R830">
        <v>1793.09533119209</v>
      </c>
      <c r="S830">
        <f ca="1">+IF(E830&gt;2017,SUMPRODUCT(J830:M830,N830:Q830),'aob Demand'!S829)</f>
        <v>104926071.8866908</v>
      </c>
      <c r="T830">
        <v>53096.0245699109</v>
      </c>
      <c r="U830">
        <v>58.111999999999902</v>
      </c>
      <c r="V830">
        <v>31396.156464160002</v>
      </c>
      <c r="W830">
        <v>1.0944691040677701E-3</v>
      </c>
      <c r="X830">
        <v>-1.9907570523882301</v>
      </c>
      <c r="Y830">
        <v>-1.9907570523882301</v>
      </c>
      <c r="Z830">
        <v>-5.7166507044086901</v>
      </c>
      <c r="AA830">
        <v>-1.6475970516915399</v>
      </c>
      <c r="AB830">
        <v>2.8077731520636502</v>
      </c>
      <c r="AC830">
        <v>2.8077731520636502</v>
      </c>
      <c r="AD830">
        <v>2.8077731520636502</v>
      </c>
      <c r="AE830">
        <v>2.8077731520636502</v>
      </c>
      <c r="AF830">
        <v>295320.68041729199</v>
      </c>
      <c r="AG830">
        <v>35639.968640007697</v>
      </c>
      <c r="AH830">
        <v>655705.16919855599</v>
      </c>
      <c r="AI830">
        <v>1907602.39018603</v>
      </c>
      <c r="AJ830">
        <v>130.14775753662701</v>
      </c>
      <c r="AK830">
        <v>130.14775753662701</v>
      </c>
      <c r="AL830">
        <v>102.787888429045</v>
      </c>
      <c r="AM830">
        <v>81.814189485721201</v>
      </c>
      <c r="AN830">
        <v>128.15700048423801</v>
      </c>
      <c r="AO830">
        <v>128.15700048423801</v>
      </c>
      <c r="AP830">
        <v>97.071237724636703</v>
      </c>
      <c r="AQ830">
        <v>80.166592434029596</v>
      </c>
      <c r="AR830">
        <f ca="1">+IF(E830&gt;2017,J830*N830,'aob Demand'!AR829)</f>
        <v>14647559.671636922</v>
      </c>
      <c r="AS830">
        <f>+IF(F830&gt;2017,K830*O830,'aob Demand'!AS829)</f>
        <v>2385725.6981897</v>
      </c>
      <c r="AT830">
        <f>+IF(G830&gt;2017,L830*P830,'aob Demand'!AT829)</f>
        <v>24155552.4788967</v>
      </c>
      <c r="AU830">
        <f>+IF(H830&gt;2017,M830*Q830,'aob Demand'!AU829)</f>
        <v>63696209.317663401</v>
      </c>
      <c r="AV830">
        <v>0.98465318743442798</v>
      </c>
      <c r="AW830">
        <v>0.98465318743442798</v>
      </c>
      <c r="AX830">
        <v>0.94434378363514504</v>
      </c>
      <c r="AY830">
        <v>0.97981769126976603</v>
      </c>
      <c r="AZ830">
        <v>1.0307616848318299</v>
      </c>
      <c r="BA830">
        <v>1.0307616848318299</v>
      </c>
      <c r="BB830">
        <v>1.00873892777226</v>
      </c>
      <c r="BC830">
        <v>1.05186303935407</v>
      </c>
      <c r="BD830">
        <v>0.87893831021900504</v>
      </c>
      <c r="BE830">
        <v>0.87893831021900504</v>
      </c>
      <c r="BF830">
        <v>0.83093006727683805</v>
      </c>
      <c r="BG830">
        <v>0.82152576784071996</v>
      </c>
      <c r="BH830">
        <v>0.20805409</v>
      </c>
      <c r="BI830">
        <v>0.20805409</v>
      </c>
      <c r="BJ830">
        <v>0.23356761100000001</v>
      </c>
      <c r="BK830">
        <v>0.32932171100000002</v>
      </c>
      <c r="BL830">
        <v>0.19574691499999999</v>
      </c>
      <c r="BM830">
        <v>0.19574691499999999</v>
      </c>
      <c r="BN830">
        <v>0.212636728</v>
      </c>
      <c r="BO830">
        <v>0.32846056800000001</v>
      </c>
      <c r="BP830">
        <v>0.20090065800000001</v>
      </c>
      <c r="BQ830">
        <v>0.20090065800000001</v>
      </c>
      <c r="BR830">
        <v>0.23331829000000001</v>
      </c>
      <c r="BS830">
        <v>0.26943362700000001</v>
      </c>
      <c r="BT830">
        <v>0.71193289699999995</v>
      </c>
      <c r="BU830">
        <v>0.71193289699999995</v>
      </c>
      <c r="BV830">
        <v>0.66426642700000005</v>
      </c>
      <c r="BW830">
        <v>0.66782604599999995</v>
      </c>
      <c r="BX830">
        <f ca="1">+'aob Demand'!BX829+'aob Cap'!$CG830</f>
        <v>13.890087746599617</v>
      </c>
      <c r="BY830">
        <f ca="1">+'aob Demand'!BY829+'aob Cap'!$CG830</f>
        <v>13.890087746599617</v>
      </c>
      <c r="BZ830">
        <f ca="1">+'aob Demand'!BZ829+'aob Cap'!$CG830</f>
        <v>13.890087746599617</v>
      </c>
      <c r="CA830">
        <f ca="1">+'aob Demand'!CA829+'aob Cap'!$CG830</f>
        <v>13.890087746599617</v>
      </c>
      <c r="CB830">
        <f t="shared" ca="1" si="98"/>
        <v>1430460.2075096921</v>
      </c>
      <c r="CC830">
        <f t="shared" ca="1" si="103"/>
        <v>233066.72996507859</v>
      </c>
      <c r="CD830">
        <f t="shared" ca="1" si="104"/>
        <v>3020898.9255403038</v>
      </c>
      <c r="CE830">
        <f t="shared" ca="1" si="105"/>
        <v>9430746.1770994626</v>
      </c>
      <c r="CG830">
        <f ca="1">+IFERROR(VLOOKUP(_xlfn.CONCAT(B830,E830,C830),Reallocation!$A$3:$F$618,6,FALSE),0)</f>
        <v>5.181944588231812E-2</v>
      </c>
      <c r="CH830">
        <f t="shared" ca="1" si="99"/>
        <v>3.6433280763303877E-4</v>
      </c>
      <c r="CI830">
        <f t="shared" ca="1" si="100"/>
        <v>3.6433280763303877E-4</v>
      </c>
      <c r="CJ830">
        <f t="shared" ca="1" si="101"/>
        <v>4.6637413597827582E-4</v>
      </c>
      <c r="CK830">
        <f t="shared" ca="1" si="102"/>
        <v>5.5209220489516042E-4</v>
      </c>
      <c r="CL830">
        <f ca="1">+IF($C830=1,SUMPRODUCT($CH830:$CK830,Elast!$L$6:$O$6),SUMPRODUCT($CH830:$CK830,Elast!$L$13:$O$13))</f>
        <v>-2.1358005023881303E-5</v>
      </c>
      <c r="CM830">
        <f ca="1">+IF($C830=1,SUMPRODUCT($CH830:$CK830,Elast!$L$7:$O$7),SUMPRODUCT($CH830:$CK830,Elast!$L$14:$O$14))</f>
        <v>-2.0694384895636463E-5</v>
      </c>
      <c r="CN830">
        <f ca="1">+IF($C830=1,SUMPRODUCT($CH830:$CK830,Elast!$L$8:$O$8),SUMPRODUCT($CH830:$CK830,Elast!$L$15:$O$15))</f>
        <v>-6.9197918697228909E-5</v>
      </c>
      <c r="CO830">
        <f ca="1">+IF($C830=1,SUMPRODUCT($CH830:$CK830,Elast!$L$9:$O$9),SUMPRODUCT($CH830:$CK830,Elast!$L$16:$O$16))</f>
        <v>-7.1856253998489286E-5</v>
      </c>
    </row>
    <row r="831" spans="2:93" x14ac:dyDescent="0.25">
      <c r="B831" t="s">
        <v>94</v>
      </c>
      <c r="C831">
        <v>1</v>
      </c>
      <c r="D831">
        <v>2038</v>
      </c>
      <c r="E831">
        <v>2036</v>
      </c>
      <c r="F831">
        <v>0.14488841758641199</v>
      </c>
      <c r="G831">
        <v>1.7469635095387501E-2</v>
      </c>
      <c r="H831">
        <v>0.24518822062109699</v>
      </c>
      <c r="I831">
        <v>0.59245372669710195</v>
      </c>
      <c r="J831">
        <f ca="1">+('aob Demand'!J830-'aob Demand'!BX830)+'aob Cap'!BX831</f>
        <v>142.18433166260417</v>
      </c>
      <c r="K831">
        <f ca="1">+('aob Demand'!K830-'aob Demand'!BY830)+'aob Cap'!BY831</f>
        <v>142.18433166260417</v>
      </c>
      <c r="L831">
        <f ca="1">+('aob Demand'!L830-'aob Demand'!BZ830)+'aob Cap'!BZ831</f>
        <v>111.06365614890916</v>
      </c>
      <c r="M831">
        <f ca="1">+('aob Demand'!M830-'aob Demand'!CA830)+'aob Cap'!CA831</f>
        <v>93.81196880495726</v>
      </c>
      <c r="N831">
        <f ca="1">+'aob Demand'!N830*(1+CL831)</f>
        <v>103048.50328136528</v>
      </c>
      <c r="O831">
        <f ca="1">+'aob Demand'!O830*(1+CM831)</f>
        <v>16789.307194948356</v>
      </c>
      <c r="P831">
        <f ca="1">+'aob Demand'!P830*(1+CN831)</f>
        <v>217619.99684660448</v>
      </c>
      <c r="Q831">
        <f ca="1">+'aob Demand'!Q830*(1+CO831)</f>
        <v>679375.8211449174</v>
      </c>
      <c r="R831">
        <v>1791.79233124084</v>
      </c>
      <c r="S831">
        <f ca="1">+IF(E831&gt;2017,SUMPRODUCT(J831:M831,N831:Q831),'aob Demand'!S830)</f>
        <v>104942314.83147167</v>
      </c>
      <c r="T831">
        <v>53089.588906964796</v>
      </c>
      <c r="U831">
        <v>58.111999999999902</v>
      </c>
      <c r="V831">
        <v>31592.7653191309</v>
      </c>
      <c r="W831">
        <v>1.09460176247894E-3</v>
      </c>
      <c r="X831">
        <v>-1.99735324074402</v>
      </c>
      <c r="Y831">
        <v>-1.99735324074402</v>
      </c>
      <c r="Z831">
        <v>-5.7207849580935104</v>
      </c>
      <c r="AA831">
        <v>-1.6511992307146199</v>
      </c>
      <c r="AB831">
        <v>2.6653940230730599</v>
      </c>
      <c r="AC831">
        <v>2.6653940230730599</v>
      </c>
      <c r="AD831">
        <v>2.6653940230730599</v>
      </c>
      <c r="AE831">
        <v>2.6653940230730599</v>
      </c>
      <c r="AF831">
        <v>280585.77687510202</v>
      </c>
      <c r="AG831">
        <v>33846.017163140401</v>
      </c>
      <c r="AH831">
        <v>622896.91002385202</v>
      </c>
      <c r="AI831">
        <v>1812226.0939577001</v>
      </c>
      <c r="AJ831">
        <v>130.14775753662701</v>
      </c>
      <c r="AK831">
        <v>130.14775753662701</v>
      </c>
      <c r="AL831">
        <v>102.787888429045</v>
      </c>
      <c r="AM831">
        <v>81.814189485721201</v>
      </c>
      <c r="AN831">
        <v>128.15040429588299</v>
      </c>
      <c r="AO831">
        <v>128.15040429588299</v>
      </c>
      <c r="AP831">
        <v>97.067103470951906</v>
      </c>
      <c r="AQ831">
        <v>80.162990255006505</v>
      </c>
      <c r="AR831">
        <f ca="1">+IF(E831&gt;2017,J831*N831,'aob Demand'!AR830)</f>
        <v>14651882.567892594</v>
      </c>
      <c r="AS831">
        <f>+IF(F831&gt;2017,K831*O831,'aob Demand'!AS830)</f>
        <v>2386390.9531502398</v>
      </c>
      <c r="AT831">
        <f>+IF(G831&gt;2017,L831*P831,'aob Demand'!AT830)</f>
        <v>24160479.3378704</v>
      </c>
      <c r="AU831">
        <f>+IF(H831&gt;2017,M831*Q831,'aob Demand'!AU830)</f>
        <v>63704269.5662729</v>
      </c>
      <c r="AV831">
        <v>0.98460334006573302</v>
      </c>
      <c r="AW831">
        <v>0.98460334006573302</v>
      </c>
      <c r="AX831">
        <v>0.94430395325639305</v>
      </c>
      <c r="AY831">
        <v>0.97977417884562201</v>
      </c>
      <c r="AZ831">
        <v>1.0308747449189</v>
      </c>
      <c r="BA831">
        <v>1.0308747449189</v>
      </c>
      <c r="BB831">
        <v>1.0088311116967399</v>
      </c>
      <c r="BC831">
        <v>1.0519642483926701</v>
      </c>
      <c r="BD831">
        <v>0.87889381459093097</v>
      </c>
      <c r="BE831">
        <v>0.87889381459093097</v>
      </c>
      <c r="BF831">
        <v>0.83089502044339703</v>
      </c>
      <c r="BG831">
        <v>0.82148928495418505</v>
      </c>
      <c r="BH831">
        <v>0.20805409</v>
      </c>
      <c r="BI831">
        <v>0.20805409</v>
      </c>
      <c r="BJ831">
        <v>0.23356761100000001</v>
      </c>
      <c r="BK831">
        <v>0.32932171100000002</v>
      </c>
      <c r="BL831">
        <v>0.19574691499999999</v>
      </c>
      <c r="BM831">
        <v>0.19574691499999999</v>
      </c>
      <c r="BN831">
        <v>0.212636728</v>
      </c>
      <c r="BO831">
        <v>0.32846056800000001</v>
      </c>
      <c r="BP831">
        <v>0.20090065800000001</v>
      </c>
      <c r="BQ831">
        <v>0.20090065800000001</v>
      </c>
      <c r="BR831">
        <v>0.23331829000000001</v>
      </c>
      <c r="BS831">
        <v>0.26943362700000001</v>
      </c>
      <c r="BT831">
        <v>0.71193289699999995</v>
      </c>
      <c r="BU831">
        <v>0.71193289699999995</v>
      </c>
      <c r="BV831">
        <v>0.66426642700000005</v>
      </c>
      <c r="BW831">
        <v>0.66782604599999995</v>
      </c>
      <c r="BX831">
        <f ca="1">+'aob Demand'!BX830+'aob Cap'!$CG831</f>
        <v>13.839601165241266</v>
      </c>
      <c r="BY831">
        <f ca="1">+'aob Demand'!BY830+'aob Cap'!$CG831</f>
        <v>13.839601165241266</v>
      </c>
      <c r="BZ831">
        <f ca="1">+'aob Demand'!BZ830+'aob Cap'!$CG831</f>
        <v>13.839601165241266</v>
      </c>
      <c r="CA831">
        <f ca="1">+'aob Demand'!CA830+'aob Cap'!$CG831</f>
        <v>13.839601165241266</v>
      </c>
      <c r="CB831">
        <f t="shared" ca="1" si="98"/>
        <v>1426150.1860891513</v>
      </c>
      <c r="CC831">
        <f t="shared" ca="1" si="103"/>
        <v>232357.31541880083</v>
      </c>
      <c r="CD831">
        <f t="shared" ca="1" si="104"/>
        <v>3011773.9619380678</v>
      </c>
      <c r="CE831">
        <f t="shared" ca="1" si="105"/>
        <v>9402290.40595394</v>
      </c>
      <c r="CG831">
        <f ca="1">+IFERROR(VLOOKUP(_xlfn.CONCAT(B831,E831,C831),Reallocation!$A$3:$F$618,6,FALSE),0)</f>
        <v>4.9600387315165785E-2</v>
      </c>
      <c r="CH831">
        <f t="shared" ca="1" si="99"/>
        <v>3.4884566207238343E-4</v>
      </c>
      <c r="CI831">
        <f t="shared" ca="1" si="100"/>
        <v>3.4884566207238343E-4</v>
      </c>
      <c r="CJ831">
        <f t="shared" ca="1" si="101"/>
        <v>4.4659422384452085E-4</v>
      </c>
      <c r="CK831">
        <f t="shared" ca="1" si="102"/>
        <v>5.2872131293058011E-4</v>
      </c>
      <c r="CL831">
        <f ca="1">+IF($C831=1,SUMPRODUCT($CH831:$CK831,Elast!$L$6:$O$6),SUMPRODUCT($CH831:$CK831,Elast!$L$13:$O$13))</f>
        <v>-2.0454027381411115E-5</v>
      </c>
      <c r="CM831">
        <f ca="1">+IF($C831=1,SUMPRODUCT($CH831:$CK831,Elast!$L$7:$O$7),SUMPRODUCT($CH831:$CK831,Elast!$L$14:$O$14))</f>
        <v>-1.981515136963008E-5</v>
      </c>
      <c r="CN831">
        <f ca="1">+IF($C831=1,SUMPRODUCT($CH831:$CK831,Elast!$L$8:$O$8),SUMPRODUCT($CH831:$CK831,Elast!$L$15:$O$15))</f>
        <v>-6.6259989340749614E-5</v>
      </c>
      <c r="CO831">
        <f ca="1">+IF($C831=1,SUMPRODUCT($CH831:$CK831,Elast!$L$9:$O$9),SUMPRODUCT($CH831:$CK831,Elast!$L$16:$O$16))</f>
        <v>-6.8810616224421303E-5</v>
      </c>
    </row>
    <row r="832" spans="2:93" x14ac:dyDescent="0.25">
      <c r="B832" t="s">
        <v>94</v>
      </c>
      <c r="C832">
        <v>1</v>
      </c>
      <c r="D832">
        <v>2039</v>
      </c>
      <c r="E832">
        <v>2037</v>
      </c>
      <c r="F832">
        <v>0.144964725959836</v>
      </c>
      <c r="G832">
        <v>1.7471494164488E-2</v>
      </c>
      <c r="H832">
        <v>0.245207571391035</v>
      </c>
      <c r="I832">
        <v>0.59235620848463999</v>
      </c>
      <c r="J832">
        <f ca="1">+('aob Demand'!J831-'aob Demand'!BX831)+'aob Cap'!BX832</f>
        <v>142.09385328762832</v>
      </c>
      <c r="K832">
        <f ca="1">+('aob Demand'!K831-'aob Demand'!BY831)+'aob Cap'!BY832</f>
        <v>142.09385328762832</v>
      </c>
      <c r="L832">
        <f ca="1">+('aob Demand'!L831-'aob Demand'!BZ831)+'aob Cap'!BZ832</f>
        <v>110.9721614036963</v>
      </c>
      <c r="M832">
        <f ca="1">+('aob Demand'!M831-'aob Demand'!CA831)+'aob Cap'!CA832</f>
        <v>93.719957641987207</v>
      </c>
      <c r="N832">
        <f ca="1">+'aob Demand'!N831*(1+CL832)</f>
        <v>103118.261688386</v>
      </c>
      <c r="O832">
        <f ca="1">+'aob Demand'!O831*(1+CM832)</f>
        <v>16799.665600108099</v>
      </c>
      <c r="P832">
        <f ca="1">+'aob Demand'!P831*(1+CN832)</f>
        <v>217763.73903554969</v>
      </c>
      <c r="Q832">
        <f ca="1">+'aob Demand'!Q831*(1+CO832)</f>
        <v>679828.78024732287</v>
      </c>
      <c r="R832">
        <v>1790.612752212</v>
      </c>
      <c r="S832">
        <f ca="1">+IF(E832&gt;2017,SUMPRODUCT(J832:M832,N832:Q832),'aob Demand'!S831)</f>
        <v>104918837.65139613</v>
      </c>
      <c r="T832">
        <v>53083.154024072603</v>
      </c>
      <c r="U832">
        <v>58.111999999999902</v>
      </c>
      <c r="V832">
        <v>31790.605377096301</v>
      </c>
      <c r="W832">
        <v>1.09473443696936E-3</v>
      </c>
      <c r="X832">
        <v>-2.00384076399888</v>
      </c>
      <c r="Y832">
        <v>-2.00384076399888</v>
      </c>
      <c r="Z832">
        <v>-5.72487903862074</v>
      </c>
      <c r="AA832">
        <v>-1.65475916442856</v>
      </c>
      <c r="AB832">
        <v>2.53025666365349</v>
      </c>
      <c r="AC832">
        <v>2.53025666365349</v>
      </c>
      <c r="AD832">
        <v>2.53025666365349</v>
      </c>
      <c r="AE832">
        <v>2.53025666365349</v>
      </c>
      <c r="AF832">
        <v>266584.61781973799</v>
      </c>
      <c r="AG832">
        <v>32142.914340110001</v>
      </c>
      <c r="AH832">
        <v>591731.27031472302</v>
      </c>
      <c r="AI832">
        <v>1721618.2556442299</v>
      </c>
      <c r="AJ832">
        <v>130.14775753662701</v>
      </c>
      <c r="AK832">
        <v>130.14775753662701</v>
      </c>
      <c r="AL832">
        <v>102.787888429045</v>
      </c>
      <c r="AM832">
        <v>81.814189485721201</v>
      </c>
      <c r="AN832">
        <v>128.14391677262799</v>
      </c>
      <c r="AO832">
        <v>128.14391677262799</v>
      </c>
      <c r="AP832">
        <v>97.063009390424696</v>
      </c>
      <c r="AQ832">
        <v>80.159430321292604</v>
      </c>
      <c r="AR832">
        <f ca="1">+IF(E832&gt;2017,J832*N832,'aob Demand'!AR831)</f>
        <v>14652471.147624785</v>
      </c>
      <c r="AS832">
        <f>+IF(F832&gt;2017,K832*O832,'aob Demand'!AS831)</f>
        <v>2386378.5431516599</v>
      </c>
      <c r="AT832">
        <f>+IF(G832&gt;2017,L832*P832,'aob Demand'!AT831)</f>
        <v>24156926.337239001</v>
      </c>
      <c r="AU832">
        <f>+IF(H832&gt;2017,M832*Q832,'aob Demand'!AU831)</f>
        <v>63685507.369069196</v>
      </c>
      <c r="AV832">
        <v>0.98455428703349002</v>
      </c>
      <c r="AW832">
        <v>0.98455428703349002</v>
      </c>
      <c r="AX832">
        <v>0.94426449476142305</v>
      </c>
      <c r="AY832">
        <v>0.97973115800952404</v>
      </c>
      <c r="AZ832">
        <v>1.03098602118799</v>
      </c>
      <c r="BA832">
        <v>1.03098602118799</v>
      </c>
      <c r="BB832">
        <v>1.0089224471267</v>
      </c>
      <c r="BC832">
        <v>1.0520643280798001</v>
      </c>
      <c r="BD832">
        <v>0.87885002801732204</v>
      </c>
      <c r="BE832">
        <v>0.87885002801732204</v>
      </c>
      <c r="BF832">
        <v>0.83086030083127305</v>
      </c>
      <c r="BG832">
        <v>0.82145321423845497</v>
      </c>
      <c r="BH832">
        <v>0.20805409</v>
      </c>
      <c r="BI832">
        <v>0.20805409</v>
      </c>
      <c r="BJ832">
        <v>0.23356761100000001</v>
      </c>
      <c r="BK832">
        <v>0.32932171100000002</v>
      </c>
      <c r="BL832">
        <v>0.19574691499999999</v>
      </c>
      <c r="BM832">
        <v>0.19574691499999999</v>
      </c>
      <c r="BN832">
        <v>0.212636728</v>
      </c>
      <c r="BO832">
        <v>0.32846056800000001</v>
      </c>
      <c r="BP832">
        <v>0.20090065800000001</v>
      </c>
      <c r="BQ832">
        <v>0.20090065800000001</v>
      </c>
      <c r="BR832">
        <v>0.23331829000000001</v>
      </c>
      <c r="BS832">
        <v>0.26943362700000001</v>
      </c>
      <c r="BT832">
        <v>0.71193289699999995</v>
      </c>
      <c r="BU832">
        <v>0.71193289699999995</v>
      </c>
      <c r="BV832">
        <v>0.66426642700000005</v>
      </c>
      <c r="BW832">
        <v>0.66782604599999995</v>
      </c>
      <c r="BX832">
        <f ca="1">+'aob Demand'!BX831+'aob Cap'!$CG832</f>
        <v>13.745124517345404</v>
      </c>
      <c r="BY832">
        <f ca="1">+'aob Demand'!BY831+'aob Cap'!$CG832</f>
        <v>13.745124517345404</v>
      </c>
      <c r="BZ832">
        <f ca="1">+'aob Demand'!BZ831+'aob Cap'!$CG832</f>
        <v>13.745124517345404</v>
      </c>
      <c r="CA832">
        <f ca="1">+'aob Demand'!CA831+'aob Cap'!$CG832</f>
        <v>13.745124517345404</v>
      </c>
      <c r="CB832">
        <f t="shared" ca="1" si="98"/>
        <v>1417373.3469190737</v>
      </c>
      <c r="CC832">
        <f t="shared" ca="1" si="103"/>
        <v>230913.49552325002</v>
      </c>
      <c r="CD832">
        <f t="shared" ca="1" si="104"/>
        <v>2993189.7084063403</v>
      </c>
      <c r="CE832">
        <f t="shared" ca="1" si="105"/>
        <v>9344331.2349744979</v>
      </c>
      <c r="CG832">
        <f ca="1">+IFERROR(VLOOKUP(_xlfn.CONCAT(B832,E832,C832),Reallocation!$A$3:$F$618,6,FALSE),0)</f>
        <v>4.7374198885303705E-2</v>
      </c>
      <c r="CH832">
        <f t="shared" ca="1" si="99"/>
        <v>3.3340076146304298E-4</v>
      </c>
      <c r="CI832">
        <f t="shared" ca="1" si="100"/>
        <v>3.3340076146304298E-4</v>
      </c>
      <c r="CJ832">
        <f t="shared" ca="1" si="101"/>
        <v>4.269016507028045E-4</v>
      </c>
      <c r="CK832">
        <f t="shared" ca="1" si="102"/>
        <v>5.0548677226558425E-4</v>
      </c>
      <c r="CL832">
        <f ca="1">+IF($C832=1,SUMPRODUCT($CH832:$CK832,Elast!$L$6:$O$6),SUMPRODUCT($CH832:$CK832,Elast!$L$13:$O$13))</f>
        <v>-1.9555428061483583E-5</v>
      </c>
      <c r="CM832">
        <f ca="1">+IF($C832=1,SUMPRODUCT($CH832:$CK832,Elast!$L$7:$O$7),SUMPRODUCT($CH832:$CK832,Elast!$L$14:$O$14))</f>
        <v>-1.8938650011401936E-5</v>
      </c>
      <c r="CN832">
        <f ca="1">+IF($C832=1,SUMPRODUCT($CH832:$CK832,Elast!$L$8:$O$8),SUMPRODUCT($CH832:$CK832,Elast!$L$15:$O$15))</f>
        <v>-6.3332717717451859E-5</v>
      </c>
      <c r="CO832">
        <f ca="1">+IF($C832=1,SUMPRODUCT($CH832:$CK832,Elast!$L$9:$O$9),SUMPRODUCT($CH832:$CK832,Elast!$L$16:$O$16))</f>
        <v>-6.5779868963799173E-5</v>
      </c>
    </row>
    <row r="833" spans="2:93" x14ac:dyDescent="0.25">
      <c r="B833" t="s">
        <v>94</v>
      </c>
      <c r="C833">
        <v>1</v>
      </c>
      <c r="D833">
        <v>2040</v>
      </c>
      <c r="E833">
        <v>2038</v>
      </c>
      <c r="F833">
        <v>0.14503736460414901</v>
      </c>
      <c r="G833">
        <v>1.7473262054336101E-2</v>
      </c>
      <c r="H833">
        <v>0.24522599445388699</v>
      </c>
      <c r="I833">
        <v>0.59226337888762604</v>
      </c>
      <c r="J833">
        <f ca="1">+('aob Demand'!J832-'aob Demand'!BX832)+'aob Cap'!BX833</f>
        <v>142.00550034816919</v>
      </c>
      <c r="K833">
        <f ca="1">+('aob Demand'!K832-'aob Demand'!BY832)+'aob Cap'!BY833</f>
        <v>142.00550034816919</v>
      </c>
      <c r="L833">
        <f ca="1">+('aob Demand'!L832-'aob Demand'!BZ832)+'aob Cap'!BZ833</f>
        <v>110.88266674412118</v>
      </c>
      <c r="M833">
        <f ca="1">+('aob Demand'!M832-'aob Demand'!CA832)+'aob Cap'!CA833</f>
        <v>93.629920153187285</v>
      </c>
      <c r="N833">
        <f ca="1">+'aob Demand'!N832*(1+CL833)</f>
        <v>103187.84107920429</v>
      </c>
      <c r="O833">
        <f ca="1">+'aob Demand'!O832*(1+CM833)</f>
        <v>16810.012746056596</v>
      </c>
      <c r="P833">
        <f ca="1">+'aob Demand'!P832*(1+CN833)</f>
        <v>217907.1445016567</v>
      </c>
      <c r="Q833">
        <f ca="1">+'aob Demand'!Q832*(1+CO833)</f>
        <v>680280.61722669471</v>
      </c>
      <c r="R833">
        <v>1789.5504379520301</v>
      </c>
      <c r="S833">
        <f ca="1">+IF(E833&gt;2017,SUMPRODUCT(J833:M833,N833:Q833),'aob Demand'!S832)</f>
        <v>104897100.43079929</v>
      </c>
      <c r="T833">
        <v>53076.7199211396</v>
      </c>
      <c r="U833">
        <v>58.111999999999902</v>
      </c>
      <c r="V833">
        <v>31989.6843480895</v>
      </c>
      <c r="W833">
        <v>1.0948671275409999E-3</v>
      </c>
      <c r="X833">
        <v>-2.0102249061456599</v>
      </c>
      <c r="Y833">
        <v>-2.0102249061456599</v>
      </c>
      <c r="Z833">
        <v>-5.7289348939992299</v>
      </c>
      <c r="AA833">
        <v>-1.6582788792649099</v>
      </c>
      <c r="AB833">
        <v>2.4019906331977299</v>
      </c>
      <c r="AC833">
        <v>2.4019906331977299</v>
      </c>
      <c r="AD833">
        <v>2.4019906331977299</v>
      </c>
      <c r="AE833">
        <v>2.4019906331977299</v>
      </c>
      <c r="AF833">
        <v>253280.80571502101</v>
      </c>
      <c r="AG833">
        <v>30526.006169617202</v>
      </c>
      <c r="AH833">
        <v>562125.90919637599</v>
      </c>
      <c r="AI833">
        <v>1635540.4841318501</v>
      </c>
      <c r="AJ833">
        <v>130.14775753662701</v>
      </c>
      <c r="AK833">
        <v>130.14775753662701</v>
      </c>
      <c r="AL833">
        <v>102.787888429045</v>
      </c>
      <c r="AM833">
        <v>81.814189485721201</v>
      </c>
      <c r="AN833">
        <v>128.13753263048099</v>
      </c>
      <c r="AO833">
        <v>128.13753263048099</v>
      </c>
      <c r="AP833">
        <v>97.0589535350462</v>
      </c>
      <c r="AQ833">
        <v>80.155910606456203</v>
      </c>
      <c r="AR833">
        <f ca="1">+IF(E833&gt;2017,J833*N833,'aob Demand'!AR832)</f>
        <v>14653241.002299771</v>
      </c>
      <c r="AS833">
        <f>+IF(F833&gt;2017,K833*O833,'aob Demand'!AS832)</f>
        <v>2386396.7035650499</v>
      </c>
      <c r="AT833">
        <f>+IF(G833&gt;2017,L833*P833,'aob Demand'!AT832)</f>
        <v>24153725.8648993</v>
      </c>
      <c r="AU833">
        <f>+IF(H833&gt;2017,M833*Q833,'aob Demand'!AU832)</f>
        <v>63667836.722089998</v>
      </c>
      <c r="AV833">
        <v>0.98450598964143299</v>
      </c>
      <c r="AW833">
        <v>0.98450598964143299</v>
      </c>
      <c r="AX833">
        <v>0.94422539008468298</v>
      </c>
      <c r="AY833">
        <v>0.97968860512352796</v>
      </c>
      <c r="AZ833">
        <v>1.0310956005813401</v>
      </c>
      <c r="BA833">
        <v>1.0310956005813401</v>
      </c>
      <c r="BB833">
        <v>1.00901297554376</v>
      </c>
      <c r="BC833">
        <v>1.0521633329359801</v>
      </c>
      <c r="BD833">
        <v>0.878806915956441</v>
      </c>
      <c r="BE833">
        <v>0.878806915956441</v>
      </c>
      <c r="BF833">
        <v>0.83082589254454797</v>
      </c>
      <c r="BG833">
        <v>0.82141753587435395</v>
      </c>
      <c r="BH833">
        <v>0.20805409</v>
      </c>
      <c r="BI833">
        <v>0.20805409</v>
      </c>
      <c r="BJ833">
        <v>0.23356761100000001</v>
      </c>
      <c r="BK833">
        <v>0.32932171100000002</v>
      </c>
      <c r="BL833">
        <v>0.19574691499999999</v>
      </c>
      <c r="BM833">
        <v>0.19574691499999999</v>
      </c>
      <c r="BN833">
        <v>0.212636728</v>
      </c>
      <c r="BO833">
        <v>0.32846056800000001</v>
      </c>
      <c r="BP833">
        <v>0.20090065800000001</v>
      </c>
      <c r="BQ833">
        <v>0.20090065800000001</v>
      </c>
      <c r="BR833">
        <v>0.23331829000000001</v>
      </c>
      <c r="BS833">
        <v>0.26943362700000001</v>
      </c>
      <c r="BT833">
        <v>0.71193289699999995</v>
      </c>
      <c r="BU833">
        <v>0.71193289699999995</v>
      </c>
      <c r="BV833">
        <v>0.66426642700000005</v>
      </c>
      <c r="BW833">
        <v>0.66782604599999995</v>
      </c>
      <c r="BX833">
        <f ca="1">+'aob Demand'!BX832+'aob Cap'!$CG833</f>
        <v>13.652433082277382</v>
      </c>
      <c r="BY833">
        <f ca="1">+'aob Demand'!BY832+'aob Cap'!$CG833</f>
        <v>13.652433082277382</v>
      </c>
      <c r="BZ833">
        <f ca="1">+'aob Demand'!BZ832+'aob Cap'!$CG833</f>
        <v>13.652433082277382</v>
      </c>
      <c r="CA833">
        <f ca="1">+'aob Demand'!CA832+'aob Cap'!$CG833</f>
        <v>13.652433082277382</v>
      </c>
      <c r="CB833">
        <f t="shared" ca="1" si="98"/>
        <v>1408765.0952385096</v>
      </c>
      <c r="CC833">
        <f t="shared" ca="1" si="103"/>
        <v>229497.57412776753</v>
      </c>
      <c r="CD833">
        <f t="shared" ca="1" si="104"/>
        <v>2974962.7084590159</v>
      </c>
      <c r="CE833">
        <f t="shared" ca="1" si="105"/>
        <v>9287485.6038578041</v>
      </c>
      <c r="CG833">
        <f ca="1">+IFERROR(VLOOKUP(_xlfn.CONCAT(B833,E833,C833),Reallocation!$A$3:$F$618,6,FALSE),0)</f>
        <v>4.5257033507182638E-2</v>
      </c>
      <c r="CH833">
        <f t="shared" ca="1" si="99"/>
        <v>3.1869915880866628E-4</v>
      </c>
      <c r="CI833">
        <f t="shared" ca="1" si="100"/>
        <v>3.1869915880866628E-4</v>
      </c>
      <c r="CJ833">
        <f t="shared" ca="1" si="101"/>
        <v>4.0815246274350514E-4</v>
      </c>
      <c r="CK833">
        <f t="shared" ca="1" si="102"/>
        <v>4.8336080425070982E-4</v>
      </c>
      <c r="CL833">
        <f ca="1">+IF($C833=1,SUMPRODUCT($CH833:$CK833,Elast!$L$6:$O$6),SUMPRODUCT($CH833:$CK833,Elast!$L$13:$O$13))</f>
        <v>-1.8699690925748416E-5</v>
      </c>
      <c r="CM833">
        <f ca="1">+IF($C833=1,SUMPRODUCT($CH833:$CK833,Elast!$L$7:$O$7),SUMPRODUCT($CH833:$CK833,Elast!$L$14:$O$14))</f>
        <v>-1.8104287615016369E-5</v>
      </c>
      <c r="CN833">
        <f ca="1">+IF($C833=1,SUMPRODUCT($CH833:$CK833,Elast!$L$8:$O$8),SUMPRODUCT($CH833:$CK833,Elast!$L$15:$O$15))</f>
        <v>-6.054597569432296E-5</v>
      </c>
      <c r="CO833">
        <f ca="1">+IF($C833=1,SUMPRODUCT($CH833:$CK833,Elast!$L$9:$O$9),SUMPRODUCT($CH833:$CK833,Elast!$L$16:$O$16))</f>
        <v>-6.2894112440194048E-5</v>
      </c>
    </row>
    <row r="834" spans="2:93" x14ac:dyDescent="0.25">
      <c r="B834" t="s">
        <v>94</v>
      </c>
      <c r="C834">
        <v>1</v>
      </c>
      <c r="D834">
        <v>2041</v>
      </c>
      <c r="E834">
        <v>2039</v>
      </c>
      <c r="F834">
        <v>0.145106502718193</v>
      </c>
      <c r="G834">
        <v>1.7474942160256201E-2</v>
      </c>
      <c r="H834">
        <v>0.245243531766691</v>
      </c>
      <c r="I834">
        <v>0.59217502335485805</v>
      </c>
      <c r="J834">
        <f ca="1">+('aob Demand'!J833-'aob Demand'!BX833)+'aob Cap'!BX834</f>
        <v>141.91953414005576</v>
      </c>
      <c r="K834">
        <f ca="1">+('aob Demand'!K833-'aob Demand'!BY833)+'aob Cap'!BY834</f>
        <v>141.91953414005576</v>
      </c>
      <c r="L834">
        <f ca="1">+('aob Demand'!L833-'aob Demand'!BZ833)+'aob Cap'!BZ834</f>
        <v>110.79556362614075</v>
      </c>
      <c r="M834">
        <f ca="1">+('aob Demand'!M833-'aob Demand'!CA833)+'aob Cap'!CA834</f>
        <v>93.542275345377249</v>
      </c>
      <c r="N834">
        <f ca="1">+'aob Demand'!N833*(1+CL834)</f>
        <v>103257.18629072125</v>
      </c>
      <c r="O834">
        <f ca="1">+'aob Demand'!O833*(1+CM834)</f>
        <v>16820.345194813286</v>
      </c>
      <c r="P834">
        <f ca="1">+'aob Demand'!P833*(1+CN834)</f>
        <v>218050.12820926253</v>
      </c>
      <c r="Q834">
        <f ca="1">+'aob Demand'!Q833*(1+CO834)</f>
        <v>680731.04112830583</v>
      </c>
      <c r="R834">
        <v>1788.5995429805901</v>
      </c>
      <c r="S834">
        <f ca="1">+IF(E834&gt;2017,SUMPRODUCT(J834:M834,N834:Q834),'aob Demand'!S833)</f>
        <v>104877464.66818175</v>
      </c>
      <c r="T834">
        <v>53070.286598071398</v>
      </c>
      <c r="U834">
        <v>58.111999999999902</v>
      </c>
      <c r="V834">
        <v>32190.009990425398</v>
      </c>
      <c r="W834">
        <v>1.0949998341958E-3</v>
      </c>
      <c r="X834">
        <v>-2.0165107034167602</v>
      </c>
      <c r="Y834">
        <v>-2.0165107034167602</v>
      </c>
      <c r="Z834">
        <v>-5.7329543811490398</v>
      </c>
      <c r="AA834">
        <v>-1.66176030914296</v>
      </c>
      <c r="AB834">
        <v>2.2802446404806598</v>
      </c>
      <c r="AC834">
        <v>2.2802446404806598</v>
      </c>
      <c r="AD834">
        <v>2.2802446404806598</v>
      </c>
      <c r="AE834">
        <v>2.2802446404806598</v>
      </c>
      <c r="AF834">
        <v>240639.73499867201</v>
      </c>
      <c r="AG834">
        <v>28990.882189523101</v>
      </c>
      <c r="AH834">
        <v>534002.62253937405</v>
      </c>
      <c r="AI834">
        <v>1553766.3052246501</v>
      </c>
      <c r="AJ834">
        <v>130.14775753662701</v>
      </c>
      <c r="AK834">
        <v>130.14775753662701</v>
      </c>
      <c r="AL834">
        <v>102.787888429045</v>
      </c>
      <c r="AM834">
        <v>81.814189485721201</v>
      </c>
      <c r="AN834">
        <v>128.13124683321001</v>
      </c>
      <c r="AO834">
        <v>128.13124683321001</v>
      </c>
      <c r="AP834">
        <v>97.054934047896396</v>
      </c>
      <c r="AQ834">
        <v>80.152429176578195</v>
      </c>
      <c r="AR834">
        <f ca="1">+IF(E834&gt;2017,J834*N834,'aob Demand'!AR833)</f>
        <v>14654211.774992112</v>
      </c>
      <c r="AS834">
        <f>+IF(F834&gt;2017,K834*O834,'aob Demand'!AS833)</f>
        <v>2386449.5483506699</v>
      </c>
      <c r="AT834">
        <f>+IF(G834&gt;2017,L834*P834,'aob Demand'!AT833)</f>
        <v>24150956.418904699</v>
      </c>
      <c r="AU834">
        <f>+IF(H834&gt;2017,M834*Q834,'aob Demand'!AU833)</f>
        <v>63651523.7554828</v>
      </c>
      <c r="AV834">
        <v>0.98445841101488196</v>
      </c>
      <c r="AW834">
        <v>0.98445841101488196</v>
      </c>
      <c r="AX834">
        <v>0.94418662200881798</v>
      </c>
      <c r="AY834">
        <v>0.97964649763465295</v>
      </c>
      <c r="AZ834">
        <v>1.03120356597539</v>
      </c>
      <c r="BA834">
        <v>1.03120356597539</v>
      </c>
      <c r="BB834">
        <v>1.00910273649066</v>
      </c>
      <c r="BC834">
        <v>1.0522613149925399</v>
      </c>
      <c r="BD834">
        <v>0.87876444549257005</v>
      </c>
      <c r="BE834">
        <v>0.87876444549257005</v>
      </c>
      <c r="BF834">
        <v>0.830791780433635</v>
      </c>
      <c r="BG834">
        <v>0.82138223095238905</v>
      </c>
      <c r="BH834">
        <v>0.20805409</v>
      </c>
      <c r="BI834">
        <v>0.20805409</v>
      </c>
      <c r="BJ834">
        <v>0.23356761100000001</v>
      </c>
      <c r="BK834">
        <v>0.32932171100000002</v>
      </c>
      <c r="BL834">
        <v>0.19574691499999999</v>
      </c>
      <c r="BM834">
        <v>0.19574691499999999</v>
      </c>
      <c r="BN834">
        <v>0.212636728</v>
      </c>
      <c r="BO834">
        <v>0.32846056800000001</v>
      </c>
      <c r="BP834">
        <v>0.20090065800000001</v>
      </c>
      <c r="BQ834">
        <v>0.20090065800000001</v>
      </c>
      <c r="BR834">
        <v>0.23331829000000001</v>
      </c>
      <c r="BS834">
        <v>0.26943362700000001</v>
      </c>
      <c r="BT834">
        <v>0.71193289699999995</v>
      </c>
      <c r="BU834">
        <v>0.71193289699999995</v>
      </c>
      <c r="BV834">
        <v>0.66426642700000005</v>
      </c>
      <c r="BW834">
        <v>0.66782604599999995</v>
      </c>
      <c r="BX834">
        <f ca="1">+'aob Demand'!BX833+'aob Cap'!$CG834</f>
        <v>13.562142036796743</v>
      </c>
      <c r="BY834">
        <f ca="1">+'aob Demand'!BY833+'aob Cap'!$CG834</f>
        <v>13.562142036796743</v>
      </c>
      <c r="BZ834">
        <f ca="1">+'aob Demand'!BZ833+'aob Cap'!$CG834</f>
        <v>13.562142036796743</v>
      </c>
      <c r="CA834">
        <f ca="1">+'aob Demand'!CA833+'aob Cap'!$CG834</f>
        <v>13.562142036796743</v>
      </c>
      <c r="CB834">
        <f t="shared" ca="1" si="98"/>
        <v>1400388.6267947431</v>
      </c>
      <c r="CC834">
        <f t="shared" ca="1" si="103"/>
        <v>228119.91064000936</v>
      </c>
      <c r="CD834">
        <f t="shared" ca="1" si="104"/>
        <v>2957226.8099157587</v>
      </c>
      <c r="CE834">
        <f t="shared" ca="1" si="105"/>
        <v>9232171.0686386097</v>
      </c>
      <c r="CG834">
        <f ca="1">+IFERROR(VLOOKUP(_xlfn.CONCAT(B834,E834,C834),Reallocation!$A$3:$F$618,6,FALSE),0)</f>
        <v>4.3240007705743502E-2</v>
      </c>
      <c r="CH834">
        <f t="shared" ca="1" si="99"/>
        <v>3.0467974664483144E-4</v>
      </c>
      <c r="CI834">
        <f t="shared" ca="1" si="100"/>
        <v>3.0467974664483144E-4</v>
      </c>
      <c r="CJ834">
        <f t="shared" ca="1" si="101"/>
        <v>3.9026840326972234E-4</v>
      </c>
      <c r="CK834">
        <f t="shared" ca="1" si="102"/>
        <v>4.6225097204555254E-4</v>
      </c>
      <c r="CL834">
        <f ca="1">+IF($C834=1,SUMPRODUCT($CH834:$CK834,Elast!$L$6:$O$6),SUMPRODUCT($CH834:$CK834,Elast!$L$13:$O$13))</f>
        <v>-1.7883237833627997E-5</v>
      </c>
      <c r="CM834">
        <f ca="1">+IF($C834=1,SUMPRODUCT($CH834:$CK834,Elast!$L$7:$O$7),SUMPRODUCT($CH834:$CK834,Elast!$L$14:$O$14))</f>
        <v>-1.7308592885069806E-5</v>
      </c>
      <c r="CN834">
        <f ca="1">+IF($C834=1,SUMPRODUCT($CH834:$CK834,Elast!$L$8:$O$8),SUMPRODUCT($CH834:$CK834,Elast!$L$15:$O$15))</f>
        <v>-5.7888160068110708E-5</v>
      </c>
      <c r="CO834">
        <f ca="1">+IF($C834=1,SUMPRODUCT($CH834:$CK834,Elast!$L$9:$O$9),SUMPRODUCT($CH834:$CK834,Elast!$L$16:$O$16))</f>
        <v>-6.0141303013324887E-5</v>
      </c>
    </row>
    <row r="835" spans="2:93" x14ac:dyDescent="0.25">
      <c r="B835" t="s">
        <v>94</v>
      </c>
      <c r="C835">
        <v>1</v>
      </c>
      <c r="D835">
        <v>2042</v>
      </c>
      <c r="E835">
        <v>2040</v>
      </c>
      <c r="F835">
        <v>0.145172302472347</v>
      </c>
      <c r="G835">
        <v>1.74765378189988E-2</v>
      </c>
      <c r="H835">
        <v>0.245260223625796</v>
      </c>
      <c r="I835">
        <v>0.59209093608285601</v>
      </c>
      <c r="J835">
        <f ca="1">+('aob Demand'!J834-'aob Demand'!BX834)+'aob Cap'!BX835</f>
        <v>141.83590670197469</v>
      </c>
      <c r="K835">
        <f ca="1">+('aob Demand'!K834-'aob Demand'!BY834)+'aob Cap'!BY835</f>
        <v>141.83590670197469</v>
      </c>
      <c r="L835">
        <f ca="1">+('aob Demand'!L834-'aob Demand'!BZ834)+'aob Cap'!BZ835</f>
        <v>110.71080558031568</v>
      </c>
      <c r="M835">
        <f ca="1">+('aob Demand'!M834-'aob Demand'!CA834)+'aob Cap'!CA835</f>
        <v>93.456976942198082</v>
      </c>
      <c r="N835">
        <f ca="1">+'aob Demand'!N834*(1+CL835)</f>
        <v>103326.3013554372</v>
      </c>
      <c r="O835">
        <f ca="1">+'aob Demand'!O834*(1+CM835)</f>
        <v>16830.663277007163</v>
      </c>
      <c r="P835">
        <f ca="1">+'aob Demand'!P834*(1+CN835)</f>
        <v>218192.69860303492</v>
      </c>
      <c r="Q835">
        <f ca="1">+'aob Demand'!Q834*(1+CO835)</f>
        <v>681180.07962434844</v>
      </c>
      <c r="R835">
        <v>1787.75451666245</v>
      </c>
      <c r="S835">
        <f ca="1">+IF(E835&gt;2017,SUMPRODUCT(J835:M835,N835:Q835),'aob Demand'!S834)</f>
        <v>104859892.45422226</v>
      </c>
      <c r="T835">
        <v>53063.854054773503</v>
      </c>
      <c r="U835">
        <v>58.111999999999902</v>
      </c>
      <c r="V835">
        <v>32391.590111002999</v>
      </c>
      <c r="W835">
        <v>1.0951325569357E-3</v>
      </c>
      <c r="X835">
        <v>-2.0227029549690498</v>
      </c>
      <c r="Y835">
        <v>-2.0227029549690498</v>
      </c>
      <c r="Z835">
        <v>-5.7369392698057302</v>
      </c>
      <c r="AA835">
        <v>-1.66520529921656</v>
      </c>
      <c r="AB835">
        <v>2.1646855351196401</v>
      </c>
      <c r="AC835">
        <v>2.1646855351196401</v>
      </c>
      <c r="AD835">
        <v>2.1646855351196401</v>
      </c>
      <c r="AE835">
        <v>2.1646855351196401</v>
      </c>
      <c r="AF835">
        <v>228628.505155583</v>
      </c>
      <c r="AG835">
        <v>27533.3622473057</v>
      </c>
      <c r="AH835">
        <v>507287.13431137701</v>
      </c>
      <c r="AI835">
        <v>1476080.56599034</v>
      </c>
      <c r="AJ835">
        <v>130.14775753662701</v>
      </c>
      <c r="AK835">
        <v>130.14775753662701</v>
      </c>
      <c r="AL835">
        <v>102.787888429045</v>
      </c>
      <c r="AM835">
        <v>81.814189485721201</v>
      </c>
      <c r="AN835">
        <v>128.12505458165799</v>
      </c>
      <c r="AO835">
        <v>128.12505458165799</v>
      </c>
      <c r="AP835">
        <v>97.050949159239707</v>
      </c>
      <c r="AQ835">
        <v>80.148984186504606</v>
      </c>
      <c r="AR835">
        <f ca="1">+IF(E835&gt;2017,J835*N835,'aob Demand'!AR834)</f>
        <v>14655379.638909912</v>
      </c>
      <c r="AS835">
        <f>+IF(F835&gt;2017,K835*O835,'aob Demand'!AS834)</f>
        <v>2386536.4857893898</v>
      </c>
      <c r="AT835">
        <f>+IF(G835&gt;2017,L835*P835,'aob Demand'!AT834)</f>
        <v>24148610.989448301</v>
      </c>
      <c r="AU835">
        <f>+IF(H835&gt;2017,M835*Q835,'aob Demand'!AU834)</f>
        <v>63636546.511212803</v>
      </c>
      <c r="AV835">
        <v>0.98441151602147403</v>
      </c>
      <c r="AW835">
        <v>0.98441151602147403</v>
      </c>
      <c r="AX835">
        <v>0.94414817412797103</v>
      </c>
      <c r="AY835">
        <v>0.97960481403036104</v>
      </c>
      <c r="AZ835">
        <v>1.0313099963555501</v>
      </c>
      <c r="BA835">
        <v>1.0313099963555501</v>
      </c>
      <c r="BB835">
        <v>1.0091917676544999</v>
      </c>
      <c r="BC835">
        <v>1.0523583238926599</v>
      </c>
      <c r="BD835">
        <v>0.87872258526524305</v>
      </c>
      <c r="BE835">
        <v>0.87872258526524305</v>
      </c>
      <c r="BF835">
        <v>0.83075795006298903</v>
      </c>
      <c r="BG835">
        <v>0.82134728143542601</v>
      </c>
      <c r="BH835">
        <v>0.20805409</v>
      </c>
      <c r="BI835">
        <v>0.20805409</v>
      </c>
      <c r="BJ835">
        <v>0.23356761100000001</v>
      </c>
      <c r="BK835">
        <v>0.32932171100000002</v>
      </c>
      <c r="BL835">
        <v>0.19574691499999999</v>
      </c>
      <c r="BM835">
        <v>0.19574691499999999</v>
      </c>
      <c r="BN835">
        <v>0.212636728</v>
      </c>
      <c r="BO835">
        <v>0.32846056800000001</v>
      </c>
      <c r="BP835">
        <v>0.20090065800000001</v>
      </c>
      <c r="BQ835">
        <v>0.20090065800000001</v>
      </c>
      <c r="BR835">
        <v>0.23331829000000001</v>
      </c>
      <c r="BS835">
        <v>0.26943362700000001</v>
      </c>
      <c r="BT835">
        <v>0.71193289699999995</v>
      </c>
      <c r="BU835">
        <v>0.71193289699999995</v>
      </c>
      <c r="BV835">
        <v>0.66426642700000005</v>
      </c>
      <c r="BW835">
        <v>0.66782604599999995</v>
      </c>
      <c r="BX835">
        <f ca="1">+'aob Demand'!BX834+'aob Cap'!$CG835</f>
        <v>13.474206848357483</v>
      </c>
      <c r="BY835">
        <f ca="1">+'aob Demand'!BY834+'aob Cap'!$CG835</f>
        <v>13.474206848357483</v>
      </c>
      <c r="BZ835">
        <f ca="1">+'aob Demand'!BZ834+'aob Cap'!$CG835</f>
        <v>13.474206848357483</v>
      </c>
      <c r="CA835">
        <f ca="1">+'aob Demand'!CA834+'aob Cap'!$CG835</f>
        <v>13.474206848357483</v>
      </c>
      <c r="CB835">
        <f t="shared" ca="1" si="98"/>
        <v>1392239.957338881</v>
      </c>
      <c r="CC835">
        <f t="shared" ca="1" si="103"/>
        <v>226779.83838944871</v>
      </c>
      <c r="CD835">
        <f t="shared" ca="1" si="104"/>
        <v>2939973.5537786135</v>
      </c>
      <c r="CE835">
        <f t="shared" ca="1" si="105"/>
        <v>9178361.2938390914</v>
      </c>
      <c r="CG835">
        <f ca="1">+IFERROR(VLOOKUP(_xlfn.CONCAT(B835,E835,C835),Reallocation!$A$3:$F$618,6,FALSE),0)</f>
        <v>4.1317210719682425E-2</v>
      </c>
      <c r="CH835">
        <f t="shared" ca="1" si="99"/>
        <v>2.9130289840151313E-4</v>
      </c>
      <c r="CI835">
        <f t="shared" ca="1" si="100"/>
        <v>2.9130289840151313E-4</v>
      </c>
      <c r="CJ835">
        <f t="shared" ca="1" si="101"/>
        <v>3.731994406788175E-4</v>
      </c>
      <c r="CK835">
        <f t="shared" ca="1" si="102"/>
        <v>4.420987289717182E-4</v>
      </c>
      <c r="CL835">
        <f ca="1">+IF($C835=1,SUMPRODUCT($CH835:$CK835,Elast!$L$6:$O$6),SUMPRODUCT($CH835:$CK835,Elast!$L$13:$O$13))</f>
        <v>-1.7103806088062838E-5</v>
      </c>
      <c r="CM835">
        <f ca="1">+IF($C835=1,SUMPRODUCT($CH835:$CK835,Elast!$L$7:$O$7),SUMPRODUCT($CH835:$CK835,Elast!$L$14:$O$14))</f>
        <v>-1.6549321936454753E-5</v>
      </c>
      <c r="CN835">
        <f ca="1">+IF($C835=1,SUMPRODUCT($CH835:$CK835,Elast!$L$8:$O$8),SUMPRODUCT($CH835:$CK835,Elast!$L$15:$O$15))</f>
        <v>-5.5351799303429365E-5</v>
      </c>
      <c r="CO835">
        <f ca="1">+IF($C835=1,SUMPRODUCT($CH835:$CK835,Elast!$L$9:$O$9),SUMPRODUCT($CH835:$CK835,Elast!$L$16:$O$16))</f>
        <v>-5.7513761572000724E-5</v>
      </c>
    </row>
    <row r="836" spans="2:93" x14ac:dyDescent="0.25">
      <c r="B836" t="s">
        <v>94</v>
      </c>
      <c r="C836">
        <v>1</v>
      </c>
      <c r="D836">
        <v>2043</v>
      </c>
      <c r="E836">
        <v>2041</v>
      </c>
      <c r="F836">
        <v>0.145234919224282</v>
      </c>
      <c r="G836">
        <v>1.7478052301463699E-2</v>
      </c>
      <c r="H836">
        <v>0.24527610870893801</v>
      </c>
      <c r="I836">
        <v>0.59201091976531495</v>
      </c>
      <c r="J836">
        <f ca="1">+('aob Demand'!J835-'aob Demand'!BX835)+'aob Cap'!BX836</f>
        <v>141.75457088568544</v>
      </c>
      <c r="K836">
        <f ca="1">+('aob Demand'!K835-'aob Demand'!BY835)+'aob Cap'!BY836</f>
        <v>141.75457088568544</v>
      </c>
      <c r="L836">
        <f ca="1">+('aob Demand'!L835-'aob Demand'!BZ835)+'aob Cap'!BZ836</f>
        <v>110.62834536288042</v>
      </c>
      <c r="M836">
        <f ca="1">+('aob Demand'!M835-'aob Demand'!CA835)+'aob Cap'!CA836</f>
        <v>93.373977677458313</v>
      </c>
      <c r="N836">
        <f ca="1">+'aob Demand'!N835*(1+CL836)</f>
        <v>103395.19055139016</v>
      </c>
      <c r="O836">
        <f ca="1">+'aob Demand'!O835*(1+CM836)</f>
        <v>16840.967332894135</v>
      </c>
      <c r="P836">
        <f ca="1">+'aob Demand'!P835*(1+CN836)</f>
        <v>218334.86429871534</v>
      </c>
      <c r="Q836">
        <f ca="1">+'aob Demand'!Q835*(1+CO836)</f>
        <v>681627.76105889142</v>
      </c>
      <c r="R836">
        <v>1787.0100881989599</v>
      </c>
      <c r="S836">
        <f ca="1">+IF(E836&gt;2017,SUMPRODUCT(J836:M836,N836:Q836),'aob Demand'!S835)</f>
        <v>104844345.08367497</v>
      </c>
      <c r="T836">
        <v>53057.422291151197</v>
      </c>
      <c r="U836">
        <v>58.111999999999902</v>
      </c>
      <c r="V836">
        <v>32594.432565610001</v>
      </c>
      <c r="W836">
        <v>1.09526529576266E-3</v>
      </c>
      <c r="X836">
        <v>-2.0288062332007502</v>
      </c>
      <c r="Y836">
        <v>-2.0288062332007502</v>
      </c>
      <c r="Z836">
        <v>-5.7408912462924899</v>
      </c>
      <c r="AA836">
        <v>-1.6686156095165401</v>
      </c>
      <c r="AB836">
        <v>2.05499735383155</v>
      </c>
      <c r="AC836">
        <v>2.05499735383155</v>
      </c>
      <c r="AD836">
        <v>2.05499735383155</v>
      </c>
      <c r="AE836">
        <v>2.05499735383155</v>
      </c>
      <c r="AF836">
        <v>217215.83788414599</v>
      </c>
      <c r="AG836">
        <v>26149.484033918201</v>
      </c>
      <c r="AH836">
        <v>481908.89852234803</v>
      </c>
      <c r="AI836">
        <v>1402278.8688789599</v>
      </c>
      <c r="AJ836">
        <v>130.14775753662701</v>
      </c>
      <c r="AK836">
        <v>130.14775753662701</v>
      </c>
      <c r="AL836">
        <v>102.787888429045</v>
      </c>
      <c r="AM836">
        <v>81.814189485721201</v>
      </c>
      <c r="AN836">
        <v>128.118951303426</v>
      </c>
      <c r="AO836">
        <v>128.118951303426</v>
      </c>
      <c r="AP836">
        <v>97.046997182752904</v>
      </c>
      <c r="AQ836">
        <v>80.145573876204594</v>
      </c>
      <c r="AR836">
        <f ca="1">+IF(E836&gt;2017,J836*N836,'aob Demand'!AR835)</f>
        <v>14656740.86825599</v>
      </c>
      <c r="AS836">
        <f>+IF(F836&gt;2017,K836*O836,'aob Demand'!AS835)</f>
        <v>2386656.9259995199</v>
      </c>
      <c r="AT836">
        <f>+IF(G836&gt;2017,L836*P836,'aob Demand'!AT835)</f>
        <v>24146682.253819499</v>
      </c>
      <c r="AU836">
        <f>+IF(H836&gt;2017,M836*Q836,'aob Demand'!AU835)</f>
        <v>63622881.900513202</v>
      </c>
      <c r="AV836">
        <v>0.98436527119469897</v>
      </c>
      <c r="AW836">
        <v>0.98436527119469897</v>
      </c>
      <c r="AX836">
        <v>0.94411003081236899</v>
      </c>
      <c r="AY836">
        <v>0.979563533795341</v>
      </c>
      <c r="AZ836">
        <v>1.0314149669848101</v>
      </c>
      <c r="BA836">
        <v>1.0314149669848101</v>
      </c>
      <c r="BB836">
        <v>1.0092801049471301</v>
      </c>
      <c r="BC836">
        <v>1.05245440698965</v>
      </c>
      <c r="BD836">
        <v>0.87868130540100298</v>
      </c>
      <c r="BE836">
        <v>0.87868130540100298</v>
      </c>
      <c r="BF836">
        <v>0.83072438767993595</v>
      </c>
      <c r="BG836">
        <v>0.82131267012245002</v>
      </c>
      <c r="BH836">
        <v>0.20805409</v>
      </c>
      <c r="BI836">
        <v>0.20805409</v>
      </c>
      <c r="BJ836">
        <v>0.23356761100000001</v>
      </c>
      <c r="BK836">
        <v>0.32932171100000002</v>
      </c>
      <c r="BL836">
        <v>0.19574691499999999</v>
      </c>
      <c r="BM836">
        <v>0.19574691499999999</v>
      </c>
      <c r="BN836">
        <v>0.212636728</v>
      </c>
      <c r="BO836">
        <v>0.32846056800000001</v>
      </c>
      <c r="BP836">
        <v>0.20090065800000001</v>
      </c>
      <c r="BQ836">
        <v>0.20090065800000001</v>
      </c>
      <c r="BR836">
        <v>0.23331829000000001</v>
      </c>
      <c r="BS836">
        <v>0.26943362700000001</v>
      </c>
      <c r="BT836">
        <v>0.71193289699999995</v>
      </c>
      <c r="BU836">
        <v>0.71193289699999995</v>
      </c>
      <c r="BV836">
        <v>0.66426642700000005</v>
      </c>
      <c r="BW836">
        <v>0.66782604599999995</v>
      </c>
      <c r="BX836">
        <f ca="1">+'aob Demand'!BX835+'aob Cap'!$CG836</f>
        <v>13.388580101034723</v>
      </c>
      <c r="BY836">
        <f ca="1">+'aob Demand'!BY835+'aob Cap'!$CG836</f>
        <v>13.388580101034723</v>
      </c>
      <c r="BZ836">
        <f ca="1">+'aob Demand'!BZ835+'aob Cap'!$CG836</f>
        <v>13.388580101034723</v>
      </c>
      <c r="CA836">
        <f ca="1">+'aob Demand'!CA835+'aob Cap'!$CG836</f>
        <v>13.388580101034723</v>
      </c>
      <c r="CB836">
        <f t="shared" ca="1" si="98"/>
        <v>1384314.7907590356</v>
      </c>
      <c r="CC836">
        <f t="shared" ca="1" si="103"/>
        <v>225476.64011536224</v>
      </c>
      <c r="CD836">
        <f t="shared" ca="1" si="104"/>
        <v>2923193.8195118969</v>
      </c>
      <c r="CE836">
        <f t="shared" ca="1" si="105"/>
        <v>9126027.8780259248</v>
      </c>
      <c r="CG836">
        <f ca="1">+IFERROR(VLOOKUP(_xlfn.CONCAT(B836,E836,C836),Reallocation!$A$3:$F$618,6,FALSE),0)</f>
        <v>3.9483434561421518E-2</v>
      </c>
      <c r="CH836">
        <f t="shared" ca="1" si="99"/>
        <v>2.7853376659892071E-4</v>
      </c>
      <c r="CI836">
        <f t="shared" ca="1" si="100"/>
        <v>2.7853376659892071E-4</v>
      </c>
      <c r="CJ836">
        <f t="shared" ca="1" si="101"/>
        <v>3.5690160990742292E-4</v>
      </c>
      <c r="CK836">
        <f t="shared" ca="1" si="102"/>
        <v>4.2285265706265562E-4</v>
      </c>
      <c r="CL836">
        <f ca="1">+IF($C836=1,SUMPRODUCT($CH836:$CK836,Elast!$L$6:$O$6),SUMPRODUCT($CH836:$CK836,Elast!$L$13:$O$13))</f>
        <v>-1.6359408630859165E-5</v>
      </c>
      <c r="CM836">
        <f ca="1">+IF($C836=1,SUMPRODUCT($CH836:$CK836,Elast!$L$7:$O$7),SUMPRODUCT($CH836:$CK836,Elast!$L$14:$O$14))</f>
        <v>-1.5824501829426741E-5</v>
      </c>
      <c r="CN836">
        <f ca="1">+IF($C836=1,SUMPRODUCT($CH836:$CK836,Elast!$L$8:$O$8),SUMPRODUCT($CH836:$CK836,Elast!$L$15:$O$15))</f>
        <v>-5.2930325462275718E-5</v>
      </c>
      <c r="CO836">
        <f ca="1">+IF($C836=1,SUMPRODUCT($CH836:$CK836,Elast!$L$9:$O$9),SUMPRODUCT($CH836:$CK836,Elast!$L$16:$O$16))</f>
        <v>-5.5004741358212426E-5</v>
      </c>
    </row>
    <row r="837" spans="2:93" x14ac:dyDescent="0.25">
      <c r="B837" t="s">
        <v>94</v>
      </c>
      <c r="C837">
        <v>1</v>
      </c>
      <c r="D837">
        <v>2044</v>
      </c>
      <c r="E837">
        <v>2042</v>
      </c>
      <c r="F837">
        <v>0.14529450173611899</v>
      </c>
      <c r="G837">
        <v>1.7479488806676699E-2</v>
      </c>
      <c r="H837">
        <v>0.24529122411884299</v>
      </c>
      <c r="I837">
        <v>0.59193478533836097</v>
      </c>
      <c r="J837">
        <f ca="1">+('aob Demand'!J836-'aob Demand'!BX836)+'aob Cap'!BX837</f>
        <v>141.67547338184704</v>
      </c>
      <c r="K837">
        <f ca="1">+('aob Demand'!K836-'aob Demand'!BY836)+'aob Cap'!BY837</f>
        <v>141.67547338184704</v>
      </c>
      <c r="L837">
        <f ca="1">+('aob Demand'!L836-'aob Demand'!BZ836)+'aob Cap'!BZ837</f>
        <v>110.54812956039504</v>
      </c>
      <c r="M837">
        <f ca="1">+('aob Demand'!M836-'aob Demand'!CA836)+'aob Cap'!CA837</f>
        <v>93.293224114824653</v>
      </c>
      <c r="N837">
        <f ca="1">+'aob Demand'!N836*(1+CL837)</f>
        <v>103463.85864391887</v>
      </c>
      <c r="O837">
        <f ca="1">+'aob Demand'!O836*(1+CM837)</f>
        <v>16851.257752969748</v>
      </c>
      <c r="P837">
        <f ca="1">+'aob Demand'!P836*(1+CN837)</f>
        <v>218476.63565824323</v>
      </c>
      <c r="Q837">
        <f ca="1">+'aob Demand'!Q836*(1+CO837)</f>
        <v>682074.11949937337</v>
      </c>
      <c r="R837">
        <v>1786.3612523955201</v>
      </c>
      <c r="S837">
        <f ca="1">+IF(E837&gt;2017,SUMPRODUCT(J837:M837,N837:Q837),'aob Demand'!S836)</f>
        <v>104830778.18856466</v>
      </c>
      <c r="T837">
        <v>53050.991307110096</v>
      </c>
      <c r="U837">
        <v>58.111999999999902</v>
      </c>
      <c r="V837">
        <v>32798.545259227998</v>
      </c>
      <c r="W837">
        <v>1.0953980506786299E-3</v>
      </c>
      <c r="X837">
        <v>-2.0348248937031501</v>
      </c>
      <c r="Y837">
        <v>-2.0348248937031501</v>
      </c>
      <c r="Z837">
        <v>-5.7448119171609404</v>
      </c>
      <c r="AA837">
        <v>-1.6719929184864999</v>
      </c>
      <c r="AB837">
        <v>1.950880418366</v>
      </c>
      <c r="AC837">
        <v>1.950880418366</v>
      </c>
      <c r="AD837">
        <v>1.950880418366</v>
      </c>
      <c r="AE837">
        <v>1.950880418366</v>
      </c>
      <c r="AF837">
        <v>206371.99817460301</v>
      </c>
      <c r="AG837">
        <v>24835.491333066599</v>
      </c>
      <c r="AH837">
        <v>457800.91121999</v>
      </c>
      <c r="AI837">
        <v>1332167.03412575</v>
      </c>
      <c r="AJ837">
        <v>130.14775753662701</v>
      </c>
      <c r="AK837">
        <v>130.14775753662701</v>
      </c>
      <c r="AL837">
        <v>102.787888429045</v>
      </c>
      <c r="AM837">
        <v>81.814189485721201</v>
      </c>
      <c r="AN837">
        <v>128.11293264292399</v>
      </c>
      <c r="AO837">
        <v>128.11293264292399</v>
      </c>
      <c r="AP837">
        <v>97.043076511884493</v>
      </c>
      <c r="AQ837">
        <v>80.142196567234706</v>
      </c>
      <c r="AR837">
        <f ca="1">+IF(E837&gt;2017,J837*N837,'aob Demand'!AR836)</f>
        <v>14658291.151289713</v>
      </c>
      <c r="AS837">
        <f>+IF(F837&gt;2017,K837*O837,'aob Demand'!AS836)</f>
        <v>2386810.2448847699</v>
      </c>
      <c r="AT837">
        <f>+IF(G837&gt;2017,L837*P837,'aob Demand'!AT836)</f>
        <v>24145162.457378101</v>
      </c>
      <c r="AU837">
        <f>+IF(H837&gt;2017,M837*Q837,'aob Demand'!AU836)</f>
        <v>63610505.465293102</v>
      </c>
      <c r="AV837">
        <v>0.98431964466020905</v>
      </c>
      <c r="AW837">
        <v>0.98431964466020905</v>
      </c>
      <c r="AX837">
        <v>0.94407217717415903</v>
      </c>
      <c r="AY837">
        <v>0.97952263736960998</v>
      </c>
      <c r="AZ837">
        <v>1.0315185495666099</v>
      </c>
      <c r="BA837">
        <v>1.0315185495666099</v>
      </c>
      <c r="BB837">
        <v>1.0093677825827001</v>
      </c>
      <c r="BC837">
        <v>1.05254960944225</v>
      </c>
      <c r="BD837">
        <v>0.87864057744760904</v>
      </c>
      <c r="BE837">
        <v>0.87864057744760904</v>
      </c>
      <c r="BF837">
        <v>0.83069108018462601</v>
      </c>
      <c r="BG837">
        <v>0.82127838061344205</v>
      </c>
      <c r="BH837">
        <v>0.20805409</v>
      </c>
      <c r="BI837">
        <v>0.20805409</v>
      </c>
      <c r="BJ837">
        <v>0.23356761100000001</v>
      </c>
      <c r="BK837">
        <v>0.32932171100000002</v>
      </c>
      <c r="BL837">
        <v>0.19574691499999999</v>
      </c>
      <c r="BM837">
        <v>0.19574691499999999</v>
      </c>
      <c r="BN837">
        <v>0.212636728</v>
      </c>
      <c r="BO837">
        <v>0.32846056800000001</v>
      </c>
      <c r="BP837">
        <v>0.20090065800000001</v>
      </c>
      <c r="BQ837">
        <v>0.20090065800000001</v>
      </c>
      <c r="BR837">
        <v>0.23331829000000001</v>
      </c>
      <c r="BS837">
        <v>0.26943362700000001</v>
      </c>
      <c r="BT837">
        <v>0.71193289699999995</v>
      </c>
      <c r="BU837">
        <v>0.71193289699999995</v>
      </c>
      <c r="BV837">
        <v>0.66426642700000005</v>
      </c>
      <c r="BW837">
        <v>0.66782604599999995</v>
      </c>
      <c r="BX837">
        <f ca="1">+'aob Demand'!BX836+'aob Cap'!$CG837</f>
        <v>13.30520820158975</v>
      </c>
      <c r="BY837">
        <f ca="1">+'aob Demand'!BY836+'aob Cap'!$CG837</f>
        <v>13.30520820158975</v>
      </c>
      <c r="BZ837">
        <f ca="1">+'aob Demand'!BZ836+'aob Cap'!$CG837</f>
        <v>13.30520820158975</v>
      </c>
      <c r="CA837">
        <f ca="1">+'aob Demand'!CA836+'aob Cap'!$CG837</f>
        <v>13.30520820158975</v>
      </c>
      <c r="CB837">
        <f t="shared" ca="1" si="98"/>
        <v>1376608.1805971919</v>
      </c>
      <c r="CC837">
        <f t="shared" ca="1" si="103"/>
        <v>224209.49286191596</v>
      </c>
      <c r="CD837">
        <f t="shared" ca="1" si="104"/>
        <v>2906877.1246157936</v>
      </c>
      <c r="CE837">
        <f t="shared" ca="1" si="105"/>
        <v>9075138.1688551698</v>
      </c>
      <c r="CG837">
        <f ca="1">+IFERROR(VLOOKUP(_xlfn.CONCAT(B837,E837,C837),Reallocation!$A$3:$F$618,6,FALSE),0)</f>
        <v>3.7729411211049439E-2</v>
      </c>
      <c r="CH837">
        <f t="shared" ca="1" si="99"/>
        <v>2.6630870051413957E-4</v>
      </c>
      <c r="CI837">
        <f t="shared" ca="1" si="100"/>
        <v>2.6630870051413957E-4</v>
      </c>
      <c r="CJ837">
        <f t="shared" ca="1" si="101"/>
        <v>3.4129398083071472E-4</v>
      </c>
      <c r="CK837">
        <f t="shared" ca="1" si="102"/>
        <v>4.0441748657560339E-4</v>
      </c>
      <c r="CL837">
        <f ca="1">+IF($C837=1,SUMPRODUCT($CH837:$CK837,Elast!$L$6:$O$6),SUMPRODUCT($CH837:$CK837,Elast!$L$13:$O$13))</f>
        <v>-1.5646361667831733E-5</v>
      </c>
      <c r="CM837">
        <f ca="1">+IF($C837=1,SUMPRODUCT($CH837:$CK837,Elast!$L$7:$O$7),SUMPRODUCT($CH837:$CK837,Elast!$L$14:$O$14))</f>
        <v>-1.5130522630929288E-5</v>
      </c>
      <c r="CN837">
        <f ca="1">+IF($C837=1,SUMPRODUCT($CH837:$CK837,Elast!$L$8:$O$8),SUMPRODUCT($CH837:$CK837,Elast!$L$15:$O$15))</f>
        <v>-5.0611692521426388E-5</v>
      </c>
      <c r="CO837">
        <f ca="1">+IF($C837=1,SUMPRODUCT($CH837:$CK837,Elast!$L$9:$O$9),SUMPRODUCT($CH837:$CK837,Elast!$L$16:$O$16))</f>
        <v>-5.2601796242387705E-5</v>
      </c>
    </row>
    <row r="838" spans="2:93" x14ac:dyDescent="0.25">
      <c r="B838" t="s">
        <v>94</v>
      </c>
      <c r="C838">
        <v>1</v>
      </c>
      <c r="D838">
        <v>2045</v>
      </c>
      <c r="E838">
        <v>2043</v>
      </c>
      <c r="F838">
        <v>0.14535119239190999</v>
      </c>
      <c r="G838">
        <v>1.7480850456884901E-2</v>
      </c>
      <c r="H838">
        <v>0.24530560542799201</v>
      </c>
      <c r="I838">
        <v>0.591862351723212</v>
      </c>
      <c r="J838">
        <f ca="1">+('aob Demand'!J837-'aob Demand'!BX837)+'aob Cap'!BX838</f>
        <v>141.59856703432874</v>
      </c>
      <c r="K838">
        <f ca="1">+('aob Demand'!K837-'aob Demand'!BY837)+'aob Cap'!BY838</f>
        <v>141.59856703432874</v>
      </c>
      <c r="L838">
        <f ca="1">+('aob Demand'!L837-'aob Demand'!BZ837)+'aob Cap'!BZ838</f>
        <v>110.47011090577674</v>
      </c>
      <c r="M838">
        <f ca="1">+('aob Demand'!M837-'aob Demand'!CA837)+'aob Cap'!CA838</f>
        <v>93.214668962929736</v>
      </c>
      <c r="N838">
        <f ca="1">+'aob Demand'!N837*(1+CL838)</f>
        <v>103532.31032986628</v>
      </c>
      <c r="O838">
        <f ca="1">+'aob Demand'!O837*(1+CM838)</f>
        <v>16861.534894016157</v>
      </c>
      <c r="P838">
        <f ca="1">+'aob Demand'!P837*(1+CN838)</f>
        <v>218618.02121117193</v>
      </c>
      <c r="Q838">
        <f ca="1">+'aob Demand'!Q837*(1+CO838)</f>
        <v>682519.18312044407</v>
      </c>
      <c r="R838">
        <v>1785.80325616404</v>
      </c>
      <c r="S838">
        <f ca="1">+IF(E838&gt;2017,SUMPRODUCT(J838:M838,N838:Q838),'aob Demand'!S837)</f>
        <v>104819152.72807553</v>
      </c>
      <c r="T838">
        <v>53044.561102555803</v>
      </c>
      <c r="U838">
        <v>58.111999999999902</v>
      </c>
      <c r="V838">
        <v>33003.936146341599</v>
      </c>
      <c r="W838">
        <v>1.0955308216855501E-3</v>
      </c>
      <c r="X838">
        <v>-2.0407630848512501</v>
      </c>
      <c r="Y838">
        <v>-2.0407630848512501</v>
      </c>
      <c r="Z838">
        <v>-5.7487028127018904</v>
      </c>
      <c r="AA838">
        <v>-1.67533882641054</v>
      </c>
      <c r="AB838">
        <v>1.85205048218321</v>
      </c>
      <c r="AC838">
        <v>1.85205048218321</v>
      </c>
      <c r="AD838">
        <v>1.85205048218321</v>
      </c>
      <c r="AE838">
        <v>1.85205048218321</v>
      </c>
      <c r="AF838">
        <v>196068.71912529101</v>
      </c>
      <c r="AG838">
        <v>23587.822941258699</v>
      </c>
      <c r="AH838">
        <v>434899.532020388</v>
      </c>
      <c r="AI838">
        <v>1265560.5890238001</v>
      </c>
      <c r="AJ838">
        <v>130.14775753662701</v>
      </c>
      <c r="AK838">
        <v>130.14775753662701</v>
      </c>
      <c r="AL838">
        <v>102.787888429045</v>
      </c>
      <c r="AM838">
        <v>81.814189485721201</v>
      </c>
      <c r="AN838">
        <v>128.10699445177499</v>
      </c>
      <c r="AO838">
        <v>128.10699445177499</v>
      </c>
      <c r="AP838">
        <v>97.039185616343502</v>
      </c>
      <c r="AQ838">
        <v>80.138850659310606</v>
      </c>
      <c r="AR838">
        <f ca="1">+IF(E838&gt;2017,J838*N838,'aob Demand'!AR837)</f>
        <v>14660026.784462495</v>
      </c>
      <c r="AS838">
        <f>+IF(F838&gt;2017,K838*O838,'aob Demand'!AS837)</f>
        <v>2386995.7894844902</v>
      </c>
      <c r="AT838">
        <f>+IF(G838&gt;2017,L838*P838,'aob Demand'!AT837)</f>
        <v>24144043.4807267</v>
      </c>
      <c r="AU838">
        <f>+IF(H838&gt;2017,M838*Q838,'aob Demand'!AU837)</f>
        <v>63599391.589837</v>
      </c>
      <c r="AV838">
        <v>0.98427460606485895</v>
      </c>
      <c r="AW838">
        <v>0.98427460606485895</v>
      </c>
      <c r="AX838">
        <v>0.94403459903450904</v>
      </c>
      <c r="AY838">
        <v>0.97948210610794895</v>
      </c>
      <c r="AZ838">
        <v>1.0316208124017201</v>
      </c>
      <c r="BA838">
        <v>1.0316208124017201</v>
      </c>
      <c r="BB838">
        <v>1.00945483315244</v>
      </c>
      <c r="BC838">
        <v>1.05264397430701</v>
      </c>
      <c r="BD838">
        <v>0.87860037431071203</v>
      </c>
      <c r="BE838">
        <v>0.87860037431071203</v>
      </c>
      <c r="BF838">
        <v>0.83065801510107395</v>
      </c>
      <c r="BG838">
        <v>0.82124439727536402</v>
      </c>
      <c r="BH838">
        <v>0.20805409</v>
      </c>
      <c r="BI838">
        <v>0.20805409</v>
      </c>
      <c r="BJ838">
        <v>0.23356761100000001</v>
      </c>
      <c r="BK838">
        <v>0.32932171100000002</v>
      </c>
      <c r="BL838">
        <v>0.19574691499999999</v>
      </c>
      <c r="BM838">
        <v>0.19574691499999999</v>
      </c>
      <c r="BN838">
        <v>0.212636728</v>
      </c>
      <c r="BO838">
        <v>0.32846056800000001</v>
      </c>
      <c r="BP838">
        <v>0.20090065800000001</v>
      </c>
      <c r="BQ838">
        <v>0.20090065800000001</v>
      </c>
      <c r="BR838">
        <v>0.23331829000000001</v>
      </c>
      <c r="BS838">
        <v>0.26943362700000001</v>
      </c>
      <c r="BT838">
        <v>0.71193289699999995</v>
      </c>
      <c r="BU838">
        <v>0.71193289699999995</v>
      </c>
      <c r="BV838">
        <v>0.66426642700000005</v>
      </c>
      <c r="BW838">
        <v>0.66782604599999995</v>
      </c>
      <c r="BX838">
        <f ca="1">+'aob Demand'!BX837+'aob Cap'!$CG838</f>
        <v>13.224043691487537</v>
      </c>
      <c r="BY838">
        <f ca="1">+'aob Demand'!BY837+'aob Cap'!$CG838</f>
        <v>13.224043691487537</v>
      </c>
      <c r="BZ838">
        <f ca="1">+'aob Demand'!BZ837+'aob Cap'!$CG838</f>
        <v>13.224043691487537</v>
      </c>
      <c r="CA838">
        <f ca="1">+'aob Demand'!CA837+'aob Cap'!$CG838</f>
        <v>13.224043691487537</v>
      </c>
      <c r="CB838">
        <f t="shared" ref="CB838:CB901" ca="1" si="106">+BX838*N838</f>
        <v>1369115.7952827981</v>
      </c>
      <c r="CC838">
        <f t="shared" ca="1" si="103"/>
        <v>222977.67414401134</v>
      </c>
      <c r="CD838">
        <f t="shared" ca="1" si="104"/>
        <v>2891014.2642430868</v>
      </c>
      <c r="CE838">
        <f t="shared" ca="1" si="105"/>
        <v>9025663.4978631362</v>
      </c>
      <c r="CG838">
        <f ca="1">+IFERROR(VLOOKUP(_xlfn.CONCAT(B838,E838,C838),Reallocation!$A$3:$F$618,6,FALSE),0)</f>
        <v>3.6053776714737973E-2</v>
      </c>
      <c r="CH838">
        <f t="shared" ref="CH838:CH901" ca="1" si="107">+(J838+$CG838)/J838-1</f>
        <v>2.5461964389794645E-4</v>
      </c>
      <c r="CI838">
        <f t="shared" ref="CI838:CI901" ca="1" si="108">+(K838+$CG838)/K838-1</f>
        <v>2.5461964389794645E-4</v>
      </c>
      <c r="CJ838">
        <f t="shared" ref="CJ838:CJ901" ca="1" si="109">+(L838+$CG838)/L838-1</f>
        <v>3.2636680111131078E-4</v>
      </c>
      <c r="CK838">
        <f t="shared" ref="CK838:CK901" ca="1" si="110">+(M838+$CG838)/M838-1</f>
        <v>3.8678222125176909E-4</v>
      </c>
      <c r="CL838">
        <f ca="1">+IF($C838=1,SUMPRODUCT($CH838:$CK838,Elast!$L$6:$O$6),SUMPRODUCT($CH838:$CK838,Elast!$L$13:$O$13))</f>
        <v>-1.4964241603532713E-5</v>
      </c>
      <c r="CM838">
        <f ca="1">+IF($C838=1,SUMPRODUCT($CH838:$CK838,Elast!$L$7:$O$7),SUMPRODUCT($CH838:$CK838,Elast!$L$14:$O$14))</f>
        <v>-1.4466932342622751E-5</v>
      </c>
      <c r="CN838">
        <f ca="1">+IF($C838=1,SUMPRODUCT($CH838:$CK838,Elast!$L$8:$O$8),SUMPRODUCT($CH838:$CK838,Elast!$L$15:$O$15))</f>
        <v>-4.8394414563903474E-5</v>
      </c>
      <c r="CO838">
        <f ca="1">+IF($C838=1,SUMPRODUCT($CH838:$CK838,Elast!$L$9:$O$9),SUMPRODUCT($CH838:$CK838,Elast!$L$16:$O$16))</f>
        <v>-5.030344736591586E-5</v>
      </c>
    </row>
    <row r="839" spans="2:93" x14ac:dyDescent="0.25">
      <c r="B839" t="s">
        <v>94</v>
      </c>
      <c r="C839">
        <v>1</v>
      </c>
      <c r="D839">
        <v>2046</v>
      </c>
      <c r="E839">
        <v>2044</v>
      </c>
      <c r="F839">
        <v>0.145405127414477</v>
      </c>
      <c r="G839">
        <v>1.7482140293649001E-2</v>
      </c>
      <c r="H839">
        <v>0.245319286724202</v>
      </c>
      <c r="I839">
        <v>0.59179344556767099</v>
      </c>
      <c r="J839">
        <f ca="1">+('aob Demand'!J838-'aob Demand'!BX838)+'aob Cap'!BX839</f>
        <v>141.52380151453542</v>
      </c>
      <c r="K839">
        <f ca="1">+('aob Demand'!K838-'aob Demand'!BY838)+'aob Cap'!BY839</f>
        <v>141.52380151453542</v>
      </c>
      <c r="L839">
        <f ca="1">+('aob Demand'!L838-'aob Demand'!BZ838)+'aob Cap'!BZ839</f>
        <v>110.39423895363046</v>
      </c>
      <c r="M839">
        <f ca="1">+('aob Demand'!M838-'aob Demand'!CA838)+'aob Cap'!CA839</f>
        <v>93.138261750911568</v>
      </c>
      <c r="N839">
        <f ca="1">+'aob Demand'!N838*(1+CL839)</f>
        <v>103600.55060852197</v>
      </c>
      <c r="O839">
        <f ca="1">+'aob Demand'!O838*(1+CM839)</f>
        <v>16871.799141124204</v>
      </c>
      <c r="P839">
        <f ca="1">+'aob Demand'!P838*(1+CN839)</f>
        <v>218759.03040413314</v>
      </c>
      <c r="Q839">
        <f ca="1">+'aob Demand'!Q838*(1+CO839)</f>
        <v>682962.9831157478</v>
      </c>
      <c r="R839">
        <v>1785.3315857213199</v>
      </c>
      <c r="S839">
        <f ca="1">+IF(E839&gt;2017,SUMPRODUCT(J839:M839,N839:Q839),'aob Demand'!S838)</f>
        <v>104809426.67727491</v>
      </c>
      <c r="T839">
        <v>53038.1316773937</v>
      </c>
      <c r="U839">
        <v>58.111999999999902</v>
      </c>
      <c r="V839">
        <v>33210.613231247597</v>
      </c>
      <c r="W839">
        <v>1.0956636087853899E-3</v>
      </c>
      <c r="X839">
        <v>-2.0466247570385798</v>
      </c>
      <c r="Y839">
        <v>-2.0466247570385798</v>
      </c>
      <c r="Z839">
        <v>-5.7525653903276197</v>
      </c>
      <c r="AA839">
        <v>-1.6786548587321699</v>
      </c>
      <c r="AB839">
        <v>1.7582379231213101</v>
      </c>
      <c r="AC839">
        <v>1.7582379231213101</v>
      </c>
      <c r="AD839">
        <v>1.7582379231213101</v>
      </c>
      <c r="AE839">
        <v>1.7582379231213101</v>
      </c>
      <c r="AF839">
        <v>186279.130329398</v>
      </c>
      <c r="AG839">
        <v>22403.1022170549</v>
      </c>
      <c r="AH839">
        <v>413144.31468552502</v>
      </c>
      <c r="AI839">
        <v>1202284.2827232201</v>
      </c>
      <c r="AJ839">
        <v>130.14775753662701</v>
      </c>
      <c r="AK839">
        <v>130.14775753662701</v>
      </c>
      <c r="AL839">
        <v>102.787888429045</v>
      </c>
      <c r="AM839">
        <v>81.814189485721201</v>
      </c>
      <c r="AN839">
        <v>128.101132779588</v>
      </c>
      <c r="AO839">
        <v>128.101132779588</v>
      </c>
      <c r="AP839">
        <v>97.035323038717806</v>
      </c>
      <c r="AQ839">
        <v>80.135534626988999</v>
      </c>
      <c r="AR839">
        <f ca="1">+IF(E839&gt;2017,J839*N839,'aob Demand'!AR838)</f>
        <v>14661943.761117045</v>
      </c>
      <c r="AS839">
        <f>+IF(F839&gt;2017,K839*O839,'aob Demand'!AS838)</f>
        <v>2387212.8831633399</v>
      </c>
      <c r="AT839">
        <f>+IF(G839&gt;2017,L839*P839,'aob Demand'!AT838)</f>
        <v>24143316.9047282</v>
      </c>
      <c r="AU839">
        <f>+IF(H839&gt;2017,M839*Q839,'aob Demand'!AU838)</f>
        <v>63589513.706493698</v>
      </c>
      <c r="AV839">
        <v>0.98423012650844399</v>
      </c>
      <c r="AW839">
        <v>0.98423012650844399</v>
      </c>
      <c r="AX839">
        <v>0.94399728289192997</v>
      </c>
      <c r="AY839">
        <v>0.97944192224066995</v>
      </c>
      <c r="AZ839">
        <v>1.0317218205394101</v>
      </c>
      <c r="BA839">
        <v>1.0317218205394101</v>
      </c>
      <c r="BB839">
        <v>1.00954128769672</v>
      </c>
      <c r="BC839">
        <v>1.0527375426276899</v>
      </c>
      <c r="BD839">
        <v>0.87856067019290296</v>
      </c>
      <c r="BE839">
        <v>0.87856067019290296</v>
      </c>
      <c r="BF839">
        <v>0.83062518054929202</v>
      </c>
      <c r="BG839">
        <v>0.82121070520926398</v>
      </c>
      <c r="BH839">
        <v>0.20805409</v>
      </c>
      <c r="BI839">
        <v>0.20805409</v>
      </c>
      <c r="BJ839">
        <v>0.23356761100000001</v>
      </c>
      <c r="BK839">
        <v>0.32932171100000002</v>
      </c>
      <c r="BL839">
        <v>0.19574691499999999</v>
      </c>
      <c r="BM839">
        <v>0.19574691499999999</v>
      </c>
      <c r="BN839">
        <v>0.212636728</v>
      </c>
      <c r="BO839">
        <v>0.32846056800000001</v>
      </c>
      <c r="BP839">
        <v>0.20090065800000001</v>
      </c>
      <c r="BQ839">
        <v>0.20090065800000001</v>
      </c>
      <c r="BR839">
        <v>0.23331829000000001</v>
      </c>
      <c r="BS839">
        <v>0.26943362700000001</v>
      </c>
      <c r="BT839">
        <v>0.71193289699999995</v>
      </c>
      <c r="BU839">
        <v>0.71193289699999995</v>
      </c>
      <c r="BV839">
        <v>0.66426642700000005</v>
      </c>
      <c r="BW839">
        <v>0.66782604599999995</v>
      </c>
      <c r="BX839">
        <f ca="1">+'aob Demand'!BX838+'aob Cap'!$CG839</f>
        <v>13.145035923947752</v>
      </c>
      <c r="BY839">
        <f ca="1">+'aob Demand'!BY838+'aob Cap'!$CG839</f>
        <v>13.145035923947752</v>
      </c>
      <c r="BZ839">
        <f ca="1">+'aob Demand'!BZ838+'aob Cap'!$CG839</f>
        <v>13.145035923947752</v>
      </c>
      <c r="CA839">
        <f ca="1">+'aob Demand'!CA838+'aob Cap'!$CG839</f>
        <v>13.145035923947752</v>
      </c>
      <c r="CB839">
        <f t="shared" ca="1" si="106"/>
        <v>1361832.9594897884</v>
      </c>
      <c r="CC839">
        <f t="shared" ca="1" si="103"/>
        <v>221780.40581170848</v>
      </c>
      <c r="CD839">
        <f t="shared" ca="1" si="104"/>
        <v>2875595.3133503087</v>
      </c>
      <c r="CE839">
        <f t="shared" ca="1" si="105"/>
        <v>8977572.9477830268</v>
      </c>
      <c r="CG839">
        <f ca="1">+IFERROR(VLOOKUP(_xlfn.CONCAT(B839,E839,C839),Reallocation!$A$3:$F$618,6,FALSE),0)</f>
        <v>3.4453406950452563E-2</v>
      </c>
      <c r="CH839">
        <f t="shared" ca="1" si="107"/>
        <v>2.4344602520387504E-4</v>
      </c>
      <c r="CI839">
        <f t="shared" ca="1" si="108"/>
        <v>2.4344602520387504E-4</v>
      </c>
      <c r="CJ839">
        <f t="shared" ca="1" si="109"/>
        <v>3.1209424764377935E-4</v>
      </c>
      <c r="CK839">
        <f t="shared" ca="1" si="110"/>
        <v>3.6991679147480028E-4</v>
      </c>
      <c r="CL839">
        <f ca="1">+IF($C839=1,SUMPRODUCT($CH839:$CK839,Elast!$L$6:$O$6),SUMPRODUCT($CH839:$CK839,Elast!$L$13:$O$13))</f>
        <v>-1.4311886814349032E-5</v>
      </c>
      <c r="CM839">
        <f ca="1">+IF($C839=1,SUMPRODUCT($CH839:$CK839,Elast!$L$7:$O$7),SUMPRODUCT($CH839:$CK839,Elast!$L$14:$O$14))</f>
        <v>-1.3832567585408295E-5</v>
      </c>
      <c r="CN839">
        <f ca="1">+IF($C839=1,SUMPRODUCT($CH839:$CK839,Elast!$L$8:$O$8),SUMPRODUCT($CH839:$CK839,Elast!$L$15:$O$15))</f>
        <v>-4.6274624681038381E-5</v>
      </c>
      <c r="CO839">
        <f ca="1">+IF($C839=1,SUMPRODUCT($CH839:$CK839,Elast!$L$9:$O$9),SUMPRODUCT($CH839:$CK839,Elast!$L$16:$O$16))</f>
        <v>-4.8105737673027169E-5</v>
      </c>
    </row>
    <row r="840" spans="2:93" x14ac:dyDescent="0.25">
      <c r="B840" t="s">
        <v>94</v>
      </c>
      <c r="C840">
        <v>1</v>
      </c>
      <c r="D840">
        <v>2047</v>
      </c>
      <c r="E840">
        <v>2045</v>
      </c>
      <c r="F840">
        <v>0.145456437080763</v>
      </c>
      <c r="G840">
        <v>1.7483361274820999E-2</v>
      </c>
      <c r="H840">
        <v>0.245332300656733</v>
      </c>
      <c r="I840">
        <v>0.59172790098768102</v>
      </c>
      <c r="J840">
        <f ca="1">+('aob Demand'!J839-'aob Demand'!BX839)+'aob Cap'!BX840</f>
        <v>141.45112485999741</v>
      </c>
      <c r="K840">
        <f ca="1">+('aob Demand'!K839-'aob Demand'!BY839)+'aob Cap'!BY840</f>
        <v>141.45112485999741</v>
      </c>
      <c r="L840">
        <f ca="1">+('aob Demand'!L839-'aob Demand'!BZ839)+'aob Cap'!BZ840</f>
        <v>110.32046161981842</v>
      </c>
      <c r="M840">
        <f ca="1">+('aob Demand'!M839-'aob Demand'!CA839)+'aob Cap'!CA840</f>
        <v>93.063950368193019</v>
      </c>
      <c r="N840">
        <f ca="1">+'aob Demand'!N839*(1+CL840)</f>
        <v>103668.58468984434</v>
      </c>
      <c r="O840">
        <f ca="1">+'aob Demand'!O839*(1+CM840)</f>
        <v>16882.050896558649</v>
      </c>
      <c r="P840">
        <f ca="1">+'aob Demand'!P839*(1+CN840)</f>
        <v>218899.67317445265</v>
      </c>
      <c r="Q840">
        <f ca="1">+'aob Demand'!Q839*(1+CO840)</f>
        <v>683405.55230912089</v>
      </c>
      <c r="R840">
        <v>1784.9419544469699</v>
      </c>
      <c r="S840">
        <f ca="1">+IF(E840&gt;2017,SUMPRODUCT(J840:M840,N840:Q840),'aob Demand'!S839)</f>
        <v>104801556.40076089</v>
      </c>
      <c r="T840">
        <v>53031.703031529301</v>
      </c>
      <c r="U840">
        <v>58.111999999999902</v>
      </c>
      <c r="V840">
        <v>33418.584568367602</v>
      </c>
      <c r="W840">
        <v>1.0957964119800801E-3</v>
      </c>
      <c r="X840">
        <v>-2.0524136715623</v>
      </c>
      <c r="Y840">
        <v>-2.0524136715623</v>
      </c>
      <c r="Z840">
        <v>-5.7564010378276604</v>
      </c>
      <c r="AA840">
        <v>-1.68194246926396</v>
      </c>
      <c r="AB840">
        <v>1.66918697946342</v>
      </c>
      <c r="AC840">
        <v>1.66918697946342</v>
      </c>
      <c r="AD840">
        <v>1.66918697946342</v>
      </c>
      <c r="AE840">
        <v>1.66918697946342</v>
      </c>
      <c r="AF840">
        <v>176977.68967143199</v>
      </c>
      <c r="AG840">
        <v>21278.127220799801</v>
      </c>
      <c r="AH840">
        <v>392477.84628470201</v>
      </c>
      <c r="AI840">
        <v>1142171.6252804999</v>
      </c>
      <c r="AJ840">
        <v>130.14775753662701</v>
      </c>
      <c r="AK840">
        <v>130.14775753662701</v>
      </c>
      <c r="AL840">
        <v>102.787888429045</v>
      </c>
      <c r="AM840">
        <v>81.814189485721201</v>
      </c>
      <c r="AN840">
        <v>128.095343865064</v>
      </c>
      <c r="AO840">
        <v>128.095343865064</v>
      </c>
      <c r="AP840">
        <v>97.031487391217695</v>
      </c>
      <c r="AQ840">
        <v>80.1322470164572</v>
      </c>
      <c r="AR840">
        <f ca="1">+IF(E840&gt;2017,J840*N840,'aob Demand'!AR839)</f>
        <v>14664037.917022387</v>
      </c>
      <c r="AS840">
        <f>+IF(F840&gt;2017,K840*O840,'aob Demand'!AS839)</f>
        <v>2387460.8304536901</v>
      </c>
      <c r="AT840">
        <f>+IF(G840&gt;2017,L840*P840,'aob Demand'!AT839)</f>
        <v>24142974.071203999</v>
      </c>
      <c r="AU840">
        <f>+IF(H840&gt;2017,M840*Q840,'aob Demand'!AU839)</f>
        <v>63580844.4877299</v>
      </c>
      <c r="AV840">
        <v>0.98418617847805601</v>
      </c>
      <c r="AW840">
        <v>0.98418617847805601</v>
      </c>
      <c r="AX840">
        <v>0.94396021589180901</v>
      </c>
      <c r="AY840">
        <v>0.97940206883571801</v>
      </c>
      <c r="AZ840">
        <v>1.03182163592288</v>
      </c>
      <c r="BA840">
        <v>1.03182163592288</v>
      </c>
      <c r="BB840">
        <v>1.00962717577434</v>
      </c>
      <c r="BC840">
        <v>1.0528303535217201</v>
      </c>
      <c r="BD840">
        <v>0.87852144053513104</v>
      </c>
      <c r="BE840">
        <v>0.87852144053513104</v>
      </c>
      <c r="BF840">
        <v>0.83059256521848002</v>
      </c>
      <c r="BG840">
        <v>0.82117729021849895</v>
      </c>
      <c r="BH840">
        <v>0.20805409</v>
      </c>
      <c r="BI840">
        <v>0.20805409</v>
      </c>
      <c r="BJ840">
        <v>0.23356761100000001</v>
      </c>
      <c r="BK840">
        <v>0.32932171100000002</v>
      </c>
      <c r="BL840">
        <v>0.19574691499999999</v>
      </c>
      <c r="BM840">
        <v>0.19574691499999999</v>
      </c>
      <c r="BN840">
        <v>0.212636728</v>
      </c>
      <c r="BO840">
        <v>0.32846056800000001</v>
      </c>
      <c r="BP840">
        <v>0.20090065800000001</v>
      </c>
      <c r="BQ840">
        <v>0.20090065800000001</v>
      </c>
      <c r="BR840">
        <v>0.23331829000000001</v>
      </c>
      <c r="BS840">
        <v>0.26943362700000001</v>
      </c>
      <c r="BT840">
        <v>0.71193289699999995</v>
      </c>
      <c r="BU840">
        <v>0.71193289699999995</v>
      </c>
      <c r="BV840">
        <v>0.66426642700000005</v>
      </c>
      <c r="BW840">
        <v>0.66782604599999995</v>
      </c>
      <c r="BX840">
        <f ca="1">+'aob Demand'!BX839+'aob Cap'!$CG840</f>
        <v>13.068132605195519</v>
      </c>
      <c r="BY840">
        <f ca="1">+'aob Demand'!BY839+'aob Cap'!$CG840</f>
        <v>13.068132605195519</v>
      </c>
      <c r="BZ840">
        <f ca="1">+'aob Demand'!BZ839+'aob Cap'!$CG840</f>
        <v>13.068132605195519</v>
      </c>
      <c r="CA840">
        <f ca="1">+'aob Demand'!CA839+'aob Cap'!$CG840</f>
        <v>13.068132605195519</v>
      </c>
      <c r="CB840">
        <f t="shared" ca="1" si="106"/>
        <v>1354754.8117198278</v>
      </c>
      <c r="CC840">
        <f t="shared" ca="1" si="103"/>
        <v>220616.87976388831</v>
      </c>
      <c r="CD840">
        <f t="shared" ca="1" si="104"/>
        <v>2860609.9562777076</v>
      </c>
      <c r="CE840">
        <f t="shared" ca="1" si="105"/>
        <v>8930834.3807024751</v>
      </c>
      <c r="CG840">
        <f ca="1">+IFERROR(VLOOKUP(_xlfn.CONCAT(B840,E840,C840),Reallocation!$A$3:$F$618,6,FALSE),0)</f>
        <v>3.2924641179419144E-2</v>
      </c>
      <c r="CH840">
        <f t="shared" ca="1" si="107"/>
        <v>2.3276337471345165E-4</v>
      </c>
      <c r="CI840">
        <f t="shared" ca="1" si="108"/>
        <v>2.3276337471345165E-4</v>
      </c>
      <c r="CJ840">
        <f t="shared" ca="1" si="109"/>
        <v>2.984454623919941E-4</v>
      </c>
      <c r="CK840">
        <f t="shared" ca="1" si="110"/>
        <v>3.5378512355377367E-4</v>
      </c>
      <c r="CL840">
        <f ca="1">+IF($C840=1,SUMPRODUCT($CH840:$CK840,Elast!$L$6:$O$6),SUMPRODUCT($CH840:$CK840,Elast!$L$13:$O$13))</f>
        <v>-1.3687903258535306E-5</v>
      </c>
      <c r="CM840">
        <f ca="1">+IF($C840=1,SUMPRODUCT($CH840:$CK840,Elast!$L$7:$O$7),SUMPRODUCT($CH840:$CK840,Elast!$L$14:$O$14))</f>
        <v>-1.3226043111311814E-5</v>
      </c>
      <c r="CN840">
        <f ca="1">+IF($C840=1,SUMPRODUCT($CH840:$CK840,Elast!$L$8:$O$8),SUMPRODUCT($CH840:$CK840,Elast!$L$15:$O$15))</f>
        <v>-4.4247712040775156E-5</v>
      </c>
      <c r="CO840">
        <f ca="1">+IF($C840=1,SUMPRODUCT($CH840:$CK840,Elast!$L$9:$O$9),SUMPRODUCT($CH840:$CK840,Elast!$L$16:$O$16))</f>
        <v>-4.6003932468726921E-5</v>
      </c>
    </row>
    <row r="841" spans="2:93" x14ac:dyDescent="0.25">
      <c r="B841" t="s">
        <v>94</v>
      </c>
      <c r="C841">
        <v>1</v>
      </c>
      <c r="D841">
        <v>2048</v>
      </c>
      <c r="E841">
        <v>2046</v>
      </c>
      <c r="F841">
        <v>0.14550524593495801</v>
      </c>
      <c r="G841">
        <v>1.7484516272304601E-2</v>
      </c>
      <c r="H841">
        <v>0.24534467848265701</v>
      </c>
      <c r="I841">
        <v>0.59166555931007903</v>
      </c>
      <c r="J841">
        <f ca="1">+('aob Demand'!J840-'aob Demand'!BX840)+'aob Cap'!BX841</f>
        <v>141.38048422437325</v>
      </c>
      <c r="K841">
        <f ca="1">+('aob Demand'!K840-'aob Demand'!BY840)+'aob Cap'!BY841</f>
        <v>141.38048422437325</v>
      </c>
      <c r="L841">
        <f ca="1">+('aob Demand'!L840-'aob Demand'!BZ840)+'aob Cap'!BZ841</f>
        <v>110.24872593238027</v>
      </c>
      <c r="M841">
        <f ca="1">+('aob Demand'!M840-'aob Demand'!CA840)+'aob Cap'!CA841</f>
        <v>92.991681815591065</v>
      </c>
      <c r="N841">
        <f ca="1">+'aob Demand'!N840*(1+CL841)</f>
        <v>103736.4179390764</v>
      </c>
      <c r="O841">
        <f ca="1">+'aob Demand'!O840*(1+CM841)</f>
        <v>16892.290573986484</v>
      </c>
      <c r="P841">
        <f ca="1">+'aob Demand'!P840*(1+CN841)</f>
        <v>219039.95974977076</v>
      </c>
      <c r="Q841">
        <f ca="1">+'aob Demand'!Q840*(1+CO841)</f>
        <v>683846.92449910624</v>
      </c>
      <c r="R841">
        <v>1784.63029136573</v>
      </c>
      <c r="S841">
        <f ca="1">+IF(E841&gt;2017,SUMPRODUCT(J841:M841,N841:Q841),'aob Demand'!S840)</f>
        <v>104795497.32522109</v>
      </c>
      <c r="T841">
        <v>53025.275164868297</v>
      </c>
      <c r="U841">
        <v>58.111999999999902</v>
      </c>
      <c r="V841">
        <v>33627.858262561203</v>
      </c>
      <c r="W841">
        <v>1.09592923127159E-3</v>
      </c>
      <c r="X841">
        <v>-2.05813340916544</v>
      </c>
      <c r="Y841">
        <v>-2.05813340916544</v>
      </c>
      <c r="Z841">
        <v>-5.7602110765004699</v>
      </c>
      <c r="AA841">
        <v>-1.68520304328838</v>
      </c>
      <c r="AB841">
        <v>1.5846550269695201</v>
      </c>
      <c r="AC841">
        <v>1.5846550269695201</v>
      </c>
      <c r="AD841">
        <v>1.5846550269695201</v>
      </c>
      <c r="AE841">
        <v>1.5846550269695201</v>
      </c>
      <c r="AF841">
        <v>168140.118379027</v>
      </c>
      <c r="AG841">
        <v>20209.861408742599</v>
      </c>
      <c r="AH841">
        <v>372845.59450084501</v>
      </c>
      <c r="AI841">
        <v>1085064.4497459501</v>
      </c>
      <c r="AJ841">
        <v>130.14775753662701</v>
      </c>
      <c r="AK841">
        <v>130.14775753662701</v>
      </c>
      <c r="AL841">
        <v>102.787888429045</v>
      </c>
      <c r="AM841">
        <v>81.814189485721201</v>
      </c>
      <c r="AN841">
        <v>128.08962412746101</v>
      </c>
      <c r="AO841">
        <v>128.08962412746101</v>
      </c>
      <c r="AP841">
        <v>97.027677352544899</v>
      </c>
      <c r="AQ841">
        <v>80.128986442432804</v>
      </c>
      <c r="AR841">
        <f ca="1">+IF(E841&gt;2017,J841*N841,'aob Demand'!AR840)</f>
        <v>14666304.999928581</v>
      </c>
      <c r="AS841">
        <f>+IF(F841&gt;2017,K841*O841,'aob Demand'!AS840)</f>
        <v>2387738.9213120202</v>
      </c>
      <c r="AT841">
        <f>+IF(G841&gt;2017,L841*P841,'aob Demand'!AT840)</f>
        <v>24143006.136319801</v>
      </c>
      <c r="AU841">
        <f>+IF(H841&gt;2017,M841*Q841,'aob Demand'!AU840)</f>
        <v>63573356.0150849</v>
      </c>
      <c r="AV841">
        <v>0.98414273578503197</v>
      </c>
      <c r="AW841">
        <v>0.98414273578503197</v>
      </c>
      <c r="AX841">
        <v>0.94392338579712698</v>
      </c>
      <c r="AY841">
        <v>0.97936252976208904</v>
      </c>
      <c r="AZ841">
        <v>1.0319203175291201</v>
      </c>
      <c r="BA841">
        <v>1.0319203175291201</v>
      </c>
      <c r="BB841">
        <v>1.0097125255292101</v>
      </c>
      <c r="BC841">
        <v>1.05292244426369</v>
      </c>
      <c r="BD841">
        <v>0.87848266196041602</v>
      </c>
      <c r="BE841">
        <v>0.87848266196041602</v>
      </c>
      <c r="BF841">
        <v>0.83056015834125696</v>
      </c>
      <c r="BG841">
        <v>0.82114413877807102</v>
      </c>
      <c r="BH841">
        <v>0.20805409</v>
      </c>
      <c r="BI841">
        <v>0.20805409</v>
      </c>
      <c r="BJ841">
        <v>0.23356761100000001</v>
      </c>
      <c r="BK841">
        <v>0.32932171100000002</v>
      </c>
      <c r="BL841">
        <v>0.19574691499999999</v>
      </c>
      <c r="BM841">
        <v>0.19574691499999999</v>
      </c>
      <c r="BN841">
        <v>0.212636728</v>
      </c>
      <c r="BO841">
        <v>0.32846056800000001</v>
      </c>
      <c r="BP841">
        <v>0.20090065800000001</v>
      </c>
      <c r="BQ841">
        <v>0.20090065800000001</v>
      </c>
      <c r="BR841">
        <v>0.23331829000000001</v>
      </c>
      <c r="BS841">
        <v>0.26943362700000001</v>
      </c>
      <c r="BT841">
        <v>0.71193289699999995</v>
      </c>
      <c r="BU841">
        <v>0.71193289699999995</v>
      </c>
      <c r="BV841">
        <v>0.66426642700000005</v>
      </c>
      <c r="BW841">
        <v>0.66782604599999995</v>
      </c>
      <c r="BX841">
        <f ca="1">+'aob Demand'!BX840+'aob Cap'!$CG841</f>
        <v>12.993280546949364</v>
      </c>
      <c r="BY841">
        <f ca="1">+'aob Demand'!BY840+'aob Cap'!$CG841</f>
        <v>12.993280546949364</v>
      </c>
      <c r="BZ841">
        <f ca="1">+'aob Demand'!BZ840+'aob Cap'!$CG841</f>
        <v>12.993280546949364</v>
      </c>
      <c r="CA841">
        <f ca="1">+'aob Demand'!CA840+'aob Cap'!$CG841</f>
        <v>12.993280546949364</v>
      </c>
      <c r="CB841">
        <f t="shared" ca="1" si="106"/>
        <v>1347876.3812180106</v>
      </c>
      <c r="CC841">
        <f t="shared" ca="1" si="103"/>
        <v>219486.27050839469</v>
      </c>
      <c r="CD841">
        <f t="shared" ca="1" si="104"/>
        <v>2846047.6480212682</v>
      </c>
      <c r="CE841">
        <f t="shared" ca="1" si="105"/>
        <v>8885414.9411853887</v>
      </c>
      <c r="CG841">
        <f ca="1">+IFERROR(VLOOKUP(_xlfn.CONCAT(B841,E841,C841),Reallocation!$A$3:$F$618,6,FALSE),0)</f>
        <v>3.1463755733265743E-2</v>
      </c>
      <c r="CH841">
        <f t="shared" ca="1" si="107"/>
        <v>2.2254666834586878E-4</v>
      </c>
      <c r="CI841">
        <f t="shared" ca="1" si="108"/>
        <v>2.2254666834586878E-4</v>
      </c>
      <c r="CJ841">
        <f t="shared" ca="1" si="109"/>
        <v>2.8538883753248534E-4</v>
      </c>
      <c r="CK841">
        <f t="shared" ca="1" si="110"/>
        <v>3.3835021712658175E-4</v>
      </c>
      <c r="CL841">
        <f ca="1">+IF($C841=1,SUMPRODUCT($CH841:$CK841,Elast!$L$6:$O$6),SUMPRODUCT($CH841:$CK841,Elast!$L$13:$O$13))</f>
        <v>-1.3090860914324097E-5</v>
      </c>
      <c r="CM841">
        <f ca="1">+IF($C841=1,SUMPRODUCT($CH841:$CK841,Elast!$L$7:$O$7),SUMPRODUCT($CH841:$CK841,Elast!$L$14:$O$14))</f>
        <v>-1.264594178254308E-5</v>
      </c>
      <c r="CN841">
        <f ca="1">+IF($C841=1,SUMPRODUCT($CH841:$CK841,Elast!$L$8:$O$8),SUMPRODUCT($CH841:$CK841,Elast!$L$15:$O$15))</f>
        <v>-4.2308957357573454E-5</v>
      </c>
      <c r="CO841">
        <f ca="1">+IF($C841=1,SUMPRODUCT($CH841:$CK841,Elast!$L$9:$O$9),SUMPRODUCT($CH841:$CK841,Elast!$L$16:$O$16))</f>
        <v>-4.3993179849977972E-5</v>
      </c>
    </row>
    <row r="842" spans="2:93" x14ac:dyDescent="0.25">
      <c r="B842" t="s">
        <v>94</v>
      </c>
      <c r="C842">
        <v>1</v>
      </c>
      <c r="D842">
        <v>2049</v>
      </c>
      <c r="E842">
        <v>2047</v>
      </c>
      <c r="F842">
        <v>0.14555167299878299</v>
      </c>
      <c r="G842">
        <v>1.7485608070507499E-2</v>
      </c>
      <c r="H842">
        <v>0.245356450113244</v>
      </c>
      <c r="I842">
        <v>0.59160626881746403</v>
      </c>
      <c r="J842">
        <f ca="1">+('aob Demand'!J841-'aob Demand'!BX841)+'aob Cap'!BX842</f>
        <v>141.31182629884495</v>
      </c>
      <c r="K842">
        <f ca="1">+('aob Demand'!K841-'aob Demand'!BY841)+'aob Cap'!BY842</f>
        <v>141.31182629884495</v>
      </c>
      <c r="L842">
        <f ca="1">+('aob Demand'!L841-'aob Demand'!BZ841)+'aob Cap'!BZ842</f>
        <v>110.17897845374597</v>
      </c>
      <c r="M842">
        <f ca="1">+('aob Demand'!M841-'aob Demand'!CA841)+'aob Cap'!CA842</f>
        <v>92.921402627700274</v>
      </c>
      <c r="N842">
        <f ca="1">+'aob Demand'!N841*(1+CL842)</f>
        <v>103804.05583761288</v>
      </c>
      <c r="O842">
        <f ca="1">+'aob Demand'!O841*(1+CM842)</f>
        <v>16902.518594972218</v>
      </c>
      <c r="P842">
        <f ca="1">+'aob Demand'!P841*(1+CN842)</f>
        <v>219179.90054078426</v>
      </c>
      <c r="Q842">
        <f ca="1">+'aob Demand'!Q841*(1+CO842)</f>
        <v>684287.13410591555</v>
      </c>
      <c r="R842">
        <v>1784.39273022165</v>
      </c>
      <c r="S842">
        <f ca="1">+IF(E842&gt;2017,SUMPRODUCT(J842:M842,N842:Q842),'aob Demand'!S841)</f>
        <v>104791204.31973423</v>
      </c>
      <c r="T842">
        <v>53018.848077316099</v>
      </c>
      <c r="U842">
        <v>58.111999999999902</v>
      </c>
      <c r="V842">
        <v>33838.442469442598</v>
      </c>
      <c r="W842">
        <v>1.0960620666618499E-3</v>
      </c>
      <c r="X842">
        <v>-2.0637873782437701</v>
      </c>
      <c r="Y842">
        <v>-2.0637873782437701</v>
      </c>
      <c r="Z842">
        <v>-5.7639967641634602</v>
      </c>
      <c r="AA842">
        <v>-1.68843790055036</v>
      </c>
      <c r="AB842">
        <v>1.5044118945829801</v>
      </c>
      <c r="AC842">
        <v>1.5044118945829801</v>
      </c>
      <c r="AD842">
        <v>1.5044118945829801</v>
      </c>
      <c r="AE842">
        <v>1.5044118945829801</v>
      </c>
      <c r="AF842">
        <v>159743.339181913</v>
      </c>
      <c r="AG842">
        <v>19195.424847891401</v>
      </c>
      <c r="AH842">
        <v>354195.76266546902</v>
      </c>
      <c r="AI842">
        <v>1030812.49613756</v>
      </c>
      <c r="AJ842">
        <v>130.14775753662701</v>
      </c>
      <c r="AK842">
        <v>130.14775753662701</v>
      </c>
      <c r="AL842">
        <v>102.787888429045</v>
      </c>
      <c r="AM842">
        <v>81.814189485721201</v>
      </c>
      <c r="AN842">
        <v>128.08397015838301</v>
      </c>
      <c r="AO842">
        <v>128.08397015838301</v>
      </c>
      <c r="AP842">
        <v>97.023891664881901</v>
      </c>
      <c r="AQ842">
        <v>80.125751585170804</v>
      </c>
      <c r="AR842">
        <f ca="1">+IF(E842&gt;2017,J842*N842,'aob Demand'!AR841)</f>
        <v>14668740.707640354</v>
      </c>
      <c r="AS842">
        <f>+IF(F842&gt;2017,K842*O842,'aob Demand'!AS841)</f>
        <v>2388046.4349179599</v>
      </c>
      <c r="AT842">
        <f>+IF(G842&gt;2017,L842*P842,'aob Demand'!AT841)</f>
        <v>24143404.1182542</v>
      </c>
      <c r="AU842">
        <f>+IF(H842&gt;2017,M842*Q842,'aob Demand'!AU841)</f>
        <v>63567019.930049397</v>
      </c>
      <c r="AV842">
        <v>0.98409977350441202</v>
      </c>
      <c r="AW842">
        <v>0.98409977350441202</v>
      </c>
      <c r="AX842">
        <v>0.94388678096032996</v>
      </c>
      <c r="AY842">
        <v>0.97932328965456505</v>
      </c>
      <c r="AZ842">
        <v>1.03201792150336</v>
      </c>
      <c r="BA842">
        <v>1.03201792150336</v>
      </c>
      <c r="BB842">
        <v>1.00979736375442</v>
      </c>
      <c r="BC842">
        <v>1.0530138503659201</v>
      </c>
      <c r="BD842">
        <v>0.87844431221980301</v>
      </c>
      <c r="BE842">
        <v>0.87844431221980301</v>
      </c>
      <c r="BF842">
        <v>0.83052794966891796</v>
      </c>
      <c r="BG842">
        <v>0.82111123800504904</v>
      </c>
      <c r="BH842">
        <v>0.20805409</v>
      </c>
      <c r="BI842">
        <v>0.20805409</v>
      </c>
      <c r="BJ842">
        <v>0.23356761100000001</v>
      </c>
      <c r="BK842">
        <v>0.32932171100000002</v>
      </c>
      <c r="BL842">
        <v>0.19574691499999999</v>
      </c>
      <c r="BM842">
        <v>0.19574691499999999</v>
      </c>
      <c r="BN842">
        <v>0.212636728</v>
      </c>
      <c r="BO842">
        <v>0.32846056800000001</v>
      </c>
      <c r="BP842">
        <v>0.20090065800000001</v>
      </c>
      <c r="BQ842">
        <v>0.20090065800000001</v>
      </c>
      <c r="BR842">
        <v>0.23331829000000001</v>
      </c>
      <c r="BS842">
        <v>0.26943362700000001</v>
      </c>
      <c r="BT842">
        <v>0.71193289699999995</v>
      </c>
      <c r="BU842">
        <v>0.71193289699999995</v>
      </c>
      <c r="BV842">
        <v>0.66426642700000005</v>
      </c>
      <c r="BW842">
        <v>0.66782604599999995</v>
      </c>
      <c r="BX842">
        <f ca="1">+'aob Demand'!BX841+'aob Cap'!$CG842</f>
        <v>12.920426090022275</v>
      </c>
      <c r="BY842">
        <f ca="1">+'aob Demand'!BY841+'aob Cap'!$CG842</f>
        <v>12.920426090022275</v>
      </c>
      <c r="BZ842">
        <f ca="1">+'aob Demand'!BZ841+'aob Cap'!$CG842</f>
        <v>12.920426090022275</v>
      </c>
      <c r="CA842">
        <f ca="1">+'aob Demand'!CA841+'aob Cap'!$CG842</f>
        <v>12.920426090022275</v>
      </c>
      <c r="CB842">
        <f t="shared" ca="1" si="106"/>
        <v>1341192.6312944223</v>
      </c>
      <c r="CC842">
        <f t="shared" ca="1" si="103"/>
        <v>218387.74224156569</v>
      </c>
      <c r="CD842">
        <f t="shared" ca="1" si="104"/>
        <v>2831897.7053556363</v>
      </c>
      <c r="CE842">
        <f t="shared" ca="1" si="105"/>
        <v>8841281.3405686431</v>
      </c>
      <c r="CG842">
        <f ca="1">+IFERROR(VLOOKUP(_xlfn.CONCAT(B842,E842,C842),Reallocation!$A$3:$F$618,6,FALSE),0)</f>
        <v>3.0067139427976407E-2</v>
      </c>
      <c r="CH842">
        <f t="shared" ca="1" si="107"/>
        <v>2.1277157202970187E-4</v>
      </c>
      <c r="CI842">
        <f t="shared" ca="1" si="108"/>
        <v>2.1277157202970187E-4</v>
      </c>
      <c r="CJ842">
        <f t="shared" ca="1" si="109"/>
        <v>2.7289361228377551E-4</v>
      </c>
      <c r="CK842">
        <f t="shared" ca="1" si="110"/>
        <v>3.2357603929455969E-4</v>
      </c>
      <c r="CL842">
        <f ca="1">+IF($C842=1,SUMPRODUCT($CH842:$CK842,Elast!$L$6:$O$6),SUMPRODUCT($CH842:$CK842,Elast!$L$13:$O$13))</f>
        <v>-1.2519367068634326E-5</v>
      </c>
      <c r="CM842">
        <f ca="1">+IF($C842=1,SUMPRODUCT($CH842:$CK842,Elast!$L$7:$O$7),SUMPRODUCT($CH842:$CK842,Elast!$L$14:$O$14))</f>
        <v>-1.2090885292144637E-5</v>
      </c>
      <c r="CN842">
        <f ca="1">+IF($C842=1,SUMPRODUCT($CH842:$CK842,Elast!$L$8:$O$8),SUMPRODUCT($CH842:$CK842,Elast!$L$15:$O$15))</f>
        <v>-4.045376954626589E-5</v>
      </c>
      <c r="CO842">
        <f ca="1">+IF($C842=1,SUMPRODUCT($CH842:$CK842,Elast!$L$9:$O$9),SUMPRODUCT($CH842:$CK842,Elast!$L$16:$O$16))</f>
        <v>-4.2068756900083047E-5</v>
      </c>
    </row>
    <row r="843" spans="2:93" x14ac:dyDescent="0.25">
      <c r="B843" t="s">
        <v>94</v>
      </c>
      <c r="C843">
        <v>1</v>
      </c>
      <c r="D843">
        <v>2050</v>
      </c>
      <c r="E843">
        <v>2048</v>
      </c>
      <c r="F843">
        <v>0.145595831978371</v>
      </c>
      <c r="G843">
        <v>1.7486639365400999E-2</v>
      </c>
      <c r="H843">
        <v>0.24536764416018</v>
      </c>
      <c r="I843">
        <v>0.59154988449604695</v>
      </c>
      <c r="J843">
        <f ca="1">+('aob Demand'!J842-'aob Demand'!BX842)+'aob Cap'!BX843</f>
        <v>141.24509758985624</v>
      </c>
      <c r="K843">
        <f ca="1">+('aob Demand'!K842-'aob Demand'!BY842)+'aob Cap'!BY843</f>
        <v>141.24509758985624</v>
      </c>
      <c r="L843">
        <f ca="1">+('aob Demand'!L842-'aob Demand'!BZ842)+'aob Cap'!BZ843</f>
        <v>110.11116555919325</v>
      </c>
      <c r="M843">
        <f ca="1">+('aob Demand'!M842-'aob Demand'!CA842)+'aob Cap'!CA843</f>
        <v>92.853059151502947</v>
      </c>
      <c r="N843">
        <f ca="1">+'aob Demand'!N842*(1+CL843)</f>
        <v>103871.50395190403</v>
      </c>
      <c r="O843">
        <f ca="1">+'aob Demand'!O842*(1+CM843)</f>
        <v>16912.735386489225</v>
      </c>
      <c r="P843">
        <f ca="1">+'aob Demand'!P842*(1+CN843)</f>
        <v>219319.50607371193</v>
      </c>
      <c r="Q843">
        <f ca="1">+'aob Demand'!Q842*(1+CO843)</f>
        <v>684726.21594768693</v>
      </c>
      <c r="R843">
        <v>1784.22559911294</v>
      </c>
      <c r="S843">
        <f ca="1">+IF(E843&gt;2017,SUMPRODUCT(J843:M843,N843:Q843),'aob Demand'!S842)</f>
        <v>104788631.94828625</v>
      </c>
      <c r="T843">
        <v>53012.421768778302</v>
      </c>
      <c r="U843">
        <v>58.111999999999902</v>
      </c>
      <c r="V843">
        <v>34050.345395697703</v>
      </c>
      <c r="W843">
        <v>1.09619491815283E-3</v>
      </c>
      <c r="X843">
        <v>-2.0693788227251901</v>
      </c>
      <c r="Y843">
        <v>-2.0693788227251901</v>
      </c>
      <c r="Z843">
        <v>-5.7677592980441501</v>
      </c>
      <c r="AA843">
        <v>-1.6916482981427401</v>
      </c>
      <c r="AB843">
        <v>1.42823921665741</v>
      </c>
      <c r="AC843">
        <v>1.42823921665741</v>
      </c>
      <c r="AD843">
        <v>1.42823921665741</v>
      </c>
      <c r="AE843">
        <v>1.42823921665741</v>
      </c>
      <c r="AF843">
        <v>151765.41743597199</v>
      </c>
      <c r="AG843">
        <v>18232.0859201979</v>
      </c>
      <c r="AH843">
        <v>336479.15212757501</v>
      </c>
      <c r="AI843">
        <v>979273.01620745298</v>
      </c>
      <c r="AJ843">
        <v>130.14775753662701</v>
      </c>
      <c r="AK843">
        <v>130.14775753662701</v>
      </c>
      <c r="AL843">
        <v>102.787888429045</v>
      </c>
      <c r="AM843">
        <v>81.814189485721201</v>
      </c>
      <c r="AN843">
        <v>128.078378713902</v>
      </c>
      <c r="AO843">
        <v>128.078378713902</v>
      </c>
      <c r="AP843">
        <v>97.020129131001198</v>
      </c>
      <c r="AQ843">
        <v>80.122541187578406</v>
      </c>
      <c r="AR843">
        <f ca="1">+IF(E843&gt;2017,J843*N843,'aob Demand'!AR842)</f>
        <v>14671340.712491823</v>
      </c>
      <c r="AS843">
        <f>+IF(F843&gt;2017,K843*O843,'aob Demand'!AS842)</f>
        <v>2388382.6430842602</v>
      </c>
      <c r="AT843">
        <f>+IF(G843&gt;2017,L843*P843,'aob Demand'!AT842)</f>
        <v>24144158.9400017</v>
      </c>
      <c r="AU843">
        <f>+IF(H843&gt;2017,M843*Q843,'aob Demand'!AU842)</f>
        <v>63561807.569571398</v>
      </c>
      <c r="AV843">
        <v>0.984057267916843</v>
      </c>
      <c r="AW843">
        <v>0.984057267916843</v>
      </c>
      <c r="AX843">
        <v>0.943850390296329</v>
      </c>
      <c r="AY843">
        <v>0.97928433387973901</v>
      </c>
      <c r="AZ843">
        <v>1.0321145012880999</v>
      </c>
      <c r="BA843">
        <v>1.0321145012880999</v>
      </c>
      <c r="BB843">
        <v>1.0098817159537601</v>
      </c>
      <c r="BC843">
        <v>1.05310460565606</v>
      </c>
      <c r="BD843">
        <v>0.87840637014051104</v>
      </c>
      <c r="BE843">
        <v>0.87840637014051104</v>
      </c>
      <c r="BF843">
        <v>0.83049592944767003</v>
      </c>
      <c r="BG843">
        <v>0.82107857563008702</v>
      </c>
      <c r="BH843">
        <v>0.20805409</v>
      </c>
      <c r="BI843">
        <v>0.20805409</v>
      </c>
      <c r="BJ843">
        <v>0.23356761100000001</v>
      </c>
      <c r="BK843">
        <v>0.32932171100000002</v>
      </c>
      <c r="BL843">
        <v>0.19574691499999999</v>
      </c>
      <c r="BM843">
        <v>0.19574691499999999</v>
      </c>
      <c r="BN843">
        <v>0.212636728</v>
      </c>
      <c r="BO843">
        <v>0.32846056800000001</v>
      </c>
      <c r="BP843">
        <v>0.20090065800000001</v>
      </c>
      <c r="BQ843">
        <v>0.20090065800000001</v>
      </c>
      <c r="BR843">
        <v>0.23331829000000001</v>
      </c>
      <c r="BS843">
        <v>0.26943362700000001</v>
      </c>
      <c r="BT843">
        <v>0.71193289699999995</v>
      </c>
      <c r="BU843">
        <v>0.71193289699999995</v>
      </c>
      <c r="BV843">
        <v>0.66426642700000005</v>
      </c>
      <c r="BW843">
        <v>0.66782604599999995</v>
      </c>
      <c r="BX843">
        <f ca="1">+'aob Demand'!BX842+'aob Cap'!$CG843</f>
        <v>12.849515384023841</v>
      </c>
      <c r="BY843">
        <f ca="1">+'aob Demand'!BY842+'aob Cap'!$CG843</f>
        <v>12.849515384023841</v>
      </c>
      <c r="BZ843">
        <f ca="1">+'aob Demand'!BZ842+'aob Cap'!$CG843</f>
        <v>12.849515384023841</v>
      </c>
      <c r="CA843">
        <f ca="1">+'aob Demand'!CA842+'aob Cap'!$CG843</f>
        <v>12.849515384023841</v>
      </c>
      <c r="CB843">
        <f t="shared" ca="1" si="106"/>
        <v>1334698.4879916839</v>
      </c>
      <c r="CC843">
        <f t="shared" ca="1" si="103"/>
        <v>217320.4535346177</v>
      </c>
      <c r="CD843">
        <f t="shared" ca="1" si="104"/>
        <v>2818149.3673106716</v>
      </c>
      <c r="CE843">
        <f t="shared" ca="1" si="105"/>
        <v>8798400.0456642341</v>
      </c>
      <c r="CG843">
        <f ca="1">+IFERROR(VLOOKUP(_xlfn.CONCAT(B843,E843,C843),Reallocation!$A$3:$F$618,6,FALSE),0)</f>
        <v>2.8731351122241035E-2</v>
      </c>
      <c r="CH843">
        <f t="shared" ca="1" si="107"/>
        <v>2.0341485554187244E-4</v>
      </c>
      <c r="CI843">
        <f t="shared" ca="1" si="108"/>
        <v>2.0341485554187244E-4</v>
      </c>
      <c r="CJ843">
        <f t="shared" ca="1" si="109"/>
        <v>2.6093040588870409E-4</v>
      </c>
      <c r="CK843">
        <f t="shared" ca="1" si="110"/>
        <v>3.0942815869283713E-4</v>
      </c>
      <c r="CL843">
        <f ca="1">+IF($C843=1,SUMPRODUCT($CH843:$CK843,Elast!$L$6:$O$6),SUMPRODUCT($CH843:$CK843,Elast!$L$13:$O$13))</f>
        <v>-1.1972090857208519E-5</v>
      </c>
      <c r="CM843">
        <f ca="1">+IF($C843=1,SUMPRODUCT($CH843:$CK843,Elast!$L$7:$O$7),SUMPRODUCT($CH843:$CK843,Elast!$L$14:$O$14))</f>
        <v>-1.1559557702729429E-5</v>
      </c>
      <c r="CN843">
        <f ca="1">+IF($C843=1,SUMPRODUCT($CH843:$CK843,Elast!$L$8:$O$8),SUMPRODUCT($CH843:$CK843,Elast!$L$15:$O$15))</f>
        <v>-3.8677764577105921E-5</v>
      </c>
      <c r="CO843">
        <f ca="1">+IF($C843=1,SUMPRODUCT($CH843:$CK843,Elast!$L$9:$O$9),SUMPRODUCT($CH843:$CK843,Elast!$L$16:$O$16))</f>
        <v>-4.0226151941975099E-5</v>
      </c>
    </row>
    <row r="844" spans="2:93" x14ac:dyDescent="0.25">
      <c r="B844" t="s">
        <v>94</v>
      </c>
      <c r="C844">
        <v>1</v>
      </c>
      <c r="D844">
        <v>2051</v>
      </c>
      <c r="E844">
        <v>2049</v>
      </c>
      <c r="F844">
        <v>0.145637831467295</v>
      </c>
      <c r="G844">
        <v>1.7487612764111E-2</v>
      </c>
      <c r="H844">
        <v>0.245378287981424</v>
      </c>
      <c r="I844">
        <v>0.59149626778716902</v>
      </c>
      <c r="J844">
        <f ca="1">+('aob Demand'!J843-'aob Demand'!BX843)+'aob Cap'!BX844</f>
        <v>141.18024463225706</v>
      </c>
      <c r="K844">
        <f ca="1">+('aob Demand'!K843-'aob Demand'!BY843)+'aob Cap'!BY844</f>
        <v>141.18024463225706</v>
      </c>
      <c r="L844">
        <f ca="1">+('aob Demand'!L843-'aob Demand'!BZ843)+'aob Cap'!BZ844</f>
        <v>110.04523365065609</v>
      </c>
      <c r="M844">
        <f ca="1">+('aob Demand'!M843-'aob Demand'!CA843)+'aob Cap'!CA844</f>
        <v>92.786597760311182</v>
      </c>
      <c r="N844">
        <f ca="1">+'aob Demand'!N843*(1+CL844)</f>
        <v>103938.76790659876</v>
      </c>
      <c r="O844">
        <f ca="1">+'aob Demand'!O843*(1+CM844)</f>
        <v>16922.941378903968</v>
      </c>
      <c r="P844">
        <f ca="1">+'aob Demand'!P843*(1+CN844)</f>
        <v>219458.78693993515</v>
      </c>
      <c r="Q844">
        <f ca="1">+'aob Demand'!Q843*(1+CO844)</f>
        <v>685164.20507275395</v>
      </c>
      <c r="R844">
        <v>1784.12541065803</v>
      </c>
      <c r="S844">
        <f ca="1">+IF(E844&gt;2017,SUMPRODUCT(J844:M844,N844:Q844),'aob Demand'!S843)</f>
        <v>104787734.66494371</v>
      </c>
      <c r="T844">
        <v>53005.996239160602</v>
      </c>
      <c r="U844">
        <v>58.111999999999902</v>
      </c>
      <c r="V844">
        <v>34263.575299404401</v>
      </c>
      <c r="W844">
        <v>1.0963277857464701E-3</v>
      </c>
      <c r="X844">
        <v>-2.07491082963005</v>
      </c>
      <c r="Y844">
        <v>-2.07491082963005</v>
      </c>
      <c r="Z844">
        <v>-5.77149981755535</v>
      </c>
      <c r="AA844">
        <v>-1.6948354332859401</v>
      </c>
      <c r="AB844">
        <v>1.3559298196764</v>
      </c>
      <c r="AC844">
        <v>1.3559298196764</v>
      </c>
      <c r="AD844">
        <v>1.3559298196764</v>
      </c>
      <c r="AE844">
        <v>1.3559298196764</v>
      </c>
      <c r="AF844">
        <v>144185.50507613999</v>
      </c>
      <c r="AG844">
        <v>17317.253486756399</v>
      </c>
      <c r="AH844">
        <v>319649.03158221702</v>
      </c>
      <c r="AI844">
        <v>930310.39796152501</v>
      </c>
      <c r="AJ844">
        <v>130.14775753662701</v>
      </c>
      <c r="AK844">
        <v>130.14775753662701</v>
      </c>
      <c r="AL844">
        <v>102.787888429045</v>
      </c>
      <c r="AM844">
        <v>81.814189485721201</v>
      </c>
      <c r="AN844">
        <v>128.07284670699701</v>
      </c>
      <c r="AO844">
        <v>128.07284670699701</v>
      </c>
      <c r="AP844">
        <v>97.016388611490001</v>
      </c>
      <c r="AQ844">
        <v>80.119354052435199</v>
      </c>
      <c r="AR844">
        <f ca="1">+IF(E844&gt;2017,J844*N844,'aob Demand'!AR843)</f>
        <v>14674100.679829001</v>
      </c>
      <c r="AS844">
        <f>+IF(F844&gt;2017,K844*O844,'aob Demand'!AS843)</f>
        <v>2388746.8133692099</v>
      </c>
      <c r="AT844">
        <f>+IF(G844&gt;2017,L844*P844,'aob Demand'!AT843)</f>
        <v>24145261.468455799</v>
      </c>
      <c r="AU844">
        <f>+IF(H844&gt;2017,M844*Q844,'aob Demand'!AU843)</f>
        <v>63557690.089800999</v>
      </c>
      <c r="AV844">
        <v>0.98401519645287905</v>
      </c>
      <c r="AW844">
        <v>0.98401519645287905</v>
      </c>
      <c r="AX844">
        <v>0.94381420325660204</v>
      </c>
      <c r="AY844">
        <v>0.97924564850330797</v>
      </c>
      <c r="AZ844">
        <v>1.03221010774703</v>
      </c>
      <c r="BA844">
        <v>1.03221010774703</v>
      </c>
      <c r="BB844">
        <v>1.0099656064008</v>
      </c>
      <c r="BC844">
        <v>1.0531947423519501</v>
      </c>
      <c r="BD844">
        <v>0.87836881557620705</v>
      </c>
      <c r="BE844">
        <v>0.87836881557620705</v>
      </c>
      <c r="BF844">
        <v>0.83046408839584496</v>
      </c>
      <c r="BG844">
        <v>0.82104613997000497</v>
      </c>
      <c r="BH844">
        <v>0.20805409</v>
      </c>
      <c r="BI844">
        <v>0.20805409</v>
      </c>
      <c r="BJ844">
        <v>0.23356761100000001</v>
      </c>
      <c r="BK844">
        <v>0.32932171100000002</v>
      </c>
      <c r="BL844">
        <v>0.19574691499999999</v>
      </c>
      <c r="BM844">
        <v>0.19574691499999999</v>
      </c>
      <c r="BN844">
        <v>0.212636728</v>
      </c>
      <c r="BO844">
        <v>0.32846056800000001</v>
      </c>
      <c r="BP844">
        <v>0.20090065800000001</v>
      </c>
      <c r="BQ844">
        <v>0.20090065800000001</v>
      </c>
      <c r="BR844">
        <v>0.23331829000000001</v>
      </c>
      <c r="BS844">
        <v>0.26943362700000001</v>
      </c>
      <c r="BT844">
        <v>0.71193289699999995</v>
      </c>
      <c r="BU844">
        <v>0.71193289699999995</v>
      </c>
      <c r="BV844">
        <v>0.66426642700000005</v>
      </c>
      <c r="BW844">
        <v>0.66782604599999995</v>
      </c>
      <c r="BX844">
        <f ca="1">+'aob Demand'!BX843+'aob Cap'!$CG844</f>
        <v>12.780494602287176</v>
      </c>
      <c r="BY844">
        <f ca="1">+'aob Demand'!BY843+'aob Cap'!$CG844</f>
        <v>12.780494602287176</v>
      </c>
      <c r="BZ844">
        <f ca="1">+'aob Demand'!BZ843+'aob Cap'!$CG844</f>
        <v>12.780494602287176</v>
      </c>
      <c r="CA844">
        <f ca="1">+'aob Demand'!CA843+'aob Cap'!$CG844</f>
        <v>12.780494602287176</v>
      </c>
      <c r="CB844">
        <f t="shared" ca="1" si="106"/>
        <v>1328388.862198665</v>
      </c>
      <c r="CC844">
        <f t="shared" ca="1" si="103"/>
        <v>216283.56094790445</v>
      </c>
      <c r="CD844">
        <f t="shared" ca="1" si="104"/>
        <v>2804791.8419103324</v>
      </c>
      <c r="CE844">
        <f t="shared" ca="1" si="105"/>
        <v>8756737.4246127158</v>
      </c>
      <c r="CG844">
        <f ca="1">+IFERROR(VLOOKUP(_xlfn.CONCAT(B844,E844,C844),Reallocation!$A$3:$F$618,6,FALSE),0)</f>
        <v>2.745313253607528E-2</v>
      </c>
      <c r="CH844">
        <f t="shared" ca="1" si="107"/>
        <v>1.9445449048194341E-4</v>
      </c>
      <c r="CI844">
        <f t="shared" ca="1" si="108"/>
        <v>1.9445449048194341E-4</v>
      </c>
      <c r="CJ844">
        <f t="shared" ca="1" si="109"/>
        <v>2.4947134578523489E-4</v>
      </c>
      <c r="CK844">
        <f t="shared" ca="1" si="110"/>
        <v>2.958738998815047E-4</v>
      </c>
      <c r="CL844">
        <f ca="1">+IF($C844=1,SUMPRODUCT($CH844:$CK844,Elast!$L$6:$O$6),SUMPRODUCT($CH844:$CK844,Elast!$L$13:$O$13))</f>
        <v>-1.1447769246491159E-5</v>
      </c>
      <c r="CM844">
        <f ca="1">+IF($C844=1,SUMPRODUCT($CH844:$CK844,Elast!$L$7:$O$7),SUMPRODUCT($CH844:$CK844,Elast!$L$14:$O$14))</f>
        <v>-1.1050711039057859E-5</v>
      </c>
      <c r="CN844">
        <f ca="1">+IF($C844=1,SUMPRODUCT($CH844:$CK844,Elast!$L$8:$O$8),SUMPRODUCT($CH844:$CK844,Elast!$L$15:$O$15))</f>
        <v>-3.6976784300708722E-5</v>
      </c>
      <c r="CO844">
        <f ca="1">+IF($C844=1,SUMPRODUCT($CH844:$CK844,Elast!$L$9:$O$9),SUMPRODUCT($CH844:$CK844,Elast!$L$16:$O$16))</f>
        <v>-3.8461084400490459E-5</v>
      </c>
    </row>
    <row r="845" spans="2:93" x14ac:dyDescent="0.25">
      <c r="B845" t="s">
        <v>94</v>
      </c>
      <c r="C845">
        <v>2</v>
      </c>
      <c r="D845">
        <v>2010</v>
      </c>
      <c r="E845">
        <v>2008</v>
      </c>
      <c r="F845">
        <v>0.15977008700000001</v>
      </c>
      <c r="G845" s="1">
        <v>1.1199999999999999E-8</v>
      </c>
      <c r="H845">
        <v>0.190847777</v>
      </c>
      <c r="I845">
        <v>0.649382126</v>
      </c>
      <c r="J845">
        <f>+('aob Demand'!J844-'aob Demand'!BX844)+'aob Cap'!BX845</f>
        <v>306.96435709999997</v>
      </c>
      <c r="K845">
        <f>+('aob Demand'!K844-'aob Demand'!BY844)+'aob Cap'!BY845</f>
        <v>231.57490039999999</v>
      </c>
      <c r="L845">
        <f>+('aob Demand'!L844-'aob Demand'!BZ844)+'aob Cap'!BZ845</f>
        <v>184.5555512</v>
      </c>
      <c r="M845">
        <f>+('aob Demand'!M844-'aob Demand'!CA844)+'aob Cap'!CA845</f>
        <v>160.10216629999999</v>
      </c>
      <c r="N845">
        <f>+'aob Demand'!N844*(1+CL845)</f>
        <v>482451.80499999999</v>
      </c>
      <c r="O845">
        <f>+'aob Demand'!O844*(1+CM845)</f>
        <v>4.2500000000000003E-2</v>
      </c>
      <c r="P845">
        <f>+'aob Demand'!P844*(1+CN845)</f>
        <v>958531.45</v>
      </c>
      <c r="Q845">
        <f>+'aob Demand'!Q844*(1+CO845)</f>
        <v>3759668.13</v>
      </c>
      <c r="R845">
        <v>926928872.39999998</v>
      </c>
      <c r="S845">
        <f>+IF(E845&gt;2017,SUMPRODUCT(J845:M845,N845:Q845),'aob Demand'!S844)</f>
        <v>926928830.39999998</v>
      </c>
      <c r="T845">
        <v>1</v>
      </c>
      <c r="U845">
        <v>2E-3</v>
      </c>
      <c r="V845">
        <v>30247.809160000001</v>
      </c>
      <c r="W845">
        <v>2E-3</v>
      </c>
      <c r="X845">
        <v>36.336634709999998</v>
      </c>
      <c r="Y845">
        <v>36.336634709999998</v>
      </c>
      <c r="Z845">
        <v>17.62315912</v>
      </c>
      <c r="AA845">
        <v>30.206180150000002</v>
      </c>
      <c r="AB845">
        <v>75.389456730000006</v>
      </c>
      <c r="AC845">
        <v>0</v>
      </c>
      <c r="AD845">
        <v>0</v>
      </c>
      <c r="AE845">
        <v>0</v>
      </c>
      <c r="AF845">
        <v>36371779.479999997</v>
      </c>
      <c r="AG845">
        <v>0</v>
      </c>
      <c r="AH845">
        <v>0</v>
      </c>
      <c r="AI845">
        <v>0</v>
      </c>
      <c r="AJ845">
        <v>195.2382657</v>
      </c>
      <c r="AK845">
        <v>195.2382657</v>
      </c>
      <c r="AL845">
        <v>166.93239209999999</v>
      </c>
      <c r="AM845">
        <v>129.89598620000001</v>
      </c>
      <c r="AN845">
        <v>231.57490039999999</v>
      </c>
      <c r="AO845">
        <v>231.57490039999999</v>
      </c>
      <c r="AP845">
        <v>184.5555512</v>
      </c>
      <c r="AQ845">
        <v>160.10216629999999</v>
      </c>
      <c r="AR845">
        <f>+IF(E845&gt;2017,J845*N845,'aob Demand'!AR844)</f>
        <v>148095508.19999999</v>
      </c>
      <c r="AS845">
        <f>+IF(F845&gt;2017,K845*O845,'aob Demand'!AS844)</f>
        <v>9.8419332669999999</v>
      </c>
      <c r="AT845">
        <f>+IF(G845&gt;2017,L845*P845,'aob Demand'!AT844)</f>
        <v>176902300.09999999</v>
      </c>
      <c r="AU845">
        <f>+IF(H845&gt;2017,M845*Q845,'aob Demand'!AU844)</f>
        <v>601931012.29999995</v>
      </c>
      <c r="AV845">
        <v>0.98606933099999905</v>
      </c>
      <c r="AW845">
        <v>0.98606933099999905</v>
      </c>
      <c r="AX845">
        <v>0.947036392</v>
      </c>
      <c r="AY845">
        <v>0.978586335999999</v>
      </c>
      <c r="AZ845">
        <v>1.0275736719999999</v>
      </c>
      <c r="BA845">
        <v>1.0275736719999999</v>
      </c>
      <c r="BB845">
        <v>1.002552468</v>
      </c>
      <c r="BC845">
        <v>1.054748534</v>
      </c>
      <c r="BD845">
        <v>0.88020241300000002</v>
      </c>
      <c r="BE845">
        <v>0.88020241300000002</v>
      </c>
      <c r="BF845">
        <v>0.83329929899999999</v>
      </c>
      <c r="BG845">
        <v>0.82049334099999904</v>
      </c>
      <c r="BH845">
        <v>0.20805409</v>
      </c>
      <c r="BI845">
        <v>0.20805409</v>
      </c>
      <c r="BJ845">
        <v>0.23356761100000001</v>
      </c>
      <c r="BK845">
        <v>0.32932171100000002</v>
      </c>
      <c r="BL845">
        <v>0.19574691499999999</v>
      </c>
      <c r="BM845">
        <v>0.19574691499999999</v>
      </c>
      <c r="BN845">
        <v>0.212636728</v>
      </c>
      <c r="BO845">
        <v>0.32846056800000001</v>
      </c>
      <c r="BP845">
        <v>0.20090065800000001</v>
      </c>
      <c r="BQ845">
        <v>0.20090065800000001</v>
      </c>
      <c r="BR845">
        <v>0.23331829000000001</v>
      </c>
      <c r="BS845">
        <v>0.26943362700000001</v>
      </c>
      <c r="BT845">
        <v>0.71193289699999995</v>
      </c>
      <c r="BU845">
        <v>0.71193289699999995</v>
      </c>
      <c r="BV845">
        <v>0.66426642700000005</v>
      </c>
      <c r="BW845">
        <v>0.66782604599999995</v>
      </c>
      <c r="BX845">
        <f>+'aob Demand'!BX844+'aob Cap'!$CG845</f>
        <v>102.0409693</v>
      </c>
      <c r="BY845">
        <f>+'aob Demand'!BY844+'aob Cap'!$CG845</f>
        <v>0</v>
      </c>
      <c r="BZ845">
        <f>+'aob Demand'!BZ844+'aob Cap'!$CG845</f>
        <v>0</v>
      </c>
      <c r="CA845">
        <f>+'aob Demand'!CA844+'aob Cap'!$CG845</f>
        <v>0</v>
      </c>
      <c r="CB845">
        <f t="shared" si="106"/>
        <v>49229849.822734587</v>
      </c>
      <c r="CC845">
        <f t="shared" si="103"/>
        <v>0</v>
      </c>
      <c r="CD845">
        <f t="shared" si="104"/>
        <v>0</v>
      </c>
      <c r="CE845">
        <f t="shared" si="105"/>
        <v>0</v>
      </c>
      <c r="CG845">
        <f>+IFERROR(VLOOKUP(_xlfn.CONCAT(B845,E845,C845),Reallocation!$A$3:$F$618,6,FALSE),0)</f>
        <v>0</v>
      </c>
      <c r="CH845">
        <f t="shared" si="107"/>
        <v>0</v>
      </c>
      <c r="CI845">
        <f t="shared" si="108"/>
        <v>0</v>
      </c>
      <c r="CJ845">
        <f t="shared" si="109"/>
        <v>0</v>
      </c>
      <c r="CK845">
        <f t="shared" si="110"/>
        <v>0</v>
      </c>
      <c r="CL845">
        <f>+IF($C845=1,SUMPRODUCT($CH845:$CK845,Elast!$L$6:$O$6),SUMPRODUCT($CH845:$CK845,Elast!$L$13:$O$13))</f>
        <v>0</v>
      </c>
      <c r="CM845">
        <f>+IF($C845=1,SUMPRODUCT($CH845:$CK845,Elast!$L$7:$O$7),SUMPRODUCT($CH845:$CK845,Elast!$L$14:$O$14))</f>
        <v>0</v>
      </c>
      <c r="CN845">
        <f>+IF($C845=1,SUMPRODUCT($CH845:$CK845,Elast!$L$8:$O$8),SUMPRODUCT($CH845:$CK845,Elast!$L$15:$O$15))</f>
        <v>0</v>
      </c>
      <c r="CO845">
        <f>+IF($C845=1,SUMPRODUCT($CH845:$CK845,Elast!$L$9:$O$9),SUMPRODUCT($CH845:$CK845,Elast!$L$16:$O$16))</f>
        <v>0</v>
      </c>
    </row>
    <row r="846" spans="2:93" x14ac:dyDescent="0.25">
      <c r="B846" t="s">
        <v>94</v>
      </c>
      <c r="C846">
        <v>2</v>
      </c>
      <c r="D846">
        <v>2011</v>
      </c>
      <c r="E846">
        <v>2009</v>
      </c>
      <c r="F846">
        <v>0.23767270399999901</v>
      </c>
      <c r="G846" s="1">
        <v>5.0499999999999997E-9</v>
      </c>
      <c r="H846">
        <v>0.22909506099999999</v>
      </c>
      <c r="I846">
        <v>0.53323222999999997</v>
      </c>
      <c r="J846">
        <f>+('aob Demand'!J845-'aob Demand'!BX845)+'aob Cap'!BX846</f>
        <v>87.697693369999996</v>
      </c>
      <c r="K846">
        <f>+('aob Demand'!K845-'aob Demand'!BY845)+'aob Cap'!BY846</f>
        <v>72.356261739999994</v>
      </c>
      <c r="L846">
        <f>+('aob Demand'!L845-'aob Demand'!BZ845)+'aob Cap'!BZ846</f>
        <v>44.965706050000001</v>
      </c>
      <c r="M846">
        <f>+('aob Demand'!M845-'aob Demand'!CA845)+'aob Cap'!CA846</f>
        <v>30.203730620000002</v>
      </c>
      <c r="N846">
        <f>+'aob Demand'!N845*(1+CL846)</f>
        <v>435385.136</v>
      </c>
      <c r="O846">
        <f>+'aob Demand'!O845*(1+CM846)</f>
        <v>1.6E-2</v>
      </c>
      <c r="P846">
        <f>+'aob Demand'!P845*(1+CN846)</f>
        <v>818496.40099999995</v>
      </c>
      <c r="Q846">
        <f>+'aob Demand'!Q845*(1+CO846)</f>
        <v>2836209.227</v>
      </c>
      <c r="R846">
        <v>160650641.30000001</v>
      </c>
      <c r="S846">
        <f>+IF(E846&gt;2017,SUMPRODUCT(J846:M846,N846:Q846),'aob Demand'!S845)</f>
        <v>160650641.30000001</v>
      </c>
      <c r="T846">
        <v>1</v>
      </c>
      <c r="U846">
        <v>2E-3</v>
      </c>
      <c r="V846">
        <v>29345.23216</v>
      </c>
      <c r="W846">
        <v>2E-3</v>
      </c>
      <c r="X846">
        <v>-15.05499966</v>
      </c>
      <c r="Y846">
        <v>-15.05499966</v>
      </c>
      <c r="Z846">
        <v>-10.56064362</v>
      </c>
      <c r="AA846">
        <v>-6.5680676150000004</v>
      </c>
      <c r="AB846">
        <v>15.341431630000001</v>
      </c>
      <c r="AC846">
        <v>0</v>
      </c>
      <c r="AD846">
        <v>0</v>
      </c>
      <c r="AE846">
        <v>0</v>
      </c>
      <c r="AF846">
        <v>6679431.2970000003</v>
      </c>
      <c r="AG846">
        <v>0</v>
      </c>
      <c r="AH846">
        <v>0</v>
      </c>
      <c r="AI846">
        <v>0</v>
      </c>
      <c r="AJ846">
        <v>87.411261400000001</v>
      </c>
      <c r="AK846">
        <v>87.411261400000001</v>
      </c>
      <c r="AL846">
        <v>55.526349670000002</v>
      </c>
      <c r="AM846">
        <v>36.771798230000002</v>
      </c>
      <c r="AN846">
        <v>72.356261739999994</v>
      </c>
      <c r="AO846">
        <v>72.356261739999994</v>
      </c>
      <c r="AP846">
        <v>44.965706050000001</v>
      </c>
      <c r="AQ846">
        <v>30.203730620000002</v>
      </c>
      <c r="AR846">
        <f>+IF(E846&gt;2017,J846*N846,'aob Demand'!AR845)</f>
        <v>38182272.149999999</v>
      </c>
      <c r="AS846">
        <f>+IF(F846&gt;2017,K846*O846,'aob Demand'!AS845)</f>
        <v>1.157700188</v>
      </c>
      <c r="AT846">
        <f>+IF(G846&gt;2017,L846*P846,'aob Demand'!AT845)</f>
        <v>36804268.57</v>
      </c>
      <c r="AU846">
        <f>+IF(H846&gt;2017,M846*Q846,'aob Demand'!AU845)</f>
        <v>85664099.469999999</v>
      </c>
      <c r="AV846">
        <v>0.98606933099999905</v>
      </c>
      <c r="AW846">
        <v>0.98606933099999905</v>
      </c>
      <c r="AX846">
        <v>0.947036392</v>
      </c>
      <c r="AY846">
        <v>0.978586335999999</v>
      </c>
      <c r="AZ846">
        <v>1.0275736719999999</v>
      </c>
      <c r="BA846">
        <v>1.0275736719999999</v>
      </c>
      <c r="BB846">
        <v>1.002552468</v>
      </c>
      <c r="BC846">
        <v>1.054748534</v>
      </c>
      <c r="BD846">
        <v>0.88020241300000002</v>
      </c>
      <c r="BE846">
        <v>0.88020241300000002</v>
      </c>
      <c r="BF846">
        <v>0.83329929899999999</v>
      </c>
      <c r="BG846">
        <v>0.82049334099999904</v>
      </c>
      <c r="BH846">
        <v>0.20805409</v>
      </c>
      <c r="BI846">
        <v>0.20805409</v>
      </c>
      <c r="BJ846">
        <v>0.23356761100000001</v>
      </c>
      <c r="BK846">
        <v>0.32932171100000002</v>
      </c>
      <c r="BL846">
        <v>0.19574691499999999</v>
      </c>
      <c r="BM846">
        <v>0.19574691499999999</v>
      </c>
      <c r="BN846">
        <v>0.212636728</v>
      </c>
      <c r="BO846">
        <v>0.32846056800000001</v>
      </c>
      <c r="BP846">
        <v>0.20090065800000001</v>
      </c>
      <c r="BQ846">
        <v>0.20090065800000001</v>
      </c>
      <c r="BR846">
        <v>0.23331829000000001</v>
      </c>
      <c r="BS846">
        <v>0.26943362700000001</v>
      </c>
      <c r="BT846">
        <v>0.71193289699999995</v>
      </c>
      <c r="BU846">
        <v>0.71193289699999995</v>
      </c>
      <c r="BV846">
        <v>0.66426642700000005</v>
      </c>
      <c r="BW846">
        <v>0.66782604599999995</v>
      </c>
      <c r="BX846">
        <f>+'aob Demand'!BX845+'aob Cap'!$CG846</f>
        <v>103.0185638</v>
      </c>
      <c r="BY846">
        <f>+'aob Demand'!BY845+'aob Cap'!$CG846</f>
        <v>0</v>
      </c>
      <c r="BZ846">
        <f>+'aob Demand'!BZ845+'aob Cap'!$CG846</f>
        <v>0</v>
      </c>
      <c r="CA846">
        <f>+'aob Demand'!CA845+'aob Cap'!$CG846</f>
        <v>0</v>
      </c>
      <c r="CB846">
        <f t="shared" si="106"/>
        <v>44852751.410587676</v>
      </c>
      <c r="CC846">
        <f t="shared" si="103"/>
        <v>0</v>
      </c>
      <c r="CD846">
        <f t="shared" si="104"/>
        <v>0</v>
      </c>
      <c r="CE846">
        <f t="shared" si="105"/>
        <v>0</v>
      </c>
      <c r="CG846">
        <f>+IFERROR(VLOOKUP(_xlfn.CONCAT(B846,E846,C846),Reallocation!$A$3:$F$618,6,FALSE),0)</f>
        <v>0</v>
      </c>
      <c r="CH846">
        <f t="shared" si="107"/>
        <v>0</v>
      </c>
      <c r="CI846">
        <f t="shared" si="108"/>
        <v>0</v>
      </c>
      <c r="CJ846">
        <f t="shared" si="109"/>
        <v>0</v>
      </c>
      <c r="CK846">
        <f t="shared" si="110"/>
        <v>0</v>
      </c>
      <c r="CL846">
        <f>+IF($C846=1,SUMPRODUCT($CH846:$CK846,Elast!$L$6:$O$6),SUMPRODUCT($CH846:$CK846,Elast!$L$13:$O$13))</f>
        <v>0</v>
      </c>
      <c r="CM846">
        <f>+IF($C846=1,SUMPRODUCT($CH846:$CK846,Elast!$L$7:$O$7),SUMPRODUCT($CH846:$CK846,Elast!$L$14:$O$14))</f>
        <v>0</v>
      </c>
      <c r="CN846">
        <f>+IF($C846=1,SUMPRODUCT($CH846:$CK846,Elast!$L$8:$O$8),SUMPRODUCT($CH846:$CK846,Elast!$L$15:$O$15))</f>
        <v>0</v>
      </c>
      <c r="CO846">
        <f>+IF($C846=1,SUMPRODUCT($CH846:$CK846,Elast!$L$9:$O$9),SUMPRODUCT($CH846:$CK846,Elast!$L$16:$O$16))</f>
        <v>0</v>
      </c>
    </row>
    <row r="847" spans="2:93" x14ac:dyDescent="0.25">
      <c r="B847" t="s">
        <v>94</v>
      </c>
      <c r="C847">
        <v>2</v>
      </c>
      <c r="D847">
        <v>2012</v>
      </c>
      <c r="E847">
        <v>2010</v>
      </c>
      <c r="F847">
        <v>0.19845041199999999</v>
      </c>
      <c r="G847" s="1">
        <v>3.3000000000000002E-9</v>
      </c>
      <c r="H847">
        <v>0.20791306399999901</v>
      </c>
      <c r="I847">
        <v>0.59363652</v>
      </c>
      <c r="J847">
        <f>+('aob Demand'!J846-'aob Demand'!BX846)+'aob Cap'!BX847</f>
        <v>148.56972619999999</v>
      </c>
      <c r="K847">
        <f>+('aob Demand'!K846-'aob Demand'!BY846)+'aob Cap'!BY847</f>
        <v>77.744852309999999</v>
      </c>
      <c r="L847">
        <f>+('aob Demand'!L846-'aob Demand'!BZ846)+'aob Cap'!BZ847</f>
        <v>80.206287349999997</v>
      </c>
      <c r="M847">
        <f>+('aob Demand'!M846-'aob Demand'!CA846)+'aob Cap'!CA847</f>
        <v>59.434163820000002</v>
      </c>
      <c r="N847">
        <f>+'aob Demand'!N846*(1+CL847)</f>
        <v>495571.19199999998</v>
      </c>
      <c r="O847">
        <f>+'aob Demand'!O846*(1+CM847)</f>
        <v>1.6E-2</v>
      </c>
      <c r="P847">
        <f>+'aob Demand'!P846*(1+CN847)</f>
        <v>961740.11399999994</v>
      </c>
      <c r="Q847">
        <f>+'aob Demand'!Q846*(1+CO847)</f>
        <v>3705687.7250000001</v>
      </c>
      <c r="R847">
        <v>371008935.19999999</v>
      </c>
      <c r="S847">
        <f>+IF(E847&gt;2017,SUMPRODUCT(J847:M847,N847:Q847),'aob Demand'!S846)</f>
        <v>371008932.80000001</v>
      </c>
      <c r="T847">
        <v>1</v>
      </c>
      <c r="U847">
        <v>2E-3</v>
      </c>
      <c r="V847">
        <v>28362.528639999899</v>
      </c>
      <c r="W847">
        <v>2E-3</v>
      </c>
      <c r="X847">
        <v>-1.3885940999999999</v>
      </c>
      <c r="Y847">
        <v>-1.3885940999999999</v>
      </c>
      <c r="Z847">
        <v>-7.3232828620000001</v>
      </c>
      <c r="AA847">
        <v>-1.0157562179999999</v>
      </c>
      <c r="AB847">
        <v>70.824873920000002</v>
      </c>
      <c r="AC847">
        <v>0</v>
      </c>
      <c r="AD847">
        <v>0</v>
      </c>
      <c r="AE847">
        <v>0</v>
      </c>
      <c r="AF847">
        <v>35098767.189999998</v>
      </c>
      <c r="AG847">
        <v>0</v>
      </c>
      <c r="AH847">
        <v>0</v>
      </c>
      <c r="AI847">
        <v>0</v>
      </c>
      <c r="AJ847">
        <v>79.133446410000005</v>
      </c>
      <c r="AK847">
        <v>79.133446410000005</v>
      </c>
      <c r="AL847">
        <v>87.529570210000003</v>
      </c>
      <c r="AM847">
        <v>60.449920030000001</v>
      </c>
      <c r="AN847">
        <v>77.744852309999999</v>
      </c>
      <c r="AO847">
        <v>77.744852309999999</v>
      </c>
      <c r="AP847">
        <v>80.206287349999997</v>
      </c>
      <c r="AQ847">
        <v>59.434163820000002</v>
      </c>
      <c r="AR847">
        <f>+IF(E847&gt;2017,J847*N847,'aob Demand'!AR846)</f>
        <v>73626876.319999993</v>
      </c>
      <c r="AS847">
        <f>+IF(F847&gt;2017,K847*O847,'aob Demand'!AS846)</f>
        <v>1.243917637</v>
      </c>
      <c r="AT847">
        <f>+IF(G847&gt;2017,L847*P847,'aob Demand'!AT846)</f>
        <v>77137603.939999998</v>
      </c>
      <c r="AU847">
        <f>+IF(H847&gt;2017,M847*Q847,'aob Demand'!AU846)</f>
        <v>220244451.30000001</v>
      </c>
      <c r="AV847">
        <v>0.98606933099999905</v>
      </c>
      <c r="AW847">
        <v>0.98606933099999905</v>
      </c>
      <c r="AX847">
        <v>0.947036392</v>
      </c>
      <c r="AY847">
        <v>0.978586335999999</v>
      </c>
      <c r="AZ847">
        <v>1.0275736719999999</v>
      </c>
      <c r="BA847">
        <v>1.0275736719999999</v>
      </c>
      <c r="BB847">
        <v>1.002552468</v>
      </c>
      <c r="BC847">
        <v>1.054748534</v>
      </c>
      <c r="BD847">
        <v>0.88020241300000002</v>
      </c>
      <c r="BE847">
        <v>0.88020241300000002</v>
      </c>
      <c r="BF847">
        <v>0.83329929899999999</v>
      </c>
      <c r="BG847">
        <v>0.82049334099999904</v>
      </c>
      <c r="BH847">
        <v>0.20805409</v>
      </c>
      <c r="BI847">
        <v>0.20805409</v>
      </c>
      <c r="BJ847">
        <v>0.23356761100000001</v>
      </c>
      <c r="BK847">
        <v>0.32932171100000002</v>
      </c>
      <c r="BL847">
        <v>0.19574691499999999</v>
      </c>
      <c r="BM847">
        <v>0.19574691499999999</v>
      </c>
      <c r="BN847">
        <v>0.212636728</v>
      </c>
      <c r="BO847">
        <v>0.32846056800000001</v>
      </c>
      <c r="BP847">
        <v>0.20090065800000001</v>
      </c>
      <c r="BQ847">
        <v>0.20090065800000001</v>
      </c>
      <c r="BR847">
        <v>0.23331829000000001</v>
      </c>
      <c r="BS847">
        <v>0.26943362700000001</v>
      </c>
      <c r="BT847">
        <v>0.71193289699999995</v>
      </c>
      <c r="BU847">
        <v>0.71193289699999995</v>
      </c>
      <c r="BV847">
        <v>0.66426642700000005</v>
      </c>
      <c r="BW847">
        <v>0.66782604599999995</v>
      </c>
      <c r="BX847">
        <f>+'aob Demand'!BX846+'aob Cap'!$CG847</f>
        <v>103.8912108</v>
      </c>
      <c r="BY847">
        <f>+'aob Demand'!BY846+'aob Cap'!$CG847</f>
        <v>0</v>
      </c>
      <c r="BZ847">
        <f>+'aob Demand'!BZ846+'aob Cap'!$CG847</f>
        <v>0</v>
      </c>
      <c r="CA847">
        <f>+'aob Demand'!CA846+'aob Cap'!$CG847</f>
        <v>0</v>
      </c>
      <c r="CB847">
        <f t="shared" si="106"/>
        <v>51485491.174479268</v>
      </c>
      <c r="CC847">
        <f t="shared" si="103"/>
        <v>0</v>
      </c>
      <c r="CD847">
        <f t="shared" si="104"/>
        <v>0</v>
      </c>
      <c r="CE847">
        <f t="shared" si="105"/>
        <v>0</v>
      </c>
      <c r="CG847">
        <f>+IFERROR(VLOOKUP(_xlfn.CONCAT(B847,E847,C847),Reallocation!$A$3:$F$618,6,FALSE),0)</f>
        <v>0</v>
      </c>
      <c r="CH847">
        <f t="shared" si="107"/>
        <v>0</v>
      </c>
      <c r="CI847">
        <f t="shared" si="108"/>
        <v>0</v>
      </c>
      <c r="CJ847">
        <f t="shared" si="109"/>
        <v>0</v>
      </c>
      <c r="CK847">
        <f t="shared" si="110"/>
        <v>0</v>
      </c>
      <c r="CL847">
        <f>+IF($C847=1,SUMPRODUCT($CH847:$CK847,Elast!$L$6:$O$6),SUMPRODUCT($CH847:$CK847,Elast!$L$13:$O$13))</f>
        <v>0</v>
      </c>
      <c r="CM847">
        <f>+IF($C847=1,SUMPRODUCT($CH847:$CK847,Elast!$L$7:$O$7),SUMPRODUCT($CH847:$CK847,Elast!$L$14:$O$14))</f>
        <v>0</v>
      </c>
      <c r="CN847">
        <f>+IF($C847=1,SUMPRODUCT($CH847:$CK847,Elast!$L$8:$O$8),SUMPRODUCT($CH847:$CK847,Elast!$L$15:$O$15))</f>
        <v>0</v>
      </c>
      <c r="CO847">
        <f>+IF($C847=1,SUMPRODUCT($CH847:$CK847,Elast!$L$9:$O$9),SUMPRODUCT($CH847:$CK847,Elast!$L$16:$O$16))</f>
        <v>0</v>
      </c>
    </row>
    <row r="848" spans="2:93" x14ac:dyDescent="0.25">
      <c r="B848" t="s">
        <v>94</v>
      </c>
      <c r="C848">
        <v>2</v>
      </c>
      <c r="D848">
        <v>2013</v>
      </c>
      <c r="E848">
        <v>2011</v>
      </c>
      <c r="F848">
        <v>0.17669101399999901</v>
      </c>
      <c r="G848" s="1">
        <v>5.9200000000000002E-9</v>
      </c>
      <c r="H848">
        <v>0.207514172</v>
      </c>
      <c r="I848">
        <v>0.615794807</v>
      </c>
      <c r="J848">
        <f>+('aob Demand'!J847-'aob Demand'!BX847)+'aob Cap'!BX848</f>
        <v>98.461111000000002</v>
      </c>
      <c r="K848">
        <f>+('aob Demand'!K847-'aob Demand'!BY847)+'aob Cap'!BY848</f>
        <v>85.897273560000002</v>
      </c>
      <c r="L848">
        <f>+('aob Demand'!L847-'aob Demand'!BZ847)+'aob Cap'!BZ848</f>
        <v>59.224004960000002</v>
      </c>
      <c r="M848">
        <f>+('aob Demand'!M847-'aob Demand'!CA847)+'aob Cap'!CA848</f>
        <v>44.65669501</v>
      </c>
      <c r="N848">
        <f>+'aob Demand'!N847*(1+CL848)</f>
        <v>510107.25799999997</v>
      </c>
      <c r="O848">
        <f>+'aob Demand'!O847*(1+CM848)</f>
        <v>1.2999999999999999E-2</v>
      </c>
      <c r="P848">
        <f>+'aob Demand'!P847*(1+CN848)</f>
        <v>996005.55500000005</v>
      </c>
      <c r="Q848">
        <f>+'aob Demand'!Q847*(1+CO848)</f>
        <v>3919775.66</v>
      </c>
      <c r="R848">
        <v>284257393.80000001</v>
      </c>
      <c r="S848">
        <f>+IF(E848&gt;2017,SUMPRODUCT(J848:M848,N848:Q848),'aob Demand'!S847)</f>
        <v>284257392.60000002</v>
      </c>
      <c r="T848">
        <v>1</v>
      </c>
      <c r="U848">
        <v>2E-3</v>
      </c>
      <c r="V848">
        <v>27089.2872399999</v>
      </c>
      <c r="W848">
        <v>2E-3</v>
      </c>
      <c r="X848">
        <v>0.40758169700000002</v>
      </c>
      <c r="Y848">
        <v>0.40758169700000002</v>
      </c>
      <c r="Z848">
        <v>-4.4886949820000002</v>
      </c>
      <c r="AA848">
        <v>-3.9288807480000001</v>
      </c>
      <c r="AB848">
        <v>12.56383744</v>
      </c>
      <c r="AC848">
        <v>0</v>
      </c>
      <c r="AD848">
        <v>0</v>
      </c>
      <c r="AE848">
        <v>0</v>
      </c>
      <c r="AF848">
        <v>6408904.6679999996</v>
      </c>
      <c r="AG848">
        <v>0</v>
      </c>
      <c r="AH848">
        <v>0</v>
      </c>
      <c r="AI848">
        <v>0</v>
      </c>
      <c r="AJ848">
        <v>85.489691859999994</v>
      </c>
      <c r="AK848">
        <v>85.489691859999994</v>
      </c>
      <c r="AL848">
        <v>63.71269994</v>
      </c>
      <c r="AM848">
        <v>48.585575759999998</v>
      </c>
      <c r="AN848">
        <v>85.897273560000002</v>
      </c>
      <c r="AO848">
        <v>85.897273560000002</v>
      </c>
      <c r="AP848">
        <v>59.224004960000002</v>
      </c>
      <c r="AQ848">
        <v>44.65669501</v>
      </c>
      <c r="AR848">
        <f>+IF(E848&gt;2017,J848*N848,'aob Demand'!AR847)</f>
        <v>50225727.350000001</v>
      </c>
      <c r="AS848">
        <f>+IF(F848&gt;2017,K848*O848,'aob Demand'!AS847)</f>
        <v>1.1166645559999999</v>
      </c>
      <c r="AT848">
        <f>+IF(G848&gt;2017,L848*P848,'aob Demand'!AT847)</f>
        <v>58987437.93</v>
      </c>
      <c r="AU848">
        <f>+IF(H848&gt;2017,M848*Q848,'aob Demand'!AU847)</f>
        <v>175044226.19999999</v>
      </c>
      <c r="AV848">
        <v>0.98606933099999905</v>
      </c>
      <c r="AW848">
        <v>0.98606933099999905</v>
      </c>
      <c r="AX848">
        <v>0.947036392</v>
      </c>
      <c r="AY848">
        <v>0.978586335999999</v>
      </c>
      <c r="AZ848">
        <v>1.0275736719999999</v>
      </c>
      <c r="BA848">
        <v>1.0275736719999999</v>
      </c>
      <c r="BB848">
        <v>1.002552468</v>
      </c>
      <c r="BC848">
        <v>1.054748534</v>
      </c>
      <c r="BD848">
        <v>0.88020241300000002</v>
      </c>
      <c r="BE848">
        <v>0.88020241300000002</v>
      </c>
      <c r="BF848">
        <v>0.83329929899999999</v>
      </c>
      <c r="BG848">
        <v>0.82049334099999904</v>
      </c>
      <c r="BH848">
        <v>0.20805409</v>
      </c>
      <c r="BI848">
        <v>0.20805409</v>
      </c>
      <c r="BJ848">
        <v>0.23356761100000001</v>
      </c>
      <c r="BK848">
        <v>0.32932171100000002</v>
      </c>
      <c r="BL848">
        <v>0.19574691499999999</v>
      </c>
      <c r="BM848">
        <v>0.19574691499999999</v>
      </c>
      <c r="BN848">
        <v>0.212636728</v>
      </c>
      <c r="BO848">
        <v>0.32846056800000001</v>
      </c>
      <c r="BP848">
        <v>0.20090065800000001</v>
      </c>
      <c r="BQ848">
        <v>0.20090065800000001</v>
      </c>
      <c r="BR848">
        <v>0.23331829000000001</v>
      </c>
      <c r="BS848">
        <v>0.26943362700000001</v>
      </c>
      <c r="BT848">
        <v>0.71193289699999995</v>
      </c>
      <c r="BU848">
        <v>0.71193289699999995</v>
      </c>
      <c r="BV848">
        <v>0.66426642700000005</v>
      </c>
      <c r="BW848">
        <v>0.66782604599999995</v>
      </c>
      <c r="BX848">
        <f>+'aob Demand'!BX847+'aob Cap'!$CG848</f>
        <v>103.6997411</v>
      </c>
      <c r="BY848">
        <f>+'aob Demand'!BY847+'aob Cap'!$CG848</f>
        <v>0</v>
      </c>
      <c r="BZ848">
        <f>+'aob Demand'!BZ847+'aob Cap'!$CG848</f>
        <v>0</v>
      </c>
      <c r="CA848">
        <f>+'aob Demand'!CA847+'aob Cap'!$CG848</f>
        <v>0</v>
      </c>
      <c r="CB848">
        <f t="shared" si="106"/>
        <v>52897990.587830901</v>
      </c>
      <c r="CC848">
        <f t="shared" si="103"/>
        <v>0</v>
      </c>
      <c r="CD848">
        <f t="shared" si="104"/>
        <v>0</v>
      </c>
      <c r="CE848">
        <f t="shared" si="105"/>
        <v>0</v>
      </c>
      <c r="CG848">
        <f>+IFERROR(VLOOKUP(_xlfn.CONCAT(B848,E848,C848),Reallocation!$A$3:$F$618,6,FALSE),0)</f>
        <v>0</v>
      </c>
      <c r="CH848">
        <f t="shared" si="107"/>
        <v>0</v>
      </c>
      <c r="CI848">
        <f t="shared" si="108"/>
        <v>0</v>
      </c>
      <c r="CJ848">
        <f t="shared" si="109"/>
        <v>0</v>
      </c>
      <c r="CK848">
        <f t="shared" si="110"/>
        <v>0</v>
      </c>
      <c r="CL848">
        <f>+IF($C848=1,SUMPRODUCT($CH848:$CK848,Elast!$L$6:$O$6),SUMPRODUCT($CH848:$CK848,Elast!$L$13:$O$13))</f>
        <v>0</v>
      </c>
      <c r="CM848">
        <f>+IF($C848=1,SUMPRODUCT($CH848:$CK848,Elast!$L$7:$O$7),SUMPRODUCT($CH848:$CK848,Elast!$L$14:$O$14))</f>
        <v>0</v>
      </c>
      <c r="CN848">
        <f>+IF($C848=1,SUMPRODUCT($CH848:$CK848,Elast!$L$8:$O$8),SUMPRODUCT($CH848:$CK848,Elast!$L$15:$O$15))</f>
        <v>0</v>
      </c>
      <c r="CO848">
        <f>+IF($C848=1,SUMPRODUCT($CH848:$CK848,Elast!$L$9:$O$9),SUMPRODUCT($CH848:$CK848,Elast!$L$16:$O$16))</f>
        <v>0</v>
      </c>
    </row>
    <row r="849" spans="2:93" x14ac:dyDescent="0.25">
      <c r="B849" t="s">
        <v>94</v>
      </c>
      <c r="C849">
        <v>2</v>
      </c>
      <c r="D849">
        <v>2014</v>
      </c>
      <c r="E849">
        <v>2012</v>
      </c>
      <c r="F849">
        <v>0.171390828</v>
      </c>
      <c r="G849" s="1">
        <v>5.8899999999999902E-9</v>
      </c>
      <c r="H849">
        <v>0.180998141</v>
      </c>
      <c r="I849">
        <v>0.64761102500000001</v>
      </c>
      <c r="J849">
        <f>+('aob Demand'!J848-'aob Demand'!BX848)+'aob Cap'!BX849</f>
        <v>236.35072479999999</v>
      </c>
      <c r="K849">
        <f>+('aob Demand'!K848-'aob Demand'!BY848)+'aob Cap'!BY849</f>
        <v>143.82238319999999</v>
      </c>
      <c r="L849">
        <f>+('aob Demand'!L848-'aob Demand'!BZ848)+'aob Cap'!BZ849</f>
        <v>126.68874630000001</v>
      </c>
      <c r="M849">
        <f>+('aob Demand'!M848-'aob Demand'!CA848)+'aob Cap'!CA849</f>
        <v>116.7259486</v>
      </c>
      <c r="N849">
        <f>+'aob Demand'!N848*(1+CL849)</f>
        <v>488243.19099999999</v>
      </c>
      <c r="O849">
        <f>+'aob Demand'!O848*(1+CM849)</f>
        <v>2.79999999999999E-2</v>
      </c>
      <c r="P849">
        <f>+'aob Demand'!P848*(1+CN849)</f>
        <v>961925.91599999997</v>
      </c>
      <c r="Q849">
        <f>+'aob Demand'!Q848*(1+CO849)</f>
        <v>3735531.1749999998</v>
      </c>
      <c r="R849">
        <v>673295253.79999995</v>
      </c>
      <c r="S849">
        <f>+IF(E849&gt;2017,SUMPRODUCT(J849:M849,N849:Q849),'aob Demand'!S848)</f>
        <v>673295244.29999995</v>
      </c>
      <c r="T849">
        <v>1</v>
      </c>
      <c r="U849">
        <v>4.0000000000000001E-3</v>
      </c>
      <c r="V849">
        <v>27429.553599999999</v>
      </c>
      <c r="W849">
        <v>4.0000000000000001E-3</v>
      </c>
      <c r="X849">
        <v>20.115548480000001</v>
      </c>
      <c r="Y849">
        <v>20.115548480000001</v>
      </c>
      <c r="Z849">
        <v>15.874870570000001</v>
      </c>
      <c r="AA849">
        <v>23.106250119999999</v>
      </c>
      <c r="AB849">
        <v>92.528341589999997</v>
      </c>
      <c r="AC849">
        <v>0</v>
      </c>
      <c r="AD849">
        <v>0</v>
      </c>
      <c r="AE849">
        <v>0</v>
      </c>
      <c r="AF849">
        <v>45176332.75</v>
      </c>
      <c r="AG849">
        <v>0</v>
      </c>
      <c r="AH849">
        <v>0</v>
      </c>
      <c r="AI849">
        <v>0</v>
      </c>
      <c r="AJ849">
        <v>123.7068347</v>
      </c>
      <c r="AK849">
        <v>123.7068347</v>
      </c>
      <c r="AL849">
        <v>110.8138757</v>
      </c>
      <c r="AM849">
        <v>93.619698459999995</v>
      </c>
      <c r="AN849">
        <v>143.82238319999999</v>
      </c>
      <c r="AO849">
        <v>143.82238319999999</v>
      </c>
      <c r="AP849">
        <v>126.68874630000001</v>
      </c>
      <c r="AQ849">
        <v>116.7259486</v>
      </c>
      <c r="AR849">
        <f>+IF(E849&gt;2017,J849*N849,'aob Demand'!AR848)</f>
        <v>115396632.09999999</v>
      </c>
      <c r="AS849">
        <f>+IF(F849&gt;2017,K849*O849,'aob Demand'!AS848)</f>
        <v>4.0270267290000001</v>
      </c>
      <c r="AT849">
        <f>+IF(G849&gt;2017,L849*P849,'aob Demand'!AT848)</f>
        <v>121865188.3</v>
      </c>
      <c r="AU849">
        <f>+IF(H849&gt;2017,M849*Q849,'aob Demand'!AU848)</f>
        <v>436033419.80000001</v>
      </c>
      <c r="AV849">
        <v>0.98606933099999905</v>
      </c>
      <c r="AW849">
        <v>0.98606933099999905</v>
      </c>
      <c r="AX849">
        <v>0.947036392</v>
      </c>
      <c r="AY849">
        <v>0.978586335999999</v>
      </c>
      <c r="AZ849">
        <v>1.0275736719999999</v>
      </c>
      <c r="BA849">
        <v>1.0275736719999999</v>
      </c>
      <c r="BB849">
        <v>1.002552468</v>
      </c>
      <c r="BC849">
        <v>1.054748534</v>
      </c>
      <c r="BD849">
        <v>0.88020241300000002</v>
      </c>
      <c r="BE849">
        <v>0.88020241300000002</v>
      </c>
      <c r="BF849">
        <v>0.83329929899999999</v>
      </c>
      <c r="BG849">
        <v>0.82049334099999904</v>
      </c>
      <c r="BH849">
        <v>0.20805409</v>
      </c>
      <c r="BI849">
        <v>0.20805409</v>
      </c>
      <c r="BJ849">
        <v>0.23356761100000001</v>
      </c>
      <c r="BK849">
        <v>0.32932171100000002</v>
      </c>
      <c r="BL849">
        <v>0.19574691499999999</v>
      </c>
      <c r="BM849">
        <v>0.19574691499999999</v>
      </c>
      <c r="BN849">
        <v>0.212636728</v>
      </c>
      <c r="BO849">
        <v>0.32846056800000001</v>
      </c>
      <c r="BP849">
        <v>0.20090065800000001</v>
      </c>
      <c r="BQ849">
        <v>0.20090065800000001</v>
      </c>
      <c r="BR849">
        <v>0.23331829000000001</v>
      </c>
      <c r="BS849">
        <v>0.26943362700000001</v>
      </c>
      <c r="BT849">
        <v>0.71193289699999995</v>
      </c>
      <c r="BU849">
        <v>0.71193289699999995</v>
      </c>
      <c r="BV849">
        <v>0.66426642700000005</v>
      </c>
      <c r="BW849">
        <v>0.66782604599999995</v>
      </c>
      <c r="BX849">
        <f>+'aob Demand'!BX848+'aob Cap'!$CG849</f>
        <v>108.0149625</v>
      </c>
      <c r="BY849">
        <f>+'aob Demand'!BY848+'aob Cap'!$CG849</f>
        <v>0</v>
      </c>
      <c r="BZ849">
        <f>+'aob Demand'!BZ848+'aob Cap'!$CG849</f>
        <v>0</v>
      </c>
      <c r="CA849">
        <f>+'aob Demand'!CA848+'aob Cap'!$CG849</f>
        <v>0</v>
      </c>
      <c r="CB849">
        <f t="shared" si="106"/>
        <v>52737569.966745332</v>
      </c>
      <c r="CC849">
        <f t="shared" si="103"/>
        <v>0</v>
      </c>
      <c r="CD849">
        <f t="shared" si="104"/>
        <v>0</v>
      </c>
      <c r="CE849">
        <f t="shared" si="105"/>
        <v>0</v>
      </c>
      <c r="CG849">
        <f>+IFERROR(VLOOKUP(_xlfn.CONCAT(B849,E849,C849),Reallocation!$A$3:$F$618,6,FALSE),0)</f>
        <v>0</v>
      </c>
      <c r="CH849">
        <f t="shared" si="107"/>
        <v>0</v>
      </c>
      <c r="CI849">
        <f t="shared" si="108"/>
        <v>0</v>
      </c>
      <c r="CJ849">
        <f t="shared" si="109"/>
        <v>0</v>
      </c>
      <c r="CK849">
        <f t="shared" si="110"/>
        <v>0</v>
      </c>
      <c r="CL849">
        <f>+IF($C849=1,SUMPRODUCT($CH849:$CK849,Elast!$L$6:$O$6),SUMPRODUCT($CH849:$CK849,Elast!$L$13:$O$13))</f>
        <v>0</v>
      </c>
      <c r="CM849">
        <f>+IF($C849=1,SUMPRODUCT($CH849:$CK849,Elast!$L$7:$O$7),SUMPRODUCT($CH849:$CK849,Elast!$L$14:$O$14))</f>
        <v>0</v>
      </c>
      <c r="CN849">
        <f>+IF($C849=1,SUMPRODUCT($CH849:$CK849,Elast!$L$8:$O$8),SUMPRODUCT($CH849:$CK849,Elast!$L$15:$O$15))</f>
        <v>0</v>
      </c>
      <c r="CO849">
        <f>+IF($C849=1,SUMPRODUCT($CH849:$CK849,Elast!$L$9:$O$9),SUMPRODUCT($CH849:$CK849,Elast!$L$16:$O$16))</f>
        <v>0</v>
      </c>
    </row>
    <row r="850" spans="2:93" x14ac:dyDescent="0.25">
      <c r="B850" t="s">
        <v>94</v>
      </c>
      <c r="C850">
        <v>2</v>
      </c>
      <c r="D850">
        <v>2015</v>
      </c>
      <c r="E850">
        <v>2013</v>
      </c>
      <c r="F850">
        <v>0.243556156</v>
      </c>
      <c r="G850" s="1">
        <v>5.0000000000000001E-9</v>
      </c>
      <c r="H850">
        <v>0.20060192499999999</v>
      </c>
      <c r="I850">
        <v>0.55584191399999905</v>
      </c>
      <c r="J850">
        <f>+('aob Demand'!J849-'aob Demand'!BX849)+'aob Cap'!BX850</f>
        <v>215.50843699999999</v>
      </c>
      <c r="K850">
        <f>+('aob Demand'!K849-'aob Demand'!BY849)+'aob Cap'!BY850</f>
        <v>93.800888499999999</v>
      </c>
      <c r="L850">
        <f>+('aob Demand'!L849-'aob Demand'!BZ849)+'aob Cap'!BZ850</f>
        <v>88.780318519999994</v>
      </c>
      <c r="M850">
        <f>+('aob Demand'!M849-'aob Demand'!CA849)+'aob Cap'!CA850</f>
        <v>63.048772239999998</v>
      </c>
      <c r="N850">
        <f>+'aob Demand'!N849*(1+CL850)</f>
        <v>456245.04799999902</v>
      </c>
      <c r="O850">
        <f>+'aob Demand'!O849*(1+CM850)</f>
        <v>2.1000000000000001E-2</v>
      </c>
      <c r="P850">
        <f>+'aob Demand'!P849*(1+CN850)</f>
        <v>912182.47499999998</v>
      </c>
      <c r="Q850">
        <f>+'aob Demand'!Q849*(1+CO850)</f>
        <v>3559081.9750000001</v>
      </c>
      <c r="R850">
        <v>403704258.69999999</v>
      </c>
      <c r="S850">
        <f>+IF(E850&gt;2017,SUMPRODUCT(J850:M850,N850:Q850),'aob Demand'!S849)</f>
        <v>403704258.69999999</v>
      </c>
      <c r="T850">
        <v>1</v>
      </c>
      <c r="U850">
        <v>4.0000000000000001E-3</v>
      </c>
      <c r="V850">
        <v>28176.979060000001</v>
      </c>
      <c r="W850">
        <v>4.0000000000000001E-3</v>
      </c>
      <c r="X850">
        <v>-3.5448209799999999</v>
      </c>
      <c r="Y850">
        <v>-3.5448209799999999</v>
      </c>
      <c r="Z850">
        <v>-5.034648936</v>
      </c>
      <c r="AA850">
        <v>-2.0982313690000001</v>
      </c>
      <c r="AB850">
        <v>121.7075485</v>
      </c>
      <c r="AC850">
        <v>0</v>
      </c>
      <c r="AD850">
        <v>0</v>
      </c>
      <c r="AE850">
        <v>0</v>
      </c>
      <c r="AF850">
        <v>55528466.310000002</v>
      </c>
      <c r="AG850">
        <v>0</v>
      </c>
      <c r="AH850">
        <v>0</v>
      </c>
      <c r="AI850">
        <v>0</v>
      </c>
      <c r="AJ850">
        <v>97.345709479999996</v>
      </c>
      <c r="AK850">
        <v>97.345709479999996</v>
      </c>
      <c r="AL850">
        <v>93.814967460000005</v>
      </c>
      <c r="AM850">
        <v>65.147003609999999</v>
      </c>
      <c r="AN850">
        <v>93.800888499999999</v>
      </c>
      <c r="AO850">
        <v>93.800888499999999</v>
      </c>
      <c r="AP850">
        <v>88.780318519999994</v>
      </c>
      <c r="AQ850">
        <v>63.048772239999998</v>
      </c>
      <c r="AR850">
        <f>+IF(E850&gt;2017,J850*N850,'aob Demand'!AR849)</f>
        <v>98324657.189999998</v>
      </c>
      <c r="AS850">
        <f>+IF(F850&gt;2017,K850*O850,'aob Demand'!AS849)</f>
        <v>1.969818659</v>
      </c>
      <c r="AT850">
        <f>+IF(G850&gt;2017,L850*P850,'aob Demand'!AT849)</f>
        <v>80983850.680000007</v>
      </c>
      <c r="AU850">
        <f>+IF(H850&gt;2017,M850*Q850,'aob Demand'!AU849)</f>
        <v>224395748.80000001</v>
      </c>
      <c r="AV850">
        <v>0.98606933099999905</v>
      </c>
      <c r="AW850">
        <v>0.98606933099999905</v>
      </c>
      <c r="AX850">
        <v>0.947036392</v>
      </c>
      <c r="AY850">
        <v>0.978586335999999</v>
      </c>
      <c r="AZ850">
        <v>1.0275736719999999</v>
      </c>
      <c r="BA850">
        <v>1.0275736719999999</v>
      </c>
      <c r="BB850">
        <v>1.002552468</v>
      </c>
      <c r="BC850">
        <v>1.054748534</v>
      </c>
      <c r="BD850">
        <v>0.88020241300000002</v>
      </c>
      <c r="BE850">
        <v>0.88020241300000002</v>
      </c>
      <c r="BF850">
        <v>0.83329929899999999</v>
      </c>
      <c r="BG850">
        <v>0.82049334099999904</v>
      </c>
      <c r="BH850">
        <v>0.20805409</v>
      </c>
      <c r="BI850">
        <v>0.20805409</v>
      </c>
      <c r="BJ850">
        <v>0.23356761100000001</v>
      </c>
      <c r="BK850">
        <v>0.32932171100000002</v>
      </c>
      <c r="BL850">
        <v>0.19574691499999999</v>
      </c>
      <c r="BM850">
        <v>0.19574691499999999</v>
      </c>
      <c r="BN850">
        <v>0.212636728</v>
      </c>
      <c r="BO850">
        <v>0.32846056800000001</v>
      </c>
      <c r="BP850">
        <v>0.20090065800000001</v>
      </c>
      <c r="BQ850">
        <v>0.20090065800000001</v>
      </c>
      <c r="BR850">
        <v>0.23331829000000001</v>
      </c>
      <c r="BS850">
        <v>0.26943362700000001</v>
      </c>
      <c r="BT850">
        <v>0.71193289699999995</v>
      </c>
      <c r="BU850">
        <v>0.71193289699999995</v>
      </c>
      <c r="BV850">
        <v>0.66426642700000005</v>
      </c>
      <c r="BW850">
        <v>0.66782604599999995</v>
      </c>
      <c r="BX850">
        <f>+'aob Demand'!BX849+'aob Cap'!$CG850</f>
        <v>124.87115249999999</v>
      </c>
      <c r="BY850">
        <f>+'aob Demand'!BY849+'aob Cap'!$CG850</f>
        <v>0</v>
      </c>
      <c r="BZ850">
        <f>+'aob Demand'!BZ849+'aob Cap'!$CG850</f>
        <v>0</v>
      </c>
      <c r="CA850">
        <f>+'aob Demand'!CA849+'aob Cap'!$CG850</f>
        <v>0</v>
      </c>
      <c r="CB850">
        <f t="shared" si="106"/>
        <v>56971844.966177694</v>
      </c>
      <c r="CC850">
        <f t="shared" si="103"/>
        <v>0</v>
      </c>
      <c r="CD850">
        <f t="shared" si="104"/>
        <v>0</v>
      </c>
      <c r="CE850">
        <f t="shared" si="105"/>
        <v>0</v>
      </c>
      <c r="CG850">
        <f>+IFERROR(VLOOKUP(_xlfn.CONCAT(B850,E850,C850),Reallocation!$A$3:$F$618,6,FALSE),0)</f>
        <v>0</v>
      </c>
      <c r="CH850">
        <f t="shared" si="107"/>
        <v>0</v>
      </c>
      <c r="CI850">
        <f t="shared" si="108"/>
        <v>0</v>
      </c>
      <c r="CJ850">
        <f t="shared" si="109"/>
        <v>0</v>
      </c>
      <c r="CK850">
        <f t="shared" si="110"/>
        <v>0</v>
      </c>
      <c r="CL850">
        <f>+IF($C850=1,SUMPRODUCT($CH850:$CK850,Elast!$L$6:$O$6),SUMPRODUCT($CH850:$CK850,Elast!$L$13:$O$13))</f>
        <v>0</v>
      </c>
      <c r="CM850">
        <f>+IF($C850=1,SUMPRODUCT($CH850:$CK850,Elast!$L$7:$O$7),SUMPRODUCT($CH850:$CK850,Elast!$L$14:$O$14))</f>
        <v>0</v>
      </c>
      <c r="CN850">
        <f>+IF($C850=1,SUMPRODUCT($CH850:$CK850,Elast!$L$8:$O$8),SUMPRODUCT($CH850:$CK850,Elast!$L$15:$O$15))</f>
        <v>0</v>
      </c>
      <c r="CO850">
        <f>+IF($C850=1,SUMPRODUCT($CH850:$CK850,Elast!$L$9:$O$9),SUMPRODUCT($CH850:$CK850,Elast!$L$16:$O$16))</f>
        <v>0</v>
      </c>
    </row>
    <row r="851" spans="2:93" x14ac:dyDescent="0.25">
      <c r="B851" t="s">
        <v>94</v>
      </c>
      <c r="C851">
        <v>2</v>
      </c>
      <c r="D851">
        <v>2016</v>
      </c>
      <c r="E851">
        <v>2014</v>
      </c>
      <c r="F851">
        <v>0.20361321800000001</v>
      </c>
      <c r="G851" s="1">
        <v>7.6999999999999995E-9</v>
      </c>
      <c r="H851">
        <v>0.20889565099999999</v>
      </c>
      <c r="I851">
        <v>0.58749112400000003</v>
      </c>
      <c r="J851">
        <f>+('aob Demand'!J850-'aob Demand'!BX850)+'aob Cap'!BX851</f>
        <v>161.06402270000001</v>
      </c>
      <c r="K851">
        <f>+('aob Demand'!K850-'aob Demand'!BY850)+'aob Cap'!BY851</f>
        <v>85.970219970000002</v>
      </c>
      <c r="L851">
        <f>+('aob Demand'!L850-'aob Demand'!BZ850)+'aob Cap'!BZ851</f>
        <v>84.020099169999995</v>
      </c>
      <c r="M851">
        <f>+('aob Demand'!M850-'aob Demand'!CA850)+'aob Cap'!CA851</f>
        <v>59.779964509999999</v>
      </c>
      <c r="N851">
        <f>+'aob Demand'!N850*(1+CL851)</f>
        <v>471307.88399999897</v>
      </c>
      <c r="O851">
        <f>+'aob Demand'!O850*(1+CM851)</f>
        <v>2.79999999999999E-2</v>
      </c>
      <c r="P851">
        <f>+'aob Demand'!P850*(1+CN851)</f>
        <v>926922.63299999898</v>
      </c>
      <c r="Q851">
        <f>+'aob Demand'!Q850*(1+CO851)</f>
        <v>3663894.31</v>
      </c>
      <c r="R851">
        <v>372818349.5</v>
      </c>
      <c r="S851">
        <f>+IF(E851&gt;2017,SUMPRODUCT(J851:M851,N851:Q851),'aob Demand'!S850)</f>
        <v>372818349.5</v>
      </c>
      <c r="T851">
        <v>1</v>
      </c>
      <c r="U851">
        <v>2E-3</v>
      </c>
      <c r="V851">
        <v>26966.008949999999</v>
      </c>
      <c r="W851">
        <v>2E-3</v>
      </c>
      <c r="X851">
        <v>-4.5174489370000002</v>
      </c>
      <c r="Y851">
        <v>-4.5174489370000002</v>
      </c>
      <c r="Z851">
        <v>-4.3213393849999999</v>
      </c>
      <c r="AA851">
        <v>-1.227305061</v>
      </c>
      <c r="AB851">
        <v>75.093802749999995</v>
      </c>
      <c r="AC851">
        <v>0</v>
      </c>
      <c r="AD851">
        <v>0</v>
      </c>
      <c r="AE851">
        <v>0</v>
      </c>
      <c r="AF851">
        <v>35392301.280000001</v>
      </c>
      <c r="AG851">
        <v>0</v>
      </c>
      <c r="AH851">
        <v>0</v>
      </c>
      <c r="AI851">
        <v>0</v>
      </c>
      <c r="AJ851">
        <v>90.487668909999996</v>
      </c>
      <c r="AK851">
        <v>90.487668909999996</v>
      </c>
      <c r="AL851">
        <v>88.34143856</v>
      </c>
      <c r="AM851">
        <v>61.007269579999999</v>
      </c>
      <c r="AN851">
        <v>85.970219970000002</v>
      </c>
      <c r="AO851">
        <v>85.970219970000002</v>
      </c>
      <c r="AP851">
        <v>84.020099169999995</v>
      </c>
      <c r="AQ851">
        <v>59.779964509999999</v>
      </c>
      <c r="AR851">
        <f>+IF(E851&gt;2017,J851*N851,'aob Demand'!AR850)</f>
        <v>75910743.739999995</v>
      </c>
      <c r="AS851">
        <f>+IF(F851&gt;2017,K851*O851,'aob Demand'!AS850)</f>
        <v>2.407166159</v>
      </c>
      <c r="AT851">
        <f>+IF(G851&gt;2017,L851*P851,'aob Demand'!AT850)</f>
        <v>77880131.549999997</v>
      </c>
      <c r="AU851">
        <f>+IF(H851&gt;2017,M851*Q851,'aob Demand'!AU850)</f>
        <v>219027471.80000001</v>
      </c>
      <c r="AV851">
        <v>0.98606933099999905</v>
      </c>
      <c r="AW851">
        <v>0.98606933099999905</v>
      </c>
      <c r="AX851">
        <v>0.947036392</v>
      </c>
      <c r="AY851">
        <v>0.978586335999999</v>
      </c>
      <c r="AZ851">
        <v>1.0275736719999999</v>
      </c>
      <c r="BA851">
        <v>1.0275736719999999</v>
      </c>
      <c r="BB851">
        <v>1.002552468</v>
      </c>
      <c r="BC851">
        <v>1.054748534</v>
      </c>
      <c r="BD851">
        <v>0.88020241300000002</v>
      </c>
      <c r="BE851">
        <v>0.88020241300000002</v>
      </c>
      <c r="BF851">
        <v>0.83329929899999999</v>
      </c>
      <c r="BG851">
        <v>0.82049334099999904</v>
      </c>
      <c r="BH851">
        <v>0.20805409</v>
      </c>
      <c r="BI851">
        <v>0.20805409</v>
      </c>
      <c r="BJ851">
        <v>0.23356761100000001</v>
      </c>
      <c r="BK851">
        <v>0.32932171100000002</v>
      </c>
      <c r="BL851">
        <v>0.19574691499999999</v>
      </c>
      <c r="BM851">
        <v>0.19574691499999999</v>
      </c>
      <c r="BN851">
        <v>0.212636728</v>
      </c>
      <c r="BO851">
        <v>0.32846056800000001</v>
      </c>
      <c r="BP851">
        <v>0.20090065800000001</v>
      </c>
      <c r="BQ851">
        <v>0.20090065800000001</v>
      </c>
      <c r="BR851">
        <v>0.23331829000000001</v>
      </c>
      <c r="BS851">
        <v>0.26943362700000001</v>
      </c>
      <c r="BT851">
        <v>0.71193289699999995</v>
      </c>
      <c r="BU851">
        <v>0.71193289699999995</v>
      </c>
      <c r="BV851">
        <v>0.66426642700000005</v>
      </c>
      <c r="BW851">
        <v>0.66782604599999995</v>
      </c>
      <c r="BX851">
        <f>+'aob Demand'!BX850+'aob Cap'!$CG851</f>
        <v>138.7734476</v>
      </c>
      <c r="BY851">
        <f>+'aob Demand'!BY850+'aob Cap'!$CG851</f>
        <v>0</v>
      </c>
      <c r="BZ851">
        <f>+'aob Demand'!BZ850+'aob Cap'!$CG851</f>
        <v>0</v>
      </c>
      <c r="CA851">
        <f>+'aob Demand'!CA850+'aob Cap'!$CG851</f>
        <v>0</v>
      </c>
      <c r="CB851">
        <f t="shared" si="106"/>
        <v>65405019.943740733</v>
      </c>
      <c r="CC851">
        <f t="shared" si="103"/>
        <v>0</v>
      </c>
      <c r="CD851">
        <f t="shared" si="104"/>
        <v>0</v>
      </c>
      <c r="CE851">
        <f t="shared" si="105"/>
        <v>0</v>
      </c>
      <c r="CG851">
        <f>+IFERROR(VLOOKUP(_xlfn.CONCAT(B851,E851,C851),Reallocation!$A$3:$F$618,6,FALSE),0)</f>
        <v>0</v>
      </c>
      <c r="CH851">
        <f t="shared" si="107"/>
        <v>0</v>
      </c>
      <c r="CI851">
        <f t="shared" si="108"/>
        <v>0</v>
      </c>
      <c r="CJ851">
        <f t="shared" si="109"/>
        <v>0</v>
      </c>
      <c r="CK851">
        <f t="shared" si="110"/>
        <v>0</v>
      </c>
      <c r="CL851">
        <f>+IF($C851=1,SUMPRODUCT($CH851:$CK851,Elast!$L$6:$O$6),SUMPRODUCT($CH851:$CK851,Elast!$L$13:$O$13))</f>
        <v>0</v>
      </c>
      <c r="CM851">
        <f>+IF($C851=1,SUMPRODUCT($CH851:$CK851,Elast!$L$7:$O$7),SUMPRODUCT($CH851:$CK851,Elast!$L$14:$O$14))</f>
        <v>0</v>
      </c>
      <c r="CN851">
        <f>+IF($C851=1,SUMPRODUCT($CH851:$CK851,Elast!$L$8:$O$8),SUMPRODUCT($CH851:$CK851,Elast!$L$15:$O$15))</f>
        <v>0</v>
      </c>
      <c r="CO851">
        <f>+IF($C851=1,SUMPRODUCT($CH851:$CK851,Elast!$L$9:$O$9),SUMPRODUCT($CH851:$CK851,Elast!$L$16:$O$16))</f>
        <v>0</v>
      </c>
    </row>
    <row r="852" spans="2:93" x14ac:dyDescent="0.25">
      <c r="B852" t="s">
        <v>94</v>
      </c>
      <c r="C852">
        <v>2</v>
      </c>
      <c r="D852">
        <v>2017</v>
      </c>
      <c r="E852">
        <v>2015</v>
      </c>
      <c r="F852">
        <v>0.22387184299999999</v>
      </c>
      <c r="G852" s="1">
        <v>4.0499999999999999E-9</v>
      </c>
      <c r="H852">
        <v>0.162004076</v>
      </c>
      <c r="I852">
        <v>0.61412407599999996</v>
      </c>
      <c r="J852">
        <f>+('aob Demand'!J851-'aob Demand'!BX851)+'aob Cap'!BX852</f>
        <v>200.59256809999999</v>
      </c>
      <c r="K852">
        <f>+('aob Demand'!K851-'aob Demand'!BY851)+'aob Cap'!BY852</f>
        <v>74.892319169999993</v>
      </c>
      <c r="L852">
        <f>+('aob Demand'!L851-'aob Demand'!BZ851)+'aob Cap'!BZ852</f>
        <v>73.646466540000006</v>
      </c>
      <c r="M852">
        <f>+('aob Demand'!M851-'aob Demand'!CA851)+'aob Cap'!CA852</f>
        <v>71.486348179999993</v>
      </c>
      <c r="N852">
        <f>+'aob Demand'!N851*(1+CL852)</f>
        <v>474037.22600000002</v>
      </c>
      <c r="O852">
        <f>+'aob Demand'!O851*(1+CM852)</f>
        <v>2.4E-2</v>
      </c>
      <c r="P852">
        <f>+'aob Demand'!P851*(1+CN852)</f>
        <v>934333.32400000002</v>
      </c>
      <c r="Q852">
        <f>+'aob Demand'!Q851*(1+CO852)</f>
        <v>3648890.4249999998</v>
      </c>
      <c r="R852">
        <v>424744545.60000002</v>
      </c>
      <c r="S852">
        <f>+IF(E852&gt;2017,SUMPRODUCT(J852:M852,N852:Q852),'aob Demand'!S851)</f>
        <v>424744545.60000002</v>
      </c>
      <c r="T852">
        <v>1</v>
      </c>
      <c r="U852">
        <v>4.0000000000000001E-3</v>
      </c>
      <c r="V852">
        <v>28077.310739999899</v>
      </c>
      <c r="W852">
        <v>4.0000000000000001E-3</v>
      </c>
      <c r="X852">
        <v>-2.606242124</v>
      </c>
      <c r="Y852">
        <v>-2.606242124</v>
      </c>
      <c r="Z852">
        <v>-2.2369338929999998</v>
      </c>
      <c r="AA852">
        <v>0.93119454000000002</v>
      </c>
      <c r="AB852">
        <v>125.70024890000001</v>
      </c>
      <c r="AC852">
        <v>0</v>
      </c>
      <c r="AD852">
        <v>0</v>
      </c>
      <c r="AE852">
        <v>0</v>
      </c>
      <c r="AF852">
        <v>59586597.310000002</v>
      </c>
      <c r="AG852">
        <v>0</v>
      </c>
      <c r="AH852">
        <v>0</v>
      </c>
      <c r="AI852">
        <v>0</v>
      </c>
      <c r="AJ852">
        <v>77.498561289999998</v>
      </c>
      <c r="AK852">
        <v>77.498561289999998</v>
      </c>
      <c r="AL852">
        <v>75.883400429999995</v>
      </c>
      <c r="AM852">
        <v>70.55515364</v>
      </c>
      <c r="AN852">
        <v>74.892319169999993</v>
      </c>
      <c r="AO852">
        <v>74.892319169999993</v>
      </c>
      <c r="AP852">
        <v>73.646466540000006</v>
      </c>
      <c r="AQ852">
        <v>71.486348179999993</v>
      </c>
      <c r="AR852">
        <f>+IF(E852&gt;2017,J852*N852,'aob Demand'!AR851)</f>
        <v>95088344.540000007</v>
      </c>
      <c r="AS852">
        <f>+IF(F852&gt;2017,K852*O852,'aob Demand'!AS851)</f>
        <v>1.79741566</v>
      </c>
      <c r="AT852">
        <f>+IF(G852&gt;2017,L852*P852,'aob Demand'!AT851)</f>
        <v>68810347.879999995</v>
      </c>
      <c r="AU852">
        <f>+IF(H852&gt;2017,M852*Q852,'aob Demand'!AU851)</f>
        <v>260845851.40000001</v>
      </c>
      <c r="AV852">
        <v>0.98606933099999905</v>
      </c>
      <c r="AW852">
        <v>0.98606933099999905</v>
      </c>
      <c r="AX852">
        <v>0.947036392</v>
      </c>
      <c r="AY852">
        <v>0.978586335999999</v>
      </c>
      <c r="AZ852">
        <v>1.0275736719999999</v>
      </c>
      <c r="BA852">
        <v>1.0275736719999999</v>
      </c>
      <c r="BB852">
        <v>1.002552468</v>
      </c>
      <c r="BC852">
        <v>1.054748534</v>
      </c>
      <c r="BD852">
        <v>0.88020241300000002</v>
      </c>
      <c r="BE852">
        <v>0.88020241300000002</v>
      </c>
      <c r="BF852">
        <v>0.83329929899999999</v>
      </c>
      <c r="BG852">
        <v>0.82049334099999904</v>
      </c>
      <c r="BH852">
        <v>0.20805409</v>
      </c>
      <c r="BI852">
        <v>0.20805409</v>
      </c>
      <c r="BJ852">
        <v>0.23356761100000001</v>
      </c>
      <c r="BK852">
        <v>0.32932171100000002</v>
      </c>
      <c r="BL852">
        <v>0.19574691499999999</v>
      </c>
      <c r="BM852">
        <v>0.19574691499999999</v>
      </c>
      <c r="BN852">
        <v>0.212636728</v>
      </c>
      <c r="BO852">
        <v>0.32846056800000001</v>
      </c>
      <c r="BP852">
        <v>0.20090065800000001</v>
      </c>
      <c r="BQ852">
        <v>0.20090065800000001</v>
      </c>
      <c r="BR852">
        <v>0.23331829000000001</v>
      </c>
      <c r="BS852">
        <v>0.26943362700000001</v>
      </c>
      <c r="BT852">
        <v>0.71193289699999995</v>
      </c>
      <c r="BU852">
        <v>0.71193289699999995</v>
      </c>
      <c r="BV852">
        <v>0.66426642700000005</v>
      </c>
      <c r="BW852">
        <v>0.66782604599999995</v>
      </c>
      <c r="BX852">
        <f>+'aob Demand'!BX851+'aob Cap'!$CG852</f>
        <v>147.0038342</v>
      </c>
      <c r="BY852">
        <f>+'aob Demand'!BY851+'aob Cap'!$CG852</f>
        <v>0</v>
      </c>
      <c r="BZ852">
        <f>+'aob Demand'!BZ851+'aob Cap'!$CG852</f>
        <v>0</v>
      </c>
      <c r="CA852">
        <f>+'aob Demand'!CA851+'aob Cap'!$CG852</f>
        <v>0</v>
      </c>
      <c r="CB852">
        <f t="shared" si="106"/>
        <v>69685289.775531933</v>
      </c>
      <c r="CC852">
        <f t="shared" si="103"/>
        <v>0</v>
      </c>
      <c r="CD852">
        <f t="shared" si="104"/>
        <v>0</v>
      </c>
      <c r="CE852">
        <f t="shared" si="105"/>
        <v>0</v>
      </c>
      <c r="CG852">
        <f>+IFERROR(VLOOKUP(_xlfn.CONCAT(B852,E852,C852),Reallocation!$A$3:$F$618,6,FALSE),0)</f>
        <v>0</v>
      </c>
      <c r="CH852">
        <f t="shared" si="107"/>
        <v>0</v>
      </c>
      <c r="CI852">
        <f t="shared" si="108"/>
        <v>0</v>
      </c>
      <c r="CJ852">
        <f t="shared" si="109"/>
        <v>0</v>
      </c>
      <c r="CK852">
        <f t="shared" si="110"/>
        <v>0</v>
      </c>
      <c r="CL852">
        <f>+IF($C852=1,SUMPRODUCT($CH852:$CK852,Elast!$L$6:$O$6),SUMPRODUCT($CH852:$CK852,Elast!$L$13:$O$13))</f>
        <v>0</v>
      </c>
      <c r="CM852">
        <f>+IF($C852=1,SUMPRODUCT($CH852:$CK852,Elast!$L$7:$O$7),SUMPRODUCT($CH852:$CK852,Elast!$L$14:$O$14))</f>
        <v>0</v>
      </c>
      <c r="CN852">
        <f>+IF($C852=1,SUMPRODUCT($CH852:$CK852,Elast!$L$8:$O$8),SUMPRODUCT($CH852:$CK852,Elast!$L$15:$O$15))</f>
        <v>0</v>
      </c>
      <c r="CO852">
        <f>+IF($C852=1,SUMPRODUCT($CH852:$CK852,Elast!$L$9:$O$9),SUMPRODUCT($CH852:$CK852,Elast!$L$16:$O$16))</f>
        <v>0</v>
      </c>
    </row>
    <row r="853" spans="2:93" x14ac:dyDescent="0.25">
      <c r="B853" t="s">
        <v>94</v>
      </c>
      <c r="C853">
        <v>2</v>
      </c>
      <c r="D853">
        <v>2018</v>
      </c>
      <c r="E853">
        <v>2016</v>
      </c>
      <c r="F853">
        <v>0.25064957199999999</v>
      </c>
      <c r="G853" s="1">
        <v>5.3899999999999998E-9</v>
      </c>
      <c r="H853">
        <v>0.159359583</v>
      </c>
      <c r="I853">
        <v>0.58999084000000002</v>
      </c>
      <c r="J853">
        <f>+('aob Demand'!J852-'aob Demand'!BX852)+'aob Cap'!BX853</f>
        <v>192.9001236</v>
      </c>
      <c r="K853">
        <f>+('aob Demand'!K852-'aob Demand'!BY852)+'aob Cap'!BY853</f>
        <v>66.512712609999994</v>
      </c>
      <c r="L853">
        <f>+('aob Demand'!L852-'aob Demand'!BZ852)+'aob Cap'!BZ853</f>
        <v>60.841613449999997</v>
      </c>
      <c r="M853">
        <f>+('aob Demand'!M852-'aob Demand'!CA852)+'aob Cap'!CA853</f>
        <v>57.89390066</v>
      </c>
      <c r="N853">
        <f>+'aob Demand'!N852*(1+CL853)</f>
        <v>469882.43599999999</v>
      </c>
      <c r="O853">
        <f>+'aob Demand'!O852*(1+CM853)</f>
        <v>3.1E-2</v>
      </c>
      <c r="P853">
        <f>+'aob Demand'!P852*(1+CN853)</f>
        <v>947179.33099999896</v>
      </c>
      <c r="Q853">
        <f>+'aob Demand'!Q852*(1+CO853)</f>
        <v>3685252.1549999998</v>
      </c>
      <c r="R853">
        <v>361621922.89999998</v>
      </c>
      <c r="S853">
        <f>+IF(E853&gt;2017,SUMPRODUCT(J853:M853,N853:Q853),'aob Demand'!S852)</f>
        <v>361621922.89999998</v>
      </c>
      <c r="T853">
        <v>1</v>
      </c>
      <c r="U853">
        <v>2E-3</v>
      </c>
      <c r="V853">
        <v>28545.295559999999</v>
      </c>
      <c r="W853">
        <v>2E-3</v>
      </c>
      <c r="X853">
        <v>-10.232204449999999</v>
      </c>
      <c r="Y853">
        <v>-10.232204449999999</v>
      </c>
      <c r="Z853">
        <v>-3.8479172199999998</v>
      </c>
      <c r="AA853">
        <v>-1.2572623759999999</v>
      </c>
      <c r="AB853">
        <v>126.387411</v>
      </c>
      <c r="AC853">
        <v>0</v>
      </c>
      <c r="AD853">
        <v>0</v>
      </c>
      <c r="AE853">
        <v>0</v>
      </c>
      <c r="AF853">
        <v>59387224.539999999</v>
      </c>
      <c r="AG853">
        <v>0</v>
      </c>
      <c r="AH853">
        <v>0</v>
      </c>
      <c r="AI853">
        <v>0</v>
      </c>
      <c r="AJ853">
        <v>76.744917060000006</v>
      </c>
      <c r="AK853">
        <v>76.744917060000006</v>
      </c>
      <c r="AL853">
        <v>64.689530669999996</v>
      </c>
      <c r="AM853">
        <v>59.15116304</v>
      </c>
      <c r="AN853">
        <v>66.512712609999994</v>
      </c>
      <c r="AO853">
        <v>66.512712609999994</v>
      </c>
      <c r="AP853">
        <v>60.841613449999997</v>
      </c>
      <c r="AQ853">
        <v>57.89390066</v>
      </c>
      <c r="AR853">
        <f>+IF(E853&gt;2017,J853*N853,'aob Demand'!AR852)</f>
        <v>90640379.969999999</v>
      </c>
      <c r="AS853">
        <f>+IF(F853&gt;2017,K853*O853,'aob Demand'!AS852)</f>
        <v>2.0618940910000001</v>
      </c>
      <c r="AT853">
        <f>+IF(G853&gt;2017,L853*P853,'aob Demand'!AT852)</f>
        <v>57627918.729999997</v>
      </c>
      <c r="AU853">
        <f>+IF(H853&gt;2017,M853*Q853,'aob Demand'!AU852)</f>
        <v>213353622.19999999</v>
      </c>
      <c r="AV853">
        <v>0.98606933099999905</v>
      </c>
      <c r="AW853">
        <v>0.98606933099999905</v>
      </c>
      <c r="AX853">
        <v>0.947036392</v>
      </c>
      <c r="AY853">
        <v>0.978586335999999</v>
      </c>
      <c r="AZ853">
        <v>1.0275736719999999</v>
      </c>
      <c r="BA853">
        <v>1.0275736719999999</v>
      </c>
      <c r="BB853">
        <v>1.002552468</v>
      </c>
      <c r="BC853">
        <v>1.054748534</v>
      </c>
      <c r="BD853">
        <v>0.88020241300000002</v>
      </c>
      <c r="BE853">
        <v>0.88020241300000002</v>
      </c>
      <c r="BF853">
        <v>0.83329929899999999</v>
      </c>
      <c r="BG853">
        <v>0.82049334099999904</v>
      </c>
      <c r="BH853">
        <v>0.20805409</v>
      </c>
      <c r="BI853">
        <v>0.20805409</v>
      </c>
      <c r="BJ853">
        <v>0.23356761100000001</v>
      </c>
      <c r="BK853">
        <v>0.32932171100000002</v>
      </c>
      <c r="BL853">
        <v>0.19574691499999999</v>
      </c>
      <c r="BM853">
        <v>0.19574691499999999</v>
      </c>
      <c r="BN853">
        <v>0.212636728</v>
      </c>
      <c r="BO853">
        <v>0.32846056800000001</v>
      </c>
      <c r="BP853">
        <v>0.20090065800000001</v>
      </c>
      <c r="BQ853">
        <v>0.20090065800000001</v>
      </c>
      <c r="BR853">
        <v>0.23331829000000001</v>
      </c>
      <c r="BS853">
        <v>0.26943362700000001</v>
      </c>
      <c r="BT853">
        <v>0.71193289699999995</v>
      </c>
      <c r="BU853">
        <v>0.71193289699999995</v>
      </c>
      <c r="BV853">
        <v>0.66426642700000005</v>
      </c>
      <c r="BW853">
        <v>0.66782604599999995</v>
      </c>
      <c r="BX853">
        <f>+'aob Demand'!BX852+'aob Cap'!$CG853</f>
        <v>155.41779119999899</v>
      </c>
      <c r="BY853">
        <f>+'aob Demand'!BY852+'aob Cap'!$CG853</f>
        <v>0</v>
      </c>
      <c r="BZ853">
        <f>+'aob Demand'!BZ852+'aob Cap'!$CG853</f>
        <v>0</v>
      </c>
      <c r="CA853">
        <f>+'aob Demand'!CA852+'aob Cap'!$CG853</f>
        <v>0</v>
      </c>
      <c r="CB853">
        <f t="shared" si="106"/>
        <v>73028090.326794893</v>
      </c>
      <c r="CC853">
        <f t="shared" ref="CC853:CC916" si="111">+BY853*O853</f>
        <v>0</v>
      </c>
      <c r="CD853">
        <f t="shared" ref="CD853:CD916" si="112">+BZ853*P853</f>
        <v>0</v>
      </c>
      <c r="CE853">
        <f t="shared" ref="CE853:CE916" si="113">+CA853*Q853</f>
        <v>0</v>
      </c>
      <c r="CG853">
        <f>+IFERROR(VLOOKUP(_xlfn.CONCAT(B853,E853,C853),Reallocation!$A$3:$F$618,6,FALSE),0)</f>
        <v>0</v>
      </c>
      <c r="CH853">
        <f t="shared" si="107"/>
        <v>0</v>
      </c>
      <c r="CI853">
        <f t="shared" si="108"/>
        <v>0</v>
      </c>
      <c r="CJ853">
        <f t="shared" si="109"/>
        <v>0</v>
      </c>
      <c r="CK853">
        <f t="shared" si="110"/>
        <v>0</v>
      </c>
      <c r="CL853">
        <f>+IF($C853=1,SUMPRODUCT($CH853:$CK853,Elast!$L$6:$O$6),SUMPRODUCT($CH853:$CK853,Elast!$L$13:$O$13))</f>
        <v>0</v>
      </c>
      <c r="CM853">
        <f>+IF($C853=1,SUMPRODUCT($CH853:$CK853,Elast!$L$7:$O$7),SUMPRODUCT($CH853:$CK853,Elast!$L$14:$O$14))</f>
        <v>0</v>
      </c>
      <c r="CN853">
        <f>+IF($C853=1,SUMPRODUCT($CH853:$CK853,Elast!$L$8:$O$8),SUMPRODUCT($CH853:$CK853,Elast!$L$15:$O$15))</f>
        <v>0</v>
      </c>
      <c r="CO853">
        <f>+IF($C853=1,SUMPRODUCT($CH853:$CK853,Elast!$L$9:$O$9),SUMPRODUCT($CH853:$CK853,Elast!$L$16:$O$16))</f>
        <v>0</v>
      </c>
    </row>
    <row r="854" spans="2:93" x14ac:dyDescent="0.25">
      <c r="B854" t="s">
        <v>94</v>
      </c>
      <c r="C854">
        <v>2</v>
      </c>
      <c r="D854">
        <v>2019</v>
      </c>
      <c r="E854">
        <v>2017</v>
      </c>
      <c r="F854">
        <v>0.31004496500000001</v>
      </c>
      <c r="G854" s="1">
        <v>9.7499999999999996E-9</v>
      </c>
      <c r="H854">
        <v>0.18440577399999999</v>
      </c>
      <c r="I854">
        <v>0.50554925100000003</v>
      </c>
      <c r="J854">
        <f>+('aob Demand'!J853-'aob Demand'!BX853)+'aob Cap'!BX854</f>
        <v>263.08942339999999</v>
      </c>
      <c r="K854">
        <f>+('aob Demand'!K853-'aob Demand'!BY853)+'aob Cap'!BY854</f>
        <v>135.23178899999999</v>
      </c>
      <c r="L854">
        <f>+('aob Demand'!L853-'aob Demand'!BZ853)+'aob Cap'!BZ854</f>
        <v>79.072930240000005</v>
      </c>
      <c r="M854">
        <f>+('aob Demand'!M853-'aob Demand'!CA853)+'aob Cap'!CA854</f>
        <v>55.35947358</v>
      </c>
      <c r="N854">
        <f>+'aob Demand'!N853*(1+CL854)</f>
        <v>471436.19699999999</v>
      </c>
      <c r="O854">
        <f>+'aob Demand'!O853*(1+CM854)</f>
        <v>2.4E-2</v>
      </c>
      <c r="P854">
        <f>+'aob Demand'!P853*(1+CN854)</f>
        <v>932928.39500000002</v>
      </c>
      <c r="Q854">
        <f>+'aob Demand'!Q853*(1+CO854)</f>
        <v>3653197.5019999999</v>
      </c>
      <c r="R854">
        <v>400038353</v>
      </c>
      <c r="S854">
        <f>+IF(E854&gt;2017,SUMPRODUCT(J854:M854,N854:Q854),'aob Demand'!S853)</f>
        <v>400038353</v>
      </c>
      <c r="T854">
        <v>1</v>
      </c>
      <c r="U854">
        <v>4.0000000000000001E-3</v>
      </c>
      <c r="V854">
        <v>28059.224539999999</v>
      </c>
      <c r="W854">
        <v>4.0000000000000001E-3</v>
      </c>
      <c r="X854">
        <v>14.52497632</v>
      </c>
      <c r="Y854">
        <v>14.52497632</v>
      </c>
      <c r="Z854">
        <v>3.1478107099999999</v>
      </c>
      <c r="AA854">
        <v>2.1783445889999999</v>
      </c>
      <c r="AB854">
        <v>127.85763439999999</v>
      </c>
      <c r="AC854">
        <v>0</v>
      </c>
      <c r="AD854">
        <v>0</v>
      </c>
      <c r="AE854">
        <v>0</v>
      </c>
      <c r="AF854">
        <v>60276716.93</v>
      </c>
      <c r="AG854">
        <v>0</v>
      </c>
      <c r="AH854">
        <v>0</v>
      </c>
      <c r="AI854">
        <v>0</v>
      </c>
      <c r="AJ854">
        <v>120.7068127</v>
      </c>
      <c r="AK854">
        <v>120.7068127</v>
      </c>
      <c r="AL854">
        <v>75.925119530000003</v>
      </c>
      <c r="AM854">
        <v>53.181128989999998</v>
      </c>
      <c r="AN854">
        <v>135.23178899999999</v>
      </c>
      <c r="AO854">
        <v>135.23178899999999</v>
      </c>
      <c r="AP854">
        <v>79.072930240000005</v>
      </c>
      <c r="AQ854">
        <v>55.35947358</v>
      </c>
      <c r="AR854">
        <f>+IF(E854&gt;2017,J854*N854,'aob Demand'!AR853)</f>
        <v>124029877.2</v>
      </c>
      <c r="AS854">
        <f>+IF(F854&gt;2017,K854*O854,'aob Demand'!AS853)</f>
        <v>3.2455629359999998</v>
      </c>
      <c r="AT854">
        <f>+IF(G854&gt;2017,L854*P854,'aob Demand'!AT853)</f>
        <v>73769381.900000006</v>
      </c>
      <c r="AU854">
        <f>+IF(H854&gt;2017,M854*Q854,'aob Demand'!AU853)</f>
        <v>202239090.59999999</v>
      </c>
      <c r="AV854">
        <v>0.98606933099999905</v>
      </c>
      <c r="AW854">
        <v>0.98606933099999905</v>
      </c>
      <c r="AX854">
        <v>0.947036392</v>
      </c>
      <c r="AY854">
        <v>0.978586335999999</v>
      </c>
      <c r="AZ854">
        <v>1.0275736719999999</v>
      </c>
      <c r="BA854">
        <v>1.0275736719999999</v>
      </c>
      <c r="BB854">
        <v>1.002552468</v>
      </c>
      <c r="BC854">
        <v>1.054748534</v>
      </c>
      <c r="BD854">
        <v>0.88020241300000002</v>
      </c>
      <c r="BE854">
        <v>0.88020241300000002</v>
      </c>
      <c r="BF854">
        <v>0.83329929899999999</v>
      </c>
      <c r="BG854">
        <v>0.82049334099999904</v>
      </c>
      <c r="BH854">
        <v>0.20805409</v>
      </c>
      <c r="BI854">
        <v>0.20805409</v>
      </c>
      <c r="BJ854">
        <v>0.23356761100000001</v>
      </c>
      <c r="BK854">
        <v>0.32932171100000002</v>
      </c>
      <c r="BL854">
        <v>0.19574691499999999</v>
      </c>
      <c r="BM854">
        <v>0.19574691499999999</v>
      </c>
      <c r="BN854">
        <v>0.212636728</v>
      </c>
      <c r="BO854">
        <v>0.32846056800000001</v>
      </c>
      <c r="BP854">
        <v>0.20090065800000001</v>
      </c>
      <c r="BQ854">
        <v>0.20090065800000001</v>
      </c>
      <c r="BR854">
        <v>0.23331829000000001</v>
      </c>
      <c r="BS854">
        <v>0.26943362700000001</v>
      </c>
      <c r="BT854">
        <v>0.71193289699999995</v>
      </c>
      <c r="BU854">
        <v>0.71193289699999995</v>
      </c>
      <c r="BV854">
        <v>0.66426642700000005</v>
      </c>
      <c r="BW854">
        <v>0.66782604599999995</v>
      </c>
      <c r="BX854">
        <f>+'aob Demand'!BX853+'aob Cap'!$CG854</f>
        <v>150.64252490000001</v>
      </c>
      <c r="BY854">
        <f>+'aob Demand'!BY853+'aob Cap'!$CG854</f>
        <v>0</v>
      </c>
      <c r="BZ854">
        <f>+'aob Demand'!BZ853+'aob Cap'!$CG854</f>
        <v>0</v>
      </c>
      <c r="CA854">
        <f>+'aob Demand'!CA853+'aob Cap'!$CG854</f>
        <v>0</v>
      </c>
      <c r="CB854">
        <f t="shared" si="106"/>
        <v>71018339.045333803</v>
      </c>
      <c r="CC854">
        <f t="shared" si="111"/>
        <v>0</v>
      </c>
      <c r="CD854">
        <f t="shared" si="112"/>
        <v>0</v>
      </c>
      <c r="CE854">
        <f t="shared" si="113"/>
        <v>0</v>
      </c>
      <c r="CG854">
        <f>+IFERROR(VLOOKUP(_xlfn.CONCAT(B854,E854,C854),Reallocation!$A$3:$F$618,6,FALSE),0)</f>
        <v>0</v>
      </c>
      <c r="CH854">
        <f t="shared" si="107"/>
        <v>0</v>
      </c>
      <c r="CI854">
        <f t="shared" si="108"/>
        <v>0</v>
      </c>
      <c r="CJ854">
        <f t="shared" si="109"/>
        <v>0</v>
      </c>
      <c r="CK854">
        <f t="shared" si="110"/>
        <v>0</v>
      </c>
      <c r="CL854">
        <f>+IF($C854=1,SUMPRODUCT($CH854:$CK854,Elast!$L$6:$O$6),SUMPRODUCT($CH854:$CK854,Elast!$L$13:$O$13))</f>
        <v>0</v>
      </c>
      <c r="CM854">
        <f>+IF($C854=1,SUMPRODUCT($CH854:$CK854,Elast!$L$7:$O$7),SUMPRODUCT($CH854:$CK854,Elast!$L$14:$O$14))</f>
        <v>0</v>
      </c>
      <c r="CN854">
        <f>+IF($C854=1,SUMPRODUCT($CH854:$CK854,Elast!$L$8:$O$8),SUMPRODUCT($CH854:$CK854,Elast!$L$15:$O$15))</f>
        <v>0</v>
      </c>
      <c r="CO854">
        <f>+IF($C854=1,SUMPRODUCT($CH854:$CK854,Elast!$L$9:$O$9),SUMPRODUCT($CH854:$CK854,Elast!$L$16:$O$16))</f>
        <v>0</v>
      </c>
    </row>
    <row r="855" spans="2:93" x14ac:dyDescent="0.25">
      <c r="B855" t="s">
        <v>94</v>
      </c>
      <c r="C855">
        <v>2</v>
      </c>
      <c r="D855">
        <v>2020</v>
      </c>
      <c r="E855">
        <v>2018</v>
      </c>
      <c r="F855">
        <v>0.23456066495554201</v>
      </c>
      <c r="G855" s="1">
        <v>2.58304727210091E-6</v>
      </c>
      <c r="H855">
        <v>0.18189109374249501</v>
      </c>
      <c r="I855">
        <v>0.58354565825468996</v>
      </c>
      <c r="J855">
        <f>+('aob Demand'!J854-'aob Demand'!BX854)+'aob Cap'!BX855</f>
        <v>277.15289467450401</v>
      </c>
      <c r="K855">
        <f>+('aob Demand'!K854-'aob Demand'!BY854)+'aob Cap'!BY855</f>
        <v>128.33471220529199</v>
      </c>
      <c r="L855">
        <f>+('aob Demand'!L854-'aob Demand'!BZ854)+'aob Cap'!BZ855</f>
        <v>97.3438709991417</v>
      </c>
      <c r="M855">
        <f>+('aob Demand'!M854-'aob Demand'!CA854)+'aob Cap'!CA855</f>
        <v>80.0622479216416</v>
      </c>
      <c r="N855">
        <f>+'aob Demand'!N854*(1+CL855)</f>
        <v>469632.449413058</v>
      </c>
      <c r="O855">
        <f>+'aob Demand'!O854*(1+CM855)</f>
        <v>10.006888414533</v>
      </c>
      <c r="P855">
        <f>+'aob Demand'!P854*(1+CN855)</f>
        <v>928623.45656451804</v>
      </c>
      <c r="Q855">
        <f>+'aob Demand'!Q854*(1+CO855)</f>
        <v>3636951.3727441099</v>
      </c>
      <c r="R855">
        <v>497176787.51772797</v>
      </c>
      <c r="S855">
        <f>+IF(E855&gt;2017,SUMPRODUCT(J855:M855,N855:Q855),'aob Demand'!S854)</f>
        <v>511739581.46523857</v>
      </c>
      <c r="T855">
        <v>1</v>
      </c>
      <c r="U855">
        <v>4.0000000000000001E-3</v>
      </c>
      <c r="V855">
        <v>28234.93687646</v>
      </c>
      <c r="W855">
        <v>4.0000000000000001E-3</v>
      </c>
      <c r="X855">
        <v>-1.8130453313350099</v>
      </c>
      <c r="Y855">
        <v>-1.8130453313350099</v>
      </c>
      <c r="Z855">
        <v>-5.4440174299036901</v>
      </c>
      <c r="AA855">
        <v>-1.7519415640795699</v>
      </c>
      <c r="AB855">
        <v>148.99426192151199</v>
      </c>
      <c r="AC855">
        <v>0</v>
      </c>
      <c r="AD855">
        <v>0</v>
      </c>
      <c r="AE855">
        <v>0</v>
      </c>
      <c r="AF855">
        <v>56009782.084989302</v>
      </c>
      <c r="AG855">
        <v>0</v>
      </c>
      <c r="AH855">
        <v>0</v>
      </c>
      <c r="AI855">
        <v>0</v>
      </c>
      <c r="AJ855">
        <v>130.14775753662701</v>
      </c>
      <c r="AK855">
        <v>130.14775753662701</v>
      </c>
      <c r="AL855">
        <v>102.787888429045</v>
      </c>
      <c r="AM855">
        <v>81.814189485721201</v>
      </c>
      <c r="AN855">
        <v>128.33471220529199</v>
      </c>
      <c r="AO855">
        <v>128.33471220529199</v>
      </c>
      <c r="AP855">
        <v>97.3438709991417</v>
      </c>
      <c r="AQ855">
        <v>80.0622479216416</v>
      </c>
      <c r="AR855">
        <f>+IF(E855&gt;2017,J855*N855,'aob Demand'!AR854)</f>
        <v>130159992.7879066</v>
      </c>
      <c r="AS855">
        <f>+IF(F855&gt;2017,K855*O855,'aob Demand'!AS854)</f>
        <v>1284.2311447495599</v>
      </c>
      <c r="AT855">
        <f>+IF(G855&gt;2017,L855*P855,'aob Demand'!AT854)</f>
        <v>90395801.962593496</v>
      </c>
      <c r="AU855">
        <f>+IF(H855&gt;2017,M855*Q855,'aob Demand'!AU854)</f>
        <v>291182502.483594</v>
      </c>
      <c r="AV855">
        <v>0.98596498277227396</v>
      </c>
      <c r="AW855">
        <v>0.98596498277227396</v>
      </c>
      <c r="AX855">
        <v>0.947275926929115</v>
      </c>
      <c r="AY855">
        <v>0.97905966742532202</v>
      </c>
      <c r="AZ855">
        <v>1.02780927601993</v>
      </c>
      <c r="BA855">
        <v>1.02780927601993</v>
      </c>
      <c r="BB855">
        <v>1.00200305188234</v>
      </c>
      <c r="BC855">
        <v>1.0536431651443201</v>
      </c>
      <c r="BD855">
        <v>0.88010926786410604</v>
      </c>
      <c r="BE855">
        <v>0.88010926786410604</v>
      </c>
      <c r="BF855">
        <v>0.83351006628434499</v>
      </c>
      <c r="BG855">
        <v>0.820890204586048</v>
      </c>
      <c r="BH855">
        <v>0.20805409</v>
      </c>
      <c r="BI855">
        <v>0.20805409</v>
      </c>
      <c r="BJ855">
        <v>0.23356761100000001</v>
      </c>
      <c r="BK855">
        <v>0.32932171100000002</v>
      </c>
      <c r="BL855">
        <v>0.19574691499999999</v>
      </c>
      <c r="BM855">
        <v>0.19574691499999999</v>
      </c>
      <c r="BN855">
        <v>0.212636728</v>
      </c>
      <c r="BO855">
        <v>0.32846056800000001</v>
      </c>
      <c r="BP855">
        <v>0.20090065800000001</v>
      </c>
      <c r="BQ855">
        <v>0.20090065800000001</v>
      </c>
      <c r="BR855">
        <v>0.23331829000000001</v>
      </c>
      <c r="BS855">
        <v>0.26943362700000001</v>
      </c>
      <c r="BT855">
        <v>0.71193289699999995</v>
      </c>
      <c r="BU855">
        <v>0.71193289699999995</v>
      </c>
      <c r="BV855">
        <v>0.66426642700000005</v>
      </c>
      <c r="BW855">
        <v>0.66782604599999995</v>
      </c>
      <c r="BX855">
        <f>+'aob Demand'!BX854+'aob Cap'!$CG855</f>
        <v>158.48481607982299</v>
      </c>
      <c r="BY855">
        <f>+'aob Demand'!BY854+'aob Cap'!$CG855</f>
        <v>0</v>
      </c>
      <c r="BZ855">
        <f>+'aob Demand'!BZ854+'aob Cap'!$CG855</f>
        <v>0</v>
      </c>
      <c r="CA855">
        <f>+'aob Demand'!CA854+'aob Cap'!$CG855</f>
        <v>0</v>
      </c>
      <c r="CB855">
        <f t="shared" si="106"/>
        <v>74429612.370345265</v>
      </c>
      <c r="CC855">
        <f t="shared" si="111"/>
        <v>0</v>
      </c>
      <c r="CD855">
        <f t="shared" si="112"/>
        <v>0</v>
      </c>
      <c r="CE855">
        <f t="shared" si="113"/>
        <v>0</v>
      </c>
      <c r="CG855">
        <f>+IFERROR(VLOOKUP(_xlfn.CONCAT(B855,E855,C855),Reallocation!$A$3:$F$618,6,FALSE),0)</f>
        <v>0</v>
      </c>
      <c r="CH855">
        <f t="shared" si="107"/>
        <v>0</v>
      </c>
      <c r="CI855">
        <f t="shared" si="108"/>
        <v>0</v>
      </c>
      <c r="CJ855">
        <f t="shared" si="109"/>
        <v>0</v>
      </c>
      <c r="CK855">
        <f t="shared" si="110"/>
        <v>0</v>
      </c>
      <c r="CL855">
        <f>+IF($C855=1,SUMPRODUCT($CH855:$CK855,Elast!$L$6:$O$6),SUMPRODUCT($CH855:$CK855,Elast!$L$13:$O$13))</f>
        <v>0</v>
      </c>
      <c r="CM855">
        <f>+IF($C855=1,SUMPRODUCT($CH855:$CK855,Elast!$L$7:$O$7),SUMPRODUCT($CH855:$CK855,Elast!$L$14:$O$14))</f>
        <v>0</v>
      </c>
      <c r="CN855">
        <f>+IF($C855=1,SUMPRODUCT($CH855:$CK855,Elast!$L$8:$O$8),SUMPRODUCT($CH855:$CK855,Elast!$L$15:$O$15))</f>
        <v>0</v>
      </c>
      <c r="CO855">
        <f>+IF($C855=1,SUMPRODUCT($CH855:$CK855,Elast!$L$9:$O$9),SUMPRODUCT($CH855:$CK855,Elast!$L$16:$O$16))</f>
        <v>0</v>
      </c>
    </row>
    <row r="856" spans="2:93" x14ac:dyDescent="0.25">
      <c r="B856" t="s">
        <v>94</v>
      </c>
      <c r="C856">
        <v>2</v>
      </c>
      <c r="D856">
        <v>2021</v>
      </c>
      <c r="E856">
        <v>2019</v>
      </c>
      <c r="F856">
        <v>0.25254632987114001</v>
      </c>
      <c r="G856" s="1">
        <v>2.5192974868374798E-6</v>
      </c>
      <c r="H856">
        <v>0.177586436540033</v>
      </c>
      <c r="I856">
        <v>0.569864714291338</v>
      </c>
      <c r="J856">
        <f>+('aob Demand'!J855-'aob Demand'!BX855)+'aob Cap'!BX856</f>
        <v>269.69442395666499</v>
      </c>
      <c r="K856">
        <f>+('aob Demand'!K855-'aob Demand'!BY855)+'aob Cap'!BY856</f>
        <v>128.310161329804</v>
      </c>
      <c r="L856">
        <f>+('aob Demand'!L855-'aob Demand'!BZ855)+'aob Cap'!BZ856</f>
        <v>97.321411645671006</v>
      </c>
      <c r="M856">
        <f>+('aob Demand'!M855-'aob Demand'!CA855)+'aob Cap'!CA856</f>
        <v>80.044445686373194</v>
      </c>
      <c r="N856">
        <f>+'aob Demand'!N855*(1+CL856)</f>
        <v>509981.31555192801</v>
      </c>
      <c r="O856">
        <f>+'aob Demand'!O855*(1+CM856)</f>
        <v>15.0289381185118</v>
      </c>
      <c r="P856">
        <f>+'aob Demand'!P855*(1+CN856)</f>
        <v>1006237.4162967</v>
      </c>
      <c r="Q856">
        <f>+'aob Demand'!Q855*(1+CO856)</f>
        <v>3960925.1035953802</v>
      </c>
      <c r="R856">
        <v>509703697.570741</v>
      </c>
      <c r="S856">
        <f>+IF(E856&gt;2017,SUMPRODUCT(J856:M856,N856:Q856),'aob Demand'!S855)</f>
        <v>552519545.61913419</v>
      </c>
      <c r="T856">
        <v>1</v>
      </c>
      <c r="U856">
        <v>4.0000000000000001E-3</v>
      </c>
      <c r="V856">
        <v>28411.749557840099</v>
      </c>
      <c r="W856">
        <v>4.0000000000000001E-3</v>
      </c>
      <c r="X856">
        <v>-1.8266260191764601</v>
      </c>
      <c r="Y856">
        <v>-1.8266260191764601</v>
      </c>
      <c r="Z856">
        <v>-5.4193961403349604</v>
      </c>
      <c r="AA856">
        <v>-1.7132163371587199</v>
      </c>
      <c r="AB856">
        <v>142.75888645138801</v>
      </c>
      <c r="AC856">
        <v>0</v>
      </c>
      <c r="AD856">
        <v>0</v>
      </c>
      <c r="AE856">
        <v>0</v>
      </c>
      <c r="AF856">
        <v>68057509.387929797</v>
      </c>
      <c r="AG856">
        <v>0</v>
      </c>
      <c r="AH856">
        <v>0</v>
      </c>
      <c r="AI856">
        <v>0</v>
      </c>
      <c r="AJ856">
        <v>130.14775753662701</v>
      </c>
      <c r="AK856">
        <v>130.14775753662701</v>
      </c>
      <c r="AL856">
        <v>102.787888429045</v>
      </c>
      <c r="AM856">
        <v>81.814189485721201</v>
      </c>
      <c r="AN856">
        <v>128.32113151745</v>
      </c>
      <c r="AO856">
        <v>128.32113151745</v>
      </c>
      <c r="AP856">
        <v>97.368492288710399</v>
      </c>
      <c r="AQ856">
        <v>80.100973148562403</v>
      </c>
      <c r="AR856">
        <f>+IF(E856&gt;2017,J856*N856,'aob Demand'!AR855)</f>
        <v>137539117.12643942</v>
      </c>
      <c r="AS856">
        <f>+IF(F856&gt;2017,K856*O856,'aob Demand'!AS855)</f>
        <v>1928.3654746018899</v>
      </c>
      <c r="AT856">
        <f>+IF(G856&gt;2017,L856*P856,'aob Demand'!AT855)</f>
        <v>97928445.804688394</v>
      </c>
      <c r="AU856">
        <f>+IF(H856&gt;2017,M856*Q856,'aob Demand'!AU855)</f>
        <v>317050054.322532</v>
      </c>
      <c r="AV856">
        <v>0.98590214982253999</v>
      </c>
      <c r="AW856">
        <v>0.98590214982253999</v>
      </c>
      <c r="AX856">
        <v>0.94723724585378999</v>
      </c>
      <c r="AY856">
        <v>0.97901990693805396</v>
      </c>
      <c r="AZ856">
        <v>1.02795119176849</v>
      </c>
      <c r="BA856">
        <v>1.02795119176849</v>
      </c>
      <c r="BB856">
        <v>1.00209170278955</v>
      </c>
      <c r="BC856">
        <v>1.0537358754886801</v>
      </c>
      <c r="BD856">
        <v>0.88005318082008899</v>
      </c>
      <c r="BE856">
        <v>0.88005318082008899</v>
      </c>
      <c r="BF856">
        <v>0.83347603072538901</v>
      </c>
      <c r="BG856">
        <v>0.82085686750189102</v>
      </c>
      <c r="BH856">
        <v>0.20805409</v>
      </c>
      <c r="BI856">
        <v>0.20805409</v>
      </c>
      <c r="BJ856">
        <v>0.23356761100000001</v>
      </c>
      <c r="BK856">
        <v>0.32932171100000002</v>
      </c>
      <c r="BL856">
        <v>0.19574691499999999</v>
      </c>
      <c r="BM856">
        <v>0.19574691499999999</v>
      </c>
      <c r="BN856">
        <v>0.212636728</v>
      </c>
      <c r="BO856">
        <v>0.32846056800000001</v>
      </c>
      <c r="BP856">
        <v>0.20090065800000001</v>
      </c>
      <c r="BQ856">
        <v>0.20090065800000001</v>
      </c>
      <c r="BR856">
        <v>0.23331829000000001</v>
      </c>
      <c r="BS856">
        <v>0.26943362700000001</v>
      </c>
      <c r="BT856">
        <v>0.71193289699999995</v>
      </c>
      <c r="BU856">
        <v>0.71193289699999995</v>
      </c>
      <c r="BV856">
        <v>0.66426642700000005</v>
      </c>
      <c r="BW856">
        <v>0.66782604599999995</v>
      </c>
      <c r="BX856">
        <f>+'aob Demand'!BX855+'aob Cap'!$CG856</f>
        <v>148.81818246921199</v>
      </c>
      <c r="BY856">
        <f>+'aob Demand'!BY855+'aob Cap'!$CG856</f>
        <v>0</v>
      </c>
      <c r="BZ856">
        <f>+'aob Demand'!BZ855+'aob Cap'!$CG856</f>
        <v>0</v>
      </c>
      <c r="CA856">
        <f>+'aob Demand'!CA855+'aob Cap'!$CG856</f>
        <v>0</v>
      </c>
      <c r="CB856">
        <f t="shared" si="106"/>
        <v>75894492.473695606</v>
      </c>
      <c r="CC856">
        <f t="shared" si="111"/>
        <v>0</v>
      </c>
      <c r="CD856">
        <f t="shared" si="112"/>
        <v>0</v>
      </c>
      <c r="CE856">
        <f t="shared" si="113"/>
        <v>0</v>
      </c>
      <c r="CG856">
        <f>+IFERROR(VLOOKUP(_xlfn.CONCAT(B856,E856,C856),Reallocation!$A$3:$F$618,6,FALSE),0)</f>
        <v>0</v>
      </c>
      <c r="CH856">
        <f t="shared" si="107"/>
        <v>0</v>
      </c>
      <c r="CI856">
        <f t="shared" si="108"/>
        <v>0</v>
      </c>
      <c r="CJ856">
        <f t="shared" si="109"/>
        <v>0</v>
      </c>
      <c r="CK856">
        <f t="shared" si="110"/>
        <v>0</v>
      </c>
      <c r="CL856">
        <f>+IF($C856=1,SUMPRODUCT($CH856:$CK856,Elast!$L$6:$O$6),SUMPRODUCT($CH856:$CK856,Elast!$L$13:$O$13))</f>
        <v>0</v>
      </c>
      <c r="CM856">
        <f>+IF($C856=1,SUMPRODUCT($CH856:$CK856,Elast!$L$7:$O$7),SUMPRODUCT($CH856:$CK856,Elast!$L$14:$O$14))</f>
        <v>0</v>
      </c>
      <c r="CN856">
        <f>+IF($C856=1,SUMPRODUCT($CH856:$CK856,Elast!$L$8:$O$8),SUMPRODUCT($CH856:$CK856,Elast!$L$15:$O$15))</f>
        <v>0</v>
      </c>
      <c r="CO856">
        <f>+IF($C856=1,SUMPRODUCT($CH856:$CK856,Elast!$L$9:$O$9),SUMPRODUCT($CH856:$CK856,Elast!$L$16:$O$16))</f>
        <v>0</v>
      </c>
    </row>
    <row r="857" spans="2:93" x14ac:dyDescent="0.25">
      <c r="B857" t="s">
        <v>94</v>
      </c>
      <c r="C857">
        <v>2</v>
      </c>
      <c r="D857">
        <v>2022</v>
      </c>
      <c r="E857">
        <v>2020</v>
      </c>
      <c r="F857">
        <v>0.249077011663079</v>
      </c>
      <c r="G857" s="1">
        <v>2.5291934844811799E-6</v>
      </c>
      <c r="H857">
        <v>0.178410637461871</v>
      </c>
      <c r="I857">
        <v>0.57250982168156495</v>
      </c>
      <c r="J857">
        <f>+('aob Demand'!J856-'aob Demand'!BX856)+'aob Cap'!BX857</f>
        <v>265.38610290841098</v>
      </c>
      <c r="K857">
        <f>+('aob Demand'!K856-'aob Demand'!BY856)+'aob Cap'!BY857</f>
        <v>128.861355091034</v>
      </c>
      <c r="L857">
        <f>+('aob Demand'!L856-'aob Demand'!BZ856)+'aob Cap'!BZ857</f>
        <v>97.728115787761695</v>
      </c>
      <c r="M857">
        <f>+('aob Demand'!M856-'aob Demand'!CA856)+'aob Cap'!CA857</f>
        <v>80.400957157729096</v>
      </c>
      <c r="N857">
        <f>+'aob Demand'!N856*(1+CL857)</f>
        <v>510321.71166419599</v>
      </c>
      <c r="O857">
        <f>+'aob Demand'!O856*(1+CM857)</f>
        <v>20.230900667850399</v>
      </c>
      <c r="P857">
        <f>+'aob Demand'!P856*(1+CN857)</f>
        <v>1006939.7037786</v>
      </c>
      <c r="Q857">
        <f>+'aob Demand'!Q856*(1+CO857)</f>
        <v>3963637.41261737</v>
      </c>
      <c r="R857">
        <v>507677020.439417</v>
      </c>
      <c r="S857">
        <f>+IF(E857&gt;2017,SUMPRODUCT(J857:M857,N857:Q857),'aob Demand'!S856)</f>
        <v>552521459.03217649</v>
      </c>
      <c r="T857">
        <v>1</v>
      </c>
      <c r="U857">
        <v>4.0000000000000001E-3</v>
      </c>
      <c r="V857">
        <v>28589.669474714799</v>
      </c>
      <c r="W857">
        <v>4.0000000000000001E-3</v>
      </c>
      <c r="X857">
        <v>-1.83480358668373</v>
      </c>
      <c r="Y857">
        <v>-1.83480358668373</v>
      </c>
      <c r="Z857">
        <v>-5.4233720863897696</v>
      </c>
      <c r="AA857">
        <v>-1.71646930919809</v>
      </c>
      <c r="AB857">
        <v>137.80716243575401</v>
      </c>
      <c r="AC857">
        <v>0</v>
      </c>
      <c r="AD857">
        <v>0</v>
      </c>
      <c r="AE857">
        <v>0</v>
      </c>
      <c r="AF857">
        <v>65728720.233013898</v>
      </c>
      <c r="AG857">
        <v>0</v>
      </c>
      <c r="AH857">
        <v>0</v>
      </c>
      <c r="AI857">
        <v>0</v>
      </c>
      <c r="AJ857">
        <v>130.14775753662701</v>
      </c>
      <c r="AK857">
        <v>130.14775753662701</v>
      </c>
      <c r="AL857">
        <v>102.787888429045</v>
      </c>
      <c r="AM857">
        <v>81.814189485721201</v>
      </c>
      <c r="AN857">
        <v>128.31295394994299</v>
      </c>
      <c r="AO857">
        <v>128.31295394994299</v>
      </c>
      <c r="AP857">
        <v>97.364516342655605</v>
      </c>
      <c r="AQ857">
        <v>80.097720176523097</v>
      </c>
      <c r="AR857">
        <f>+IF(E857&gt;2017,J857*N857,'aob Demand'!AR856)</f>
        <v>135432290.28811076</v>
      </c>
      <c r="AS857">
        <f>+IF(F857&gt;2017,K857*O857,'aob Demand'!AS856)</f>
        <v>2606.9812747713099</v>
      </c>
      <c r="AT857">
        <f>+IF(G857&gt;2017,L857*P857,'aob Demand'!AT856)</f>
        <v>98406319.962170094</v>
      </c>
      <c r="AU857">
        <f>+IF(H857&gt;2017,M857*Q857,'aob Demand'!AU856)</f>
        <v>318680241.80062097</v>
      </c>
      <c r="AV857">
        <v>0.985844097760608</v>
      </c>
      <c r="AW857">
        <v>0.985844097760608</v>
      </c>
      <c r="AX857">
        <v>0.947198181032054</v>
      </c>
      <c r="AY857">
        <v>0.97897951432540498</v>
      </c>
      <c r="AZ857">
        <v>1.02808233577052</v>
      </c>
      <c r="BA857">
        <v>1.02808233577052</v>
      </c>
      <c r="BB857">
        <v>1.0021812447603</v>
      </c>
      <c r="BC857">
        <v>1.0538300718854601</v>
      </c>
      <c r="BD857">
        <v>0.88000136137556695</v>
      </c>
      <c r="BE857">
        <v>0.88000136137556695</v>
      </c>
      <c r="BF857">
        <v>0.83344165750716503</v>
      </c>
      <c r="BG857">
        <v>0.82082300041374101</v>
      </c>
      <c r="BH857">
        <v>0.20805409</v>
      </c>
      <c r="BI857">
        <v>0.20805409</v>
      </c>
      <c r="BJ857">
        <v>0.23356761100000001</v>
      </c>
      <c r="BK857">
        <v>0.32932171100000002</v>
      </c>
      <c r="BL857">
        <v>0.19574691499999999</v>
      </c>
      <c r="BM857">
        <v>0.19574691499999999</v>
      </c>
      <c r="BN857">
        <v>0.212636728</v>
      </c>
      <c r="BO857">
        <v>0.32846056800000001</v>
      </c>
      <c r="BP857">
        <v>0.20090065800000001</v>
      </c>
      <c r="BQ857">
        <v>0.20090065800000001</v>
      </c>
      <c r="BR857">
        <v>0.23331829000000001</v>
      </c>
      <c r="BS857">
        <v>0.26943362700000001</v>
      </c>
      <c r="BT857">
        <v>0.71193289699999995</v>
      </c>
      <c r="BU857">
        <v>0.71193289699999995</v>
      </c>
      <c r="BV857">
        <v>0.66426642700000005</v>
      </c>
      <c r="BW857">
        <v>0.66782604599999995</v>
      </c>
      <c r="BX857">
        <f>+'aob Demand'!BX856+'aob Cap'!$CG857</f>
        <v>141.38426262686099</v>
      </c>
      <c r="BY857">
        <f>+'aob Demand'!BY856+'aob Cap'!$CG857</f>
        <v>0</v>
      </c>
      <c r="BZ857">
        <f>+'aob Demand'!BZ856+'aob Cap'!$CG857</f>
        <v>0</v>
      </c>
      <c r="CA857">
        <f>+'aob Demand'!CA856+'aob Cap'!$CG857</f>
        <v>0</v>
      </c>
      <c r="CB857">
        <f t="shared" si="106"/>
        <v>72151458.906119913</v>
      </c>
      <c r="CC857">
        <f t="shared" si="111"/>
        <v>0</v>
      </c>
      <c r="CD857">
        <f t="shared" si="112"/>
        <v>0</v>
      </c>
      <c r="CE857">
        <f t="shared" si="113"/>
        <v>0</v>
      </c>
      <c r="CG857">
        <f>+IFERROR(VLOOKUP(_xlfn.CONCAT(B857,E857,C857),Reallocation!$A$3:$F$618,6,FALSE),0)</f>
        <v>0</v>
      </c>
      <c r="CH857">
        <f t="shared" si="107"/>
        <v>0</v>
      </c>
      <c r="CI857">
        <f t="shared" si="108"/>
        <v>0</v>
      </c>
      <c r="CJ857">
        <f t="shared" si="109"/>
        <v>0</v>
      </c>
      <c r="CK857">
        <f t="shared" si="110"/>
        <v>0</v>
      </c>
      <c r="CL857">
        <f>+IF($C857=1,SUMPRODUCT($CH857:$CK857,Elast!$L$6:$O$6),SUMPRODUCT($CH857:$CK857,Elast!$L$13:$O$13))</f>
        <v>0</v>
      </c>
      <c r="CM857">
        <f>+IF($C857=1,SUMPRODUCT($CH857:$CK857,Elast!$L$7:$O$7),SUMPRODUCT($CH857:$CK857,Elast!$L$14:$O$14))</f>
        <v>0</v>
      </c>
      <c r="CN857">
        <f>+IF($C857=1,SUMPRODUCT($CH857:$CK857,Elast!$L$8:$O$8),SUMPRODUCT($CH857:$CK857,Elast!$L$15:$O$15))</f>
        <v>0</v>
      </c>
      <c r="CO857">
        <f>+IF($C857=1,SUMPRODUCT($CH857:$CK857,Elast!$L$9:$O$9),SUMPRODUCT($CH857:$CK857,Elast!$L$16:$O$16))</f>
        <v>0</v>
      </c>
    </row>
    <row r="858" spans="2:93" x14ac:dyDescent="0.25">
      <c r="B858" t="s">
        <v>94</v>
      </c>
      <c r="C858">
        <v>2</v>
      </c>
      <c r="D858">
        <v>2023</v>
      </c>
      <c r="E858">
        <v>2021</v>
      </c>
      <c r="F858">
        <v>0.24769930934387899</v>
      </c>
      <c r="G858" s="1">
        <v>2.5320440781908502E-6</v>
      </c>
      <c r="H858">
        <v>0.178737961699138</v>
      </c>
      <c r="I858">
        <v>0.57356019691290405</v>
      </c>
      <c r="J858">
        <f>+('aob Demand'!J857-'aob Demand'!BX857)+'aob Cap'!BX858</f>
        <v>263.96845622993499</v>
      </c>
      <c r="K858">
        <f>+('aob Demand'!K857-'aob Demand'!BY857)+'aob Cap'!BY858</f>
        <v>128.86565563136301</v>
      </c>
      <c r="L858">
        <f>+('aob Demand'!L857-'aob Demand'!BZ857)+'aob Cap'!BZ858</f>
        <v>97.731526177359399</v>
      </c>
      <c r="M858">
        <f>+('aob Demand'!M857-'aob Demand'!CA857)+'aob Cap'!CA858</f>
        <v>80.403709952035598</v>
      </c>
      <c r="N858">
        <f>+'aob Demand'!N857*(1+CL858)</f>
        <v>510676.229039572</v>
      </c>
      <c r="O858">
        <f>+'aob Demand'!O857*(1+CM858)</f>
        <v>20.7934150110795</v>
      </c>
      <c r="P858">
        <f>+'aob Demand'!P857*(1+CN858)</f>
        <v>1007643.11436254</v>
      </c>
      <c r="Q858">
        <f>+'aob Demand'!Q857*(1+CO858)</f>
        <v>3966400.95320113</v>
      </c>
      <c r="R858">
        <v>507075614.47050601</v>
      </c>
      <c r="S858">
        <f>+IF(E858&gt;2017,SUMPRODUCT(J858:M858,N858:Q858),'aob Demand'!S857)</f>
        <v>552196946.57337844</v>
      </c>
      <c r="T858">
        <v>1</v>
      </c>
      <c r="U858">
        <v>4.0000000000000001E-3</v>
      </c>
      <c r="V858">
        <v>28768.703560808699</v>
      </c>
      <c r="W858">
        <v>4.0000000000000001E-3</v>
      </c>
      <c r="X858">
        <v>-1.8423589323645799</v>
      </c>
      <c r="Y858">
        <v>-1.8423589323645799</v>
      </c>
      <c r="Z858">
        <v>-5.4273874769278496</v>
      </c>
      <c r="AA858">
        <v>-1.7197739980631499</v>
      </c>
      <c r="AB858">
        <v>135.926098075179</v>
      </c>
      <c r="AC858">
        <v>0</v>
      </c>
      <c r="AD858">
        <v>0</v>
      </c>
      <c r="AE858">
        <v>0</v>
      </c>
      <c r="AF858">
        <v>64837830.673085302</v>
      </c>
      <c r="AG858">
        <v>0</v>
      </c>
      <c r="AH858">
        <v>0</v>
      </c>
      <c r="AI858">
        <v>0</v>
      </c>
      <c r="AJ858">
        <v>130.14775753662701</v>
      </c>
      <c r="AK858">
        <v>130.14775753662701</v>
      </c>
      <c r="AL858">
        <v>102.787888429045</v>
      </c>
      <c r="AM858">
        <v>81.814189485721201</v>
      </c>
      <c r="AN858">
        <v>128.305398604262</v>
      </c>
      <c r="AO858">
        <v>128.305398604262</v>
      </c>
      <c r="AP858">
        <v>97.360500952117505</v>
      </c>
      <c r="AQ858">
        <v>80.094415487657997</v>
      </c>
      <c r="AR858">
        <f>+IF(E858&gt;2017,J858*N858,'aob Demand'!AR857)</f>
        <v>134802415.81290051</v>
      </c>
      <c r="AS858">
        <f>+IF(F858&gt;2017,K858*O858,'aob Demand'!AS857)</f>
        <v>2679.5570582178002</v>
      </c>
      <c r="AT858">
        <f>+IF(G858&gt;2017,L858*P858,'aob Demand'!AT857)</f>
        <v>98478499.408759296</v>
      </c>
      <c r="AU858">
        <f>+IF(H858&gt;2017,M858*Q858,'aob Demand'!AU857)</f>
        <v>318913351.79466099</v>
      </c>
      <c r="AV858">
        <v>0.98579921791080705</v>
      </c>
      <c r="AW858">
        <v>0.98579921791080705</v>
      </c>
      <c r="AX858">
        <v>0.94715901588206297</v>
      </c>
      <c r="AY858">
        <v>0.97893903302487495</v>
      </c>
      <c r="AZ858">
        <v>1.02818374165405</v>
      </c>
      <c r="BA858">
        <v>1.02818374165405</v>
      </c>
      <c r="BB858">
        <v>1.0022710284215901</v>
      </c>
      <c r="BC858">
        <v>1.05392448743858</v>
      </c>
      <c r="BD858">
        <v>0.87996129994089201</v>
      </c>
      <c r="BE858">
        <v>0.87996129994089201</v>
      </c>
      <c r="BF858">
        <v>0.83340719600989999</v>
      </c>
      <c r="BG858">
        <v>0.82078905896545096</v>
      </c>
      <c r="BH858">
        <v>0.20805409</v>
      </c>
      <c r="BI858">
        <v>0.20805409</v>
      </c>
      <c r="BJ858">
        <v>0.23356761100000001</v>
      </c>
      <c r="BK858">
        <v>0.32932171100000002</v>
      </c>
      <c r="BL858">
        <v>0.19574691499999999</v>
      </c>
      <c r="BM858">
        <v>0.19574691499999999</v>
      </c>
      <c r="BN858">
        <v>0.212636728</v>
      </c>
      <c r="BO858">
        <v>0.32846056800000001</v>
      </c>
      <c r="BP858">
        <v>0.20090065800000001</v>
      </c>
      <c r="BQ858">
        <v>0.20090065800000001</v>
      </c>
      <c r="BR858">
        <v>0.23331829000000001</v>
      </c>
      <c r="BS858">
        <v>0.26943362700000001</v>
      </c>
      <c r="BT858">
        <v>0.71193289699999995</v>
      </c>
      <c r="BU858">
        <v>0.71193289699999995</v>
      </c>
      <c r="BV858">
        <v>0.66426642700000005</v>
      </c>
      <c r="BW858">
        <v>0.66782604599999995</v>
      </c>
      <c r="BX858">
        <f>+'aob Demand'!BX857+'aob Cap'!$CG858</f>
        <v>136.52474781737601</v>
      </c>
      <c r="BY858">
        <f>+'aob Demand'!BY857+'aob Cap'!$CG858</f>
        <v>0</v>
      </c>
      <c r="BZ858">
        <f>+'aob Demand'!BZ857+'aob Cap'!$CG858</f>
        <v>0</v>
      </c>
      <c r="CA858">
        <f>+'aob Demand'!CA857+'aob Cap'!$CG858</f>
        <v>0</v>
      </c>
      <c r="CB858">
        <f t="shared" si="106"/>
        <v>69719943.385956123</v>
      </c>
      <c r="CC858">
        <f t="shared" si="111"/>
        <v>0</v>
      </c>
      <c r="CD858">
        <f t="shared" si="112"/>
        <v>0</v>
      </c>
      <c r="CE858">
        <f t="shared" si="113"/>
        <v>0</v>
      </c>
      <c r="CG858">
        <f>+IFERROR(VLOOKUP(_xlfn.CONCAT(B858,E858,C858),Reallocation!$A$3:$F$618,6,FALSE),0)</f>
        <v>0</v>
      </c>
      <c r="CH858">
        <f t="shared" si="107"/>
        <v>0</v>
      </c>
      <c r="CI858">
        <f t="shared" si="108"/>
        <v>0</v>
      </c>
      <c r="CJ858">
        <f t="shared" si="109"/>
        <v>0</v>
      </c>
      <c r="CK858">
        <f t="shared" si="110"/>
        <v>0</v>
      </c>
      <c r="CL858">
        <f>+IF($C858=1,SUMPRODUCT($CH858:$CK858,Elast!$L$6:$O$6),SUMPRODUCT($CH858:$CK858,Elast!$L$13:$O$13))</f>
        <v>0</v>
      </c>
      <c r="CM858">
        <f>+IF($C858=1,SUMPRODUCT($CH858:$CK858,Elast!$L$7:$O$7),SUMPRODUCT($CH858:$CK858,Elast!$L$14:$O$14))</f>
        <v>0</v>
      </c>
      <c r="CN858">
        <f>+IF($C858=1,SUMPRODUCT($CH858:$CK858,Elast!$L$8:$O$8),SUMPRODUCT($CH858:$CK858,Elast!$L$15:$O$15))</f>
        <v>0</v>
      </c>
      <c r="CO858">
        <f>+IF($C858=1,SUMPRODUCT($CH858:$CK858,Elast!$L$9:$O$9),SUMPRODUCT($CH858:$CK858,Elast!$L$16:$O$16))</f>
        <v>0</v>
      </c>
    </row>
    <row r="859" spans="2:93" x14ac:dyDescent="0.25">
      <c r="B859" t="s">
        <v>94</v>
      </c>
      <c r="C859">
        <v>2</v>
      </c>
      <c r="D859">
        <v>2024</v>
      </c>
      <c r="E859">
        <v>2022</v>
      </c>
      <c r="F859">
        <v>0.136548179595604</v>
      </c>
      <c r="G859" s="1">
        <v>2.85430315678103E-6</v>
      </c>
      <c r="H859">
        <v>0.20364406901837401</v>
      </c>
      <c r="I859">
        <v>0.65980489708286305</v>
      </c>
      <c r="J859">
        <f ca="1">+('aob Demand'!J858-'aob Demand'!BX858)+'aob Cap'!BX859</f>
        <v>140.14973690775793</v>
      </c>
      <c r="K859">
        <f ca="1">+('aob Demand'!K858-'aob Demand'!BY858)+'aob Cap'!BY859</f>
        <v>140.14973690775793</v>
      </c>
      <c r="L859">
        <f ca="1">+('aob Demand'!L858-'aob Demand'!BZ858)+'aob Cap'!BZ859</f>
        <v>109.01454492482793</v>
      </c>
      <c r="M859">
        <f ca="1">+('aob Demand'!M858-'aob Demand'!CA858)+'aob Cap'!CA859</f>
        <v>91.686118086475233</v>
      </c>
      <c r="N859">
        <f ca="1">+'aob Demand'!N858*(1+CL859)</f>
        <v>510773.67921247671</v>
      </c>
      <c r="O859">
        <f ca="1">+'aob Demand'!O858*(1+CM859)</f>
        <v>186.96840168526566</v>
      </c>
      <c r="P859">
        <f ca="1">+'aob Demand'!P858*(1+CN859)</f>
        <v>1009135.9299941573</v>
      </c>
      <c r="Q859">
        <f ca="1">+'aob Demand'!Q858*(1+CO859)</f>
        <v>3970493.0907962918</v>
      </c>
      <c r="R859">
        <v>466073592.12547702</v>
      </c>
      <c r="S859">
        <f ca="1">+IF(E859&gt;2017,SUMPRODUCT(J859:M859,N859:Q859),'aob Demand'!S858)</f>
        <v>545660592.89323139</v>
      </c>
      <c r="T859">
        <v>1</v>
      </c>
      <c r="U859">
        <v>4.0000000000000001E-3</v>
      </c>
      <c r="V859">
        <v>28948.858793266802</v>
      </c>
      <c r="W859">
        <v>4.0000000000000001E-3</v>
      </c>
      <c r="X859">
        <v>-1.84819994417464</v>
      </c>
      <c r="Y859">
        <v>-1.84819994417464</v>
      </c>
      <c r="Z859">
        <v>-5.4314131799954604</v>
      </c>
      <c r="AA859">
        <v>-1.72308594285535</v>
      </c>
      <c r="AB859">
        <v>4.6404003832964298</v>
      </c>
      <c r="AC859">
        <v>4.6404003832964298</v>
      </c>
      <c r="AD859">
        <v>4.6404003832964298</v>
      </c>
      <c r="AE859">
        <v>4.6404003832964298</v>
      </c>
      <c r="AF859">
        <v>2197657.8900474198</v>
      </c>
      <c r="AG859">
        <v>46.435968834403603</v>
      </c>
      <c r="AH859">
        <v>4319785.4843339203</v>
      </c>
      <c r="AI859">
        <v>16850195.670950498</v>
      </c>
      <c r="AJ859">
        <v>130.14775753662701</v>
      </c>
      <c r="AK859">
        <v>130.14775753662701</v>
      </c>
      <c r="AL859">
        <v>102.787888429045</v>
      </c>
      <c r="AM859">
        <v>81.814189485721201</v>
      </c>
      <c r="AN859">
        <v>128.299557592452</v>
      </c>
      <c r="AO859">
        <v>128.299557592452</v>
      </c>
      <c r="AP859">
        <v>97.356475249049893</v>
      </c>
      <c r="AQ859">
        <v>80.091103542865795</v>
      </c>
      <c r="AR859">
        <f ca="1">+IF(E859&gt;2017,J859*N859,'aob Demand'!AR858)</f>
        <v>71584796.761036158</v>
      </c>
      <c r="AS859">
        <f>+IF(F859&gt;2017,K859*O859,'aob Demand'!AS858)</f>
        <v>26183.763510514102</v>
      </c>
      <c r="AT859">
        <f>+IF(G859&gt;2017,L859*P859,'aob Demand'!AT858)</f>
        <v>109910939.022723</v>
      </c>
      <c r="AU859">
        <f>+IF(H859&gt;2017,M859*Q859,'aob Demand'!AU858)</f>
        <v>363639196.622136</v>
      </c>
      <c r="AV859">
        <v>0.985158353916184</v>
      </c>
      <c r="AW859">
        <v>0.985158353916184</v>
      </c>
      <c r="AX859">
        <v>0.94718090799573695</v>
      </c>
      <c r="AY859">
        <v>0.97896937134072903</v>
      </c>
      <c r="AZ859">
        <v>1.0296319806501899</v>
      </c>
      <c r="BA859">
        <v>1.0296319806501899</v>
      </c>
      <c r="BB859">
        <v>1.0022208355462101</v>
      </c>
      <c r="BC859">
        <v>1.05385371935739</v>
      </c>
      <c r="BD859">
        <v>0.87938924073902902</v>
      </c>
      <c r="BE859">
        <v>0.87938924073902902</v>
      </c>
      <c r="BF859">
        <v>0.83342645892643896</v>
      </c>
      <c r="BG859">
        <v>0.82081449605282897</v>
      </c>
      <c r="BH859">
        <v>0.20805409</v>
      </c>
      <c r="BI859">
        <v>0.20805409</v>
      </c>
      <c r="BJ859">
        <v>0.23356761100000001</v>
      </c>
      <c r="BK859">
        <v>0.32932171100000002</v>
      </c>
      <c r="BL859">
        <v>0.19574691499999999</v>
      </c>
      <c r="BM859">
        <v>0.19574691499999999</v>
      </c>
      <c r="BN859">
        <v>0.212636728</v>
      </c>
      <c r="BO859">
        <v>0.32846056800000001</v>
      </c>
      <c r="BP859">
        <v>0.20090065800000001</v>
      </c>
      <c r="BQ859">
        <v>0.20090065800000001</v>
      </c>
      <c r="BR859">
        <v>0.23331829000000001</v>
      </c>
      <c r="BS859">
        <v>0.26943362700000001</v>
      </c>
      <c r="BT859">
        <v>0.71193289699999995</v>
      </c>
      <c r="BU859">
        <v>0.71193289699999995</v>
      </c>
      <c r="BV859">
        <v>0.66426642700000005</v>
      </c>
      <c r="BW859">
        <v>0.66782604599999995</v>
      </c>
      <c r="BX859">
        <f ca="1">+'aob Demand'!BX858+'aob Cap'!$CG859</f>
        <v>11.279605167210242</v>
      </c>
      <c r="BY859">
        <f ca="1">+'aob Demand'!BY858+'aob Cap'!$CG859</f>
        <v>11.279605167210242</v>
      </c>
      <c r="BZ859">
        <f ca="1">+'aob Demand'!BZ858+'aob Cap'!$CG859</f>
        <v>11.279605167210242</v>
      </c>
      <c r="CA859">
        <f ca="1">+'aob Demand'!CA858+'aob Cap'!$CG859</f>
        <v>11.279605167210242</v>
      </c>
      <c r="CB859">
        <f t="shared" ca="1" si="106"/>
        <v>5761325.4313200386</v>
      </c>
      <c r="CC859">
        <f t="shared" ca="1" si="111"/>
        <v>2108.9297497541629</v>
      </c>
      <c r="CD859">
        <f t="shared" ca="1" si="112"/>
        <v>11382654.85037961</v>
      </c>
      <c r="CE859">
        <f t="shared" ca="1" si="113"/>
        <v>44785594.383318417</v>
      </c>
      <c r="CG859">
        <f ca="1">+IFERROR(VLOOKUP(_xlfn.CONCAT(B859,E859,C859),Reallocation!$A$3:$F$618,6,FALSE),0)</f>
        <v>0.1031162585609412</v>
      </c>
      <c r="CH859">
        <f t="shared" ca="1" si="107"/>
        <v>7.3575777476331261E-4</v>
      </c>
      <c r="CI859">
        <f t="shared" ca="1" si="108"/>
        <v>7.3575777476331261E-4</v>
      </c>
      <c r="CJ859">
        <f t="shared" ca="1" si="109"/>
        <v>9.4589450088555793E-4</v>
      </c>
      <c r="CK859">
        <f t="shared" ca="1" si="110"/>
        <v>1.1246659877528487E-3</v>
      </c>
      <c r="CL859">
        <f ca="1">+IF($C859=1,SUMPRODUCT($CH859:$CK859,Elast!$L$6:$O$6),SUMPRODUCT($CH859:$CK859,Elast!$L$13:$O$13))</f>
        <v>-3.2288822850439885E-5</v>
      </c>
      <c r="CM859">
        <f ca="1">+IF($C859=1,SUMPRODUCT($CH859:$CK859,Elast!$L$7:$O$7),SUMPRODUCT($CH859:$CK859,Elast!$L$14:$O$14))</f>
        <v>2.0215340274331629E-5</v>
      </c>
      <c r="CN859">
        <f ca="1">+IF($C859=1,SUMPRODUCT($CH859:$CK859,Elast!$L$8:$O$8),SUMPRODUCT($CH859:$CK859,Elast!$L$15:$O$15))</f>
        <v>-4.0971068366658205E-5</v>
      </c>
      <c r="CO859">
        <f ca="1">+IF($C859=1,SUMPRODUCT($CH859:$CK859,Elast!$L$9:$O$9),SUMPRODUCT($CH859:$CK859,Elast!$L$16:$O$16))</f>
        <v>-2.6181528577535974E-5</v>
      </c>
    </row>
    <row r="860" spans="2:93" x14ac:dyDescent="0.25">
      <c r="B860" t="s">
        <v>94</v>
      </c>
      <c r="C860">
        <v>2</v>
      </c>
      <c r="D860">
        <v>2025</v>
      </c>
      <c r="E860">
        <v>2023</v>
      </c>
      <c r="F860">
        <v>0.136576383269704</v>
      </c>
      <c r="G860" s="1">
        <v>2.8527784688552702E-6</v>
      </c>
      <c r="H860">
        <v>0.20370835710844901</v>
      </c>
      <c r="I860">
        <v>0.65971240684337695</v>
      </c>
      <c r="J860">
        <f ca="1">+('aob Demand'!J859-'aob Demand'!BX859)+'aob Cap'!BX860</f>
        <v>139.98611024888257</v>
      </c>
      <c r="K860">
        <f ca="1">+('aob Demand'!K859-'aob Demand'!BY859)+'aob Cap'!BY860</f>
        <v>139.98611024888257</v>
      </c>
      <c r="L860">
        <f ca="1">+('aob Demand'!L859-'aob Demand'!BZ859)+'aob Cap'!BZ860</f>
        <v>108.85692077800856</v>
      </c>
      <c r="M860">
        <f ca="1">+('aob Demand'!M859-'aob Demand'!CA859)+'aob Cap'!CA860</f>
        <v>91.525306882327172</v>
      </c>
      <c r="N860">
        <f ca="1">+'aob Demand'!N859*(1+CL860)</f>
        <v>471146.22656363848</v>
      </c>
      <c r="O860">
        <f ca="1">+'aob Demand'!O859*(1+CM860)</f>
        <v>187.12889439350167</v>
      </c>
      <c r="P860">
        <f ca="1">+'aob Demand'!P859*(1+CN860)</f>
        <v>932989.58313321287</v>
      </c>
      <c r="Q860">
        <f ca="1">+'aob Demand'!Q859*(1+CO860)</f>
        <v>3652237.2829226353</v>
      </c>
      <c r="R860">
        <v>465207351.83804601</v>
      </c>
      <c r="S860">
        <f ca="1">+IF(E860&gt;2017,SUMPRODUCT(J860:M860,N860:Q860),'aob Demand'!S859)</f>
        <v>501814634.32553411</v>
      </c>
      <c r="T860">
        <v>1</v>
      </c>
      <c r="U860">
        <v>4.0000000000000001E-3</v>
      </c>
      <c r="V860">
        <v>29130.142192926101</v>
      </c>
      <c r="W860">
        <v>4.0000000000000001E-3</v>
      </c>
      <c r="X860">
        <v>-1.9316069559608799</v>
      </c>
      <c r="Y860">
        <v>-1.9316069559608799</v>
      </c>
      <c r="Z860">
        <v>-5.4291629358576401</v>
      </c>
      <c r="AA860">
        <v>-1.7206038381334201</v>
      </c>
      <c r="AB860">
        <v>4.40584557843595</v>
      </c>
      <c r="AC860">
        <v>4.40584557843595</v>
      </c>
      <c r="AD860">
        <v>4.40584557843595</v>
      </c>
      <c r="AE860">
        <v>4.40584557843595</v>
      </c>
      <c r="AF860">
        <v>2109182.4318815302</v>
      </c>
      <c r="AG860">
        <v>44.088805075072102</v>
      </c>
      <c r="AH860">
        <v>4099856.5854682</v>
      </c>
      <c r="AI860">
        <v>15990218.101080799</v>
      </c>
      <c r="AJ860">
        <v>130.14775753662701</v>
      </c>
      <c r="AK860">
        <v>130.14775753662701</v>
      </c>
      <c r="AL860">
        <v>102.787888429045</v>
      </c>
      <c r="AM860">
        <v>81.814189485721201</v>
      </c>
      <c r="AN860">
        <v>128.21615058066601</v>
      </c>
      <c r="AO860">
        <v>128.21615058066601</v>
      </c>
      <c r="AP860">
        <v>97.358725493187706</v>
      </c>
      <c r="AQ860">
        <v>80.093585647587702</v>
      </c>
      <c r="AR860">
        <f ca="1">+IF(E860&gt;2017,J860*N860,'aob Demand'!AR859)</f>
        <v>65953927.615082502</v>
      </c>
      <c r="AS860">
        <f>+IF(F860&gt;2017,K860*O860,'aob Demand'!AS859)</f>
        <v>26175.268371759801</v>
      </c>
      <c r="AT860">
        <f>+IF(G860&gt;2017,L860*P860,'aob Demand'!AT859)</f>
        <v>101468695.535863</v>
      </c>
      <c r="AU860">
        <f>+IF(H860&gt;2017,M860*Q860,'aob Demand'!AU859)</f>
        <v>333897760.39684099</v>
      </c>
      <c r="AV860">
        <v>0.98511454697897105</v>
      </c>
      <c r="AW860">
        <v>0.98511454697897105</v>
      </c>
      <c r="AX860">
        <v>0.94713909459687295</v>
      </c>
      <c r="AY860">
        <v>0.97892576158373201</v>
      </c>
      <c r="AZ860">
        <v>1.0297311804900899</v>
      </c>
      <c r="BA860">
        <v>1.0297311804900899</v>
      </c>
      <c r="BB860">
        <v>1.00231669568751</v>
      </c>
      <c r="BC860">
        <v>1.0539554348242599</v>
      </c>
      <c r="BD860">
        <v>0.87935013702631004</v>
      </c>
      <c r="BE860">
        <v>0.87935013702631004</v>
      </c>
      <c r="BF860">
        <v>0.83338966722946095</v>
      </c>
      <c r="BG860">
        <v>0.82077793155779899</v>
      </c>
      <c r="BH860">
        <v>0.20805409</v>
      </c>
      <c r="BI860">
        <v>0.20805409</v>
      </c>
      <c r="BJ860">
        <v>0.23356761100000001</v>
      </c>
      <c r="BK860">
        <v>0.32932171100000002</v>
      </c>
      <c r="BL860">
        <v>0.19574691499999999</v>
      </c>
      <c r="BM860">
        <v>0.19574691499999999</v>
      </c>
      <c r="BN860">
        <v>0.212636728</v>
      </c>
      <c r="BO860">
        <v>0.32846056800000001</v>
      </c>
      <c r="BP860">
        <v>0.20090065800000001</v>
      </c>
      <c r="BQ860">
        <v>0.20090065800000001</v>
      </c>
      <c r="BR860">
        <v>0.23331829000000001</v>
      </c>
      <c r="BS860">
        <v>0.26943362700000001</v>
      </c>
      <c r="BT860">
        <v>0.71193289699999995</v>
      </c>
      <c r="BU860">
        <v>0.71193289699999995</v>
      </c>
      <c r="BV860">
        <v>0.66426642700000005</v>
      </c>
      <c r="BW860">
        <v>0.66782604599999995</v>
      </c>
      <c r="BX860">
        <f ca="1">+'aob Demand'!BX859+'aob Cap'!$CG860</f>
        <v>11.114540821713359</v>
      </c>
      <c r="BY860">
        <f ca="1">+'aob Demand'!BY859+'aob Cap'!$CG860</f>
        <v>11.114540821713359</v>
      </c>
      <c r="BZ860">
        <f ca="1">+'aob Demand'!BZ859+'aob Cap'!$CG860</f>
        <v>11.114540821713359</v>
      </c>
      <c r="CA860">
        <f ca="1">+'aob Demand'!CA859+'aob Cap'!$CG860</f>
        <v>11.114540821713359</v>
      </c>
      <c r="CB860">
        <f t="shared" ca="1" si="106"/>
        <v>5236573.9681377709</v>
      </c>
      <c r="CC860">
        <f t="shared" ca="1" si="111"/>
        <v>2079.8517356586622</v>
      </c>
      <c r="CD860">
        <f t="shared" ca="1" si="112"/>
        <v>10369750.807967424</v>
      </c>
      <c r="CE860">
        <f t="shared" ca="1" si="113"/>
        <v>40592940.371627115</v>
      </c>
      <c r="CG860">
        <f ca="1">+IFERROR(VLOOKUP(_xlfn.CONCAT(B860,E860,C860),Reallocation!$A$3:$F$618,6,FALSE),0)</f>
        <v>0.10494644818055979</v>
      </c>
      <c r="CH860">
        <f t="shared" ca="1" si="107"/>
        <v>7.4969186581408387E-4</v>
      </c>
      <c r="CI860">
        <f t="shared" ca="1" si="108"/>
        <v>7.4969186581408387E-4</v>
      </c>
      <c r="CJ860">
        <f t="shared" ca="1" si="109"/>
        <v>9.6407695009648187E-4</v>
      </c>
      <c r="CK860">
        <f t="shared" ca="1" si="110"/>
        <v>1.1466385828728942E-3</v>
      </c>
      <c r="CL860">
        <f ca="1">+IF($C860=1,SUMPRODUCT($CH860:$CK860,Elast!$L$6:$O$6),SUMPRODUCT($CH860:$CK860,Elast!$L$13:$O$13))</f>
        <v>-3.2905973574796517E-5</v>
      </c>
      <c r="CM860">
        <f ca="1">+IF($C860=1,SUMPRODUCT($CH860:$CK860,Elast!$L$7:$O$7),SUMPRODUCT($CH860:$CK860,Elast!$L$14:$O$14))</f>
        <v>2.0597945142082643E-5</v>
      </c>
      <c r="CN860">
        <f ca="1">+IF($C860=1,SUMPRODUCT($CH860:$CK860,Elast!$L$8:$O$8),SUMPRODUCT($CH860:$CK860,Elast!$L$15:$O$15))</f>
        <v>-4.1750225924946481E-5</v>
      </c>
      <c r="CO860">
        <f ca="1">+IF($C860=1,SUMPRODUCT($CH860:$CK860,Elast!$L$9:$O$9),SUMPRODUCT($CH860:$CK860,Elast!$L$16:$O$16))</f>
        <v>-2.6689610062787805E-5</v>
      </c>
    </row>
    <row r="861" spans="2:93" x14ac:dyDescent="0.25">
      <c r="B861" t="s">
        <v>94</v>
      </c>
      <c r="C861">
        <v>2</v>
      </c>
      <c r="D861">
        <v>2026</v>
      </c>
      <c r="E861">
        <v>2024</v>
      </c>
      <c r="F861">
        <v>0.13667568242981201</v>
      </c>
      <c r="G861" s="1">
        <v>2.85277802662748E-6</v>
      </c>
      <c r="H861">
        <v>0.203753905628764</v>
      </c>
      <c r="I861">
        <v>0.65956755916339604</v>
      </c>
      <c r="J861">
        <f ca="1">+('aob Demand'!J860-'aob Demand'!BX860)+'aob Cap'!BX861</f>
        <v>140.27489323166108</v>
      </c>
      <c r="K861">
        <f ca="1">+('aob Demand'!K860-'aob Demand'!BY860)+'aob Cap'!BY861</f>
        <v>140.27489323166108</v>
      </c>
      <c r="L861">
        <f ca="1">+('aob Demand'!L860-'aob Demand'!BZ860)+'aob Cap'!BZ861</f>
        <v>109.2768497749551</v>
      </c>
      <c r="M861">
        <f ca="1">+('aob Demand'!M860-'aob Demand'!CA860)+'aob Cap'!CA861</f>
        <v>91.991734270846592</v>
      </c>
      <c r="N861">
        <f ca="1">+'aob Demand'!N860*(1+CL861)</f>
        <v>471413.52023496723</v>
      </c>
      <c r="O861">
        <f ca="1">+'aob Demand'!O860*(1+CM861)</f>
        <v>186.94147853229572</v>
      </c>
      <c r="P861">
        <f ca="1">+'aob Demand'!P860*(1+CN861)</f>
        <v>933557.99626518658</v>
      </c>
      <c r="Q861">
        <f ca="1">+'aob Demand'!Q860*(1+CO861)</f>
        <v>3654441.9030244285</v>
      </c>
      <c r="R861">
        <v>464403817.81045401</v>
      </c>
      <c r="S861">
        <f ca="1">+IF(E861&gt;2017,SUMPRODUCT(J861:M861,N861:Q861),'aob Demand'!S860)</f>
        <v>504348429.78021228</v>
      </c>
      <c r="T861">
        <v>1</v>
      </c>
      <c r="U861">
        <v>4.0000000000000001E-3</v>
      </c>
      <c r="V861">
        <v>29312.560824589898</v>
      </c>
      <c r="W861">
        <v>4.0000000000000001E-3</v>
      </c>
      <c r="X861">
        <v>-1.93730833060364</v>
      </c>
      <c r="Y861">
        <v>-1.93730833060364</v>
      </c>
      <c r="Z861">
        <v>-5.4334608468349002</v>
      </c>
      <c r="AA861">
        <v>-1.7241717350557499</v>
      </c>
      <c r="AB861">
        <v>4.1824537674433602</v>
      </c>
      <c r="AC861">
        <v>4.1824537674433602</v>
      </c>
      <c r="AD861">
        <v>4.1824537674433602</v>
      </c>
      <c r="AE861">
        <v>4.1824537674433602</v>
      </c>
      <c r="AF861">
        <v>2003723.3807061701</v>
      </c>
      <c r="AG861">
        <v>41.853348149748903</v>
      </c>
      <c r="AH861">
        <v>3894843.0193475201</v>
      </c>
      <c r="AI861">
        <v>15190727.893471999</v>
      </c>
      <c r="AJ861">
        <v>130.14775753662701</v>
      </c>
      <c r="AK861">
        <v>130.14775753662701</v>
      </c>
      <c r="AL861">
        <v>102.787888429045</v>
      </c>
      <c r="AM861">
        <v>81.814189485721201</v>
      </c>
      <c r="AN861">
        <v>128.21044920602299</v>
      </c>
      <c r="AO861">
        <v>128.21044920602299</v>
      </c>
      <c r="AP861">
        <v>97.354427582210505</v>
      </c>
      <c r="AQ861">
        <v>80.090017750665396</v>
      </c>
      <c r="AR861">
        <f ca="1">+IF(E861&gt;2017,J861*N861,'aob Demand'!AR860)</f>
        <v>66127481.218921527</v>
      </c>
      <c r="AS861">
        <f>+IF(F861&gt;2017,K861*O861,'aob Demand'!AS860)</f>
        <v>26203.134644613801</v>
      </c>
      <c r="AT861">
        <f>+IF(G861&gt;2017,L861*P861,'aob Demand'!AT860)</f>
        <v>101922995.458217</v>
      </c>
      <c r="AU861">
        <f>+IF(H861&gt;2017,M861*Q861,'aob Demand'!AU860)</f>
        <v>335805637.13500601</v>
      </c>
      <c r="AV861">
        <v>0.98507156359499304</v>
      </c>
      <c r="AW861">
        <v>0.98507156359499304</v>
      </c>
      <c r="AX861">
        <v>0.94709732510913403</v>
      </c>
      <c r="AY861">
        <v>0.97888221030528799</v>
      </c>
      <c r="AZ861">
        <v>1.0298285291184199</v>
      </c>
      <c r="BA861">
        <v>1.0298285291184199</v>
      </c>
      <c r="BB861">
        <v>1.0024124685465701</v>
      </c>
      <c r="BC861">
        <v>1.05405702822548</v>
      </c>
      <c r="BD861">
        <v>0.87931176844805004</v>
      </c>
      <c r="BE861">
        <v>0.87931176844805004</v>
      </c>
      <c r="BF861">
        <v>0.83335291416997304</v>
      </c>
      <c r="BG861">
        <v>0.820741416093971</v>
      </c>
      <c r="BH861">
        <v>0.20805409</v>
      </c>
      <c r="BI861">
        <v>0.20805409</v>
      </c>
      <c r="BJ861">
        <v>0.23356761100000001</v>
      </c>
      <c r="BK861">
        <v>0.32932171100000002</v>
      </c>
      <c r="BL861">
        <v>0.19574691499999999</v>
      </c>
      <c r="BM861">
        <v>0.19574691499999999</v>
      </c>
      <c r="BN861">
        <v>0.212636728</v>
      </c>
      <c r="BO861">
        <v>0.32846056800000001</v>
      </c>
      <c r="BP861">
        <v>0.20090065800000001</v>
      </c>
      <c r="BQ861">
        <v>0.20090065800000001</v>
      </c>
      <c r="BR861">
        <v>0.23331829000000001</v>
      </c>
      <c r="BS861">
        <v>0.26943362700000001</v>
      </c>
      <c r="BT861">
        <v>0.71193289699999995</v>
      </c>
      <c r="BU861">
        <v>0.71193289699999995</v>
      </c>
      <c r="BV861">
        <v>0.66426642700000005</v>
      </c>
      <c r="BW861">
        <v>0.66782604599999995</v>
      </c>
      <c r="BX861">
        <f ca="1">+'aob Demand'!BX860+'aob Cap'!$CG861</f>
        <v>11.903233524794485</v>
      </c>
      <c r="BY861">
        <f ca="1">+'aob Demand'!BY860+'aob Cap'!$CG861</f>
        <v>11.903233524794485</v>
      </c>
      <c r="BZ861">
        <f ca="1">+'aob Demand'!BZ860+'aob Cap'!$CG861</f>
        <v>11.903233524794485</v>
      </c>
      <c r="CA861">
        <f ca="1">+'aob Demand'!CA860+'aob Cap'!$CG861</f>
        <v>11.903233524794485</v>
      </c>
      <c r="CB861">
        <f t="shared" ca="1" si="106"/>
        <v>5611345.2181022456</v>
      </c>
      <c r="CC861">
        <f t="shared" ca="1" si="111"/>
        <v>2225.208074440271</v>
      </c>
      <c r="CD861">
        <f t="shared" ca="1" si="112"/>
        <v>11112358.838483734</v>
      </c>
      <c r="CE861">
        <f t="shared" ca="1" si="113"/>
        <v>43499675.374494135</v>
      </c>
      <c r="CG861">
        <f ca="1">+IFERROR(VLOOKUP(_xlfn.CONCAT(B861,E861,C861),Reallocation!$A$3:$F$618,6,FALSE),0)</f>
        <v>0.10444555760708654</v>
      </c>
      <c r="CH861">
        <f t="shared" ca="1" si="107"/>
        <v>7.4457770168878668E-4</v>
      </c>
      <c r="CI861">
        <f t="shared" ca="1" si="108"/>
        <v>7.4457770168878668E-4</v>
      </c>
      <c r="CJ861">
        <f t="shared" ca="1" si="109"/>
        <v>9.5578851167643641E-4</v>
      </c>
      <c r="CK861">
        <f t="shared" ca="1" si="110"/>
        <v>1.1353798081421562E-3</v>
      </c>
      <c r="CL861">
        <f ca="1">+IF($C861=1,SUMPRODUCT($CH861:$CK861,Elast!$L$6:$O$6),SUMPRODUCT($CH861:$CK861,Elast!$L$13:$O$13))</f>
        <v>-3.2650607864508797E-5</v>
      </c>
      <c r="CM861">
        <f ca="1">+IF($C861=1,SUMPRODUCT($CH861:$CK861,Elast!$L$7:$O$7),SUMPRODUCT($CH861:$CK861,Elast!$L$14:$O$14))</f>
        <v>2.0459006719117428E-5</v>
      </c>
      <c r="CN861">
        <f ca="1">+IF($C861=1,SUMPRODUCT($CH861:$CK861,Elast!$L$8:$O$8),SUMPRODUCT($CH861:$CK861,Elast!$L$15:$O$15))</f>
        <v>-4.1448248235294476E-5</v>
      </c>
      <c r="CO861">
        <f ca="1">+IF($C861=1,SUMPRODUCT($CH861:$CK861,Elast!$L$9:$O$9),SUMPRODUCT($CH861:$CK861,Elast!$L$16:$O$16))</f>
        <v>-2.6440610455952916E-5</v>
      </c>
    </row>
    <row r="862" spans="2:93" x14ac:dyDescent="0.25">
      <c r="B862" t="s">
        <v>94</v>
      </c>
      <c r="C862">
        <v>2</v>
      </c>
      <c r="D862">
        <v>2027</v>
      </c>
      <c r="E862">
        <v>2025</v>
      </c>
      <c r="F862">
        <v>0.136770479531024</v>
      </c>
      <c r="G862" s="1">
        <v>2.8526874622026101E-6</v>
      </c>
      <c r="H862">
        <v>0.20379732997269101</v>
      </c>
      <c r="I862">
        <v>0.65942933780882096</v>
      </c>
      <c r="J862">
        <f ca="1">+('aob Demand'!J861-'aob Demand'!BX861)+'aob Cap'!BX862</f>
        <v>140.19013879712099</v>
      </c>
      <c r="K862">
        <f ca="1">+('aob Demand'!K861-'aob Demand'!BY861)+'aob Cap'!BY862</f>
        <v>140.19013879712099</v>
      </c>
      <c r="L862">
        <f ca="1">+('aob Demand'!L861-'aob Demand'!BZ861)+'aob Cap'!BZ862</f>
        <v>109.19142026558103</v>
      </c>
      <c r="M862">
        <f ca="1">+('aob Demand'!M861-'aob Demand'!CA861)+'aob Cap'!CA862</f>
        <v>91.905756260494428</v>
      </c>
      <c r="N862">
        <f ca="1">+'aob Demand'!N861*(1+CL862)</f>
        <v>471747.79621418408</v>
      </c>
      <c r="O862">
        <f ca="1">+'aob Demand'!O861*(1+CM862)</f>
        <v>187.09757579813294</v>
      </c>
      <c r="P862">
        <f ca="1">+'aob Demand'!P861*(1+CN862)</f>
        <v>934215.31557516055</v>
      </c>
      <c r="Q862">
        <f ca="1">+'aob Demand'!Q861*(1+CO862)</f>
        <v>3657019.9994777255</v>
      </c>
      <c r="R862">
        <v>463655068.41298199</v>
      </c>
      <c r="S862">
        <f ca="1">+IF(E862&gt;2017,SUMPRODUCT(J862:M862,N862:Q862),'aob Demand'!S861)</f>
        <v>504270104.11688524</v>
      </c>
      <c r="T862">
        <v>1</v>
      </c>
      <c r="U862">
        <v>4.0000000000000001E-3</v>
      </c>
      <c r="V862">
        <v>29496.121797302199</v>
      </c>
      <c r="W862">
        <v>4.0000000000000001E-3</v>
      </c>
      <c r="X862">
        <v>-1.94290252163968</v>
      </c>
      <c r="Y862">
        <v>-1.94290252163968</v>
      </c>
      <c r="Z862">
        <v>-5.4377542442803097</v>
      </c>
      <c r="AA862">
        <v>-1.7277348476027501</v>
      </c>
      <c r="AB862">
        <v>3.9703972370021301</v>
      </c>
      <c r="AC862">
        <v>3.9703972370021301</v>
      </c>
      <c r="AD862">
        <v>3.9703972370021301</v>
      </c>
      <c r="AE862">
        <v>3.9703972370021301</v>
      </c>
      <c r="AF862">
        <v>1903514.9292434901</v>
      </c>
      <c r="AG862">
        <v>39.731322112050499</v>
      </c>
      <c r="AH862">
        <v>3700086.3835661602</v>
      </c>
      <c r="AI862">
        <v>14431228.295398399</v>
      </c>
      <c r="AJ862">
        <v>130.14775753662701</v>
      </c>
      <c r="AK862">
        <v>130.14775753662701</v>
      </c>
      <c r="AL862">
        <v>102.787888429045</v>
      </c>
      <c r="AM862">
        <v>81.814189485721201</v>
      </c>
      <c r="AN862">
        <v>128.204855014987</v>
      </c>
      <c r="AO862">
        <v>128.204855014987</v>
      </c>
      <c r="AP862">
        <v>97.350134184765096</v>
      </c>
      <c r="AQ862">
        <v>80.086454638118397</v>
      </c>
      <c r="AR862">
        <f ca="1">+IF(E862&gt;2017,J862*N862,'aob Demand'!AR861)</f>
        <v>66134389.02850242</v>
      </c>
      <c r="AS862">
        <f>+IF(F862&gt;2017,K862*O862,'aob Demand'!AS861)</f>
        <v>26208.339684533901</v>
      </c>
      <c r="AT862">
        <f>+IF(G862&gt;2017,L862*P862,'aob Demand'!AT861)</f>
        <v>101911148.94481</v>
      </c>
      <c r="AU862">
        <f>+IF(H862&gt;2017,M862*Q862,'aob Demand'!AU861)</f>
        <v>335712924.943151</v>
      </c>
      <c r="AV862">
        <v>0.985028691666334</v>
      </c>
      <c r="AW862">
        <v>0.985028691666334</v>
      </c>
      <c r="AX862">
        <v>0.94705568253053296</v>
      </c>
      <c r="AY862">
        <v>0.97883880753071395</v>
      </c>
      <c r="AZ862">
        <v>1.0299256387395599</v>
      </c>
      <c r="BA862">
        <v>1.0299256387395599</v>
      </c>
      <c r="BB862">
        <v>1.00250796375173</v>
      </c>
      <c r="BC862">
        <v>1.0541582894716099</v>
      </c>
      <c r="BD862">
        <v>0.87927349935898202</v>
      </c>
      <c r="BE862">
        <v>0.87927349935898202</v>
      </c>
      <c r="BF862">
        <v>0.83331627277810005</v>
      </c>
      <c r="BG862">
        <v>0.82070502514285204</v>
      </c>
      <c r="BH862">
        <v>0.20805409</v>
      </c>
      <c r="BI862">
        <v>0.20805409</v>
      </c>
      <c r="BJ862">
        <v>0.23356761100000001</v>
      </c>
      <c r="BK862">
        <v>0.32932171100000002</v>
      </c>
      <c r="BL862">
        <v>0.19574691499999999</v>
      </c>
      <c r="BM862">
        <v>0.19574691499999999</v>
      </c>
      <c r="BN862">
        <v>0.212636728</v>
      </c>
      <c r="BO862">
        <v>0.32846056800000001</v>
      </c>
      <c r="BP862">
        <v>0.20090065800000001</v>
      </c>
      <c r="BQ862">
        <v>0.20090065800000001</v>
      </c>
      <c r="BR862">
        <v>0.23331829000000001</v>
      </c>
      <c r="BS862">
        <v>0.26943362700000001</v>
      </c>
      <c r="BT862">
        <v>0.71193289699999995</v>
      </c>
      <c r="BU862">
        <v>0.71193289699999995</v>
      </c>
      <c r="BV862">
        <v>0.66426642700000005</v>
      </c>
      <c r="BW862">
        <v>0.66782604599999995</v>
      </c>
      <c r="BX862">
        <f ca="1">+'aob Demand'!BX861+'aob Cap'!$CG862</f>
        <v>11.814839299035624</v>
      </c>
      <c r="BY862">
        <f ca="1">+'aob Demand'!BY861+'aob Cap'!$CG862</f>
        <v>11.814839299035624</v>
      </c>
      <c r="BZ862">
        <f ca="1">+'aob Demand'!BZ861+'aob Cap'!$CG862</f>
        <v>11.814839299035624</v>
      </c>
      <c r="CA862">
        <f ca="1">+'aob Demand'!CA861+'aob Cap'!$CG862</f>
        <v>11.814839299035624</v>
      </c>
      <c r="CB862">
        <f t="shared" ca="1" si="106"/>
        <v>5573624.401944791</v>
      </c>
      <c r="CC862">
        <f t="shared" ca="1" si="111"/>
        <v>2210.5277912940774</v>
      </c>
      <c r="CD862">
        <f t="shared" ca="1" si="112"/>
        <v>11037603.824218374</v>
      </c>
      <c r="CE862">
        <f t="shared" ca="1" si="113"/>
        <v>43207103.607188664</v>
      </c>
      <c r="CG862">
        <f ca="1">+IFERROR(VLOOKUP(_xlfn.CONCAT(B862,E862,C862),Reallocation!$A$3:$F$618,6,FALSE),0)</f>
        <v>0.10869769951002504</v>
      </c>
      <c r="CH862">
        <f t="shared" ca="1" si="107"/>
        <v>7.7535909759918198E-4</v>
      </c>
      <c r="CI862">
        <f t="shared" ca="1" si="108"/>
        <v>7.7535909759918198E-4</v>
      </c>
      <c r="CJ862">
        <f t="shared" ca="1" si="109"/>
        <v>9.9547839240154978E-4</v>
      </c>
      <c r="CK862">
        <f t="shared" ca="1" si="110"/>
        <v>1.1827082865401017E-3</v>
      </c>
      <c r="CL862">
        <f ca="1">+IF($C862=1,SUMPRODUCT($CH862:$CK862,Elast!$L$6:$O$6),SUMPRODUCT($CH862:$CK862,Elast!$L$13:$O$13))</f>
        <v>-3.4003815708827822E-5</v>
      </c>
      <c r="CM862">
        <f ca="1">+IF($C862=1,SUMPRODUCT($CH862:$CK862,Elast!$L$7:$O$7),SUMPRODUCT($CH862:$CK862,Elast!$L$14:$O$14))</f>
        <v>2.1304636040156576E-5</v>
      </c>
      <c r="CN862">
        <f ca="1">+IF($C862=1,SUMPRODUCT($CH862:$CK862,Elast!$L$8:$O$8),SUMPRODUCT($CH862:$CK862,Elast!$L$15:$O$15))</f>
        <v>-4.3163667518125058E-5</v>
      </c>
      <c r="CO862">
        <f ca="1">+IF($C862=1,SUMPRODUCT($CH862:$CK862,Elast!$L$9:$O$9),SUMPRODUCT($CH862:$CK862,Elast!$L$16:$O$16))</f>
        <v>-2.7541067728642288E-5</v>
      </c>
    </row>
    <row r="863" spans="2:93" x14ac:dyDescent="0.25">
      <c r="B863" t="s">
        <v>94</v>
      </c>
      <c r="C863">
        <v>2</v>
      </c>
      <c r="D863">
        <v>2028</v>
      </c>
      <c r="E863">
        <v>2026</v>
      </c>
      <c r="F863">
        <v>0.13686087515087</v>
      </c>
      <c r="G863" s="1">
        <v>2.8525087874829901E-6</v>
      </c>
      <c r="H863">
        <v>0.203838738547793</v>
      </c>
      <c r="I863">
        <v>0.65929753379254796</v>
      </c>
      <c r="J863">
        <f ca="1">+('aob Demand'!J862-'aob Demand'!BX862)+'aob Cap'!BX863</f>
        <v>140.15316080976368</v>
      </c>
      <c r="K863">
        <f ca="1">+('aob Demand'!K862-'aob Demand'!BY862)+'aob Cap'!BY863</f>
        <v>140.15316080976368</v>
      </c>
      <c r="L863">
        <f ca="1">+('aob Demand'!L862-'aob Demand'!BZ862)+'aob Cap'!BZ863</f>
        <v>109.15331859191269</v>
      </c>
      <c r="M863">
        <f ca="1">+('aob Demand'!M862-'aob Demand'!CA862)+'aob Cap'!CA863</f>
        <v>91.867047574190593</v>
      </c>
      <c r="N863">
        <f ca="1">+'aob Demand'!N862*(1+CL863)</f>
        <v>472076.96095188352</v>
      </c>
      <c r="O863">
        <f ca="1">+'aob Demand'!O862*(1+CM863)</f>
        <v>187.24097541298005</v>
      </c>
      <c r="P863">
        <f ca="1">+'aob Demand'!P862*(1+CN863)</f>
        <v>934864.49169769487</v>
      </c>
      <c r="Q863">
        <f ca="1">+'aob Demand'!Q862*(1+CO863)</f>
        <v>3659565.5711321454</v>
      </c>
      <c r="R863">
        <v>462958369.99615902</v>
      </c>
      <c r="S863">
        <f ca="1">+IF(E863&gt;2017,SUMPRODUCT(J863:M863,N863:Q863),'aob Demand'!S862)</f>
        <v>504426366.76402289</v>
      </c>
      <c r="T863">
        <v>1</v>
      </c>
      <c r="U863">
        <v>4.0000000000000001E-3</v>
      </c>
      <c r="V863">
        <v>29680.8322646255</v>
      </c>
      <c r="W863">
        <v>4.0000000000000001E-3</v>
      </c>
      <c r="X863">
        <v>-1.94848220701596</v>
      </c>
      <c r="Y863">
        <v>-1.94848220701596</v>
      </c>
      <c r="Z863">
        <v>-5.44203459700348</v>
      </c>
      <c r="AA863">
        <v>-1.7312858104259301</v>
      </c>
      <c r="AB863">
        <v>3.7691012473627201</v>
      </c>
      <c r="AC863">
        <v>3.7691012473627201</v>
      </c>
      <c r="AD863">
        <v>3.7691012473627201</v>
      </c>
      <c r="AE863">
        <v>3.7691012473627201</v>
      </c>
      <c r="AF863">
        <v>1808318.9653143401</v>
      </c>
      <c r="AG863">
        <v>37.716975605435799</v>
      </c>
      <c r="AH863">
        <v>3515068.9333097902</v>
      </c>
      <c r="AI863">
        <v>13709700.256953901</v>
      </c>
      <c r="AJ863">
        <v>130.14775753662701</v>
      </c>
      <c r="AK863">
        <v>130.14775753662701</v>
      </c>
      <c r="AL863">
        <v>102.787888429045</v>
      </c>
      <c r="AM863">
        <v>81.814189485721201</v>
      </c>
      <c r="AN863">
        <v>128.199275329611</v>
      </c>
      <c r="AO863">
        <v>128.199275329611</v>
      </c>
      <c r="AP863">
        <v>97.345853832041897</v>
      </c>
      <c r="AQ863">
        <v>80.082903675295199</v>
      </c>
      <c r="AR863">
        <f ca="1">+IF(E863&gt;2017,J863*N863,'aob Demand'!AR862)</f>
        <v>66163078.222873859</v>
      </c>
      <c r="AS863">
        <f>+IF(F863&gt;2017,K863*O863,'aob Demand'!AS862)</f>
        <v>26220.424533318299</v>
      </c>
      <c r="AT863">
        <f>+IF(G863&gt;2017,L863*P863,'aob Demand'!AT862)</f>
        <v>101941331.238822</v>
      </c>
      <c r="AU863">
        <f>+IF(H863&gt;2017,M863*Q863,'aob Demand'!AU862)</f>
        <v>335784909.54206598</v>
      </c>
      <c r="AV863">
        <v>0.98498592516046102</v>
      </c>
      <c r="AW863">
        <v>0.98498592516046102</v>
      </c>
      <c r="AX863">
        <v>0.94701416112738201</v>
      </c>
      <c r="AY863">
        <v>0.97879554664519397</v>
      </c>
      <c r="AZ863">
        <v>1.0300225229177</v>
      </c>
      <c r="BA863">
        <v>1.0300225229177</v>
      </c>
      <c r="BB863">
        <v>1.00260319433412</v>
      </c>
      <c r="BC863">
        <v>1.0542592338541199</v>
      </c>
      <c r="BD863">
        <v>0.87923532437424001</v>
      </c>
      <c r="BE863">
        <v>0.87923532437424001</v>
      </c>
      <c r="BF863">
        <v>0.83327973800875899</v>
      </c>
      <c r="BG863">
        <v>0.82066875315826704</v>
      </c>
      <c r="BH863">
        <v>0.20805409</v>
      </c>
      <c r="BI863">
        <v>0.20805409</v>
      </c>
      <c r="BJ863">
        <v>0.23356761100000001</v>
      </c>
      <c r="BK863">
        <v>0.32932171100000002</v>
      </c>
      <c r="BL863">
        <v>0.19574691499999999</v>
      </c>
      <c r="BM863">
        <v>0.19574691499999999</v>
      </c>
      <c r="BN863">
        <v>0.212636728</v>
      </c>
      <c r="BO863">
        <v>0.32846056800000001</v>
      </c>
      <c r="BP863">
        <v>0.20090065800000001</v>
      </c>
      <c r="BQ863">
        <v>0.20090065800000001</v>
      </c>
      <c r="BR863">
        <v>0.23331829000000001</v>
      </c>
      <c r="BS863">
        <v>0.26943362700000001</v>
      </c>
      <c r="BT863">
        <v>0.71193289699999995</v>
      </c>
      <c r="BU863">
        <v>0.71193289699999995</v>
      </c>
      <c r="BV863">
        <v>0.66426642700000005</v>
      </c>
      <c r="BW863">
        <v>0.66782604599999995</v>
      </c>
      <c r="BX863">
        <f ca="1">+'aob Demand'!BX862+'aob Cap'!$CG863</f>
        <v>11.773301118642793</v>
      </c>
      <c r="BY863">
        <f ca="1">+'aob Demand'!BY862+'aob Cap'!$CG863</f>
        <v>11.773301118642793</v>
      </c>
      <c r="BZ863">
        <f ca="1">+'aob Demand'!BZ862+'aob Cap'!$CG863</f>
        <v>11.773301118642793</v>
      </c>
      <c r="CA863">
        <f ca="1">+'aob Demand'!CA862+'aob Cap'!$CG863</f>
        <v>11.773301118642793</v>
      </c>
      <c r="CB863">
        <f t="shared" ca="1" si="106"/>
        <v>5557904.2124603009</v>
      </c>
      <c r="CC863">
        <f t="shared" ca="1" si="111"/>
        <v>2204.4443852854056</v>
      </c>
      <c r="CD863">
        <f t="shared" ca="1" si="112"/>
        <v>11006441.165883897</v>
      </c>
      <c r="CE863">
        <f t="shared" ca="1" si="113"/>
        <v>43085167.432356738</v>
      </c>
      <c r="CG863">
        <f ca="1">+IFERROR(VLOOKUP(_xlfn.CONCAT(B863,E863,C863),Reallocation!$A$3:$F$618,6,FALSE),0)</f>
        <v>0.11430415719469272</v>
      </c>
      <c r="CH863">
        <f t="shared" ca="1" si="107"/>
        <v>8.1556603172039388E-4</v>
      </c>
      <c r="CI863">
        <f t="shared" ca="1" si="108"/>
        <v>8.1556603172039388E-4</v>
      </c>
      <c r="CJ863">
        <f t="shared" ca="1" si="109"/>
        <v>1.0471890242937931E-3</v>
      </c>
      <c r="CK863">
        <f t="shared" ca="1" si="110"/>
        <v>1.2442345782626152E-3</v>
      </c>
      <c r="CL863">
        <f ca="1">+IF($C863=1,SUMPRODUCT($CH863:$CK863,Elast!$L$6:$O$6),SUMPRODUCT($CH863:$CK863,Elast!$L$13:$O$13))</f>
        <v>-3.5768824471789086E-5</v>
      </c>
      <c r="CM863">
        <f ca="1">+IF($C863=1,SUMPRODUCT($CH863:$CK863,Elast!$L$7:$O$7),SUMPRODUCT($CH863:$CK863,Elast!$L$14:$O$14))</f>
        <v>2.2409325469212018E-5</v>
      </c>
      <c r="CN863">
        <f ca="1">+IF($C863=1,SUMPRODUCT($CH863:$CK863,Elast!$L$8:$O$8),SUMPRODUCT($CH863:$CK863,Elast!$L$15:$O$15))</f>
        <v>-4.5402919852496558E-5</v>
      </c>
      <c r="CO863">
        <f ca="1">+IF($C863=1,SUMPRODUCT($CH863:$CK863,Elast!$L$9:$O$9),SUMPRODUCT($CH863:$CK863,Elast!$L$16:$O$16))</f>
        <v>-2.8972940801512913E-5</v>
      </c>
    </row>
    <row r="864" spans="2:93" x14ac:dyDescent="0.25">
      <c r="B864" t="s">
        <v>94</v>
      </c>
      <c r="C864">
        <v>2</v>
      </c>
      <c r="D864">
        <v>2029</v>
      </c>
      <c r="E864">
        <v>2027</v>
      </c>
      <c r="F864">
        <v>0.136947055161771</v>
      </c>
      <c r="G864" s="1">
        <v>2.8522458349034898E-6</v>
      </c>
      <c r="H864">
        <v>0.20387821650208701</v>
      </c>
      <c r="I864">
        <v>0.65917187609030603</v>
      </c>
      <c r="J864">
        <f ca="1">+('aob Demand'!J863-'aob Demand'!BX863)+'aob Cap'!BX864</f>
        <v>140.00019901474141</v>
      </c>
      <c r="K864">
        <f ca="1">+('aob Demand'!K863-'aob Demand'!BY863)+'aob Cap'!BY864</f>
        <v>140.00019901474141</v>
      </c>
      <c r="L864">
        <f ca="1">+('aob Demand'!L863-'aob Demand'!BZ863)+'aob Cap'!BZ864</f>
        <v>108.99926089679141</v>
      </c>
      <c r="M864">
        <f ca="1">+('aob Demand'!M863-'aob Demand'!CA863)+'aob Cap'!CA864</f>
        <v>91.712388865647611</v>
      </c>
      <c r="N864">
        <f ca="1">+'aob Demand'!N863*(1+CL864)</f>
        <v>472421.09901954012</v>
      </c>
      <c r="O864">
        <f ca="1">+'aob Demand'!O863*(1+CM864)</f>
        <v>187.40317747465465</v>
      </c>
      <c r="P864">
        <f ca="1">+'aob Demand'!P863*(1+CN864)</f>
        <v>935543.85460841807</v>
      </c>
      <c r="Q864">
        <f ca="1">+'aob Demand'!Q863*(1+CO864)</f>
        <v>3662206.3938539959</v>
      </c>
      <c r="R864">
        <v>462311125.16382301</v>
      </c>
      <c r="S864">
        <f ca="1">+IF(E864&gt;2017,SUMPRODUCT(J864:M864,N864:Q864),'aob Demand'!S863)</f>
        <v>504008569.9518925</v>
      </c>
      <c r="T864">
        <v>1</v>
      </c>
      <c r="U864">
        <v>4.0000000000000001E-3</v>
      </c>
      <c r="V864">
        <v>29866.699424919301</v>
      </c>
      <c r="W864">
        <v>4.0000000000000001E-3</v>
      </c>
      <c r="X864">
        <v>-1.95404817185306</v>
      </c>
      <c r="Y864">
        <v>-1.95404817185306</v>
      </c>
      <c r="Z864">
        <v>-5.4463024943579601</v>
      </c>
      <c r="AA864">
        <v>-1.7348251647111801</v>
      </c>
      <c r="AB864">
        <v>3.5780189242136702</v>
      </c>
      <c r="AC864">
        <v>3.5780189242136702</v>
      </c>
      <c r="AD864">
        <v>3.5780189242136702</v>
      </c>
      <c r="AE864">
        <v>3.5780189242136702</v>
      </c>
      <c r="AF864">
        <v>1717884.7011716501</v>
      </c>
      <c r="AG864">
        <v>35.804836119693597</v>
      </c>
      <c r="AH864">
        <v>3339303.5816771099</v>
      </c>
      <c r="AI864">
        <v>13024245.491241099</v>
      </c>
      <c r="AJ864">
        <v>130.14775753662701</v>
      </c>
      <c r="AK864">
        <v>130.14775753662701</v>
      </c>
      <c r="AL864">
        <v>102.787888429045</v>
      </c>
      <c r="AM864">
        <v>81.814189485721201</v>
      </c>
      <c r="AN864">
        <v>128.19370936477401</v>
      </c>
      <c r="AO864">
        <v>128.19370936477401</v>
      </c>
      <c r="AP864">
        <v>97.341585934687402</v>
      </c>
      <c r="AQ864">
        <v>80.079364321010004</v>
      </c>
      <c r="AR864">
        <f ca="1">+IF(E864&gt;2017,J864*N864,'aob Demand'!AR863)</f>
        <v>66139047.881498478</v>
      </c>
      <c r="AS864">
        <f>+IF(F864&gt;2017,K864*O864,'aob Demand'!AS863)</f>
        <v>26222.535440678399</v>
      </c>
      <c r="AT864">
        <f>+IF(G864&gt;2017,L864*P864,'aob Demand'!AT863)</f>
        <v>101908761.06624299</v>
      </c>
      <c r="AU864">
        <f>+IF(H864&gt;2017,M864*Q864,'aob Demand'!AU863)</f>
        <v>335610608.32835698</v>
      </c>
      <c r="AV864">
        <v>0.984943259110306</v>
      </c>
      <c r="AW864">
        <v>0.984943259110306</v>
      </c>
      <c r="AX864">
        <v>0.94697275528873703</v>
      </c>
      <c r="AY864">
        <v>0.97875242117802397</v>
      </c>
      <c r="AZ864">
        <v>1.0301191928107301</v>
      </c>
      <c r="BA864">
        <v>1.0301191928107301</v>
      </c>
      <c r="BB864">
        <v>1.0026981730509601</v>
      </c>
      <c r="BC864">
        <v>1.0543598763372499</v>
      </c>
      <c r="BD864">
        <v>0.879197239060034</v>
      </c>
      <c r="BE864">
        <v>0.879197239060034</v>
      </c>
      <c r="BF864">
        <v>0.83324330492486898</v>
      </c>
      <c r="BG864">
        <v>0.82063259471486805</v>
      </c>
      <c r="BH864">
        <v>0.20805409</v>
      </c>
      <c r="BI864">
        <v>0.20805409</v>
      </c>
      <c r="BJ864">
        <v>0.23356761100000001</v>
      </c>
      <c r="BK864">
        <v>0.32932171100000002</v>
      </c>
      <c r="BL864">
        <v>0.19574691499999999</v>
      </c>
      <c r="BM864">
        <v>0.19574691499999999</v>
      </c>
      <c r="BN864">
        <v>0.212636728</v>
      </c>
      <c r="BO864">
        <v>0.32846056800000001</v>
      </c>
      <c r="BP864">
        <v>0.20090065800000001</v>
      </c>
      <c r="BQ864">
        <v>0.20090065800000001</v>
      </c>
      <c r="BR864">
        <v>0.23331829000000001</v>
      </c>
      <c r="BS864">
        <v>0.26943362700000001</v>
      </c>
      <c r="BT864">
        <v>0.71193289699999995</v>
      </c>
      <c r="BU864">
        <v>0.71193289699999995</v>
      </c>
      <c r="BV864">
        <v>0.66426642700000005</v>
      </c>
      <c r="BW864">
        <v>0.66782604599999995</v>
      </c>
      <c r="BX864">
        <f ca="1">+'aob Demand'!BX863+'aob Cap'!$CG864</f>
        <v>11.615849096462311</v>
      </c>
      <c r="BY864">
        <f ca="1">+'aob Demand'!BY863+'aob Cap'!$CG864</f>
        <v>11.615849096462311</v>
      </c>
      <c r="BZ864">
        <f ca="1">+'aob Demand'!BZ863+'aob Cap'!$CG864</f>
        <v>11.615849096462311</v>
      </c>
      <c r="CA864">
        <f ca="1">+'aob Demand'!CA863+'aob Cap'!$CG864</f>
        <v>11.615849096462311</v>
      </c>
      <c r="CB864">
        <f t="shared" ca="1" si="106"/>
        <v>5487572.1961958567</v>
      </c>
      <c r="CC864">
        <f t="shared" ca="1" si="111"/>
        <v>2176.8470297431336</v>
      </c>
      <c r="CD864">
        <f t="shared" ca="1" si="112"/>
        <v>10867136.238254061</v>
      </c>
      <c r="CE864">
        <f t="shared" ca="1" si="113"/>
        <v>42539636.831107438</v>
      </c>
      <c r="CG864">
        <f ca="1">+IFERROR(VLOOKUP(_xlfn.CONCAT(B864,E864,C864),Reallocation!$A$3:$F$618,6,FALSE),0)</f>
        <v>7.2431716642410535E-2</v>
      </c>
      <c r="CH864">
        <f t="shared" ca="1" si="107"/>
        <v>5.17368669131546E-4</v>
      </c>
      <c r="CI864">
        <f t="shared" ca="1" si="108"/>
        <v>5.17368669131546E-4</v>
      </c>
      <c r="CJ864">
        <f t="shared" ca="1" si="109"/>
        <v>6.6451566778047422E-4</v>
      </c>
      <c r="CK864">
        <f t="shared" ca="1" si="110"/>
        <v>7.8977025392412692E-4</v>
      </c>
      <c r="CL864">
        <f ca="1">+IF($C864=1,SUMPRODUCT($CH864:$CK864,Elast!$L$6:$O$6),SUMPRODUCT($CH864:$CK864,Elast!$L$13:$O$13))</f>
        <v>-2.269466959677935E-5</v>
      </c>
      <c r="CM864">
        <f ca="1">+IF($C864=1,SUMPRODUCT($CH864:$CK864,Elast!$L$7:$O$7),SUMPRODUCT($CH864:$CK864,Elast!$L$14:$O$14))</f>
        <v>1.4215555946451864E-5</v>
      </c>
      <c r="CN864">
        <f ca="1">+IF($C864=1,SUMPRODUCT($CH864:$CK864,Elast!$L$8:$O$8),SUMPRODUCT($CH864:$CK864,Elast!$L$15:$O$15))</f>
        <v>-2.8804439800440116E-5</v>
      </c>
      <c r="CO864">
        <f ca="1">+IF($C864=1,SUMPRODUCT($CH864:$CK864,Elast!$L$9:$O$9),SUMPRODUCT($CH864:$CK864,Elast!$L$16:$O$16))</f>
        <v>-1.8388348313028269E-5</v>
      </c>
    </row>
    <row r="865" spans="2:93" x14ac:dyDescent="0.25">
      <c r="B865" t="s">
        <v>94</v>
      </c>
      <c r="C865">
        <v>2</v>
      </c>
      <c r="D865">
        <v>2030</v>
      </c>
      <c r="E865">
        <v>2028</v>
      </c>
      <c r="F865">
        <v>0.137029199451767</v>
      </c>
      <c r="G865" s="1">
        <v>2.8519023108942702E-6</v>
      </c>
      <c r="H865">
        <v>0.20391584617352701</v>
      </c>
      <c r="I865">
        <v>0.65905210247239399</v>
      </c>
      <c r="J865">
        <f ca="1">+('aob Demand'!J864-'aob Demand'!BX864)+'aob Cap'!BX865</f>
        <v>139.89205719513222</v>
      </c>
      <c r="K865">
        <f ca="1">+('aob Demand'!K864-'aob Demand'!BY864)+'aob Cap'!BY865</f>
        <v>139.89205719513222</v>
      </c>
      <c r="L865">
        <f ca="1">+('aob Demand'!L864-'aob Demand'!BZ864)+'aob Cap'!BZ865</f>
        <v>108.88998106679523</v>
      </c>
      <c r="M865">
        <f ca="1">+('aob Demand'!M864-'aob Demand'!CA864)+'aob Cap'!CA865</f>
        <v>91.602499057599431</v>
      </c>
      <c r="N865">
        <f ca="1">+'aob Demand'!N864*(1+CL865)</f>
        <v>472759.11119895079</v>
      </c>
      <c r="O865">
        <f ca="1">+'aob Demand'!O864*(1+CM865)</f>
        <v>187.5650931978104</v>
      </c>
      <c r="P865">
        <f ca="1">+'aob Demand'!P864*(1+CN865)</f>
        <v>936208.35308019433</v>
      </c>
      <c r="Q865">
        <f ca="1">+'aob Demand'!Q864*(1+CO865)</f>
        <v>3664808.9857561751</v>
      </c>
      <c r="R865">
        <v>461710866.77698201</v>
      </c>
      <c r="S865">
        <f ca="1">+IF(E865&gt;2017,SUMPRODUCT(J865:M865,N865:Q865),'aob Demand'!S864)</f>
        <v>503810854.99559879</v>
      </c>
      <c r="T865">
        <v>1</v>
      </c>
      <c r="U865">
        <v>4.0000000000000001E-3</v>
      </c>
      <c r="V865">
        <v>30053.730521620499</v>
      </c>
      <c r="W865">
        <v>4.0000000000000001E-3</v>
      </c>
      <c r="X865">
        <v>-1.9596010626036999</v>
      </c>
      <c r="Y865">
        <v>-1.9596010626036999</v>
      </c>
      <c r="Z865">
        <v>-5.4505585130809298</v>
      </c>
      <c r="AA865">
        <v>-1.73835343985393</v>
      </c>
      <c r="AB865">
        <v>3.3966312621875501</v>
      </c>
      <c r="AC865">
        <v>3.3966312621875501</v>
      </c>
      <c r="AD865">
        <v>3.3966312621875501</v>
      </c>
      <c r="AE865">
        <v>3.3966312621875501</v>
      </c>
      <c r="AF865">
        <v>1631973.8771830599</v>
      </c>
      <c r="AG865">
        <v>33.9897100260252</v>
      </c>
      <c r="AH865">
        <v>3172327.6123572001</v>
      </c>
      <c r="AI865">
        <v>12373060.6207294</v>
      </c>
      <c r="AJ865">
        <v>130.14775753662701</v>
      </c>
      <c r="AK865">
        <v>130.14775753662701</v>
      </c>
      <c r="AL865">
        <v>102.787888429045</v>
      </c>
      <c r="AM865">
        <v>81.814189485721201</v>
      </c>
      <c r="AN865">
        <v>128.188156474023</v>
      </c>
      <c r="AO865">
        <v>128.188156474023</v>
      </c>
      <c r="AP865">
        <v>97.337329915964503</v>
      </c>
      <c r="AQ865">
        <v>80.075836045867206</v>
      </c>
      <c r="AR865">
        <f ca="1">+IF(E865&gt;2017,J865*N865,'aob Demand'!AR864)</f>
        <v>66135244.623363502</v>
      </c>
      <c r="AS865">
        <f>+IF(F865&gt;2017,K865*O865,'aob Demand'!AS864)</f>
        <v>26225.596088471299</v>
      </c>
      <c r="AT865">
        <f>+IF(G865&gt;2017,L865*P865,'aob Demand'!AT864)</f>
        <v>101882033.740712</v>
      </c>
      <c r="AU865">
        <f>+IF(H865&gt;2017,M865*Q865,'aob Demand'!AU864)</f>
        <v>335459169.63358802</v>
      </c>
      <c r="AV865">
        <v>0.98490068877391002</v>
      </c>
      <c r="AW865">
        <v>0.98490068877391002</v>
      </c>
      <c r="AX865">
        <v>0.94693145964603598</v>
      </c>
      <c r="AY865">
        <v>0.978709424927659</v>
      </c>
      <c r="AZ865">
        <v>1.0302156590728</v>
      </c>
      <c r="BA865">
        <v>1.0302156590728</v>
      </c>
      <c r="BB865">
        <v>1.0027929121108401</v>
      </c>
      <c r="BC865">
        <v>1.05446023126581</v>
      </c>
      <c r="BD865">
        <v>0.87915923918351502</v>
      </c>
      <c r="BE865">
        <v>0.87915923918351502</v>
      </c>
      <c r="BF865">
        <v>0.83320696880261902</v>
      </c>
      <c r="BG865">
        <v>0.82059654461298703</v>
      </c>
      <c r="BH865">
        <v>0.20805409</v>
      </c>
      <c r="BI865">
        <v>0.20805409</v>
      </c>
      <c r="BJ865">
        <v>0.23356761100000001</v>
      </c>
      <c r="BK865">
        <v>0.32932171100000002</v>
      </c>
      <c r="BL865">
        <v>0.19574691499999999</v>
      </c>
      <c r="BM865">
        <v>0.19574691499999999</v>
      </c>
      <c r="BN865">
        <v>0.212636728</v>
      </c>
      <c r="BO865">
        <v>0.32846056800000001</v>
      </c>
      <c r="BP865">
        <v>0.20090065800000001</v>
      </c>
      <c r="BQ865">
        <v>0.20090065800000001</v>
      </c>
      <c r="BR865">
        <v>0.23331829000000001</v>
      </c>
      <c r="BS865">
        <v>0.26943362700000001</v>
      </c>
      <c r="BT865">
        <v>0.71193289699999995</v>
      </c>
      <c r="BU865">
        <v>0.71193289699999995</v>
      </c>
      <c r="BV865">
        <v>0.66426642700000005</v>
      </c>
      <c r="BW865">
        <v>0.66782604599999995</v>
      </c>
      <c r="BX865">
        <f ca="1">+'aob Demand'!BX864+'aob Cap'!$CG865</f>
        <v>11.503111738317429</v>
      </c>
      <c r="BY865">
        <f ca="1">+'aob Demand'!BY864+'aob Cap'!$CG865</f>
        <v>11.503111738317429</v>
      </c>
      <c r="BZ865">
        <f ca="1">+'aob Demand'!BZ864+'aob Cap'!$CG865</f>
        <v>11.503111738317429</v>
      </c>
      <c r="CA865">
        <f ca="1">+'aob Demand'!CA864+'aob Cap'!$CG865</f>
        <v>11.503111738317429</v>
      </c>
      <c r="CB865">
        <f t="shared" ca="1" si="106"/>
        <v>5438200.8814291656</v>
      </c>
      <c r="CC865">
        <f t="shared" ca="1" si="111"/>
        <v>2157.5822252623352</v>
      </c>
      <c r="CD865">
        <f t="shared" ca="1" si="112"/>
        <v>10769309.295827612</v>
      </c>
      <c r="CE865">
        <f t="shared" ca="1" si="113"/>
        <v>42156707.262743048</v>
      </c>
      <c r="CG865">
        <f ca="1">+IFERROR(VLOOKUP(_xlfn.CONCAT(B865,E865,C865),Reallocation!$A$3:$F$618,6,FALSE),0)</f>
        <v>6.8861175875229788E-2</v>
      </c>
      <c r="CH865">
        <f t="shared" ca="1" si="107"/>
        <v>4.9224507277911833E-4</v>
      </c>
      <c r="CI865">
        <f t="shared" ca="1" si="108"/>
        <v>4.9224507277911833E-4</v>
      </c>
      <c r="CJ865">
        <f t="shared" ca="1" si="109"/>
        <v>6.3239221093258635E-4</v>
      </c>
      <c r="CK865">
        <f t="shared" ca="1" si="110"/>
        <v>7.5173905279513065E-4</v>
      </c>
      <c r="CL865">
        <f ca="1">+IF($C865=1,SUMPRODUCT($CH865:$CK865,Elast!$L$6:$O$6),SUMPRODUCT($CH865:$CK865,Elast!$L$13:$O$13))</f>
        <v>-2.15954045474025E-5</v>
      </c>
      <c r="CM865">
        <f ca="1">+IF($C865=1,SUMPRODUCT($CH865:$CK865,Elast!$L$7:$O$7),SUMPRODUCT($CH865:$CK865,Elast!$L$14:$O$14))</f>
        <v>1.3525110939939916E-5</v>
      </c>
      <c r="CN865">
        <f ca="1">+IF($C865=1,SUMPRODUCT($CH865:$CK865,Elast!$L$8:$O$8),SUMPRODUCT($CH865:$CK865,Elast!$L$15:$O$15))</f>
        <v>-2.7407259053664256E-5</v>
      </c>
      <c r="CO865">
        <f ca="1">+IF($C865=1,SUMPRODUCT($CH865:$CK865,Elast!$L$9:$O$9),SUMPRODUCT($CH865:$CK865,Elast!$L$16:$O$16))</f>
        <v>-1.7501461355681205E-5</v>
      </c>
    </row>
    <row r="866" spans="2:93" x14ac:dyDescent="0.25">
      <c r="B866" t="s">
        <v>94</v>
      </c>
      <c r="C866">
        <v>2</v>
      </c>
      <c r="D866">
        <v>2031</v>
      </c>
      <c r="E866">
        <v>2029</v>
      </c>
      <c r="F866">
        <v>0.13710748183714799</v>
      </c>
      <c r="G866" s="1">
        <v>2.85148179419041E-6</v>
      </c>
      <c r="H866">
        <v>0.20395170712532601</v>
      </c>
      <c r="I866">
        <v>0.65893795955573098</v>
      </c>
      <c r="J866">
        <f ca="1">+('aob Demand'!J865-'aob Demand'!BX865)+'aob Cap'!BX866</f>
        <v>139.90397128157568</v>
      </c>
      <c r="K866">
        <f ca="1">+('aob Demand'!K865-'aob Demand'!BY865)+'aob Cap'!BY866</f>
        <v>139.90397128157568</v>
      </c>
      <c r="L866">
        <f ca="1">+('aob Demand'!L865-'aob Demand'!BZ865)+'aob Cap'!BZ866</f>
        <v>108.90076096101868</v>
      </c>
      <c r="M866">
        <f ca="1">+('aob Demand'!M865-'aob Demand'!CA865)+'aob Cap'!CA866</f>
        <v>91.612669786996975</v>
      </c>
      <c r="N866">
        <f ca="1">+'aob Demand'!N865*(1+CL866)</f>
        <v>473083.76244102244</v>
      </c>
      <c r="O866">
        <f ca="1">+'aob Demand'!O865*(1+CM866)</f>
        <v>187.69131366762946</v>
      </c>
      <c r="P866">
        <f ca="1">+'aob Demand'!P865*(1+CN866)</f>
        <v>936851.95914170006</v>
      </c>
      <c r="Q866">
        <f ca="1">+'aob Demand'!Q865*(1+CO866)</f>
        <v>3667326.4537801831</v>
      </c>
      <c r="R866">
        <v>461155251.419967</v>
      </c>
      <c r="S866">
        <f ca="1">+IF(E866&gt;2017,SUMPRODUCT(J866:M866,N866:Q866),'aob Demand'!S865)</f>
        <v>504210014.54412055</v>
      </c>
      <c r="T866">
        <v>1</v>
      </c>
      <c r="U866">
        <v>4.0000000000000001E-3</v>
      </c>
      <c r="V866">
        <v>30241.932843525999</v>
      </c>
      <c r="W866">
        <v>4.0000000000000001E-3</v>
      </c>
      <c r="X866">
        <v>-1.96514149642311</v>
      </c>
      <c r="Y866">
        <v>-1.96514149642311</v>
      </c>
      <c r="Z866">
        <v>-5.45480320499553</v>
      </c>
      <c r="AA866">
        <v>-1.7418711432284399</v>
      </c>
      <c r="AB866">
        <v>3.22444570034641</v>
      </c>
      <c r="AC866">
        <v>3.22444570034641</v>
      </c>
      <c r="AD866">
        <v>3.22444570034641</v>
      </c>
      <c r="AE866">
        <v>3.22444570034641</v>
      </c>
      <c r="AF866">
        <v>1550360.1621490601</v>
      </c>
      <c r="AG866">
        <v>32.266668322087298</v>
      </c>
      <c r="AH866">
        <v>3013701.4545603301</v>
      </c>
      <c r="AI866">
        <v>11754432.411603</v>
      </c>
      <c r="AJ866">
        <v>130.14775753662701</v>
      </c>
      <c r="AK866">
        <v>130.14775753662701</v>
      </c>
      <c r="AL866">
        <v>102.787888429045</v>
      </c>
      <c r="AM866">
        <v>81.814189485721201</v>
      </c>
      <c r="AN866">
        <v>128.18261604020401</v>
      </c>
      <c r="AO866">
        <v>128.18261604020401</v>
      </c>
      <c r="AP866">
        <v>97.333085224049896</v>
      </c>
      <c r="AQ866">
        <v>80.072318342492693</v>
      </c>
      <c r="AR866">
        <f ca="1">+IF(E866&gt;2017,J866*N866,'aob Demand'!AR865)</f>
        <v>66186297.114328571</v>
      </c>
      <c r="AS866">
        <f>+IF(F866&gt;2017,K866*O866,'aob Demand'!AS865)</f>
        <v>26246.0666652527</v>
      </c>
      <c r="AT866">
        <f>+IF(G866&gt;2017,L866*P866,'aob Demand'!AT865)</f>
        <v>101964896.843125</v>
      </c>
      <c r="AU866">
        <f>+IF(H866&gt;2017,M866*Q866,'aob Demand'!AU865)</f>
        <v>335737792.82777297</v>
      </c>
      <c r="AV866">
        <v>0.98485820962465898</v>
      </c>
      <c r="AW866">
        <v>0.98485820962465898</v>
      </c>
      <c r="AX866">
        <v>0.946890269064802</v>
      </c>
      <c r="AY866">
        <v>0.97866655195349905</v>
      </c>
      <c r="AZ866">
        <v>1.0303119318761</v>
      </c>
      <c r="BA866">
        <v>1.0303119318761</v>
      </c>
      <c r="BB866">
        <v>1.00288742319228</v>
      </c>
      <c r="BC866">
        <v>1.0545603123839</v>
      </c>
      <c r="BD866">
        <v>0.87912132070405502</v>
      </c>
      <c r="BE866">
        <v>0.87912132070405502</v>
      </c>
      <c r="BF866">
        <v>0.83317072512417401</v>
      </c>
      <c r="BG866">
        <v>0.82056059787174096</v>
      </c>
      <c r="BH866">
        <v>0.20805409</v>
      </c>
      <c r="BI866">
        <v>0.20805409</v>
      </c>
      <c r="BJ866">
        <v>0.23356761100000001</v>
      </c>
      <c r="BK866">
        <v>0.32932171100000002</v>
      </c>
      <c r="BL866">
        <v>0.19574691499999999</v>
      </c>
      <c r="BM866">
        <v>0.19574691499999999</v>
      </c>
      <c r="BN866">
        <v>0.212636728</v>
      </c>
      <c r="BO866">
        <v>0.32846056800000001</v>
      </c>
      <c r="BP866">
        <v>0.20090065800000001</v>
      </c>
      <c r="BQ866">
        <v>0.20090065800000001</v>
      </c>
      <c r="BR866">
        <v>0.23331829000000001</v>
      </c>
      <c r="BS866">
        <v>0.26943362700000001</v>
      </c>
      <c r="BT866">
        <v>0.71193289699999995</v>
      </c>
      <c r="BU866">
        <v>0.71193289699999995</v>
      </c>
      <c r="BV866">
        <v>0.66426642700000005</v>
      </c>
      <c r="BW866">
        <v>0.66782604599999995</v>
      </c>
      <c r="BX866">
        <f ca="1">+'aob Demand'!BX865+'aob Cap'!$CG866</f>
        <v>11.510439841643183</v>
      </c>
      <c r="BY866">
        <f ca="1">+'aob Demand'!BY865+'aob Cap'!$CG866</f>
        <v>11.510439841643183</v>
      </c>
      <c r="BZ866">
        <f ca="1">+'aob Demand'!BZ865+'aob Cap'!$CG866</f>
        <v>11.510439841643183</v>
      </c>
      <c r="CA866">
        <f ca="1">+'aob Demand'!CA865+'aob Cap'!$CG866</f>
        <v>11.510439841643183</v>
      </c>
      <c r="CB866">
        <f t="shared" ca="1" si="106"/>
        <v>5445402.1876356034</v>
      </c>
      <c r="CC866">
        <f t="shared" ca="1" si="111"/>
        <v>2160.4095747702299</v>
      </c>
      <c r="CD866">
        <f t="shared" ca="1" si="112"/>
        <v>10783578.116226096</v>
      </c>
      <c r="CE866">
        <f t="shared" ca="1" si="113"/>
        <v>42212540.525903426</v>
      </c>
      <c r="CG866">
        <f ca="1">+IFERROR(VLOOKUP(_xlfn.CONCAT(B866,E866,C866),Reallocation!$A$3:$F$618,6,FALSE),0)</f>
        <v>6.5821943016683565E-2</v>
      </c>
      <c r="CH866">
        <f t="shared" ca="1" si="107"/>
        <v>4.7047944682154785E-4</v>
      </c>
      <c r="CI866">
        <f t="shared" ca="1" si="108"/>
        <v>4.7047944682154785E-4</v>
      </c>
      <c r="CJ866">
        <f t="shared" ca="1" si="109"/>
        <v>6.044213321911851E-4</v>
      </c>
      <c r="CK866">
        <f t="shared" ca="1" si="110"/>
        <v>7.1848078622438472E-4</v>
      </c>
      <c r="CL866">
        <f ca="1">+IF($C866=1,SUMPRODUCT($CH866:$CK866,Elast!$L$6:$O$6),SUMPRODUCT($CH866:$CK866,Elast!$L$13:$O$13))</f>
        <v>-2.0640357774675214E-5</v>
      </c>
      <c r="CM866">
        <f ca="1">+IF($C866=1,SUMPRODUCT($CH866:$CK866,Elast!$L$7:$O$7),SUMPRODUCT($CH866:$CK866,Elast!$L$14:$O$14))</f>
        <v>1.2927078023036215E-5</v>
      </c>
      <c r="CN866">
        <f ca="1">+IF($C866=1,SUMPRODUCT($CH866:$CK866,Elast!$L$8:$O$8),SUMPRODUCT($CH866:$CK866,Elast!$L$15:$O$15))</f>
        <v>-2.6195299809892653E-5</v>
      </c>
      <c r="CO866">
        <f ca="1">+IF($C866=1,SUMPRODUCT($CH866:$CK866,Elast!$L$9:$O$9),SUMPRODUCT($CH866:$CK866,Elast!$L$16:$O$16))</f>
        <v>-1.672724809258086E-5</v>
      </c>
    </row>
    <row r="867" spans="2:93" x14ac:dyDescent="0.25">
      <c r="B867" t="s">
        <v>94</v>
      </c>
      <c r="C867">
        <v>2</v>
      </c>
      <c r="D867">
        <v>2032</v>
      </c>
      <c r="E867">
        <v>2030</v>
      </c>
      <c r="F867">
        <v>0.13718207010706701</v>
      </c>
      <c r="G867" s="1">
        <v>2.8509877369347401E-6</v>
      </c>
      <c r="H867">
        <v>0.203985876165901</v>
      </c>
      <c r="I867">
        <v>0.65882920273929302</v>
      </c>
      <c r="J867">
        <f ca="1">+('aob Demand'!J866-'aob Demand'!BX866)+'aob Cap'!BX867</f>
        <v>140.03179650442542</v>
      </c>
      <c r="K867">
        <f ca="1">+('aob Demand'!K866-'aob Demand'!BY866)+'aob Cap'!BY867</f>
        <v>140.03179650442542</v>
      </c>
      <c r="L867">
        <f ca="1">+('aob Demand'!L866-'aob Demand'!BZ866)+'aob Cap'!BZ867</f>
        <v>109.02752551776042</v>
      </c>
      <c r="M867">
        <f ca="1">+('aob Demand'!M866-'aob Demand'!CA866)+'aob Cap'!CA867</f>
        <v>91.738840779818133</v>
      </c>
      <c r="N867">
        <f ca="1">+'aob Demand'!N866*(1+CL867)</f>
        <v>473395.47055200738</v>
      </c>
      <c r="O867">
        <f ca="1">+'aob Demand'!O866*(1+CM867)</f>
        <v>187.78283090899367</v>
      </c>
      <c r="P867">
        <f ca="1">+'aob Demand'!P866*(1+CN867)</f>
        <v>937475.33761063148</v>
      </c>
      <c r="Q867">
        <f ca="1">+'aob Demand'!Q866*(1+CO867)</f>
        <v>3669761.4980900753</v>
      </c>
      <c r="R867">
        <v>460642053.18213099</v>
      </c>
      <c r="S867">
        <f ca="1">+IF(E867&gt;2017,SUMPRODUCT(J867:M867,N867:Q867),'aob Demand'!S866)</f>
        <v>505186995.83242679</v>
      </c>
      <c r="T867">
        <v>1</v>
      </c>
      <c r="U867">
        <v>4.0000000000000001E-3</v>
      </c>
      <c r="V867">
        <v>30431.313725076299</v>
      </c>
      <c r="W867">
        <v>4.0000000000000001E-3</v>
      </c>
      <c r="X867">
        <v>-1.97067006244027</v>
      </c>
      <c r="Y867">
        <v>-1.97067006244027</v>
      </c>
      <c r="Z867">
        <v>-5.4590370978636802</v>
      </c>
      <c r="AA867">
        <v>-1.7453787608601601</v>
      </c>
      <c r="AB867">
        <v>3.0609947683828</v>
      </c>
      <c r="AC867">
        <v>3.0609947683828</v>
      </c>
      <c r="AD867">
        <v>3.0609947683828</v>
      </c>
      <c r="AE867">
        <v>3.0609947683828</v>
      </c>
      <c r="AF867">
        <v>1472828.55561863</v>
      </c>
      <c r="AG867">
        <v>30.631033084676002</v>
      </c>
      <c r="AH867">
        <v>2863007.5249479902</v>
      </c>
      <c r="AI867">
        <v>11166733.2686319</v>
      </c>
      <c r="AJ867">
        <v>130.14775753662701</v>
      </c>
      <c r="AK867">
        <v>130.14775753662701</v>
      </c>
      <c r="AL867">
        <v>102.787888429045</v>
      </c>
      <c r="AM867">
        <v>81.814189485721201</v>
      </c>
      <c r="AN867">
        <v>128.17708747418601</v>
      </c>
      <c r="AO867">
        <v>128.17708747418601</v>
      </c>
      <c r="AP867">
        <v>97.328851331181696</v>
      </c>
      <c r="AQ867">
        <v>80.068810724860995</v>
      </c>
      <c r="AR867">
        <f ca="1">+IF(E867&gt;2017,J867*N867,'aob Demand'!AR866)</f>
        <v>66290418.198455408</v>
      </c>
      <c r="AS867">
        <f>+IF(F867&gt;2017,K867*O867,'aob Demand'!AS866)</f>
        <v>26283.3559758544</v>
      </c>
      <c r="AT867">
        <f>+IF(G867&gt;2017,L867*P867,'aob Demand'!AT866)</f>
        <v>102153853.93537299</v>
      </c>
      <c r="AU867">
        <f>+IF(H867&gt;2017,M867*Q867,'aob Demand'!AU866)</f>
        <v>336432810.51149201</v>
      </c>
      <c r="AV867">
        <v>0.98481581734269097</v>
      </c>
      <c r="AW867">
        <v>0.98481581734269097</v>
      </c>
      <c r="AX867">
        <v>0.94684917863625695</v>
      </c>
      <c r="AY867">
        <v>0.97862379656745402</v>
      </c>
      <c r="AZ867">
        <v>1.03040802092992</v>
      </c>
      <c r="BA867">
        <v>1.03040802092992</v>
      </c>
      <c r="BB867">
        <v>1.0029817174626099</v>
      </c>
      <c r="BC867">
        <v>1.0546601328541201</v>
      </c>
      <c r="BD867">
        <v>0.87908347976558598</v>
      </c>
      <c r="BE867">
        <v>0.87908347976558598</v>
      </c>
      <c r="BF867">
        <v>0.83313456957028798</v>
      </c>
      <c r="BG867">
        <v>0.82052474972196499</v>
      </c>
      <c r="BH867">
        <v>0.20805409</v>
      </c>
      <c r="BI867">
        <v>0.20805409</v>
      </c>
      <c r="BJ867">
        <v>0.23356761100000001</v>
      </c>
      <c r="BK867">
        <v>0.32932171100000002</v>
      </c>
      <c r="BL867">
        <v>0.19574691499999999</v>
      </c>
      <c r="BM867">
        <v>0.19574691499999999</v>
      </c>
      <c r="BN867">
        <v>0.212636728</v>
      </c>
      <c r="BO867">
        <v>0.32846056800000001</v>
      </c>
      <c r="BP867">
        <v>0.20090065800000001</v>
      </c>
      <c r="BQ867">
        <v>0.20090065800000001</v>
      </c>
      <c r="BR867">
        <v>0.23331829000000001</v>
      </c>
      <c r="BS867">
        <v>0.26943362700000001</v>
      </c>
      <c r="BT867">
        <v>0.71193289699999995</v>
      </c>
      <c r="BU867">
        <v>0.71193289699999995</v>
      </c>
      <c r="BV867">
        <v>0.66426642700000005</v>
      </c>
      <c r="BW867">
        <v>0.66782604599999995</v>
      </c>
      <c r="BX867">
        <f ca="1">+'aob Demand'!BX866+'aob Cap'!$CG867</f>
        <v>11.633862705355428</v>
      </c>
      <c r="BY867">
        <f ca="1">+'aob Demand'!BY866+'aob Cap'!$CG867</f>
        <v>11.633862705355428</v>
      </c>
      <c r="BZ867">
        <f ca="1">+'aob Demand'!BZ866+'aob Cap'!$CG867</f>
        <v>11.633862705355428</v>
      </c>
      <c r="CA867">
        <f ca="1">+'aob Demand'!CA866+'aob Cap'!$CG867</f>
        <v>11.633862705355428</v>
      </c>
      <c r="CB867">
        <f t="shared" ca="1" si="106"/>
        <v>5507417.9097391823</v>
      </c>
      <c r="CC867">
        <f t="shared" ca="1" si="111"/>
        <v>2184.6396732182061</v>
      </c>
      <c r="CD867">
        <f t="shared" ca="1" si="112"/>
        <v>10906459.367418814</v>
      </c>
      <c r="CE867">
        <f t="shared" ca="1" si="113"/>
        <v>42693501.430179395</v>
      </c>
      <c r="CG867">
        <f ca="1">+IFERROR(VLOOKUP(_xlfn.CONCAT(B867,E867,C867),Reallocation!$A$3:$F$618,6,FALSE),0)</f>
        <v>6.3290057320427751E-2</v>
      </c>
      <c r="CH867">
        <f t="shared" ca="1" si="107"/>
        <v>4.5196918771517325E-4</v>
      </c>
      <c r="CI867">
        <f t="shared" ca="1" si="108"/>
        <v>4.5196918771517325E-4</v>
      </c>
      <c r="CJ867">
        <f t="shared" ca="1" si="109"/>
        <v>5.8049613636446118E-4</v>
      </c>
      <c r="CK867">
        <f t="shared" ca="1" si="110"/>
        <v>6.8989379833483966E-4</v>
      </c>
      <c r="CL867">
        <f ca="1">+IF($C867=1,SUMPRODUCT($CH867:$CK867,Elast!$L$6:$O$6),SUMPRODUCT($CH867:$CK867,Elast!$L$13:$O$13))</f>
        <v>-1.9825507676505483E-5</v>
      </c>
      <c r="CM867">
        <f ca="1">+IF($C867=1,SUMPRODUCT($CH867:$CK867,Elast!$L$7:$O$7),SUMPRODUCT($CH867:$CK867,Elast!$L$14:$O$14))</f>
        <v>1.2418615302994406E-5</v>
      </c>
      <c r="CN867">
        <f ca="1">+IF($C867=1,SUMPRODUCT($CH867:$CK867,Elast!$L$8:$O$8),SUMPRODUCT($CH867:$CK867,Elast!$L$15:$O$15))</f>
        <v>-2.516311928868142E-5</v>
      </c>
      <c r="CO867">
        <f ca="1">+IF($C867=1,SUMPRODUCT($CH867:$CK867,Elast!$L$9:$O$9),SUMPRODUCT($CH867:$CK867,Elast!$L$16:$O$16))</f>
        <v>-1.6063099963375737E-5</v>
      </c>
    </row>
    <row r="868" spans="2:93" x14ac:dyDescent="0.25">
      <c r="B868" t="s">
        <v>94</v>
      </c>
      <c r="C868">
        <v>2</v>
      </c>
      <c r="D868">
        <v>2033</v>
      </c>
      <c r="E868">
        <v>2031</v>
      </c>
      <c r="F868">
        <v>0.137253126087061</v>
      </c>
      <c r="G868" s="1">
        <v>2.8504234661668702E-6</v>
      </c>
      <c r="H868">
        <v>0.204018427377436</v>
      </c>
      <c r="I868">
        <v>0.65872559611203496</v>
      </c>
      <c r="J868">
        <f ca="1">+('aob Demand'!J867-'aob Demand'!BX867)+'aob Cap'!BX868</f>
        <v>140.06240446939952</v>
      </c>
      <c r="K868">
        <f ca="1">+('aob Demand'!K867-'aob Demand'!BY867)+'aob Cap'!BY868</f>
        <v>140.06240446939952</v>
      </c>
      <c r="L868">
        <f ca="1">+('aob Demand'!L867-'aob Demand'!BZ867)+'aob Cap'!BZ868</f>
        <v>109.05714398223351</v>
      </c>
      <c r="M868">
        <f ca="1">+('aob Demand'!M867-'aob Demand'!CA867)+'aob Cap'!CA868</f>
        <v>91.767880759033716</v>
      </c>
      <c r="N868">
        <f ca="1">+'aob Demand'!N867*(1+CL868)</f>
        <v>473718.40478057932</v>
      </c>
      <c r="O868">
        <f ca="1">+'aob Demand'!O867*(1+CM868)</f>
        <v>187.90343177767966</v>
      </c>
      <c r="P868">
        <f ca="1">+'aob Demand'!P867*(1+CN868)</f>
        <v>938116.40323440416</v>
      </c>
      <c r="Q868">
        <f ca="1">+'aob Demand'!Q867*(1+CO868)</f>
        <v>3672268.6548118689</v>
      </c>
      <c r="R868">
        <v>460169157.75316399</v>
      </c>
      <c r="S868">
        <f ca="1">+IF(E868&gt;2017,SUMPRODUCT(J868:M868,N868:Q868),'aob Demand'!S867)</f>
        <v>505681064.71098125</v>
      </c>
      <c r="T868">
        <v>1</v>
      </c>
      <c r="U868">
        <v>4.0000000000000001E-3</v>
      </c>
      <c r="V868">
        <v>30621.8805466419</v>
      </c>
      <c r="W868">
        <v>4.0000000000000001E-3</v>
      </c>
      <c r="X868">
        <v>-1.97618732287527</v>
      </c>
      <c r="Y868">
        <v>-1.97618732287527</v>
      </c>
      <c r="Z868">
        <v>-5.4632606962485104</v>
      </c>
      <c r="AA868">
        <v>-1.7488767581156099</v>
      </c>
      <c r="AB868">
        <v>2.9058348026685001</v>
      </c>
      <c r="AC868">
        <v>2.9058348026685001</v>
      </c>
      <c r="AD868">
        <v>2.9058348026685001</v>
      </c>
      <c r="AE868">
        <v>2.9058348026685001</v>
      </c>
      <c r="AF868">
        <v>1399174.8201542599</v>
      </c>
      <c r="AG868">
        <v>29.078364621370199</v>
      </c>
      <c r="AH868">
        <v>2719849.1275289599</v>
      </c>
      <c r="AI868">
        <v>10608416.9551722</v>
      </c>
      <c r="AJ868">
        <v>130.14775753662701</v>
      </c>
      <c r="AK868">
        <v>130.14775753662701</v>
      </c>
      <c r="AL868">
        <v>102.787888429045</v>
      </c>
      <c r="AM868">
        <v>81.814189485721201</v>
      </c>
      <c r="AN868">
        <v>128.17157021375101</v>
      </c>
      <c r="AO868">
        <v>128.17157021375101</v>
      </c>
      <c r="AP868">
        <v>97.324627732796898</v>
      </c>
      <c r="AQ868">
        <v>80.065312727605502</v>
      </c>
      <c r="AR868">
        <f ca="1">+IF(E868&gt;2017,J868*N868,'aob Demand'!AR867)</f>
        <v>66350138.814976223</v>
      </c>
      <c r="AS868">
        <f>+IF(F868&gt;2017,K868*O868,'aob Demand'!AS867)</f>
        <v>26306.499167433602</v>
      </c>
      <c r="AT868">
        <f>+IF(G868&gt;2017,L868*P868,'aob Demand'!AT867)</f>
        <v>102253873.52111501</v>
      </c>
      <c r="AU868">
        <f>+IF(H868&gt;2017,M868*Q868,'aob Demand'!AU867)</f>
        <v>336778809.39711797</v>
      </c>
      <c r="AV868">
        <v>0.98477350780654205</v>
      </c>
      <c r="AW868">
        <v>0.98477350780654205</v>
      </c>
      <c r="AX868">
        <v>0.94680818366904396</v>
      </c>
      <c r="AY868">
        <v>0.97858115332552797</v>
      </c>
      <c r="AZ868">
        <v>1.03050393549932</v>
      </c>
      <c r="BA868">
        <v>1.03050393549932</v>
      </c>
      <c r="BB868">
        <v>1.0030758055965601</v>
      </c>
      <c r="BC868">
        <v>1.0547597052767399</v>
      </c>
      <c r="BD868">
        <v>0.87904571268913401</v>
      </c>
      <c r="BE868">
        <v>0.87904571268913401</v>
      </c>
      <c r="BF868">
        <v>0.83309849801302804</v>
      </c>
      <c r="BG868">
        <v>0.820488995599154</v>
      </c>
      <c r="BH868">
        <v>0.20805409</v>
      </c>
      <c r="BI868">
        <v>0.20805409</v>
      </c>
      <c r="BJ868">
        <v>0.23356761100000001</v>
      </c>
      <c r="BK868">
        <v>0.32932171100000002</v>
      </c>
      <c r="BL868">
        <v>0.19574691499999999</v>
      </c>
      <c r="BM868">
        <v>0.19574691499999999</v>
      </c>
      <c r="BN868">
        <v>0.212636728</v>
      </c>
      <c r="BO868">
        <v>0.32846056800000001</v>
      </c>
      <c r="BP868">
        <v>0.20090065800000001</v>
      </c>
      <c r="BQ868">
        <v>0.20090065800000001</v>
      </c>
      <c r="BR868">
        <v>0.23331829000000001</v>
      </c>
      <c r="BS868">
        <v>0.26943362700000001</v>
      </c>
      <c r="BT868">
        <v>0.71193289699999995</v>
      </c>
      <c r="BU868">
        <v>0.71193289699999995</v>
      </c>
      <c r="BV868">
        <v>0.66426642700000005</v>
      </c>
      <c r="BW868">
        <v>0.66782604599999995</v>
      </c>
      <c r="BX868">
        <f ca="1">+'aob Demand'!BX867+'aob Cap'!$CG868</f>
        <v>11.66024592721252</v>
      </c>
      <c r="BY868">
        <f ca="1">+'aob Demand'!BY867+'aob Cap'!$CG868</f>
        <v>11.66024592721252</v>
      </c>
      <c r="BZ868">
        <f ca="1">+'aob Demand'!BZ867+'aob Cap'!$CG868</f>
        <v>11.66024592721252</v>
      </c>
      <c r="CA868">
        <f ca="1">+'aob Demand'!CA867+'aob Cap'!$CG868</f>
        <v>11.66024592721252</v>
      </c>
      <c r="CB868">
        <f t="shared" ca="1" si="106"/>
        <v>5523673.0999883618</v>
      </c>
      <c r="CC868">
        <f t="shared" ca="1" si="111"/>
        <v>2191.0002250949447</v>
      </c>
      <c r="CD868">
        <f t="shared" ca="1" si="112"/>
        <v>10938667.970065219</v>
      </c>
      <c r="CE868">
        <f t="shared" ca="1" si="113"/>
        <v>42819555.625900291</v>
      </c>
      <c r="CG868">
        <f ca="1">+IFERROR(VLOOKUP(_xlfn.CONCAT(B868,E868,C868),Reallocation!$A$3:$F$618,6,FALSE),0)</f>
        <v>6.063941859052005E-2</v>
      </c>
      <c r="CH868">
        <f t="shared" ca="1" si="107"/>
        <v>4.3294572030405654E-4</v>
      </c>
      <c r="CI868">
        <f t="shared" ca="1" si="108"/>
        <v>4.3294572030405654E-4</v>
      </c>
      <c r="CJ868">
        <f t="shared" ca="1" si="109"/>
        <v>5.5603343693277907E-4</v>
      </c>
      <c r="CK868">
        <f t="shared" ca="1" si="110"/>
        <v>6.607913148801714E-4</v>
      </c>
      <c r="CL868">
        <f ca="1">+IF($C868=1,SUMPRODUCT($CH868:$CK868,Elast!$L$6:$O$6),SUMPRODUCT($CH868:$CK868,Elast!$L$13:$O$13))</f>
        <v>-1.8990482959087229E-5</v>
      </c>
      <c r="CM868">
        <f ca="1">+IF($C868=1,SUMPRODUCT($CH868:$CK868,Elast!$L$7:$O$7),SUMPRODUCT($CH868:$CK868,Elast!$L$14:$O$14))</f>
        <v>1.189594038838885E-5</v>
      </c>
      <c r="CN868">
        <f ca="1">+IF($C868=1,SUMPRODUCT($CH868:$CK868,Elast!$L$8:$O$8),SUMPRODUCT($CH868:$CK868,Elast!$L$15:$O$15))</f>
        <v>-2.4103680987676899E-5</v>
      </c>
      <c r="CO868">
        <f ca="1">+IF($C868=1,SUMPRODUCT($CH868:$CK868,Elast!$L$9:$O$9),SUMPRODUCT($CH868:$CK868,Elast!$L$16:$O$16))</f>
        <v>-1.5385776053264297E-5</v>
      </c>
    </row>
    <row r="869" spans="2:93" x14ac:dyDescent="0.25">
      <c r="B869" t="s">
        <v>94</v>
      </c>
      <c r="C869">
        <v>2</v>
      </c>
      <c r="D869">
        <v>2034</v>
      </c>
      <c r="E869">
        <v>2032</v>
      </c>
      <c r="F869">
        <v>0.13732080571894201</v>
      </c>
      <c r="G869" s="1">
        <v>2.8497921856451199E-6</v>
      </c>
      <c r="H869">
        <v>0.20404943215197599</v>
      </c>
      <c r="I869">
        <v>0.65862691233689497</v>
      </c>
      <c r="J869">
        <f ca="1">+('aob Demand'!J868-'aob Demand'!BX868)+'aob Cap'!BX869</f>
        <v>140.11607616541025</v>
      </c>
      <c r="K869">
        <f ca="1">+('aob Demand'!K868-'aob Demand'!BY868)+'aob Cap'!BY869</f>
        <v>140.11607616541025</v>
      </c>
      <c r="L869">
        <f ca="1">+('aob Demand'!L868-'aob Demand'!BZ868)+'aob Cap'!BZ869</f>
        <v>109.10976640532424</v>
      </c>
      <c r="M869">
        <f ca="1">+('aob Demand'!M868-'aob Demand'!CA868)+'aob Cap'!CA869</f>
        <v>91.819911976713342</v>
      </c>
      <c r="N869">
        <f ca="1">+'aob Demand'!N868*(1+CL869)</f>
        <v>474038.94800841581</v>
      </c>
      <c r="O869">
        <f ca="1">+'aob Demand'!O868*(1+CM869)</f>
        <v>188.0174014034038</v>
      </c>
      <c r="P869">
        <f ca="1">+'aob Demand'!P868*(1+CN869)</f>
        <v>938753.77468268748</v>
      </c>
      <c r="Q869">
        <f ca="1">+'aob Demand'!Q868*(1+CO869)</f>
        <v>3674760.80637469</v>
      </c>
      <c r="R869">
        <v>459734556.81614703</v>
      </c>
      <c r="S869">
        <f ca="1">+IF(E869&gt;2017,SUMPRODUCT(J869:M869,N869:Q869),'aob Demand'!S868)</f>
        <v>506290240.44959819</v>
      </c>
      <c r="T869">
        <v>1</v>
      </c>
      <c r="U869">
        <v>4.0000000000000001E-3</v>
      </c>
      <c r="V869">
        <v>30813.640734810298</v>
      </c>
      <c r="W869">
        <v>4.0000000000000001E-3</v>
      </c>
      <c r="X869">
        <v>-1.9816938141273901</v>
      </c>
      <c r="Y869">
        <v>-1.9816938141273901</v>
      </c>
      <c r="Z869">
        <v>-5.4674744823645796</v>
      </c>
      <c r="AA869">
        <v>-1.75236558039079</v>
      </c>
      <c r="AB869">
        <v>2.7585447285099201</v>
      </c>
      <c r="AC869">
        <v>2.7585447285099201</v>
      </c>
      <c r="AD869">
        <v>2.7585447285099201</v>
      </c>
      <c r="AE869">
        <v>2.7585447285099201</v>
      </c>
      <c r="AF869">
        <v>1329204.94207529</v>
      </c>
      <c r="AG869">
        <v>27.604449284697001</v>
      </c>
      <c r="AH869">
        <v>2583849.4086137</v>
      </c>
      <c r="AI869">
        <v>10078014.527020801</v>
      </c>
      <c r="AJ869">
        <v>130.14775753662701</v>
      </c>
      <c r="AK869">
        <v>130.14775753662701</v>
      </c>
      <c r="AL869">
        <v>102.787888429045</v>
      </c>
      <c r="AM869">
        <v>81.814189485721201</v>
      </c>
      <c r="AN869">
        <v>128.16606372249899</v>
      </c>
      <c r="AO869">
        <v>128.16606372249899</v>
      </c>
      <c r="AP869">
        <v>97.320413946680802</v>
      </c>
      <c r="AQ869">
        <v>80.061823905330399</v>
      </c>
      <c r="AR869">
        <f ca="1">+IF(E869&gt;2017,J869*N869,'aob Demand'!AR868)</f>
        <v>66420477.34451814</v>
      </c>
      <c r="AS869">
        <f>+IF(F869&gt;2017,K869*O869,'aob Demand'!AS868)</f>
        <v>26333.0053975173</v>
      </c>
      <c r="AT869">
        <f>+IF(G869&gt;2017,L869*P869,'aob Demand'!AT868)</f>
        <v>102374881.259443</v>
      </c>
      <c r="AU869">
        <f>+IF(H869&gt;2017,M869*Q869,'aob Demand'!AU868)</f>
        <v>337207096.85202599</v>
      </c>
      <c r="AV869">
        <v>0.98473127708501595</v>
      </c>
      <c r="AW869">
        <v>0.98473127708501595</v>
      </c>
      <c r="AX869">
        <v>0.94676727968109797</v>
      </c>
      <c r="AY869">
        <v>0.97853861701945799</v>
      </c>
      <c r="AZ869">
        <v>1.03059968442315</v>
      </c>
      <c r="BA869">
        <v>1.03059968442315</v>
      </c>
      <c r="BB869">
        <v>1.0031696977945399</v>
      </c>
      <c r="BC869">
        <v>1.0548590417088</v>
      </c>
      <c r="BD869">
        <v>0.87900801596556499</v>
      </c>
      <c r="BE869">
        <v>0.87900801596556499</v>
      </c>
      <c r="BF869">
        <v>0.83306250650861602</v>
      </c>
      <c r="BG869">
        <v>0.82045333113645103</v>
      </c>
      <c r="BH869">
        <v>0.20805409</v>
      </c>
      <c r="BI869">
        <v>0.20805409</v>
      </c>
      <c r="BJ869">
        <v>0.23356761100000001</v>
      </c>
      <c r="BK869">
        <v>0.32932171100000002</v>
      </c>
      <c r="BL869">
        <v>0.19574691499999999</v>
      </c>
      <c r="BM869">
        <v>0.19574691499999999</v>
      </c>
      <c r="BN869">
        <v>0.212636728</v>
      </c>
      <c r="BO869">
        <v>0.32846056800000001</v>
      </c>
      <c r="BP869">
        <v>0.20090065800000001</v>
      </c>
      <c r="BQ869">
        <v>0.20090065800000001</v>
      </c>
      <c r="BR869">
        <v>0.23331829000000001</v>
      </c>
      <c r="BS869">
        <v>0.26943362700000001</v>
      </c>
      <c r="BT869">
        <v>0.71193289699999995</v>
      </c>
      <c r="BU869">
        <v>0.71193289699999995</v>
      </c>
      <c r="BV869">
        <v>0.66426642700000005</v>
      </c>
      <c r="BW869">
        <v>0.66782604599999995</v>
      </c>
      <c r="BX869">
        <f ca="1">+'aob Demand'!BX868+'aob Cap'!$CG869</f>
        <v>11.70954340948154</v>
      </c>
      <c r="BY869">
        <f ca="1">+'aob Demand'!BY868+'aob Cap'!$CG869</f>
        <v>11.70954340948154</v>
      </c>
      <c r="BZ869">
        <f ca="1">+'aob Demand'!BZ868+'aob Cap'!$CG869</f>
        <v>11.70954340948154</v>
      </c>
      <c r="CA869">
        <f ca="1">+'aob Demand'!CA868+'aob Cap'!$CG869</f>
        <v>11.70954340948154</v>
      </c>
      <c r="CB869">
        <f t="shared" ca="1" si="106"/>
        <v>5550779.6394895082</v>
      </c>
      <c r="CC869">
        <f t="shared" ca="1" si="111"/>
        <v>2201.5979234710721</v>
      </c>
      <c r="CD869">
        <f t="shared" ca="1" si="112"/>
        <v>10992378.075461581</v>
      </c>
      <c r="CE869">
        <f t="shared" ca="1" si="113"/>
        <v>43029771.181705825</v>
      </c>
      <c r="CG869">
        <f ca="1">+IFERROR(VLOOKUP(_xlfn.CONCAT(B869,E869,C869),Reallocation!$A$3:$F$618,6,FALSE),0)</f>
        <v>5.8262039923241464E-2</v>
      </c>
      <c r="CH869">
        <f t="shared" ca="1" si="107"/>
        <v>4.1581267130585964E-4</v>
      </c>
      <c r="CI869">
        <f t="shared" ca="1" si="108"/>
        <v>4.1581267130585964E-4</v>
      </c>
      <c r="CJ869">
        <f t="shared" ca="1" si="109"/>
        <v>5.3397639682217779E-4</v>
      </c>
      <c r="CK869">
        <f t="shared" ca="1" si="110"/>
        <v>6.3452511191708361E-4</v>
      </c>
      <c r="CL869">
        <f ca="1">+IF($C869=1,SUMPRODUCT($CH869:$CK869,Elast!$L$6:$O$6),SUMPRODUCT($CH869:$CK869,Elast!$L$13:$O$13))</f>
        <v>-1.823795117769378E-5</v>
      </c>
      <c r="CM869">
        <f ca="1">+IF($C869=1,SUMPRODUCT($CH869:$CK869,Elast!$L$7:$O$7),SUMPRODUCT($CH869:$CK869,Elast!$L$14:$O$14))</f>
        <v>1.1425228274132679E-5</v>
      </c>
      <c r="CN869">
        <f ca="1">+IF($C869=1,SUMPRODUCT($CH869:$CK869,Elast!$L$8:$O$8),SUMPRODUCT($CH869:$CK869,Elast!$L$15:$O$15))</f>
        <v>-2.3149248792688089E-5</v>
      </c>
      <c r="CO869">
        <f ca="1">+IF($C869=1,SUMPRODUCT($CH869:$CK869,Elast!$L$9:$O$9),SUMPRODUCT($CH869:$CK869,Elast!$L$16:$O$16))</f>
        <v>-1.4774706942304537E-5</v>
      </c>
    </row>
    <row r="870" spans="2:93" x14ac:dyDescent="0.25">
      <c r="B870" t="s">
        <v>94</v>
      </c>
      <c r="C870">
        <v>2</v>
      </c>
      <c r="D870">
        <v>2035</v>
      </c>
      <c r="E870">
        <v>2033</v>
      </c>
      <c r="F870">
        <v>0.137385259154854</v>
      </c>
      <c r="G870" s="1">
        <v>2.8490969779550401E-6</v>
      </c>
      <c r="H870">
        <v>0.204078959234057</v>
      </c>
      <c r="I870">
        <v>0.65853293251411005</v>
      </c>
      <c r="J870">
        <f ca="1">+('aob Demand'!J869-'aob Demand'!BX869)+'aob Cap'!BX870</f>
        <v>140.23671650894207</v>
      </c>
      <c r="K870">
        <f ca="1">+('aob Demand'!K869-'aob Demand'!BY869)+'aob Cap'!BY870</f>
        <v>140.23671650894207</v>
      </c>
      <c r="L870">
        <f ca="1">+('aob Demand'!L869-'aob Demand'!BZ869)+'aob Cap'!BZ870</f>
        <v>109.22937136000607</v>
      </c>
      <c r="M870">
        <f ca="1">+('aob Demand'!M869-'aob Demand'!CA869)+'aob Cap'!CA870</f>
        <v>91.938928677590667</v>
      </c>
      <c r="N870">
        <f ca="1">+'aob Demand'!N869*(1+CL870)</f>
        <v>474352.10818557709</v>
      </c>
      <c r="O870">
        <f ca="1">+'aob Demand'!O869*(1+CM870)</f>
        <v>188.11143281870918</v>
      </c>
      <c r="P870">
        <f ca="1">+'aob Demand'!P869*(1+CN870)</f>
        <v>939379.63309389737</v>
      </c>
      <c r="Q870">
        <f ca="1">+'aob Demand'!Q869*(1+CO870)</f>
        <v>3677206.0566278053</v>
      </c>
      <c r="R870">
        <v>459336342.723288</v>
      </c>
      <c r="S870">
        <f ca="1">+IF(E870&gt;2017,SUMPRODUCT(J870:M870,N870:Q870),'aob Demand'!S869)</f>
        <v>507234194.41506386</v>
      </c>
      <c r="T870">
        <v>1</v>
      </c>
      <c r="U870">
        <v>4.0000000000000001E-3</v>
      </c>
      <c r="V870">
        <v>31006.601762676</v>
      </c>
      <c r="W870">
        <v>4.0000000000000001E-3</v>
      </c>
      <c r="X870">
        <v>-1.98719004783327</v>
      </c>
      <c r="Y870">
        <v>-1.98719004783327</v>
      </c>
      <c r="Z870">
        <v>-5.4716789169138398</v>
      </c>
      <c r="AA870">
        <v>-1.7558456537956599</v>
      </c>
      <c r="AB870">
        <v>2.6187249051564501</v>
      </c>
      <c r="AC870">
        <v>2.6187249051564501</v>
      </c>
      <c r="AD870">
        <v>2.6187249051564501</v>
      </c>
      <c r="AE870">
        <v>2.6187249051564501</v>
      </c>
      <c r="AF870">
        <v>1262734.61925024</v>
      </c>
      <c r="AG870">
        <v>26.205287914259099</v>
      </c>
      <c r="AH870">
        <v>2454650.3640711899</v>
      </c>
      <c r="AI870">
        <v>9574130.4694417994</v>
      </c>
      <c r="AJ870">
        <v>130.14775753662701</v>
      </c>
      <c r="AK870">
        <v>130.14775753662701</v>
      </c>
      <c r="AL870">
        <v>102.787888429045</v>
      </c>
      <c r="AM870">
        <v>81.814189485721201</v>
      </c>
      <c r="AN870">
        <v>128.16056748879299</v>
      </c>
      <c r="AO870">
        <v>128.16056748879299</v>
      </c>
      <c r="AP870">
        <v>97.316209512131493</v>
      </c>
      <c r="AQ870">
        <v>80.058343831925498</v>
      </c>
      <c r="AR870">
        <f ca="1">+IF(E870&gt;2017,J870*N870,'aob Demand'!AR869)</f>
        <v>66521582.121039793</v>
      </c>
      <c r="AS870">
        <f>+IF(F870&gt;2017,K870*O870,'aob Demand'!AS869)</f>
        <v>26369.259410596798</v>
      </c>
      <c r="AT870">
        <f>+IF(G870&gt;2017,L870*P870,'aob Demand'!AT869)</f>
        <v>102557304.27516501</v>
      </c>
      <c r="AU870">
        <f>+IF(H870&gt;2017,M870*Q870,'aob Demand'!AU869)</f>
        <v>337876386.52227598</v>
      </c>
      <c r="AV870">
        <v>0.984689121429284</v>
      </c>
      <c r="AW870">
        <v>0.984689121429284</v>
      </c>
      <c r="AX870">
        <v>0.94672646239166902</v>
      </c>
      <c r="AY870">
        <v>0.97849618266841698</v>
      </c>
      <c r="AZ870">
        <v>1.0306952761317001</v>
      </c>
      <c r="BA870">
        <v>1.0306952761317001</v>
      </c>
      <c r="BB870">
        <v>1.0032634038006001</v>
      </c>
      <c r="BC870">
        <v>1.0549581536830701</v>
      </c>
      <c r="BD870">
        <v>0.87897038624853596</v>
      </c>
      <c r="BE870">
        <v>0.87897038624853596</v>
      </c>
      <c r="BF870">
        <v>0.83302659129041001</v>
      </c>
      <c r="BG870">
        <v>0.82041775215769597</v>
      </c>
      <c r="BH870">
        <v>0.20805409</v>
      </c>
      <c r="BI870">
        <v>0.20805409</v>
      </c>
      <c r="BJ870">
        <v>0.23356761100000001</v>
      </c>
      <c r="BK870">
        <v>0.32932171100000002</v>
      </c>
      <c r="BL870">
        <v>0.19574691499999999</v>
      </c>
      <c r="BM870">
        <v>0.19574691499999999</v>
      </c>
      <c r="BN870">
        <v>0.212636728</v>
      </c>
      <c r="BO870">
        <v>0.32846056800000001</v>
      </c>
      <c r="BP870">
        <v>0.20090065800000001</v>
      </c>
      <c r="BQ870">
        <v>0.20090065800000001</v>
      </c>
      <c r="BR870">
        <v>0.23331829000000001</v>
      </c>
      <c r="BS870">
        <v>0.26943362700000001</v>
      </c>
      <c r="BT870">
        <v>0.71193289699999995</v>
      </c>
      <c r="BU870">
        <v>0.71193289699999995</v>
      </c>
      <c r="BV870">
        <v>0.66426642700000005</v>
      </c>
      <c r="BW870">
        <v>0.66782604599999995</v>
      </c>
      <c r="BX870">
        <f ca="1">+'aob Demand'!BX869+'aob Cap'!$CG870</f>
        <v>11.825844251228467</v>
      </c>
      <c r="BY870">
        <f ca="1">+'aob Demand'!BY869+'aob Cap'!$CG870</f>
        <v>11.825844251228467</v>
      </c>
      <c r="BZ870">
        <f ca="1">+'aob Demand'!BZ869+'aob Cap'!$CG870</f>
        <v>11.825844251228467</v>
      </c>
      <c r="CA870">
        <f ca="1">+'aob Demand'!CA869+'aob Cap'!$CG870</f>
        <v>11.825844251228467</v>
      </c>
      <c r="CB870">
        <f t="shared" ca="1" si="106"/>
        <v>5609614.1516445111</v>
      </c>
      <c r="CC870">
        <f t="shared" ca="1" si="111"/>
        <v>2224.5765063894819</v>
      </c>
      <c r="CD870">
        <f t="shared" ca="1" si="112"/>
        <v>11108957.233744573</v>
      </c>
      <c r="CE870">
        <f t="shared" ca="1" si="113"/>
        <v>43486066.105354436</v>
      </c>
      <c r="CG870">
        <f ca="1">+IFERROR(VLOOKUP(_xlfn.CONCAT(B870,E870,C870),Reallocation!$A$3:$F$618,6,FALSE),0)</f>
        <v>5.6241589436068329E-2</v>
      </c>
      <c r="CH870">
        <f t="shared" ca="1" si="107"/>
        <v>4.0104753474090593E-4</v>
      </c>
      <c r="CI870">
        <f t="shared" ca="1" si="108"/>
        <v>4.0104753474090593E-4</v>
      </c>
      <c r="CJ870">
        <f t="shared" ca="1" si="109"/>
        <v>5.1489437992557896E-4</v>
      </c>
      <c r="CK870">
        <f t="shared" ca="1" si="110"/>
        <v>6.1172770060546888E-4</v>
      </c>
      <c r="CL870">
        <f ca="1">+IF($C870=1,SUMPRODUCT($CH870:$CK870,Elast!$L$6:$O$6),SUMPRODUCT($CH870:$CK870,Elast!$L$13:$O$13))</f>
        <v>-1.7588015921190749E-5</v>
      </c>
      <c r="CM870">
        <f ca="1">+IF($C870=1,SUMPRODUCT($CH870:$CK870,Elast!$L$7:$O$7),SUMPRODUCT($CH870:$CK870,Elast!$L$14:$O$14))</f>
        <v>1.1019638975162641E-5</v>
      </c>
      <c r="CN870">
        <f ca="1">+IF($C870=1,SUMPRODUCT($CH870:$CK870,Elast!$L$8:$O$8),SUMPRODUCT($CH870:$CK870,Elast!$L$15:$O$15))</f>
        <v>-2.2325933695095609E-5</v>
      </c>
      <c r="CO870">
        <f ca="1">+IF($C870=1,SUMPRODUCT($CH870:$CK870,Elast!$L$9:$O$9),SUMPRODUCT($CH870:$CK870,Elast!$L$16:$O$16))</f>
        <v>-1.4245039512162717E-5</v>
      </c>
    </row>
    <row r="871" spans="2:93" x14ac:dyDescent="0.25">
      <c r="B871" t="s">
        <v>94</v>
      </c>
      <c r="C871">
        <v>2</v>
      </c>
      <c r="D871">
        <v>2036</v>
      </c>
      <c r="E871">
        <v>2034</v>
      </c>
      <c r="F871">
        <v>0.13744663086346601</v>
      </c>
      <c r="G871" s="1">
        <v>2.8483408068622299E-6</v>
      </c>
      <c r="H871">
        <v>0.20410707476891801</v>
      </c>
      <c r="I871">
        <v>0.65844344602680804</v>
      </c>
      <c r="J871">
        <f ca="1">+('aob Demand'!J870-'aob Demand'!BX870)+'aob Cap'!BX871</f>
        <v>140.28427172521114</v>
      </c>
      <c r="K871">
        <f ca="1">+('aob Demand'!K870-'aob Demand'!BY870)+'aob Cap'!BY871</f>
        <v>140.28427172521114</v>
      </c>
      <c r="L871">
        <f ca="1">+('aob Demand'!L870-'aob Demand'!BZ870)+'aob Cap'!BZ871</f>
        <v>109.27593209366815</v>
      </c>
      <c r="M871">
        <f ca="1">+('aob Demand'!M870-'aob Demand'!CA870)+'aob Cap'!CA871</f>
        <v>91.984909831846736</v>
      </c>
      <c r="N871">
        <f ca="1">+'aob Demand'!N870*(1+CL871)</f>
        <v>474673.76702468732</v>
      </c>
      <c r="O871">
        <f ca="1">+'aob Demand'!O870*(1+CM871)</f>
        <v>188.22734612263343</v>
      </c>
      <c r="P871">
        <f ca="1">+'aob Demand'!P870*(1+CN871)</f>
        <v>940018.91471202066</v>
      </c>
      <c r="Q871">
        <f ca="1">+'aob Demand'!Q870*(1+CO871)</f>
        <v>3679705.972380653</v>
      </c>
      <c r="R871">
        <v>458972703.43999898</v>
      </c>
      <c r="S871">
        <f ca="1">+IF(E871&gt;2017,SUMPRODUCT(J871:M871,N871:Q871),'aob Demand'!S870)</f>
        <v>507814534.21826708</v>
      </c>
      <c r="T871">
        <v>1</v>
      </c>
      <c r="U871">
        <v>4.0000000000000001E-3</v>
      </c>
      <c r="V871">
        <v>31200.771150131401</v>
      </c>
      <c r="W871">
        <v>4.0000000000000001E-3</v>
      </c>
      <c r="X871">
        <v>-1.99267651189428</v>
      </c>
      <c r="Y871">
        <v>-1.99267651189428</v>
      </c>
      <c r="Z871">
        <v>-5.4758744399055796</v>
      </c>
      <c r="AA871">
        <v>-1.7593173858324</v>
      </c>
      <c r="AB871">
        <v>2.48599603029077</v>
      </c>
      <c r="AC871">
        <v>2.48599603029077</v>
      </c>
      <c r="AD871">
        <v>2.48599603029077</v>
      </c>
      <c r="AE871">
        <v>2.48599603029077</v>
      </c>
      <c r="AF871">
        <v>1199588.7745799001</v>
      </c>
      <c r="AG871">
        <v>24.8770848740917</v>
      </c>
      <c r="AH871">
        <v>2331911.89627025</v>
      </c>
      <c r="AI871">
        <v>9095439.0272135604</v>
      </c>
      <c r="AJ871">
        <v>130.14775753662701</v>
      </c>
      <c r="AK871">
        <v>130.14775753662701</v>
      </c>
      <c r="AL871">
        <v>102.787888429045</v>
      </c>
      <c r="AM871">
        <v>81.814189485721201</v>
      </c>
      <c r="AN871">
        <v>128.155081024732</v>
      </c>
      <c r="AO871">
        <v>128.155081024732</v>
      </c>
      <c r="AP871">
        <v>97.3120139891398</v>
      </c>
      <c r="AQ871">
        <v>80.054872099888797</v>
      </c>
      <c r="AR871">
        <f ca="1">+IF(E871&gt;2017,J871*N871,'aob Demand'!AR870)</f>
        <v>66589263.714120805</v>
      </c>
      <c r="AS871">
        <f>+IF(F871&gt;2017,K871*O871,'aob Demand'!AS870)</f>
        <v>26394.8809932189</v>
      </c>
      <c r="AT871">
        <f>+IF(G871&gt;2017,L871*P871,'aob Demand'!AT870)</f>
        <v>102672827.665665</v>
      </c>
      <c r="AU871">
        <f>+IF(H871&gt;2017,M871*Q871,'aob Demand'!AU870)</f>
        <v>338283124.69880003</v>
      </c>
      <c r="AV871">
        <v>0.98464703726523595</v>
      </c>
      <c r="AW871">
        <v>0.98464703726523595</v>
      </c>
      <c r="AX871">
        <v>0.946685727713514</v>
      </c>
      <c r="AY871">
        <v>0.97845384551083203</v>
      </c>
      <c r="AZ871">
        <v>1.03079071866373</v>
      </c>
      <c r="BA871">
        <v>1.03079071866373</v>
      </c>
      <c r="BB871">
        <v>1.00335693292003</v>
      </c>
      <c r="BC871">
        <v>1.0550570522267499</v>
      </c>
      <c r="BD871">
        <v>0.87893282034766096</v>
      </c>
      <c r="BE871">
        <v>0.87893282034766096</v>
      </c>
      <c r="BF871">
        <v>0.83299074876203505</v>
      </c>
      <c r="BG871">
        <v>0.82038225467055803</v>
      </c>
      <c r="BH871">
        <v>0.20805409</v>
      </c>
      <c r="BI871">
        <v>0.20805409</v>
      </c>
      <c r="BJ871">
        <v>0.23356761100000001</v>
      </c>
      <c r="BK871">
        <v>0.32932171100000002</v>
      </c>
      <c r="BL871">
        <v>0.19574691499999999</v>
      </c>
      <c r="BM871">
        <v>0.19574691499999999</v>
      </c>
      <c r="BN871">
        <v>0.212636728</v>
      </c>
      <c r="BO871">
        <v>0.32846056800000001</v>
      </c>
      <c r="BP871">
        <v>0.20090065800000001</v>
      </c>
      <c r="BQ871">
        <v>0.20090065800000001</v>
      </c>
      <c r="BR871">
        <v>0.23331829000000001</v>
      </c>
      <c r="BS871">
        <v>0.26943362700000001</v>
      </c>
      <c r="BT871">
        <v>0.71193289699999995</v>
      </c>
      <c r="BU871">
        <v>0.71193289699999995</v>
      </c>
      <c r="BV871">
        <v>0.66426642700000005</v>
      </c>
      <c r="BW871">
        <v>0.66782604599999995</v>
      </c>
      <c r="BX871">
        <f ca="1">+'aob Demand'!BX870+'aob Cap'!$CG871</f>
        <v>11.869162096059737</v>
      </c>
      <c r="BY871">
        <f ca="1">+'aob Demand'!BY870+'aob Cap'!$CG871</f>
        <v>11.869162096059737</v>
      </c>
      <c r="BZ871">
        <f ca="1">+'aob Demand'!BZ870+'aob Cap'!$CG871</f>
        <v>11.869162096059737</v>
      </c>
      <c r="CA871">
        <f ca="1">+'aob Demand'!CA870+'aob Cap'!$CG871</f>
        <v>11.869162096059737</v>
      </c>
      <c r="CB871">
        <f t="shared" ca="1" si="106"/>
        <v>5633979.883563309</v>
      </c>
      <c r="CC871">
        <f t="shared" ca="1" si="111"/>
        <v>2234.1008820406773</v>
      </c>
      <c r="CD871">
        <f t="shared" ca="1" si="112"/>
        <v>11157236.872079127</v>
      </c>
      <c r="CE871">
        <f t="shared" ca="1" si="113"/>
        <v>43675026.652025089</v>
      </c>
      <c r="CG871">
        <f ca="1">+IFERROR(VLOOKUP(_xlfn.CONCAT(B871,E871,C871),Reallocation!$A$3:$F$618,6,FALSE),0)</f>
        <v>5.4060621194137008E-2</v>
      </c>
      <c r="CH871">
        <f t="shared" ca="1" si="107"/>
        <v>3.8536480625595004E-4</v>
      </c>
      <c r="CI871">
        <f t="shared" ca="1" si="108"/>
        <v>3.8536480625595004E-4</v>
      </c>
      <c r="CJ871">
        <f t="shared" ca="1" si="109"/>
        <v>4.9471663300759694E-4</v>
      </c>
      <c r="CK871">
        <f t="shared" ca="1" si="110"/>
        <v>5.8771184635575402E-4</v>
      </c>
      <c r="CL871">
        <f ca="1">+IF($C871=1,SUMPRODUCT($CH871:$CK871,Elast!$L$6:$O$6),SUMPRODUCT($CH871:$CK871,Elast!$L$13:$O$13))</f>
        <v>-1.6899420645090756E-5</v>
      </c>
      <c r="CM871">
        <f ca="1">+IF($C871=1,SUMPRODUCT($CH871:$CK871,Elast!$L$7:$O$7),SUMPRODUCT($CH871:$CK871,Elast!$L$14:$O$14))</f>
        <v>1.0588761780392401E-5</v>
      </c>
      <c r="CN871">
        <f ca="1">+IF($C871=1,SUMPRODUCT($CH871:$CK871,Elast!$L$8:$O$8),SUMPRODUCT($CH871:$CK871,Elast!$L$15:$O$15))</f>
        <v>-2.1452426545467862E-5</v>
      </c>
      <c r="CO871">
        <f ca="1">+IF($C871=1,SUMPRODUCT($CH871:$CK871,Elast!$L$9:$O$9),SUMPRODUCT($CH871:$CK871,Elast!$L$16:$O$16))</f>
        <v>-1.3686205425467612E-5</v>
      </c>
    </row>
    <row r="872" spans="2:93" x14ac:dyDescent="0.25">
      <c r="B872" t="s">
        <v>94</v>
      </c>
      <c r="C872">
        <v>2</v>
      </c>
      <c r="D872">
        <v>2037</v>
      </c>
      <c r="E872">
        <v>2035</v>
      </c>
      <c r="F872">
        <v>0.13750505974643201</v>
      </c>
      <c r="G872" s="1">
        <v>2.8475265198703001E-6</v>
      </c>
      <c r="H872">
        <v>0.20413384235546</v>
      </c>
      <c r="I872">
        <v>0.65835825037158702</v>
      </c>
      <c r="J872">
        <f ca="1">+('aob Demand'!J871-'aob Demand'!BX871)+'aob Cap'!BX872</f>
        <v>140.28821800045432</v>
      </c>
      <c r="K872">
        <f ca="1">+('aob Demand'!K871-'aob Demand'!BY871)+'aob Cap'!BY872</f>
        <v>140.28821800045432</v>
      </c>
      <c r="L872">
        <f ca="1">+('aob Demand'!L871-'aob Demand'!BZ871)+'aob Cap'!BZ872</f>
        <v>109.27883905307631</v>
      </c>
      <c r="M872">
        <f ca="1">+('aob Demand'!M871-'aob Demand'!CA871)+'aob Cap'!CA872</f>
        <v>91.987227666759622</v>
      </c>
      <c r="N872">
        <f ca="1">+'aob Demand'!N871*(1+CL872)</f>
        <v>475000.59581759671</v>
      </c>
      <c r="O872">
        <f ca="1">+'aob Demand'!O871*(1+CM872)</f>
        <v>188.35649602585968</v>
      </c>
      <c r="P872">
        <f ca="1">+'aob Demand'!P871*(1+CN872)</f>
        <v>940666.3871766947</v>
      </c>
      <c r="Q872">
        <f ca="1">+'aob Demand'!Q871*(1+CO872)</f>
        <v>3682239.2389154704</v>
      </c>
      <c r="R872">
        <v>458641917.74373299</v>
      </c>
      <c r="S872">
        <f ca="1">+IF(E872&gt;2017,SUMPRODUCT(J872:M872,N872:Q872),'aob Demand'!S871)</f>
        <v>508177321.25409484</v>
      </c>
      <c r="T872">
        <v>1</v>
      </c>
      <c r="U872">
        <v>4.0000000000000001E-3</v>
      </c>
      <c r="V872">
        <v>31396.156464160002</v>
      </c>
      <c r="W872">
        <v>4.0000000000000001E-3</v>
      </c>
      <c r="X872">
        <v>-1.9981536714728201</v>
      </c>
      <c r="Y872">
        <v>-1.9981536714728201</v>
      </c>
      <c r="Z872">
        <v>-5.4800614714590301</v>
      </c>
      <c r="AA872">
        <v>-1.7627811660653301</v>
      </c>
      <c r="AB872">
        <v>2.3599981009032902</v>
      </c>
      <c r="AC872">
        <v>2.3599981009032902</v>
      </c>
      <c r="AD872">
        <v>2.3599981009032902</v>
      </c>
      <c r="AE872">
        <v>2.3599981009032902</v>
      </c>
      <c r="AF872">
        <v>1139601.0938814799</v>
      </c>
      <c r="AG872">
        <v>23.616237654249002</v>
      </c>
      <c r="AH872">
        <v>2215310.9182184399</v>
      </c>
      <c r="AI872">
        <v>8640680.7180535905</v>
      </c>
      <c r="AJ872">
        <v>130.14775753662701</v>
      </c>
      <c r="AK872">
        <v>130.14775753662701</v>
      </c>
      <c r="AL872">
        <v>102.787888429045</v>
      </c>
      <c r="AM872">
        <v>81.814189485721201</v>
      </c>
      <c r="AN872">
        <v>128.14960386515401</v>
      </c>
      <c r="AO872">
        <v>128.14960386515401</v>
      </c>
      <c r="AP872">
        <v>97.3078269575864</v>
      </c>
      <c r="AQ872">
        <v>80.051408319655806</v>
      </c>
      <c r="AR872">
        <f ca="1">+IF(E872&gt;2017,J872*N872,'aob Demand'!AR871)</f>
        <v>66636987.136404701</v>
      </c>
      <c r="AS872">
        <f>+IF(F872&gt;2017,K872*O872,'aob Demand'!AS871)</f>
        <v>26414.168556410401</v>
      </c>
      <c r="AT872">
        <f>+IF(G872&gt;2017,L872*P872,'aob Demand'!AT871)</f>
        <v>102748298.67881501</v>
      </c>
      <c r="AU872">
        <f>+IF(H872&gt;2017,M872*Q872,'aob Demand'!AU871)</f>
        <v>338532608.63065797</v>
      </c>
      <c r="AV872">
        <v>0.98460502118606696</v>
      </c>
      <c r="AW872">
        <v>0.98460502118606696</v>
      </c>
      <c r="AX872">
        <v>0.94664507174526402</v>
      </c>
      <c r="AY872">
        <v>0.97841160099631197</v>
      </c>
      <c r="AZ872">
        <v>1.0308860196830201</v>
      </c>
      <c r="BA872">
        <v>1.0308860196830201</v>
      </c>
      <c r="BB872">
        <v>1.0034502940365</v>
      </c>
      <c r="BC872">
        <v>1.05515574787996</v>
      </c>
      <c r="BD872">
        <v>0.87889531522189901</v>
      </c>
      <c r="BE872">
        <v>0.87889531522189901</v>
      </c>
      <c r="BF872">
        <v>0.83295497549067099</v>
      </c>
      <c r="BG872">
        <v>0.820346834859773</v>
      </c>
      <c r="BH872">
        <v>0.20805409</v>
      </c>
      <c r="BI872">
        <v>0.20805409</v>
      </c>
      <c r="BJ872">
        <v>0.23356761100000001</v>
      </c>
      <c r="BK872">
        <v>0.32932171100000002</v>
      </c>
      <c r="BL872">
        <v>0.19574691499999999</v>
      </c>
      <c r="BM872">
        <v>0.19574691499999999</v>
      </c>
      <c r="BN872">
        <v>0.212636728</v>
      </c>
      <c r="BO872">
        <v>0.32846056800000001</v>
      </c>
      <c r="BP872">
        <v>0.20090065800000001</v>
      </c>
      <c r="BQ872">
        <v>0.20090065800000001</v>
      </c>
      <c r="BR872">
        <v>0.23331829000000001</v>
      </c>
      <c r="BS872">
        <v>0.26943362700000001</v>
      </c>
      <c r="BT872">
        <v>0.71193289699999995</v>
      </c>
      <c r="BU872">
        <v>0.71193289699999995</v>
      </c>
      <c r="BV872">
        <v>0.66426642700000005</v>
      </c>
      <c r="BW872">
        <v>0.66782604599999995</v>
      </c>
      <c r="BX872">
        <f ca="1">+'aob Demand'!BX871+'aob Cap'!$CG872</f>
        <v>11.868758872255018</v>
      </c>
      <c r="BY872">
        <f ca="1">+'aob Demand'!BY871+'aob Cap'!$CG872</f>
        <v>11.868758872255018</v>
      </c>
      <c r="BZ872">
        <f ca="1">+'aob Demand'!BZ871+'aob Cap'!$CG872</f>
        <v>11.868758872255018</v>
      </c>
      <c r="CA872">
        <f ca="1">+'aob Demand'!CA871+'aob Cap'!$CG872</f>
        <v>11.868758872255018</v>
      </c>
      <c r="CB872">
        <f t="shared" ca="1" si="106"/>
        <v>5637667.5359365204</v>
      </c>
      <c r="CC872">
        <f t="shared" ca="1" si="111"/>
        <v>2235.5578333537892</v>
      </c>
      <c r="CD872">
        <f t="shared" ca="1" si="112"/>
        <v>11164542.528635468</v>
      </c>
      <c r="CE872">
        <f t="shared" ca="1" si="113"/>
        <v>43703609.636643559</v>
      </c>
      <c r="CG872">
        <f ca="1">+IFERROR(VLOOKUP(_xlfn.CONCAT(B872,E872,C872),Reallocation!$A$3:$F$618,6,FALSE),0)</f>
        <v>5.181944588231812E-2</v>
      </c>
      <c r="CH872">
        <f t="shared" ca="1" si="107"/>
        <v>3.6937845972317973E-4</v>
      </c>
      <c r="CI872">
        <f t="shared" ca="1" si="108"/>
        <v>3.6937845972317973E-4</v>
      </c>
      <c r="CJ872">
        <f t="shared" ca="1" si="109"/>
        <v>4.7419469616749588E-4</v>
      </c>
      <c r="CK872">
        <f t="shared" ca="1" si="110"/>
        <v>5.6333305391098598E-4</v>
      </c>
      <c r="CL872">
        <f ca="1">+IF($C872=1,SUMPRODUCT($CH872:$CK872,Elast!$L$6:$O$6),SUMPRODUCT($CH872:$CK872,Elast!$L$13:$O$13))</f>
        <v>-1.6198384912996746E-5</v>
      </c>
      <c r="CM872">
        <f ca="1">+IF($C872=1,SUMPRODUCT($CH872:$CK872,Elast!$L$7:$O$7),SUMPRODUCT($CH872:$CK872,Elast!$L$14:$O$14))</f>
        <v>1.0149500420044203E-5</v>
      </c>
      <c r="CN872">
        <f ca="1">+IF($C872=1,SUMPRODUCT($CH872:$CK872,Elast!$L$8:$O$8),SUMPRODUCT($CH872:$CK872,Elast!$L$15:$O$15))</f>
        <v>-2.0562509214968383E-5</v>
      </c>
      <c r="CO872">
        <f ca="1">+IF($C872=1,SUMPRODUCT($CH872:$CK872,Elast!$L$9:$O$9),SUMPRODUCT($CH872:$CK872,Elast!$L$16:$O$16))</f>
        <v>-1.3118482291297084E-5</v>
      </c>
    </row>
    <row r="873" spans="2:93" x14ac:dyDescent="0.25">
      <c r="B873" t="s">
        <v>94</v>
      </c>
      <c r="C873">
        <v>2</v>
      </c>
      <c r="D873">
        <v>2038</v>
      </c>
      <c r="E873">
        <v>2036</v>
      </c>
      <c r="F873">
        <v>0.13756067926342899</v>
      </c>
      <c r="G873" s="1">
        <v>2.8466568509490299E-6</v>
      </c>
      <c r="H873">
        <v>0.20415932310316401</v>
      </c>
      <c r="I873">
        <v>0.65827715097655404</v>
      </c>
      <c r="J873">
        <f ca="1">+('aob Demand'!J872-'aob Demand'!BX872)+'aob Cap'!BX873</f>
        <v>140.26188019302916</v>
      </c>
      <c r="K873">
        <f ca="1">+('aob Demand'!K872-'aob Demand'!BY872)+'aob Cap'!BY873</f>
        <v>140.26188019302916</v>
      </c>
      <c r="L873">
        <f ca="1">+('aob Demand'!L872-'aob Demand'!BZ872)+'aob Cap'!BZ873</f>
        <v>109.25143509577917</v>
      </c>
      <c r="M873">
        <f ca="1">+('aob Demand'!M872-'aob Demand'!CA872)+'aob Cap'!CA873</f>
        <v>91.959228881519763</v>
      </c>
      <c r="N873">
        <f ca="1">+'aob Demand'!N872*(1+CL873)</f>
        <v>475331.0859994918</v>
      </c>
      <c r="O873">
        <f ca="1">+'aob Demand'!O872*(1+CM873)</f>
        <v>188.49489124371112</v>
      </c>
      <c r="P873">
        <f ca="1">+'aob Demand'!P872*(1+CN873)</f>
        <v>941319.67958803708</v>
      </c>
      <c r="Q873">
        <f ca="1">+'aob Demand'!Q872*(1+CO873)</f>
        <v>3684796.2175829178</v>
      </c>
      <c r="R873">
        <v>458342350.66468698</v>
      </c>
      <c r="S873">
        <f ca="1">+IF(E873&gt;2017,SUMPRODUCT(J873:M873,N873:Q873),'aob Demand'!S872)</f>
        <v>508388815.11769366</v>
      </c>
      <c r="T873">
        <v>1</v>
      </c>
      <c r="U873">
        <v>4.0000000000000001E-3</v>
      </c>
      <c r="V873">
        <v>31592.7653191309</v>
      </c>
      <c r="W873">
        <v>4.0000000000000001E-3</v>
      </c>
      <c r="X873">
        <v>-2.00362196995719</v>
      </c>
      <c r="Y873">
        <v>-2.00362196995719</v>
      </c>
      <c r="Z873">
        <v>-5.4842404125874804</v>
      </c>
      <c r="AA873">
        <v>-1.76623736678108</v>
      </c>
      <c r="AB873">
        <v>2.2403894276165501</v>
      </c>
      <c r="AC873">
        <v>2.2403894276165501</v>
      </c>
      <c r="AD873">
        <v>2.2403894276165501</v>
      </c>
      <c r="AE873">
        <v>2.2403894276165501</v>
      </c>
      <c r="AF873">
        <v>1082613.58694853</v>
      </c>
      <c r="AG873">
        <v>22.4193270072583</v>
      </c>
      <c r="AH873">
        <v>2104540.50253563</v>
      </c>
      <c r="AI873">
        <v>8208659.0202604299</v>
      </c>
      <c r="AJ873">
        <v>130.14775753662701</v>
      </c>
      <c r="AK873">
        <v>130.14775753662701</v>
      </c>
      <c r="AL873">
        <v>102.787888429045</v>
      </c>
      <c r="AM873">
        <v>81.814189485721201</v>
      </c>
      <c r="AN873">
        <v>128.14413556666901</v>
      </c>
      <c r="AO873">
        <v>128.14413556666901</v>
      </c>
      <c r="AP873">
        <v>97.303648016457899</v>
      </c>
      <c r="AQ873">
        <v>80.047952118940103</v>
      </c>
      <c r="AR873">
        <f ca="1">+IF(E873&gt;2017,J873*N873,'aob Demand'!AR872)</f>
        <v>66670831.836483158</v>
      </c>
      <c r="AS873">
        <f>+IF(F873&gt;2017,K873*O873,'aob Demand'!AS872)</f>
        <v>26429.041630799398</v>
      </c>
      <c r="AT873">
        <f>+IF(G873&gt;2017,L873*P873,'aob Demand'!AT872)</f>
        <v>102795859.69418301</v>
      </c>
      <c r="AU873">
        <f>+IF(H873&gt;2017,M873*Q873,'aob Demand'!AU872)</f>
        <v>338672505.24922699</v>
      </c>
      <c r="AV873">
        <v>0.98456306994510001</v>
      </c>
      <c r="AW873">
        <v>0.98456306994510001</v>
      </c>
      <c r="AX873">
        <v>0.946604490763992</v>
      </c>
      <c r="AY873">
        <v>0.97836944477771703</v>
      </c>
      <c r="AZ873">
        <v>1.0309811864943399</v>
      </c>
      <c r="BA873">
        <v>1.0309811864943399</v>
      </c>
      <c r="BB873">
        <v>1.00354349562888</v>
      </c>
      <c r="BC873">
        <v>1.05525425071388</v>
      </c>
      <c r="BD873">
        <v>0.87885786797314402</v>
      </c>
      <c r="BE873">
        <v>0.87885786797314402</v>
      </c>
      <c r="BF873">
        <v>0.83291926820050499</v>
      </c>
      <c r="BG873">
        <v>0.82031148908049301</v>
      </c>
      <c r="BH873">
        <v>0.20805409</v>
      </c>
      <c r="BI873">
        <v>0.20805409</v>
      </c>
      <c r="BJ873">
        <v>0.23356761100000001</v>
      </c>
      <c r="BK873">
        <v>0.32932171100000002</v>
      </c>
      <c r="BL873">
        <v>0.19574691499999999</v>
      </c>
      <c r="BM873">
        <v>0.19574691499999999</v>
      </c>
      <c r="BN873">
        <v>0.212636728</v>
      </c>
      <c r="BO873">
        <v>0.32846056800000001</v>
      </c>
      <c r="BP873">
        <v>0.20090065800000001</v>
      </c>
      <c r="BQ873">
        <v>0.20090065800000001</v>
      </c>
      <c r="BR873">
        <v>0.23331829000000001</v>
      </c>
      <c r="BS873">
        <v>0.26943362700000001</v>
      </c>
      <c r="BT873">
        <v>0.71193289699999995</v>
      </c>
      <c r="BU873">
        <v>0.71193289699999995</v>
      </c>
      <c r="BV873">
        <v>0.66426642700000005</v>
      </c>
      <c r="BW873">
        <v>0.66782604599999995</v>
      </c>
      <c r="BX873">
        <f ca="1">+'aob Demand'!BX872+'aob Cap'!$CG873</f>
        <v>11.838004514313267</v>
      </c>
      <c r="BY873">
        <f ca="1">+'aob Demand'!BY872+'aob Cap'!$CG873</f>
        <v>11.838004514313267</v>
      </c>
      <c r="BZ873">
        <f ca="1">+'aob Demand'!BZ872+'aob Cap'!$CG873</f>
        <v>11.838004514313267</v>
      </c>
      <c r="CA873">
        <f ca="1">+'aob Demand'!CA872+'aob Cap'!$CG873</f>
        <v>11.838004514313267</v>
      </c>
      <c r="CB873">
        <f t="shared" ca="1" si="106"/>
        <v>5626971.5418554116</v>
      </c>
      <c r="CC873">
        <f t="shared" ca="1" si="111"/>
        <v>2231.4033734680406</v>
      </c>
      <c r="CD873">
        <f t="shared" ca="1" si="112"/>
        <v>11143346.616375102</v>
      </c>
      <c r="CE873">
        <f t="shared" ca="1" si="113"/>
        <v>43620634.258071035</v>
      </c>
      <c r="CG873">
        <f ca="1">+IFERROR(VLOOKUP(_xlfn.CONCAT(B873,E873,C873),Reallocation!$A$3:$F$618,6,FALSE),0)</f>
        <v>4.9600387315165785E-2</v>
      </c>
      <c r="CH873">
        <f t="shared" ca="1" si="107"/>
        <v>3.5362699578045387E-4</v>
      </c>
      <c r="CI873">
        <f t="shared" ca="1" si="108"/>
        <v>3.5362699578045387E-4</v>
      </c>
      <c r="CJ873">
        <f t="shared" ca="1" si="109"/>
        <v>4.540021581564968E-4</v>
      </c>
      <c r="CK873">
        <f t="shared" ca="1" si="110"/>
        <v>5.3937367590450869E-4</v>
      </c>
      <c r="CL873">
        <f ca="1">+IF($C873=1,SUMPRODUCT($CH873:$CK873,Elast!$L$6:$O$6),SUMPRODUCT($CH873:$CK873,Elast!$L$13:$O$13))</f>
        <v>-1.5508183890438289E-5</v>
      </c>
      <c r="CM873">
        <f ca="1">+IF($C873=1,SUMPRODUCT($CH873:$CK873,Elast!$L$7:$O$7),SUMPRODUCT($CH873:$CK873,Elast!$L$14:$O$14))</f>
        <v>9.7166675677787098E-6</v>
      </c>
      <c r="CN873">
        <f ca="1">+IF($C873=1,SUMPRODUCT($CH873:$CK873,Elast!$L$8:$O$8),SUMPRODUCT($CH873:$CK873,Elast!$L$15:$O$15))</f>
        <v>-1.9685967821612361E-5</v>
      </c>
      <c r="CO873">
        <f ca="1">+IF($C873=1,SUMPRODUCT($CH873:$CK873,Elast!$L$9:$O$9),SUMPRODUCT($CH873:$CK873,Elast!$L$16:$O$16))</f>
        <v>-1.2560258847012616E-5</v>
      </c>
    </row>
    <row r="874" spans="2:93" x14ac:dyDescent="0.25">
      <c r="B874" t="s">
        <v>94</v>
      </c>
      <c r="C874">
        <v>2</v>
      </c>
      <c r="D874">
        <v>2039</v>
      </c>
      <c r="E874">
        <v>2037</v>
      </c>
      <c r="F874">
        <v>0.13761361756423299</v>
      </c>
      <c r="G874" s="1">
        <v>2.84573442340051E-6</v>
      </c>
      <c r="H874">
        <v>0.20418357569225701</v>
      </c>
      <c r="I874">
        <v>0.65819996100908496</v>
      </c>
      <c r="J874">
        <f ca="1">+('aob Demand'!J873-'aob Demand'!BX873)+'aob Cap'!BX874</f>
        <v>140.19471633509929</v>
      </c>
      <c r="K874">
        <f ca="1">+('aob Demand'!K873-'aob Demand'!BY873)+'aob Cap'!BY874</f>
        <v>140.19471633509929</v>
      </c>
      <c r="L874">
        <f ca="1">+('aob Demand'!L873-'aob Demand'!BZ873)+'aob Cap'!BZ874</f>
        <v>109.1831864191393</v>
      </c>
      <c r="M874">
        <f ca="1">+('aob Demand'!M873-'aob Demand'!CA873)+'aob Cap'!CA874</f>
        <v>91.890381403524003</v>
      </c>
      <c r="N874">
        <f ca="1">+'aob Demand'!N873*(1+CL874)</f>
        <v>475666.44243728975</v>
      </c>
      <c r="O874">
        <f ca="1">+'aob Demand'!O873*(1+CM874)</f>
        <v>188.64569778941615</v>
      </c>
      <c r="P874">
        <f ca="1">+'aob Demand'!P873*(1+CN874)</f>
        <v>941980.68331843335</v>
      </c>
      <c r="Q874">
        <f ca="1">+'aob Demand'!Q873*(1+CO874)</f>
        <v>3687384.6169137657</v>
      </c>
      <c r="R874">
        <v>458072449.15611202</v>
      </c>
      <c r="S874">
        <f ca="1">+IF(E874&gt;2017,SUMPRODUCT(J874:M874,N874:Q874),'aob Demand'!S873)</f>
        <v>508396000.47738904</v>
      </c>
      <c r="T874">
        <v>1</v>
      </c>
      <c r="U874">
        <v>4.0000000000000001E-3</v>
      </c>
      <c r="V874">
        <v>31790.605377096301</v>
      </c>
      <c r="W874">
        <v>4.0000000000000001E-3</v>
      </c>
      <c r="X874">
        <v>-2.0090818298949098</v>
      </c>
      <c r="Y874">
        <v>-2.0090818298949098</v>
      </c>
      <c r="Z874">
        <v>-5.4884116459627803</v>
      </c>
      <c r="AA874">
        <v>-1.7696863436371899</v>
      </c>
      <c r="AB874">
        <v>2.1268456996806102</v>
      </c>
      <c r="AC874">
        <v>2.1268456996806102</v>
      </c>
      <c r="AD874">
        <v>2.1268456996806102</v>
      </c>
      <c r="AE874">
        <v>2.1268456996806102</v>
      </c>
      <c r="AF874">
        <v>1028476.17062298</v>
      </c>
      <c r="AG874">
        <v>21.2831075916333</v>
      </c>
      <c r="AH874">
        <v>1999309.0730181399</v>
      </c>
      <c r="AI874">
        <v>7798237.2258693101</v>
      </c>
      <c r="AJ874">
        <v>130.14775753662701</v>
      </c>
      <c r="AK874">
        <v>130.14775753662701</v>
      </c>
      <c r="AL874">
        <v>102.787888429045</v>
      </c>
      <c r="AM874">
        <v>81.814189485721201</v>
      </c>
      <c r="AN874">
        <v>128.13867570673199</v>
      </c>
      <c r="AO874">
        <v>128.13867570673199</v>
      </c>
      <c r="AP874">
        <v>97.299476783082596</v>
      </c>
      <c r="AQ874">
        <v>80.044503142083997</v>
      </c>
      <c r="AR874">
        <f ca="1">+IF(E874&gt;2017,J874*N874,'aob Demand'!AR873)</f>
        <v>66685921.967621669</v>
      </c>
      <c r="AS874">
        <f>+IF(F874&gt;2017,K874*O874,'aob Demand'!AS873)</f>
        <v>26437.947675654999</v>
      </c>
      <c r="AT874">
        <f>+IF(G874&gt;2017,L874*P874,'aob Demand'!AT873)</f>
        <v>102805760.9624</v>
      </c>
      <c r="AU874">
        <f>+IF(H874&gt;2017,M874*Q874,'aob Demand'!AU873)</f>
        <v>338664557.57260698</v>
      </c>
      <c r="AV874">
        <v>0.98452118044886305</v>
      </c>
      <c r="AW874">
        <v>0.98452118044886305</v>
      </c>
      <c r="AX874">
        <v>0.94656398121796903</v>
      </c>
      <c r="AY874">
        <v>0.97832737270339099</v>
      </c>
      <c r="AZ874">
        <v>1.0310762260589399</v>
      </c>
      <c r="BA874">
        <v>1.0310762260589399</v>
      </c>
      <c r="BB874">
        <v>1.00363654578757</v>
      </c>
      <c r="BC874">
        <v>1.05535257034859</v>
      </c>
      <c r="BD874">
        <v>0.87882047584004797</v>
      </c>
      <c r="BE874">
        <v>0.87882047584004797</v>
      </c>
      <c r="BF874">
        <v>0.83288362376636405</v>
      </c>
      <c r="BG874">
        <v>0.82027621385177096</v>
      </c>
      <c r="BH874">
        <v>0.20805409</v>
      </c>
      <c r="BI874">
        <v>0.20805409</v>
      </c>
      <c r="BJ874">
        <v>0.23356761100000001</v>
      </c>
      <c r="BK874">
        <v>0.32932171100000002</v>
      </c>
      <c r="BL874">
        <v>0.19574691499999999</v>
      </c>
      <c r="BM874">
        <v>0.19574691499999999</v>
      </c>
      <c r="BN874">
        <v>0.212636728</v>
      </c>
      <c r="BO874">
        <v>0.32846056800000001</v>
      </c>
      <c r="BP874">
        <v>0.20090065800000001</v>
      </c>
      <c r="BQ874">
        <v>0.20090065800000001</v>
      </c>
      <c r="BR874">
        <v>0.23331829000000001</v>
      </c>
      <c r="BS874">
        <v>0.26943362700000001</v>
      </c>
      <c r="BT874">
        <v>0.71193289699999995</v>
      </c>
      <c r="BU874">
        <v>0.71193289699999995</v>
      </c>
      <c r="BV874">
        <v>0.66426642700000005</v>
      </c>
      <c r="BW874">
        <v>0.66782604599999995</v>
      </c>
      <c r="BX874">
        <f ca="1">+'aob Demand'!BX873+'aob Cap'!$CG874</f>
        <v>11.766377430734604</v>
      </c>
      <c r="BY874">
        <f ca="1">+'aob Demand'!BY873+'aob Cap'!$CG874</f>
        <v>11.766377430734604</v>
      </c>
      <c r="BZ874">
        <f ca="1">+'aob Demand'!BZ873+'aob Cap'!$CG874</f>
        <v>11.766377430734604</v>
      </c>
      <c r="CA874">
        <f ca="1">+'aob Demand'!CA873+'aob Cap'!$CG874</f>
        <v>11.766377430734604</v>
      </c>
      <c r="CB874">
        <f t="shared" ca="1" si="106"/>
        <v>5596870.8928519469</v>
      </c>
      <c r="CC874">
        <f t="shared" ca="1" si="111"/>
        <v>2219.676480874567</v>
      </c>
      <c r="CD874">
        <f t="shared" ca="1" si="112"/>
        <v>11083700.252385974</v>
      </c>
      <c r="CE874">
        <f t="shared" ca="1" si="113"/>
        <v>43387159.134892099</v>
      </c>
      <c r="CG874">
        <f ca="1">+IFERROR(VLOOKUP(_xlfn.CONCAT(B874,E874,C874),Reallocation!$A$3:$F$618,6,FALSE),0)</f>
        <v>4.7374198885303705E-2</v>
      </c>
      <c r="CH874">
        <f t="shared" ca="1" si="107"/>
        <v>3.3791714926034722E-4</v>
      </c>
      <c r="CI874">
        <f t="shared" ca="1" si="108"/>
        <v>3.3791714926034722E-4</v>
      </c>
      <c r="CJ874">
        <f t="shared" ca="1" si="109"/>
        <v>4.3389646738689613E-4</v>
      </c>
      <c r="CK874">
        <f t="shared" ca="1" si="110"/>
        <v>5.1555122703517142E-4</v>
      </c>
      <c r="CL874">
        <f ca="1">+IF($C874=1,SUMPRODUCT($CH874:$CK874,Elast!$L$6:$O$6),SUMPRODUCT($CH874:$CK874,Elast!$L$13:$O$13))</f>
        <v>-1.482044919656178E-5</v>
      </c>
      <c r="CM874">
        <f ca="1">+IF($C874=1,SUMPRODUCT($CH874:$CK874,Elast!$L$7:$O$7),SUMPRODUCT($CH874:$CK874,Elast!$L$14:$O$14))</f>
        <v>9.2849477654664765E-6</v>
      </c>
      <c r="CN874">
        <f ca="1">+IF($C874=1,SUMPRODUCT($CH874:$CK874,Elast!$L$8:$O$8),SUMPRODUCT($CH874:$CK874,Elast!$L$15:$O$15))</f>
        <v>-1.8812103858150797E-5</v>
      </c>
      <c r="CO874">
        <f ca="1">+IF($C874=1,SUMPRODUCT($CH874:$CK874,Elast!$L$9:$O$9),SUMPRODUCT($CH874:$CK874,Elast!$L$16:$O$16))</f>
        <v>-1.2004902878226531E-5</v>
      </c>
    </row>
    <row r="875" spans="2:93" x14ac:dyDescent="0.25">
      <c r="B875" t="s">
        <v>94</v>
      </c>
      <c r="C875">
        <v>2</v>
      </c>
      <c r="D875">
        <v>2040</v>
      </c>
      <c r="E875">
        <v>2038</v>
      </c>
      <c r="F875">
        <v>0.137663997626433</v>
      </c>
      <c r="G875" s="1">
        <v>2.84476175283443E-6</v>
      </c>
      <c r="H875">
        <v>0.20420665643649399</v>
      </c>
      <c r="I875">
        <v>0.65812650117531901</v>
      </c>
      <c r="J875">
        <f ca="1">+('aob Demand'!J874-'aob Demand'!BX874)+'aob Cap'!BX875</f>
        <v>140.12898234309318</v>
      </c>
      <c r="K875">
        <f ca="1">+('aob Demand'!K874-'aob Demand'!BY874)+'aob Cap'!BY875</f>
        <v>140.12898234309318</v>
      </c>
      <c r="L875">
        <f ca="1">+('aob Demand'!L874-'aob Demand'!BZ874)+'aob Cap'!BZ875</f>
        <v>109.11634248845819</v>
      </c>
      <c r="M875">
        <f ca="1">+('aob Demand'!M874-'aob Demand'!CA874)+'aob Cap'!CA875</f>
        <v>91.82293332570579</v>
      </c>
      <c r="N875">
        <f ca="1">+'aob Demand'!N874*(1+CL875)</f>
        <v>476001.87907398673</v>
      </c>
      <c r="O875">
        <f ca="1">+'aob Demand'!O874*(1+CM875)</f>
        <v>188.79629392574327</v>
      </c>
      <c r="P875">
        <f ca="1">+'aob Demand'!P874*(1+CN875)</f>
        <v>942641.88803768065</v>
      </c>
      <c r="Q875">
        <f ca="1">+'aob Demand'!Q874*(1+CO875)</f>
        <v>3689973.8253954924</v>
      </c>
      <c r="R875">
        <v>457830737.98264098</v>
      </c>
      <c r="S875">
        <f ca="1">+IF(E875&gt;2017,SUMPRODUCT(J875:M875,N875:Q875),'aob Demand'!S874)</f>
        <v>508409970.38255209</v>
      </c>
      <c r="T875">
        <v>1</v>
      </c>
      <c r="U875">
        <v>4.0000000000000001E-3</v>
      </c>
      <c r="V875">
        <v>31989.6843480895</v>
      </c>
      <c r="W875">
        <v>4.0000000000000001E-3</v>
      </c>
      <c r="X875">
        <v>-2.01453365389448</v>
      </c>
      <c r="Y875">
        <v>-2.01453365389448</v>
      </c>
      <c r="Z875">
        <v>-5.49257553665975</v>
      </c>
      <c r="AA875">
        <v>-1.7731284362981301</v>
      </c>
      <c r="AB875">
        <v>2.0190590980068799</v>
      </c>
      <c r="AC875">
        <v>2.0190590980068799</v>
      </c>
      <c r="AD875">
        <v>2.0190590980068799</v>
      </c>
      <c r="AE875">
        <v>2.0190590980068799</v>
      </c>
      <c r="AF875">
        <v>977046.27277393197</v>
      </c>
      <c r="AG875">
        <v>20.204499096102499</v>
      </c>
      <c r="AH875">
        <v>1899339.63666094</v>
      </c>
      <c r="AI875">
        <v>7408335.45105315</v>
      </c>
      <c r="AJ875">
        <v>130.14775753662701</v>
      </c>
      <c r="AK875">
        <v>130.14775753662701</v>
      </c>
      <c r="AL875">
        <v>102.787888429045</v>
      </c>
      <c r="AM875">
        <v>81.814189485721201</v>
      </c>
      <c r="AN875">
        <v>128.13322388273201</v>
      </c>
      <c r="AO875">
        <v>128.13322388273201</v>
      </c>
      <c r="AP875">
        <v>97.295312892385596</v>
      </c>
      <c r="AQ875">
        <v>80.041061049423007</v>
      </c>
      <c r="AR875">
        <f ca="1">+IF(E875&gt;2017,J875*N875,'aob Demand'!AR874)</f>
        <v>66701658.908037864</v>
      </c>
      <c r="AS875">
        <f>+IF(F875&gt;2017,K875*O875,'aob Demand'!AS874)</f>
        <v>26447.0534837622</v>
      </c>
      <c r="AT875">
        <f>+IF(G875&gt;2017,L875*P875,'aob Demand'!AT874)</f>
        <v>102816822.617158</v>
      </c>
      <c r="AU875">
        <f>+IF(H875&gt;2017,M875*Q875,'aob Demand'!AU874)</f>
        <v>338661109.83448601</v>
      </c>
      <c r="AV875">
        <v>0.98447934975039797</v>
      </c>
      <c r="AW875">
        <v>0.98447934975039797</v>
      </c>
      <c r="AX875">
        <v>0.946523539719624</v>
      </c>
      <c r="AY875">
        <v>0.97828538080955196</v>
      </c>
      <c r="AZ875">
        <v>1.0311711450094401</v>
      </c>
      <c r="BA875">
        <v>1.0311711450094401</v>
      </c>
      <c r="BB875">
        <v>1.0037294522303599</v>
      </c>
      <c r="BC875">
        <v>1.05545071597045</v>
      </c>
      <c r="BD875">
        <v>0.87878313619204396</v>
      </c>
      <c r="BE875">
        <v>0.87878313619204396</v>
      </c>
      <c r="BF875">
        <v>0.83284803920751704</v>
      </c>
      <c r="BG875">
        <v>0.820241005850184</v>
      </c>
      <c r="BH875">
        <v>0.20805409</v>
      </c>
      <c r="BI875">
        <v>0.20805409</v>
      </c>
      <c r="BJ875">
        <v>0.23356761100000001</v>
      </c>
      <c r="BK875">
        <v>0.32932171100000002</v>
      </c>
      <c r="BL875">
        <v>0.19574691499999999</v>
      </c>
      <c r="BM875">
        <v>0.19574691499999999</v>
      </c>
      <c r="BN875">
        <v>0.212636728</v>
      </c>
      <c r="BO875">
        <v>0.32846056800000001</v>
      </c>
      <c r="BP875">
        <v>0.20090065800000001</v>
      </c>
      <c r="BQ875">
        <v>0.20090065800000001</v>
      </c>
      <c r="BR875">
        <v>0.23331829000000001</v>
      </c>
      <c r="BS875">
        <v>0.26943362700000001</v>
      </c>
      <c r="BT875">
        <v>0.71193289699999995</v>
      </c>
      <c r="BU875">
        <v>0.71193289699999995</v>
      </c>
      <c r="BV875">
        <v>0.66426642700000005</v>
      </c>
      <c r="BW875">
        <v>0.66782604599999995</v>
      </c>
      <c r="BX875">
        <f ca="1">+'aob Demand'!BX874+'aob Cap'!$CG875</f>
        <v>11.696117408574782</v>
      </c>
      <c r="BY875">
        <f ca="1">+'aob Demand'!BY874+'aob Cap'!$CG875</f>
        <v>11.696117408574782</v>
      </c>
      <c r="BZ875">
        <f ca="1">+'aob Demand'!BZ874+'aob Cap'!$CG875</f>
        <v>11.696117408574782</v>
      </c>
      <c r="CA875">
        <f ca="1">+'aob Demand'!CA874+'aob Cap'!$CG875</f>
        <v>11.696117408574782</v>
      </c>
      <c r="CB875">
        <f t="shared" ca="1" si="106"/>
        <v>5567373.8643515641</v>
      </c>
      <c r="CC875">
        <f t="shared" ca="1" si="111"/>
        <v>2208.1836200592875</v>
      </c>
      <c r="CD875">
        <f t="shared" ca="1" si="112"/>
        <v>11025250.196729317</v>
      </c>
      <c r="CE875">
        <f t="shared" ca="1" si="113"/>
        <v>43158367.096393503</v>
      </c>
      <c r="CG875">
        <f ca="1">+IFERROR(VLOOKUP(_xlfn.CONCAT(B875,E875,C875),Reallocation!$A$3:$F$618,6,FALSE),0)</f>
        <v>4.5257033507182638E-2</v>
      </c>
      <c r="CH875">
        <f t="shared" ca="1" si="107"/>
        <v>3.2296697478595426E-4</v>
      </c>
      <c r="CI875">
        <f t="shared" ca="1" si="108"/>
        <v>3.2296697478595426E-4</v>
      </c>
      <c r="CJ875">
        <f t="shared" ca="1" si="109"/>
        <v>4.1475944368252193E-4</v>
      </c>
      <c r="CK875">
        <f t="shared" ca="1" si="110"/>
        <v>4.9287287900789956E-4</v>
      </c>
      <c r="CL875">
        <f ca="1">+IF($C875=1,SUMPRODUCT($CH875:$CK875,Elast!$L$6:$O$6),SUMPRODUCT($CH875:$CK875,Elast!$L$13:$O$13))</f>
        <v>-1.4165902255363295E-5</v>
      </c>
      <c r="CM875">
        <f ca="1">+IF($C875=1,SUMPRODUCT($CH875:$CK875,Elast!$L$7:$O$7),SUMPRODUCT($CH875:$CK875,Elast!$L$14:$O$14))</f>
        <v>8.8741076478346838E-6</v>
      </c>
      <c r="CN875">
        <f ca="1">+IF($C875=1,SUMPRODUCT($CH875:$CK875,Elast!$L$8:$O$8),SUMPRODUCT($CH875:$CK875,Elast!$L$15:$O$15))</f>
        <v>-1.7980458218336491E-5</v>
      </c>
      <c r="CO875">
        <f ca="1">+IF($C875=1,SUMPRODUCT($CH875:$CK875,Elast!$L$9:$O$9),SUMPRODUCT($CH875:$CK875,Elast!$L$16:$O$16))</f>
        <v>-1.1476253220189525E-5</v>
      </c>
    </row>
    <row r="876" spans="2:93" x14ac:dyDescent="0.25">
      <c r="B876" t="s">
        <v>94</v>
      </c>
      <c r="C876">
        <v>2</v>
      </c>
      <c r="D876">
        <v>2041</v>
      </c>
      <c r="E876">
        <v>2039</v>
      </c>
      <c r="F876">
        <v>0.13771193739752399</v>
      </c>
      <c r="G876" s="1">
        <v>2.8437412502264101E-6</v>
      </c>
      <c r="H876">
        <v>0.20422861934796799</v>
      </c>
      <c r="I876">
        <v>0.65805659951325601</v>
      </c>
      <c r="J876">
        <f ca="1">+('aob Demand'!J875-'aob Demand'!BX875)+'aob Cap'!BX876</f>
        <v>140.06469186404175</v>
      </c>
      <c r="K876">
        <f ca="1">+('aob Demand'!K875-'aob Demand'!BY875)+'aob Cap'!BY876</f>
        <v>140.06469186404175</v>
      </c>
      <c r="L876">
        <f ca="1">+('aob Demand'!L875-'aob Demand'!BZ875)+'aob Cap'!BZ876</f>
        <v>109.05094277413775</v>
      </c>
      <c r="M876">
        <f ca="1">+('aob Demand'!M875-'aob Demand'!CA875)+'aob Cap'!CA876</f>
        <v>91.756929608932438</v>
      </c>
      <c r="N876">
        <f ca="1">+'aob Demand'!N875*(1+CL876)</f>
        <v>476337.38970879128</v>
      </c>
      <c r="O876">
        <f ca="1">+'aob Demand'!O875*(1+CM876)</f>
        <v>188.94661881794968</v>
      </c>
      <c r="P876">
        <f ca="1">+'aob Demand'!P875*(1+CN876)</f>
        <v>943303.28808839363</v>
      </c>
      <c r="Q876">
        <f ca="1">+'aob Demand'!Q875*(1+CO876)</f>
        <v>3692563.8134539821</v>
      </c>
      <c r="R876">
        <v>457615815.81557101</v>
      </c>
      <c r="S876">
        <f ca="1">+IF(E876&gt;2017,SUMPRODUCT(J876:M876,N876:Q876),'aob Demand'!S875)</f>
        <v>508430945.25839889</v>
      </c>
      <c r="T876">
        <v>1</v>
      </c>
      <c r="U876">
        <v>4.0000000000000001E-3</v>
      </c>
      <c r="V876">
        <v>32190.009990425398</v>
      </c>
      <c r="W876">
        <v>4.0000000000000001E-3</v>
      </c>
      <c r="X876">
        <v>-2.0199778254959901</v>
      </c>
      <c r="Y876">
        <v>-2.0199778254959901</v>
      </c>
      <c r="Z876">
        <v>-5.4967324328795604</v>
      </c>
      <c r="AA876">
        <v>-1.7765639690575901</v>
      </c>
      <c r="AB876">
        <v>1.9167374537467801</v>
      </c>
      <c r="AC876">
        <v>1.9167374537467801</v>
      </c>
      <c r="AD876">
        <v>1.9167374537467801</v>
      </c>
      <c r="AE876">
        <v>1.9167374537467801</v>
      </c>
      <c r="AF876">
        <v>928188.45613350999</v>
      </c>
      <c r="AG876">
        <v>19.180577819600099</v>
      </c>
      <c r="AH876">
        <v>1804369.0541129301</v>
      </c>
      <c r="AI876">
        <v>7037927.7959134998</v>
      </c>
      <c r="AJ876">
        <v>130.14775753662701</v>
      </c>
      <c r="AK876">
        <v>130.14775753662701</v>
      </c>
      <c r="AL876">
        <v>102.787888429045</v>
      </c>
      <c r="AM876">
        <v>81.814189485721201</v>
      </c>
      <c r="AN876">
        <v>128.12777971113101</v>
      </c>
      <c r="AO876">
        <v>128.12777971113101</v>
      </c>
      <c r="AP876">
        <v>97.291155996165799</v>
      </c>
      <c r="AQ876">
        <v>80.037625516663596</v>
      </c>
      <c r="AR876">
        <f ca="1">+IF(E876&gt;2017,J876*N876,'aob Demand'!AR875)</f>
        <v>66718049.712883823</v>
      </c>
      <c r="AS876">
        <f>+IF(F876&gt;2017,K876*O876,'aob Demand'!AS875)</f>
        <v>26456.355475647899</v>
      </c>
      <c r="AT876">
        <f>+IF(G876&gt;2017,L876*P876,'aob Demand'!AT875)</f>
        <v>102829091.830626</v>
      </c>
      <c r="AU876">
        <f>+IF(H876&gt;2017,M876*Q876,'aob Demand'!AU875)</f>
        <v>338662367.26681501</v>
      </c>
      <c r="AV876">
        <v>0.98443757504280804</v>
      </c>
      <c r="AW876">
        <v>0.98443757504280804</v>
      </c>
      <c r="AX876">
        <v>0.94648316303871405</v>
      </c>
      <c r="AY876">
        <v>0.97824346531286199</v>
      </c>
      <c r="AZ876">
        <v>1.03126594966429</v>
      </c>
      <c r="BA876">
        <v>1.03126594966429</v>
      </c>
      <c r="BB876">
        <v>1.0038222223178499</v>
      </c>
      <c r="BC876">
        <v>1.05554869634921</v>
      </c>
      <c r="BD876">
        <v>0.878745846523593</v>
      </c>
      <c r="BE876">
        <v>0.878745846523593</v>
      </c>
      <c r="BF876">
        <v>0.83281251168166603</v>
      </c>
      <c r="BG876">
        <v>0.82020586190360201</v>
      </c>
      <c r="BH876">
        <v>0.20805409</v>
      </c>
      <c r="BI876">
        <v>0.20805409</v>
      </c>
      <c r="BJ876">
        <v>0.23356761100000001</v>
      </c>
      <c r="BK876">
        <v>0.32932171100000002</v>
      </c>
      <c r="BL876">
        <v>0.19574691499999999</v>
      </c>
      <c r="BM876">
        <v>0.19574691499999999</v>
      </c>
      <c r="BN876">
        <v>0.212636728</v>
      </c>
      <c r="BO876">
        <v>0.32846056800000001</v>
      </c>
      <c r="BP876">
        <v>0.20090065800000001</v>
      </c>
      <c r="BQ876">
        <v>0.20090065800000001</v>
      </c>
      <c r="BR876">
        <v>0.23331829000000001</v>
      </c>
      <c r="BS876">
        <v>0.26943362700000001</v>
      </c>
      <c r="BT876">
        <v>0.71193289699999995</v>
      </c>
      <c r="BU876">
        <v>0.71193289699999995</v>
      </c>
      <c r="BV876">
        <v>0.66426642700000005</v>
      </c>
      <c r="BW876">
        <v>0.66782604599999995</v>
      </c>
      <c r="BX876">
        <f ca="1">+'aob Demand'!BX875+'aob Cap'!$CG876</f>
        <v>11.627302638067242</v>
      </c>
      <c r="BY876">
        <f ca="1">+'aob Demand'!BY875+'aob Cap'!$CG876</f>
        <v>11.627302638067242</v>
      </c>
      <c r="BZ876">
        <f ca="1">+'aob Demand'!BZ875+'aob Cap'!$CG876</f>
        <v>11.627302638067242</v>
      </c>
      <c r="CA876">
        <f ca="1">+'aob Demand'!CA875+'aob Cap'!$CG876</f>
        <v>11.627302638067242</v>
      </c>
      <c r="CB876">
        <f t="shared" ca="1" si="106"/>
        <v>5538518.9879710926</v>
      </c>
      <c r="CC876">
        <f t="shared" ca="1" si="111"/>
        <v>2196.9395194358322</v>
      </c>
      <c r="CD876">
        <f t="shared" ca="1" si="112"/>
        <v>10968072.810087683</v>
      </c>
      <c r="CE876">
        <f t="shared" ca="1" si="113"/>
        <v>42934556.969405122</v>
      </c>
      <c r="CG876">
        <f ca="1">+IFERROR(VLOOKUP(_xlfn.CONCAT(B876,E876,C876),Reallocation!$A$3:$F$618,6,FALSE),0)</f>
        <v>4.3240007705743502E-2</v>
      </c>
      <c r="CH876">
        <f t="shared" ca="1" si="107"/>
        <v>3.0871454561665068E-4</v>
      </c>
      <c r="CI876">
        <f t="shared" ca="1" si="108"/>
        <v>3.0871454561665068E-4</v>
      </c>
      <c r="CJ876">
        <f t="shared" ca="1" si="109"/>
        <v>3.9651200260881758E-4</v>
      </c>
      <c r="CK876">
        <f t="shared" ca="1" si="110"/>
        <v>4.7124514617080671E-4</v>
      </c>
      <c r="CL876">
        <f ca="1">+IF($C876=1,SUMPRODUCT($CH876:$CK876,Elast!$L$6:$O$6),SUMPRODUCT($CH876:$CK876,Elast!$L$13:$O$13))</f>
        <v>-1.3541835624327313E-5</v>
      </c>
      <c r="CM876">
        <f ca="1">+IF($C876=1,SUMPRODUCT($CH876:$CK876,Elast!$L$7:$O$7),SUMPRODUCT($CH876:$CK876,Elast!$L$14:$O$14))</f>
        <v>8.4824452624358895E-6</v>
      </c>
      <c r="CN876">
        <f ca="1">+IF($C876=1,SUMPRODUCT($CH876:$CK876,Elast!$L$8:$O$8),SUMPRODUCT($CH876:$CK876,Elast!$L$15:$O$15))</f>
        <v>-1.7187588233883444E-5</v>
      </c>
      <c r="CO876">
        <f ca="1">+IF($C876=1,SUMPRODUCT($CH876:$CK876,Elast!$L$9:$O$9),SUMPRODUCT($CH876:$CK876,Elast!$L$16:$O$16))</f>
        <v>-1.0972128388518466E-5</v>
      </c>
    </row>
    <row r="877" spans="2:93" x14ac:dyDescent="0.25">
      <c r="B877" t="s">
        <v>94</v>
      </c>
      <c r="C877">
        <v>2</v>
      </c>
      <c r="D877">
        <v>2042</v>
      </c>
      <c r="E877">
        <v>2040</v>
      </c>
      <c r="F877">
        <v>0.13775754994026301</v>
      </c>
      <c r="G877" s="1">
        <v>2.84267522503624E-6</v>
      </c>
      <c r="H877">
        <v>0.20424951620344201</v>
      </c>
      <c r="I877">
        <v>0.65799009118106899</v>
      </c>
      <c r="J877">
        <f ca="1">+('aob Demand'!J876-'aob Demand'!BX876)+'aob Cap'!BX877</f>
        <v>140.00183155819468</v>
      </c>
      <c r="K877">
        <f ca="1">+('aob Demand'!K876-'aob Demand'!BY876)+'aob Cap'!BY877</f>
        <v>140.00183155819468</v>
      </c>
      <c r="L877">
        <f ca="1">+('aob Demand'!L876-'aob Demand'!BZ876)+'aob Cap'!BZ877</f>
        <v>108.98697399050968</v>
      </c>
      <c r="M877">
        <f ca="1">+('aob Demand'!M876-'aob Demand'!CA876)+'aob Cap'!CA877</f>
        <v>91.692356972456878</v>
      </c>
      <c r="N877">
        <f ca="1">+'aob Demand'!N876*(1+CL877)</f>
        <v>476672.97555092146</v>
      </c>
      <c r="O877">
        <f ca="1">+'aob Demand'!O876*(1+CM877)</f>
        <v>189.09667283900822</v>
      </c>
      <c r="P877">
        <f ca="1">+'aob Demand'!P876*(1+CN877)</f>
        <v>943964.88624560763</v>
      </c>
      <c r="Q877">
        <f ca="1">+'aob Demand'!Q876*(1+CO877)</f>
        <v>3695154.5890004043</v>
      </c>
      <c r="R877">
        <v>457426351.52466297</v>
      </c>
      <c r="S877">
        <f ca="1">+IF(E877&gt;2017,SUMPRODUCT(J877:M877,N877:Q877),'aob Demand'!S876)</f>
        <v>508458873.66020429</v>
      </c>
      <c r="T877">
        <v>1</v>
      </c>
      <c r="U877">
        <v>4.0000000000000001E-3</v>
      </c>
      <c r="V877">
        <v>32391.590111002999</v>
      </c>
      <c r="W877">
        <v>4.0000000000000001E-3</v>
      </c>
      <c r="X877">
        <v>-2.02541471001047</v>
      </c>
      <c r="Y877">
        <v>-2.02541471001047</v>
      </c>
      <c r="Z877">
        <v>-5.5008826666520703</v>
      </c>
      <c r="AA877">
        <v>-1.7799932514461001</v>
      </c>
      <c r="AB877">
        <v>1.8196034500532401</v>
      </c>
      <c r="AC877">
        <v>1.8196034500532401</v>
      </c>
      <c r="AD877">
        <v>1.8196034500532401</v>
      </c>
      <c r="AE877">
        <v>1.8196034500532401</v>
      </c>
      <c r="AF877">
        <v>881774.06099264196</v>
      </c>
      <c r="AG877">
        <v>18.208568683382001</v>
      </c>
      <c r="AH877">
        <v>1714147.3466408299</v>
      </c>
      <c r="AI877">
        <v>6686039.6461987104</v>
      </c>
      <c r="AJ877">
        <v>130.14775753662701</v>
      </c>
      <c r="AK877">
        <v>130.14775753662701</v>
      </c>
      <c r="AL877">
        <v>102.787888429045</v>
      </c>
      <c r="AM877">
        <v>81.814189485721201</v>
      </c>
      <c r="AN877">
        <v>128.12234282661601</v>
      </c>
      <c r="AO877">
        <v>128.12234282661601</v>
      </c>
      <c r="AP877">
        <v>97.287005762393306</v>
      </c>
      <c r="AQ877">
        <v>80.0341962342751</v>
      </c>
      <c r="AR877">
        <f ca="1">+IF(E877&gt;2017,J877*N877,'aob Demand'!AR876)</f>
        <v>66735089.631423555</v>
      </c>
      <c r="AS877">
        <f>+IF(F877&gt;2017,K877*O877,'aob Demand'!AS876)</f>
        <v>26465.852984592999</v>
      </c>
      <c r="AT877">
        <f>+IF(G877&gt;2017,L877*P877,'aob Demand'!AT876)</f>
        <v>102842564.33878</v>
      </c>
      <c r="AU877">
        <f>+IF(H877&gt;2017,M877*Q877,'aob Demand'!AU876)</f>
        <v>338668313.16558403</v>
      </c>
      <c r="AV877">
        <v>0.98439585365305105</v>
      </c>
      <c r="AW877">
        <v>0.98439585365305105</v>
      </c>
      <c r="AX877">
        <v>0.94644284809570101</v>
      </c>
      <c r="AY877">
        <v>0.97820162260319499</v>
      </c>
      <c r="AZ877">
        <v>1.0313606460415901</v>
      </c>
      <c r="BA877">
        <v>1.0313606460415901</v>
      </c>
      <c r="BB877">
        <v>1.00391486306845</v>
      </c>
      <c r="BC877">
        <v>1.0556465198545799</v>
      </c>
      <c r="BD877">
        <v>0.87870860444863497</v>
      </c>
      <c r="BE877">
        <v>0.87870860444863497</v>
      </c>
      <c r="BF877">
        <v>0.83277703847912099</v>
      </c>
      <c r="BG877">
        <v>0.82017077898512203</v>
      </c>
      <c r="BH877">
        <v>0.20805409</v>
      </c>
      <c r="BI877">
        <v>0.20805409</v>
      </c>
      <c r="BJ877">
        <v>0.23356761100000001</v>
      </c>
      <c r="BK877">
        <v>0.32932171100000002</v>
      </c>
      <c r="BL877">
        <v>0.19574691499999999</v>
      </c>
      <c r="BM877">
        <v>0.19574691499999999</v>
      </c>
      <c r="BN877">
        <v>0.212636728</v>
      </c>
      <c r="BO877">
        <v>0.32846056800000001</v>
      </c>
      <c r="BP877">
        <v>0.20090065800000001</v>
      </c>
      <c r="BQ877">
        <v>0.20090065800000001</v>
      </c>
      <c r="BR877">
        <v>0.23331829000000001</v>
      </c>
      <c r="BS877">
        <v>0.26943362700000001</v>
      </c>
      <c r="BT877">
        <v>0.71193289699999995</v>
      </c>
      <c r="BU877">
        <v>0.71193289699999995</v>
      </c>
      <c r="BV877">
        <v>0.66426642700000005</v>
      </c>
      <c r="BW877">
        <v>0.66782604599999995</v>
      </c>
      <c r="BX877">
        <f ca="1">+'aob Demand'!BX876+'aob Cap'!$CG877</f>
        <v>11.559919878501184</v>
      </c>
      <c r="BY877">
        <f ca="1">+'aob Demand'!BY876+'aob Cap'!$CG877</f>
        <v>11.559919878501184</v>
      </c>
      <c r="BZ877">
        <f ca="1">+'aob Demand'!BZ876+'aob Cap'!$CG877</f>
        <v>11.559919878501184</v>
      </c>
      <c r="CA877">
        <f ca="1">+'aob Demand'!CA876+'aob Cap'!$CG877</f>
        <v>11.559919878501184</v>
      </c>
      <c r="CB877">
        <f t="shared" ca="1" si="106"/>
        <v>5510301.4056154061</v>
      </c>
      <c r="CC877">
        <f t="shared" ca="1" si="111"/>
        <v>2185.9423873100859</v>
      </c>
      <c r="CD877">
        <f t="shared" ca="1" si="112"/>
        <v>10912158.453117708</v>
      </c>
      <c r="CE877">
        <f t="shared" ca="1" si="113"/>
        <v>42715690.987520643</v>
      </c>
      <c r="CG877">
        <f ca="1">+IFERROR(VLOOKUP(_xlfn.CONCAT(B877,E877,C877),Reallocation!$A$3:$F$618,6,FALSE),0)</f>
        <v>4.1317210719682425E-2</v>
      </c>
      <c r="CH877">
        <f t="shared" ca="1" si="107"/>
        <v>2.9511907279955452E-4</v>
      </c>
      <c r="CI877">
        <f t="shared" ca="1" si="108"/>
        <v>2.9511907279955452E-4</v>
      </c>
      <c r="CJ877">
        <f t="shared" ca="1" si="109"/>
        <v>3.7910228357462827E-4</v>
      </c>
      <c r="CK877">
        <f t="shared" ca="1" si="110"/>
        <v>4.5060692170983963E-4</v>
      </c>
      <c r="CL877">
        <f ca="1">+IF($C877=1,SUMPRODUCT($CH877:$CK877,Elast!$L$6:$O$6),SUMPRODUCT($CH877:$CK877,Elast!$L$13:$O$13))</f>
        <v>-1.294647019729478E-5</v>
      </c>
      <c r="CM877">
        <f ca="1">+IF($C877=1,SUMPRODUCT($CH877:$CK877,Elast!$L$7:$O$7),SUMPRODUCT($CH877:$CK877,Elast!$L$14:$O$14))</f>
        <v>8.1088393826409804E-6</v>
      </c>
      <c r="CN877">
        <f ca="1">+IF($C877=1,SUMPRODUCT($CH877:$CK877,Elast!$L$8:$O$8),SUMPRODUCT($CH877:$CK877,Elast!$L$15:$O$15))</f>
        <v>-1.6431228675567674E-5</v>
      </c>
      <c r="CO877">
        <f ca="1">+IF($C877=1,SUMPRODUCT($CH877:$CK877,Elast!$L$9:$O$9),SUMPRODUCT($CH877:$CK877,Elast!$L$16:$O$16))</f>
        <v>-1.0491100595898529E-5</v>
      </c>
    </row>
    <row r="878" spans="2:93" x14ac:dyDescent="0.25">
      <c r="B878" t="s">
        <v>94</v>
      </c>
      <c r="C878">
        <v>2</v>
      </c>
      <c r="D878">
        <v>2043</v>
      </c>
      <c r="E878">
        <v>2041</v>
      </c>
      <c r="F878">
        <v>0.137800943580248</v>
      </c>
      <c r="G878" s="1">
        <v>2.8415658883650398E-6</v>
      </c>
      <c r="H878">
        <v>0.204269396611719</v>
      </c>
      <c r="I878">
        <v>0.65792681824214305</v>
      </c>
      <c r="J878">
        <f ca="1">+('aob Demand'!J877-'aob Demand'!BX877)+'aob Cap'!BX878</f>
        <v>139.94039536679043</v>
      </c>
      <c r="K878">
        <f ca="1">+('aob Demand'!K877-'aob Demand'!BY877)+'aob Cap'!BY878</f>
        <v>139.94039536679043</v>
      </c>
      <c r="L878">
        <f ca="1">+('aob Demand'!L877-'aob Demand'!BZ877)+'aob Cap'!BZ878</f>
        <v>108.92443007616941</v>
      </c>
      <c r="M878">
        <f ca="1">+('aob Demand'!M877-'aob Demand'!CA877)+'aob Cap'!CA878</f>
        <v>91.629209354208825</v>
      </c>
      <c r="N878">
        <f ca="1">+'aob Demand'!N877*(1+CL878)</f>
        <v>477008.63697756513</v>
      </c>
      <c r="O878">
        <f ca="1">+'aob Demand'!O877*(1+CM878)</f>
        <v>189.24645455013854</v>
      </c>
      <c r="P878">
        <f ca="1">+'aob Demand'!P877*(1+CN878)</f>
        <v>944626.68388047267</v>
      </c>
      <c r="Q878">
        <f ca="1">+'aob Demand'!Q877*(1+CO878)</f>
        <v>3697746.1546179643</v>
      </c>
      <c r="R878">
        <v>457261080.65650702</v>
      </c>
      <c r="S878">
        <f ca="1">+IF(E878&gt;2017,SUMPRODUCT(J878:M878,N878:Q878),'aob Demand'!S877)</f>
        <v>508493740.1923182</v>
      </c>
      <c r="T878">
        <v>1</v>
      </c>
      <c r="U878">
        <v>4.0000000000000001E-3</v>
      </c>
      <c r="V878">
        <v>32594.432565610001</v>
      </c>
      <c r="W878">
        <v>4.0000000000000001E-3</v>
      </c>
      <c r="X878">
        <v>-2.03084465532875</v>
      </c>
      <c r="Y878">
        <v>-2.03084465532875</v>
      </c>
      <c r="Z878">
        <v>-5.5050265545164399</v>
      </c>
      <c r="AA878">
        <v>-1.78341657882341</v>
      </c>
      <c r="AB878">
        <v>1.7273938647868401</v>
      </c>
      <c r="AC878">
        <v>1.7273938647868401</v>
      </c>
      <c r="AD878">
        <v>1.7273938647868401</v>
      </c>
      <c r="AE878">
        <v>1.7273938647868401</v>
      </c>
      <c r="AF878">
        <v>837680.86580987403</v>
      </c>
      <c r="AG878">
        <v>17.2858376528708</v>
      </c>
      <c r="AH878">
        <v>1628437.03777432</v>
      </c>
      <c r="AI878">
        <v>6351745.1098589804</v>
      </c>
      <c r="AJ878">
        <v>130.14775753662701</v>
      </c>
      <c r="AK878">
        <v>130.14775753662701</v>
      </c>
      <c r="AL878">
        <v>102.787888429045</v>
      </c>
      <c r="AM878">
        <v>81.814189485721201</v>
      </c>
      <c r="AN878">
        <v>128.11691288129799</v>
      </c>
      <c r="AO878">
        <v>128.11691288129799</v>
      </c>
      <c r="AP878">
        <v>97.282861874528905</v>
      </c>
      <c r="AQ878">
        <v>80.030772906897795</v>
      </c>
      <c r="AR878">
        <f ca="1">+IF(E878&gt;2017,J878*N878,'aob Demand'!AR877)</f>
        <v>66752777.252014272</v>
      </c>
      <c r="AS878">
        <f>+IF(F878&gt;2017,K878*O878,'aob Demand'!AS877)</f>
        <v>26475.546325045299</v>
      </c>
      <c r="AT878">
        <f>+IF(G878&gt;2017,L878*P878,'aob Demand'!AT877)</f>
        <v>102857241.89467201</v>
      </c>
      <c r="AU878">
        <f>+IF(H878&gt;2017,M878*Q878,'aob Demand'!AU877)</f>
        <v>338678954.41996402</v>
      </c>
      <c r="AV878">
        <v>0.98435418303594602</v>
      </c>
      <c r="AW878">
        <v>0.98435418303594602</v>
      </c>
      <c r="AX878">
        <v>0.94640259195534304</v>
      </c>
      <c r="AY878">
        <v>0.97815984923658195</v>
      </c>
      <c r="AZ878">
        <v>1.0314552398724901</v>
      </c>
      <c r="BA878">
        <v>1.0314552398724901</v>
      </c>
      <c r="BB878">
        <v>1.0040073811728301</v>
      </c>
      <c r="BC878">
        <v>1.0557441944724599</v>
      </c>
      <c r="BD878">
        <v>0.87867140769524898</v>
      </c>
      <c r="BE878">
        <v>0.87867140769524898</v>
      </c>
      <c r="BF878">
        <v>0.83274161701715299</v>
      </c>
      <c r="BG878">
        <v>0.82013575420715801</v>
      </c>
      <c r="BH878">
        <v>0.20805409</v>
      </c>
      <c r="BI878">
        <v>0.20805409</v>
      </c>
      <c r="BJ878">
        <v>0.23356761100000001</v>
      </c>
      <c r="BK878">
        <v>0.32932171100000002</v>
      </c>
      <c r="BL878">
        <v>0.19574691499999999</v>
      </c>
      <c r="BM878">
        <v>0.19574691499999999</v>
      </c>
      <c r="BN878">
        <v>0.212636728</v>
      </c>
      <c r="BO878">
        <v>0.32846056800000001</v>
      </c>
      <c r="BP878">
        <v>0.20090065800000001</v>
      </c>
      <c r="BQ878">
        <v>0.20090065800000001</v>
      </c>
      <c r="BR878">
        <v>0.23331829000000001</v>
      </c>
      <c r="BS878">
        <v>0.26943362700000001</v>
      </c>
      <c r="BT878">
        <v>0.71193289699999995</v>
      </c>
      <c r="BU878">
        <v>0.71193289699999995</v>
      </c>
      <c r="BV878">
        <v>0.66426642700000005</v>
      </c>
      <c r="BW878">
        <v>0.66782604599999995</v>
      </c>
      <c r="BX878">
        <f ca="1">+'aob Demand'!BX877+'aob Cap'!$CG878</f>
        <v>11.493963064064323</v>
      </c>
      <c r="BY878">
        <f ca="1">+'aob Demand'!BY877+'aob Cap'!$CG878</f>
        <v>11.493963064064323</v>
      </c>
      <c r="BZ878">
        <f ca="1">+'aob Demand'!BZ877+'aob Cap'!$CG878</f>
        <v>11.493963064064323</v>
      </c>
      <c r="CA878">
        <f ca="1">+'aob Demand'!CA877+'aob Cap'!$CG878</f>
        <v>11.493963064064323</v>
      </c>
      <c r="CB878">
        <f t="shared" ca="1" si="106"/>
        <v>5482719.6546598002</v>
      </c>
      <c r="CC878">
        <f t="shared" ca="1" si="111"/>
        <v>2175.1917586044201</v>
      </c>
      <c r="CD878">
        <f t="shared" ca="1" si="112"/>
        <v>10857504.213851718</v>
      </c>
      <c r="CE878">
        <f t="shared" ca="1" si="113"/>
        <v>42501757.721464761</v>
      </c>
      <c r="CG878">
        <f ca="1">+IFERROR(VLOOKUP(_xlfn.CONCAT(B878,E878,C878),Reallocation!$A$3:$F$618,6,FALSE),0)</f>
        <v>3.9483434561421518E-2</v>
      </c>
      <c r="CH878">
        <f t="shared" ca="1" si="107"/>
        <v>2.8214465492926166E-4</v>
      </c>
      <c r="CI878">
        <f t="shared" ca="1" si="108"/>
        <v>2.8214465492926166E-4</v>
      </c>
      <c r="CJ878">
        <f t="shared" ca="1" si="109"/>
        <v>3.6248465595645207E-4</v>
      </c>
      <c r="CK878">
        <f t="shared" ca="1" si="110"/>
        <v>4.3090445546445366E-4</v>
      </c>
      <c r="CL878">
        <f ca="1">+IF($C878=1,SUMPRODUCT($CH878:$CK878,Elast!$L$6:$O$6),SUMPRODUCT($CH878:$CK878,Elast!$L$13:$O$13))</f>
        <v>-1.23782403516155E-5</v>
      </c>
      <c r="CM878">
        <f ca="1">+IF($C878=1,SUMPRODUCT($CH878:$CK878,Elast!$L$7:$O$7),SUMPRODUCT($CH878:$CK878,Elast!$L$14:$O$14))</f>
        <v>7.7523031187319355E-6</v>
      </c>
      <c r="CN878">
        <f ca="1">+IF($C878=1,SUMPRODUCT($CH878:$CK878,Elast!$L$8:$O$8),SUMPRODUCT($CH878:$CK878,Elast!$L$15:$O$15))</f>
        <v>-1.5709385915446018E-5</v>
      </c>
      <c r="CO878">
        <f ca="1">+IF($C878=1,SUMPRODUCT($CH878:$CK878,Elast!$L$9:$O$9),SUMPRODUCT($CH878:$CK878,Elast!$L$16:$O$16))</f>
        <v>-1.0031913793542514E-5</v>
      </c>
    </row>
    <row r="879" spans="2:93" x14ac:dyDescent="0.25">
      <c r="B879" t="s">
        <v>94</v>
      </c>
      <c r="C879">
        <v>2</v>
      </c>
      <c r="D879">
        <v>2044</v>
      </c>
      <c r="E879">
        <v>2042</v>
      </c>
      <c r="F879">
        <v>0.13784222205485699</v>
      </c>
      <c r="G879" s="1">
        <v>2.8404153561330801E-6</v>
      </c>
      <c r="H879">
        <v>0.20428830808165599</v>
      </c>
      <c r="I879">
        <v>0.65786662944813001</v>
      </c>
      <c r="J879">
        <f ca="1">+('aob Demand'!J878-'aob Demand'!BX878)+'aob Cap'!BX879</f>
        <v>139.88036937995705</v>
      </c>
      <c r="K879">
        <f ca="1">+('aob Demand'!K878-'aob Demand'!BY878)+'aob Cap'!BY879</f>
        <v>139.88036937995705</v>
      </c>
      <c r="L879">
        <f ca="1">+('aob Demand'!L878-'aob Demand'!BZ878)+'aob Cap'!BZ879</f>
        <v>108.86329712252605</v>
      </c>
      <c r="M879">
        <f ca="1">+('aob Demand'!M878-'aob Demand'!CA878)+'aob Cap'!CA879</f>
        <v>91.567472845784053</v>
      </c>
      <c r="N879">
        <f ca="1">+'aob Demand'!N878*(1+CL879)</f>
        <v>477344.37541582563</v>
      </c>
      <c r="O879">
        <f ca="1">+'aob Demand'!O878*(1+CM879)</f>
        <v>189.39596351431885</v>
      </c>
      <c r="P879">
        <f ca="1">+'aob Demand'!P878*(1+CN879)</f>
        <v>945288.68458743102</v>
      </c>
      <c r="Q879">
        <f ca="1">+'aob Demand'!Q878*(1+CO879)</f>
        <v>3700338.5195387914</v>
      </c>
      <c r="R879">
        <v>457118802.09003699</v>
      </c>
      <c r="S879">
        <f ca="1">+IF(E879&gt;2017,SUMPRODUCT(J879:M879,N879:Q879),'aob Demand'!S878)</f>
        <v>508535490.17682642</v>
      </c>
      <c r="T879">
        <v>1</v>
      </c>
      <c r="U879">
        <v>4.0000000000000001E-3</v>
      </c>
      <c r="V879">
        <v>32798.545259227998</v>
      </c>
      <c r="W879">
        <v>4.0000000000000001E-3</v>
      </c>
      <c r="X879">
        <v>-2.0362679927001301</v>
      </c>
      <c r="Y879">
        <v>-2.0362679927001301</v>
      </c>
      <c r="Z879">
        <v>-5.5091643981801797</v>
      </c>
      <c r="AA879">
        <v>-1.78683423295499</v>
      </c>
      <c r="AB879">
        <v>1.6398588520466799</v>
      </c>
      <c r="AC879">
        <v>1.6398588520466799</v>
      </c>
      <c r="AD879">
        <v>1.6398588520466799</v>
      </c>
      <c r="AE879">
        <v>1.6398588520466799</v>
      </c>
      <c r="AF879">
        <v>795792.76483381004</v>
      </c>
      <c r="AG879">
        <v>16.409884548015299</v>
      </c>
      <c r="AH879">
        <v>1547012.52789596</v>
      </c>
      <c r="AI879">
        <v>6034164.5817024596</v>
      </c>
      <c r="AJ879">
        <v>130.14775753662701</v>
      </c>
      <c r="AK879">
        <v>130.14775753662701</v>
      </c>
      <c r="AL879">
        <v>102.787888429045</v>
      </c>
      <c r="AM879">
        <v>81.814189485721201</v>
      </c>
      <c r="AN879">
        <v>128.11148954392701</v>
      </c>
      <c r="AO879">
        <v>128.11148954392701</v>
      </c>
      <c r="AP879">
        <v>97.278724030865206</v>
      </c>
      <c r="AQ879">
        <v>80.027355252766199</v>
      </c>
      <c r="AR879">
        <f ca="1">+IF(E879&gt;2017,J879*N879,'aob Demand'!AR878)</f>
        <v>66771107.55461058</v>
      </c>
      <c r="AS879">
        <f>+IF(F879&gt;2017,K879*O879,'aob Demand'!AS878)</f>
        <v>26485.435252390602</v>
      </c>
      <c r="AT879">
        <f>+IF(G879&gt;2017,L879*P879,'aob Demand'!AT878)</f>
        <v>102873122.745635</v>
      </c>
      <c r="AU879">
        <f>+IF(H879&gt;2017,M879*Q879,'aob Demand'!AU878)</f>
        <v>338694284.16323501</v>
      </c>
      <c r="AV879">
        <v>0.98431256076842699</v>
      </c>
      <c r="AW879">
        <v>0.98431256076842699</v>
      </c>
      <c r="AX879">
        <v>0.94636239182048898</v>
      </c>
      <c r="AY879">
        <v>0.97811814192836699</v>
      </c>
      <c r="AZ879">
        <v>1.03154973661405</v>
      </c>
      <c r="BA879">
        <v>1.03154973661405</v>
      </c>
      <c r="BB879">
        <v>1.0040997830079501</v>
      </c>
      <c r="BC879">
        <v>1.0558417278206</v>
      </c>
      <c r="BD879">
        <v>0.87863425410051399</v>
      </c>
      <c r="BE879">
        <v>0.87863425410051399</v>
      </c>
      <c r="BF879">
        <v>0.83270624483454603</v>
      </c>
      <c r="BG879">
        <v>0.82010078481569804</v>
      </c>
      <c r="BH879">
        <v>0.20805409</v>
      </c>
      <c r="BI879">
        <v>0.20805409</v>
      </c>
      <c r="BJ879">
        <v>0.23356761100000001</v>
      </c>
      <c r="BK879">
        <v>0.32932171100000002</v>
      </c>
      <c r="BL879">
        <v>0.19574691499999999</v>
      </c>
      <c r="BM879">
        <v>0.19574691499999999</v>
      </c>
      <c r="BN879">
        <v>0.212636728</v>
      </c>
      <c r="BO879">
        <v>0.32846056800000001</v>
      </c>
      <c r="BP879">
        <v>0.20090065800000001</v>
      </c>
      <c r="BQ879">
        <v>0.20090065800000001</v>
      </c>
      <c r="BR879">
        <v>0.23331829000000001</v>
      </c>
      <c r="BS879">
        <v>0.26943362700000001</v>
      </c>
      <c r="BT879">
        <v>0.71193289699999995</v>
      </c>
      <c r="BU879">
        <v>0.71193289699999995</v>
      </c>
      <c r="BV879">
        <v>0.66426642700000005</v>
      </c>
      <c r="BW879">
        <v>0.66782604599999995</v>
      </c>
      <c r="BX879">
        <f ca="1">+'aob Demand'!BX878+'aob Cap'!$CG879</f>
        <v>11.429418287723649</v>
      </c>
      <c r="BY879">
        <f ca="1">+'aob Demand'!BY878+'aob Cap'!$CG879</f>
        <v>11.429418287723649</v>
      </c>
      <c r="BZ879">
        <f ca="1">+'aob Demand'!BZ878+'aob Cap'!$CG879</f>
        <v>11.429418287723649</v>
      </c>
      <c r="CA879">
        <f ca="1">+'aob Demand'!CA878+'aob Cap'!$CG879</f>
        <v>11.429418287723649</v>
      </c>
      <c r="CB879">
        <f t="shared" ca="1" si="106"/>
        <v>5455768.5339196604</v>
      </c>
      <c r="CC879">
        <f t="shared" ca="1" si="111"/>
        <v>2164.6856890115969</v>
      </c>
      <c r="CD879">
        <f t="shared" ca="1" si="112"/>
        <v>10804099.778801817</v>
      </c>
      <c r="CE879">
        <f t="shared" ca="1" si="113"/>
        <v>42292716.745984919</v>
      </c>
      <c r="CG879">
        <f ca="1">+IFERROR(VLOOKUP(_xlfn.CONCAT(B879,E879,C879),Reallocation!$A$3:$F$618,6,FALSE),0)</f>
        <v>3.7729411211049439E-2</v>
      </c>
      <c r="CH879">
        <f t="shared" ca="1" si="107"/>
        <v>2.6972627666266291E-4</v>
      </c>
      <c r="CI879">
        <f t="shared" ca="1" si="108"/>
        <v>2.6972627666266291E-4</v>
      </c>
      <c r="CJ879">
        <f t="shared" ca="1" si="109"/>
        <v>3.4657604728405289E-4</v>
      </c>
      <c r="CK879">
        <f t="shared" ca="1" si="110"/>
        <v>4.1203945067458392E-4</v>
      </c>
      <c r="CL879">
        <f ca="1">+IF($C879=1,SUMPRODUCT($CH879:$CK879,Elast!$L$6:$O$6),SUMPRODUCT($CH879:$CK879,Elast!$L$13:$O$13))</f>
        <v>-1.1834302457643719E-5</v>
      </c>
      <c r="CM879">
        <f ca="1">+IF($C879=1,SUMPRODUCT($CH879:$CK879,Elast!$L$7:$O$7),SUMPRODUCT($CH879:$CK879,Elast!$L$14:$O$14))</f>
        <v>7.411049670961356E-6</v>
      </c>
      <c r="CN879">
        <f ca="1">+IF($C879=1,SUMPRODUCT($CH879:$CK879,Elast!$L$8:$O$8),SUMPRODUCT($CH879:$CK879,Elast!$L$15:$O$15))</f>
        <v>-1.5018444900411597E-5</v>
      </c>
      <c r="CO879">
        <f ca="1">+IF($C879=1,SUMPRODUCT($CH879:$CK879,Elast!$L$9:$O$9),SUMPRODUCT($CH879:$CK879,Elast!$L$16:$O$16))</f>
        <v>-9.5922751967996159E-6</v>
      </c>
    </row>
    <row r="880" spans="2:93" x14ac:dyDescent="0.25">
      <c r="B880" t="s">
        <v>94</v>
      </c>
      <c r="C880">
        <v>2</v>
      </c>
      <c r="D880">
        <v>2045</v>
      </c>
      <c r="E880">
        <v>2043</v>
      </c>
      <c r="F880">
        <v>0.13788148466271</v>
      </c>
      <c r="G880" s="1">
        <v>2.83922565226171E-6</v>
      </c>
      <c r="H880">
        <v>0.20430629609043799</v>
      </c>
      <c r="I880">
        <v>0.65780938002119804</v>
      </c>
      <c r="J880">
        <f ca="1">+('aob Demand'!J879-'aob Demand'!BX879)+'aob Cap'!BX880</f>
        <v>139.82174414676274</v>
      </c>
      <c r="K880">
        <f ca="1">+('aob Demand'!K879-'aob Demand'!BY879)+'aob Cap'!BY880</f>
        <v>139.82174414676274</v>
      </c>
      <c r="L880">
        <f ca="1">+('aob Demand'!L879-'aob Demand'!BZ879)+'aob Cap'!BZ880</f>
        <v>108.80356567756473</v>
      </c>
      <c r="M880">
        <f ca="1">+('aob Demand'!M879-'aob Demand'!CA879)+'aob Cap'!CA880</f>
        <v>91.507137994851732</v>
      </c>
      <c r="N880">
        <f ca="1">+'aob Demand'!N879*(1+CL880)</f>
        <v>477680.19151783024</v>
      </c>
      <c r="O880">
        <f ca="1">+'aob Demand'!O879*(1+CM880)</f>
        <v>189.54520065643979</v>
      </c>
      <c r="P880">
        <f ca="1">+'aob Demand'!P879*(1+CN880)</f>
        <v>945950.88963067892</v>
      </c>
      <c r="Q880">
        <f ca="1">+'aob Demand'!Q879*(1+CO880)</f>
        <v>3702931.6881725923</v>
      </c>
      <c r="R880">
        <v>456998374.86023301</v>
      </c>
      <c r="S880">
        <f ca="1">+IF(E880&gt;2017,SUMPRODUCT(J880:M880,N880:Q880),'aob Demand'!S879)</f>
        <v>508584090.78573418</v>
      </c>
      <c r="T880">
        <v>1</v>
      </c>
      <c r="U880">
        <v>4.0000000000000001E-3</v>
      </c>
      <c r="V880">
        <v>33003.936146341599</v>
      </c>
      <c r="W880">
        <v>4.0000000000000001E-3</v>
      </c>
      <c r="X880">
        <v>-2.0416850374812499</v>
      </c>
      <c r="Y880">
        <v>-2.0416850374812499</v>
      </c>
      <c r="Z880">
        <v>-5.5132964851564301</v>
      </c>
      <c r="AA880">
        <v>-1.79024648257219</v>
      </c>
      <c r="AB880">
        <v>1.55676126051703</v>
      </c>
      <c r="AC880">
        <v>1.55676126051703</v>
      </c>
      <c r="AD880">
        <v>1.55676126051703</v>
      </c>
      <c r="AE880">
        <v>1.55676126051703</v>
      </c>
      <c r="AF880">
        <v>755999.46188504901</v>
      </c>
      <c r="AG880">
        <v>15.5783362220616</v>
      </c>
      <c r="AH880">
        <v>1469659.50012677</v>
      </c>
      <c r="AI880">
        <v>5732462.4297529003</v>
      </c>
      <c r="AJ880">
        <v>130.14775753662701</v>
      </c>
      <c r="AK880">
        <v>130.14775753662701</v>
      </c>
      <c r="AL880">
        <v>102.787888429045</v>
      </c>
      <c r="AM880">
        <v>81.814189485721201</v>
      </c>
      <c r="AN880">
        <v>128.106072499145</v>
      </c>
      <c r="AO880">
        <v>128.106072499145</v>
      </c>
      <c r="AP880">
        <v>97.274591943889007</v>
      </c>
      <c r="AQ880">
        <v>80.023943003149</v>
      </c>
      <c r="AR880">
        <f ca="1">+IF(E880&gt;2017,J880*N880,'aob Demand'!AR879)</f>
        <v>66790077.522382684</v>
      </c>
      <c r="AS880">
        <f>+IF(F880&gt;2017,K880*O880,'aob Demand'!AS879)</f>
        <v>26495.5190135476</v>
      </c>
      <c r="AT880">
        <f>+IF(G880&gt;2017,L880*P880,'aob Demand'!AT879)</f>
        <v>102890201.935709</v>
      </c>
      <c r="AU880">
        <f>+IF(H880&gt;2017,M880*Q880,'aob Demand'!AU879)</f>
        <v>338714282.954539</v>
      </c>
      <c r="AV880">
        <v>0.98427098454400896</v>
      </c>
      <c r="AW880">
        <v>0.98427098454400896</v>
      </c>
      <c r="AX880">
        <v>0.94632224502609297</v>
      </c>
      <c r="AY880">
        <v>0.978076497546567</v>
      </c>
      <c r="AZ880">
        <v>1.03164414146162</v>
      </c>
      <c r="BA880">
        <v>1.03164414146162</v>
      </c>
      <c r="BB880">
        <v>1.0041920746505799</v>
      </c>
      <c r="BC880">
        <v>1.05593912716395</v>
      </c>
      <c r="BD880">
        <v>0.878597141605575</v>
      </c>
      <c r="BE880">
        <v>0.878597141605575</v>
      </c>
      <c r="BF880">
        <v>0.832670919586319</v>
      </c>
      <c r="BG880">
        <v>0.82006586818473703</v>
      </c>
      <c r="BH880">
        <v>0.20805409</v>
      </c>
      <c r="BI880">
        <v>0.20805409</v>
      </c>
      <c r="BJ880">
        <v>0.23356761100000001</v>
      </c>
      <c r="BK880">
        <v>0.32932171100000002</v>
      </c>
      <c r="BL880">
        <v>0.19574691499999999</v>
      </c>
      <c r="BM880">
        <v>0.19574691499999999</v>
      </c>
      <c r="BN880">
        <v>0.212636728</v>
      </c>
      <c r="BO880">
        <v>0.32846056800000001</v>
      </c>
      <c r="BP880">
        <v>0.20090065800000001</v>
      </c>
      <c r="BQ880">
        <v>0.20090065800000001</v>
      </c>
      <c r="BR880">
        <v>0.23331829000000001</v>
      </c>
      <c r="BS880">
        <v>0.26943362700000001</v>
      </c>
      <c r="BT880">
        <v>0.71193289699999995</v>
      </c>
      <c r="BU880">
        <v>0.71193289699999995</v>
      </c>
      <c r="BV880">
        <v>0.66426642700000005</v>
      </c>
      <c r="BW880">
        <v>0.66782604599999995</v>
      </c>
      <c r="BX880">
        <f ca="1">+'aob Demand'!BX879+'aob Cap'!$CG880</f>
        <v>11.366276095481037</v>
      </c>
      <c r="BY880">
        <f ca="1">+'aob Demand'!BY879+'aob Cap'!$CG880</f>
        <v>11.366276095481037</v>
      </c>
      <c r="BZ880">
        <f ca="1">+'aob Demand'!BZ879+'aob Cap'!$CG880</f>
        <v>11.366276095481037</v>
      </c>
      <c r="CA880">
        <f ca="1">+'aob Demand'!CA879+'aob Cap'!$CG880</f>
        <v>11.366276095481037</v>
      </c>
      <c r="CB880">
        <f t="shared" ca="1" si="106"/>
        <v>5429444.9421339175</v>
      </c>
      <c r="CC880">
        <f t="shared" ca="1" si="111"/>
        <v>2154.4230832344483</v>
      </c>
      <c r="CD880">
        <f t="shared" ca="1" si="112"/>
        <v>10751938.984308207</v>
      </c>
      <c r="CE880">
        <f t="shared" ca="1" si="113"/>
        <v>42088543.930475377</v>
      </c>
      <c r="CG880">
        <f ca="1">+IFERROR(VLOOKUP(_xlfn.CONCAT(B880,E880,C880),Reallocation!$A$3:$F$618,6,FALSE),0)</f>
        <v>3.6053776714737973E-2</v>
      </c>
      <c r="CH880">
        <f t="shared" ca="1" si="107"/>
        <v>2.5785529235644589E-4</v>
      </c>
      <c r="CI880">
        <f t="shared" ca="1" si="108"/>
        <v>2.5785529235644589E-4</v>
      </c>
      <c r="CJ880">
        <f t="shared" ca="1" si="109"/>
        <v>3.3136576444170451E-4</v>
      </c>
      <c r="CK880">
        <f t="shared" ca="1" si="110"/>
        <v>3.9399961035568865E-4</v>
      </c>
      <c r="CL880">
        <f ca="1">+IF($C880=1,SUMPRODUCT($CH880:$CK880,Elast!$L$6:$O$6),SUMPRODUCT($CH880:$CK880,Elast!$L$13:$O$13))</f>
        <v>-1.1314285142408399E-5</v>
      </c>
      <c r="CM880">
        <f ca="1">+IF($C880=1,SUMPRODUCT($CH880:$CK880,Elast!$L$7:$O$7),SUMPRODUCT($CH880:$CK880,Elast!$L$14:$O$14))</f>
        <v>7.0848411106025205E-6</v>
      </c>
      <c r="CN880">
        <f ca="1">+IF($C880=1,SUMPRODUCT($CH880:$CK880,Elast!$L$8:$O$8),SUMPRODUCT($CH880:$CK880,Elast!$L$15:$O$15))</f>
        <v>-1.4357928711059119E-5</v>
      </c>
      <c r="CO880">
        <f ca="1">+IF($C880=1,SUMPRODUCT($CH880:$CK880,Elast!$L$9:$O$9),SUMPRODUCT($CH880:$CK880,Elast!$L$16:$O$16))</f>
        <v>-9.171894580009666E-6</v>
      </c>
    </row>
    <row r="881" spans="2:93" x14ac:dyDescent="0.25">
      <c r="B881" t="s">
        <v>94</v>
      </c>
      <c r="C881">
        <v>2</v>
      </c>
      <c r="D881">
        <v>2046</v>
      </c>
      <c r="E881">
        <v>2044</v>
      </c>
      <c r="F881">
        <v>0.137918826412985</v>
      </c>
      <c r="G881" s="1">
        <v>2.8379987118452201E-6</v>
      </c>
      <c r="H881">
        <v>0.204323404151802</v>
      </c>
      <c r="I881">
        <v>0.65775493143649999</v>
      </c>
      <c r="J881">
        <f ca="1">+('aob Demand'!J880-'aob Demand'!BX880)+'aob Cap'!BX881</f>
        <v>139.76450541356945</v>
      </c>
      <c r="K881">
        <f ca="1">+('aob Demand'!K880-'aob Demand'!BY880)+'aob Cap'!BY881</f>
        <v>139.76450541356945</v>
      </c>
      <c r="L881">
        <f ca="1">+('aob Demand'!L880-'aob Demand'!BZ880)+'aob Cap'!BZ881</f>
        <v>108.74522148439445</v>
      </c>
      <c r="M881">
        <f ca="1">+('aob Demand'!M880-'aob Demand'!CA880)+'aob Cap'!CA881</f>
        <v>91.448190543747046</v>
      </c>
      <c r="N881">
        <f ca="1">+'aob Demand'!N880*(1+CL881)</f>
        <v>478016.08655997372</v>
      </c>
      <c r="O881">
        <f ca="1">+'aob Demand'!O880*(1+CM881)</f>
        <v>189.69416778901692</v>
      </c>
      <c r="P881">
        <f ca="1">+'aob Demand'!P880*(1+CN881)</f>
        <v>946613.30150230927</v>
      </c>
      <c r="Q881">
        <f ca="1">+'aob Demand'!Q880*(1+CO881)</f>
        <v>3705525.6688902443</v>
      </c>
      <c r="R881">
        <v>456898715.14152801</v>
      </c>
      <c r="S881">
        <f ca="1">+IF(E881&gt;2017,SUMPRODUCT(J881:M881,N881:Q881),'aob Demand'!S880)</f>
        <v>508639484.99468887</v>
      </c>
      <c r="T881">
        <v>1</v>
      </c>
      <c r="U881">
        <v>4.0000000000000001E-3</v>
      </c>
      <c r="V881">
        <v>33210.613231247597</v>
      </c>
      <c r="W881">
        <v>4.0000000000000001E-3</v>
      </c>
      <c r="X881">
        <v>-2.0470960898560802</v>
      </c>
      <c r="Y881">
        <v>-2.0470960898560802</v>
      </c>
      <c r="Z881">
        <v>-5.5174230893795002</v>
      </c>
      <c r="AA881">
        <v>-1.7936535839158301</v>
      </c>
      <c r="AB881">
        <v>1.47787598672633</v>
      </c>
      <c r="AC881">
        <v>1.47787598672633</v>
      </c>
      <c r="AD881">
        <v>1.47787598672633</v>
      </c>
      <c r="AE881">
        <v>1.47787598672633</v>
      </c>
      <c r="AF881">
        <v>718196.17948638101</v>
      </c>
      <c r="AG881">
        <v>14.7889400896882</v>
      </c>
      <c r="AH881">
        <v>1396174.35594065</v>
      </c>
      <c r="AI881">
        <v>5445844.7972287796</v>
      </c>
      <c r="AJ881">
        <v>130.14775753662701</v>
      </c>
      <c r="AK881">
        <v>130.14775753662701</v>
      </c>
      <c r="AL881">
        <v>102.787888429045</v>
      </c>
      <c r="AM881">
        <v>81.814189485721201</v>
      </c>
      <c r="AN881">
        <v>128.100661446771</v>
      </c>
      <c r="AO881">
        <v>128.100661446771</v>
      </c>
      <c r="AP881">
        <v>97.270465339665904</v>
      </c>
      <c r="AQ881">
        <v>80.020535901805303</v>
      </c>
      <c r="AR881">
        <f ca="1">+IF(E881&gt;2017,J881*N881,'aob Demand'!AR880)</f>
        <v>66809681.917784728</v>
      </c>
      <c r="AS881">
        <f>+IF(F881&gt;2017,K881*O881,'aob Demand'!AS880)</f>
        <v>26505.7964043055</v>
      </c>
      <c r="AT881">
        <f>+IF(G881&gt;2017,L881*P881,'aob Demand'!AT880)</f>
        <v>102908471.667897</v>
      </c>
      <c r="AU881">
        <f>+IF(H881&gt;2017,M881*Q881,'aob Demand'!AU880)</f>
        <v>338738920.20060599</v>
      </c>
      <c r="AV881">
        <v>0.98422945216747304</v>
      </c>
      <c r="AW881">
        <v>0.98422945216747304</v>
      </c>
      <c r="AX881">
        <v>0.94628214903343799</v>
      </c>
      <c r="AY881">
        <v>0.97803491310542601</v>
      </c>
      <c r="AZ881">
        <v>1.03173845936067</v>
      </c>
      <c r="BA881">
        <v>1.03173845936067</v>
      </c>
      <c r="BB881">
        <v>1.00428426189043</v>
      </c>
      <c r="BC881">
        <v>1.05603639942941</v>
      </c>
      <c r="BD881">
        <v>0.87856006825089805</v>
      </c>
      <c r="BE881">
        <v>0.87856006825089805</v>
      </c>
      <c r="BF881">
        <v>0.83263563903865001</v>
      </c>
      <c r="BG881">
        <v>0.82003100181087696</v>
      </c>
      <c r="BH881">
        <v>0.20805409</v>
      </c>
      <c r="BI881">
        <v>0.20805409</v>
      </c>
      <c r="BJ881">
        <v>0.23356761100000001</v>
      </c>
      <c r="BK881">
        <v>0.32932171100000002</v>
      </c>
      <c r="BL881">
        <v>0.19574691499999999</v>
      </c>
      <c r="BM881">
        <v>0.19574691499999999</v>
      </c>
      <c r="BN881">
        <v>0.212636728</v>
      </c>
      <c r="BO881">
        <v>0.32846056800000001</v>
      </c>
      <c r="BP881">
        <v>0.20090065800000001</v>
      </c>
      <c r="BQ881">
        <v>0.20090065800000001</v>
      </c>
      <c r="BR881">
        <v>0.23331829000000001</v>
      </c>
      <c r="BS881">
        <v>0.26943362700000001</v>
      </c>
      <c r="BT881">
        <v>0.71193289699999995</v>
      </c>
      <c r="BU881">
        <v>0.71193289699999995</v>
      </c>
      <c r="BV881">
        <v>0.66426642700000005</v>
      </c>
      <c r="BW881">
        <v>0.66782604599999995</v>
      </c>
      <c r="BX881">
        <f ca="1">+'aob Demand'!BX880+'aob Cap'!$CG881</f>
        <v>11.304522225225954</v>
      </c>
      <c r="BY881">
        <f ca="1">+'aob Demand'!BY880+'aob Cap'!$CG881</f>
        <v>11.304522225225954</v>
      </c>
      <c r="BZ881">
        <f ca="1">+'aob Demand'!BZ880+'aob Cap'!$CG881</f>
        <v>11.304522225225954</v>
      </c>
      <c r="CA881">
        <f ca="1">+'aob Demand'!CA880+'aob Cap'!$CG881</f>
        <v>11.304522225225954</v>
      </c>
      <c r="CB881">
        <f t="shared" ca="1" si="106"/>
        <v>5403743.474532756</v>
      </c>
      <c r="CC881">
        <f t="shared" ca="1" si="111"/>
        <v>2144.401935766683</v>
      </c>
      <c r="CD881">
        <f t="shared" ca="1" si="112"/>
        <v>10701011.105527371</v>
      </c>
      <c r="CE881">
        <f t="shared" ca="1" si="113"/>
        <v>41889197.280115038</v>
      </c>
      <c r="CG881">
        <f ca="1">+IFERROR(VLOOKUP(_xlfn.CONCAT(B881,E881,C881),Reallocation!$A$3:$F$618,6,FALSE),0)</f>
        <v>3.4453406950452563E-2</v>
      </c>
      <c r="CH881">
        <f t="shared" ca="1" si="107"/>
        <v>2.4651042014212088E-4</v>
      </c>
      <c r="CI881">
        <f t="shared" ca="1" si="108"/>
        <v>2.4651042014212088E-4</v>
      </c>
      <c r="CJ881">
        <f t="shared" ca="1" si="109"/>
        <v>3.168268589659462E-4</v>
      </c>
      <c r="CK881">
        <f t="shared" ca="1" si="110"/>
        <v>3.7675329326458673E-4</v>
      </c>
      <c r="CL881">
        <f ca="1">+IF($C881=1,SUMPRODUCT($CH881:$CK881,Elast!$L$6:$O$6),SUMPRODUCT($CH881:$CK881,Elast!$L$13:$O$13))</f>
        <v>-1.0817262257220462E-5</v>
      </c>
      <c r="CM881">
        <f ca="1">+IF($C881=1,SUMPRODUCT($CH881:$CK881,Elast!$L$7:$O$7),SUMPRODUCT($CH881:$CK881,Elast!$L$14:$O$14))</f>
        <v>6.7730923308435062E-6</v>
      </c>
      <c r="CN881">
        <f ca="1">+IF($C881=1,SUMPRODUCT($CH881:$CK881,Elast!$L$8:$O$8),SUMPRODUCT($CH881:$CK881,Elast!$L$15:$O$15))</f>
        <v>-1.372665663766992E-5</v>
      </c>
      <c r="CO881">
        <f ca="1">+IF($C881=1,SUMPRODUCT($CH881:$CK881,Elast!$L$9:$O$9),SUMPRODUCT($CH881:$CK881,Elast!$L$16:$O$16))</f>
        <v>-8.7700315588548072E-6</v>
      </c>
    </row>
    <row r="882" spans="2:93" x14ac:dyDescent="0.25">
      <c r="B882" t="s">
        <v>94</v>
      </c>
      <c r="C882">
        <v>2</v>
      </c>
      <c r="D882">
        <v>2047</v>
      </c>
      <c r="E882">
        <v>2045</v>
      </c>
      <c r="F882">
        <v>0.13795433817394101</v>
      </c>
      <c r="G882" s="1">
        <v>2.83673638430012E-6</v>
      </c>
      <c r="H882">
        <v>0.204339673883909</v>
      </c>
      <c r="I882">
        <v>0.65770315120576395</v>
      </c>
      <c r="J882">
        <f ca="1">+('aob Demand'!J881-'aob Demand'!BX881)+'aob Cap'!BX882</f>
        <v>139.70863572439438</v>
      </c>
      <c r="K882">
        <f ca="1">+('aob Demand'!K881-'aob Demand'!BY881)+'aob Cap'!BY882</f>
        <v>139.70863572439438</v>
      </c>
      <c r="L882">
        <f ca="1">+('aob Demand'!L881-'aob Demand'!BZ881)+'aob Cap'!BZ882</f>
        <v>108.68824708185441</v>
      </c>
      <c r="M882">
        <f ca="1">+('aob Demand'!M881-'aob Demand'!CA881)+'aob Cap'!CA882</f>
        <v>91.390613030130325</v>
      </c>
      <c r="N882">
        <f ca="1">+'aob Demand'!N881*(1+CL882)</f>
        <v>478352.06221962901</v>
      </c>
      <c r="O882">
        <f ca="1">+'aob Demand'!O881*(1+CM882)</f>
        <v>189.84286754827158</v>
      </c>
      <c r="P882">
        <f ca="1">+'aob Demand'!P881*(1+CN882)</f>
        <v>947275.92339990998</v>
      </c>
      <c r="Q882">
        <f ca="1">+'aob Demand'!Q881*(1+CO882)</f>
        <v>3708120.4726167885</v>
      </c>
      <c r="R882">
        <v>456818793.382842</v>
      </c>
      <c r="S882">
        <f ca="1">+IF(E882&gt;2017,SUMPRODUCT(J882:M882,N882:Q882),'aob Demand'!S881)</f>
        <v>508701599.49588823</v>
      </c>
      <c r="T882">
        <v>1</v>
      </c>
      <c r="U882">
        <v>4.0000000000000001E-3</v>
      </c>
      <c r="V882">
        <v>33418.584568367602</v>
      </c>
      <c r="W882">
        <v>4.0000000000000001E-3</v>
      </c>
      <c r="X882">
        <v>-2.0525014355274398</v>
      </c>
      <c r="Y882">
        <v>-2.0525014355274398</v>
      </c>
      <c r="Z882">
        <v>-5.5215444717989897</v>
      </c>
      <c r="AA882">
        <v>-1.7970557812629899</v>
      </c>
      <c r="AB882">
        <v>1.4029893614151101</v>
      </c>
      <c r="AC882">
        <v>1.4029893614151101</v>
      </c>
      <c r="AD882">
        <v>1.4029893614151101</v>
      </c>
      <c r="AE882">
        <v>1.4029893614151101</v>
      </c>
      <c r="AF882">
        <v>682283.38257079897</v>
      </c>
      <c r="AG882">
        <v>14.039557986457901</v>
      </c>
      <c r="AH882">
        <v>1326363.67901951</v>
      </c>
      <c r="AI882">
        <v>5173557.5143678002</v>
      </c>
      <c r="AJ882">
        <v>130.14775753662701</v>
      </c>
      <c r="AK882">
        <v>130.14775753662701</v>
      </c>
      <c r="AL882">
        <v>102.787888429045</v>
      </c>
      <c r="AM882">
        <v>81.814189485721201</v>
      </c>
      <c r="AN882">
        <v>128.09525610109901</v>
      </c>
      <c r="AO882">
        <v>128.09525610109901</v>
      </c>
      <c r="AP882">
        <v>97.266343957246406</v>
      </c>
      <c r="AQ882">
        <v>80.017133704458203</v>
      </c>
      <c r="AR882">
        <f ca="1">+IF(E882&gt;2017,J882*N882,'aob Demand'!AR881)</f>
        <v>66829914.008654989</v>
      </c>
      <c r="AS882">
        <f>+IF(F882&gt;2017,K882*O882,'aob Demand'!AS881)</f>
        <v>26516.2658231198</v>
      </c>
      <c r="AT882">
        <f>+IF(G882&gt;2017,L882*P882,'aob Demand'!AT881)</f>
        <v>102927921.64410999</v>
      </c>
      <c r="AU882">
        <f>+IF(H882&gt;2017,M882*Q882,'aob Demand'!AU881)</f>
        <v>338768155.48995501</v>
      </c>
      <c r="AV882">
        <v>0.98418796154976596</v>
      </c>
      <c r="AW882">
        <v>0.98418796154976596</v>
      </c>
      <c r="AX882">
        <v>0.946242101424557</v>
      </c>
      <c r="AY882">
        <v>0.97799338575918804</v>
      </c>
      <c r="AZ882">
        <v>1.0318326950182599</v>
      </c>
      <c r="BA882">
        <v>1.0318326950182599</v>
      </c>
      <c r="BB882">
        <v>1.0043763502426799</v>
      </c>
      <c r="BC882">
        <v>1.0561335512201999</v>
      </c>
      <c r="BD882">
        <v>0.87852303217171501</v>
      </c>
      <c r="BE882">
        <v>0.87852303217171501</v>
      </c>
      <c r="BF882">
        <v>0.83260040106396505</v>
      </c>
      <c r="BG882">
        <v>0.81999618330809998</v>
      </c>
      <c r="BH882">
        <v>0.20805409</v>
      </c>
      <c r="BI882">
        <v>0.20805409</v>
      </c>
      <c r="BJ882">
        <v>0.23356761100000001</v>
      </c>
      <c r="BK882">
        <v>0.32932171100000002</v>
      </c>
      <c r="BL882">
        <v>0.19574691499999999</v>
      </c>
      <c r="BM882">
        <v>0.19574691499999999</v>
      </c>
      <c r="BN882">
        <v>0.212636728</v>
      </c>
      <c r="BO882">
        <v>0.32846056800000001</v>
      </c>
      <c r="BP882">
        <v>0.20090065800000001</v>
      </c>
      <c r="BQ882">
        <v>0.20090065800000001</v>
      </c>
      <c r="BR882">
        <v>0.23331829000000001</v>
      </c>
      <c r="BS882">
        <v>0.26943362700000001</v>
      </c>
      <c r="BT882">
        <v>0.71193289699999995</v>
      </c>
      <c r="BU882">
        <v>0.71193289699999995</v>
      </c>
      <c r="BV882">
        <v>0.66426642700000005</v>
      </c>
      <c r="BW882">
        <v>0.66782604599999995</v>
      </c>
      <c r="BX882">
        <f ca="1">+'aob Demand'!BX881+'aob Cap'!$CG882</f>
        <v>11.244139207704718</v>
      </c>
      <c r="BY882">
        <f ca="1">+'aob Demand'!BY881+'aob Cap'!$CG882</f>
        <v>11.244139207704718</v>
      </c>
      <c r="BZ882">
        <f ca="1">+'aob Demand'!BZ881+'aob Cap'!$CG882</f>
        <v>11.244139207704718</v>
      </c>
      <c r="CA882">
        <f ca="1">+'aob Demand'!CA881+'aob Cap'!$CG882</f>
        <v>11.244139207704718</v>
      </c>
      <c r="CB882">
        <f t="shared" ca="1" si="106"/>
        <v>5378657.1778901368</v>
      </c>
      <c r="CC882">
        <f t="shared" ca="1" si="111"/>
        <v>2134.619630302614</v>
      </c>
      <c r="CD882">
        <f t="shared" ca="1" si="112"/>
        <v>10651302.350815618</v>
      </c>
      <c r="CE882">
        <f t="shared" ca="1" si="113"/>
        <v>41694622.79304298</v>
      </c>
      <c r="CG882">
        <f ca="1">+IFERROR(VLOOKUP(_xlfn.CONCAT(B882,E882,C882),Reallocation!$A$3:$F$618,6,FALSE),0)</f>
        <v>3.2924641179419144E-2</v>
      </c>
      <c r="CH882">
        <f t="shared" ca="1" si="107"/>
        <v>2.3566647121486817E-4</v>
      </c>
      <c r="CI882">
        <f t="shared" ca="1" si="108"/>
        <v>2.3566647121486817E-4</v>
      </c>
      <c r="CJ882">
        <f t="shared" ca="1" si="109"/>
        <v>3.0292733633485724E-4</v>
      </c>
      <c r="CK882">
        <f t="shared" ca="1" si="110"/>
        <v>3.6026283321421992E-4</v>
      </c>
      <c r="CL882">
        <f ca="1">+IF($C882=1,SUMPRODUCT($CH882:$CK882,Elast!$L$6:$O$6),SUMPRODUCT($CH882:$CK882,Elast!$L$13:$O$13))</f>
        <v>-1.0342135740095903E-5</v>
      </c>
      <c r="CM882">
        <f ca="1">+IF($C882=1,SUMPRODUCT($CH882:$CK882,Elast!$L$7:$O$7),SUMPRODUCT($CH882:$CK882,Elast!$L$14:$O$14))</f>
        <v>6.475110900860429E-6</v>
      </c>
      <c r="CN882">
        <f ca="1">+IF($C882=1,SUMPRODUCT($CH882:$CK882,Elast!$L$8:$O$8),SUMPRODUCT($CH882:$CK882,Elast!$L$15:$O$15))</f>
        <v>-1.3123230152625397E-5</v>
      </c>
      <c r="CO882">
        <f ca="1">+IF($C882=1,SUMPRODUCT($CH882:$CK882,Elast!$L$9:$O$9),SUMPRODUCT($CH882:$CK882,Elast!$L$16:$O$16))</f>
        <v>-8.3858057329231341E-6</v>
      </c>
    </row>
    <row r="883" spans="2:93" x14ac:dyDescent="0.25">
      <c r="B883" t="s">
        <v>94</v>
      </c>
      <c r="C883">
        <v>2</v>
      </c>
      <c r="D883">
        <v>2048</v>
      </c>
      <c r="E883">
        <v>2046</v>
      </c>
      <c r="F883">
        <v>0.13798810682012899</v>
      </c>
      <c r="G883" s="1">
        <v>2.8354404364807201E-6</v>
      </c>
      <c r="H883">
        <v>0.20435514507664099</v>
      </c>
      <c r="I883">
        <v>0.65765391266279305</v>
      </c>
      <c r="J883">
        <f ca="1">+('aob Demand'!J882-'aob Demand'!BX882)+'aob Cap'!BX883</f>
        <v>139.65411523163829</v>
      </c>
      <c r="K883">
        <f ca="1">+('aob Demand'!K882-'aob Demand'!BY882)+'aob Cap'!BY883</f>
        <v>139.65411523163829</v>
      </c>
      <c r="L883">
        <f ca="1">+('aob Demand'!L882-'aob Demand'!BZ882)+'aob Cap'!BZ883</f>
        <v>108.63262261546525</v>
      </c>
      <c r="M883">
        <f ca="1">+('aob Demand'!M882-'aob Demand'!CA882)+'aob Cap'!CA883</f>
        <v>91.334385597983655</v>
      </c>
      <c r="N883">
        <f ca="1">+'aob Demand'!N882*(1+CL883)</f>
        <v>478688.12046746764</v>
      </c>
      <c r="O883">
        <f ca="1">+'aob Demand'!O882*(1+CM883)</f>
        <v>189.99130331360638</v>
      </c>
      <c r="P883">
        <f ca="1">+'aob Demand'!P882*(1+CN883)</f>
        <v>947938.75899084669</v>
      </c>
      <c r="Q883">
        <f ca="1">+'aob Demand'!Q882*(1+CO883)</f>
        <v>3710716.112150643</v>
      </c>
      <c r="R883">
        <v>456757631.58661598</v>
      </c>
      <c r="S883">
        <f ca="1">+IF(E883&gt;2017,SUMPRODUCT(J883:M883,N883:Q883),'aob Demand'!S882)</f>
        <v>508770348.70298874</v>
      </c>
      <c r="T883">
        <v>1</v>
      </c>
      <c r="U883">
        <v>4.0000000000000001E-3</v>
      </c>
      <c r="V883">
        <v>33627.858262561203</v>
      </c>
      <c r="W883">
        <v>4.0000000000000001E-3</v>
      </c>
      <c r="X883">
        <v>-2.0579013463807798</v>
      </c>
      <c r="Y883">
        <v>-2.0579013463807798</v>
      </c>
      <c r="Z883">
        <v>-5.5256608809525103</v>
      </c>
      <c r="AA883">
        <v>-1.80045330743694</v>
      </c>
      <c r="AB883">
        <v>1.33189856730348</v>
      </c>
      <c r="AC883">
        <v>1.33189856730348</v>
      </c>
      <c r="AD883">
        <v>1.33189856730348</v>
      </c>
      <c r="AE883">
        <v>1.33189856730348</v>
      </c>
      <c r="AF883">
        <v>648166.51603563305</v>
      </c>
      <c r="AG883">
        <v>13.328160342482301</v>
      </c>
      <c r="AH883">
        <v>1260043.7259352801</v>
      </c>
      <c r="AI883">
        <v>4914884.1146090403</v>
      </c>
      <c r="AJ883">
        <v>130.14775753662701</v>
      </c>
      <c r="AK883">
        <v>130.14775753662701</v>
      </c>
      <c r="AL883">
        <v>102.787888429045</v>
      </c>
      <c r="AM883">
        <v>81.814189485721201</v>
      </c>
      <c r="AN883">
        <v>128.089856190246</v>
      </c>
      <c r="AO883">
        <v>128.089856190246</v>
      </c>
      <c r="AP883">
        <v>97.262227548092895</v>
      </c>
      <c r="AQ883">
        <v>80.013736178284205</v>
      </c>
      <c r="AR883">
        <f ca="1">+IF(E883&gt;2017,J883*N883,'aob Demand'!AR882)</f>
        <v>66850765.935780078</v>
      </c>
      <c r="AS883">
        <f>+IF(F883&gt;2017,K883*O883,'aob Demand'!AS882)</f>
        <v>26526.925319299498</v>
      </c>
      <c r="AT883">
        <f>+IF(G883&gt;2017,L883*P883,'aob Demand'!AT882)</f>
        <v>102948539.369624</v>
      </c>
      <c r="AU883">
        <f>+IF(H883&gt;2017,M883*Q883,'aob Demand'!AU882)</f>
        <v>338801939.78782398</v>
      </c>
      <c r="AV883">
        <v>0.98414651070311099</v>
      </c>
      <c r="AW883">
        <v>0.98414651070311099</v>
      </c>
      <c r="AX883">
        <v>0.94620209989686999</v>
      </c>
      <c r="AY883">
        <v>0.97795191279606997</v>
      </c>
      <c r="AZ883">
        <v>1.03192685291396</v>
      </c>
      <c r="BA883">
        <v>1.03192685291396</v>
      </c>
      <c r="BB883">
        <v>1.0044683449602101</v>
      </c>
      <c r="BC883">
        <v>1.0562305888297101</v>
      </c>
      <c r="BD883">
        <v>0.87848603159366201</v>
      </c>
      <c r="BE883">
        <v>0.87848603159366201</v>
      </c>
      <c r="BF883">
        <v>0.832565203636219</v>
      </c>
      <c r="BG883">
        <v>0.81996141040271797</v>
      </c>
      <c r="BH883">
        <v>0.20805409</v>
      </c>
      <c r="BI883">
        <v>0.20805409</v>
      </c>
      <c r="BJ883">
        <v>0.23356761100000001</v>
      </c>
      <c r="BK883">
        <v>0.32932171100000002</v>
      </c>
      <c r="BL883">
        <v>0.19574691499999999</v>
      </c>
      <c r="BM883">
        <v>0.19574691499999999</v>
      </c>
      <c r="BN883">
        <v>0.212636728</v>
      </c>
      <c r="BO883">
        <v>0.32846056800000001</v>
      </c>
      <c r="BP883">
        <v>0.20090065800000001</v>
      </c>
      <c r="BQ883">
        <v>0.20090065800000001</v>
      </c>
      <c r="BR883">
        <v>0.23331829000000001</v>
      </c>
      <c r="BS883">
        <v>0.26943362700000001</v>
      </c>
      <c r="BT883">
        <v>0.71193289699999995</v>
      </c>
      <c r="BU883">
        <v>0.71193289699999995</v>
      </c>
      <c r="BV883">
        <v>0.66426642700000005</v>
      </c>
      <c r="BW883">
        <v>0.66782604599999995</v>
      </c>
      <c r="BX883">
        <f ca="1">+'aob Demand'!BX882+'aob Cap'!$CG883</f>
        <v>11.185107177811165</v>
      </c>
      <c r="BY883">
        <f ca="1">+'aob Demand'!BY882+'aob Cap'!$CG883</f>
        <v>11.185107177811165</v>
      </c>
      <c r="BZ883">
        <f ca="1">+'aob Demand'!BZ882+'aob Cap'!$CG883</f>
        <v>11.185107177811165</v>
      </c>
      <c r="CA883">
        <f ca="1">+'aob Demand'!CA882+'aob Cap'!$CG883</f>
        <v>11.185107177811165</v>
      </c>
      <c r="CB883">
        <f t="shared" ca="1" si="106"/>
        <v>5354177.9321736079</v>
      </c>
      <c r="CC883">
        <f t="shared" ca="1" si="111"/>
        <v>2125.0730904147172</v>
      </c>
      <c r="CD883">
        <f t="shared" ca="1" si="112"/>
        <v>10602796.617313927</v>
      </c>
      <c r="CE883">
        <f t="shared" ca="1" si="113"/>
        <v>41504757.420835696</v>
      </c>
      <c r="CG883">
        <f ca="1">+IFERROR(VLOOKUP(_xlfn.CONCAT(B883,E883,C883),Reallocation!$A$3:$F$618,6,FALSE),0)</f>
        <v>3.1463755733265743E-2</v>
      </c>
      <c r="CH883">
        <f t="shared" ca="1" si="107"/>
        <v>2.2529773419899257E-4</v>
      </c>
      <c r="CI883">
        <f t="shared" ca="1" si="108"/>
        <v>2.2529773419899257E-4</v>
      </c>
      <c r="CJ883">
        <f t="shared" ca="1" si="109"/>
        <v>2.8963450366692456E-4</v>
      </c>
      <c r="CK883">
        <f t="shared" ca="1" si="110"/>
        <v>3.4448970699552106E-4</v>
      </c>
      <c r="CL883">
        <f ca="1">+IF($C883=1,SUMPRODUCT($CH883:$CK883,Elast!$L$6:$O$6),SUMPRODUCT($CH883:$CK883,Elast!$L$13:$O$13))</f>
        <v>-9.8877840873474741E-6</v>
      </c>
      <c r="CM883">
        <f ca="1">+IF($C883=1,SUMPRODUCT($CH883:$CK883,Elast!$L$7:$O$7),SUMPRODUCT($CH883:$CK883,Elast!$L$14:$O$14))</f>
        <v>6.1901900561239827E-6</v>
      </c>
      <c r="CN883">
        <f ca="1">+IF($C883=1,SUMPRODUCT($CH883:$CK883,Elast!$L$8:$O$8),SUMPRODUCT($CH883:$CK883,Elast!$L$15:$O$15))</f>
        <v>-1.2546221342668583E-5</v>
      </c>
      <c r="CO883">
        <f ca="1">+IF($C883=1,SUMPRODUCT($CH883:$CK883,Elast!$L$9:$O$9),SUMPRODUCT($CH883:$CK883,Elast!$L$16:$O$16))</f>
        <v>-8.0183170044128E-6</v>
      </c>
    </row>
    <row r="884" spans="2:93" x14ac:dyDescent="0.25">
      <c r="B884" t="s">
        <v>94</v>
      </c>
      <c r="C884">
        <v>2</v>
      </c>
      <c r="D884">
        <v>2049</v>
      </c>
      <c r="E884">
        <v>2047</v>
      </c>
      <c r="F884">
        <v>0.13802021537781001</v>
      </c>
      <c r="G884" s="1">
        <v>2.8341125557519099E-6</v>
      </c>
      <c r="H884">
        <v>0.20436985575807901</v>
      </c>
      <c r="I884">
        <v>0.65760709475155399</v>
      </c>
      <c r="J884">
        <f ca="1">+('aob Demand'!J883-'aob Demand'!BX883)+'aob Cap'!BX884</f>
        <v>139.60092217673997</v>
      </c>
      <c r="K884">
        <f ca="1">+('aob Demand'!K883-'aob Demand'!BY883)+'aob Cap'!BY884</f>
        <v>139.60092217673997</v>
      </c>
      <c r="L884">
        <f ca="1">+('aob Demand'!L883-'aob Demand'!BZ883)+'aob Cap'!BZ884</f>
        <v>108.57832631828997</v>
      </c>
      <c r="M884">
        <f ca="1">+('aob Demand'!M883-'aob Demand'!CA883)+'aob Cap'!CA884</f>
        <v>91.279486478518464</v>
      </c>
      <c r="N884">
        <f ca="1">+'aob Demand'!N883*(1+CL884)</f>
        <v>479024.26350747905</v>
      </c>
      <c r="O884">
        <f ca="1">+'aob Demand'!O883*(1+CM884)</f>
        <v>190.13947912484807</v>
      </c>
      <c r="P884">
        <f ca="1">+'aob Demand'!P883*(1+CN884)</f>
        <v>948601.81229333824</v>
      </c>
      <c r="Q884">
        <f ca="1">+'aob Demand'!Q883*(1+CO884)</f>
        <v>3713312.6017828044</v>
      </c>
      <c r="R884">
        <v>456714300.72454602</v>
      </c>
      <c r="S884">
        <f ca="1">+IF(E884&gt;2017,SUMPRODUCT(J884:M884,N884:Q884),'aob Demand'!S883)</f>
        <v>508845637.12355888</v>
      </c>
      <c r="T884">
        <v>1</v>
      </c>
      <c r="U884">
        <v>4.0000000000000001E-3</v>
      </c>
      <c r="V884">
        <v>33838.442469442598</v>
      </c>
      <c r="W884">
        <v>4.0000000000000001E-3</v>
      </c>
      <c r="X884">
        <v>-2.0632960811210102</v>
      </c>
      <c r="Y884">
        <v>-2.0632960811210102</v>
      </c>
      <c r="Z884">
        <v>-5.5297725535174003</v>
      </c>
      <c r="AA884">
        <v>-1.8038463843000201</v>
      </c>
      <c r="AB884">
        <v>1.2644110866386</v>
      </c>
      <c r="AC884">
        <v>1.2644110866386</v>
      </c>
      <c r="AD884">
        <v>1.2644110866386</v>
      </c>
      <c r="AE884">
        <v>1.2644110866386</v>
      </c>
      <c r="AF884">
        <v>615755.75544787303</v>
      </c>
      <c r="AG884">
        <v>12.652820654090901</v>
      </c>
      <c r="AH884">
        <v>1197039.94231594</v>
      </c>
      <c r="AI884">
        <v>4669143.9499188196</v>
      </c>
      <c r="AJ884">
        <v>130.14775753662701</v>
      </c>
      <c r="AK884">
        <v>130.14775753662701</v>
      </c>
      <c r="AL884">
        <v>102.787888429045</v>
      </c>
      <c r="AM884">
        <v>81.814189485721201</v>
      </c>
      <c r="AN884">
        <v>128.08446145550599</v>
      </c>
      <c r="AO884">
        <v>128.08446145550599</v>
      </c>
      <c r="AP884">
        <v>97.258115875528006</v>
      </c>
      <c r="AQ884">
        <v>80.0103431014211</v>
      </c>
      <c r="AR884">
        <f ca="1">+IF(E884&gt;2017,J884*N884,'aob Demand'!AR883)</f>
        <v>66872228.930677764</v>
      </c>
      <c r="AS884">
        <f>+IF(F884&gt;2017,K884*O884,'aob Demand'!AS883)</f>
        <v>26537.772636733502</v>
      </c>
      <c r="AT884">
        <f>+IF(G884&gt;2017,L884*P884,'aob Demand'!AT883)</f>
        <v>102970310.429271</v>
      </c>
      <c r="AU884">
        <f>+IF(H884&gt;2017,M884*Q884,'aob Demand'!AU883)</f>
        <v>338840216.520217</v>
      </c>
      <c r="AV884">
        <v>0.98410509773631005</v>
      </c>
      <c r="AW884">
        <v>0.98410509773631005</v>
      </c>
      <c r="AX884">
        <v>0.94616214225801798</v>
      </c>
      <c r="AY884">
        <v>0.97791049163244104</v>
      </c>
      <c r="AZ884">
        <v>1.0320209373103499</v>
      </c>
      <c r="BA884">
        <v>1.0320209373103499</v>
      </c>
      <c r="BB884">
        <v>1.0045602510452101</v>
      </c>
      <c r="BC884">
        <v>1.0563275182548999</v>
      </c>
      <c r="BD884">
        <v>0.87844906482858698</v>
      </c>
      <c r="BE884">
        <v>0.87844906482858698</v>
      </c>
      <c r="BF884">
        <v>0.83253004482634996</v>
      </c>
      <c r="BG884">
        <v>0.81992668092849197</v>
      </c>
      <c r="BH884">
        <v>0.20805409</v>
      </c>
      <c r="BI884">
        <v>0.20805409</v>
      </c>
      <c r="BJ884">
        <v>0.23356761100000001</v>
      </c>
      <c r="BK884">
        <v>0.32932171100000002</v>
      </c>
      <c r="BL884">
        <v>0.19574691499999999</v>
      </c>
      <c r="BM884">
        <v>0.19574691499999999</v>
      </c>
      <c r="BN884">
        <v>0.212636728</v>
      </c>
      <c r="BO884">
        <v>0.32846056800000001</v>
      </c>
      <c r="BP884">
        <v>0.20090065800000001</v>
      </c>
      <c r="BQ884">
        <v>0.20090065800000001</v>
      </c>
      <c r="BR884">
        <v>0.23331829000000001</v>
      </c>
      <c r="BS884">
        <v>0.26943362700000001</v>
      </c>
      <c r="BT884">
        <v>0.71193289699999995</v>
      </c>
      <c r="BU884">
        <v>0.71193289699999995</v>
      </c>
      <c r="BV884">
        <v>0.66426642700000005</v>
      </c>
      <c r="BW884">
        <v>0.66782604599999995</v>
      </c>
      <c r="BX884">
        <f ca="1">+'aob Demand'!BX883+'aob Cap'!$CG884</f>
        <v>11.127404355755075</v>
      </c>
      <c r="BY884">
        <f ca="1">+'aob Demand'!BY883+'aob Cap'!$CG884</f>
        <v>11.127404355755075</v>
      </c>
      <c r="BZ884">
        <f ca="1">+'aob Demand'!BZ883+'aob Cap'!$CG884</f>
        <v>11.127404355755075</v>
      </c>
      <c r="CA884">
        <f ca="1">+'aob Demand'!CA883+'aob Cap'!$CG884</f>
        <v>11.127404355755075</v>
      </c>
      <c r="CB884">
        <f t="shared" ca="1" si="106"/>
        <v>5330296.6762654893</v>
      </c>
      <c r="CC884">
        <f t="shared" ca="1" si="111"/>
        <v>2115.7588682148357</v>
      </c>
      <c r="CD884">
        <f t="shared" ca="1" si="112"/>
        <v>10555475.937990051</v>
      </c>
      <c r="CE884">
        <f t="shared" ca="1" si="113"/>
        <v>41319530.819358192</v>
      </c>
      <c r="CG884">
        <f ca="1">+IFERROR(VLOOKUP(_xlfn.CONCAT(B884,E884,C884),Reallocation!$A$3:$F$618,6,FALSE),0)</f>
        <v>3.0067139427976407E-2</v>
      </c>
      <c r="CH884">
        <f t="shared" ca="1" si="107"/>
        <v>2.1537923216530253E-4</v>
      </c>
      <c r="CI884">
        <f t="shared" ca="1" si="108"/>
        <v>2.1537923216530253E-4</v>
      </c>
      <c r="CJ884">
        <f t="shared" ca="1" si="109"/>
        <v>2.769165859108913E-4</v>
      </c>
      <c r="CK884">
        <f t="shared" ca="1" si="110"/>
        <v>3.293964568376051E-4</v>
      </c>
      <c r="CL884">
        <f ca="1">+IF($C884=1,SUMPRODUCT($CH884:$CK884,Elast!$L$6:$O$6),SUMPRODUCT($CH884:$CK884,Elast!$L$13:$O$13))</f>
        <v>-9.4531175249541468E-6</v>
      </c>
      <c r="CM884">
        <f ca="1">+IF($C884=1,SUMPRODUCT($CH884:$CK884,Elast!$L$7:$O$7),SUMPRODUCT($CH884:$CK884,Elast!$L$14:$O$14))</f>
        <v>5.917643235506796E-6</v>
      </c>
      <c r="CN884">
        <f ca="1">+IF($C884=1,SUMPRODUCT($CH884:$CK884,Elast!$L$8:$O$8),SUMPRODUCT($CH884:$CK884,Elast!$L$15:$O$15))</f>
        <v>-1.199424291094142E-5</v>
      </c>
      <c r="CO884">
        <f ca="1">+IF($C884=1,SUMPRODUCT($CH884:$CK884,Elast!$L$9:$O$9),SUMPRODUCT($CH884:$CK884,Elast!$L$16:$O$16))</f>
        <v>-7.6666903235651509E-6</v>
      </c>
    </row>
    <row r="885" spans="2:93" x14ac:dyDescent="0.25">
      <c r="B885" t="s">
        <v>94</v>
      </c>
      <c r="C885">
        <v>2</v>
      </c>
      <c r="D885">
        <v>2050</v>
      </c>
      <c r="E885">
        <v>2048</v>
      </c>
      <c r="F885">
        <v>0.13805074316819299</v>
      </c>
      <c r="G885" s="1">
        <v>2.8327543530109599E-6</v>
      </c>
      <c r="H885">
        <v>0.204383842260004</v>
      </c>
      <c r="I885">
        <v>0.65756258181744898</v>
      </c>
      <c r="J885">
        <f ca="1">+('aob Demand'!J884-'aob Demand'!BX884)+'aob Cap'!BX885</f>
        <v>139.54903322547321</v>
      </c>
      <c r="K885">
        <f ca="1">+('aob Demand'!K884-'aob Demand'!BY884)+'aob Cap'!BY885</f>
        <v>139.54903322547321</v>
      </c>
      <c r="L885">
        <f ca="1">+('aob Demand'!L884-'aob Demand'!BZ884)+'aob Cap'!BZ885</f>
        <v>108.52533484641624</v>
      </c>
      <c r="M885">
        <f ca="1">+('aob Demand'!M884-'aob Demand'!CA884)+'aob Cap'!CA885</f>
        <v>91.225892325696051</v>
      </c>
      <c r="N885">
        <f ca="1">+'aob Demand'!N884*(1+CL885)</f>
        <v>479360.49373743113</v>
      </c>
      <c r="O885">
        <f ca="1">+'aob Demand'!O884*(1+CM885)</f>
        <v>190.28739960272833</v>
      </c>
      <c r="P885">
        <f ca="1">+'aob Demand'!P884*(1+CN885)</f>
        <v>949265.08760620805</v>
      </c>
      <c r="Q885">
        <f ca="1">+'aob Demand'!Q884*(1+CO885)</f>
        <v>3715909.9570448375</v>
      </c>
      <c r="R885">
        <v>456687918.283153</v>
      </c>
      <c r="S885">
        <f ca="1">+IF(E885&gt;2017,SUMPRODUCT(J885:M885,N885:Q885),'aob Demand'!S884)</f>
        <v>508927361.01402414</v>
      </c>
      <c r="T885">
        <v>1</v>
      </c>
      <c r="U885">
        <v>4.0000000000000001E-3</v>
      </c>
      <c r="V885">
        <v>34050.345395697703</v>
      </c>
      <c r="W885">
        <v>4.0000000000000001E-3</v>
      </c>
      <c r="X885">
        <v>-2.0686858858830699</v>
      </c>
      <c r="Y885">
        <v>-2.0686858858830699</v>
      </c>
      <c r="Z885">
        <v>-5.5338797148416496</v>
      </c>
      <c r="AA885">
        <v>-1.8072352232298201</v>
      </c>
      <c r="AB885">
        <v>1.2003441769869201</v>
      </c>
      <c r="AC885">
        <v>1.2003441769869201</v>
      </c>
      <c r="AD885">
        <v>1.2003441769869201</v>
      </c>
      <c r="AE885">
        <v>1.2003441769869201</v>
      </c>
      <c r="AF885">
        <v>584965.77024071</v>
      </c>
      <c r="AG885">
        <v>12.0117102381426</v>
      </c>
      <c r="AH885">
        <v>1137186.5032198799</v>
      </c>
      <c r="AI885">
        <v>4435690.40030728</v>
      </c>
      <c r="AJ885">
        <v>130.14775753662701</v>
      </c>
      <c r="AK885">
        <v>130.14775753662701</v>
      </c>
      <c r="AL885">
        <v>102.787888429045</v>
      </c>
      <c r="AM885">
        <v>81.814189485721201</v>
      </c>
      <c r="AN885">
        <v>128.079071650744</v>
      </c>
      <c r="AO885">
        <v>128.079071650744</v>
      </c>
      <c r="AP885">
        <v>97.254008714203707</v>
      </c>
      <c r="AQ885">
        <v>80.006954262491305</v>
      </c>
      <c r="AR885">
        <f ca="1">+IF(E885&gt;2017,J885*N885,'aob Demand'!AR884)</f>
        <v>66894293.467544019</v>
      </c>
      <c r="AS885">
        <f>+IF(F885&gt;2017,K885*O885,'aob Demand'!AS884)</f>
        <v>26548.8052537648</v>
      </c>
      <c r="AT885">
        <f>+IF(G885&gt;2017,L885*P885,'aob Demand'!AT884)</f>
        <v>102993218.73923101</v>
      </c>
      <c r="AU885">
        <f>+IF(H885&gt;2017,M885*Q885,'aob Demand'!AU884)</f>
        <v>338882922.56214499</v>
      </c>
      <c r="AV885">
        <v>0.98406372085025395</v>
      </c>
      <c r="AW885">
        <v>0.98406372085025395</v>
      </c>
      <c r="AX885">
        <v>0.94612222642089205</v>
      </c>
      <c r="AY885">
        <v>0.97786911980721203</v>
      </c>
      <c r="AZ885">
        <v>1.0321149522630799</v>
      </c>
      <c r="BA885">
        <v>1.0321149522630799</v>
      </c>
      <c r="BB885">
        <v>1.00465207326054</v>
      </c>
      <c r="BC885">
        <v>1.0564243452092399</v>
      </c>
      <c r="BD885">
        <v>0.878412130270535</v>
      </c>
      <c r="BE885">
        <v>0.878412130270535</v>
      </c>
      <c r="BF885">
        <v>0.83249492279790704</v>
      </c>
      <c r="BG885">
        <v>0.81989199282192804</v>
      </c>
      <c r="BH885">
        <v>0.20805409</v>
      </c>
      <c r="BI885">
        <v>0.20805409</v>
      </c>
      <c r="BJ885">
        <v>0.23356761100000001</v>
      </c>
      <c r="BK885">
        <v>0.32932171100000002</v>
      </c>
      <c r="BL885">
        <v>0.19574691499999999</v>
      </c>
      <c r="BM885">
        <v>0.19574691499999999</v>
      </c>
      <c r="BN885">
        <v>0.212636728</v>
      </c>
      <c r="BO885">
        <v>0.32846056800000001</v>
      </c>
      <c r="BP885">
        <v>0.20090065800000001</v>
      </c>
      <c r="BQ885">
        <v>0.20090065800000001</v>
      </c>
      <c r="BR885">
        <v>0.23331829000000001</v>
      </c>
      <c r="BS885">
        <v>0.26943362700000001</v>
      </c>
      <c r="BT885">
        <v>0.71193289699999995</v>
      </c>
      <c r="BU885">
        <v>0.71193289699999995</v>
      </c>
      <c r="BV885">
        <v>0.66426642700000005</v>
      </c>
      <c r="BW885">
        <v>0.66782604599999995</v>
      </c>
      <c r="BX885">
        <f ca="1">+'aob Demand'!BX884+'aob Cap'!$CG885</f>
        <v>11.071007382822142</v>
      </c>
      <c r="BY885">
        <f ca="1">+'aob Demand'!BY884+'aob Cap'!$CG885</f>
        <v>11.071007382822142</v>
      </c>
      <c r="BZ885">
        <f ca="1">+'aob Demand'!BZ884+'aob Cap'!$CG885</f>
        <v>11.071007382822142</v>
      </c>
      <c r="CA885">
        <f ca="1">+'aob Demand'!CA884+'aob Cap'!$CG885</f>
        <v>11.071007382822142</v>
      </c>
      <c r="CB885">
        <f t="shared" ca="1" si="106"/>
        <v>5307003.565200367</v>
      </c>
      <c r="CC885">
        <f t="shared" ca="1" si="111"/>
        <v>2106.6732058598323</v>
      </c>
      <c r="CD885">
        <f t="shared" ca="1" si="112"/>
        <v>10509320.793143636</v>
      </c>
      <c r="CE885">
        <f t="shared" ca="1" si="113"/>
        <v>41138866.568345703</v>
      </c>
      <c r="CG885">
        <f ca="1">+IFERROR(VLOOKUP(_xlfn.CONCAT(B885,E885,C885),Reallocation!$A$3:$F$618,6,FALSE),0)</f>
        <v>2.8731351122241035E-2</v>
      </c>
      <c r="CH885">
        <f t="shared" ca="1" si="107"/>
        <v>2.0588713843561202E-4</v>
      </c>
      <c r="CI885">
        <f t="shared" ca="1" si="108"/>
        <v>2.0588713843561202E-4</v>
      </c>
      <c r="CJ885">
        <f t="shared" ca="1" si="109"/>
        <v>2.6474326168091089E-4</v>
      </c>
      <c r="CK885">
        <f t="shared" ca="1" si="110"/>
        <v>3.1494732898496025E-4</v>
      </c>
      <c r="CL885">
        <f ca="1">+IF($C885=1,SUMPRODUCT($CH885:$CK885,Elast!$L$6:$O$6),SUMPRODUCT($CH885:$CK885,Elast!$L$13:$O$13))</f>
        <v>-9.0370962817567509E-6</v>
      </c>
      <c r="CM885">
        <f ca="1">+IF($C885=1,SUMPRODUCT($CH885:$CK885,Elast!$L$7:$O$7),SUMPRODUCT($CH885:$CK885,Elast!$L$14:$O$14))</f>
        <v>5.6568155045805531E-6</v>
      </c>
      <c r="CN885">
        <f ca="1">+IF($C885=1,SUMPRODUCT($CH885:$CK885,Elast!$L$8:$O$8),SUMPRODUCT($CH885:$CK885,Elast!$L$15:$O$15))</f>
        <v>-1.1465971345775426E-5</v>
      </c>
      <c r="CO885">
        <f ca="1">+IF($C885=1,SUMPRODUCT($CH885:$CK885,Elast!$L$9:$O$9),SUMPRODUCT($CH885:$CK885,Elast!$L$16:$O$16))</f>
        <v>-7.3300905402207126E-6</v>
      </c>
    </row>
    <row r="886" spans="2:93" x14ac:dyDescent="0.25">
      <c r="B886" t="s">
        <v>94</v>
      </c>
      <c r="C886">
        <v>2</v>
      </c>
      <c r="D886">
        <v>2051</v>
      </c>
      <c r="E886">
        <v>2049</v>
      </c>
      <c r="F886">
        <v>0.13807976594814</v>
      </c>
      <c r="G886" s="1">
        <v>2.8313673656515202E-6</v>
      </c>
      <c r="H886">
        <v>0.20439713928223899</v>
      </c>
      <c r="I886">
        <v>0.657520263402254</v>
      </c>
      <c r="J886">
        <f ca="1">+('aob Demand'!J885-'aob Demand'!BX885)+'aob Cap'!BX886</f>
        <v>139.49842373663608</v>
      </c>
      <c r="K886">
        <f ca="1">+('aob Demand'!K885-'aob Demand'!BY885)+'aob Cap'!BY886</f>
        <v>139.49842373663608</v>
      </c>
      <c r="L886">
        <f ca="1">+('aob Demand'!L885-'aob Demand'!BZ885)+'aob Cap'!BZ886</f>
        <v>108.47362354781608</v>
      </c>
      <c r="M886">
        <f ca="1">+('aob Demand'!M885-'aob Demand'!CA885)+'aob Cap'!CA886</f>
        <v>91.173578485120075</v>
      </c>
      <c r="N886">
        <f ca="1">+'aob Demand'!N885*(1+CL886)</f>
        <v>479696.81371826865</v>
      </c>
      <c r="O886">
        <f ca="1">+'aob Demand'!O885*(1+CM886)</f>
        <v>190.43506987366976</v>
      </c>
      <c r="P886">
        <f ca="1">+'aob Demand'!P885*(1+CN886)</f>
        <v>949928.58945897303</v>
      </c>
      <c r="Q886">
        <f ca="1">+'aob Demand'!Q885*(1+CO886)</f>
        <v>3718508.1945132343</v>
      </c>
      <c r="R886">
        <v>456677645.93262303</v>
      </c>
      <c r="S886">
        <f ca="1">+IF(E886&gt;2017,SUMPRODUCT(J886:M886,N886:Q886),'aob Demand'!S885)</f>
        <v>509015409.70755184</v>
      </c>
      <c r="T886">
        <v>1</v>
      </c>
      <c r="U886">
        <v>4.0000000000000001E-3</v>
      </c>
      <c r="V886">
        <v>34263.575299404401</v>
      </c>
      <c r="W886">
        <v>4.0000000000000001E-3</v>
      </c>
      <c r="X886">
        <v>-2.0740709948170499</v>
      </c>
      <c r="Y886">
        <v>-2.0740709948170499</v>
      </c>
      <c r="Z886">
        <v>-5.5379825794547104</v>
      </c>
      <c r="AA886">
        <v>-1.8106200255785401</v>
      </c>
      <c r="AB886">
        <v>1.13952437381642</v>
      </c>
      <c r="AC886">
        <v>1.13952437381642</v>
      </c>
      <c r="AD886">
        <v>1.13952437381642</v>
      </c>
      <c r="AE886">
        <v>1.13952437381642</v>
      </c>
      <c r="AF886">
        <v>555715.49877449498</v>
      </c>
      <c r="AG886">
        <v>11.403093254421499</v>
      </c>
      <c r="AH886">
        <v>1080325.8765068499</v>
      </c>
      <c r="AI886">
        <v>4213909.1728296103</v>
      </c>
      <c r="AJ886">
        <v>130.14775753662701</v>
      </c>
      <c r="AK886">
        <v>130.14775753662701</v>
      </c>
      <c r="AL886">
        <v>102.787888429045</v>
      </c>
      <c r="AM886">
        <v>81.814189485721201</v>
      </c>
      <c r="AN886">
        <v>128.07368654180999</v>
      </c>
      <c r="AO886">
        <v>128.07368654180999</v>
      </c>
      <c r="AP886">
        <v>97.249905849590704</v>
      </c>
      <c r="AQ886">
        <v>80.0035694601426</v>
      </c>
      <c r="AR886">
        <f ca="1">+IF(E886&gt;2017,J886*N886,'aob Demand'!AR885)</f>
        <v>66916949.385185227</v>
      </c>
      <c r="AS886">
        <f>+IF(F886&gt;2017,K886*O886,'aob Demand'!AS885)</f>
        <v>26560.020420020799</v>
      </c>
      <c r="AT886">
        <f>+IF(G886&gt;2017,L886*P886,'aob Demand'!AT885)</f>
        <v>103017246.77952699</v>
      </c>
      <c r="AU886">
        <f>+IF(H886&gt;2017,M886*Q886,'aob Demand'!AU885)</f>
        <v>338929989.15017402</v>
      </c>
      <c r="AV886">
        <v>0.98402237833361506</v>
      </c>
      <c r="AW886">
        <v>0.98402237833361506</v>
      </c>
      <c r="AX886">
        <v>0.94608235039886102</v>
      </c>
      <c r="AY886">
        <v>0.97782779497641503</v>
      </c>
      <c r="AZ886">
        <v>1.03220890163053</v>
      </c>
      <c r="BA886">
        <v>1.03220890163053</v>
      </c>
      <c r="BB886">
        <v>1.0047438161404301</v>
      </c>
      <c r="BC886">
        <v>1.0565210751351599</v>
      </c>
      <c r="BD886">
        <v>0.87837522639191201</v>
      </c>
      <c r="BE886">
        <v>0.87837522639191201</v>
      </c>
      <c r="BF886">
        <v>0.83245983580284999</v>
      </c>
      <c r="BG886">
        <v>0.81985734411773203</v>
      </c>
      <c r="BH886">
        <v>0.20805409</v>
      </c>
      <c r="BI886">
        <v>0.20805409</v>
      </c>
      <c r="BJ886">
        <v>0.23356761100000001</v>
      </c>
      <c r="BK886">
        <v>0.32932171100000002</v>
      </c>
      <c r="BL886">
        <v>0.19574691499999999</v>
      </c>
      <c r="BM886">
        <v>0.19574691499999999</v>
      </c>
      <c r="BN886">
        <v>0.212636728</v>
      </c>
      <c r="BO886">
        <v>0.32846056800000001</v>
      </c>
      <c r="BP886">
        <v>0.20090065800000001</v>
      </c>
      <c r="BQ886">
        <v>0.20090065800000001</v>
      </c>
      <c r="BR886">
        <v>0.23331829000000001</v>
      </c>
      <c r="BS886">
        <v>0.26943362700000001</v>
      </c>
      <c r="BT886">
        <v>0.71193289699999995</v>
      </c>
      <c r="BU886">
        <v>0.71193289699999995</v>
      </c>
      <c r="BV886">
        <v>0.66426642700000005</v>
      </c>
      <c r="BW886">
        <v>0.66782604599999995</v>
      </c>
      <c r="BX886">
        <f ca="1">+'aob Demand'!BX885+'aob Cap'!$CG886</f>
        <v>11.015891590483976</v>
      </c>
      <c r="BY886">
        <f ca="1">+'aob Demand'!BY885+'aob Cap'!$CG886</f>
        <v>11.015891590483976</v>
      </c>
      <c r="BZ886">
        <f ca="1">+'aob Demand'!BZ885+'aob Cap'!$CG886</f>
        <v>11.015891590483976</v>
      </c>
      <c r="CA886">
        <f ca="1">+'aob Demand'!CA885+'aob Cap'!$CG886</f>
        <v>11.015891590483976</v>
      </c>
      <c r="CB886">
        <f t="shared" ca="1" si="106"/>
        <v>5284288.0962210344</v>
      </c>
      <c r="CC886">
        <f t="shared" ca="1" si="111"/>
        <v>2097.812084754587</v>
      </c>
      <c r="CD886">
        <f t="shared" ca="1" si="112"/>
        <v>10464310.360181406</v>
      </c>
      <c r="CE886">
        <f t="shared" ca="1" si="113"/>
        <v>40962683.149084091</v>
      </c>
      <c r="CG886">
        <f ca="1">+IFERROR(VLOOKUP(_xlfn.CONCAT(B886,E886,C886),Reallocation!$A$3:$F$618,6,FALSE),0)</f>
        <v>2.745313253607528E-2</v>
      </c>
      <c r="CH886">
        <f t="shared" ca="1" si="107"/>
        <v>1.9679887270918073E-4</v>
      </c>
      <c r="CI886">
        <f t="shared" ca="1" si="108"/>
        <v>1.9679887270918073E-4</v>
      </c>
      <c r="CJ886">
        <f t="shared" ca="1" si="109"/>
        <v>2.5308578839888796E-4</v>
      </c>
      <c r="CK886">
        <f t="shared" ca="1" si="110"/>
        <v>3.0110842408759275E-4</v>
      </c>
      <c r="CL886">
        <f ca="1">+IF($C886=1,SUMPRODUCT($CH886:$CK886,Elast!$L$6:$O$6),SUMPRODUCT($CH886:$CK886,Elast!$L$13:$O$13))</f>
        <v>-8.6387348380667652E-6</v>
      </c>
      <c r="CM886">
        <f ca="1">+IF($C886=1,SUMPRODUCT($CH886:$CK886,Elast!$L$7:$O$7),SUMPRODUCT($CH886:$CK886,Elast!$L$14:$O$14))</f>
        <v>5.4070861953181027E-6</v>
      </c>
      <c r="CN886">
        <f ca="1">+IF($C886=1,SUMPRODUCT($CH886:$CK886,Elast!$L$8:$O$8),SUMPRODUCT($CH886:$CK886,Elast!$L$15:$O$15))</f>
        <v>-1.0960152290479638E-5</v>
      </c>
      <c r="CO886">
        <f ca="1">+IF($C886=1,SUMPRODUCT($CH886:$CK886,Elast!$L$9:$O$9),SUMPRODUCT($CH886:$CK886,Elast!$L$16:$O$16))</f>
        <v>-7.0077258896150679E-6</v>
      </c>
    </row>
    <row r="887" spans="2:93" x14ac:dyDescent="0.25">
      <c r="B887" t="s">
        <v>95</v>
      </c>
      <c r="C887">
        <v>1</v>
      </c>
      <c r="D887">
        <v>2010</v>
      </c>
      <c r="E887">
        <v>2008</v>
      </c>
      <c r="F887">
        <v>0.17210705000000001</v>
      </c>
      <c r="G887">
        <v>5.8065589000000001E-2</v>
      </c>
      <c r="H887">
        <v>0.22206136199999901</v>
      </c>
      <c r="I887">
        <v>0.547765999</v>
      </c>
      <c r="J887">
        <f>+('aob Demand'!J886-'aob Demand'!BX886)+'aob Cap'!BX887</f>
        <v>319.36357999999899</v>
      </c>
      <c r="K887">
        <f>+('aob Demand'!K886-'aob Demand'!BY886)+'aob Cap'!BY887</f>
        <v>223.17420999999999</v>
      </c>
      <c r="L887">
        <f>+('aob Demand'!L886-'aob Demand'!BZ886)+'aob Cap'!BZ887</f>
        <v>163.122884</v>
      </c>
      <c r="M887">
        <f>+('aob Demand'!M886-'aob Demand'!CA886)+'aob Cap'!CA887</f>
        <v>131.1398763</v>
      </c>
      <c r="N887">
        <f>+'aob Demand'!N886*(1+CL887)</f>
        <v>45191.434000000001</v>
      </c>
      <c r="O887">
        <f>+'aob Demand'!O886*(1+CM887)</f>
        <v>20719.933999999899</v>
      </c>
      <c r="P887">
        <f>+'aob Demand'!P886*(1+CN887)</f>
        <v>110981.82399999999</v>
      </c>
      <c r="Q887">
        <f>+'aob Demand'!Q886*(1+CO887)</f>
        <v>340286.63899999898</v>
      </c>
      <c r="R887">
        <v>5250.4432779999997</v>
      </c>
      <c r="S887">
        <f>+IF(E887&gt;2017,SUMPRODUCT(J887:M887,N887:Q887),'aob Demand'!S886)</f>
        <v>81785475.980000004</v>
      </c>
      <c r="T887">
        <v>15612</v>
      </c>
      <c r="U887">
        <v>37.07</v>
      </c>
      <c r="V887">
        <v>45418.498769999998</v>
      </c>
      <c r="W887">
        <v>2.374456E-3</v>
      </c>
      <c r="X887">
        <v>-19.543533679999999</v>
      </c>
      <c r="Y887">
        <v>-19.543533679999999</v>
      </c>
      <c r="Z887">
        <v>-8.759951439</v>
      </c>
      <c r="AA887">
        <v>-5.5085405559999998</v>
      </c>
      <c r="AB887">
        <v>96.189369999999997</v>
      </c>
      <c r="AC887">
        <v>0</v>
      </c>
      <c r="AD887">
        <v>0</v>
      </c>
      <c r="AE887">
        <v>0</v>
      </c>
      <c r="AF887">
        <v>4346935.5659999996</v>
      </c>
      <c r="AG887">
        <v>0</v>
      </c>
      <c r="AH887">
        <v>0</v>
      </c>
      <c r="AI887">
        <v>0</v>
      </c>
      <c r="AJ887">
        <v>242.7177437</v>
      </c>
      <c r="AK887">
        <v>242.7177437</v>
      </c>
      <c r="AL887">
        <v>171.8828354</v>
      </c>
      <c r="AM887">
        <v>136.64841680000001</v>
      </c>
      <c r="AN887">
        <v>223.17420999999999</v>
      </c>
      <c r="AO887">
        <v>223.17420999999999</v>
      </c>
      <c r="AP887">
        <v>163.122884</v>
      </c>
      <c r="AQ887">
        <v>131.1398763</v>
      </c>
      <c r="AR887">
        <f>+IF(E887&gt;2017,J887*N887,'aob Demand'!AR886)</f>
        <v>14432498.15</v>
      </c>
      <c r="AS887">
        <f>+IF(F887&gt;2017,K887*O887,'aob Demand'!AS886)</f>
        <v>4624154.9019999998</v>
      </c>
      <c r="AT887">
        <f>+IF(G887&gt;2017,L887*P887,'aob Demand'!AT886)</f>
        <v>18103675.199999999</v>
      </c>
      <c r="AU887">
        <f>+IF(H887&gt;2017,M887*Q887,'aob Demand'!AU886)</f>
        <v>44625147.729999997</v>
      </c>
      <c r="AV887">
        <v>1.035593414</v>
      </c>
      <c r="AW887">
        <v>1.035593414</v>
      </c>
      <c r="AX887">
        <v>1.0465949269999999</v>
      </c>
      <c r="AY887">
        <v>1.0455174270000001</v>
      </c>
      <c r="AZ887">
        <v>1.036841417</v>
      </c>
      <c r="BA887">
        <v>1.036841417</v>
      </c>
      <c r="BB887">
        <v>1.048839799</v>
      </c>
      <c r="BC887">
        <v>1.042656472</v>
      </c>
      <c r="BD887">
        <v>1.035593414</v>
      </c>
      <c r="BE887">
        <v>1.035593414</v>
      </c>
      <c r="BF887">
        <v>1.0465949269999999</v>
      </c>
      <c r="BG887">
        <v>1.0455174270000001</v>
      </c>
      <c r="BH887">
        <v>0.190756703999999</v>
      </c>
      <c r="BI887">
        <v>0.190756703999999</v>
      </c>
      <c r="BJ887">
        <v>0.19094513299999999</v>
      </c>
      <c r="BK887">
        <v>0.22217258300000001</v>
      </c>
      <c r="BL887">
        <v>0.162760554</v>
      </c>
      <c r="BM887">
        <v>0.162760554</v>
      </c>
      <c r="BN887">
        <v>0.166015943</v>
      </c>
      <c r="BO887">
        <v>0.19972778899999999</v>
      </c>
      <c r="BP887">
        <v>0.190756703999999</v>
      </c>
      <c r="BQ887">
        <v>0.190756703999999</v>
      </c>
      <c r="BR887">
        <v>0.19094513299999999</v>
      </c>
      <c r="BS887">
        <v>0.22217258300000001</v>
      </c>
      <c r="BT887">
        <v>0</v>
      </c>
      <c r="BU887">
        <v>0</v>
      </c>
      <c r="BV887">
        <v>0</v>
      </c>
      <c r="BW887">
        <v>0</v>
      </c>
      <c r="BX887">
        <f>+'aob Demand'!BX886+'aob Cap'!$CG887</f>
        <v>102.0409693</v>
      </c>
      <c r="BY887">
        <f>+'aob Demand'!BY886+'aob Cap'!$CG887</f>
        <v>0</v>
      </c>
      <c r="BZ887">
        <f>+'aob Demand'!BZ886+'aob Cap'!$CG887</f>
        <v>0</v>
      </c>
      <c r="CA887">
        <f>+'aob Demand'!CA886+'aob Cap'!$CG887</f>
        <v>0</v>
      </c>
      <c r="CB887">
        <f t="shared" si="106"/>
        <v>4611377.7294169767</v>
      </c>
      <c r="CC887">
        <f t="shared" si="111"/>
        <v>0</v>
      </c>
      <c r="CD887">
        <f t="shared" si="112"/>
        <v>0</v>
      </c>
      <c r="CE887">
        <f t="shared" si="113"/>
        <v>0</v>
      </c>
      <c r="CG887">
        <f>+IFERROR(VLOOKUP(_xlfn.CONCAT(B887,E887,C887),Reallocation!$A$3:$F$618,6,FALSE),0)</f>
        <v>0</v>
      </c>
      <c r="CH887">
        <f t="shared" si="107"/>
        <v>0</v>
      </c>
      <c r="CI887">
        <f t="shared" si="108"/>
        <v>0</v>
      </c>
      <c r="CJ887">
        <f t="shared" si="109"/>
        <v>0</v>
      </c>
      <c r="CK887">
        <f t="shared" si="110"/>
        <v>0</v>
      </c>
      <c r="CL887">
        <f>+IF($C887=1,SUMPRODUCT($CH887:$CK887,Elast!$L$6:$O$6),SUMPRODUCT($CH887:$CK887,Elast!$L$13:$O$13))</f>
        <v>0</v>
      </c>
      <c r="CM887">
        <f>+IF($C887=1,SUMPRODUCT($CH887:$CK887,Elast!$L$7:$O$7),SUMPRODUCT($CH887:$CK887,Elast!$L$14:$O$14))</f>
        <v>0</v>
      </c>
      <c r="CN887">
        <f>+IF($C887=1,SUMPRODUCT($CH887:$CK887,Elast!$L$8:$O$8),SUMPRODUCT($CH887:$CK887,Elast!$L$15:$O$15))</f>
        <v>0</v>
      </c>
      <c r="CO887">
        <f>+IF($C887=1,SUMPRODUCT($CH887:$CK887,Elast!$L$9:$O$9),SUMPRODUCT($CH887:$CK887,Elast!$L$16:$O$16))</f>
        <v>0</v>
      </c>
    </row>
    <row r="888" spans="2:93" x14ac:dyDescent="0.25">
      <c r="B888" t="s">
        <v>95</v>
      </c>
      <c r="C888">
        <v>1</v>
      </c>
      <c r="D888">
        <v>2011</v>
      </c>
      <c r="E888">
        <v>2009</v>
      </c>
      <c r="F888">
        <v>0.27480374399999902</v>
      </c>
      <c r="G888">
        <v>8.5998962999999998E-2</v>
      </c>
      <c r="H888">
        <v>0.21663079599999999</v>
      </c>
      <c r="I888">
        <v>0.42256649699999999</v>
      </c>
      <c r="J888">
        <f>+('aob Demand'!J887-'aob Demand'!BX887)+'aob Cap'!BX888</f>
        <v>222.05550170000001</v>
      </c>
      <c r="K888">
        <f>+('aob Demand'!K887-'aob Demand'!BY887)+'aob Cap'!BY888</f>
        <v>126.1568334</v>
      </c>
      <c r="L888">
        <f>+('aob Demand'!L887-'aob Demand'!BZ887)+'aob Cap'!BZ888</f>
        <v>69.491467389999997</v>
      </c>
      <c r="M888">
        <f>+('aob Demand'!M887-'aob Demand'!CA887)+'aob Cap'!CA888</f>
        <v>44.1066517</v>
      </c>
      <c r="N888">
        <f>+'aob Demand'!N887*(1+CL888)</f>
        <v>44149.02</v>
      </c>
      <c r="O888">
        <f>+'aob Demand'!O887*(1+CM888)</f>
        <v>24584.63</v>
      </c>
      <c r="P888">
        <f>+'aob Demand'!P887*(1+CN888)</f>
        <v>111892.705999999</v>
      </c>
      <c r="Q888">
        <f>+'aob Demand'!Q887*(1+CO888)</f>
        <v>343856.42799999902</v>
      </c>
      <c r="R888">
        <v>2285.2091249999999</v>
      </c>
      <c r="S888">
        <f>+IF(E888&gt;2017,SUMPRODUCT(J888:M888,N888:Q888),'aob Demand'!S887)</f>
        <v>35846995.890000001</v>
      </c>
      <c r="T888">
        <v>15688</v>
      </c>
      <c r="U888">
        <v>43.048000000000002</v>
      </c>
      <c r="V888">
        <v>42726.834940000001</v>
      </c>
      <c r="W888">
        <v>2.744008E-3</v>
      </c>
      <c r="X888">
        <v>30.233977029999998</v>
      </c>
      <c r="Y888">
        <v>30.233977029999998</v>
      </c>
      <c r="Z888">
        <v>10.08782135</v>
      </c>
      <c r="AA888">
        <v>6.0962338159999998</v>
      </c>
      <c r="AB888">
        <v>95.898668330000007</v>
      </c>
      <c r="AC888">
        <v>0</v>
      </c>
      <c r="AD888">
        <v>0</v>
      </c>
      <c r="AE888">
        <v>0</v>
      </c>
      <c r="AF888">
        <v>4233832.2259999998</v>
      </c>
      <c r="AG888">
        <v>0</v>
      </c>
      <c r="AH888">
        <v>0</v>
      </c>
      <c r="AI888">
        <v>0</v>
      </c>
      <c r="AJ888">
        <v>95.922856370000005</v>
      </c>
      <c r="AK888">
        <v>95.922856370000005</v>
      </c>
      <c r="AL888">
        <v>59.403646029999997</v>
      </c>
      <c r="AM888">
        <v>38.010417889999999</v>
      </c>
      <c r="AN888">
        <v>126.1568334</v>
      </c>
      <c r="AO888">
        <v>126.1568334</v>
      </c>
      <c r="AP888">
        <v>69.491467389999997</v>
      </c>
      <c r="AQ888">
        <v>44.1066517</v>
      </c>
      <c r="AR888">
        <f>+IF(E888&gt;2017,J888*N888,'aob Demand'!AR887)</f>
        <v>9803532.7870000005</v>
      </c>
      <c r="AS888">
        <f>+IF(F888&gt;2017,K888*O888,'aob Demand'!AS887)</f>
        <v>3101519.071</v>
      </c>
      <c r="AT888">
        <f>+IF(G888&gt;2017,L888*P888,'aob Demand'!AT887)</f>
        <v>7775588.3300000001</v>
      </c>
      <c r="AU888">
        <f>+IF(H888&gt;2017,M888*Q888,'aob Demand'!AU887)</f>
        <v>15166355.710000001</v>
      </c>
      <c r="AV888">
        <v>1.035593414</v>
      </c>
      <c r="AW888">
        <v>1.035593414</v>
      </c>
      <c r="AX888">
        <v>1.0465949269999999</v>
      </c>
      <c r="AY888">
        <v>1.0455174270000001</v>
      </c>
      <c r="AZ888">
        <v>1.036841417</v>
      </c>
      <c r="BA888">
        <v>1.036841417</v>
      </c>
      <c r="BB888">
        <v>1.048839799</v>
      </c>
      <c r="BC888">
        <v>1.042656472</v>
      </c>
      <c r="BD888">
        <v>1.035593414</v>
      </c>
      <c r="BE888">
        <v>1.035593414</v>
      </c>
      <c r="BF888">
        <v>1.0465949269999999</v>
      </c>
      <c r="BG888">
        <v>1.0455174270000001</v>
      </c>
      <c r="BH888">
        <v>0.190756703999999</v>
      </c>
      <c r="BI888">
        <v>0.190756703999999</v>
      </c>
      <c r="BJ888">
        <v>0.19094513299999999</v>
      </c>
      <c r="BK888">
        <v>0.22217258300000001</v>
      </c>
      <c r="BL888">
        <v>0.162760554</v>
      </c>
      <c r="BM888">
        <v>0.162760554</v>
      </c>
      <c r="BN888">
        <v>0.166015943</v>
      </c>
      <c r="BO888">
        <v>0.19972778899999999</v>
      </c>
      <c r="BP888">
        <v>0.190756703999999</v>
      </c>
      <c r="BQ888">
        <v>0.190756703999999</v>
      </c>
      <c r="BR888">
        <v>0.19094513299999999</v>
      </c>
      <c r="BS888">
        <v>0.22217258300000001</v>
      </c>
      <c r="BT888">
        <v>0</v>
      </c>
      <c r="BU888">
        <v>0</v>
      </c>
      <c r="BV888">
        <v>0</v>
      </c>
      <c r="BW888">
        <v>0</v>
      </c>
      <c r="BX888">
        <f>+'aob Demand'!BX887+'aob Cap'!$CG888</f>
        <v>103.0185638</v>
      </c>
      <c r="BY888">
        <f>+'aob Demand'!BY887+'aob Cap'!$CG888</f>
        <v>0</v>
      </c>
      <c r="BZ888">
        <f>+'aob Demand'!BZ887+'aob Cap'!$CG888</f>
        <v>0</v>
      </c>
      <c r="CA888">
        <f>+'aob Demand'!CA887+'aob Cap'!$CG888</f>
        <v>0</v>
      </c>
      <c r="CB888">
        <f t="shared" si="106"/>
        <v>4548168.6335774753</v>
      </c>
      <c r="CC888">
        <f t="shared" si="111"/>
        <v>0</v>
      </c>
      <c r="CD888">
        <f t="shared" si="112"/>
        <v>0</v>
      </c>
      <c r="CE888">
        <f t="shared" si="113"/>
        <v>0</v>
      </c>
      <c r="CG888">
        <f>+IFERROR(VLOOKUP(_xlfn.CONCAT(B888,E888,C888),Reallocation!$A$3:$F$618,6,FALSE),0)</f>
        <v>0</v>
      </c>
      <c r="CH888">
        <f t="shared" si="107"/>
        <v>0</v>
      </c>
      <c r="CI888">
        <f t="shared" si="108"/>
        <v>0</v>
      </c>
      <c r="CJ888">
        <f t="shared" si="109"/>
        <v>0</v>
      </c>
      <c r="CK888">
        <f t="shared" si="110"/>
        <v>0</v>
      </c>
      <c r="CL888">
        <f>+IF($C888=1,SUMPRODUCT($CH888:$CK888,Elast!$L$6:$O$6),SUMPRODUCT($CH888:$CK888,Elast!$L$13:$O$13))</f>
        <v>0</v>
      </c>
      <c r="CM888">
        <f>+IF($C888=1,SUMPRODUCT($CH888:$CK888,Elast!$L$7:$O$7),SUMPRODUCT($CH888:$CK888,Elast!$L$14:$O$14))</f>
        <v>0</v>
      </c>
      <c r="CN888">
        <f>+IF($C888=1,SUMPRODUCT($CH888:$CK888,Elast!$L$8:$O$8),SUMPRODUCT($CH888:$CK888,Elast!$L$15:$O$15))</f>
        <v>0</v>
      </c>
      <c r="CO888">
        <f>+IF($C888=1,SUMPRODUCT($CH888:$CK888,Elast!$L$9:$O$9),SUMPRODUCT($CH888:$CK888,Elast!$L$16:$O$16))</f>
        <v>0</v>
      </c>
    </row>
    <row r="889" spans="2:93" x14ac:dyDescent="0.25">
      <c r="B889" t="s">
        <v>95</v>
      </c>
      <c r="C889">
        <v>1</v>
      </c>
      <c r="D889">
        <v>2012</v>
      </c>
      <c r="E889">
        <v>2010</v>
      </c>
      <c r="F889">
        <v>0.201118398</v>
      </c>
      <c r="G889">
        <v>6.1354972000000001E-2</v>
      </c>
      <c r="H889">
        <v>0.20308179699999901</v>
      </c>
      <c r="I889">
        <v>0.53444483300000001</v>
      </c>
      <c r="J889">
        <f>+('aob Demand'!J888-'aob Demand'!BX888)+'aob Cap'!BX889</f>
        <v>203.77239030000001</v>
      </c>
      <c r="K889">
        <f>+('aob Demand'!K888-'aob Demand'!BY888)+'aob Cap'!BY889</f>
        <v>105.848513599999</v>
      </c>
      <c r="L889">
        <f>+('aob Demand'!L888-'aob Demand'!BZ888)+'aob Cap'!BZ889</f>
        <v>79.283753279999999</v>
      </c>
      <c r="M889">
        <f>+('aob Demand'!M888-'aob Demand'!CA888)+'aob Cap'!CA889</f>
        <v>67.957426659999996</v>
      </c>
      <c r="N889">
        <f>+'aob Demand'!N888*(1+CL889)</f>
        <v>42837.282999999901</v>
      </c>
      <c r="O889">
        <f>+'aob Demand'!O888*(1+CM889)</f>
        <v>25239.465</v>
      </c>
      <c r="P889">
        <f>+'aob Demand'!P888*(1+CN889)</f>
        <v>113687.300999999</v>
      </c>
      <c r="Q889">
        <f>+'aob Demand'!Q888*(1+CO889)</f>
        <v>349221.799</v>
      </c>
      <c r="R889">
        <v>2804.7259289999902</v>
      </c>
      <c r="S889">
        <f>+IF(E889&gt;2017,SUMPRODUCT(J889:M889,N889:Q889),'aob Demand'!S888)</f>
        <v>44146386.119999997</v>
      </c>
      <c r="T889">
        <v>15740</v>
      </c>
      <c r="U889">
        <v>42.341999999999999</v>
      </c>
      <c r="V889">
        <v>41028.415489999999</v>
      </c>
      <c r="W889">
        <v>2.6900890000000001E-3</v>
      </c>
      <c r="X889">
        <v>16.825129019999999</v>
      </c>
      <c r="Y889">
        <v>16.825129019999999</v>
      </c>
      <c r="Z889">
        <v>5.173274664</v>
      </c>
      <c r="AA889">
        <v>2.0743439499999998</v>
      </c>
      <c r="AB889">
        <v>97.923876759999999</v>
      </c>
      <c r="AC889">
        <v>0</v>
      </c>
      <c r="AD889">
        <v>0</v>
      </c>
      <c r="AE889">
        <v>0</v>
      </c>
      <c r="AF889">
        <v>4194792.8210000005</v>
      </c>
      <c r="AG889">
        <v>0</v>
      </c>
      <c r="AH889">
        <v>0</v>
      </c>
      <c r="AI889">
        <v>0</v>
      </c>
      <c r="AJ889">
        <v>89.023384530000001</v>
      </c>
      <c r="AK889">
        <v>89.023384530000001</v>
      </c>
      <c r="AL889">
        <v>74.110478619999995</v>
      </c>
      <c r="AM889">
        <v>65.883082709999996</v>
      </c>
      <c r="AN889">
        <v>105.848513599999</v>
      </c>
      <c r="AO889">
        <v>105.848513599999</v>
      </c>
      <c r="AP889">
        <v>79.283753279999999</v>
      </c>
      <c r="AQ889">
        <v>67.957426659999996</v>
      </c>
      <c r="AR889">
        <f>+IF(E889&gt;2017,J889*N889,'aob Demand'!AR888)</f>
        <v>8729055.5510000009</v>
      </c>
      <c r="AS889">
        <f>+IF(F889&gt;2017,K889*O889,'aob Demand'!AS888)</f>
        <v>2671559.8530000001</v>
      </c>
      <c r="AT889">
        <f>+IF(G889&gt;2017,L889*P889,'aob Demand'!AT888)</f>
        <v>9013555.9240000006</v>
      </c>
      <c r="AU889">
        <f>+IF(H889&gt;2017,M889*Q889,'aob Demand'!AU888)</f>
        <v>23732214.789999999</v>
      </c>
      <c r="AV889">
        <v>1.035593414</v>
      </c>
      <c r="AW889">
        <v>1.035593414</v>
      </c>
      <c r="AX889">
        <v>1.0465949269999999</v>
      </c>
      <c r="AY889">
        <v>1.0455174270000001</v>
      </c>
      <c r="AZ889">
        <v>1.036841417</v>
      </c>
      <c r="BA889">
        <v>1.036841417</v>
      </c>
      <c r="BB889">
        <v>1.048839799</v>
      </c>
      <c r="BC889">
        <v>1.042656472</v>
      </c>
      <c r="BD889">
        <v>1.035593414</v>
      </c>
      <c r="BE889">
        <v>1.035593414</v>
      </c>
      <c r="BF889">
        <v>1.0465949269999999</v>
      </c>
      <c r="BG889">
        <v>1.0455174270000001</v>
      </c>
      <c r="BH889">
        <v>0.190756703999999</v>
      </c>
      <c r="BI889">
        <v>0.190756703999999</v>
      </c>
      <c r="BJ889">
        <v>0.19094513299999999</v>
      </c>
      <c r="BK889">
        <v>0.22217258300000001</v>
      </c>
      <c r="BL889">
        <v>0.162760554</v>
      </c>
      <c r="BM889">
        <v>0.162760554</v>
      </c>
      <c r="BN889">
        <v>0.166015943</v>
      </c>
      <c r="BO889">
        <v>0.19972778899999999</v>
      </c>
      <c r="BP889">
        <v>0.190756703999999</v>
      </c>
      <c r="BQ889">
        <v>0.190756703999999</v>
      </c>
      <c r="BR889">
        <v>0.19094513299999999</v>
      </c>
      <c r="BS889">
        <v>0.22217258300000001</v>
      </c>
      <c r="BT889">
        <v>0</v>
      </c>
      <c r="BU889">
        <v>0</v>
      </c>
      <c r="BV889">
        <v>0</v>
      </c>
      <c r="BW889">
        <v>0</v>
      </c>
      <c r="BX889">
        <f>+'aob Demand'!BX888+'aob Cap'!$CG889</f>
        <v>103.8912108</v>
      </c>
      <c r="BY889">
        <f>+'aob Demand'!BY888+'aob Cap'!$CG889</f>
        <v>0</v>
      </c>
      <c r="BZ889">
        <f>+'aob Demand'!BZ888+'aob Cap'!$CG889</f>
        <v>0</v>
      </c>
      <c r="CA889">
        <f>+'aob Demand'!CA888+'aob Cap'!$CG889</f>
        <v>0</v>
      </c>
      <c r="CB889">
        <f t="shared" si="106"/>
        <v>4450417.1982522458</v>
      </c>
      <c r="CC889">
        <f t="shared" si="111"/>
        <v>0</v>
      </c>
      <c r="CD889">
        <f t="shared" si="112"/>
        <v>0</v>
      </c>
      <c r="CE889">
        <f t="shared" si="113"/>
        <v>0</v>
      </c>
      <c r="CG889">
        <f>+IFERROR(VLOOKUP(_xlfn.CONCAT(B889,E889,C889),Reallocation!$A$3:$F$618,6,FALSE),0)</f>
        <v>0</v>
      </c>
      <c r="CH889">
        <f t="shared" si="107"/>
        <v>0</v>
      </c>
      <c r="CI889">
        <f t="shared" si="108"/>
        <v>0</v>
      </c>
      <c r="CJ889">
        <f t="shared" si="109"/>
        <v>0</v>
      </c>
      <c r="CK889">
        <f t="shared" si="110"/>
        <v>0</v>
      </c>
      <c r="CL889">
        <f>+IF($C889=1,SUMPRODUCT($CH889:$CK889,Elast!$L$6:$O$6),SUMPRODUCT($CH889:$CK889,Elast!$L$13:$O$13))</f>
        <v>0</v>
      </c>
      <c r="CM889">
        <f>+IF($C889=1,SUMPRODUCT($CH889:$CK889,Elast!$L$7:$O$7),SUMPRODUCT($CH889:$CK889,Elast!$L$14:$O$14))</f>
        <v>0</v>
      </c>
      <c r="CN889">
        <f>+IF($C889=1,SUMPRODUCT($CH889:$CK889,Elast!$L$8:$O$8),SUMPRODUCT($CH889:$CK889,Elast!$L$15:$O$15))</f>
        <v>0</v>
      </c>
      <c r="CO889">
        <f>+IF($C889=1,SUMPRODUCT($CH889:$CK889,Elast!$L$9:$O$9),SUMPRODUCT($CH889:$CK889,Elast!$L$16:$O$16))</f>
        <v>0</v>
      </c>
    </row>
    <row r="890" spans="2:93" x14ac:dyDescent="0.25">
      <c r="B890" t="s">
        <v>95</v>
      </c>
      <c r="C890">
        <v>1</v>
      </c>
      <c r="D890">
        <v>2013</v>
      </c>
      <c r="E890">
        <v>2011</v>
      </c>
      <c r="F890">
        <v>0.22208078000000001</v>
      </c>
      <c r="G890">
        <v>5.7488839E-2</v>
      </c>
      <c r="H890">
        <v>0.18898569399999901</v>
      </c>
      <c r="I890">
        <v>0.53144468700000003</v>
      </c>
      <c r="J890">
        <f>+('aob Demand'!J889-'aob Demand'!BX889)+'aob Cap'!BX890</f>
        <v>178.36882259999999</v>
      </c>
      <c r="K890">
        <f>+('aob Demand'!K889-'aob Demand'!BY889)+'aob Cap'!BY890</f>
        <v>86.990204539999993</v>
      </c>
      <c r="L890">
        <f>+('aob Demand'!L889-'aob Demand'!BZ889)+'aob Cap'!BZ890</f>
        <v>59.870905909999998</v>
      </c>
      <c r="M890">
        <f>+('aob Demand'!M889-'aob Demand'!CA889)+'aob Cap'!CA890</f>
        <v>54.932008320000001</v>
      </c>
      <c r="N890">
        <f>+'aob Demand'!N889*(1+CL890)</f>
        <v>44456.307000000001</v>
      </c>
      <c r="O890">
        <f>+'aob Demand'!O889*(1+CM890)</f>
        <v>24161.766</v>
      </c>
      <c r="P890">
        <f>+'aob Demand'!P889*(1+CN890)</f>
        <v>113286.016999999</v>
      </c>
      <c r="Q890">
        <f>+'aob Demand'!Q889*(1+CO890)</f>
        <v>349987.087</v>
      </c>
      <c r="R890">
        <v>2284.0158529999999</v>
      </c>
      <c r="S890">
        <f>+IF(E890&gt;2017,SUMPRODUCT(J890:M890,N890:Q890),'aob Demand'!S889)</f>
        <v>36039486.140000001</v>
      </c>
      <c r="T890">
        <v>15779</v>
      </c>
      <c r="U890">
        <v>38.713999999999999</v>
      </c>
      <c r="V890">
        <v>39667.085859999999</v>
      </c>
      <c r="W890">
        <v>2.453514E-3</v>
      </c>
      <c r="X890">
        <v>-0.26908146999999999</v>
      </c>
      <c r="Y890">
        <v>-0.26908146999999999</v>
      </c>
      <c r="Z890">
        <v>-8.1419875000000003E-2</v>
      </c>
      <c r="AA890">
        <v>2.3318428330000001</v>
      </c>
      <c r="AB890">
        <v>91.378618040000006</v>
      </c>
      <c r="AC890">
        <v>0</v>
      </c>
      <c r="AD890">
        <v>0</v>
      </c>
      <c r="AE890">
        <v>0</v>
      </c>
      <c r="AF890">
        <v>4062355.8969999999</v>
      </c>
      <c r="AG890">
        <v>0</v>
      </c>
      <c r="AH890">
        <v>0</v>
      </c>
      <c r="AI890">
        <v>0</v>
      </c>
      <c r="AJ890">
        <v>87.259286009999997</v>
      </c>
      <c r="AK890">
        <v>87.259286009999997</v>
      </c>
      <c r="AL890">
        <v>59.952325780000002</v>
      </c>
      <c r="AM890">
        <v>52.600165490000002</v>
      </c>
      <c r="AN890">
        <v>86.990204539999993</v>
      </c>
      <c r="AO890">
        <v>86.990204539999993</v>
      </c>
      <c r="AP890">
        <v>59.870905909999998</v>
      </c>
      <c r="AQ890">
        <v>54.932008320000001</v>
      </c>
      <c r="AR890">
        <f>+IF(E890&gt;2017,J890*N890,'aob Demand'!AR889)</f>
        <v>7929619.1359999999</v>
      </c>
      <c r="AS890">
        <f>+IF(F890&gt;2017,K890*O890,'aob Demand'!AS889)</f>
        <v>2101836.966</v>
      </c>
      <c r="AT890">
        <f>+IF(G890&gt;2017,L890*P890,'aob Demand'!AT889)</f>
        <v>6782536.4639999997</v>
      </c>
      <c r="AU890">
        <f>+IF(H890&gt;2017,M890*Q890,'aob Demand'!AU889)</f>
        <v>19225493.579999998</v>
      </c>
      <c r="AV890">
        <v>1.035593414</v>
      </c>
      <c r="AW890">
        <v>1.035593414</v>
      </c>
      <c r="AX890">
        <v>1.0465949269999999</v>
      </c>
      <c r="AY890">
        <v>1.0455174270000001</v>
      </c>
      <c r="AZ890">
        <v>1.036841417</v>
      </c>
      <c r="BA890">
        <v>1.036841417</v>
      </c>
      <c r="BB890">
        <v>1.048839799</v>
      </c>
      <c r="BC890">
        <v>1.042656472</v>
      </c>
      <c r="BD890">
        <v>1.035593414</v>
      </c>
      <c r="BE890">
        <v>1.035593414</v>
      </c>
      <c r="BF890">
        <v>1.0465949269999999</v>
      </c>
      <c r="BG890">
        <v>1.0455174270000001</v>
      </c>
      <c r="BH890">
        <v>0.190756703999999</v>
      </c>
      <c r="BI890">
        <v>0.190756703999999</v>
      </c>
      <c r="BJ890">
        <v>0.19094513299999999</v>
      </c>
      <c r="BK890">
        <v>0.22217258300000001</v>
      </c>
      <c r="BL890">
        <v>0.162760554</v>
      </c>
      <c r="BM890">
        <v>0.162760554</v>
      </c>
      <c r="BN890">
        <v>0.166015943</v>
      </c>
      <c r="BO890">
        <v>0.19972778899999999</v>
      </c>
      <c r="BP890">
        <v>0.190756703999999</v>
      </c>
      <c r="BQ890">
        <v>0.190756703999999</v>
      </c>
      <c r="BR890">
        <v>0.19094513299999999</v>
      </c>
      <c r="BS890">
        <v>0.22217258300000001</v>
      </c>
      <c r="BT890">
        <v>0</v>
      </c>
      <c r="BU890">
        <v>0</v>
      </c>
      <c r="BV890">
        <v>0</v>
      </c>
      <c r="BW890">
        <v>0</v>
      </c>
      <c r="BX890">
        <f>+'aob Demand'!BX889+'aob Cap'!$CG890</f>
        <v>103.6997411</v>
      </c>
      <c r="BY890">
        <f>+'aob Demand'!BY889+'aob Cap'!$CG890</f>
        <v>0</v>
      </c>
      <c r="BZ890">
        <f>+'aob Demand'!BZ889+'aob Cap'!$CG890</f>
        <v>0</v>
      </c>
      <c r="CA890">
        <f>+'aob Demand'!CA889+'aob Cap'!$CG890</f>
        <v>0</v>
      </c>
      <c r="CB890">
        <f t="shared" si="106"/>
        <v>4610107.5261621177</v>
      </c>
      <c r="CC890">
        <f t="shared" si="111"/>
        <v>0</v>
      </c>
      <c r="CD890">
        <f t="shared" si="112"/>
        <v>0</v>
      </c>
      <c r="CE890">
        <f t="shared" si="113"/>
        <v>0</v>
      </c>
      <c r="CG890">
        <f>+IFERROR(VLOOKUP(_xlfn.CONCAT(B890,E890,C890),Reallocation!$A$3:$F$618,6,FALSE),0)</f>
        <v>0</v>
      </c>
      <c r="CH890">
        <f t="shared" si="107"/>
        <v>0</v>
      </c>
      <c r="CI890">
        <f t="shared" si="108"/>
        <v>0</v>
      </c>
      <c r="CJ890">
        <f t="shared" si="109"/>
        <v>0</v>
      </c>
      <c r="CK890">
        <f t="shared" si="110"/>
        <v>0</v>
      </c>
      <c r="CL890">
        <f>+IF($C890=1,SUMPRODUCT($CH890:$CK890,Elast!$L$6:$O$6),SUMPRODUCT($CH890:$CK890,Elast!$L$13:$O$13))</f>
        <v>0</v>
      </c>
      <c r="CM890">
        <f>+IF($C890=1,SUMPRODUCT($CH890:$CK890,Elast!$L$7:$O$7),SUMPRODUCT($CH890:$CK890,Elast!$L$14:$O$14))</f>
        <v>0</v>
      </c>
      <c r="CN890">
        <f>+IF($C890=1,SUMPRODUCT($CH890:$CK890,Elast!$L$8:$O$8),SUMPRODUCT($CH890:$CK890,Elast!$L$15:$O$15))</f>
        <v>0</v>
      </c>
      <c r="CO890">
        <f>+IF($C890=1,SUMPRODUCT($CH890:$CK890,Elast!$L$9:$O$9),SUMPRODUCT($CH890:$CK890,Elast!$L$16:$O$16))</f>
        <v>0</v>
      </c>
    </row>
    <row r="891" spans="2:93" x14ac:dyDescent="0.25">
      <c r="B891" t="s">
        <v>95</v>
      </c>
      <c r="C891">
        <v>1</v>
      </c>
      <c r="D891">
        <v>2014</v>
      </c>
      <c r="E891">
        <v>2012</v>
      </c>
      <c r="F891">
        <v>0.15882996899999999</v>
      </c>
      <c r="G891">
        <v>6.5137616999999995E-2</v>
      </c>
      <c r="H891">
        <v>0.208224615</v>
      </c>
      <c r="I891">
        <v>0.567807799</v>
      </c>
      <c r="J891">
        <f>+('aob Demand'!J890-'aob Demand'!BX890)+'aob Cap'!BX891</f>
        <v>230.5552668</v>
      </c>
      <c r="K891">
        <f>+('aob Demand'!K890-'aob Demand'!BY890)+'aob Cap'!BY891</f>
        <v>118.31482</v>
      </c>
      <c r="L891">
        <f>+('aob Demand'!L890-'aob Demand'!BZ890)+'aob Cap'!BZ891</f>
        <v>101.13252369999999</v>
      </c>
      <c r="M891">
        <f>+('aob Demand'!M890-'aob Demand'!CA890)+'aob Cap'!CA891</f>
        <v>88.824730099999996</v>
      </c>
      <c r="N891">
        <f>+'aob Demand'!N890*(1+CL891)</f>
        <v>37741.752999999997</v>
      </c>
      <c r="O891">
        <f>+'aob Demand'!O890*(1+CM891)</f>
        <v>30878.69</v>
      </c>
      <c r="P891">
        <f>+'aob Demand'!P890*(1+CN891)</f>
        <v>113619.325</v>
      </c>
      <c r="Q891">
        <f>+'aob Demand'!Q890*(1+CO891)</f>
        <v>351323.685</v>
      </c>
      <c r="R891">
        <v>3493.1349719999998</v>
      </c>
      <c r="S891">
        <f>+IF(E891&gt;2017,SUMPRODUCT(J891:M891,N891:Q891),'aob Demand'!S890)</f>
        <v>55051807.159999996</v>
      </c>
      <c r="T891">
        <v>15760</v>
      </c>
      <c r="U891">
        <v>54.131999999999998</v>
      </c>
      <c r="V891">
        <v>39103.56381</v>
      </c>
      <c r="W891">
        <v>3.434772E-3</v>
      </c>
      <c r="X891">
        <v>-8.6242355899999996</v>
      </c>
      <c r="Y891">
        <v>-8.6242355899999996</v>
      </c>
      <c r="Z891">
        <v>-10.16106548</v>
      </c>
      <c r="AA891">
        <v>-7.9407072620000001</v>
      </c>
      <c r="AB891">
        <v>112.24044679999901</v>
      </c>
      <c r="AC891">
        <v>0</v>
      </c>
      <c r="AD891">
        <v>0</v>
      </c>
      <c r="AE891">
        <v>0</v>
      </c>
      <c r="AF891">
        <v>4236151.22</v>
      </c>
      <c r="AG891">
        <v>0</v>
      </c>
      <c r="AH891">
        <v>0</v>
      </c>
      <c r="AI891">
        <v>0</v>
      </c>
      <c r="AJ891">
        <v>126.93905559999899</v>
      </c>
      <c r="AK891">
        <v>126.93905559999899</v>
      </c>
      <c r="AL891">
        <v>111.2935892</v>
      </c>
      <c r="AM891">
        <v>96.765437370000001</v>
      </c>
      <c r="AN891">
        <v>118.31482</v>
      </c>
      <c r="AO891">
        <v>118.31482</v>
      </c>
      <c r="AP891">
        <v>101.13252369999999</v>
      </c>
      <c r="AQ891">
        <v>88.824730099999996</v>
      </c>
      <c r="AR891">
        <f>+IF(E891&gt;2017,J891*N891,'aob Demand'!AR890)</f>
        <v>8701559.9309999999</v>
      </c>
      <c r="AS891">
        <f>+IF(F891&gt;2017,K891*O891,'aob Demand'!AS890)</f>
        <v>3653406.648</v>
      </c>
      <c r="AT891">
        <f>+IF(G891&gt;2017,L891*P891,'aob Demand'!AT890)</f>
        <v>11490609.08</v>
      </c>
      <c r="AU891">
        <f>+IF(H891&gt;2017,M891*Q891,'aob Demand'!AU890)</f>
        <v>31206231.5</v>
      </c>
      <c r="AV891">
        <v>1.035593414</v>
      </c>
      <c r="AW891">
        <v>1.035593414</v>
      </c>
      <c r="AX891">
        <v>1.0465949269999999</v>
      </c>
      <c r="AY891">
        <v>1.0455174270000001</v>
      </c>
      <c r="AZ891">
        <v>1.036841417</v>
      </c>
      <c r="BA891">
        <v>1.036841417</v>
      </c>
      <c r="BB891">
        <v>1.048839799</v>
      </c>
      <c r="BC891">
        <v>1.042656472</v>
      </c>
      <c r="BD891">
        <v>1.035593414</v>
      </c>
      <c r="BE891">
        <v>1.035593414</v>
      </c>
      <c r="BF891">
        <v>1.0465949269999999</v>
      </c>
      <c r="BG891">
        <v>1.0455174270000001</v>
      </c>
      <c r="BH891">
        <v>0.190756703999999</v>
      </c>
      <c r="BI891">
        <v>0.190756703999999</v>
      </c>
      <c r="BJ891">
        <v>0.19094513299999999</v>
      </c>
      <c r="BK891">
        <v>0.22217258300000001</v>
      </c>
      <c r="BL891">
        <v>0.162760554</v>
      </c>
      <c r="BM891">
        <v>0.162760554</v>
      </c>
      <c r="BN891">
        <v>0.166015943</v>
      </c>
      <c r="BO891">
        <v>0.19972778899999999</v>
      </c>
      <c r="BP891">
        <v>0.190756703999999</v>
      </c>
      <c r="BQ891">
        <v>0.190756703999999</v>
      </c>
      <c r="BR891">
        <v>0.19094513299999999</v>
      </c>
      <c r="BS891">
        <v>0.22217258300000001</v>
      </c>
      <c r="BT891">
        <v>0</v>
      </c>
      <c r="BU891">
        <v>0</v>
      </c>
      <c r="BV891">
        <v>0</v>
      </c>
      <c r="BW891">
        <v>0</v>
      </c>
      <c r="BX891">
        <f>+'aob Demand'!BX890+'aob Cap'!$CG891</f>
        <v>108.0149625</v>
      </c>
      <c r="BY891">
        <f>+'aob Demand'!BY890+'aob Cap'!$CG891</f>
        <v>0</v>
      </c>
      <c r="BZ891">
        <f>+'aob Demand'!BZ890+'aob Cap'!$CG891</f>
        <v>0</v>
      </c>
      <c r="CA891">
        <f>+'aob Demand'!CA890+'aob Cap'!$CG891</f>
        <v>0</v>
      </c>
      <c r="CB891">
        <f t="shared" si="106"/>
        <v>4076674.0349792619</v>
      </c>
      <c r="CC891">
        <f t="shared" si="111"/>
        <v>0</v>
      </c>
      <c r="CD891">
        <f t="shared" si="112"/>
        <v>0</v>
      </c>
      <c r="CE891">
        <f t="shared" si="113"/>
        <v>0</v>
      </c>
      <c r="CG891">
        <f>+IFERROR(VLOOKUP(_xlfn.CONCAT(B891,E891,C891),Reallocation!$A$3:$F$618,6,FALSE),0)</f>
        <v>0</v>
      </c>
      <c r="CH891">
        <f t="shared" si="107"/>
        <v>0</v>
      </c>
      <c r="CI891">
        <f t="shared" si="108"/>
        <v>0</v>
      </c>
      <c r="CJ891">
        <f t="shared" si="109"/>
        <v>0</v>
      </c>
      <c r="CK891">
        <f t="shared" si="110"/>
        <v>0</v>
      </c>
      <c r="CL891">
        <f>+IF($C891=1,SUMPRODUCT($CH891:$CK891,Elast!$L$6:$O$6),SUMPRODUCT($CH891:$CK891,Elast!$L$13:$O$13))</f>
        <v>0</v>
      </c>
      <c r="CM891">
        <f>+IF($C891=1,SUMPRODUCT($CH891:$CK891,Elast!$L$7:$O$7),SUMPRODUCT($CH891:$CK891,Elast!$L$14:$O$14))</f>
        <v>0</v>
      </c>
      <c r="CN891">
        <f>+IF($C891=1,SUMPRODUCT($CH891:$CK891,Elast!$L$8:$O$8),SUMPRODUCT($CH891:$CK891,Elast!$L$15:$O$15))</f>
        <v>0</v>
      </c>
      <c r="CO891">
        <f>+IF($C891=1,SUMPRODUCT($CH891:$CK891,Elast!$L$9:$O$9),SUMPRODUCT($CH891:$CK891,Elast!$L$16:$O$16))</f>
        <v>0</v>
      </c>
    </row>
    <row r="892" spans="2:93" x14ac:dyDescent="0.25">
      <c r="B892" t="s">
        <v>95</v>
      </c>
      <c r="C892">
        <v>1</v>
      </c>
      <c r="D892">
        <v>2015</v>
      </c>
      <c r="E892">
        <v>2013</v>
      </c>
      <c r="F892">
        <v>0.171928788</v>
      </c>
      <c r="G892">
        <v>5.6113587999999999E-2</v>
      </c>
      <c r="H892">
        <v>0.193875464</v>
      </c>
      <c r="I892">
        <v>0.57808216000000001</v>
      </c>
      <c r="J892">
        <f>+('aob Demand'!J891-'aob Demand'!BX891)+'aob Cap'!BX892</f>
        <v>241.0809075</v>
      </c>
      <c r="K892">
        <f>+('aob Demand'!K891-'aob Demand'!BY891)+'aob Cap'!BY892</f>
        <v>88.574046199999998</v>
      </c>
      <c r="L892">
        <f>+('aob Demand'!L891-'aob Demand'!BZ891)+'aob Cap'!BZ892</f>
        <v>86.243384610000007</v>
      </c>
      <c r="M892">
        <f>+('aob Demand'!M891-'aob Demand'!CA891)+'aob Cap'!CA892</f>
        <v>83.079086320000002</v>
      </c>
      <c r="N892">
        <f>+'aob Demand'!N891*(1+CL892)</f>
        <v>35262.815000000002</v>
      </c>
      <c r="O892">
        <f>+'aob Demand'!O891*(1+CM892)</f>
        <v>31436.077000000001</v>
      </c>
      <c r="P892">
        <f>+'aob Demand'!P891*(1+CN892)</f>
        <v>111858.519</v>
      </c>
      <c r="Q892">
        <f>+'aob Demand'!Q891*(1+CO892)</f>
        <v>347604.43599999999</v>
      </c>
      <c r="R892">
        <v>3180.5969089999999</v>
      </c>
      <c r="S892">
        <f>+IF(E892&gt;2017,SUMPRODUCT(J892:M892,N892:Q892),'aob Demand'!S891)</f>
        <v>49811328.200000003</v>
      </c>
      <c r="T892">
        <v>15661</v>
      </c>
      <c r="U892">
        <v>53.372</v>
      </c>
      <c r="V892">
        <v>40467.497019999901</v>
      </c>
      <c r="W892">
        <v>3.4079559999999902E-3</v>
      </c>
      <c r="X892">
        <v>8.3564205650000005</v>
      </c>
      <c r="Y892">
        <v>8.3564205650000005</v>
      </c>
      <c r="Z892">
        <v>11.00708236</v>
      </c>
      <c r="AA892">
        <v>7.0901660350000002</v>
      </c>
      <c r="AB892">
        <v>152.5068613</v>
      </c>
      <c r="AC892">
        <v>0</v>
      </c>
      <c r="AD892">
        <v>0</v>
      </c>
      <c r="AE892">
        <v>0</v>
      </c>
      <c r="AF892">
        <v>5377821.2369999997</v>
      </c>
      <c r="AG892">
        <v>0</v>
      </c>
      <c r="AH892">
        <v>0</v>
      </c>
      <c r="AI892">
        <v>0</v>
      </c>
      <c r="AJ892">
        <v>80.217625639999994</v>
      </c>
      <c r="AK892">
        <v>80.217625639999994</v>
      </c>
      <c r="AL892">
        <v>75.236302249999994</v>
      </c>
      <c r="AM892">
        <v>75.988920280000002</v>
      </c>
      <c r="AN892">
        <v>88.574046199999998</v>
      </c>
      <c r="AO892">
        <v>88.574046199999998</v>
      </c>
      <c r="AP892">
        <v>86.243384610000007</v>
      </c>
      <c r="AQ892">
        <v>83.079086320000002</v>
      </c>
      <c r="AR892">
        <f>+IF(E892&gt;2017,J892*N892,'aob Demand'!AR891)</f>
        <v>8501191.4419999998</v>
      </c>
      <c r="AS892">
        <f>+IF(F892&gt;2017,K892*O892,'aob Demand'!AS891)</f>
        <v>2784420.537</v>
      </c>
      <c r="AT892">
        <f>+IF(G892&gt;2017,L892*P892,'aob Demand'!AT891)</f>
        <v>9647057.2760000005</v>
      </c>
      <c r="AU892">
        <f>+IF(H892&gt;2017,M892*Q892,'aob Demand'!AU891)</f>
        <v>28878658.940000001</v>
      </c>
      <c r="AV892">
        <v>1.035593414</v>
      </c>
      <c r="AW892">
        <v>1.035593414</v>
      </c>
      <c r="AX892">
        <v>1.0465949269999999</v>
      </c>
      <c r="AY892">
        <v>1.0455174270000001</v>
      </c>
      <c r="AZ892">
        <v>1.036841417</v>
      </c>
      <c r="BA892">
        <v>1.036841417</v>
      </c>
      <c r="BB892">
        <v>1.048839799</v>
      </c>
      <c r="BC892">
        <v>1.042656472</v>
      </c>
      <c r="BD892">
        <v>1.035593414</v>
      </c>
      <c r="BE892">
        <v>1.035593414</v>
      </c>
      <c r="BF892">
        <v>1.0465949269999999</v>
      </c>
      <c r="BG892">
        <v>1.0455174270000001</v>
      </c>
      <c r="BH892">
        <v>0.190756703999999</v>
      </c>
      <c r="BI892">
        <v>0.190756703999999</v>
      </c>
      <c r="BJ892">
        <v>0.19094513299999999</v>
      </c>
      <c r="BK892">
        <v>0.22217258300000001</v>
      </c>
      <c r="BL892">
        <v>0.162760554</v>
      </c>
      <c r="BM892">
        <v>0.162760554</v>
      </c>
      <c r="BN892">
        <v>0.166015943</v>
      </c>
      <c r="BO892">
        <v>0.19972778899999999</v>
      </c>
      <c r="BP892">
        <v>0.190756703999999</v>
      </c>
      <c r="BQ892">
        <v>0.190756703999999</v>
      </c>
      <c r="BR892">
        <v>0.19094513299999999</v>
      </c>
      <c r="BS892">
        <v>0.22217258300000001</v>
      </c>
      <c r="BT892">
        <v>0</v>
      </c>
      <c r="BU892">
        <v>0</v>
      </c>
      <c r="BV892">
        <v>0</v>
      </c>
      <c r="BW892">
        <v>0</v>
      </c>
      <c r="BX892">
        <f>+'aob Demand'!BX891+'aob Cap'!$CG892</f>
        <v>124.87115249999999</v>
      </c>
      <c r="BY892">
        <f>+'aob Demand'!BY891+'aob Cap'!$CG892</f>
        <v>0</v>
      </c>
      <c r="BZ892">
        <f>+'aob Demand'!BZ891+'aob Cap'!$CG892</f>
        <v>0</v>
      </c>
      <c r="CA892">
        <f>+'aob Demand'!CA891+'aob Cap'!$CG892</f>
        <v>0</v>
      </c>
      <c r="CB892">
        <f t="shared" si="106"/>
        <v>4403308.3494442878</v>
      </c>
      <c r="CC892">
        <f t="shared" si="111"/>
        <v>0</v>
      </c>
      <c r="CD892">
        <f t="shared" si="112"/>
        <v>0</v>
      </c>
      <c r="CE892">
        <f t="shared" si="113"/>
        <v>0</v>
      </c>
      <c r="CG892">
        <f>+IFERROR(VLOOKUP(_xlfn.CONCAT(B892,E892,C892),Reallocation!$A$3:$F$618,6,FALSE),0)</f>
        <v>0</v>
      </c>
      <c r="CH892">
        <f t="shared" si="107"/>
        <v>0</v>
      </c>
      <c r="CI892">
        <f t="shared" si="108"/>
        <v>0</v>
      </c>
      <c r="CJ892">
        <f t="shared" si="109"/>
        <v>0</v>
      </c>
      <c r="CK892">
        <f t="shared" si="110"/>
        <v>0</v>
      </c>
      <c r="CL892">
        <f>+IF($C892=1,SUMPRODUCT($CH892:$CK892,Elast!$L$6:$O$6),SUMPRODUCT($CH892:$CK892,Elast!$L$13:$O$13))</f>
        <v>0</v>
      </c>
      <c r="CM892">
        <f>+IF($C892=1,SUMPRODUCT($CH892:$CK892,Elast!$L$7:$O$7),SUMPRODUCT($CH892:$CK892,Elast!$L$14:$O$14))</f>
        <v>0</v>
      </c>
      <c r="CN892">
        <f>+IF($C892=1,SUMPRODUCT($CH892:$CK892,Elast!$L$8:$O$8),SUMPRODUCT($CH892:$CK892,Elast!$L$15:$O$15))</f>
        <v>0</v>
      </c>
      <c r="CO892">
        <f>+IF($C892=1,SUMPRODUCT($CH892:$CK892,Elast!$L$9:$O$9),SUMPRODUCT($CH892:$CK892,Elast!$L$16:$O$16))</f>
        <v>0</v>
      </c>
    </row>
    <row r="893" spans="2:93" x14ac:dyDescent="0.25">
      <c r="B893" t="s">
        <v>95</v>
      </c>
      <c r="C893">
        <v>1</v>
      </c>
      <c r="D893">
        <v>2016</v>
      </c>
      <c r="E893">
        <v>2014</v>
      </c>
      <c r="F893">
        <v>0.176823493</v>
      </c>
      <c r="G893">
        <v>7.0209885999999999E-2</v>
      </c>
      <c r="H893">
        <v>0.192865234</v>
      </c>
      <c r="I893">
        <v>0.56010138799999998</v>
      </c>
      <c r="J893">
        <f>+('aob Demand'!J892-'aob Demand'!BX892)+'aob Cap'!BX893</f>
        <v>225.09050919999899</v>
      </c>
      <c r="K893">
        <f>+('aob Demand'!K892-'aob Demand'!BY892)+'aob Cap'!BY893</f>
        <v>98.276350829999998</v>
      </c>
      <c r="L893">
        <f>+('aob Demand'!L892-'aob Demand'!BZ892)+'aob Cap'!BZ893</f>
        <v>77.961505829999993</v>
      </c>
      <c r="M893">
        <f>+('aob Demand'!M892-'aob Demand'!CA892)+'aob Cap'!CA893</f>
        <v>72.945105960000006</v>
      </c>
      <c r="N893">
        <f>+'aob Demand'!N892*(1+CL893)</f>
        <v>35375.872000000003</v>
      </c>
      <c r="O893">
        <f>+'aob Demand'!O892*(1+CM893)</f>
        <v>31871.817999999999</v>
      </c>
      <c r="P893">
        <f>+'aob Demand'!P892*(1+CN893)</f>
        <v>111748.61500000001</v>
      </c>
      <c r="Q893">
        <f>+'aob Demand'!Q892*(1+CO893)</f>
        <v>349214.17599999998</v>
      </c>
      <c r="R893">
        <v>2883.1948029999999</v>
      </c>
      <c r="S893">
        <f>+IF(E893&gt;2017,SUMPRODUCT(J893:M893,N893:Q893),'aob Demand'!S892)</f>
        <v>45280574.380000003</v>
      </c>
      <c r="T893">
        <v>15705</v>
      </c>
      <c r="U893">
        <v>51.426000000000002</v>
      </c>
      <c r="V893">
        <v>39486.119379999996</v>
      </c>
      <c r="W893">
        <v>3.2744990000000002E-3</v>
      </c>
      <c r="X893">
        <v>7.1923922279999903</v>
      </c>
      <c r="Y893">
        <v>7.1923922279999903</v>
      </c>
      <c r="Z893">
        <v>4.8474231320000003</v>
      </c>
      <c r="AA893">
        <v>3.8074112549999999</v>
      </c>
      <c r="AB893">
        <v>126.81415829999899</v>
      </c>
      <c r="AC893">
        <v>0</v>
      </c>
      <c r="AD893">
        <v>0</v>
      </c>
      <c r="AE893">
        <v>0</v>
      </c>
      <c r="AF893">
        <v>4486161.4330000002</v>
      </c>
      <c r="AG893">
        <v>0</v>
      </c>
      <c r="AH893">
        <v>0</v>
      </c>
      <c r="AI893">
        <v>0</v>
      </c>
      <c r="AJ893">
        <v>91.083958599999903</v>
      </c>
      <c r="AK893">
        <v>91.083958599999903</v>
      </c>
      <c r="AL893">
        <v>73.114082699999997</v>
      </c>
      <c r="AM893">
        <v>69.137694699999997</v>
      </c>
      <c r="AN893">
        <v>98.276350829999998</v>
      </c>
      <c r="AO893">
        <v>98.276350829999998</v>
      </c>
      <c r="AP893">
        <v>77.961505829999993</v>
      </c>
      <c r="AQ893">
        <v>72.945105960000006</v>
      </c>
      <c r="AR893">
        <f>+IF(E893&gt;2017,J893*N893,'aob Demand'!AR892)</f>
        <v>7962773.0410000002</v>
      </c>
      <c r="AS893">
        <f>+IF(F893&gt;2017,K893*O893,'aob Demand'!AS892)</f>
        <v>3132245.9669999899</v>
      </c>
      <c r="AT893">
        <f>+IF(G893&gt;2017,L893*P893,'aob Demand'!AT892)</f>
        <v>8712090.3000000007</v>
      </c>
      <c r="AU893">
        <f>+IF(H893&gt;2017,M893*Q893,'aob Demand'!AU892)</f>
        <v>25473465.07</v>
      </c>
      <c r="AV893">
        <v>1.035593414</v>
      </c>
      <c r="AW893">
        <v>1.035593414</v>
      </c>
      <c r="AX893">
        <v>1.0465949269999999</v>
      </c>
      <c r="AY893">
        <v>1.0455174270000001</v>
      </c>
      <c r="AZ893">
        <v>1.036841417</v>
      </c>
      <c r="BA893">
        <v>1.036841417</v>
      </c>
      <c r="BB893">
        <v>1.048839799</v>
      </c>
      <c r="BC893">
        <v>1.042656472</v>
      </c>
      <c r="BD893">
        <v>1.035593414</v>
      </c>
      <c r="BE893">
        <v>1.035593414</v>
      </c>
      <c r="BF893">
        <v>1.0465949269999999</v>
      </c>
      <c r="BG893">
        <v>1.0455174270000001</v>
      </c>
      <c r="BH893">
        <v>0.190756703999999</v>
      </c>
      <c r="BI893">
        <v>0.190756703999999</v>
      </c>
      <c r="BJ893">
        <v>0.19094513299999999</v>
      </c>
      <c r="BK893">
        <v>0.22217258300000001</v>
      </c>
      <c r="BL893">
        <v>0.162760554</v>
      </c>
      <c r="BM893">
        <v>0.162760554</v>
      </c>
      <c r="BN893">
        <v>0.166015943</v>
      </c>
      <c r="BO893">
        <v>0.19972778899999999</v>
      </c>
      <c r="BP893">
        <v>0.190756703999999</v>
      </c>
      <c r="BQ893">
        <v>0.190756703999999</v>
      </c>
      <c r="BR893">
        <v>0.19094513299999999</v>
      </c>
      <c r="BS893">
        <v>0.22217258300000001</v>
      </c>
      <c r="BT893">
        <v>0</v>
      </c>
      <c r="BU893">
        <v>0</v>
      </c>
      <c r="BV893">
        <v>0</v>
      </c>
      <c r="BW893">
        <v>0</v>
      </c>
      <c r="BX893">
        <f>+'aob Demand'!BX892+'aob Cap'!$CG893</f>
        <v>138.7734476</v>
      </c>
      <c r="BY893">
        <f>+'aob Demand'!BY892+'aob Cap'!$CG893</f>
        <v>0</v>
      </c>
      <c r="BZ893">
        <f>+'aob Demand'!BZ892+'aob Cap'!$CG893</f>
        <v>0</v>
      </c>
      <c r="CA893">
        <f>+'aob Demand'!CA892+'aob Cap'!$CG893</f>
        <v>0</v>
      </c>
      <c r="CB893">
        <f t="shared" si="106"/>
        <v>4909231.7192963073</v>
      </c>
      <c r="CC893">
        <f t="shared" si="111"/>
        <v>0</v>
      </c>
      <c r="CD893">
        <f t="shared" si="112"/>
        <v>0</v>
      </c>
      <c r="CE893">
        <f t="shared" si="113"/>
        <v>0</v>
      </c>
      <c r="CG893">
        <f>+IFERROR(VLOOKUP(_xlfn.CONCAT(B893,E893,C893),Reallocation!$A$3:$F$618,6,FALSE),0)</f>
        <v>0</v>
      </c>
      <c r="CH893">
        <f t="shared" si="107"/>
        <v>0</v>
      </c>
      <c r="CI893">
        <f t="shared" si="108"/>
        <v>0</v>
      </c>
      <c r="CJ893">
        <f t="shared" si="109"/>
        <v>0</v>
      </c>
      <c r="CK893">
        <f t="shared" si="110"/>
        <v>0</v>
      </c>
      <c r="CL893">
        <f>+IF($C893=1,SUMPRODUCT($CH893:$CK893,Elast!$L$6:$O$6),SUMPRODUCT($CH893:$CK893,Elast!$L$13:$O$13))</f>
        <v>0</v>
      </c>
      <c r="CM893">
        <f>+IF($C893=1,SUMPRODUCT($CH893:$CK893,Elast!$L$7:$O$7),SUMPRODUCT($CH893:$CK893,Elast!$L$14:$O$14))</f>
        <v>0</v>
      </c>
      <c r="CN893">
        <f>+IF($C893=1,SUMPRODUCT($CH893:$CK893,Elast!$L$8:$O$8),SUMPRODUCT($CH893:$CK893,Elast!$L$15:$O$15))</f>
        <v>0</v>
      </c>
      <c r="CO893">
        <f>+IF($C893=1,SUMPRODUCT($CH893:$CK893,Elast!$L$9:$O$9),SUMPRODUCT($CH893:$CK893,Elast!$L$16:$O$16))</f>
        <v>0</v>
      </c>
    </row>
    <row r="894" spans="2:93" x14ac:dyDescent="0.25">
      <c r="B894" t="s">
        <v>95</v>
      </c>
      <c r="C894">
        <v>1</v>
      </c>
      <c r="D894">
        <v>2017</v>
      </c>
      <c r="E894">
        <v>2015</v>
      </c>
      <c r="F894">
        <v>0.20069743800000001</v>
      </c>
      <c r="G894">
        <v>6.0283063999999997E-2</v>
      </c>
      <c r="H894">
        <v>0.15287951899999999</v>
      </c>
      <c r="I894">
        <v>0.58613997900000003</v>
      </c>
      <c r="J894">
        <f>+('aob Demand'!J893-'aob Demand'!BX893)+'aob Cap'!BX894</f>
        <v>218.26131150000001</v>
      </c>
      <c r="K894">
        <f>+('aob Demand'!K893-'aob Demand'!BY893)+'aob Cap'!BY894</f>
        <v>74.786994590000006</v>
      </c>
      <c r="L894">
        <f>+('aob Demand'!L893-'aob Demand'!BZ893)+'aob Cap'!BZ894</f>
        <v>79.64274082</v>
      </c>
      <c r="M894">
        <f>+('aob Demand'!M893-'aob Demand'!CA893)+'aob Cap'!CA894</f>
        <v>82.324583500000003</v>
      </c>
      <c r="N894">
        <f>+'aob Demand'!N893*(1+CL894)</f>
        <v>35375.872000000003</v>
      </c>
      <c r="O894">
        <f>+'aob Demand'!O893*(1+CM894)</f>
        <v>30921.362999999899</v>
      </c>
      <c r="P894">
        <f>+'aob Demand'!P893*(1+CN894)</f>
        <v>77675.741999999998</v>
      </c>
      <c r="Q894">
        <f>+'aob Demand'!Q893*(1+CO894)</f>
        <v>285939.886</v>
      </c>
      <c r="R894">
        <v>2493.7212140000001</v>
      </c>
      <c r="S894">
        <f>+IF(E894&gt;2017,SUMPRODUCT(J894:M894,N894:Q894),'aob Demand'!S893)</f>
        <v>39759891.030000001</v>
      </c>
      <c r="T894">
        <v>15944</v>
      </c>
      <c r="U894">
        <v>51.953999999999901</v>
      </c>
      <c r="V894">
        <v>33348.568800000001</v>
      </c>
      <c r="W894">
        <v>3.2585299999999999E-3</v>
      </c>
      <c r="X894">
        <v>1.816658544</v>
      </c>
      <c r="Y894">
        <v>1.816658544</v>
      </c>
      <c r="Z894">
        <v>3.8758456460000001</v>
      </c>
      <c r="AA894">
        <v>3.9881522399999998</v>
      </c>
      <c r="AB894">
        <v>143.47431689999999</v>
      </c>
      <c r="AC894">
        <v>0</v>
      </c>
      <c r="AD894">
        <v>0</v>
      </c>
      <c r="AE894">
        <v>0</v>
      </c>
      <c r="AF894">
        <v>5075529.0690000001</v>
      </c>
      <c r="AG894">
        <v>0</v>
      </c>
      <c r="AH894">
        <v>0</v>
      </c>
      <c r="AI894">
        <v>0</v>
      </c>
      <c r="AJ894">
        <v>72.97033605</v>
      </c>
      <c r="AK894">
        <v>72.97033605</v>
      </c>
      <c r="AL894">
        <v>75.766895180000006</v>
      </c>
      <c r="AM894">
        <v>78.336431259999998</v>
      </c>
      <c r="AN894">
        <v>74.786994590000006</v>
      </c>
      <c r="AO894">
        <v>74.786994590000006</v>
      </c>
      <c r="AP894">
        <v>79.64274082</v>
      </c>
      <c r="AQ894">
        <v>82.324583500000003</v>
      </c>
      <c r="AR894">
        <f>+IF(E894&gt;2017,J894*N894,'aob Demand'!AR893)</f>
        <v>7721184.2170000002</v>
      </c>
      <c r="AS894">
        <f>+IF(F894&gt;2017,K894*O894,'aob Demand'!AS893)</f>
        <v>2312515.807</v>
      </c>
      <c r="AT894">
        <f>+IF(G894&gt;2017,L894*P894,'aob Demand'!AT893)</f>
        <v>6186308.9879999999</v>
      </c>
      <c r="AU894">
        <f>+IF(H894&gt;2017,M894*Q894,'aob Demand'!AU893)</f>
        <v>23539882.02</v>
      </c>
      <c r="AV894">
        <v>1.035593414</v>
      </c>
      <c r="AW894">
        <v>1.035593414</v>
      </c>
      <c r="AX894">
        <v>1.0465949269999999</v>
      </c>
      <c r="AY894">
        <v>1.0455174270000001</v>
      </c>
      <c r="AZ894">
        <v>1.036841417</v>
      </c>
      <c r="BA894">
        <v>1.036841417</v>
      </c>
      <c r="BB894">
        <v>1.048839799</v>
      </c>
      <c r="BC894">
        <v>1.042656472</v>
      </c>
      <c r="BD894">
        <v>1.035593414</v>
      </c>
      <c r="BE894">
        <v>1.035593414</v>
      </c>
      <c r="BF894">
        <v>1.0465949269999999</v>
      </c>
      <c r="BG894">
        <v>1.0455174270000001</v>
      </c>
      <c r="BH894">
        <v>0.190756703999999</v>
      </c>
      <c r="BI894">
        <v>0.190756703999999</v>
      </c>
      <c r="BJ894">
        <v>0.19094513299999999</v>
      </c>
      <c r="BK894">
        <v>0.22217258300000001</v>
      </c>
      <c r="BL894">
        <v>0.162760554</v>
      </c>
      <c r="BM894">
        <v>0.162760554</v>
      </c>
      <c r="BN894">
        <v>0.166015943</v>
      </c>
      <c r="BO894">
        <v>0.19972778899999999</v>
      </c>
      <c r="BP894">
        <v>0.190756703999999</v>
      </c>
      <c r="BQ894">
        <v>0.190756703999999</v>
      </c>
      <c r="BR894">
        <v>0.19094513299999999</v>
      </c>
      <c r="BS894">
        <v>0.22217258300000001</v>
      </c>
      <c r="BT894">
        <v>0</v>
      </c>
      <c r="BU894">
        <v>0</v>
      </c>
      <c r="BV894">
        <v>0</v>
      </c>
      <c r="BW894">
        <v>0</v>
      </c>
      <c r="BX894">
        <f>+'aob Demand'!BX893+'aob Cap'!$CG894</f>
        <v>147.0038342</v>
      </c>
      <c r="BY894">
        <f>+'aob Demand'!BY893+'aob Cap'!$CG894</f>
        <v>0</v>
      </c>
      <c r="BZ894">
        <f>+'aob Demand'!BZ893+'aob Cap'!$CG894</f>
        <v>0</v>
      </c>
      <c r="CA894">
        <f>+'aob Demand'!CA893+'aob Cap'!$CG894</f>
        <v>0</v>
      </c>
      <c r="CB894">
        <f t="shared" si="106"/>
        <v>5200388.8221684229</v>
      </c>
      <c r="CC894">
        <f t="shared" si="111"/>
        <v>0</v>
      </c>
      <c r="CD894">
        <f t="shared" si="112"/>
        <v>0</v>
      </c>
      <c r="CE894">
        <f t="shared" si="113"/>
        <v>0</v>
      </c>
      <c r="CG894">
        <f>+IFERROR(VLOOKUP(_xlfn.CONCAT(B894,E894,C894),Reallocation!$A$3:$F$618,6,FALSE),0)</f>
        <v>0</v>
      </c>
      <c r="CH894">
        <f t="shared" si="107"/>
        <v>0</v>
      </c>
      <c r="CI894">
        <f t="shared" si="108"/>
        <v>0</v>
      </c>
      <c r="CJ894">
        <f t="shared" si="109"/>
        <v>0</v>
      </c>
      <c r="CK894">
        <f t="shared" si="110"/>
        <v>0</v>
      </c>
      <c r="CL894">
        <f>+IF($C894=1,SUMPRODUCT($CH894:$CK894,Elast!$L$6:$O$6),SUMPRODUCT($CH894:$CK894,Elast!$L$13:$O$13))</f>
        <v>0</v>
      </c>
      <c r="CM894">
        <f>+IF($C894=1,SUMPRODUCT($CH894:$CK894,Elast!$L$7:$O$7),SUMPRODUCT($CH894:$CK894,Elast!$L$14:$O$14))</f>
        <v>0</v>
      </c>
      <c r="CN894">
        <f>+IF($C894=1,SUMPRODUCT($CH894:$CK894,Elast!$L$8:$O$8),SUMPRODUCT($CH894:$CK894,Elast!$L$15:$O$15))</f>
        <v>0</v>
      </c>
      <c r="CO894">
        <f>+IF($C894=1,SUMPRODUCT($CH894:$CK894,Elast!$L$9:$O$9),SUMPRODUCT($CH894:$CK894,Elast!$L$16:$O$16))</f>
        <v>0</v>
      </c>
    </row>
    <row r="895" spans="2:93" x14ac:dyDescent="0.25">
      <c r="B895" t="s">
        <v>95</v>
      </c>
      <c r="C895">
        <v>1</v>
      </c>
      <c r="D895">
        <v>2018</v>
      </c>
      <c r="E895">
        <v>2016</v>
      </c>
      <c r="F895">
        <v>0.33355477699999903</v>
      </c>
      <c r="G895">
        <v>0.110775398</v>
      </c>
      <c r="H895">
        <v>0.13989686800000001</v>
      </c>
      <c r="I895">
        <v>0.41577295600000003</v>
      </c>
      <c r="J895">
        <f>+('aob Demand'!J894-'aob Demand'!BX894)+'aob Cap'!BX895</f>
        <v>220.62565860000001</v>
      </c>
      <c r="K895">
        <f>+('aob Demand'!K894-'aob Demand'!BY894)+'aob Cap'!BY895</f>
        <v>84.756364439999999</v>
      </c>
      <c r="L895">
        <f>+('aob Demand'!L894-'aob Demand'!BZ894)+'aob Cap'!BZ895</f>
        <v>65.206343009999998</v>
      </c>
      <c r="M895">
        <f>+('aob Demand'!M894-'aob Demand'!CA894)+'aob Cap'!CA895</f>
        <v>62.944182689999998</v>
      </c>
      <c r="N895">
        <f>+'aob Demand'!N894*(1+CL895)</f>
        <v>35375.872000000003</v>
      </c>
      <c r="O895">
        <f>+'aob Demand'!O894*(1+CM895)</f>
        <v>30597.466</v>
      </c>
      <c r="P895">
        <f>+'aob Demand'!P894*(1+CN895)</f>
        <v>50261.015999999901</v>
      </c>
      <c r="Q895">
        <f>+'aob Demand'!Q894*(1+CO895)</f>
        <v>154649.53599999999</v>
      </c>
      <c r="R895">
        <v>1446.744993</v>
      </c>
      <c r="S895">
        <f>+IF(E895&gt;2017,SUMPRODUCT(J895:M895,N895:Q895),'aob Demand'!S894)</f>
        <v>23409780.73</v>
      </c>
      <c r="T895">
        <v>16181</v>
      </c>
      <c r="U895">
        <v>48.295999999999999</v>
      </c>
      <c r="V895">
        <v>34008.382429999998</v>
      </c>
      <c r="W895">
        <v>2.9847350000000001E-3</v>
      </c>
      <c r="X895">
        <v>9.7427552179999992</v>
      </c>
      <c r="Y895">
        <v>9.7427552179999992</v>
      </c>
      <c r="Z895">
        <v>3.354975874</v>
      </c>
      <c r="AA895">
        <v>2.1370188569999899</v>
      </c>
      <c r="AB895">
        <v>135.86929419999899</v>
      </c>
      <c r="AC895">
        <v>0</v>
      </c>
      <c r="AD895">
        <v>0</v>
      </c>
      <c r="AE895">
        <v>0</v>
      </c>
      <c r="AF895">
        <v>4806494.76</v>
      </c>
      <c r="AG895">
        <v>0</v>
      </c>
      <c r="AH895">
        <v>0</v>
      </c>
      <c r="AI895">
        <v>0</v>
      </c>
      <c r="AJ895">
        <v>75.013609220000006</v>
      </c>
      <c r="AK895">
        <v>75.013609220000006</v>
      </c>
      <c r="AL895">
        <v>61.85136713</v>
      </c>
      <c r="AM895">
        <v>60.80716383</v>
      </c>
      <c r="AN895">
        <v>84.756364439999999</v>
      </c>
      <c r="AO895">
        <v>84.756364439999999</v>
      </c>
      <c r="AP895">
        <v>65.206343009999998</v>
      </c>
      <c r="AQ895">
        <v>62.944182689999998</v>
      </c>
      <c r="AR895">
        <f>+IF(E895&gt;2017,J895*N895,'aob Demand'!AR894)</f>
        <v>7804825.0599999996</v>
      </c>
      <c r="AS895">
        <f>+IF(F895&gt;2017,K895*O895,'aob Demand'!AS894)</f>
        <v>2593329.9789999998</v>
      </c>
      <c r="AT895">
        <f>+IF(G895&gt;2017,L895*P895,'aob Demand'!AT894)</f>
        <v>3277337.0489999899</v>
      </c>
      <c r="AU895">
        <f>+IF(H895&gt;2017,M895*Q895,'aob Demand'!AU894)</f>
        <v>9734288.6459999997</v>
      </c>
      <c r="AV895">
        <v>1.035593414</v>
      </c>
      <c r="AW895">
        <v>1.035593414</v>
      </c>
      <c r="AX895">
        <v>1.0465949269999999</v>
      </c>
      <c r="AY895">
        <v>1.0455174270000001</v>
      </c>
      <c r="AZ895">
        <v>1.036841417</v>
      </c>
      <c r="BA895">
        <v>1.036841417</v>
      </c>
      <c r="BB895">
        <v>1.048839799</v>
      </c>
      <c r="BC895">
        <v>1.042656472</v>
      </c>
      <c r="BD895">
        <v>1.035593414</v>
      </c>
      <c r="BE895">
        <v>1.035593414</v>
      </c>
      <c r="BF895">
        <v>1.0465949269999999</v>
      </c>
      <c r="BG895">
        <v>1.0455174270000001</v>
      </c>
      <c r="BH895">
        <v>0.190756703999999</v>
      </c>
      <c r="BI895">
        <v>0.190756703999999</v>
      </c>
      <c r="BJ895">
        <v>0.19094513299999999</v>
      </c>
      <c r="BK895">
        <v>0.22217258300000001</v>
      </c>
      <c r="BL895">
        <v>0.162760554</v>
      </c>
      <c r="BM895">
        <v>0.162760554</v>
      </c>
      <c r="BN895">
        <v>0.166015943</v>
      </c>
      <c r="BO895">
        <v>0.19972778899999999</v>
      </c>
      <c r="BP895">
        <v>0.190756703999999</v>
      </c>
      <c r="BQ895">
        <v>0.190756703999999</v>
      </c>
      <c r="BR895">
        <v>0.19094513299999999</v>
      </c>
      <c r="BS895">
        <v>0.22217258300000001</v>
      </c>
      <c r="BT895">
        <v>0</v>
      </c>
      <c r="BU895">
        <v>0</v>
      </c>
      <c r="BV895">
        <v>0</v>
      </c>
      <c r="BW895">
        <v>0</v>
      </c>
      <c r="BX895">
        <f>+'aob Demand'!BX894+'aob Cap'!$CG895</f>
        <v>155.41779119999899</v>
      </c>
      <c r="BY895">
        <f>+'aob Demand'!BY894+'aob Cap'!$CG895</f>
        <v>0</v>
      </c>
      <c r="BZ895">
        <f>+'aob Demand'!BZ894+'aob Cap'!$CG895</f>
        <v>0</v>
      </c>
      <c r="CA895">
        <f>+'aob Demand'!CA894+'aob Cap'!$CG895</f>
        <v>0</v>
      </c>
      <c r="CB895">
        <f t="shared" si="106"/>
        <v>5498039.8880138909</v>
      </c>
      <c r="CC895">
        <f t="shared" si="111"/>
        <v>0</v>
      </c>
      <c r="CD895">
        <f t="shared" si="112"/>
        <v>0</v>
      </c>
      <c r="CE895">
        <f t="shared" si="113"/>
        <v>0</v>
      </c>
      <c r="CG895">
        <f>+IFERROR(VLOOKUP(_xlfn.CONCAT(B895,E895,C895),Reallocation!$A$3:$F$618,6,FALSE),0)</f>
        <v>0</v>
      </c>
      <c r="CH895">
        <f t="shared" si="107"/>
        <v>0</v>
      </c>
      <c r="CI895">
        <f t="shared" si="108"/>
        <v>0</v>
      </c>
      <c r="CJ895">
        <f t="shared" si="109"/>
        <v>0</v>
      </c>
      <c r="CK895">
        <f t="shared" si="110"/>
        <v>0</v>
      </c>
      <c r="CL895">
        <f>+IF($C895=1,SUMPRODUCT($CH895:$CK895,Elast!$L$6:$O$6),SUMPRODUCT($CH895:$CK895,Elast!$L$13:$O$13))</f>
        <v>0</v>
      </c>
      <c r="CM895">
        <f>+IF($C895=1,SUMPRODUCT($CH895:$CK895,Elast!$L$7:$O$7),SUMPRODUCT($CH895:$CK895,Elast!$L$14:$O$14))</f>
        <v>0</v>
      </c>
      <c r="CN895">
        <f>+IF($C895=1,SUMPRODUCT($CH895:$CK895,Elast!$L$8:$O$8),SUMPRODUCT($CH895:$CK895,Elast!$L$15:$O$15))</f>
        <v>0</v>
      </c>
      <c r="CO895">
        <f>+IF($C895=1,SUMPRODUCT($CH895:$CK895,Elast!$L$9:$O$9),SUMPRODUCT($CH895:$CK895,Elast!$L$16:$O$16))</f>
        <v>0</v>
      </c>
    </row>
    <row r="896" spans="2:93" x14ac:dyDescent="0.25">
      <c r="B896" t="s">
        <v>95</v>
      </c>
      <c r="C896">
        <v>1</v>
      </c>
      <c r="D896">
        <v>2019</v>
      </c>
      <c r="E896">
        <v>2017</v>
      </c>
      <c r="F896">
        <v>5.000198E-3</v>
      </c>
      <c r="G896">
        <v>0.22874573199999901</v>
      </c>
      <c r="H896">
        <v>0.239503155</v>
      </c>
      <c r="I896">
        <v>0.52675091500000004</v>
      </c>
      <c r="J896">
        <f>+('aob Demand'!J895-'aob Demand'!BX895)+'aob Cap'!BX896</f>
        <v>145.3876995</v>
      </c>
      <c r="K896">
        <f>+('aob Demand'!K895-'aob Demand'!BY895)+'aob Cap'!BY896</f>
        <v>122.7598795</v>
      </c>
      <c r="L896">
        <f>+('aob Demand'!L895-'aob Demand'!BZ895)+'aob Cap'!BZ896</f>
        <v>76.732006560000002</v>
      </c>
      <c r="M896">
        <f>+('aob Demand'!M895-'aob Demand'!CA895)+'aob Cap'!CA896</f>
        <v>54.511842469999998</v>
      </c>
      <c r="N896">
        <f>+'aob Demand'!N895*(1+CL896)</f>
        <v>571.45100000000002</v>
      </c>
      <c r="O896">
        <f>+'aob Demand'!O895*(1+CM896)</f>
        <v>30965.412</v>
      </c>
      <c r="P896">
        <f>+'aob Demand'!P895*(1+CN896)</f>
        <v>51923.575999999899</v>
      </c>
      <c r="Q896">
        <f>+'aob Demand'!Q895*(1+CO896)</f>
        <v>160648.16399999999</v>
      </c>
      <c r="R896">
        <v>1011.487484</v>
      </c>
      <c r="S896">
        <f>+IF(E896&gt;2017,SUMPRODUCT(J896:M896,N896:Q896),'aob Demand'!S895)</f>
        <v>16625819.779999999</v>
      </c>
      <c r="T896">
        <v>16437</v>
      </c>
      <c r="U896">
        <v>51.097999999999999</v>
      </c>
      <c r="V896">
        <v>33811.901819999999</v>
      </c>
      <c r="W896">
        <v>3.1087179999999999E-3</v>
      </c>
      <c r="X896">
        <v>-6.0798529669999999</v>
      </c>
      <c r="Y896">
        <v>-6.0798529669999999</v>
      </c>
      <c r="Z896">
        <v>-1.420789359</v>
      </c>
      <c r="AA896">
        <v>0.50217620900000004</v>
      </c>
      <c r="AB896">
        <v>22.627820010000001</v>
      </c>
      <c r="AC896">
        <v>0</v>
      </c>
      <c r="AD896">
        <v>0</v>
      </c>
      <c r="AE896">
        <v>0</v>
      </c>
      <c r="AF896">
        <v>12930.69037</v>
      </c>
      <c r="AG896">
        <v>0</v>
      </c>
      <c r="AH896">
        <v>0</v>
      </c>
      <c r="AI896">
        <v>0</v>
      </c>
      <c r="AJ896">
        <v>128.8397324</v>
      </c>
      <c r="AK896">
        <v>128.8397324</v>
      </c>
      <c r="AL896">
        <v>78.152795920000003</v>
      </c>
      <c r="AM896">
        <v>54.009666269999997</v>
      </c>
      <c r="AN896">
        <v>122.7598795</v>
      </c>
      <c r="AO896">
        <v>122.7598795</v>
      </c>
      <c r="AP896">
        <v>76.732006560000002</v>
      </c>
      <c r="AQ896">
        <v>54.511842469999998</v>
      </c>
      <c r="AR896">
        <f>+IF(E896&gt;2017,J896*N896,'aob Demand'!AR895)</f>
        <v>83081.946249999994</v>
      </c>
      <c r="AS896">
        <f>+IF(F896&gt;2017,K896*O896,'aob Demand'!AS895)</f>
        <v>3801310.2450000001</v>
      </c>
      <c r="AT896">
        <f>+IF(G896&gt;2017,L896*P896,'aob Demand'!AT895)</f>
        <v>3984200.1739999899</v>
      </c>
      <c r="AU896">
        <f>+IF(H896&gt;2017,M896*Q896,'aob Demand'!AU895)</f>
        <v>8757227.4100000001</v>
      </c>
      <c r="AV896">
        <v>1.035593414</v>
      </c>
      <c r="AW896">
        <v>1.035593414</v>
      </c>
      <c r="AX896">
        <v>1.0465949269999999</v>
      </c>
      <c r="AY896">
        <v>1.0455174270000001</v>
      </c>
      <c r="AZ896">
        <v>1.036841417</v>
      </c>
      <c r="BA896">
        <v>1.036841417</v>
      </c>
      <c r="BB896">
        <v>1.048839799</v>
      </c>
      <c r="BC896">
        <v>1.042656472</v>
      </c>
      <c r="BD896">
        <v>1.035593414</v>
      </c>
      <c r="BE896">
        <v>1.035593414</v>
      </c>
      <c r="BF896">
        <v>1.0465949269999999</v>
      </c>
      <c r="BG896">
        <v>1.0455174270000001</v>
      </c>
      <c r="BH896">
        <v>0.190756703999999</v>
      </c>
      <c r="BI896">
        <v>0.190756703999999</v>
      </c>
      <c r="BJ896">
        <v>0.19094513299999999</v>
      </c>
      <c r="BK896">
        <v>0.22217258300000001</v>
      </c>
      <c r="BL896">
        <v>0.162760554</v>
      </c>
      <c r="BM896">
        <v>0.162760554</v>
      </c>
      <c r="BN896">
        <v>0.166015943</v>
      </c>
      <c r="BO896">
        <v>0.19972778899999999</v>
      </c>
      <c r="BP896">
        <v>0.190756703999999</v>
      </c>
      <c r="BQ896">
        <v>0.190756703999999</v>
      </c>
      <c r="BR896">
        <v>0.19094513299999999</v>
      </c>
      <c r="BS896">
        <v>0.22217258300000001</v>
      </c>
      <c r="BT896">
        <v>0</v>
      </c>
      <c r="BU896">
        <v>0</v>
      </c>
      <c r="BV896">
        <v>0</v>
      </c>
      <c r="BW896">
        <v>0</v>
      </c>
      <c r="BX896">
        <f>+'aob Demand'!BX895+'aob Cap'!$CG896</f>
        <v>150.64252490000001</v>
      </c>
      <c r="BY896">
        <f>+'aob Demand'!BY895+'aob Cap'!$CG896</f>
        <v>0</v>
      </c>
      <c r="BZ896">
        <f>+'aob Demand'!BZ895+'aob Cap'!$CG896</f>
        <v>0</v>
      </c>
      <c r="CA896">
        <f>+'aob Demand'!CA895+'aob Cap'!$CG896</f>
        <v>0</v>
      </c>
      <c r="CB896">
        <f t="shared" si="106"/>
        <v>86084.821496629913</v>
      </c>
      <c r="CC896">
        <f t="shared" si="111"/>
        <v>0</v>
      </c>
      <c r="CD896">
        <f t="shared" si="112"/>
        <v>0</v>
      </c>
      <c r="CE896">
        <f t="shared" si="113"/>
        <v>0</v>
      </c>
      <c r="CG896">
        <f>+IFERROR(VLOOKUP(_xlfn.CONCAT(B896,E896,C896),Reallocation!$A$3:$F$618,6,FALSE),0)</f>
        <v>0</v>
      </c>
      <c r="CH896">
        <f t="shared" si="107"/>
        <v>0</v>
      </c>
      <c r="CI896">
        <f t="shared" si="108"/>
        <v>0</v>
      </c>
      <c r="CJ896">
        <f t="shared" si="109"/>
        <v>0</v>
      </c>
      <c r="CK896">
        <f t="shared" si="110"/>
        <v>0</v>
      </c>
      <c r="CL896">
        <f>+IF($C896=1,SUMPRODUCT($CH896:$CK896,Elast!$L$6:$O$6),SUMPRODUCT($CH896:$CK896,Elast!$L$13:$O$13))</f>
        <v>0</v>
      </c>
      <c r="CM896">
        <f>+IF($C896=1,SUMPRODUCT($CH896:$CK896,Elast!$L$7:$O$7),SUMPRODUCT($CH896:$CK896,Elast!$L$14:$O$14))</f>
        <v>0</v>
      </c>
      <c r="CN896">
        <f>+IF($C896=1,SUMPRODUCT($CH896:$CK896,Elast!$L$8:$O$8),SUMPRODUCT($CH896:$CK896,Elast!$L$15:$O$15))</f>
        <v>0</v>
      </c>
      <c r="CO896">
        <f>+IF($C896=1,SUMPRODUCT($CH896:$CK896,Elast!$L$9:$O$9),SUMPRODUCT($CH896:$CK896,Elast!$L$16:$O$16))</f>
        <v>0</v>
      </c>
    </row>
    <row r="897" spans="2:93" x14ac:dyDescent="0.25">
      <c r="B897" t="s">
        <v>95</v>
      </c>
      <c r="C897">
        <v>1</v>
      </c>
      <c r="D897">
        <v>2020</v>
      </c>
      <c r="E897">
        <v>2018</v>
      </c>
      <c r="F897" s="1">
        <v>6.87854260007305E-5</v>
      </c>
      <c r="G897">
        <v>0.18157136826762901</v>
      </c>
      <c r="H897">
        <v>0.24127578571744501</v>
      </c>
      <c r="I897">
        <v>0.57708406058892503</v>
      </c>
      <c r="J897">
        <f>+('aob Demand'!J896-'aob Demand'!BX896)+'aob Cap'!BX897</f>
        <v>283.598343021012</v>
      </c>
      <c r="K897">
        <f>+('aob Demand'!K896-'aob Demand'!BY896)+'aob Cap'!BY897</f>
        <v>134.78016055179901</v>
      </c>
      <c r="L897">
        <f>+('aob Demand'!L896-'aob Demand'!BZ896)+'aob Cap'!BZ897</f>
        <v>107.57728258688</v>
      </c>
      <c r="M897">
        <f>+('aob Demand'!M896-'aob Demand'!CA896)+'aob Cap'!CA897</f>
        <v>85.538160883201598</v>
      </c>
      <c r="N897">
        <f>+'aob Demand'!N896*(1+CL897)</f>
        <v>10.040913360508201</v>
      </c>
      <c r="O897">
        <f>+'aob Demand'!O896*(1+CM897)</f>
        <v>30720.952769367101</v>
      </c>
      <c r="P897">
        <f>+'aob Demand'!P896*(1+CN897)</f>
        <v>49886.152632389298</v>
      </c>
      <c r="Q897">
        <f>+'aob Demand'!Q896*(1+CO897)</f>
        <v>153748.848523989</v>
      </c>
      <c r="R897">
        <v>1380.7493315586701</v>
      </c>
      <c r="S897">
        <f>+IF(E897&gt;2017,SUMPRODUCT(J897:M897,N897:Q897),'aob Demand'!S896)</f>
        <v>22661433.012509726</v>
      </c>
      <c r="T897">
        <v>16468.0972096109</v>
      </c>
      <c r="U897">
        <v>51.097999999999999</v>
      </c>
      <c r="V897">
        <v>34486.688955233403</v>
      </c>
      <c r="W897">
        <v>3.1028366070896402E-3</v>
      </c>
      <c r="X897">
        <v>4.6324030151727902</v>
      </c>
      <c r="Y897">
        <v>4.6324030151727902</v>
      </c>
      <c r="Z897">
        <v>4.7893941578355204</v>
      </c>
      <c r="AA897">
        <v>3.7239713974804798</v>
      </c>
      <c r="AB897">
        <v>148.99426192151199</v>
      </c>
      <c r="AC897">
        <v>0</v>
      </c>
      <c r="AD897">
        <v>0</v>
      </c>
      <c r="AE897">
        <v>0</v>
      </c>
      <c r="AF897">
        <v>210.74871494713099</v>
      </c>
      <c r="AG897">
        <v>0</v>
      </c>
      <c r="AH897">
        <v>0</v>
      </c>
      <c r="AI897">
        <v>0</v>
      </c>
      <c r="AJ897">
        <v>130.14775753662701</v>
      </c>
      <c r="AK897">
        <v>130.14775753662701</v>
      </c>
      <c r="AL897">
        <v>102.787888429045</v>
      </c>
      <c r="AM897">
        <v>81.814189485721201</v>
      </c>
      <c r="AN897">
        <v>134.78016055179901</v>
      </c>
      <c r="AO897">
        <v>134.78016055179901</v>
      </c>
      <c r="AP897">
        <v>107.57728258688</v>
      </c>
      <c r="AQ897">
        <v>85.538160883201598</v>
      </c>
      <c r="AR897">
        <f>+IF(E897&gt;2017,J897*N897,'aob Demand'!AR896)</f>
        <v>2847.5863914576671</v>
      </c>
      <c r="AS897">
        <f>+IF(F897&gt;2017,K897*O897,'aob Demand'!AS896)</f>
        <v>4140574.94655956</v>
      </c>
      <c r="AT897">
        <f>+IF(G897&gt;2017,L897*P897,'aob Demand'!AT896)</f>
        <v>5366616.7389068203</v>
      </c>
      <c r="AU897">
        <f>+IF(H897&gt;2017,M897*Q897,'aob Demand'!AU896)</f>
        <v>13151393.740652001</v>
      </c>
      <c r="AV897">
        <v>0.903331791435662</v>
      </c>
      <c r="AW897">
        <v>0.903331791435662</v>
      </c>
      <c r="AX897">
        <v>1.04416907781293</v>
      </c>
      <c r="AY897">
        <v>1.0393886862633499</v>
      </c>
      <c r="AZ897">
        <v>0.90442040475674501</v>
      </c>
      <c r="BA897">
        <v>0.90442040475674501</v>
      </c>
      <c r="BB897">
        <v>1.0464087465382199</v>
      </c>
      <c r="BC897">
        <v>1.03654450195602</v>
      </c>
      <c r="BD897">
        <v>0.903331791435662</v>
      </c>
      <c r="BE897">
        <v>0.903331791435662</v>
      </c>
      <c r="BF897">
        <v>1.04416907781293</v>
      </c>
      <c r="BG897">
        <v>1.0393886862633499</v>
      </c>
      <c r="BH897">
        <v>0.190756703999999</v>
      </c>
      <c r="BI897">
        <v>0.190756703999999</v>
      </c>
      <c r="BJ897">
        <v>0.19094513299999999</v>
      </c>
      <c r="BK897">
        <v>0.22217258300000001</v>
      </c>
      <c r="BL897">
        <v>0.162760554</v>
      </c>
      <c r="BM897">
        <v>0.162760554</v>
      </c>
      <c r="BN897">
        <v>0.166015943</v>
      </c>
      <c r="BO897">
        <v>0.19972778899999999</v>
      </c>
      <c r="BP897">
        <v>0.190756703999999</v>
      </c>
      <c r="BQ897">
        <v>0.190756703999999</v>
      </c>
      <c r="BR897">
        <v>0.19094513299999999</v>
      </c>
      <c r="BS897">
        <v>0.22217258300000001</v>
      </c>
      <c r="BT897">
        <v>0</v>
      </c>
      <c r="BU897">
        <v>0</v>
      </c>
      <c r="BV897">
        <v>0</v>
      </c>
      <c r="BW897">
        <v>0</v>
      </c>
      <c r="BX897">
        <f>+'aob Demand'!BX896+'aob Cap'!$CG897</f>
        <v>158.48481607982299</v>
      </c>
      <c r="BY897">
        <f>+'aob Demand'!BY896+'aob Cap'!$CG897</f>
        <v>0</v>
      </c>
      <c r="BZ897">
        <f>+'aob Demand'!BZ896+'aob Cap'!$CG897</f>
        <v>0</v>
      </c>
      <c r="CA897">
        <f>+'aob Demand'!CA896+'aob Cap'!$CG897</f>
        <v>0</v>
      </c>
      <c r="CB897">
        <f t="shared" si="106"/>
        <v>1591.3323072135797</v>
      </c>
      <c r="CC897">
        <f t="shared" si="111"/>
        <v>0</v>
      </c>
      <c r="CD897">
        <f t="shared" si="112"/>
        <v>0</v>
      </c>
      <c r="CE897">
        <f t="shared" si="113"/>
        <v>0</v>
      </c>
      <c r="CG897">
        <f>+IFERROR(VLOOKUP(_xlfn.CONCAT(B897,E897,C897),Reallocation!$A$3:$F$618,6,FALSE),0)</f>
        <v>0</v>
      </c>
      <c r="CH897">
        <f t="shared" si="107"/>
        <v>0</v>
      </c>
      <c r="CI897">
        <f t="shared" si="108"/>
        <v>0</v>
      </c>
      <c r="CJ897">
        <f t="shared" si="109"/>
        <v>0</v>
      </c>
      <c r="CK897">
        <f t="shared" si="110"/>
        <v>0</v>
      </c>
      <c r="CL897">
        <f>+IF($C897=1,SUMPRODUCT($CH897:$CK897,Elast!$L$6:$O$6),SUMPRODUCT($CH897:$CK897,Elast!$L$13:$O$13))</f>
        <v>0</v>
      </c>
      <c r="CM897">
        <f>+IF($C897=1,SUMPRODUCT($CH897:$CK897,Elast!$L$7:$O$7),SUMPRODUCT($CH897:$CK897,Elast!$L$14:$O$14))</f>
        <v>0</v>
      </c>
      <c r="CN897">
        <f>+IF($C897=1,SUMPRODUCT($CH897:$CK897,Elast!$L$8:$O$8),SUMPRODUCT($CH897:$CK897,Elast!$L$15:$O$15))</f>
        <v>0</v>
      </c>
      <c r="CO897">
        <f>+IF($C897=1,SUMPRODUCT($CH897:$CK897,Elast!$L$9:$O$9),SUMPRODUCT($CH897:$CK897,Elast!$L$16:$O$16))</f>
        <v>0</v>
      </c>
    </row>
    <row r="898" spans="2:93" x14ac:dyDescent="0.25">
      <c r="B898" t="s">
        <v>95</v>
      </c>
      <c r="C898">
        <v>1</v>
      </c>
      <c r="D898">
        <v>2021</v>
      </c>
      <c r="E898">
        <v>2019</v>
      </c>
      <c r="F898">
        <v>1.1775193664353401E-4</v>
      </c>
      <c r="G898">
        <v>0.163790772913082</v>
      </c>
      <c r="H898">
        <v>0.24776641228826801</v>
      </c>
      <c r="I898">
        <v>0.58832506286200503</v>
      </c>
      <c r="J898">
        <f>+('aob Demand'!J897-'aob Demand'!BX897)+'aob Cap'!BX898</f>
        <v>258.95086959375601</v>
      </c>
      <c r="K898">
        <f>+('aob Demand'!K897-'aob Demand'!BY897)+'aob Cap'!BY898</f>
        <v>117.56660696689499</v>
      </c>
      <c r="L898">
        <f>+('aob Demand'!L897-'aob Demand'!BZ897)+'aob Cap'!BZ898</f>
        <v>107.028524908525</v>
      </c>
      <c r="M898">
        <f>+('aob Demand'!M897-'aob Demand'!CA897)+'aob Cap'!CA898</f>
        <v>85.060594775242805</v>
      </c>
      <c r="N898">
        <f>+'aob Demand'!N897*(1+CL898)</f>
        <v>10.040913360508201</v>
      </c>
      <c r="O898">
        <f>+'aob Demand'!O897*(1+CM898)</f>
        <v>31240.76283652</v>
      </c>
      <c r="P898">
        <f>+'aob Demand'!P897*(1+CN898)</f>
        <v>50234.485718548298</v>
      </c>
      <c r="Q898">
        <f>+'aob Demand'!Q897*(1+CO898)</f>
        <v>154742.84293185</v>
      </c>
      <c r="R898">
        <v>1351.6009126747999</v>
      </c>
      <c r="S898">
        <f>+IF(E898&gt;2017,SUMPRODUCT(J898:M898,N898:Q898),'aob Demand'!S897)</f>
        <v>22214511.751983073</v>
      </c>
      <c r="T898">
        <v>16499.253252126098</v>
      </c>
      <c r="U898">
        <v>51.097999999999999</v>
      </c>
      <c r="V898">
        <v>35174.942877407797</v>
      </c>
      <c r="W898">
        <v>3.09696634120418E-3</v>
      </c>
      <c r="X898">
        <v>-12.5811505697315</v>
      </c>
      <c r="Y898">
        <v>-12.5811505697315</v>
      </c>
      <c r="Z898">
        <v>4.5400462422499599</v>
      </c>
      <c r="AA898">
        <v>3.2225534415435599</v>
      </c>
      <c r="AB898">
        <v>142.75888645138801</v>
      </c>
      <c r="AC898">
        <v>0</v>
      </c>
      <c r="AD898">
        <v>0</v>
      </c>
      <c r="AE898">
        <v>0</v>
      </c>
      <c r="AF898">
        <v>1445.4398508296999</v>
      </c>
      <c r="AG898">
        <v>0</v>
      </c>
      <c r="AH898">
        <v>0</v>
      </c>
      <c r="AI898">
        <v>0</v>
      </c>
      <c r="AJ898">
        <v>130.14775753662701</v>
      </c>
      <c r="AK898">
        <v>130.14775753662701</v>
      </c>
      <c r="AL898">
        <v>102.787888429045</v>
      </c>
      <c r="AM898">
        <v>81.814189485721201</v>
      </c>
      <c r="AN898">
        <v>117.56660696689499</v>
      </c>
      <c r="AO898">
        <v>117.56660696689499</v>
      </c>
      <c r="AP898">
        <v>107.327934671295</v>
      </c>
      <c r="AQ898">
        <v>85.036742927264697</v>
      </c>
      <c r="AR898">
        <f>+IF(E898&gt;2017,J898*N898,'aob Demand'!AR897)</f>
        <v>2600.1032462191615</v>
      </c>
      <c r="AS898">
        <f>+IF(F898&gt;2017,K898*O898,'aob Demand'!AS897)</f>
        <v>3672870.4857471399</v>
      </c>
      <c r="AT898">
        <f>+IF(G898&gt;2017,L898*P898,'aob Demand'!AT897)</f>
        <v>5376522.9059946397</v>
      </c>
      <c r="AU898">
        <f>+IF(H898&gt;2017,M898*Q898,'aob Demand'!AU897)</f>
        <v>13162518.256995101</v>
      </c>
      <c r="AV898">
        <v>0.903331791435662</v>
      </c>
      <c r="AW898">
        <v>0.903331791435662</v>
      </c>
      <c r="AX898">
        <v>1.0454537894792699</v>
      </c>
      <c r="AY898">
        <v>1.0401643845594499</v>
      </c>
      <c r="AZ898">
        <v>0.90442040475674501</v>
      </c>
      <c r="BA898">
        <v>0.90442040475674501</v>
      </c>
      <c r="BB898">
        <v>1.0476962138201</v>
      </c>
      <c r="BC898">
        <v>1.03731807763048</v>
      </c>
      <c r="BD898">
        <v>0.903331791435662</v>
      </c>
      <c r="BE898">
        <v>0.903331791435662</v>
      </c>
      <c r="BF898">
        <v>1.0454537894792699</v>
      </c>
      <c r="BG898">
        <v>1.0401643845594499</v>
      </c>
      <c r="BH898">
        <v>0.190756703999999</v>
      </c>
      <c r="BI898">
        <v>0.190756703999999</v>
      </c>
      <c r="BJ898">
        <v>0.19094513299999999</v>
      </c>
      <c r="BK898">
        <v>0.22217258300000001</v>
      </c>
      <c r="BL898">
        <v>0.162760554</v>
      </c>
      <c r="BM898">
        <v>0.162760554</v>
      </c>
      <c r="BN898">
        <v>0.166015943</v>
      </c>
      <c r="BO898">
        <v>0.19972778899999999</v>
      </c>
      <c r="BP898">
        <v>0.190756703999999</v>
      </c>
      <c r="BQ898">
        <v>0.190756703999999</v>
      </c>
      <c r="BR898">
        <v>0.19094513299999999</v>
      </c>
      <c r="BS898">
        <v>0.22217258300000001</v>
      </c>
      <c r="BT898">
        <v>0</v>
      </c>
      <c r="BU898">
        <v>0</v>
      </c>
      <c r="BV898">
        <v>0</v>
      </c>
      <c r="BW898">
        <v>0</v>
      </c>
      <c r="BX898">
        <f>+'aob Demand'!BX897+'aob Cap'!$CG898</f>
        <v>148.81818246921199</v>
      </c>
      <c r="BY898">
        <f>+'aob Demand'!BY897+'aob Cap'!$CG898</f>
        <v>0</v>
      </c>
      <c r="BZ898">
        <f>+'aob Demand'!BZ897+'aob Cap'!$CG898</f>
        <v>0</v>
      </c>
      <c r="CA898">
        <f>+'aob Demand'!CA897+'aob Cap'!$CG898</f>
        <v>0</v>
      </c>
      <c r="CB898">
        <f t="shared" si="106"/>
        <v>1494.270476641658</v>
      </c>
      <c r="CC898">
        <f t="shared" si="111"/>
        <v>0</v>
      </c>
      <c r="CD898">
        <f t="shared" si="112"/>
        <v>0</v>
      </c>
      <c r="CE898">
        <f t="shared" si="113"/>
        <v>0</v>
      </c>
      <c r="CG898">
        <f>+IFERROR(VLOOKUP(_xlfn.CONCAT(B898,E898,C898),Reallocation!$A$3:$F$618,6,FALSE),0)</f>
        <v>0</v>
      </c>
      <c r="CH898">
        <f t="shared" si="107"/>
        <v>0</v>
      </c>
      <c r="CI898">
        <f t="shared" si="108"/>
        <v>0</v>
      </c>
      <c r="CJ898">
        <f t="shared" si="109"/>
        <v>0</v>
      </c>
      <c r="CK898">
        <f t="shared" si="110"/>
        <v>0</v>
      </c>
      <c r="CL898">
        <f>+IF($C898=1,SUMPRODUCT($CH898:$CK898,Elast!$L$6:$O$6),SUMPRODUCT($CH898:$CK898,Elast!$L$13:$O$13))</f>
        <v>0</v>
      </c>
      <c r="CM898">
        <f>+IF($C898=1,SUMPRODUCT($CH898:$CK898,Elast!$L$7:$O$7),SUMPRODUCT($CH898:$CK898,Elast!$L$14:$O$14))</f>
        <v>0</v>
      </c>
      <c r="CN898">
        <f>+IF($C898=1,SUMPRODUCT($CH898:$CK898,Elast!$L$8:$O$8),SUMPRODUCT($CH898:$CK898,Elast!$L$15:$O$15))</f>
        <v>0</v>
      </c>
      <c r="CO898">
        <f>+IF($C898=1,SUMPRODUCT($CH898:$CK898,Elast!$L$9:$O$9),SUMPRODUCT($CH898:$CK898,Elast!$L$16:$O$16))</f>
        <v>0</v>
      </c>
    </row>
    <row r="899" spans="2:93" x14ac:dyDescent="0.25">
      <c r="B899" t="s">
        <v>95</v>
      </c>
      <c r="C899">
        <v>1</v>
      </c>
      <c r="D899">
        <v>2022</v>
      </c>
      <c r="E899">
        <v>2020</v>
      </c>
      <c r="F899">
        <v>1.14899707430312E-4</v>
      </c>
      <c r="G899">
        <v>0.16351610104900599</v>
      </c>
      <c r="H899">
        <v>0.248077875235691</v>
      </c>
      <c r="I899">
        <v>0.58829112400787198</v>
      </c>
      <c r="J899">
        <f>+('aob Demand'!J898-'aob Demand'!BX898)+'aob Cap'!BX899</f>
        <v>254.091354784272</v>
      </c>
      <c r="K899">
        <f>+('aob Demand'!K898-'aob Demand'!BY898)+'aob Cap'!BY899</f>
        <v>117.56660696689499</v>
      </c>
      <c r="L899">
        <f>+('aob Demand'!L898-'aob Demand'!BZ898)+'aob Cap'!BZ899</f>
        <v>107.125678220111</v>
      </c>
      <c r="M899">
        <f>+('aob Demand'!M898-'aob Demand'!CA898)+'aob Cap'!CA899</f>
        <v>85.132084534842207</v>
      </c>
      <c r="N899">
        <f>+'aob Demand'!N898*(1+CL899)</f>
        <v>10.040913360508201</v>
      </c>
      <c r="O899">
        <f>+'aob Demand'!O898*(1+CM899)</f>
        <v>31365.0773535158</v>
      </c>
      <c r="P899">
        <f>+'aob Demand'!P898*(1+CN899)</f>
        <v>50449.084520964898</v>
      </c>
      <c r="Q899">
        <f>+'aob Demand'!Q898*(1+CO899)</f>
        <v>155417.33112661901</v>
      </c>
      <c r="R899">
        <v>1355.7758204049501</v>
      </c>
      <c r="S899">
        <f>+IF(E899&gt;2017,SUMPRODUCT(J899:M899,N899:Q899),'aob Demand'!S898)</f>
        <v>22325430.797529057</v>
      </c>
      <c r="T899">
        <v>16530.468238851601</v>
      </c>
      <c r="U899">
        <v>51.097999999999999</v>
      </c>
      <c r="V899">
        <v>35876.932344389199</v>
      </c>
      <c r="W899">
        <v>3.0911071812923601E-3</v>
      </c>
      <c r="X899">
        <v>-12.5811505697315</v>
      </c>
      <c r="Y899">
        <v>-12.5811505697315</v>
      </c>
      <c r="Z899">
        <v>4.6720990416731301</v>
      </c>
      <c r="AA899">
        <v>3.28601656892473</v>
      </c>
      <c r="AB899">
        <v>137.80716243575401</v>
      </c>
      <c r="AC899">
        <v>0</v>
      </c>
      <c r="AD899">
        <v>0</v>
      </c>
      <c r="AE899">
        <v>0</v>
      </c>
      <c r="AF899">
        <v>1394.6112183789801</v>
      </c>
      <c r="AG899">
        <v>0</v>
      </c>
      <c r="AH899">
        <v>0</v>
      </c>
      <c r="AI899">
        <v>0</v>
      </c>
      <c r="AJ899">
        <v>130.14775753662701</v>
      </c>
      <c r="AK899">
        <v>130.14775753662701</v>
      </c>
      <c r="AL899">
        <v>102.787888429045</v>
      </c>
      <c r="AM899">
        <v>81.814189485721201</v>
      </c>
      <c r="AN899">
        <v>117.56660696689499</v>
      </c>
      <c r="AO899">
        <v>117.56660696689499</v>
      </c>
      <c r="AP899">
        <v>107.459987470718</v>
      </c>
      <c r="AQ899">
        <v>85.100206054645895</v>
      </c>
      <c r="AR899">
        <f>+IF(E899&gt;2017,J899*N899,'aob Demand'!AR898)</f>
        <v>2551.309279043026</v>
      </c>
      <c r="AS899">
        <f>+IF(F899&gt;2017,K899*O899,'aob Demand'!AS898)</f>
        <v>3687485.7217070698</v>
      </c>
      <c r="AT899">
        <f>+IF(G899&gt;2017,L899*P899,'aob Demand'!AT898)</f>
        <v>5404392.39489209</v>
      </c>
      <c r="AU899">
        <f>+IF(H899&gt;2017,M899*Q899,'aob Demand'!AU898)</f>
        <v>13231001.371650901</v>
      </c>
      <c r="AV899">
        <v>0.903331791435662</v>
      </c>
      <c r="AW899">
        <v>0.903331791435662</v>
      </c>
      <c r="AX899">
        <v>1.0461351588680099</v>
      </c>
      <c r="AY899">
        <v>1.04072950330689</v>
      </c>
      <c r="AZ899">
        <v>0.90442040475674501</v>
      </c>
      <c r="BA899">
        <v>0.90442040475674501</v>
      </c>
      <c r="BB899">
        <v>1.04837904469792</v>
      </c>
      <c r="BC899">
        <v>1.0378816499863801</v>
      </c>
      <c r="BD899">
        <v>0.903331791435662</v>
      </c>
      <c r="BE899">
        <v>0.903331791435662</v>
      </c>
      <c r="BF899">
        <v>1.0461351588680099</v>
      </c>
      <c r="BG899">
        <v>1.04072950330689</v>
      </c>
      <c r="BH899">
        <v>0.190756703999999</v>
      </c>
      <c r="BI899">
        <v>0.190756703999999</v>
      </c>
      <c r="BJ899">
        <v>0.19094513299999999</v>
      </c>
      <c r="BK899">
        <v>0.22217258300000001</v>
      </c>
      <c r="BL899">
        <v>0.162760554</v>
      </c>
      <c r="BM899">
        <v>0.162760554</v>
      </c>
      <c r="BN899">
        <v>0.166015943</v>
      </c>
      <c r="BO899">
        <v>0.19972778899999999</v>
      </c>
      <c r="BP899">
        <v>0.190756703999999</v>
      </c>
      <c r="BQ899">
        <v>0.190756703999999</v>
      </c>
      <c r="BR899">
        <v>0.19094513299999999</v>
      </c>
      <c r="BS899">
        <v>0.22217258300000001</v>
      </c>
      <c r="BT899">
        <v>0</v>
      </c>
      <c r="BU899">
        <v>0</v>
      </c>
      <c r="BV899">
        <v>0</v>
      </c>
      <c r="BW899">
        <v>0</v>
      </c>
      <c r="BX899">
        <f>+'aob Demand'!BX898+'aob Cap'!$CG899</f>
        <v>141.38426262686099</v>
      </c>
      <c r="BY899">
        <f>+'aob Demand'!BY898+'aob Cap'!$CG899</f>
        <v>0</v>
      </c>
      <c r="BZ899">
        <f>+'aob Demand'!BZ898+'aob Cap'!$CG899</f>
        <v>0</v>
      </c>
      <c r="CA899">
        <f>+'aob Demand'!CA898+'aob Cap'!$CG899</f>
        <v>0</v>
      </c>
      <c r="CB899">
        <f t="shared" si="106"/>
        <v>1419.6271315756487</v>
      </c>
      <c r="CC899">
        <f t="shared" si="111"/>
        <v>0</v>
      </c>
      <c r="CD899">
        <f t="shared" si="112"/>
        <v>0</v>
      </c>
      <c r="CE899">
        <f t="shared" si="113"/>
        <v>0</v>
      </c>
      <c r="CG899">
        <f>+IFERROR(VLOOKUP(_xlfn.CONCAT(B899,E899,C899),Reallocation!$A$3:$F$618,6,FALSE),0)</f>
        <v>0</v>
      </c>
      <c r="CH899">
        <f t="shared" si="107"/>
        <v>0</v>
      </c>
      <c r="CI899">
        <f t="shared" si="108"/>
        <v>0</v>
      </c>
      <c r="CJ899">
        <f t="shared" si="109"/>
        <v>0</v>
      </c>
      <c r="CK899">
        <f t="shared" si="110"/>
        <v>0</v>
      </c>
      <c r="CL899">
        <f>+IF($C899=1,SUMPRODUCT($CH899:$CK899,Elast!$L$6:$O$6),SUMPRODUCT($CH899:$CK899,Elast!$L$13:$O$13))</f>
        <v>0</v>
      </c>
      <c r="CM899">
        <f>+IF($C899=1,SUMPRODUCT($CH899:$CK899,Elast!$L$7:$O$7),SUMPRODUCT($CH899:$CK899,Elast!$L$14:$O$14))</f>
        <v>0</v>
      </c>
      <c r="CN899">
        <f>+IF($C899=1,SUMPRODUCT($CH899:$CK899,Elast!$L$8:$O$8),SUMPRODUCT($CH899:$CK899,Elast!$L$15:$O$15))</f>
        <v>0</v>
      </c>
      <c r="CO899">
        <f>+IF($C899=1,SUMPRODUCT($CH899:$CK899,Elast!$L$9:$O$9),SUMPRODUCT($CH899:$CK899,Elast!$L$16:$O$16))</f>
        <v>0</v>
      </c>
    </row>
    <row r="900" spans="2:93" x14ac:dyDescent="0.25">
      <c r="B900" t="s">
        <v>95</v>
      </c>
      <c r="C900">
        <v>1</v>
      </c>
      <c r="D900">
        <v>2023</v>
      </c>
      <c r="E900">
        <v>2021</v>
      </c>
      <c r="F900">
        <v>1.13489471135914E-4</v>
      </c>
      <c r="G900">
        <v>0.163404078017923</v>
      </c>
      <c r="H900">
        <v>0.248168188325044</v>
      </c>
      <c r="I900">
        <v>0.58831424418589495</v>
      </c>
      <c r="J900">
        <f>+('aob Demand'!J899-'aob Demand'!BX899)+'aob Cap'!BX900</f>
        <v>252.669407565467</v>
      </c>
      <c r="K900">
        <f>+('aob Demand'!K899-'aob Demand'!BY899)+'aob Cap'!BY900</f>
        <v>117.56660696689499</v>
      </c>
      <c r="L900">
        <f>+('aob Demand'!L899-'aob Demand'!BZ899)+'aob Cap'!BZ900</f>
        <v>107.18517072710701</v>
      </c>
      <c r="M900">
        <f>+('aob Demand'!M899-'aob Demand'!CA899)+'aob Cap'!CA900</f>
        <v>85.180323768660699</v>
      </c>
      <c r="N900">
        <f>+'aob Demand'!N899*(1+CL900)</f>
        <v>10.040913360508201</v>
      </c>
      <c r="O900">
        <f>+'aob Demand'!O899*(1+CM900)</f>
        <v>31492.8511171137</v>
      </c>
      <c r="P900">
        <f>+'aob Demand'!P899*(1+CN900)</f>
        <v>50654.709273599503</v>
      </c>
      <c r="Q900">
        <f>+'aob Demand'!Q899*(1+CO900)</f>
        <v>156052.12710375199</v>
      </c>
      <c r="R900">
        <v>1359.41919145053</v>
      </c>
      <c r="S900">
        <f>+IF(E900&gt;2017,SUMPRODUCT(J900:M900,N900:Q900),'aob Demand'!S899)</f>
        <v>22427049.054291382</v>
      </c>
      <c r="T900">
        <v>16561.742281303999</v>
      </c>
      <c r="U900">
        <v>51.097999999999999</v>
      </c>
      <c r="V900">
        <v>36592.9314776682</v>
      </c>
      <c r="W900">
        <v>3.0852591063427501E-3</v>
      </c>
      <c r="X900">
        <v>-12.5811505697315</v>
      </c>
      <c r="Y900">
        <v>-12.5811505697315</v>
      </c>
      <c r="Z900">
        <v>4.7421355623815797</v>
      </c>
      <c r="AA900">
        <v>3.33225130120934</v>
      </c>
      <c r="AB900">
        <v>135.926098075179</v>
      </c>
      <c r="AC900">
        <v>0</v>
      </c>
      <c r="AD900">
        <v>0</v>
      </c>
      <c r="AE900">
        <v>0</v>
      </c>
      <c r="AF900">
        <v>1374.66559399277</v>
      </c>
      <c r="AG900">
        <v>0</v>
      </c>
      <c r="AH900">
        <v>0</v>
      </c>
      <c r="AI900">
        <v>0</v>
      </c>
      <c r="AJ900">
        <v>130.14775753662701</v>
      </c>
      <c r="AK900">
        <v>130.14775753662701</v>
      </c>
      <c r="AL900">
        <v>102.787888429045</v>
      </c>
      <c r="AM900">
        <v>81.814189485721201</v>
      </c>
      <c r="AN900">
        <v>117.56660696689499</v>
      </c>
      <c r="AO900">
        <v>117.56660696689499</v>
      </c>
      <c r="AP900">
        <v>107.530023991427</v>
      </c>
      <c r="AQ900">
        <v>85.146440786930498</v>
      </c>
      <c r="AR900">
        <f>+IF(E900&gt;2017,J900*N900,'aob Demand'!AR899)</f>
        <v>2537.0316302157894</v>
      </c>
      <c r="AS900">
        <f>+IF(F900&gt;2017,K900*O900,'aob Demand'!AS899)</f>
        <v>3702507.6495526698</v>
      </c>
      <c r="AT900">
        <f>+IF(G900&gt;2017,L900*P900,'aob Demand'!AT899)</f>
        <v>5429433.6616227403</v>
      </c>
      <c r="AU900">
        <f>+IF(H900&gt;2017,M900*Q900,'aob Demand'!AU899)</f>
        <v>13292570.711485799</v>
      </c>
      <c r="AV900">
        <v>0.903331791435662</v>
      </c>
      <c r="AW900">
        <v>0.903331791435662</v>
      </c>
      <c r="AX900">
        <v>1.0467193308316001</v>
      </c>
      <c r="AY900">
        <v>1.04128126956145</v>
      </c>
      <c r="AZ900">
        <v>0.90442040475674501</v>
      </c>
      <c r="BA900">
        <v>0.90442040475674501</v>
      </c>
      <c r="BB900">
        <v>1.0489644696690099</v>
      </c>
      <c r="BC900">
        <v>1.0384319063871801</v>
      </c>
      <c r="BD900">
        <v>0.903331791435662</v>
      </c>
      <c r="BE900">
        <v>0.903331791435662</v>
      </c>
      <c r="BF900">
        <v>1.0467193308316001</v>
      </c>
      <c r="BG900">
        <v>1.04128126956145</v>
      </c>
      <c r="BH900">
        <v>0.190756703999999</v>
      </c>
      <c r="BI900">
        <v>0.190756703999999</v>
      </c>
      <c r="BJ900">
        <v>0.19094513299999999</v>
      </c>
      <c r="BK900">
        <v>0.22217258300000001</v>
      </c>
      <c r="BL900">
        <v>0.162760554</v>
      </c>
      <c r="BM900">
        <v>0.162760554</v>
      </c>
      <c r="BN900">
        <v>0.166015943</v>
      </c>
      <c r="BO900">
        <v>0.19972778899999999</v>
      </c>
      <c r="BP900">
        <v>0.190756703999999</v>
      </c>
      <c r="BQ900">
        <v>0.190756703999999</v>
      </c>
      <c r="BR900">
        <v>0.19094513299999999</v>
      </c>
      <c r="BS900">
        <v>0.22217258300000001</v>
      </c>
      <c r="BT900">
        <v>0</v>
      </c>
      <c r="BU900">
        <v>0</v>
      </c>
      <c r="BV900">
        <v>0</v>
      </c>
      <c r="BW900">
        <v>0</v>
      </c>
      <c r="BX900">
        <f>+'aob Demand'!BX899+'aob Cap'!$CG900</f>
        <v>136.52474781737601</v>
      </c>
      <c r="BY900">
        <f>+'aob Demand'!BY899+'aob Cap'!$CG900</f>
        <v>0</v>
      </c>
      <c r="BZ900">
        <f>+'aob Demand'!BZ899+'aob Cap'!$CG900</f>
        <v>0</v>
      </c>
      <c r="CA900">
        <f>+'aob Demand'!CA899+'aob Cap'!$CG900</f>
        <v>0</v>
      </c>
      <c r="CB900">
        <f t="shared" si="106"/>
        <v>1370.8331643995036</v>
      </c>
      <c r="CC900">
        <f t="shared" si="111"/>
        <v>0</v>
      </c>
      <c r="CD900">
        <f t="shared" si="112"/>
        <v>0</v>
      </c>
      <c r="CE900">
        <f t="shared" si="113"/>
        <v>0</v>
      </c>
      <c r="CG900">
        <f>+IFERROR(VLOOKUP(_xlfn.CONCAT(B900,E900,C900),Reallocation!$A$3:$F$618,6,FALSE),0)</f>
        <v>0</v>
      </c>
      <c r="CH900">
        <f t="shared" si="107"/>
        <v>0</v>
      </c>
      <c r="CI900">
        <f t="shared" si="108"/>
        <v>0</v>
      </c>
      <c r="CJ900">
        <f t="shared" si="109"/>
        <v>0</v>
      </c>
      <c r="CK900">
        <f t="shared" si="110"/>
        <v>0</v>
      </c>
      <c r="CL900">
        <f>+IF($C900=1,SUMPRODUCT($CH900:$CK900,Elast!$L$6:$O$6),SUMPRODUCT($CH900:$CK900,Elast!$L$13:$O$13))</f>
        <v>0</v>
      </c>
      <c r="CM900">
        <f>+IF($C900=1,SUMPRODUCT($CH900:$CK900,Elast!$L$7:$O$7),SUMPRODUCT($CH900:$CK900,Elast!$L$14:$O$14))</f>
        <v>0</v>
      </c>
      <c r="CN900">
        <f>+IF($C900=1,SUMPRODUCT($CH900:$CK900,Elast!$L$8:$O$8),SUMPRODUCT($CH900:$CK900,Elast!$L$15:$O$15))</f>
        <v>0</v>
      </c>
      <c r="CO900">
        <f>+IF($C900=1,SUMPRODUCT($CH900:$CK900,Elast!$L$9:$O$9),SUMPRODUCT($CH900:$CK900,Elast!$L$16:$O$16))</f>
        <v>0</v>
      </c>
    </row>
    <row r="901" spans="2:93" x14ac:dyDescent="0.25">
      <c r="B901" t="s">
        <v>95</v>
      </c>
      <c r="C901">
        <v>1</v>
      </c>
      <c r="D901">
        <v>2024</v>
      </c>
      <c r="E901">
        <v>2022</v>
      </c>
      <c r="F901" s="1">
        <v>5.0949024152652598E-5</v>
      </c>
      <c r="G901">
        <v>0.151872367725187</v>
      </c>
      <c r="H901">
        <v>0.25079607578841001</v>
      </c>
      <c r="I901">
        <v>0.59728060746224898</v>
      </c>
      <c r="J901">
        <f ca="1">+('aob Demand'!J900-'aob Demand'!BX900)+'aob Cap'!BX901</f>
        <v>126.94755524339487</v>
      </c>
      <c r="K901">
        <f ca="1">+('aob Demand'!K900-'aob Demand'!BY900)+'aob Cap'!BY901</f>
        <v>126.94755524339487</v>
      </c>
      <c r="L901">
        <f ca="1">+('aob Demand'!L900-'aob Demand'!BZ900)+'aob Cap'!BZ901</f>
        <v>116.62291270314387</v>
      </c>
      <c r="M901">
        <f ca="1">+('aob Demand'!M900-'aob Demand'!CA900)+'aob Cap'!CA901</f>
        <v>94.606501083908881</v>
      </c>
      <c r="N901">
        <f ca="1">+'aob Demand'!N900*(1+CL901)</f>
        <v>10.109896503133783</v>
      </c>
      <c r="O901">
        <f ca="1">+'aob Demand'!O900*(1+CM901)</f>
        <v>30951.59505305385</v>
      </c>
      <c r="P901">
        <f ca="1">+'aob Demand'!P900*(1+CN901)</f>
        <v>51168.327011768575</v>
      </c>
      <c r="Q901">
        <f ca="1">+'aob Demand'!Q900*(1+CO901)</f>
        <v>157790.35998692588</v>
      </c>
      <c r="R901">
        <v>1651.7695259265399</v>
      </c>
      <c r="S901">
        <f ca="1">+IF(E901&gt;2017,SUMPRODUCT(J901:M901,N901:Q901),'aob Demand'!S900)</f>
        <v>24825905.946906459</v>
      </c>
      <c r="T901">
        <v>16593.075491211301</v>
      </c>
      <c r="U901">
        <v>51.097999999999999</v>
      </c>
      <c r="V901">
        <v>37323.219869402601</v>
      </c>
      <c r="W901">
        <v>3.0794220953836802E-3</v>
      </c>
      <c r="X901">
        <v>-12.5811505697315</v>
      </c>
      <c r="Y901">
        <v>-12.5811505697315</v>
      </c>
      <c r="Z901">
        <v>4.8021813649990301</v>
      </c>
      <c r="AA901">
        <v>3.3773936101122901</v>
      </c>
      <c r="AB901">
        <v>21.5051652321437</v>
      </c>
      <c r="AC901">
        <v>21.5051652321437</v>
      </c>
      <c r="AD901">
        <v>21.5051652321437</v>
      </c>
      <c r="AE901">
        <v>21.5051652321437</v>
      </c>
      <c r="AF901">
        <v>215.93150089937001</v>
      </c>
      <c r="AG901">
        <v>672947.38399793196</v>
      </c>
      <c r="AH901">
        <v>1117425.4805819001</v>
      </c>
      <c r="AI901">
        <v>3345377.00697773</v>
      </c>
      <c r="AJ901">
        <v>130.14775753662701</v>
      </c>
      <c r="AK901">
        <v>130.14775753662701</v>
      </c>
      <c r="AL901">
        <v>102.787888429045</v>
      </c>
      <c r="AM901">
        <v>81.814189485721201</v>
      </c>
      <c r="AN901">
        <v>117.56660696689499</v>
      </c>
      <c r="AO901">
        <v>117.56660696689499</v>
      </c>
      <c r="AP901">
        <v>107.590069794044</v>
      </c>
      <c r="AQ901">
        <v>85.191583095833494</v>
      </c>
      <c r="AR901">
        <f ca="1">+IF(E901&gt;2017,J901*N901,'aob Demand'!AR900)</f>
        <v>1283.4266448365806</v>
      </c>
      <c r="AS901">
        <f>+IF(F901&gt;2017,K901*O901,'aob Demand'!AS900)</f>
        <v>4443810.0920853904</v>
      </c>
      <c r="AT901">
        <f>+IF(G901&gt;2017,L901*P901,'aob Demand'!AT900)</f>
        <v>6705306.6129839197</v>
      </c>
      <c r="AU901">
        <f>+IF(H901&gt;2017,M901*Q901,'aob Demand'!AU900)</f>
        <v>17302115.202529501</v>
      </c>
      <c r="AV901">
        <v>0.903331791435662</v>
      </c>
      <c r="AW901">
        <v>0.903331791435662</v>
      </c>
      <c r="AX901">
        <v>1.05008495065587</v>
      </c>
      <c r="AY901">
        <v>1.0394243655956601</v>
      </c>
      <c r="AZ901">
        <v>0.90442040475674501</v>
      </c>
      <c r="BA901">
        <v>0.90442040475674501</v>
      </c>
      <c r="BB901">
        <v>1.0523373085094601</v>
      </c>
      <c r="BC901">
        <v>1.03658008365538</v>
      </c>
      <c r="BD901">
        <v>0.903331791435662</v>
      </c>
      <c r="BE901">
        <v>0.903331791435662</v>
      </c>
      <c r="BF901">
        <v>1.05008495065587</v>
      </c>
      <c r="BG901">
        <v>1.0394243655956601</v>
      </c>
      <c r="BH901">
        <v>0.190756703999999</v>
      </c>
      <c r="BI901">
        <v>0.190756703999999</v>
      </c>
      <c r="BJ901">
        <v>0.19094513299999999</v>
      </c>
      <c r="BK901">
        <v>0.22217258300000001</v>
      </c>
      <c r="BL901">
        <v>0.162760554</v>
      </c>
      <c r="BM901">
        <v>0.162760554</v>
      </c>
      <c r="BN901">
        <v>0.166015943</v>
      </c>
      <c r="BO901">
        <v>0.19972778899999999</v>
      </c>
      <c r="BP901">
        <v>0.190756703999999</v>
      </c>
      <c r="BQ901">
        <v>0.190756703999999</v>
      </c>
      <c r="BR901">
        <v>0.19094513299999999</v>
      </c>
      <c r="BS901">
        <v>0.22217258300000001</v>
      </c>
      <c r="BT901">
        <v>0</v>
      </c>
      <c r="BU901">
        <v>0</v>
      </c>
      <c r="BV901">
        <v>0</v>
      </c>
      <c r="BW901">
        <v>0</v>
      </c>
      <c r="BX901">
        <f ca="1">+'aob Demand'!BX900+'aob Cap'!$CG901</f>
        <v>9.380948276500078</v>
      </c>
      <c r="BY901">
        <f ca="1">+'aob Demand'!BY900+'aob Cap'!$CG901</f>
        <v>9.380948276500078</v>
      </c>
      <c r="BZ901">
        <f ca="1">+'aob Demand'!BZ900+'aob Cap'!$CG901</f>
        <v>9.380948276500078</v>
      </c>
      <c r="CA901">
        <f ca="1">+'aob Demand'!CA900+'aob Cap'!$CG901</f>
        <v>9.380948276500078</v>
      </c>
      <c r="CB901">
        <f t="shared" ca="1" si="106"/>
        <v>94.84041617666702</v>
      </c>
      <c r="CC901">
        <f t="shared" ca="1" si="111"/>
        <v>290355.31226787384</v>
      </c>
      <c r="CD901">
        <f t="shared" ca="1" si="112"/>
        <v>480007.42909244279</v>
      </c>
      <c r="CE901">
        <f t="shared" ca="1" si="113"/>
        <v>1480223.2055676791</v>
      </c>
      <c r="CG901">
        <f ca="1">+IFERROR(VLOOKUP(_xlfn.CONCAT(B901,E901,C901),Reallocation!$A$3:$F$618,6,FALSE),0)</f>
        <v>-17.725625678156121</v>
      </c>
      <c r="CH901">
        <f t="shared" ca="1" si="107"/>
        <v>-0.13962951585929329</v>
      </c>
      <c r="CI901">
        <f t="shared" ca="1" si="108"/>
        <v>-0.13962951585929329</v>
      </c>
      <c r="CJ901">
        <f t="shared" ca="1" si="109"/>
        <v>-0.15199093614884718</v>
      </c>
      <c r="CK901">
        <f t="shared" ca="1" si="110"/>
        <v>-0.18736160279762193</v>
      </c>
      <c r="CL901">
        <f ca="1">+IF($C901=1,SUMPRODUCT($CH901:$CK901,Elast!$L$6:$O$6),SUMPRODUCT($CH901:$CK901,Elast!$L$13:$O$13))</f>
        <v>6.8702059413138982E-3</v>
      </c>
      <c r="CM901">
        <f ca="1">+IF($C901=1,SUMPRODUCT($CH901:$CK901,Elast!$L$7:$O$7),SUMPRODUCT($CH901:$CK901,Elast!$L$14:$O$14))</f>
        <v>7.6636080592973766E-3</v>
      </c>
      <c r="CN901">
        <f ca="1">+IF($C901=1,SUMPRODUCT($CH901:$CK901,Elast!$L$8:$O$8),SUMPRODUCT($CH901:$CK901,Elast!$L$15:$O$15))</f>
        <v>2.5216346130417698E-2</v>
      </c>
      <c r="CO901">
        <f ca="1">+IF($C901=1,SUMPRODUCT($CH901:$CK901,Elast!$L$9:$O$9),SUMPRODUCT($CH901:$CK901,Elast!$L$16:$O$16))</f>
        <v>2.4436984288022566E-2</v>
      </c>
    </row>
    <row r="902" spans="2:93" x14ac:dyDescent="0.25">
      <c r="B902" t="s">
        <v>95</v>
      </c>
      <c r="C902">
        <v>1</v>
      </c>
      <c r="D902">
        <v>2025</v>
      </c>
      <c r="E902">
        <v>2023</v>
      </c>
      <c r="F902">
        <v>1.11487745749665E-4</v>
      </c>
      <c r="G902">
        <v>0.15197425796788899</v>
      </c>
      <c r="H902">
        <v>0.25158813985334999</v>
      </c>
      <c r="I902">
        <v>0.59632611443300998</v>
      </c>
      <c r="J902">
        <f ca="1">+('aob Demand'!J901-'aob Demand'!BX901)+'aob Cap'!BX902</f>
        <v>127.47917899513791</v>
      </c>
      <c r="K902">
        <f ca="1">+('aob Demand'!K901-'aob Demand'!BY901)+'aob Cap'!BY902</f>
        <v>127.47917899513791</v>
      </c>
      <c r="L902">
        <f ca="1">+('aob Demand'!L901-'aob Demand'!BZ901)+'aob Cap'!BZ902</f>
        <v>116.9495143723349</v>
      </c>
      <c r="M902">
        <f ca="1">+('aob Demand'!M901-'aob Demand'!CA901)+'aob Cap'!CA902</f>
        <v>94.99430446868891</v>
      </c>
      <c r="N902">
        <f ca="1">+'aob Demand'!N901*(1+CL902)</f>
        <v>17.351337728967223</v>
      </c>
      <c r="O902">
        <f ca="1">+'aob Demand'!O901*(1+CM902)</f>
        <v>31074.114454361636</v>
      </c>
      <c r="P902">
        <f ca="1">+'aob Demand'!P901*(1+CN902)</f>
        <v>51330.686178012053</v>
      </c>
      <c r="Q902">
        <f ca="1">+'aob Demand'!Q901*(1+CO902)</f>
        <v>158302.22164737488</v>
      </c>
      <c r="R902">
        <v>1648.74646087625</v>
      </c>
      <c r="S902">
        <f ca="1">+IF(E902&gt;2017,SUMPRODUCT(J902:M902,N902:Q902),'aob Demand'!S901)</f>
        <v>25004422.795088965</v>
      </c>
      <c r="T902">
        <v>16624.467980512301</v>
      </c>
      <c r="U902">
        <v>51.097999999999999</v>
      </c>
      <c r="V902">
        <v>38068.082691595802</v>
      </c>
      <c r="W902">
        <v>3.0735961274831599E-3</v>
      </c>
      <c r="X902">
        <v>-12.5811505697315</v>
      </c>
      <c r="Y902">
        <v>-12.5811505697315</v>
      </c>
      <c r="Z902">
        <v>5.1481263199905403</v>
      </c>
      <c r="AA902">
        <v>3.22547251719846</v>
      </c>
      <c r="AB902">
        <v>21.003701501600201</v>
      </c>
      <c r="AC902">
        <v>21.003701501600201</v>
      </c>
      <c r="AD902">
        <v>21.003701501600201</v>
      </c>
      <c r="AE902">
        <v>21.003701501600201</v>
      </c>
      <c r="AF902">
        <v>210.896347027546</v>
      </c>
      <c r="AG902">
        <v>628654.38740692101</v>
      </c>
      <c r="AH902">
        <v>1118362.76798513</v>
      </c>
      <c r="AI902">
        <v>3222548.0835965299</v>
      </c>
      <c r="AJ902">
        <v>130.14775753662701</v>
      </c>
      <c r="AK902">
        <v>130.14775753662701</v>
      </c>
      <c r="AL902">
        <v>102.787888429045</v>
      </c>
      <c r="AM902">
        <v>81.814189485721201</v>
      </c>
      <c r="AN902">
        <v>117.56660696689499</v>
      </c>
      <c r="AO902">
        <v>117.56660696689499</v>
      </c>
      <c r="AP902">
        <v>107.936014749035</v>
      </c>
      <c r="AQ902">
        <v>85.039662002919599</v>
      </c>
      <c r="AR902">
        <f ca="1">+IF(E902&gt;2017,J902*N902,'aob Demand'!AR901)</f>
        <v>2211.9342881561024</v>
      </c>
      <c r="AS902">
        <f>+IF(F902&gt;2017,K902*O902,'aob Demand'!AS901)</f>
        <v>4451463.5042255698</v>
      </c>
      <c r="AT902">
        <f>+IF(G902&gt;2017,L902*P902,'aob Demand'!AT901)</f>
        <v>6706270.2269216003</v>
      </c>
      <c r="AU902">
        <f>+IF(H902&gt;2017,M902*Q902,'aob Demand'!AU901)</f>
        <v>17299556.7335741</v>
      </c>
      <c r="AV902">
        <v>0.84913188394952199</v>
      </c>
      <c r="AW902">
        <v>0.84913188394952199</v>
      </c>
      <c r="AX902">
        <v>1.05068923608715</v>
      </c>
      <c r="AY902">
        <v>1.04004757419876</v>
      </c>
      <c r="AZ902">
        <v>0.85015518047134098</v>
      </c>
      <c r="BA902">
        <v>0.85015518047134098</v>
      </c>
      <c r="BB902">
        <v>1.05294289009019</v>
      </c>
      <c r="BC902">
        <v>1.0372015869097899</v>
      </c>
      <c r="BD902">
        <v>0.84913188394952199</v>
      </c>
      <c r="BE902">
        <v>0.84913188394952199</v>
      </c>
      <c r="BF902">
        <v>1.05068923608715</v>
      </c>
      <c r="BG902">
        <v>1.04004757419876</v>
      </c>
      <c r="BH902">
        <v>0.190756703999999</v>
      </c>
      <c r="BI902">
        <v>0.190756703999999</v>
      </c>
      <c r="BJ902">
        <v>0.19094513299999999</v>
      </c>
      <c r="BK902">
        <v>0.22217258300000001</v>
      </c>
      <c r="BL902">
        <v>0.162760554</v>
      </c>
      <c r="BM902">
        <v>0.162760554</v>
      </c>
      <c r="BN902">
        <v>0.166015943</v>
      </c>
      <c r="BO902">
        <v>0.19972778899999999</v>
      </c>
      <c r="BP902">
        <v>0.190756703999999</v>
      </c>
      <c r="BQ902">
        <v>0.190756703999999</v>
      </c>
      <c r="BR902">
        <v>0.19094513299999999</v>
      </c>
      <c r="BS902">
        <v>0.22217258300000001</v>
      </c>
      <c r="BT902">
        <v>0</v>
      </c>
      <c r="BU902">
        <v>0</v>
      </c>
      <c r="BV902">
        <v>0</v>
      </c>
      <c r="BW902">
        <v>0</v>
      </c>
      <c r="BX902">
        <f ca="1">+'aob Demand'!BX901+'aob Cap'!$CG902</f>
        <v>9.9125720282426109</v>
      </c>
      <c r="BY902">
        <f ca="1">+'aob Demand'!BY901+'aob Cap'!$CG902</f>
        <v>9.9125720282426109</v>
      </c>
      <c r="BZ902">
        <f ca="1">+'aob Demand'!BZ901+'aob Cap'!$CG902</f>
        <v>9.9125720282426109</v>
      </c>
      <c r="CA902">
        <f ca="1">+'aob Demand'!CA901+'aob Cap'!$CG902</f>
        <v>9.9125720282426109</v>
      </c>
      <c r="CB902">
        <f t="shared" ref="CB902:CB928" ca="1" si="114">+BX902*N902</f>
        <v>171.99638502475116</v>
      </c>
      <c r="CC902">
        <f t="shared" ca="1" si="111"/>
        <v>308024.39774271456</v>
      </c>
      <c r="CD902">
        <f t="shared" ca="1" si="112"/>
        <v>508819.12399866187</v>
      </c>
      <c r="CE902">
        <f t="shared" ca="1" si="113"/>
        <v>1569182.1743104302</v>
      </c>
      <c r="CG902">
        <f ca="1">+IFERROR(VLOOKUP(_xlfn.CONCAT(B902,E902,C902),Reallocation!$A$3:$F$618,6,FALSE),0)</f>
        <v>-16.81106479018209</v>
      </c>
      <c r="CH902">
        <f t="shared" ref="CH902:CH928" ca="1" si="115">+(J902+$CG902)/J902-1</f>
        <v>-0.13187302367881792</v>
      </c>
      <c r="CI902">
        <f t="shared" ref="CI902:CI928" ca="1" si="116">+(K902+$CG902)/K902-1</f>
        <v>-0.13187302367881792</v>
      </c>
      <c r="CJ902">
        <f t="shared" ref="CJ902:CJ928" ca="1" si="117">+(L902+$CG902)/L902-1</f>
        <v>-0.14374634114905604</v>
      </c>
      <c r="CK902">
        <f t="shared" ref="CK902:CK928" ca="1" si="118">+(M902+$CG902)/M902-1</f>
        <v>-0.17696918656552918</v>
      </c>
      <c r="CL902">
        <f ca="1">+IF($C902=1,SUMPRODUCT($CH902:$CK902,Elast!$L$6:$O$6),SUMPRODUCT($CH902:$CK902,Elast!$L$13:$O$13))</f>
        <v>6.4933997470628391E-3</v>
      </c>
      <c r="CM902">
        <f ca="1">+IF($C902=1,SUMPRODUCT($CH902:$CK902,Elast!$L$7:$O$7),SUMPRODUCT($CH902:$CK902,Elast!$L$14:$O$14))</f>
        <v>7.2398764533585496E-3</v>
      </c>
      <c r="CN902">
        <f ca="1">+IF($C902=1,SUMPRODUCT($CH902:$CK902,Elast!$L$8:$O$8),SUMPRODUCT($CH902:$CK902,Elast!$L$15:$O$15))</f>
        <v>2.3821301506376544E-2</v>
      </c>
      <c r="CO902">
        <f ca="1">+IF($C902=1,SUMPRODUCT($CH902:$CK902,Elast!$L$9:$O$9),SUMPRODUCT($CH902:$CK902,Elast!$L$16:$O$16))</f>
        <v>2.3092014342488386E-2</v>
      </c>
    </row>
    <row r="903" spans="2:93" x14ac:dyDescent="0.25">
      <c r="B903" t="s">
        <v>95</v>
      </c>
      <c r="C903">
        <v>1</v>
      </c>
      <c r="D903">
        <v>2026</v>
      </c>
      <c r="E903">
        <v>2024</v>
      </c>
      <c r="F903" s="1">
        <v>4.8274332508644302E-5</v>
      </c>
      <c r="G903">
        <v>0.14555289210486699</v>
      </c>
      <c r="H903">
        <v>0.25418669019897899</v>
      </c>
      <c r="I903">
        <v>0.60021214336364404</v>
      </c>
      <c r="J903">
        <f ca="1">+('aob Demand'!J902-'aob Demand'!BX902)+'aob Cap'!BX903</f>
        <v>128.65744136488686</v>
      </c>
      <c r="K903">
        <f ca="1">+('aob Demand'!K902-'aob Demand'!BY902)+'aob Cap'!BY903</f>
        <v>128.65744136488686</v>
      </c>
      <c r="L903">
        <f ca="1">+('aob Demand'!L902-'aob Demand'!BZ902)+'aob Cap'!BZ903</f>
        <v>117.01528317922987</v>
      </c>
      <c r="M903">
        <f ca="1">+('aob Demand'!M902-'aob Demand'!CA902)+'aob Cap'!CA903</f>
        <v>95.047368325943864</v>
      </c>
      <c r="N903">
        <f ca="1">+'aob Demand'!N902*(1+CL903)</f>
        <v>49.950510159712181</v>
      </c>
      <c r="O903">
        <f ca="1">+'aob Demand'!O902*(1+CM903)</f>
        <v>31183.163820872654</v>
      </c>
      <c r="P903">
        <f ca="1">+'aob Demand'!P902*(1+CN903)</f>
        <v>51497.591252235834</v>
      </c>
      <c r="Q903">
        <f ca="1">+'aob Demand'!Q902*(1+CO903)</f>
        <v>158849.42737889607</v>
      </c>
      <c r="R903">
        <v>1632.80784305819</v>
      </c>
      <c r="S903">
        <f ca="1">+IF(E903&gt;2017,SUMPRODUCT(J903:M903,N903:Q903),'aob Demand'!S902)</f>
        <v>25142597.831563417</v>
      </c>
      <c r="T903">
        <v>16655.919861358099</v>
      </c>
      <c r="U903">
        <v>51.097999999999999</v>
      </c>
      <c r="V903">
        <v>38827.810807454101</v>
      </c>
      <c r="W903">
        <v>3.06778118174878E-3</v>
      </c>
      <c r="X903">
        <v>-19.635146987745301</v>
      </c>
      <c r="Y903">
        <v>-19.635146987745301</v>
      </c>
      <c r="Z903">
        <v>5.2102395434800002</v>
      </c>
      <c r="AA903">
        <v>3.2764598239415901</v>
      </c>
      <c r="AB903">
        <v>20.238913029386701</v>
      </c>
      <c r="AC903">
        <v>20.238913029386701</v>
      </c>
      <c r="AD903">
        <v>20.238913029386701</v>
      </c>
      <c r="AE903">
        <v>20.238913029386701</v>
      </c>
      <c r="AF903">
        <v>446.31940228454403</v>
      </c>
      <c r="AG903">
        <v>608399.24175316095</v>
      </c>
      <c r="AH903">
        <v>1082411.1822915999</v>
      </c>
      <c r="AI903">
        <v>3119529.8845339599</v>
      </c>
      <c r="AJ903">
        <v>130.14775753662701</v>
      </c>
      <c r="AK903">
        <v>130.14775753662701</v>
      </c>
      <c r="AL903">
        <v>102.787888429045</v>
      </c>
      <c r="AM903">
        <v>81.814189485721201</v>
      </c>
      <c r="AN903">
        <v>110.512610548881</v>
      </c>
      <c r="AO903">
        <v>110.512610548881</v>
      </c>
      <c r="AP903">
        <v>107.998127972525</v>
      </c>
      <c r="AQ903">
        <v>85.090649309662794</v>
      </c>
      <c r="AR903">
        <f ca="1">+IF(E903&gt;2017,J903*N903,'aob Demand'!AR902)</f>
        <v>6426.5048320193555</v>
      </c>
      <c r="AS903">
        <f>+IF(F903&gt;2017,K903*O903,'aob Demand'!AS902)</f>
        <v>4478641.8443848798</v>
      </c>
      <c r="AT903">
        <f>+IF(G903&gt;2017,L903*P903,'aob Demand'!AT902)</f>
        <v>6696776.3552431604</v>
      </c>
      <c r="AU903">
        <f>+IF(H903&gt;2017,M903*Q903,'aob Demand'!AU902)</f>
        <v>17253892.131643198</v>
      </c>
      <c r="AV903">
        <v>0.87688230486346896</v>
      </c>
      <c r="AW903">
        <v>0.87688230486346896</v>
      </c>
      <c r="AX903">
        <v>1.0517747883017099</v>
      </c>
      <c r="AY903">
        <v>1.04078311875453</v>
      </c>
      <c r="AZ903">
        <v>0.87793904366879805</v>
      </c>
      <c r="BA903">
        <v>0.87793904366879805</v>
      </c>
      <c r="BB903">
        <v>1.0540307707373699</v>
      </c>
      <c r="BC903">
        <v>1.03793511872065</v>
      </c>
      <c r="BD903">
        <v>0.87688230486346896</v>
      </c>
      <c r="BE903">
        <v>0.87688230486346896</v>
      </c>
      <c r="BF903">
        <v>1.0517747883017099</v>
      </c>
      <c r="BG903">
        <v>1.04078311875453</v>
      </c>
      <c r="BH903">
        <v>0.190756703999999</v>
      </c>
      <c r="BI903">
        <v>0.190756703999999</v>
      </c>
      <c r="BJ903">
        <v>0.19094513299999999</v>
      </c>
      <c r="BK903">
        <v>0.22217258300000001</v>
      </c>
      <c r="BL903">
        <v>0.162760554</v>
      </c>
      <c r="BM903">
        <v>0.162760554</v>
      </c>
      <c r="BN903">
        <v>0.166015943</v>
      </c>
      <c r="BO903">
        <v>0.19972778899999999</v>
      </c>
      <c r="BP903">
        <v>0.190756703999999</v>
      </c>
      <c r="BQ903">
        <v>0.190756703999999</v>
      </c>
      <c r="BR903">
        <v>0.19094513299999999</v>
      </c>
      <c r="BS903">
        <v>0.22217258300000001</v>
      </c>
      <c r="BT903">
        <v>0</v>
      </c>
      <c r="BU903">
        <v>0</v>
      </c>
      <c r="BV903">
        <v>0</v>
      </c>
      <c r="BW903">
        <v>0</v>
      </c>
      <c r="BX903">
        <f ca="1">+'aob Demand'!BX902+'aob Cap'!$CG903</f>
        <v>9.9151683283227747</v>
      </c>
      <c r="BY903">
        <f ca="1">+'aob Demand'!BY902+'aob Cap'!$CG903</f>
        <v>9.9151683283227747</v>
      </c>
      <c r="BZ903">
        <f ca="1">+'aob Demand'!BZ902+'aob Cap'!$CG903</f>
        <v>9.9151683283227747</v>
      </c>
      <c r="CA903">
        <f ca="1">+'aob Demand'!CA902+'aob Cap'!$CG903</f>
        <v>9.9151683283227747</v>
      </c>
      <c r="CB903">
        <f t="shared" ca="1" si="114"/>
        <v>495.26771631914318</v>
      </c>
      <c r="CC903">
        <f t="shared" ca="1" si="111"/>
        <v>309186.31829361717</v>
      </c>
      <c r="CD903">
        <f t="shared" ca="1" si="112"/>
        <v>510607.28576908074</v>
      </c>
      <c r="CE903">
        <f t="shared" ca="1" si="113"/>
        <v>1575018.811319439</v>
      </c>
      <c r="CG903">
        <f ca="1">+IFERROR(VLOOKUP(_xlfn.CONCAT(B903,E903,C903),Reallocation!$A$3:$F$618,6,FALSE),0)</f>
        <v>-15.945185526445126</v>
      </c>
      <c r="CH903">
        <f t="shared" ca="1" si="115"/>
        <v>-0.1239351984408178</v>
      </c>
      <c r="CI903">
        <f t="shared" ca="1" si="116"/>
        <v>-0.1239351984408178</v>
      </c>
      <c r="CJ903">
        <f t="shared" ca="1" si="117"/>
        <v>-0.13626583719002094</v>
      </c>
      <c r="CK903">
        <f t="shared" ca="1" si="118"/>
        <v>-0.1677604104909528</v>
      </c>
      <c r="CL903">
        <f ca="1">+IF($C903=1,SUMPRODUCT($CH903:$CK903,Elast!$L$6:$O$6),SUMPRODUCT($CH903:$CK903,Elast!$L$13:$O$13))</f>
        <v>6.1716327562967776E-3</v>
      </c>
      <c r="CM903">
        <f ca="1">+IF($C903=1,SUMPRODUCT($CH903:$CK903,Elast!$L$7:$O$7),SUMPRODUCT($CH903:$CK903,Elast!$L$14:$O$14))</f>
        <v>6.8158071032961929E-3</v>
      </c>
      <c r="CN903">
        <f ca="1">+IF($C903=1,SUMPRODUCT($CH903:$CK903,Elast!$L$8:$O$8),SUMPRODUCT($CH903:$CK903,Elast!$L$15:$O$15))</f>
        <v>2.2453716070370749E-2</v>
      </c>
      <c r="CO903">
        <f ca="1">+IF($C903=1,SUMPRODUCT($CH903:$CK903,Elast!$L$9:$O$9),SUMPRODUCT($CH903:$CK903,Elast!$L$16:$O$16))</f>
        <v>2.1862399987903458E-2</v>
      </c>
    </row>
    <row r="904" spans="2:93" x14ac:dyDescent="0.25">
      <c r="B904" t="s">
        <v>95</v>
      </c>
      <c r="C904">
        <v>1</v>
      </c>
      <c r="D904">
        <v>2027</v>
      </c>
      <c r="E904">
        <v>2025</v>
      </c>
      <c r="F904">
        <v>4.1076228373122602E-4</v>
      </c>
      <c r="G904">
        <v>0.14886931071093901</v>
      </c>
      <c r="H904">
        <v>0.253087849612947</v>
      </c>
      <c r="I904">
        <v>0.597632077392381</v>
      </c>
      <c r="J904">
        <f ca="1">+('aob Demand'!J903-'aob Demand'!BX903)+'aob Cap'!BX904</f>
        <v>129.84920473911836</v>
      </c>
      <c r="K904">
        <f ca="1">+('aob Demand'!K903-'aob Demand'!BY903)+'aob Cap'!BY904</f>
        <v>129.84920473911836</v>
      </c>
      <c r="L904">
        <f ca="1">+('aob Demand'!L903-'aob Demand'!BZ903)+'aob Cap'!BZ904</f>
        <v>117.08357872964538</v>
      </c>
      <c r="M904">
        <f ca="1">+('aob Demand'!M903-'aob Demand'!CA903)+'aob Cap'!CA904</f>
        <v>95.10332834051637</v>
      </c>
      <c r="N904">
        <f ca="1">+'aob Demand'!N903*(1+CL904)</f>
        <v>82.397609423580207</v>
      </c>
      <c r="O904">
        <f ca="1">+'aob Demand'!O903*(1+CM904)</f>
        <v>31291.717700505851</v>
      </c>
      <c r="P904">
        <f ca="1">+'aob Demand'!P903*(1+CN904)</f>
        <v>51667.881796030611</v>
      </c>
      <c r="Q904">
        <f ca="1">+'aob Demand'!Q903*(1+CO904)</f>
        <v>159404.41628209272</v>
      </c>
      <c r="R904">
        <v>1634.52310395474</v>
      </c>
      <c r="S904">
        <f ca="1">+IF(E904&gt;2017,SUMPRODUCT(J904:M904,N904:Q904),'aob Demand'!S903)</f>
        <v>25283254.969051514</v>
      </c>
      <c r="T904">
        <v>16687.431246111501</v>
      </c>
      <c r="U904">
        <v>51.097999999999999</v>
      </c>
      <c r="V904">
        <v>39602.700884966704</v>
      </c>
      <c r="W904">
        <v>3.0619772373276901E-3</v>
      </c>
      <c r="X904">
        <v>-16.0234919350975</v>
      </c>
      <c r="Y904">
        <v>-16.0234919350975</v>
      </c>
      <c r="Z904">
        <v>5.3218211633937598</v>
      </c>
      <c r="AA904">
        <v>3.3366378056020398</v>
      </c>
      <c r="AB904">
        <v>19.585154720589198</v>
      </c>
      <c r="AC904">
        <v>19.585154720589198</v>
      </c>
      <c r="AD904">
        <v>19.585154720589198</v>
      </c>
      <c r="AE904">
        <v>19.585154720589198</v>
      </c>
      <c r="AF904">
        <v>196.652841701586</v>
      </c>
      <c r="AG904">
        <v>592931.86177522095</v>
      </c>
      <c r="AH904">
        <v>1055771.72051349</v>
      </c>
      <c r="AI904">
        <v>3035185.26584857</v>
      </c>
      <c r="AJ904">
        <v>130.14775753662701</v>
      </c>
      <c r="AK904">
        <v>130.14775753662701</v>
      </c>
      <c r="AL904">
        <v>102.787888429045</v>
      </c>
      <c r="AM904">
        <v>81.814189485721201</v>
      </c>
      <c r="AN904">
        <v>114.124265601529</v>
      </c>
      <c r="AO904">
        <v>114.124265601529</v>
      </c>
      <c r="AP904">
        <v>108.109709592439</v>
      </c>
      <c r="AQ904">
        <v>85.150827291323196</v>
      </c>
      <c r="AR904">
        <f ca="1">+IF(E904&gt;2017,J904*N904,'aob Demand'!AR903)</f>
        <v>10699.264056056374</v>
      </c>
      <c r="AS904">
        <f>+IF(F904&gt;2017,K904*O904,'aob Demand'!AS903)</f>
        <v>4508674.7572768899</v>
      </c>
      <c r="AT904">
        <f>+IF(G904&gt;2017,L904*P904,'aob Demand'!AT903)</f>
        <v>6690922.2566956803</v>
      </c>
      <c r="AU904">
        <f>+IF(H904&gt;2017,M904*Q904,'aob Demand'!AU903)</f>
        <v>17219601.762342401</v>
      </c>
      <c r="AV904">
        <v>0.82426936657166106</v>
      </c>
      <c r="AW904">
        <v>0.82426936657166106</v>
      </c>
      <c r="AX904">
        <v>1.05216428800988</v>
      </c>
      <c r="AY904">
        <v>1.0413639411553</v>
      </c>
      <c r="AZ904">
        <v>0.82526270104867006</v>
      </c>
      <c r="BA904">
        <v>0.82526270104867006</v>
      </c>
      <c r="BB904">
        <v>1.0544211058948301</v>
      </c>
      <c r="BC904">
        <v>1.0385143517583899</v>
      </c>
      <c r="BD904">
        <v>0.82426936657166106</v>
      </c>
      <c r="BE904">
        <v>0.82426936657166106</v>
      </c>
      <c r="BF904">
        <v>1.05216428800988</v>
      </c>
      <c r="BG904">
        <v>1.0413639411553</v>
      </c>
      <c r="BH904">
        <v>0.190756703999999</v>
      </c>
      <c r="BI904">
        <v>0.190756703999999</v>
      </c>
      <c r="BJ904">
        <v>0.19094513299999999</v>
      </c>
      <c r="BK904">
        <v>0.22217258300000001</v>
      </c>
      <c r="BL904">
        <v>0.162760554</v>
      </c>
      <c r="BM904">
        <v>0.162760554</v>
      </c>
      <c r="BN904">
        <v>0.166015943</v>
      </c>
      <c r="BO904">
        <v>0.19972778899999999</v>
      </c>
      <c r="BP904">
        <v>0.190756703999999</v>
      </c>
      <c r="BQ904">
        <v>0.190756703999999</v>
      </c>
      <c r="BR904">
        <v>0.19094513299999999</v>
      </c>
      <c r="BS904">
        <v>0.22217258300000001</v>
      </c>
      <c r="BT904">
        <v>0</v>
      </c>
      <c r="BU904">
        <v>0</v>
      </c>
      <c r="BV904">
        <v>0</v>
      </c>
      <c r="BW904">
        <v>0</v>
      </c>
      <c r="BX904">
        <f ca="1">+'aob Demand'!BX903+'aob Cap'!$CG904</f>
        <v>9.9195089721888827</v>
      </c>
      <c r="BY904">
        <f ca="1">+'aob Demand'!BY903+'aob Cap'!$CG904</f>
        <v>9.9195089721888827</v>
      </c>
      <c r="BZ904">
        <f ca="1">+'aob Demand'!BZ903+'aob Cap'!$CG904</f>
        <v>9.9195089721888827</v>
      </c>
      <c r="CA904">
        <f ca="1">+'aob Demand'!CA903+'aob Cap'!$CG904</f>
        <v>9.9195089721888827</v>
      </c>
      <c r="CB904">
        <f t="shared" ca="1" si="114"/>
        <v>817.34382596411911</v>
      </c>
      <c r="CC904">
        <f t="shared" ca="1" si="111"/>
        <v>310398.47448536946</v>
      </c>
      <c r="CD904">
        <f t="shared" ca="1" si="112"/>
        <v>512520.01704972028</v>
      </c>
      <c r="CE904">
        <f t="shared" ca="1" si="113"/>
        <v>1581213.5375167504</v>
      </c>
      <c r="CG904">
        <f ca="1">+IFERROR(VLOOKUP(_xlfn.CONCAT(B904,E904,C904),Reallocation!$A$3:$F$618,6,FALSE),0)</f>
        <v>-15.162951813045616</v>
      </c>
      <c r="CH904">
        <f t="shared" ca="1" si="115"/>
        <v>-0.11677354392358197</v>
      </c>
      <c r="CI904">
        <f t="shared" ca="1" si="116"/>
        <v>-0.11677354392358197</v>
      </c>
      <c r="CJ904">
        <f t="shared" ca="1" si="117"/>
        <v>-0.12950536682909219</v>
      </c>
      <c r="CK904">
        <f t="shared" ca="1" si="118"/>
        <v>-0.15943660519172198</v>
      </c>
      <c r="CL904">
        <f ca="1">+IF($C904=1,SUMPRODUCT($CH904:$CK904,Elast!$L$6:$O$6),SUMPRODUCT($CH904:$CK904,Elast!$L$13:$O$13))</f>
        <v>5.8806130671379599E-3</v>
      </c>
      <c r="CM904">
        <f ca="1">+IF($C904=1,SUMPRODUCT($CH904:$CK904,Elast!$L$7:$O$7),SUMPRODUCT($CH904:$CK904,Elast!$L$14:$O$14))</f>
        <v>6.4330896009285278E-3</v>
      </c>
      <c r="CN904">
        <f ca="1">+IF($C904=1,SUMPRODUCT($CH904:$CK904,Elast!$L$8:$O$8),SUMPRODUCT($CH904:$CK904,Elast!$L$15:$O$15))</f>
        <v>2.1219175155893073E-2</v>
      </c>
      <c r="CO904">
        <f ca="1">+IF($C904=1,SUMPRODUCT($CH904:$CK904,Elast!$L$9:$O$9),SUMPRODUCT($CH904:$CK904,Elast!$L$16:$O$16))</f>
        <v>2.0751366150370688E-2</v>
      </c>
    </row>
    <row r="905" spans="2:93" x14ac:dyDescent="0.25">
      <c r="B905" t="s">
        <v>95</v>
      </c>
      <c r="C905">
        <v>1</v>
      </c>
      <c r="D905">
        <v>2028</v>
      </c>
      <c r="E905">
        <v>2026</v>
      </c>
      <c r="F905" s="1">
        <v>4.6798081837708202E-5</v>
      </c>
      <c r="G905">
        <v>0.14251945017901199</v>
      </c>
      <c r="H905">
        <v>0.25566810710410298</v>
      </c>
      <c r="I905">
        <v>0.601765644635046</v>
      </c>
      <c r="J905">
        <f ca="1">+('aob Demand'!J904-'aob Demand'!BX904)+'aob Cap'!BX905</f>
        <v>131.05688123407003</v>
      </c>
      <c r="K905">
        <f ca="1">+('aob Demand'!K904-'aob Demand'!BY904)+'aob Cap'!BY905</f>
        <v>131.05688123407003</v>
      </c>
      <c r="L905">
        <f ca="1">+('aob Demand'!L904-'aob Demand'!BZ904)+'aob Cap'!BZ905</f>
        <v>117.15492305353104</v>
      </c>
      <c r="M905">
        <f ca="1">+('aob Demand'!M904-'aob Demand'!CA904)+'aob Cap'!CA905</f>
        <v>95.16249337371201</v>
      </c>
      <c r="N905">
        <f ca="1">+'aob Demand'!N904*(1+CL905)</f>
        <v>114.75694474670394</v>
      </c>
      <c r="O905">
        <f ca="1">+'aob Demand'!O904*(1+CM905)</f>
        <v>31399.819732805528</v>
      </c>
      <c r="P905">
        <f ca="1">+'aob Demand'!P904*(1+CN905)</f>
        <v>51841.073450165713</v>
      </c>
      <c r="Q905">
        <f ca="1">+'aob Demand'!Q904*(1+CO905)</f>
        <v>159966.09176908893</v>
      </c>
      <c r="R905">
        <v>1621.62441508801</v>
      </c>
      <c r="S905">
        <f ca="1">+IF(E905&gt;2017,SUMPRODUCT(J905:M905,N905:Q905),'aob Demand'!S904)</f>
        <v>25426411.251833104</v>
      </c>
      <c r="T905">
        <v>16719.0022473483</v>
      </c>
      <c r="U905">
        <v>51.097999999999999</v>
      </c>
      <c r="V905">
        <v>40393.0555127525</v>
      </c>
      <c r="W905">
        <v>3.0561842734064602E-3</v>
      </c>
      <c r="X905">
        <v>-22.870947871189301</v>
      </c>
      <c r="Y905">
        <v>-22.870947871189301</v>
      </c>
      <c r="Z905">
        <v>5.3618570159404602</v>
      </c>
      <c r="AA905">
        <v>3.38415731955625</v>
      </c>
      <c r="AB905">
        <v>19.084891325517599</v>
      </c>
      <c r="AC905">
        <v>19.084891325517599</v>
      </c>
      <c r="AD905">
        <v>19.084891325517599</v>
      </c>
      <c r="AE905">
        <v>19.084891325517599</v>
      </c>
      <c r="AF905">
        <v>1599.1853336389399</v>
      </c>
      <c r="AG905">
        <v>579580.03387100203</v>
      </c>
      <c r="AH905">
        <v>1031734.87089715</v>
      </c>
      <c r="AI905">
        <v>2970354.16782588</v>
      </c>
      <c r="AJ905">
        <v>130.14775753662701</v>
      </c>
      <c r="AK905">
        <v>130.14775753662701</v>
      </c>
      <c r="AL905">
        <v>102.787888429045</v>
      </c>
      <c r="AM905">
        <v>81.814189485721201</v>
      </c>
      <c r="AN905">
        <v>107.276809665437</v>
      </c>
      <c r="AO905">
        <v>107.276809665437</v>
      </c>
      <c r="AP905">
        <v>108.149745444985</v>
      </c>
      <c r="AQ905">
        <v>85.198346805277396</v>
      </c>
      <c r="AR905">
        <f ca="1">+IF(E905&gt;2017,J905*N905,'aob Demand'!AR904)</f>
        <v>15039.687278453515</v>
      </c>
      <c r="AS905">
        <f>+IF(F905&gt;2017,K905*O905,'aob Demand'!AS904)</f>
        <v>4541306.4322617101</v>
      </c>
      <c r="AT905">
        <f>+IF(G905&gt;2017,L905*P905,'aob Demand'!AT904)</f>
        <v>6688211.0160662699</v>
      </c>
      <c r="AU905">
        <f>+IF(H905&gt;2017,M905*Q905,'aob Demand'!AU904)</f>
        <v>17195103.142014202</v>
      </c>
      <c r="AV905">
        <v>0.86779921641216395</v>
      </c>
      <c r="AW905">
        <v>0.86779921641216395</v>
      </c>
      <c r="AX905">
        <v>1.05322453637909</v>
      </c>
      <c r="AY905">
        <v>1.0420686829365799</v>
      </c>
      <c r="AZ905">
        <v>0.868845009105357</v>
      </c>
      <c r="BA905">
        <v>0.868845009105357</v>
      </c>
      <c r="BB905">
        <v>1.05548362842171</v>
      </c>
      <c r="BC905">
        <v>1.03921716508351</v>
      </c>
      <c r="BD905">
        <v>0.86779921641216395</v>
      </c>
      <c r="BE905">
        <v>0.86779921641216395</v>
      </c>
      <c r="BF905">
        <v>1.05322453637909</v>
      </c>
      <c r="BG905">
        <v>1.0420686829365799</v>
      </c>
      <c r="BH905">
        <v>0.190756703999999</v>
      </c>
      <c r="BI905">
        <v>0.190756703999999</v>
      </c>
      <c r="BJ905">
        <v>0.19094513299999999</v>
      </c>
      <c r="BK905">
        <v>0.22217258300000001</v>
      </c>
      <c r="BL905">
        <v>0.162760554</v>
      </c>
      <c r="BM905">
        <v>0.162760554</v>
      </c>
      <c r="BN905">
        <v>0.166015943</v>
      </c>
      <c r="BO905">
        <v>0.19972778899999999</v>
      </c>
      <c r="BP905">
        <v>0.190756703999999</v>
      </c>
      <c r="BQ905">
        <v>0.190756703999999</v>
      </c>
      <c r="BR905">
        <v>0.19094513299999999</v>
      </c>
      <c r="BS905">
        <v>0.22217258300000001</v>
      </c>
      <c r="BT905">
        <v>0</v>
      </c>
      <c r="BU905">
        <v>0</v>
      </c>
      <c r="BV905">
        <v>0</v>
      </c>
      <c r="BW905">
        <v>0</v>
      </c>
      <c r="BX905">
        <f ca="1">+'aob Demand'!BX904+'aob Cap'!$CG905</f>
        <v>9.9278885094712237</v>
      </c>
      <c r="BY905">
        <f ca="1">+'aob Demand'!BY904+'aob Cap'!$CG905</f>
        <v>9.9278885094712237</v>
      </c>
      <c r="BZ905">
        <f ca="1">+'aob Demand'!BZ904+'aob Cap'!$CG905</f>
        <v>9.9278885094712237</v>
      </c>
      <c r="CA905">
        <f ca="1">+'aob Demand'!CA904+'aob Cap'!$CG905</f>
        <v>9.9278885094712237</v>
      </c>
      <c r="CB905">
        <f t="shared" ca="1" si="114"/>
        <v>1139.2941531328261</v>
      </c>
      <c r="CC905">
        <f t="shared" ca="1" si="111"/>
        <v>311733.9095247878</v>
      </c>
      <c r="CD905">
        <f t="shared" ca="1" si="112"/>
        <v>514672.39742455393</v>
      </c>
      <c r="CE905">
        <f t="shared" ca="1" si="113"/>
        <v>1588125.5243793572</v>
      </c>
      <c r="CG905">
        <f ca="1">+IFERROR(VLOOKUP(_xlfn.CONCAT(B905,E905,C905),Reallocation!$A$3:$F$618,6,FALSE),0)</f>
        <v>-14.451670273306977</v>
      </c>
      <c r="CH905">
        <f t="shared" ca="1" si="115"/>
        <v>-0.11027021349223187</v>
      </c>
      <c r="CI905">
        <f t="shared" ca="1" si="116"/>
        <v>-0.11027021349223187</v>
      </c>
      <c r="CJ905">
        <f t="shared" ca="1" si="117"/>
        <v>-0.12335521117370063</v>
      </c>
      <c r="CK905">
        <f t="shared" ca="1" si="118"/>
        <v>-0.1518630897632528</v>
      </c>
      <c r="CL905">
        <f ca="1">+IF($C905=1,SUMPRODUCT($CH905:$CK905,Elast!$L$6:$O$6),SUMPRODUCT($CH905:$CK905,Elast!$L$13:$O$13))</f>
        <v>5.6156541363355204E-3</v>
      </c>
      <c r="CM905">
        <f ca="1">+IF($C905=1,SUMPRODUCT($CH905:$CK905,Elast!$L$7:$O$7),SUMPRODUCT($CH905:$CK905,Elast!$L$14:$O$14))</f>
        <v>6.0854415053952088E-3</v>
      </c>
      <c r="CN905">
        <f ca="1">+IF($C905=1,SUMPRODUCT($CH905:$CK905,Elast!$L$8:$O$8),SUMPRODUCT($CH905:$CK905,Elast!$L$15:$O$15))</f>
        <v>2.0097460261583579E-2</v>
      </c>
      <c r="CO905">
        <f ca="1">+IF($C905=1,SUMPRODUCT($CH905:$CK905,Elast!$L$9:$O$9),SUMPRODUCT($CH905:$CK905,Elast!$L$16:$O$16))</f>
        <v>1.9740865543720846E-2</v>
      </c>
    </row>
    <row r="906" spans="2:93" x14ac:dyDescent="0.25">
      <c r="B906" t="s">
        <v>95</v>
      </c>
      <c r="C906">
        <v>1</v>
      </c>
      <c r="D906">
        <v>2029</v>
      </c>
      <c r="E906">
        <v>2027</v>
      </c>
      <c r="F906">
        <v>6.0180413390931099E-4</v>
      </c>
      <c r="G906">
        <v>0.14778017396484999</v>
      </c>
      <c r="H906">
        <v>0.253762073719148</v>
      </c>
      <c r="I906">
        <v>0.59785594818209098</v>
      </c>
      <c r="J906">
        <f ca="1">+('aob Demand'!J905-'aob Demand'!BX905)+'aob Cap'!BX906</f>
        <v>132.2740788220629</v>
      </c>
      <c r="K906">
        <f ca="1">+('aob Demand'!K905-'aob Demand'!BY905)+'aob Cap'!BY906</f>
        <v>132.2740788220629</v>
      </c>
      <c r="L906">
        <f ca="1">+('aob Demand'!L905-'aob Demand'!BZ905)+'aob Cap'!BZ906</f>
        <v>117.22293569865691</v>
      </c>
      <c r="M906">
        <f ca="1">+('aob Demand'!M905-'aob Demand'!CA905)+'aob Cap'!CA906</f>
        <v>95.218462929736901</v>
      </c>
      <c r="N906">
        <f ca="1">+'aob Demand'!N905*(1+CL906)</f>
        <v>147.55215975333499</v>
      </c>
      <c r="O906">
        <f ca="1">+'aob Demand'!O905*(1+CM906)</f>
        <v>31508.317977524297</v>
      </c>
      <c r="P906">
        <f ca="1">+'aob Demand'!P905*(1+CN906)</f>
        <v>52015.557682283907</v>
      </c>
      <c r="Q906">
        <f ca="1">+'aob Demand'!Q905*(1+CO906)</f>
        <v>160530.62587021006</v>
      </c>
      <c r="R906">
        <v>1627.4905000208901</v>
      </c>
      <c r="S906">
        <f ca="1">+IF(E906&gt;2017,SUMPRODUCT(J906:M906,N906:Q906),'aob Demand'!S905)</f>
        <v>25570146.883749455</v>
      </c>
      <c r="T906">
        <v>16750.632977857102</v>
      </c>
      <c r="U906">
        <v>51.097999999999999</v>
      </c>
      <c r="V906">
        <v>41199.1833182181</v>
      </c>
      <c r="W906">
        <v>3.05040226921105E-3</v>
      </c>
      <c r="X906">
        <v>-17.205635528541698</v>
      </c>
      <c r="Y906">
        <v>-17.205635528541698</v>
      </c>
      <c r="Z906">
        <v>5.4708377070224996</v>
      </c>
      <c r="AA906">
        <v>3.4418151971886699</v>
      </c>
      <c r="AB906">
        <v>18.505567165238102</v>
      </c>
      <c r="AC906">
        <v>18.505567165238102</v>
      </c>
      <c r="AD906">
        <v>18.505567165238102</v>
      </c>
      <c r="AE906">
        <v>18.505567165238102</v>
      </c>
      <c r="AF906">
        <v>185.812796593223</v>
      </c>
      <c r="AG906">
        <v>565876.56089255796</v>
      </c>
      <c r="AH906">
        <v>1008171.07328126</v>
      </c>
      <c r="AI906">
        <v>2895182.2824086798</v>
      </c>
      <c r="AJ906">
        <v>130.14775753662701</v>
      </c>
      <c r="AK906">
        <v>130.14775753662701</v>
      </c>
      <c r="AL906">
        <v>102.787888429045</v>
      </c>
      <c r="AM906">
        <v>81.814189485721201</v>
      </c>
      <c r="AN906">
        <v>112.94212200808499</v>
      </c>
      <c r="AO906">
        <v>112.94212200808499</v>
      </c>
      <c r="AP906">
        <v>108.258726136067</v>
      </c>
      <c r="AQ906">
        <v>85.256004682909804</v>
      </c>
      <c r="AR906">
        <f ca="1">+IF(E906&gt;2017,J906*N906,'aob Demand'!AR905)</f>
        <v>19517.32600957825</v>
      </c>
      <c r="AS906">
        <f>+IF(F906&gt;2017,K906*O906,'aob Demand'!AS905)</f>
        <v>4574279.4167641997</v>
      </c>
      <c r="AT906">
        <f>+IF(G906&gt;2017,L906*P906,'aob Demand'!AT905)</f>
        <v>6685008.6798464097</v>
      </c>
      <c r="AU906">
        <f>+IF(H906&gt;2017,M906*Q906,'aob Demand'!AU905)</f>
        <v>17169010.893982101</v>
      </c>
      <c r="AV906">
        <v>0.81573126342743396</v>
      </c>
      <c r="AW906">
        <v>0.81573126342743396</v>
      </c>
      <c r="AX906">
        <v>1.0534604425673899</v>
      </c>
      <c r="AY906">
        <v>1.0426113329414699</v>
      </c>
      <c r="AZ906">
        <v>0.81671430855903604</v>
      </c>
      <c r="BA906">
        <v>0.81671430855903604</v>
      </c>
      <c r="BB906">
        <v>1.0557200406120799</v>
      </c>
      <c r="BC906">
        <v>1.0397583301803399</v>
      </c>
      <c r="BD906">
        <v>0.81573126342743396</v>
      </c>
      <c r="BE906">
        <v>0.81573126342743396</v>
      </c>
      <c r="BF906">
        <v>1.0534604425673899</v>
      </c>
      <c r="BG906">
        <v>1.0426113329414699</v>
      </c>
      <c r="BH906">
        <v>0.190756703999999</v>
      </c>
      <c r="BI906">
        <v>0.190756703999999</v>
      </c>
      <c r="BJ906">
        <v>0.19094513299999999</v>
      </c>
      <c r="BK906">
        <v>0.22217258300000001</v>
      </c>
      <c r="BL906">
        <v>0.162760554</v>
      </c>
      <c r="BM906">
        <v>0.162760554</v>
      </c>
      <c r="BN906">
        <v>0.166015943</v>
      </c>
      <c r="BO906">
        <v>0.19972778899999999</v>
      </c>
      <c r="BP906">
        <v>0.190756703999999</v>
      </c>
      <c r="BQ906">
        <v>0.190756703999999</v>
      </c>
      <c r="BR906">
        <v>0.19094513299999999</v>
      </c>
      <c r="BS906">
        <v>0.22217258300000001</v>
      </c>
      <c r="BT906">
        <v>0</v>
      </c>
      <c r="BU906">
        <v>0</v>
      </c>
      <c r="BV906">
        <v>0</v>
      </c>
      <c r="BW906">
        <v>0</v>
      </c>
      <c r="BX906">
        <f ca="1">+'aob Demand'!BX905+'aob Cap'!$CG906</f>
        <v>9.9337961702178035</v>
      </c>
      <c r="BY906">
        <f ca="1">+'aob Demand'!BY905+'aob Cap'!$CG906</f>
        <v>9.9337961702178035</v>
      </c>
      <c r="BZ906">
        <f ca="1">+'aob Demand'!BZ905+'aob Cap'!$CG906</f>
        <v>9.9337961702178035</v>
      </c>
      <c r="CA906">
        <f ca="1">+'aob Demand'!CA905+'aob Cap'!$CG906</f>
        <v>9.9337961702178035</v>
      </c>
      <c r="CB906">
        <f t="shared" ca="1" si="114"/>
        <v>1465.7530794650447</v>
      </c>
      <c r="CC906">
        <f t="shared" ca="1" si="111"/>
        <v>312997.20845513564</v>
      </c>
      <c r="CD906">
        <f t="shared" ca="1" si="112"/>
        <v>516711.94769601512</v>
      </c>
      <c r="CE906">
        <f t="shared" ca="1" si="113"/>
        <v>1594678.5164721597</v>
      </c>
      <c r="CG906">
        <f ca="1">+IFERROR(VLOOKUP(_xlfn.CONCAT(B906,E906,C906),Reallocation!$A$3:$F$618,6,FALSE),0)</f>
        <v>-13.736276982266098</v>
      </c>
      <c r="CH906">
        <f t="shared" ca="1" si="115"/>
        <v>-0.10384708103501028</v>
      </c>
      <c r="CI906">
        <f t="shared" ca="1" si="116"/>
        <v>-0.10384708103501028</v>
      </c>
      <c r="CJ906">
        <f t="shared" ca="1" si="117"/>
        <v>-0.11718079657702585</v>
      </c>
      <c r="CK906">
        <f t="shared" ca="1" si="118"/>
        <v>-0.14426064609341882</v>
      </c>
      <c r="CL906">
        <f ca="1">+IF($C906=1,SUMPRODUCT($CH906:$CK906,Elast!$L$6:$O$6),SUMPRODUCT($CH906:$CK906,Elast!$L$13:$O$13))</f>
        <v>5.3480906919719795E-3</v>
      </c>
      <c r="CM906">
        <f ca="1">+IF($C906=1,SUMPRODUCT($CH906:$CK906,Elast!$L$7:$O$7),SUMPRODUCT($CH906:$CK906,Elast!$L$14:$O$14))</f>
        <v>5.7410795313107103E-3</v>
      </c>
      <c r="CN906">
        <f ca="1">+IF($C906=1,SUMPRODUCT($CH906:$CK906,Elast!$L$8:$O$8),SUMPRODUCT($CH906:$CK906,Elast!$L$15:$O$15))</f>
        <v>1.8983939656987973E-2</v>
      </c>
      <c r="CO906">
        <f ca="1">+IF($C906=1,SUMPRODUCT($CH906:$CK906,Elast!$L$9:$O$9),SUMPRODUCT($CH906:$CK906,Elast!$L$16:$O$16))</f>
        <v>1.872919165835657E-2</v>
      </c>
    </row>
    <row r="907" spans="2:93" x14ac:dyDescent="0.25">
      <c r="B907" t="s">
        <v>95</v>
      </c>
      <c r="C907">
        <v>1</v>
      </c>
      <c r="D907">
        <v>2030</v>
      </c>
      <c r="E907">
        <v>2028</v>
      </c>
      <c r="F907" s="1">
        <v>8.5887233064396097E-5</v>
      </c>
      <c r="G907">
        <v>0.141449469287176</v>
      </c>
      <c r="H907">
        <v>0.25637896913093</v>
      </c>
      <c r="I907">
        <v>0.60208567434882898</v>
      </c>
      <c r="J907">
        <f ca="1">+('aob Demand'!J906-'aob Demand'!BX906)+'aob Cap'!BX907</f>
        <v>133.50257025198999</v>
      </c>
      <c r="K907">
        <f ca="1">+('aob Demand'!K906-'aob Demand'!BY906)+'aob Cap'!BY907</f>
        <v>133.50257025198999</v>
      </c>
      <c r="L907">
        <f ca="1">+('aob Demand'!L906-'aob Demand'!BZ906)+'aob Cap'!BZ907</f>
        <v>117.29026131518799</v>
      </c>
      <c r="M907">
        <f ca="1">+('aob Demand'!M906-'aob Demand'!CA906)+'aob Cap'!CA907</f>
        <v>95.273727612203999</v>
      </c>
      <c r="N907">
        <f ca="1">+'aob Demand'!N906*(1+CL907)</f>
        <v>180.43210904017306</v>
      </c>
      <c r="O907">
        <f ca="1">+'aob Demand'!O906*(1+CM907)</f>
        <v>31616.76555882566</v>
      </c>
      <c r="P907">
        <f ca="1">+'aob Demand'!P906*(1+CN907)</f>
        <v>52192.250140398392</v>
      </c>
      <c r="Q907">
        <f ca="1">+'aob Demand'!Q906*(1+CO907)</f>
        <v>161100.32924562399</v>
      </c>
      <c r="R907">
        <v>1614.0378741106199</v>
      </c>
      <c r="S907">
        <f ca="1">+IF(E907&gt;2017,SUMPRODUCT(J907:M907,N907:Q907),'aob Demand'!S906)</f>
        <v>25715279.159849618</v>
      </c>
      <c r="T907">
        <v>16782.323550639801</v>
      </c>
      <c r="U907">
        <v>51.097999999999999</v>
      </c>
      <c r="V907">
        <v>42021.399088075101</v>
      </c>
      <c r="W907">
        <v>3.0446312040067198E-3</v>
      </c>
      <c r="X907">
        <v>-23.9821628490268</v>
      </c>
      <c r="Y907">
        <v>-23.9821628490268</v>
      </c>
      <c r="Z907">
        <v>5.4950860059848097</v>
      </c>
      <c r="AA907">
        <v>3.48621166751269</v>
      </c>
      <c r="AB907">
        <v>17.9866553578746</v>
      </c>
      <c r="AC907">
        <v>17.9866553578746</v>
      </c>
      <c r="AD907">
        <v>17.9866553578746</v>
      </c>
      <c r="AE907">
        <v>17.9866553578746</v>
      </c>
      <c r="AF907">
        <v>2244.92744472202</v>
      </c>
      <c r="AG907">
        <v>551268.67634558701</v>
      </c>
      <c r="AH907">
        <v>981589.430533504</v>
      </c>
      <c r="AI907">
        <v>2825270.99374608</v>
      </c>
      <c r="AJ907">
        <v>130.14775753662701</v>
      </c>
      <c r="AK907">
        <v>130.14775753662701</v>
      </c>
      <c r="AL907">
        <v>102.787888429045</v>
      </c>
      <c r="AM907">
        <v>81.814189485721201</v>
      </c>
      <c r="AN907">
        <v>106.16559468760001</v>
      </c>
      <c r="AO907">
        <v>106.16559468760001</v>
      </c>
      <c r="AP907">
        <v>108.28297443503</v>
      </c>
      <c r="AQ907">
        <v>85.300401153233906</v>
      </c>
      <c r="AR907">
        <f ca="1">+IF(E907&gt;2017,J907*N907,'aob Demand'!AR906)</f>
        <v>24088.150312850423</v>
      </c>
      <c r="AS907">
        <f>+IF(F907&gt;2017,K907*O907,'aob Demand'!AS906)</f>
        <v>4608839.1514947098</v>
      </c>
      <c r="AT907">
        <f>+IF(G907&gt;2017,L907*P907,'aob Demand'!AT906)</f>
        <v>6683353.6109287199</v>
      </c>
      <c r="AU907">
        <f>+IF(H907&gt;2017,M907*Q907,'aob Demand'!AU906)</f>
        <v>17147686.634985998</v>
      </c>
      <c r="AV907">
        <v>0.85732684919512403</v>
      </c>
      <c r="AW907">
        <v>0.85732684919512403</v>
      </c>
      <c r="AX907">
        <v>1.0545272171537301</v>
      </c>
      <c r="AY907">
        <v>1.04332116609383</v>
      </c>
      <c r="AZ907">
        <v>0.85836002154376201</v>
      </c>
      <c r="BA907">
        <v>0.85836002154376201</v>
      </c>
      <c r="BB907">
        <v>1.0567891033543599</v>
      </c>
      <c r="BC907">
        <v>1.0404662209445199</v>
      </c>
      <c r="BD907">
        <v>0.85732684919512403</v>
      </c>
      <c r="BE907">
        <v>0.85732684919512403</v>
      </c>
      <c r="BF907">
        <v>1.0545272171537301</v>
      </c>
      <c r="BG907">
        <v>1.04332116609383</v>
      </c>
      <c r="BH907">
        <v>0.190756703999999</v>
      </c>
      <c r="BI907">
        <v>0.190756703999999</v>
      </c>
      <c r="BJ907">
        <v>0.19094513299999999</v>
      </c>
      <c r="BK907">
        <v>0.22217258300000001</v>
      </c>
      <c r="BL907">
        <v>0.162760554</v>
      </c>
      <c r="BM907">
        <v>0.162760554</v>
      </c>
      <c r="BN907">
        <v>0.166015943</v>
      </c>
      <c r="BO907">
        <v>0.19972778899999999</v>
      </c>
      <c r="BP907">
        <v>0.190756703999999</v>
      </c>
      <c r="BQ907">
        <v>0.190756703999999</v>
      </c>
      <c r="BR907">
        <v>0.19094513299999999</v>
      </c>
      <c r="BS907">
        <v>0.22217258300000001</v>
      </c>
      <c r="BT907">
        <v>0</v>
      </c>
      <c r="BU907">
        <v>0</v>
      </c>
      <c r="BV907">
        <v>0</v>
      </c>
      <c r="BW907">
        <v>0</v>
      </c>
      <c r="BX907">
        <f ca="1">+'aob Demand'!BX906+'aob Cap'!$CG907</f>
        <v>9.9388847736261035</v>
      </c>
      <c r="BY907">
        <f ca="1">+'aob Demand'!BY906+'aob Cap'!$CG907</f>
        <v>9.9388847736261035</v>
      </c>
      <c r="BZ907">
        <f ca="1">+'aob Demand'!BZ906+'aob Cap'!$CG907</f>
        <v>9.9388847736261035</v>
      </c>
      <c r="CA907">
        <f ca="1">+'aob Demand'!CA906+'aob Cap'!$CG907</f>
        <v>9.9388847736261035</v>
      </c>
      <c r="CB907">
        <f t="shared" ca="1" si="114"/>
        <v>1793.2939412126209</v>
      </c>
      <c r="CC907">
        <f t="shared" ca="1" si="111"/>
        <v>314235.38980391854</v>
      </c>
      <c r="CD907">
        <f t="shared" ca="1" si="112"/>
        <v>518732.76022169041</v>
      </c>
      <c r="CE907">
        <f t="shared" ca="1" si="113"/>
        <v>1601157.6093654842</v>
      </c>
      <c r="CG907">
        <f ca="1">+IFERROR(VLOOKUP(_xlfn.CONCAT(B907,E907,C907),Reallocation!$A$3:$F$618,6,FALSE),0)</f>
        <v>-13.059143549178998</v>
      </c>
      <c r="CH907">
        <f t="shared" ca="1" si="115"/>
        <v>-9.7819416693847083E-2</v>
      </c>
      <c r="CI907">
        <f t="shared" ca="1" si="116"/>
        <v>-9.7819416693847083E-2</v>
      </c>
      <c r="CJ907">
        <f t="shared" ca="1" si="117"/>
        <v>-0.11134039094759829</v>
      </c>
      <c r="CK907">
        <f t="shared" ca="1" si="118"/>
        <v>-0.13706972400968809</v>
      </c>
      <c r="CL907">
        <f ca="1">+IF($C907=1,SUMPRODUCT($CH907:$CK907,Elast!$L$6:$O$6),SUMPRODUCT($CH907:$CK907,Elast!$L$13:$O$13))</f>
        <v>5.094289070730099E-3</v>
      </c>
      <c r="CM907">
        <f ca="1">+IF($C907=1,SUMPRODUCT($CH907:$CK907,Elast!$L$7:$O$7),SUMPRODUCT($CH907:$CK907,Elast!$L$14:$O$14))</f>
        <v>5.4174582440052544E-3</v>
      </c>
      <c r="CN907">
        <f ca="1">+IF($C907=1,SUMPRODUCT($CH907:$CK907,Elast!$L$8:$O$8),SUMPRODUCT($CH907:$CK907,Elast!$L$15:$O$15))</f>
        <v>1.7936374518385471E-2</v>
      </c>
      <c r="CO907">
        <f ca="1">+IF($C907=1,SUMPRODUCT($CH907:$CK907,Elast!$L$9:$O$9),SUMPRODUCT($CH907:$CK907,Elast!$L$16:$O$16))</f>
        <v>1.7773509845620761E-2</v>
      </c>
    </row>
    <row r="908" spans="2:93" x14ac:dyDescent="0.25">
      <c r="B908" t="s">
        <v>95</v>
      </c>
      <c r="C908">
        <v>1</v>
      </c>
      <c r="D908">
        <v>2031</v>
      </c>
      <c r="E908">
        <v>2029</v>
      </c>
      <c r="F908">
        <v>6.2151362613153797E-4</v>
      </c>
      <c r="G908">
        <v>0.14652434195033101</v>
      </c>
      <c r="H908">
        <v>0.25452982345793002</v>
      </c>
      <c r="I908">
        <v>0.59832432096560595</v>
      </c>
      <c r="J908">
        <f ca="1">+('aob Demand'!J907-'aob Demand'!BX907)+'aob Cap'!BX908</f>
        <v>134.75129770821567</v>
      </c>
      <c r="K908">
        <f ca="1">+('aob Demand'!K907-'aob Demand'!BY907)+'aob Cap'!BY908</f>
        <v>134.75129770821567</v>
      </c>
      <c r="L908">
        <f ca="1">+('aob Demand'!L907-'aob Demand'!BZ907)+'aob Cap'!BZ908</f>
        <v>117.36516884858969</v>
      </c>
      <c r="M908">
        <f ca="1">+('aob Demand'!M907-'aob Demand'!CA907)+'aob Cap'!CA908</f>
        <v>95.33664149081568</v>
      </c>
      <c r="N908">
        <f ca="1">+'aob Demand'!N907*(1+CL908)</f>
        <v>212.83359005637692</v>
      </c>
      <c r="O908">
        <f ca="1">+'aob Demand'!O907*(1+CM908)</f>
        <v>31724.345054311099</v>
      </c>
      <c r="P908">
        <f ca="1">+'aob Demand'!P907*(1+CN908)</f>
        <v>52372.143209196038</v>
      </c>
      <c r="Q908">
        <f ca="1">+'aob Demand'!Q907*(1+CO908)</f>
        <v>161677.62634022607</v>
      </c>
      <c r="R908">
        <v>1620.26894404206</v>
      </c>
      <c r="S908">
        <f ca="1">+IF(E908&gt;2017,SUMPRODUCT(J908:M908,N908:Q908),'aob Demand'!S907)</f>
        <v>25864043.597661633</v>
      </c>
      <c r="T908">
        <v>16814.074078912199</v>
      </c>
      <c r="U908">
        <v>51.097999999999999</v>
      </c>
      <c r="V908">
        <v>42860.023891261197</v>
      </c>
      <c r="W908">
        <v>3.0388710570979699E-3</v>
      </c>
      <c r="X908">
        <v>-18.568590637939501</v>
      </c>
      <c r="Y908">
        <v>-18.568590637939501</v>
      </c>
      <c r="Z908">
        <v>5.60473751314455</v>
      </c>
      <c r="AA908">
        <v>3.5442860915438001</v>
      </c>
      <c r="AB908">
        <v>17.466372032804699</v>
      </c>
      <c r="AC908">
        <v>17.466372032804699</v>
      </c>
      <c r="AD908">
        <v>17.466372032804699</v>
      </c>
      <c r="AE908">
        <v>17.466372032804699</v>
      </c>
      <c r="AF908">
        <v>327.29738426101397</v>
      </c>
      <c r="AG908">
        <v>539032.86496713397</v>
      </c>
      <c r="AH908">
        <v>960620.84699386801</v>
      </c>
      <c r="AI908">
        <v>2757915.2130838102</v>
      </c>
      <c r="AJ908">
        <v>130.14775753662701</v>
      </c>
      <c r="AK908">
        <v>130.14775753662701</v>
      </c>
      <c r="AL908">
        <v>102.787888429045</v>
      </c>
      <c r="AM908">
        <v>81.814189485721201</v>
      </c>
      <c r="AN908">
        <v>111.57916689868701</v>
      </c>
      <c r="AO908">
        <v>111.57916689868701</v>
      </c>
      <c r="AP908">
        <v>108.39262594218999</v>
      </c>
      <c r="AQ908">
        <v>85.358475577264997</v>
      </c>
      <c r="AR908">
        <f ca="1">+IF(E908&gt;2017,J908*N908,'aob Demand'!AR907)</f>
        <v>28679.602455995177</v>
      </c>
      <c r="AS908">
        <f>+IF(F908&gt;2017,K908*O908,'aob Demand'!AS907)</f>
        <v>4647020.7591485698</v>
      </c>
      <c r="AT908">
        <f>+IF(G908&gt;2017,L908*P908,'aob Demand'!AT907)</f>
        <v>6686492.2436652798</v>
      </c>
      <c r="AU908">
        <f>+IF(H908&gt;2017,M908*Q908,'aob Demand'!AU907)</f>
        <v>17141320.040915702</v>
      </c>
      <c r="AV908">
        <v>0.80588723824341701</v>
      </c>
      <c r="AW908">
        <v>0.80588723824341701</v>
      </c>
      <c r="AX908">
        <v>1.0547689620856</v>
      </c>
      <c r="AY908">
        <v>1.04385953216683</v>
      </c>
      <c r="AZ908">
        <v>0.80685842025113597</v>
      </c>
      <c r="BA908">
        <v>0.80685842025113597</v>
      </c>
      <c r="BB908">
        <v>1.0570313668119899</v>
      </c>
      <c r="BC908">
        <v>1.0410031138320099</v>
      </c>
      <c r="BD908">
        <v>0.80588723824341701</v>
      </c>
      <c r="BE908">
        <v>0.80588723824341701</v>
      </c>
      <c r="BF908">
        <v>1.0547689620856</v>
      </c>
      <c r="BG908">
        <v>1.04385953216683</v>
      </c>
      <c r="BH908">
        <v>0.190756703999999</v>
      </c>
      <c r="BI908">
        <v>0.190756703999999</v>
      </c>
      <c r="BJ908">
        <v>0.19094513299999999</v>
      </c>
      <c r="BK908">
        <v>0.22217258300000001</v>
      </c>
      <c r="BL908">
        <v>0.162760554</v>
      </c>
      <c r="BM908">
        <v>0.162760554</v>
      </c>
      <c r="BN908">
        <v>0.166015943</v>
      </c>
      <c r="BO908">
        <v>0.19972778899999999</v>
      </c>
      <c r="BP908">
        <v>0.190756703999999</v>
      </c>
      <c r="BQ908">
        <v>0.190756703999999</v>
      </c>
      <c r="BR908">
        <v>0.19094513299999999</v>
      </c>
      <c r="BS908">
        <v>0.22217258300000001</v>
      </c>
      <c r="BT908">
        <v>0</v>
      </c>
      <c r="BU908">
        <v>0</v>
      </c>
      <c r="BV908">
        <v>0</v>
      </c>
      <c r="BW908">
        <v>0</v>
      </c>
      <c r="BX908">
        <f ca="1">+'aob Demand'!BX907+'aob Cap'!$CG908</f>
        <v>9.9519753750685744</v>
      </c>
      <c r="BY908">
        <f ca="1">+'aob Demand'!BY907+'aob Cap'!$CG908</f>
        <v>9.9519753750685744</v>
      </c>
      <c r="BZ908">
        <f ca="1">+'aob Demand'!BZ907+'aob Cap'!$CG908</f>
        <v>9.9519753750685744</v>
      </c>
      <c r="CA908">
        <f ca="1">+'aob Demand'!CA907+'aob Cap'!$CG908</f>
        <v>9.9519753750685744</v>
      </c>
      <c r="CB908">
        <f t="shared" ca="1" si="114"/>
        <v>2118.1146472285027</v>
      </c>
      <c r="CC908">
        <f t="shared" ca="1" si="111"/>
        <v>315719.90077068255</v>
      </c>
      <c r="CD908">
        <f t="shared" ca="1" si="112"/>
        <v>521206.27955748385</v>
      </c>
      <c r="CE908">
        <f t="shared" ca="1" si="113"/>
        <v>1609011.7560374681</v>
      </c>
      <c r="CG908">
        <f ca="1">+IFERROR(VLOOKUP(_xlfn.CONCAT(B908,E908,C908),Reallocation!$A$3:$F$618,6,FALSE),0)</f>
        <v>-12.482769740938327</v>
      </c>
      <c r="CH908">
        <f t="shared" ca="1" si="115"/>
        <v>-9.2635618010655008E-2</v>
      </c>
      <c r="CI908">
        <f t="shared" ca="1" si="116"/>
        <v>-9.2635618010655008E-2</v>
      </c>
      <c r="CJ908">
        <f t="shared" ca="1" si="117"/>
        <v>-0.10635838437758383</v>
      </c>
      <c r="CK908">
        <f t="shared" ca="1" si="118"/>
        <v>-0.13093360061504644</v>
      </c>
      <c r="CL908">
        <f ca="1">+IF($C908=1,SUMPRODUCT($CH908:$CK908,Elast!$L$6:$O$6),SUMPRODUCT($CH908:$CK908,Elast!$L$13:$O$13))</f>
        <v>4.8783582045984122E-3</v>
      </c>
      <c r="CM908">
        <f ca="1">+IF($C908=1,SUMPRODUCT($CH908:$CK908,Elast!$L$7:$O$7),SUMPRODUCT($CH908:$CK908,Elast!$L$14:$O$14))</f>
        <v>5.1395510362446583E-3</v>
      </c>
      <c r="CN908">
        <f ca="1">+IF($C908=1,SUMPRODUCT($CH908:$CK908,Elast!$L$8:$O$8),SUMPRODUCT($CH908:$CK908,Elast!$L$15:$O$15))</f>
        <v>1.7037721336223825E-2</v>
      </c>
      <c r="CO908">
        <f ca="1">+IF($C908=1,SUMPRODUCT($CH908:$CK908,Elast!$L$9:$O$9),SUMPRODUCT($CH908:$CK908,Elast!$L$16:$O$16))</f>
        <v>1.6957062801539864E-2</v>
      </c>
    </row>
    <row r="909" spans="2:93" x14ac:dyDescent="0.25">
      <c r="B909" t="s">
        <v>95</v>
      </c>
      <c r="C909">
        <v>1</v>
      </c>
      <c r="D909">
        <v>2032</v>
      </c>
      <c r="E909">
        <v>2030</v>
      </c>
      <c r="F909" s="1">
        <v>8.4102343892972803E-5</v>
      </c>
      <c r="G909">
        <v>0.14017865163975701</v>
      </c>
      <c r="H909">
        <v>0.25711512420482302</v>
      </c>
      <c r="I909">
        <v>0.60262212181152497</v>
      </c>
      <c r="J909">
        <f ca="1">+('aob Demand'!J908-'aob Demand'!BX908)+'aob Cap'!BX909</f>
        <v>135.89615410111071</v>
      </c>
      <c r="K909">
        <f ca="1">+('aob Demand'!K908-'aob Demand'!BY908)+'aob Cap'!BY909</f>
        <v>135.89615410111071</v>
      </c>
      <c r="L909">
        <f ca="1">+('aob Demand'!L908-'aob Demand'!BZ908)+'aob Cap'!BZ909</f>
        <v>117.4483984923597</v>
      </c>
      <c r="M909">
        <f ca="1">+('aob Demand'!M908-'aob Demand'!CA908)+'aob Cap'!CA909</f>
        <v>95.408080858578728</v>
      </c>
      <c r="N909">
        <f ca="1">+'aob Demand'!N908*(1+CL909)</f>
        <v>241.79824990601773</v>
      </c>
      <c r="O909">
        <f ca="1">+'aob Demand'!O908*(1+CM909)</f>
        <v>31833.769941468789</v>
      </c>
      <c r="P909">
        <f ca="1">+'aob Demand'!P908*(1+CN909)</f>
        <v>52556.621923025079</v>
      </c>
      <c r="Q909">
        <f ca="1">+'aob Demand'!Q908*(1+CO909)</f>
        <v>162265.45066735917</v>
      </c>
      <c r="R909">
        <v>1609.1244419970001</v>
      </c>
      <c r="S909">
        <f ca="1">+IF(E909&gt;2017,SUMPRODUCT(J909:M909,N909:Q909),'aob Demand'!S908)</f>
        <v>26013072.670668617</v>
      </c>
      <c r="T909">
        <v>16845.884676104299</v>
      </c>
      <c r="U909">
        <v>51.097999999999999</v>
      </c>
      <c r="V909">
        <v>43715.3852043156</v>
      </c>
      <c r="W909">
        <v>3.0331218078284302E-3</v>
      </c>
      <c r="X909">
        <v>-25.263340651860801</v>
      </c>
      <c r="Y909">
        <v>-25.263340651860801</v>
      </c>
      <c r="Z909">
        <v>5.6295859642300696</v>
      </c>
      <c r="AA909">
        <v>3.5883320754523802</v>
      </c>
      <c r="AB909">
        <v>17.122907563516499</v>
      </c>
      <c r="AC909">
        <v>17.122907563516499</v>
      </c>
      <c r="AD909">
        <v>17.122907563516499</v>
      </c>
      <c r="AE909">
        <v>17.122907563516499</v>
      </c>
      <c r="AF909">
        <v>2246.70077678282</v>
      </c>
      <c r="AG909">
        <v>529668.76193270995</v>
      </c>
      <c r="AH909">
        <v>943391.55241135799</v>
      </c>
      <c r="AI909">
        <v>2714414.4502618001</v>
      </c>
      <c r="AJ909">
        <v>130.14775753662701</v>
      </c>
      <c r="AK909">
        <v>130.14775753662701</v>
      </c>
      <c r="AL909">
        <v>102.787888429045</v>
      </c>
      <c r="AM909">
        <v>81.814189485721201</v>
      </c>
      <c r="AN909">
        <v>104.884416884766</v>
      </c>
      <c r="AO909">
        <v>104.884416884766</v>
      </c>
      <c r="AP909">
        <v>108.417474393275</v>
      </c>
      <c r="AQ909">
        <v>85.402521561173501</v>
      </c>
      <c r="AR909">
        <f ca="1">+IF(E909&gt;2017,J909*N909,'aob Demand'!AR908)</f>
        <v>32859.452230607065</v>
      </c>
      <c r="AS909">
        <f>+IF(F909&gt;2017,K909*O909,'aob Demand'!AS908)</f>
        <v>4685179.8881222401</v>
      </c>
      <c r="AT909">
        <f>+IF(G909&gt;2017,L909*P909,'aob Demand'!AT908)</f>
        <v>6694462.7698459597</v>
      </c>
      <c r="AU909">
        <f>+IF(H909&gt;2017,M909*Q909,'aob Demand'!AU908)</f>
        <v>17149928.444079299</v>
      </c>
      <c r="AV909">
        <v>0.84735452901063602</v>
      </c>
      <c r="AW909">
        <v>0.84735452901063602</v>
      </c>
      <c r="AX909">
        <v>1.0558190283625299</v>
      </c>
      <c r="AY909">
        <v>1.0445481595894901</v>
      </c>
      <c r="AZ909">
        <v>0.84837568362592497</v>
      </c>
      <c r="BA909">
        <v>0.84837568362592497</v>
      </c>
      <c r="BB909">
        <v>1.0580836854067199</v>
      </c>
      <c r="BC909">
        <v>1.04168985689386</v>
      </c>
      <c r="BD909">
        <v>0.84735452901063602</v>
      </c>
      <c r="BE909">
        <v>0.84735452901063602</v>
      </c>
      <c r="BF909">
        <v>1.0558190283625299</v>
      </c>
      <c r="BG909">
        <v>1.0445481595894901</v>
      </c>
      <c r="BH909">
        <v>0.190756703999999</v>
      </c>
      <c r="BI909">
        <v>0.190756703999999</v>
      </c>
      <c r="BJ909">
        <v>0.19094513299999999</v>
      </c>
      <c r="BK909">
        <v>0.22217258300000001</v>
      </c>
      <c r="BL909">
        <v>0.162760554</v>
      </c>
      <c r="BM909">
        <v>0.162760554</v>
      </c>
      <c r="BN909">
        <v>0.166015943</v>
      </c>
      <c r="BO909">
        <v>0.19972778899999999</v>
      </c>
      <c r="BP909">
        <v>0.190756703999999</v>
      </c>
      <c r="BQ909">
        <v>0.190756703999999</v>
      </c>
      <c r="BR909">
        <v>0.19094513299999999</v>
      </c>
      <c r="BS909">
        <v>0.22217258300000001</v>
      </c>
      <c r="BT909">
        <v>0</v>
      </c>
      <c r="BU909">
        <v>0</v>
      </c>
      <c r="BV909">
        <v>0</v>
      </c>
      <c r="BW909">
        <v>0</v>
      </c>
      <c r="BX909">
        <f ca="1">+'aob Demand'!BX908+'aob Cap'!$CG909</f>
        <v>9.9746948888075124</v>
      </c>
      <c r="BY909">
        <f ca="1">+'aob Demand'!BY908+'aob Cap'!$CG909</f>
        <v>9.9746948888075124</v>
      </c>
      <c r="BZ909">
        <f ca="1">+'aob Demand'!BZ908+'aob Cap'!$CG909</f>
        <v>9.9746948888075124</v>
      </c>
      <c r="CA909">
        <f ca="1">+'aob Demand'!CA908+'aob Cap'!$CG909</f>
        <v>9.9746948888075124</v>
      </c>
      <c r="CB909">
        <f t="shared" ca="1" si="114"/>
        <v>2411.8637674601569</v>
      </c>
      <c r="CC909">
        <f t="shared" ca="1" si="111"/>
        <v>317532.14232664293</v>
      </c>
      <c r="CD909">
        <f t="shared" ca="1" si="112"/>
        <v>524236.26806858712</v>
      </c>
      <c r="CE909">
        <f t="shared" ca="1" si="113"/>
        <v>1618548.3614017551</v>
      </c>
      <c r="CG909">
        <f ca="1">+IFERROR(VLOOKUP(_xlfn.CONCAT(B909,E909,C909),Reallocation!$A$3:$F$618,6,FALSE),0)</f>
        <v>-12.002611533686288</v>
      </c>
      <c r="CH909">
        <f t="shared" ca="1" si="115"/>
        <v>-8.8321936798564593E-2</v>
      </c>
      <c r="CI909">
        <f t="shared" ca="1" si="116"/>
        <v>-8.8321936798564593E-2</v>
      </c>
      <c r="CJ909">
        <f t="shared" ca="1" si="117"/>
        <v>-0.10219476542685335</v>
      </c>
      <c r="CK909">
        <f t="shared" ca="1" si="118"/>
        <v>-0.12580288195375711</v>
      </c>
      <c r="CL909">
        <f ca="1">+IF($C909=1,SUMPRODUCT($CH909:$CK909,Elast!$L$6:$O$6),SUMPRODUCT($CH909:$CK909,Elast!$L$13:$O$13))</f>
        <v>4.6975422460250188E-3</v>
      </c>
      <c r="CM909">
        <f ca="1">+IF($C909=1,SUMPRODUCT($CH909:$CK909,Elast!$L$7:$O$7),SUMPRODUCT($CH909:$CK909,Elast!$L$14:$O$14))</f>
        <v>4.908112873405375E-3</v>
      </c>
      <c r="CN909">
        <f ca="1">+IF($C909=1,SUMPRODUCT($CH909:$CK909,Elast!$L$8:$O$8),SUMPRODUCT($CH909:$CK909,Elast!$L$15:$O$15))</f>
        <v>1.6288838312444397E-2</v>
      </c>
      <c r="CO909">
        <f ca="1">+IF($C909=1,SUMPRODUCT($CH909:$CK909,Elast!$L$9:$O$9),SUMPRODUCT($CH909:$CK909,Elast!$L$16:$O$16))</f>
        <v>1.6275051196560628E-2</v>
      </c>
    </row>
    <row r="910" spans="2:93" x14ac:dyDescent="0.25">
      <c r="B910" t="s">
        <v>95</v>
      </c>
      <c r="C910">
        <v>1</v>
      </c>
      <c r="D910">
        <v>2033</v>
      </c>
      <c r="E910">
        <v>2031</v>
      </c>
      <c r="F910">
        <v>6.0289677059069803E-4</v>
      </c>
      <c r="G910">
        <v>0.145261474072608</v>
      </c>
      <c r="H910">
        <v>0.25519288665281498</v>
      </c>
      <c r="I910">
        <v>0.59894274250398505</v>
      </c>
      <c r="J910">
        <f ca="1">+('aob Demand'!J909-'aob Demand'!BX909)+'aob Cap'!BX910</f>
        <v>136.76681745627158</v>
      </c>
      <c r="K910">
        <f ca="1">+('aob Demand'!K909-'aob Demand'!BY909)+'aob Cap'!BY910</f>
        <v>136.76681745627158</v>
      </c>
      <c r="L910">
        <f ca="1">+('aob Demand'!L909-'aob Demand'!BZ909)+'aob Cap'!BZ910</f>
        <v>117.52048388978659</v>
      </c>
      <c r="M910">
        <f ca="1">+('aob Demand'!M909-'aob Demand'!CA909)+'aob Cap'!CA910</f>
        <v>95.468480951932577</v>
      </c>
      <c r="N910">
        <f ca="1">+'aob Demand'!N909*(1+CL910)</f>
        <v>264.97435922289588</v>
      </c>
      <c r="O910">
        <f ca="1">+'aob Demand'!O909*(1+CM910)</f>
        <v>31949.876109315723</v>
      </c>
      <c r="P910">
        <f ca="1">+'aob Demand'!P909*(1+CN910)</f>
        <v>52745.772981680777</v>
      </c>
      <c r="Q910">
        <f ca="1">+'aob Demand'!Q909*(1+CO910)</f>
        <v>162863.89571876026</v>
      </c>
      <c r="R910">
        <v>1618.4034591892801</v>
      </c>
      <c r="S910">
        <f ca="1">+IF(E910&gt;2017,SUMPRODUCT(J910:M910,N910:Q910),'aob Demand'!S909)</f>
        <v>26153000.063543662</v>
      </c>
      <c r="T910">
        <v>16877.755455860701</v>
      </c>
      <c r="U910">
        <v>51.097999999999999</v>
      </c>
      <c r="V910">
        <v>44587.817039255999</v>
      </c>
      <c r="W910">
        <v>3.0273834355808299E-3</v>
      </c>
      <c r="X910">
        <v>-19.866465747387899</v>
      </c>
      <c r="Y910">
        <v>-19.866465747387899</v>
      </c>
      <c r="Z910">
        <v>5.7375200595463403</v>
      </c>
      <c r="AA910">
        <v>3.64467156989505</v>
      </c>
      <c r="AB910">
        <v>16.840187672778299</v>
      </c>
      <c r="AC910">
        <v>16.840187672778299</v>
      </c>
      <c r="AD910">
        <v>16.840187672778299</v>
      </c>
      <c r="AE910">
        <v>16.840187672778299</v>
      </c>
      <c r="AF910">
        <v>314.66799883152601</v>
      </c>
      <c r="AG910">
        <v>524476.89028164896</v>
      </c>
      <c r="AH910">
        <v>934920.23626197595</v>
      </c>
      <c r="AI910">
        <v>2683143.2301673102</v>
      </c>
      <c r="AJ910">
        <v>130.14775753662701</v>
      </c>
      <c r="AK910">
        <v>130.14775753662701</v>
      </c>
      <c r="AL910">
        <v>102.787888429045</v>
      </c>
      <c r="AM910">
        <v>81.814189485721201</v>
      </c>
      <c r="AN910">
        <v>110.28129178923901</v>
      </c>
      <c r="AO910">
        <v>110.28129178923901</v>
      </c>
      <c r="AP910">
        <v>108.525408488591</v>
      </c>
      <c r="AQ910">
        <v>85.458861055616197</v>
      </c>
      <c r="AR910">
        <f ca="1">+IF(E910&gt;2017,J910*N910,'aob Demand'!AR909)</f>
        <v>36239.69981843033</v>
      </c>
      <c r="AS910">
        <f>+IF(F910&gt;2017,K910*O910,'aob Demand'!AS909)</f>
        <v>4715046.1117677903</v>
      </c>
      <c r="AT910">
        <f>+IF(G910&gt;2017,L910*P910,'aob Demand'!AT909)</f>
        <v>6701151.7908695797</v>
      </c>
      <c r="AU910">
        <f>+IF(H910&gt;2017,M910*Q910,'aob Demand'!AU909)</f>
        <v>17154183.563056</v>
      </c>
      <c r="AV910">
        <v>0.796513257269998</v>
      </c>
      <c r="AW910">
        <v>0.796513257269998</v>
      </c>
      <c r="AX910">
        <v>1.05602905816527</v>
      </c>
      <c r="AY910">
        <v>1.0450550895220201</v>
      </c>
      <c r="AZ910">
        <v>0.79747314260836899</v>
      </c>
      <c r="BA910">
        <v>0.79747314260836899</v>
      </c>
      <c r="BB910">
        <v>1.0582941657085101</v>
      </c>
      <c r="BC910">
        <v>1.04219539966278</v>
      </c>
      <c r="BD910">
        <v>0.796513257269998</v>
      </c>
      <c r="BE910">
        <v>0.796513257269998</v>
      </c>
      <c r="BF910">
        <v>1.05602905816527</v>
      </c>
      <c r="BG910">
        <v>1.0450550895220201</v>
      </c>
      <c r="BH910">
        <v>0.190756703999999</v>
      </c>
      <c r="BI910">
        <v>0.190756703999999</v>
      </c>
      <c r="BJ910">
        <v>0.19094513299999999</v>
      </c>
      <c r="BK910">
        <v>0.22217258300000001</v>
      </c>
      <c r="BL910">
        <v>0.162760554</v>
      </c>
      <c r="BM910">
        <v>0.162760554</v>
      </c>
      <c r="BN910">
        <v>0.166015943</v>
      </c>
      <c r="BO910">
        <v>0.19972778899999999</v>
      </c>
      <c r="BP910">
        <v>0.190756703999999</v>
      </c>
      <c r="BQ910">
        <v>0.190756703999999</v>
      </c>
      <c r="BR910">
        <v>0.19094513299999999</v>
      </c>
      <c r="BS910">
        <v>0.22217258300000001</v>
      </c>
      <c r="BT910">
        <v>0</v>
      </c>
      <c r="BU910">
        <v>0</v>
      </c>
      <c r="BV910">
        <v>0</v>
      </c>
      <c r="BW910">
        <v>0</v>
      </c>
      <c r="BX910">
        <f ca="1">+'aob Demand'!BX909+'aob Cap'!$CG910</f>
        <v>9.9872343214698809</v>
      </c>
      <c r="BY910">
        <f ca="1">+'aob Demand'!BY909+'aob Cap'!$CG910</f>
        <v>9.9872343214698809</v>
      </c>
      <c r="BZ910">
        <f ca="1">+'aob Demand'!BZ909+'aob Cap'!$CG910</f>
        <v>9.9872343214698809</v>
      </c>
      <c r="CA910">
        <f ca="1">+'aob Demand'!CA909+'aob Cap'!$CG910</f>
        <v>9.9872343214698809</v>
      </c>
      <c r="CB910">
        <f t="shared" ca="1" si="114"/>
        <v>2646.3610147403951</v>
      </c>
      <c r="CC910">
        <f t="shared" ca="1" si="111"/>
        <v>319090.89924566855</v>
      </c>
      <c r="CD910">
        <f t="shared" ca="1" si="112"/>
        <v>526784.39423510095</v>
      </c>
      <c r="CE910">
        <f t="shared" ca="1" si="113"/>
        <v>1626559.8890506942</v>
      </c>
      <c r="CG910">
        <f ca="1">+IFERROR(VLOOKUP(_xlfn.CONCAT(B910,E910,C910),Reallocation!$A$3:$F$618,6,FALSE),0)</f>
        <v>-11.49993246625942</v>
      </c>
      <c r="CH910">
        <f t="shared" ca="1" si="115"/>
        <v>-8.4084229494747809E-2</v>
      </c>
      <c r="CI910">
        <f t="shared" ca="1" si="116"/>
        <v>-8.4084229494747809E-2</v>
      </c>
      <c r="CJ910">
        <f t="shared" ca="1" si="117"/>
        <v>-9.7854706563702765E-2</v>
      </c>
      <c r="CK910">
        <f t="shared" ca="1" si="118"/>
        <v>-0.12045789722002098</v>
      </c>
      <c r="CL910">
        <f ca="1">+IF($C910=1,SUMPRODUCT($CH910:$CK910,Elast!$L$6:$O$6),SUMPRODUCT($CH910:$CK910,Elast!$L$13:$O$13))</f>
        <v>4.5052770185808732E-3</v>
      </c>
      <c r="CM910">
        <f ca="1">+IF($C910=1,SUMPRODUCT($CH910:$CK910,Elast!$L$7:$O$7),SUMPRODUCT($CH910:$CK910,Elast!$L$14:$O$14))</f>
        <v>4.6782531634059314E-3</v>
      </c>
      <c r="CN910">
        <f ca="1">+IF($C910=1,SUMPRODUCT($CH910:$CK910,Elast!$L$8:$O$8),SUMPRODUCT($CH910:$CK910,Elast!$L$15:$O$15))</f>
        <v>1.5539089920375468E-2</v>
      </c>
      <c r="CO910">
        <f ca="1">+IF($C910=1,SUMPRODUCT($CH910:$CK910,Elast!$L$9:$O$9),SUMPRODUCT($CH910:$CK910,Elast!$L$16:$O$16))</f>
        <v>1.5571068369639545E-2</v>
      </c>
    </row>
    <row r="911" spans="2:93" x14ac:dyDescent="0.25">
      <c r="B911" t="s">
        <v>95</v>
      </c>
      <c r="C911">
        <v>1</v>
      </c>
      <c r="D911">
        <v>2034</v>
      </c>
      <c r="E911">
        <v>2032</v>
      </c>
      <c r="F911" s="1">
        <v>6.9184939323122099E-5</v>
      </c>
      <c r="G911">
        <v>0.13893885724801799</v>
      </c>
      <c r="H911">
        <v>0.25778804774675301</v>
      </c>
      <c r="I911">
        <v>0.60320391006590501</v>
      </c>
      <c r="J911">
        <f ca="1">+('aob Demand'!J910-'aob Demand'!BX910)+'aob Cap'!BX911</f>
        <v>137.37600570694048</v>
      </c>
      <c r="K911">
        <f ca="1">+('aob Demand'!K910-'aob Demand'!BY910)+'aob Cap'!BY911</f>
        <v>137.37600570694048</v>
      </c>
      <c r="L911">
        <f ca="1">+('aob Demand'!L910-'aob Demand'!BZ910)+'aob Cap'!BZ911</f>
        <v>117.58142729435846</v>
      </c>
      <c r="M911">
        <f ca="1">+('aob Demand'!M910-'aob Demand'!CA910)+'aob Cap'!CA911</f>
        <v>95.517470424201463</v>
      </c>
      <c r="N911">
        <f ca="1">+'aob Demand'!N910*(1+CL911)</f>
        <v>282.16894252738314</v>
      </c>
      <c r="O911">
        <f ca="1">+'aob Demand'!O910*(1+CM911)</f>
        <v>32071.654103110101</v>
      </c>
      <c r="P911">
        <f ca="1">+'aob Demand'!P910*(1+CN911)</f>
        <v>52941.023315100938</v>
      </c>
      <c r="Q911">
        <f ca="1">+'aob Demand'!Q910*(1+CO911)</f>
        <v>163477.26055701135</v>
      </c>
      <c r="R911">
        <v>1606.6887319175401</v>
      </c>
      <c r="S911">
        <f ca="1">+IF(E911&gt;2017,SUMPRODUCT(J911:M911,N911:Q911),'aob Demand'!S910)</f>
        <v>26284454.463456124</v>
      </c>
      <c r="T911">
        <v>16909.686532040902</v>
      </c>
      <c r="U911">
        <v>51.097999999999999</v>
      </c>
      <c r="V911">
        <v>45477.660074007697</v>
      </c>
      <c r="W911">
        <v>3.0216559197769098E-3</v>
      </c>
      <c r="X911">
        <v>-26.483343254742302</v>
      </c>
      <c r="Y911">
        <v>-26.483343254742302</v>
      </c>
      <c r="Z911">
        <v>5.7591085794770001</v>
      </c>
      <c r="AA911">
        <v>3.6861456314508101</v>
      </c>
      <c r="AB911">
        <v>16.451826981351999</v>
      </c>
      <c r="AC911">
        <v>16.451826981351999</v>
      </c>
      <c r="AD911">
        <v>16.451826981351999</v>
      </c>
      <c r="AE911">
        <v>16.451826981351999</v>
      </c>
      <c r="AF911">
        <v>2131.2757355182098</v>
      </c>
      <c r="AG911">
        <v>513507.90068626602</v>
      </c>
      <c r="AH911">
        <v>914757.15658657195</v>
      </c>
      <c r="AI911">
        <v>2631051.4041520599</v>
      </c>
      <c r="AJ911">
        <v>130.14775753662701</v>
      </c>
      <c r="AK911">
        <v>130.14775753662701</v>
      </c>
      <c r="AL911">
        <v>102.787888429045</v>
      </c>
      <c r="AM911">
        <v>81.814189485721201</v>
      </c>
      <c r="AN911">
        <v>103.66441428188401</v>
      </c>
      <c r="AO911">
        <v>103.66441428188401</v>
      </c>
      <c r="AP911">
        <v>108.546997008522</v>
      </c>
      <c r="AQ911">
        <v>85.500335117172</v>
      </c>
      <c r="AR911">
        <f ca="1">+IF(E911&gt;2017,J911*N911,'aob Demand'!AR910)</f>
        <v>38763.242258963146</v>
      </c>
      <c r="AS911">
        <f>+IF(F911&gt;2017,K911*O911,'aob Demand'!AS910)</f>
        <v>4739013.7649010997</v>
      </c>
      <c r="AT911">
        <f>+IF(G911&gt;2017,L911*P911,'aob Demand'!AT910)</f>
        <v>6709956.0800580699</v>
      </c>
      <c r="AU911">
        <f>+IF(H911&gt;2017,M911*Q911,'aob Demand'!AU910)</f>
        <v>17164686.579944901</v>
      </c>
      <c r="AV911">
        <v>0.83853112807569796</v>
      </c>
      <c r="AW911">
        <v>0.83853112807569796</v>
      </c>
      <c r="AX911">
        <v>1.05708653004588</v>
      </c>
      <c r="AY911">
        <v>1.04575127498855</v>
      </c>
      <c r="AZ911">
        <v>0.83954164953062804</v>
      </c>
      <c r="BA911">
        <v>0.83954164953062804</v>
      </c>
      <c r="BB911">
        <v>1.0593539057914101</v>
      </c>
      <c r="BC911">
        <v>1.04288968008667</v>
      </c>
      <c r="BD911">
        <v>0.83853112807569796</v>
      </c>
      <c r="BE911">
        <v>0.83853112807569796</v>
      </c>
      <c r="BF911">
        <v>1.05708653004588</v>
      </c>
      <c r="BG911">
        <v>1.04575127498855</v>
      </c>
      <c r="BH911">
        <v>0.190756703999999</v>
      </c>
      <c r="BI911">
        <v>0.190756703999999</v>
      </c>
      <c r="BJ911">
        <v>0.19094513299999999</v>
      </c>
      <c r="BK911">
        <v>0.22217258300000001</v>
      </c>
      <c r="BL911">
        <v>0.162760554</v>
      </c>
      <c r="BM911">
        <v>0.162760554</v>
      </c>
      <c r="BN911">
        <v>0.166015943</v>
      </c>
      <c r="BO911">
        <v>0.19972778899999999</v>
      </c>
      <c r="BP911">
        <v>0.190756703999999</v>
      </c>
      <c r="BQ911">
        <v>0.190756703999999</v>
      </c>
      <c r="BR911">
        <v>0.19094513299999999</v>
      </c>
      <c r="BS911">
        <v>0.22217258300000001</v>
      </c>
      <c r="BT911">
        <v>0</v>
      </c>
      <c r="BU911">
        <v>0</v>
      </c>
      <c r="BV911">
        <v>0</v>
      </c>
      <c r="BW911">
        <v>0</v>
      </c>
      <c r="BX911">
        <f ca="1">+'aob Demand'!BX910+'aob Cap'!$CG911</f>
        <v>9.9875084584845624</v>
      </c>
      <c r="BY911">
        <f ca="1">+'aob Demand'!BY910+'aob Cap'!$CG911</f>
        <v>9.9875084584845624</v>
      </c>
      <c r="BZ911">
        <f ca="1">+'aob Demand'!BZ910+'aob Cap'!$CG911</f>
        <v>9.9875084584845624</v>
      </c>
      <c r="CA911">
        <f ca="1">+'aob Demand'!CA910+'aob Cap'!$CG911</f>
        <v>9.9875084584845624</v>
      </c>
      <c r="CB911">
        <f t="shared" ca="1" si="114"/>
        <v>2818.1647002138834</v>
      </c>
      <c r="CC911">
        <f t="shared" ca="1" si="111"/>
        <v>320315.91663240327</v>
      </c>
      <c r="CD911">
        <f t="shared" ca="1" si="112"/>
        <v>528748.91816039907</v>
      </c>
      <c r="CE911">
        <f t="shared" ca="1" si="113"/>
        <v>1632730.5225830355</v>
      </c>
      <c r="CG911">
        <f ca="1">+IFERROR(VLOOKUP(_xlfn.CONCAT(B911,E911,C911),Reallocation!$A$3:$F$618,6,FALSE),0)</f>
        <v>-11.049075667894538</v>
      </c>
      <c r="CH911">
        <f t="shared" ca="1" si="115"/>
        <v>-8.0429443344459672E-2</v>
      </c>
      <c r="CI911">
        <f t="shared" ca="1" si="116"/>
        <v>-8.0429443344459672E-2</v>
      </c>
      <c r="CJ911">
        <f t="shared" ca="1" si="117"/>
        <v>-9.3969565790639753E-2</v>
      </c>
      <c r="CK911">
        <f t="shared" ca="1" si="118"/>
        <v>-0.11567596607012964</v>
      </c>
      <c r="CL911">
        <f ca="1">+IF($C911=1,SUMPRODUCT($CH911:$CK911,Elast!$L$6:$O$6),SUMPRODUCT($CH911:$CK911,Elast!$L$13:$O$13))</f>
        <v>4.3311677793310688E-3</v>
      </c>
      <c r="CM911">
        <f ca="1">+IF($C911=1,SUMPRODUCT($CH911:$CK911,Elast!$L$7:$O$7),SUMPRODUCT($CH911:$CK911,Elast!$L$14:$O$14))</f>
        <v>4.4785911650626229E-3</v>
      </c>
      <c r="CN911">
        <f ca="1">+IF($C911=1,SUMPRODUCT($CH911:$CK911,Elast!$L$8:$O$8),SUMPRODUCT($CH911:$CK911,Elast!$L$15:$O$15))</f>
        <v>1.4884505220021087E-2</v>
      </c>
      <c r="CO911">
        <f ca="1">+IF($C911=1,SUMPRODUCT($CH911:$CK911,Elast!$L$9:$O$9),SUMPRODUCT($CH911:$CK911,Elast!$L$16:$O$16))</f>
        <v>1.4944662171301356E-2</v>
      </c>
    </row>
    <row r="912" spans="2:93" x14ac:dyDescent="0.25">
      <c r="B912" t="s">
        <v>95</v>
      </c>
      <c r="C912">
        <v>1</v>
      </c>
      <c r="D912">
        <v>2035</v>
      </c>
      <c r="E912">
        <v>2033</v>
      </c>
      <c r="F912">
        <v>6.1397565869119198E-4</v>
      </c>
      <c r="G912">
        <v>0.14414283058638999</v>
      </c>
      <c r="H912">
        <v>0.25584517623188602</v>
      </c>
      <c r="I912">
        <v>0.59939801752303201</v>
      </c>
      <c r="J912">
        <f ca="1">+('aob Demand'!J911-'aob Demand'!BX911)+'aob Cap'!BX912</f>
        <v>137.79080506124529</v>
      </c>
      <c r="K912">
        <f ca="1">+('aob Demand'!K911-'aob Demand'!BY911)+'aob Cap'!BY912</f>
        <v>137.79080506124529</v>
      </c>
      <c r="L912">
        <f ca="1">+('aob Demand'!L911-'aob Demand'!BZ911)+'aob Cap'!BZ912</f>
        <v>117.64256100395829</v>
      </c>
      <c r="M912">
        <f ca="1">+('aob Demand'!M911-'aob Demand'!CA911)+'aob Cap'!CA912</f>
        <v>95.566535723869293</v>
      </c>
      <c r="N912">
        <f ca="1">+'aob Demand'!N911*(1+CL912)</f>
        <v>294.44607301440499</v>
      </c>
      <c r="O912">
        <f ca="1">+'aob Demand'!O911*(1+CM912)</f>
        <v>32197.483208148449</v>
      </c>
      <c r="P912">
        <f ca="1">+'aob Demand'!P911*(1+CN912)</f>
        <v>53141.275376752594</v>
      </c>
      <c r="Q912">
        <f ca="1">+'aob Demand'!Q911*(1+CO912)</f>
        <v>164102.89060722891</v>
      </c>
      <c r="R912">
        <v>1614.6365950214199</v>
      </c>
      <c r="S912">
        <f ca="1">+IF(E912&gt;2017,SUMPRODUCT(J912:M912,N912:Q912),'aob Demand'!S911)</f>
        <v>26411509.581588201</v>
      </c>
      <c r="T912">
        <v>16941.678018719998</v>
      </c>
      <c r="U912">
        <v>51.097999999999999</v>
      </c>
      <c r="V912">
        <v>46385.261785435498</v>
      </c>
      <c r="W912">
        <v>3.0159392398773099E-3</v>
      </c>
      <c r="X912">
        <v>-21.014811592916701</v>
      </c>
      <c r="Y912">
        <v>-21.014811592916701</v>
      </c>
      <c r="Z912">
        <v>5.8678038811579301</v>
      </c>
      <c r="AA912">
        <v>3.7431034811269801</v>
      </c>
      <c r="AB912">
        <v>16.056230530825498</v>
      </c>
      <c r="AC912">
        <v>16.056230530825498</v>
      </c>
      <c r="AD912">
        <v>16.056230530825498</v>
      </c>
      <c r="AE912">
        <v>16.056230530825498</v>
      </c>
      <c r="AF912">
        <v>251.25848136190501</v>
      </c>
      <c r="AG912">
        <v>504583.31850597903</v>
      </c>
      <c r="AH912">
        <v>899637.91457264603</v>
      </c>
      <c r="AI912">
        <v>2580944.1539696902</v>
      </c>
      <c r="AJ912">
        <v>130.14775753662701</v>
      </c>
      <c r="AK912">
        <v>130.14775753662701</v>
      </c>
      <c r="AL912">
        <v>102.787888429045</v>
      </c>
      <c r="AM912">
        <v>81.814189485721201</v>
      </c>
      <c r="AN912">
        <v>109.13294594371</v>
      </c>
      <c r="AO912">
        <v>109.13294594371</v>
      </c>
      <c r="AP912">
        <v>108.65569231020299</v>
      </c>
      <c r="AQ912">
        <v>85.557292966848195</v>
      </c>
      <c r="AR912">
        <f ca="1">+IF(E912&gt;2017,J912*N912,'aob Demand'!AR911)</f>
        <v>40571.961447777074</v>
      </c>
      <c r="AS912">
        <f>+IF(F912&gt;2017,K912*O912,'aob Demand'!AS911)</f>
        <v>4759407.4765262697</v>
      </c>
      <c r="AT912">
        <f>+IF(G912&gt;2017,L912*P912,'aob Demand'!AT911)</f>
        <v>6722095.1866069296</v>
      </c>
      <c r="AU912">
        <f>+IF(H912&gt;2017,M912*Q912,'aob Demand'!AU911)</f>
        <v>17185342.9700302</v>
      </c>
      <c r="AV912">
        <v>0.78821926039115597</v>
      </c>
      <c r="AW912">
        <v>0.78821926039115597</v>
      </c>
      <c r="AX912">
        <v>1.0573006999416501</v>
      </c>
      <c r="AY912">
        <v>1.04627189894239</v>
      </c>
      <c r="AZ912">
        <v>0.78916915055879</v>
      </c>
      <c r="BA912">
        <v>0.78916915055879</v>
      </c>
      <c r="BB912">
        <v>1.0595685350664401</v>
      </c>
      <c r="BC912">
        <v>1.04340887940456</v>
      </c>
      <c r="BD912">
        <v>0.78821926039115597</v>
      </c>
      <c r="BE912">
        <v>0.78821926039115597</v>
      </c>
      <c r="BF912">
        <v>1.0573006999416501</v>
      </c>
      <c r="BG912">
        <v>1.04627189894239</v>
      </c>
      <c r="BH912">
        <v>0.190756703999999</v>
      </c>
      <c r="BI912">
        <v>0.190756703999999</v>
      </c>
      <c r="BJ912">
        <v>0.19094513299999999</v>
      </c>
      <c r="BK912">
        <v>0.22217258300000001</v>
      </c>
      <c r="BL912">
        <v>0.162760554</v>
      </c>
      <c r="BM912">
        <v>0.162760554</v>
      </c>
      <c r="BN912">
        <v>0.166015943</v>
      </c>
      <c r="BO912">
        <v>0.19972778899999999</v>
      </c>
      <c r="BP912">
        <v>0.190756703999999</v>
      </c>
      <c r="BQ912">
        <v>0.190756703999999</v>
      </c>
      <c r="BR912">
        <v>0.19094513299999999</v>
      </c>
      <c r="BS912">
        <v>0.22217258300000001</v>
      </c>
      <c r="BT912">
        <v>0</v>
      </c>
      <c r="BU912">
        <v>0</v>
      </c>
      <c r="BV912">
        <v>0</v>
      </c>
      <c r="BW912">
        <v>0</v>
      </c>
      <c r="BX912">
        <f ca="1">+'aob Demand'!BX911+'aob Cap'!$CG912</f>
        <v>9.987810441163294</v>
      </c>
      <c r="BY912">
        <f ca="1">+'aob Demand'!BY911+'aob Cap'!$CG912</f>
        <v>9.987810441163294</v>
      </c>
      <c r="BZ912">
        <f ca="1">+'aob Demand'!BZ911+'aob Cap'!$CG912</f>
        <v>9.987810441163294</v>
      </c>
      <c r="CA912">
        <f ca="1">+'aob Demand'!CA911+'aob Cap'!$CG912</f>
        <v>9.987810441163294</v>
      </c>
      <c r="CB912">
        <f t="shared" ca="1" si="114"/>
        <v>2940.8715624128035</v>
      </c>
      <c r="CC912">
        <f t="shared" ca="1" si="111"/>
        <v>321582.35896552494</v>
      </c>
      <c r="CD912">
        <f t="shared" ca="1" si="112"/>
        <v>530764.98506466346</v>
      </c>
      <c r="CE912">
        <f t="shared" ca="1" si="113"/>
        <v>1639028.5642319587</v>
      </c>
      <c r="CG912">
        <f ca="1">+IFERROR(VLOOKUP(_xlfn.CONCAT(B912,E912,C912),Reallocation!$A$3:$F$618,6,FALSE),0)</f>
        <v>-10.665908337237706</v>
      </c>
      <c r="CH912">
        <f t="shared" ca="1" si="115"/>
        <v>-7.7406531825522928E-2</v>
      </c>
      <c r="CI912">
        <f t="shared" ca="1" si="116"/>
        <v>-7.7406531825522928E-2</v>
      </c>
      <c r="CJ912">
        <f t="shared" ca="1" si="117"/>
        <v>-9.0663687072222388E-2</v>
      </c>
      <c r="CK912">
        <f t="shared" ca="1" si="118"/>
        <v>-0.11160714633473656</v>
      </c>
      <c r="CL912">
        <f ca="1">+IF($C912=1,SUMPRODUCT($CH912:$CK912,Elast!$L$6:$O$6),SUMPRODUCT($CH912:$CK912,Elast!$L$13:$O$13))</f>
        <v>4.1817175282481463E-3</v>
      </c>
      <c r="CM912">
        <f ca="1">+IF($C912=1,SUMPRODUCT($CH912:$CK912,Elast!$L$7:$O$7),SUMPRODUCT($CH912:$CK912,Elast!$L$14:$O$14))</f>
        <v>4.312524271045233E-3</v>
      </c>
      <c r="CN912">
        <f ca="1">+IF($C912=1,SUMPRODUCT($CH912:$CK912,Elast!$L$8:$O$8),SUMPRODUCT($CH912:$CK912,Elast!$L$15:$O$15))</f>
        <v>1.433786835022091E-2</v>
      </c>
      <c r="CO912">
        <f ca="1">+IF($C912=1,SUMPRODUCT($CH912:$CK912,Elast!$L$9:$O$9),SUMPRODUCT($CH912:$CK912,Elast!$L$16:$O$16))</f>
        <v>1.4413921043075636E-2</v>
      </c>
    </row>
    <row r="913" spans="2:93" x14ac:dyDescent="0.25">
      <c r="B913" t="s">
        <v>95</v>
      </c>
      <c r="C913">
        <v>1</v>
      </c>
      <c r="D913">
        <v>2036</v>
      </c>
      <c r="E913">
        <v>2034</v>
      </c>
      <c r="F913" s="1">
        <v>7.3270421186200102E-5</v>
      </c>
      <c r="G913">
        <v>0.13782111110871301</v>
      </c>
      <c r="H913">
        <v>0.25843551206783599</v>
      </c>
      <c r="I913">
        <v>0.60367010640226304</v>
      </c>
      <c r="J913">
        <f ca="1">+('aob Demand'!J912-'aob Demand'!BX912)+'aob Cap'!BX913</f>
        <v>138.07753254453016</v>
      </c>
      <c r="K913">
        <f ca="1">+('aob Demand'!K912-'aob Demand'!BY912)+'aob Cap'!BY913</f>
        <v>138.07753254453016</v>
      </c>
      <c r="L913">
        <f ca="1">+('aob Demand'!L912-'aob Demand'!BZ912)+'aob Cap'!BZ913</f>
        <v>117.71076943933018</v>
      </c>
      <c r="M913">
        <f ca="1">+('aob Demand'!M912-'aob Demand'!CA912)+'aob Cap'!CA913</f>
        <v>95.622655733755181</v>
      </c>
      <c r="N913">
        <f ca="1">+'aob Demand'!N912*(1+CL913)</f>
        <v>303.91949141584115</v>
      </c>
      <c r="O913">
        <f ca="1">+'aob Demand'!O912*(1+CM913)</f>
        <v>32326.889636855329</v>
      </c>
      <c r="P913">
        <f ca="1">+'aob Demand'!P912*(1+CN913)</f>
        <v>53343.079057662144</v>
      </c>
      <c r="Q913">
        <f ca="1">+'aob Demand'!Q912*(1+CO913)</f>
        <v>164731.77268798463</v>
      </c>
      <c r="R913">
        <v>1603.44690875077</v>
      </c>
      <c r="S913">
        <f ca="1">+IF(E913&gt;2017,SUMPRODUCT(J913:M913,N913:Q913),'aob Demand'!S912)</f>
        <v>26536726.077658013</v>
      </c>
      <c r="T913">
        <v>16973.730030188599</v>
      </c>
      <c r="U913">
        <v>51.097999999999999</v>
      </c>
      <c r="V913">
        <v>47310.976585031203</v>
      </c>
      <c r="W913">
        <v>3.0102333753815702E-3</v>
      </c>
      <c r="X913">
        <v>-27.5627883495393</v>
      </c>
      <c r="Y913">
        <v>-27.5627883495393</v>
      </c>
      <c r="Z913">
        <v>5.8898179525086496</v>
      </c>
      <c r="AA913">
        <v>3.78569790793714</v>
      </c>
      <c r="AB913">
        <v>15.7050556655827</v>
      </c>
      <c r="AC913">
        <v>15.7050556655827</v>
      </c>
      <c r="AD913">
        <v>15.7050556655827</v>
      </c>
      <c r="AE913">
        <v>15.7050556655827</v>
      </c>
      <c r="AF913">
        <v>2106.9540591048999</v>
      </c>
      <c r="AG913">
        <v>494648.798687339</v>
      </c>
      <c r="AH913">
        <v>881332.83952621801</v>
      </c>
      <c r="AI913">
        <v>2534162.6528488998</v>
      </c>
      <c r="AJ913">
        <v>130.14775753662701</v>
      </c>
      <c r="AK913">
        <v>130.14775753662701</v>
      </c>
      <c r="AL913">
        <v>102.787888429045</v>
      </c>
      <c r="AM913">
        <v>81.814189485721201</v>
      </c>
      <c r="AN913">
        <v>102.584969187087</v>
      </c>
      <c r="AO913">
        <v>102.584969187087</v>
      </c>
      <c r="AP913">
        <v>108.677706381554</v>
      </c>
      <c r="AQ913">
        <v>85.599887393658307</v>
      </c>
      <c r="AR913">
        <f ca="1">+IF(E913&gt;2017,J913*N913,'aob Demand'!AR912)</f>
        <v>41964.453466887862</v>
      </c>
      <c r="AS913">
        <f>+IF(F913&gt;2017,K913*O913,'aob Demand'!AS912)</f>
        <v>4775282.0593411596</v>
      </c>
      <c r="AT913">
        <f>+IF(G913&gt;2017,L913*P913,'aob Demand'!AT912)</f>
        <v>6733289.96619217</v>
      </c>
      <c r="AU913">
        <f>+IF(H913&gt;2017,M913*Q913,'aob Demand'!AU912)</f>
        <v>17202813.4411036</v>
      </c>
      <c r="AV913">
        <v>0.82956956083503397</v>
      </c>
      <c r="AW913">
        <v>0.82956956083503397</v>
      </c>
      <c r="AX913">
        <v>1.0583565505311701</v>
      </c>
      <c r="AY913">
        <v>1.0469645161985801</v>
      </c>
      <c r="AZ913">
        <v>0.83056928262413998</v>
      </c>
      <c r="BA913">
        <v>0.83056928262413998</v>
      </c>
      <c r="BB913">
        <v>1.0606266503807</v>
      </c>
      <c r="BC913">
        <v>1.04409960138215</v>
      </c>
      <c r="BD913">
        <v>0.82956956083503397</v>
      </c>
      <c r="BE913">
        <v>0.82956956083503397</v>
      </c>
      <c r="BF913">
        <v>1.0583565505311701</v>
      </c>
      <c r="BG913">
        <v>1.0469645161985801</v>
      </c>
      <c r="BH913">
        <v>0.190756703999999</v>
      </c>
      <c r="BI913">
        <v>0.190756703999999</v>
      </c>
      <c r="BJ913">
        <v>0.19094513299999999</v>
      </c>
      <c r="BK913">
        <v>0.22217258300000001</v>
      </c>
      <c r="BL913">
        <v>0.162760554</v>
      </c>
      <c r="BM913">
        <v>0.162760554</v>
      </c>
      <c r="BN913">
        <v>0.166015943</v>
      </c>
      <c r="BO913">
        <v>0.19972778899999999</v>
      </c>
      <c r="BP913">
        <v>0.190756703999999</v>
      </c>
      <c r="BQ913">
        <v>0.190756703999999</v>
      </c>
      <c r="BR913">
        <v>0.19094513299999999</v>
      </c>
      <c r="BS913">
        <v>0.22217258300000001</v>
      </c>
      <c r="BT913">
        <v>0</v>
      </c>
      <c r="BU913">
        <v>0</v>
      </c>
      <c r="BV913">
        <v>0</v>
      </c>
      <c r="BW913">
        <v>0</v>
      </c>
      <c r="BX913">
        <f ca="1">+'aob Demand'!BX912+'aob Cap'!$CG913</f>
        <v>9.9955110082733789</v>
      </c>
      <c r="BY913">
        <f ca="1">+'aob Demand'!BY912+'aob Cap'!$CG913</f>
        <v>9.9955110082733789</v>
      </c>
      <c r="BZ913">
        <f ca="1">+'aob Demand'!BZ912+'aob Cap'!$CG913</f>
        <v>9.9955110082733789</v>
      </c>
      <c r="CA913">
        <f ca="1">+'aob Demand'!CA912+'aob Cap'!$CG913</f>
        <v>9.9955110082733789</v>
      </c>
      <c r="CB913">
        <f t="shared" ca="1" si="114"/>
        <v>3037.8306220758868</v>
      </c>
      <c r="CC913">
        <f t="shared" ca="1" si="111"/>
        <v>323123.78122842603</v>
      </c>
      <c r="CD913">
        <f t="shared" ca="1" si="112"/>
        <v>533191.33393605915</v>
      </c>
      <c r="CE913">
        <f t="shared" ca="1" si="113"/>
        <v>1646578.2473151383</v>
      </c>
      <c r="CG913">
        <f ca="1">+IFERROR(VLOOKUP(_xlfn.CONCAT(B913,E913,C913),Reallocation!$A$3:$F$618,6,FALSE),0)</f>
        <v>-10.252299696583822</v>
      </c>
      <c r="CH913">
        <f t="shared" ca="1" si="115"/>
        <v>-7.4250310732323133E-2</v>
      </c>
      <c r="CI913">
        <f t="shared" ca="1" si="116"/>
        <v>-7.4250310732323133E-2</v>
      </c>
      <c r="CJ913">
        <f t="shared" ca="1" si="117"/>
        <v>-8.7097380685018821E-2</v>
      </c>
      <c r="CK913">
        <f t="shared" ca="1" si="118"/>
        <v>-0.10721622002561382</v>
      </c>
      <c r="CL913">
        <f ca="1">+IF($C913=1,SUMPRODUCT($CH913:$CK913,Elast!$L$6:$O$6),SUMPRODUCT($CH913:$CK913,Elast!$L$13:$O$13))</f>
        <v>4.0188743148539818E-3</v>
      </c>
      <c r="CM913">
        <f ca="1">+IF($C913=1,SUMPRODUCT($CH913:$CK913,Elast!$L$7:$O$7),SUMPRODUCT($CH913:$CK913,Elast!$L$14:$O$14))</f>
        <v>4.137987479072406E-3</v>
      </c>
      <c r="CN913">
        <f ca="1">+IF($C913=1,SUMPRODUCT($CH913:$CK913,Elast!$L$8:$O$8),SUMPRODUCT($CH913:$CK913,Elast!$L$15:$O$15))</f>
        <v>1.3760605536256692E-2</v>
      </c>
      <c r="CO913">
        <f ca="1">+IF($C913=1,SUMPRODUCT($CH913:$CK913,Elast!$L$9:$O$9),SUMPRODUCT($CH913:$CK913,Elast!$L$16:$O$16))</f>
        <v>1.3843994240410778E-2</v>
      </c>
    </row>
    <row r="914" spans="2:93" x14ac:dyDescent="0.25">
      <c r="B914" t="s">
        <v>95</v>
      </c>
      <c r="C914">
        <v>1</v>
      </c>
      <c r="D914">
        <v>2037</v>
      </c>
      <c r="E914">
        <v>2035</v>
      </c>
      <c r="F914">
        <v>6.13780984064446E-4</v>
      </c>
      <c r="G914">
        <v>0.14298219702294501</v>
      </c>
      <c r="H914">
        <v>0.25649585208983</v>
      </c>
      <c r="I914">
        <v>0.59990816990315898</v>
      </c>
      <c r="J914">
        <f ca="1">+('aob Demand'!J913-'aob Demand'!BX913)+'aob Cap'!BX914</f>
        <v>138.29679404524896</v>
      </c>
      <c r="K914">
        <f ca="1">+('aob Demand'!K913-'aob Demand'!BY913)+'aob Cap'!BY914</f>
        <v>138.29679404524896</v>
      </c>
      <c r="L914">
        <f ca="1">+('aob Demand'!L913-'aob Demand'!BZ913)+'aob Cap'!BZ914</f>
        <v>117.78409543815896</v>
      </c>
      <c r="M914">
        <f ca="1">+('aob Demand'!M913-'aob Demand'!CA913)+'aob Cap'!CA914</f>
        <v>95.683741751854953</v>
      </c>
      <c r="N914">
        <f ca="1">+'aob Demand'!N913*(1+CL914)</f>
        <v>311.87195185755843</v>
      </c>
      <c r="O914">
        <f ca="1">+'aob Demand'!O913*(1+CM914)</f>
        <v>32458.407037852638</v>
      </c>
      <c r="P914">
        <f ca="1">+'aob Demand'!P913*(1+CN914)</f>
        <v>53546.157369943736</v>
      </c>
      <c r="Q914">
        <f ca="1">+'aob Demand'!Q913*(1+CO914)</f>
        <v>165363.73998125028</v>
      </c>
      <c r="R914">
        <v>1611.7734365245101</v>
      </c>
      <c r="S914">
        <f ca="1">+IF(E914&gt;2017,SUMPRODUCT(J914:M914,N914:Q914),'aob Demand'!S913)</f>
        <v>26661531.625740275</v>
      </c>
      <c r="T914">
        <v>17005.842680953901</v>
      </c>
      <c r="U914">
        <v>51.097999999999999</v>
      </c>
      <c r="V914">
        <v>48255.165957308003</v>
      </c>
      <c r="W914">
        <v>3.0045383058279898E-3</v>
      </c>
      <c r="X914">
        <v>-22.1811394733028</v>
      </c>
      <c r="Y914">
        <v>-22.1811394733028</v>
      </c>
      <c r="Z914">
        <v>5.9983466051019496</v>
      </c>
      <c r="AA914">
        <v>3.8423638273759102</v>
      </c>
      <c r="AB914">
        <v>15.348040282805901</v>
      </c>
      <c r="AC914">
        <v>15.348040282805901</v>
      </c>
      <c r="AD914">
        <v>15.348040282805901</v>
      </c>
      <c r="AE914">
        <v>15.348040282805901</v>
      </c>
      <c r="AF914">
        <v>258.74107039655303</v>
      </c>
      <c r="AG914">
        <v>486690.00715703802</v>
      </c>
      <c r="AH914">
        <v>867914.21110782295</v>
      </c>
      <c r="AI914">
        <v>2489165.8777777599</v>
      </c>
      <c r="AJ914">
        <v>130.14775753662701</v>
      </c>
      <c r="AK914">
        <v>130.14775753662701</v>
      </c>
      <c r="AL914">
        <v>102.787888429045</v>
      </c>
      <c r="AM914">
        <v>81.814189485721201</v>
      </c>
      <c r="AN914">
        <v>107.96661806332401</v>
      </c>
      <c r="AO914">
        <v>107.96661806332401</v>
      </c>
      <c r="AP914">
        <v>108.786235034147</v>
      </c>
      <c r="AQ914">
        <v>85.656553313097106</v>
      </c>
      <c r="AR914">
        <f ca="1">+IF(E914&gt;2017,J914*N914,'aob Demand'!AR913)</f>
        <v>43130.891094534556</v>
      </c>
      <c r="AS914">
        <f>+IF(F914&gt;2017,K914*O914,'aob Demand'!AS913)</f>
        <v>4788902.6339118499</v>
      </c>
      <c r="AT914">
        <f>+IF(G914&gt;2017,L914*P914,'aob Demand'!AT913)</f>
        <v>6744251.4727470595</v>
      </c>
      <c r="AU914">
        <f>+IF(H914&gt;2017,M914*Q914,'aob Demand'!AU913)</f>
        <v>17219368.571020499</v>
      </c>
      <c r="AV914">
        <v>0.77979538718493202</v>
      </c>
      <c r="AW914">
        <v>0.77979538718493202</v>
      </c>
      <c r="AX914">
        <v>1.0585679943942301</v>
      </c>
      <c r="AY914">
        <v>1.0474809937924101</v>
      </c>
      <c r="AZ914">
        <v>0.78073512566669201</v>
      </c>
      <c r="BA914">
        <v>0.78073512566669201</v>
      </c>
      <c r="BB914">
        <v>1.0608385477758699</v>
      </c>
      <c r="BC914">
        <v>1.0446146656861499</v>
      </c>
      <c r="BD914">
        <v>0.77979538718493202</v>
      </c>
      <c r="BE914">
        <v>0.77979538718493202</v>
      </c>
      <c r="BF914">
        <v>1.0585679943942301</v>
      </c>
      <c r="BG914">
        <v>1.0474809937924101</v>
      </c>
      <c r="BH914">
        <v>0.190756703999999</v>
      </c>
      <c r="BI914">
        <v>0.190756703999999</v>
      </c>
      <c r="BJ914">
        <v>0.19094513299999999</v>
      </c>
      <c r="BK914">
        <v>0.22217258300000001</v>
      </c>
      <c r="BL914">
        <v>0.162760554</v>
      </c>
      <c r="BM914">
        <v>0.162760554</v>
      </c>
      <c r="BN914">
        <v>0.166015943</v>
      </c>
      <c r="BO914">
        <v>0.19972778899999999</v>
      </c>
      <c r="BP914">
        <v>0.190756703999999</v>
      </c>
      <c r="BQ914">
        <v>0.190756703999999</v>
      </c>
      <c r="BR914">
        <v>0.19094513299999999</v>
      </c>
      <c r="BS914">
        <v>0.22217258300000001</v>
      </c>
      <c r="BT914">
        <v>0</v>
      </c>
      <c r="BU914">
        <v>0</v>
      </c>
      <c r="BV914">
        <v>0</v>
      </c>
      <c r="BW914">
        <v>0</v>
      </c>
      <c r="BX914">
        <f ca="1">+'aob Demand'!BX913+'aob Cap'!$CG914</f>
        <v>10.007656800136058</v>
      </c>
      <c r="BY914">
        <f ca="1">+'aob Demand'!BY913+'aob Cap'!$CG914</f>
        <v>10.007656800136058</v>
      </c>
      <c r="BZ914">
        <f ca="1">+'aob Demand'!BZ913+'aob Cap'!$CG914</f>
        <v>10.007656800136058</v>
      </c>
      <c r="CA914">
        <f ca="1">+'aob Demand'!CA913+'aob Cap'!$CG914</f>
        <v>10.007656800136058</v>
      </c>
      <c r="CB914">
        <f t="shared" ca="1" si="114"/>
        <v>3121.1074597789998</v>
      </c>
      <c r="CC914">
        <f t="shared" ca="1" si="111"/>
        <v>324832.59791395004</v>
      </c>
      <c r="CD914">
        <f t="shared" ca="1" si="112"/>
        <v>535871.56592447287</v>
      </c>
      <c r="CE914">
        <f t="shared" ca="1" si="113"/>
        <v>1654903.5569192902</v>
      </c>
      <c r="CG914">
        <f ca="1">+IFERROR(VLOOKUP(_xlfn.CONCAT(B914,E914,C914),Reallocation!$A$3:$F$618,6,FALSE),0)</f>
        <v>-9.8272731160190432</v>
      </c>
      <c r="CH914">
        <f t="shared" ca="1" si="115"/>
        <v>-7.1059298112172264E-2</v>
      </c>
      <c r="CI914">
        <f t="shared" ca="1" si="116"/>
        <v>-7.1059298112172264E-2</v>
      </c>
      <c r="CJ914">
        <f t="shared" ca="1" si="117"/>
        <v>-8.3434635885782482E-2</v>
      </c>
      <c r="CK914">
        <f t="shared" ca="1" si="118"/>
        <v>-0.10270577776426193</v>
      </c>
      <c r="CL914">
        <f ca="1">+IF($C914=1,SUMPRODUCT($CH914:$CK914,Elast!$L$6:$O$6),SUMPRODUCT($CH914:$CK914,Elast!$L$13:$O$13))</f>
        <v>3.8508458507324882E-3</v>
      </c>
      <c r="CM914">
        <f ca="1">+IF($C914=1,SUMPRODUCT($CH914:$CK914,Elast!$L$7:$O$7),SUMPRODUCT($CH914:$CK914,Elast!$L$14:$O$14))</f>
        <v>3.9609554757934042E-3</v>
      </c>
      <c r="CN914">
        <f ca="1">+IF($C914=1,SUMPRODUCT($CH914:$CK914,Elast!$L$8:$O$8),SUMPRODUCT($CH914:$CK914,Elast!$L$15:$O$15))</f>
        <v>1.3173730310606912E-2</v>
      </c>
      <c r="CO914">
        <f ca="1">+IF($C914=1,SUMPRODUCT($CH914:$CK914,Elast!$L$9:$O$9),SUMPRODUCT($CH914:$CK914,Elast!$L$16:$O$16))</f>
        <v>1.3259920409204626E-2</v>
      </c>
    </row>
    <row r="915" spans="2:93" x14ac:dyDescent="0.25">
      <c r="B915" t="s">
        <v>95</v>
      </c>
      <c r="C915">
        <v>1</v>
      </c>
      <c r="D915">
        <v>2038</v>
      </c>
      <c r="E915">
        <v>2036</v>
      </c>
      <c r="F915" s="1">
        <v>6.7232500597905003E-5</v>
      </c>
      <c r="G915">
        <v>0.13666824025441801</v>
      </c>
      <c r="H915">
        <v>0.25908025958026298</v>
      </c>
      <c r="I915">
        <v>0.60418426766472</v>
      </c>
      <c r="J915">
        <f ca="1">+('aob Demand'!J914-'aob Demand'!BX914)+'aob Cap'!BX915</f>
        <v>138.47454464803459</v>
      </c>
      <c r="K915">
        <f ca="1">+('aob Demand'!K914-'aob Demand'!BY914)+'aob Cap'!BY915</f>
        <v>138.47454464803459</v>
      </c>
      <c r="L915">
        <f ca="1">+('aob Demand'!L914-'aob Demand'!BZ914)+'aob Cap'!BZ915</f>
        <v>117.8543880262576</v>
      </c>
      <c r="M915">
        <f ca="1">+('aob Demand'!M914-'aob Demand'!CA914)+'aob Cap'!CA915</f>
        <v>95.7417213309066</v>
      </c>
      <c r="N915">
        <f ca="1">+'aob Demand'!N914*(1+CL915)</f>
        <v>319.00997680967311</v>
      </c>
      <c r="O915">
        <f ca="1">+'aob Demand'!O914*(1+CM915)</f>
        <v>32591.352743690109</v>
      </c>
      <c r="P915">
        <f ca="1">+'aob Demand'!P914*(1+CN915)</f>
        <v>53750.85880074423</v>
      </c>
      <c r="Q915">
        <f ca="1">+'aob Demand'!Q914*(1+CO915)</f>
        <v>166000.27395920933</v>
      </c>
      <c r="R915">
        <v>1601.0760973834399</v>
      </c>
      <c r="S915">
        <f ca="1">+IF(E915&gt;2017,SUMPRODUCT(J915:M915,N915:Q915),'aob Demand'!S914)</f>
        <v>26785174.032027125</v>
      </c>
      <c r="T915">
        <v>17038.016085739499</v>
      </c>
      <c r="U915">
        <v>51.097999999999999</v>
      </c>
      <c r="V915">
        <v>49218.198600958</v>
      </c>
      <c r="W915">
        <v>2.99885401079358E-3</v>
      </c>
      <c r="X915">
        <v>-28.6591365571023</v>
      </c>
      <c r="Y915">
        <v>-28.6591365571023</v>
      </c>
      <c r="Z915">
        <v>6.0200804733072104</v>
      </c>
      <c r="AA915">
        <v>3.8846190231031898</v>
      </c>
      <c r="AB915">
        <v>15.0318427793095</v>
      </c>
      <c r="AC915">
        <v>15.0318427793095</v>
      </c>
      <c r="AD915">
        <v>15.0318427793095</v>
      </c>
      <c r="AE915">
        <v>15.0318427793095</v>
      </c>
      <c r="AF915">
        <v>2050.75179793701</v>
      </c>
      <c r="AG915">
        <v>477729.03565060999</v>
      </c>
      <c r="AH915">
        <v>851339.94092855195</v>
      </c>
      <c r="AI915">
        <v>2447135.5533693498</v>
      </c>
      <c r="AJ915">
        <v>130.14775753662701</v>
      </c>
      <c r="AK915">
        <v>130.14775753662701</v>
      </c>
      <c r="AL915">
        <v>102.787888429045</v>
      </c>
      <c r="AM915">
        <v>81.814189485721201</v>
      </c>
      <c r="AN915">
        <v>101.488620979524</v>
      </c>
      <c r="AO915">
        <v>101.488620979524</v>
      </c>
      <c r="AP915">
        <v>108.807968902352</v>
      </c>
      <c r="AQ915">
        <v>85.698808508824399</v>
      </c>
      <c r="AR915">
        <f ca="1">+IF(E915&gt;2017,J915*N915,'aob Demand'!AR914)</f>
        <v>44174.76127689956</v>
      </c>
      <c r="AS915">
        <f>+IF(F915&gt;2017,K915*O915,'aob Demand'!AS914)</f>
        <v>4801458.1540183099</v>
      </c>
      <c r="AT915">
        <f>+IF(G915&gt;2017,L915*P915,'aob Demand'!AT914)</f>
        <v>6755285.9618670801</v>
      </c>
      <c r="AU915">
        <f>+IF(H915&gt;2017,M915*Q915,'aob Demand'!AU914)</f>
        <v>17236015.050983299</v>
      </c>
      <c r="AV915">
        <v>0.82118503318493297</v>
      </c>
      <c r="AW915">
        <v>0.82118503318493297</v>
      </c>
      <c r="AX915">
        <v>1.05962219146429</v>
      </c>
      <c r="AY915">
        <v>1.04817033481142</v>
      </c>
      <c r="AZ915">
        <v>0.82217465070384999</v>
      </c>
      <c r="BA915">
        <v>0.82217465070384999</v>
      </c>
      <c r="BB915">
        <v>1.06189500602399</v>
      </c>
      <c r="BC915">
        <v>1.0453021203916599</v>
      </c>
      <c r="BD915">
        <v>0.82118503318493297</v>
      </c>
      <c r="BE915">
        <v>0.82118503318493297</v>
      </c>
      <c r="BF915">
        <v>1.05962219146429</v>
      </c>
      <c r="BG915">
        <v>1.04817033481142</v>
      </c>
      <c r="BH915">
        <v>0.190756703999999</v>
      </c>
      <c r="BI915">
        <v>0.190756703999999</v>
      </c>
      <c r="BJ915">
        <v>0.19094513299999999</v>
      </c>
      <c r="BK915">
        <v>0.22217258300000001</v>
      </c>
      <c r="BL915">
        <v>0.162760554</v>
      </c>
      <c r="BM915">
        <v>0.162760554</v>
      </c>
      <c r="BN915">
        <v>0.166015943</v>
      </c>
      <c r="BO915">
        <v>0.19972778899999999</v>
      </c>
      <c r="BP915">
        <v>0.190756703999999</v>
      </c>
      <c r="BQ915">
        <v>0.190756703999999</v>
      </c>
      <c r="BR915">
        <v>0.19094513299999999</v>
      </c>
      <c r="BS915">
        <v>0.22217258300000001</v>
      </c>
      <c r="BT915">
        <v>0</v>
      </c>
      <c r="BU915">
        <v>0</v>
      </c>
      <c r="BV915">
        <v>0</v>
      </c>
      <c r="BW915">
        <v>0</v>
      </c>
      <c r="BX915">
        <f ca="1">+'aob Demand'!BX914+'aob Cap'!$CG915</f>
        <v>10.016462779188299</v>
      </c>
      <c r="BY915">
        <f ca="1">+'aob Demand'!BY914+'aob Cap'!$CG915</f>
        <v>10.016462779188299</v>
      </c>
      <c r="BZ915">
        <f ca="1">+'aob Demand'!BZ914+'aob Cap'!$CG915</f>
        <v>10.016462779188299</v>
      </c>
      <c r="CA915">
        <f ca="1">+'aob Demand'!CA914+'aob Cap'!$CG915</f>
        <v>10.016462779188299</v>
      </c>
      <c r="CB915">
        <f t="shared" ca="1" si="114"/>
        <v>3195.3515589038129</v>
      </c>
      <c r="CC915">
        <f t="shared" ca="1" si="111"/>
        <v>326450.07168056839</v>
      </c>
      <c r="CD915">
        <f t="shared" ca="1" si="112"/>
        <v>538393.47652706038</v>
      </c>
      <c r="CE915">
        <f t="shared" ca="1" si="113"/>
        <v>1662735.5654474809</v>
      </c>
      <c r="CG915">
        <f ca="1">+IFERROR(VLOOKUP(_xlfn.CONCAT(B915,E915,C915),Reallocation!$A$3:$F$618,6,FALSE),0)</f>
        <v>-9.4064408545284017</v>
      </c>
      <c r="CH915">
        <f t="shared" ca="1" si="115"/>
        <v>-6.7929025355794148E-2</v>
      </c>
      <c r="CI915">
        <f t="shared" ca="1" si="116"/>
        <v>-6.7929025355794148E-2</v>
      </c>
      <c r="CJ915">
        <f t="shared" ca="1" si="117"/>
        <v>-7.9814091032679002E-2</v>
      </c>
      <c r="CK915">
        <f t="shared" ca="1" si="118"/>
        <v>-9.824808582684097E-2</v>
      </c>
      <c r="CL915">
        <f ca="1">+IF($C915=1,SUMPRODUCT($CH915:$CK915,Elast!$L$6:$O$6),SUMPRODUCT($CH915:$CK915,Elast!$L$13:$O$13))</f>
        <v>3.684417197187255E-3</v>
      </c>
      <c r="CM915">
        <f ca="1">+IF($C915=1,SUMPRODUCT($CH915:$CK915,Elast!$L$7:$O$7),SUMPRODUCT($CH915:$CK915,Elast!$L$14:$O$14))</f>
        <v>3.7870180259817329E-3</v>
      </c>
      <c r="CN915">
        <f ca="1">+IF($C915=1,SUMPRODUCT($CH915:$CK915,Elast!$L$8:$O$8),SUMPRODUCT($CH915:$CK915,Elast!$L$15:$O$15))</f>
        <v>1.2596488535066019E-2</v>
      </c>
      <c r="CO915">
        <f ca="1">+IF($C915=1,SUMPRODUCT($CH915:$CK915,Elast!$L$9:$O$9),SUMPRODUCT($CH915:$CK915,Elast!$L$16:$O$16))</f>
        <v>1.2683249432063852E-2</v>
      </c>
    </row>
    <row r="916" spans="2:93" x14ac:dyDescent="0.25">
      <c r="B916" t="s">
        <v>95</v>
      </c>
      <c r="C916">
        <v>1</v>
      </c>
      <c r="D916">
        <v>2039</v>
      </c>
      <c r="E916">
        <v>2037</v>
      </c>
      <c r="F916">
        <v>6.1259953261295203E-4</v>
      </c>
      <c r="G916">
        <v>0.14187296005355499</v>
      </c>
      <c r="H916">
        <v>0.25710927220851398</v>
      </c>
      <c r="I916">
        <v>0.60040516820531697</v>
      </c>
      <c r="J916">
        <f ca="1">+('aob Demand'!J915-'aob Demand'!BX915)+'aob Cap'!BX916</f>
        <v>138.62601782325299</v>
      </c>
      <c r="K916">
        <f ca="1">+('aob Demand'!K915-'aob Demand'!BY915)+'aob Cap'!BY916</f>
        <v>138.62601782325299</v>
      </c>
      <c r="L916">
        <f ca="1">+('aob Demand'!L915-'aob Demand'!BZ915)+'aob Cap'!BZ916</f>
        <v>117.91938155024499</v>
      </c>
      <c r="M916">
        <f ca="1">+('aob Demand'!M915-'aob Demand'!CA915)+'aob Cap'!CA916</f>
        <v>95.794367904960993</v>
      </c>
      <c r="N916">
        <f ca="1">+'aob Demand'!N915*(1+CL916)</f>
        <v>325.79744266234701</v>
      </c>
      <c r="O916">
        <f ca="1">+'aob Demand'!O915*(1+CM916)</f>
        <v>32725.466068373935</v>
      </c>
      <c r="P916">
        <f ca="1">+'aob Demand'!P915*(1+CN916)</f>
        <v>53956.955537109701</v>
      </c>
      <c r="Q916">
        <f ca="1">+'aob Demand'!Q915*(1+CO916)</f>
        <v>166640.96370703581</v>
      </c>
      <c r="R916">
        <v>1609.87987553315</v>
      </c>
      <c r="S916">
        <f ca="1">+IF(E916&gt;2017,SUMPRODUCT(J916:M916,N916:Q916),'aob Demand'!S915)</f>
        <v>26907601.657221034</v>
      </c>
      <c r="T916">
        <v>17070.250359486199</v>
      </c>
      <c r="U916">
        <v>51.097999999999999</v>
      </c>
      <c r="V916">
        <v>50200.450572825699</v>
      </c>
      <c r="W916">
        <v>2.9931804698939998E-3</v>
      </c>
      <c r="X916">
        <v>-23.272366944967299</v>
      </c>
      <c r="Y916">
        <v>-23.272366944967299</v>
      </c>
      <c r="Z916">
        <v>6.1284391641266298</v>
      </c>
      <c r="AA916">
        <v>3.9410168998523201</v>
      </c>
      <c r="AB916">
        <v>14.709144960064201</v>
      </c>
      <c r="AC916">
        <v>14.709144960064201</v>
      </c>
      <c r="AD916">
        <v>14.709144960064201</v>
      </c>
      <c r="AE916">
        <v>14.709144960064201</v>
      </c>
      <c r="AF916">
        <v>231.52371677627599</v>
      </c>
      <c r="AG916">
        <v>470634.56910841301</v>
      </c>
      <c r="AH916">
        <v>839445.42487321701</v>
      </c>
      <c r="AI916">
        <v>2406723.4881230299</v>
      </c>
      <c r="AJ916">
        <v>130.14775753662701</v>
      </c>
      <c r="AK916">
        <v>130.14775753662701</v>
      </c>
      <c r="AL916">
        <v>102.787888429045</v>
      </c>
      <c r="AM916">
        <v>81.814189485721201</v>
      </c>
      <c r="AN916">
        <v>106.875390591659</v>
      </c>
      <c r="AO916">
        <v>106.875390591659</v>
      </c>
      <c r="AP916">
        <v>108.916327593172</v>
      </c>
      <c r="AQ916">
        <v>85.755206385573501</v>
      </c>
      <c r="AR916">
        <f ca="1">+IF(E916&gt;2017,J916*N916,'aob Demand'!AR915)</f>
        <v>45164.00209328076</v>
      </c>
      <c r="AS916">
        <f>+IF(F916&gt;2017,K916*O916,'aob Demand'!AS915)</f>
        <v>4813222.40546556</v>
      </c>
      <c r="AT916">
        <f>+IF(G916&gt;2017,L916*P916,'aob Demand'!AT915)</f>
        <v>6766004.4254631298</v>
      </c>
      <c r="AU916">
        <f>+IF(H916&gt;2017,M916*Q916,'aob Demand'!AU915)</f>
        <v>17251556.472087</v>
      </c>
      <c r="AV916">
        <v>0.771913931193837</v>
      </c>
      <c r="AW916">
        <v>0.771913931193837</v>
      </c>
      <c r="AX916">
        <v>1.05982473416223</v>
      </c>
      <c r="AY916">
        <v>1.04868178170059</v>
      </c>
      <c r="AZ916">
        <v>0.77284417166161901</v>
      </c>
      <c r="BA916">
        <v>0.77284417166161901</v>
      </c>
      <c r="BB916">
        <v>1.0620979831616799</v>
      </c>
      <c r="BC916">
        <v>1.04581216775702</v>
      </c>
      <c r="BD916">
        <v>0.771913931193837</v>
      </c>
      <c r="BE916">
        <v>0.771913931193837</v>
      </c>
      <c r="BF916">
        <v>1.05982473416223</v>
      </c>
      <c r="BG916">
        <v>1.04868178170059</v>
      </c>
      <c r="BH916">
        <v>0.190756703999999</v>
      </c>
      <c r="BI916">
        <v>0.190756703999999</v>
      </c>
      <c r="BJ916">
        <v>0.19094513299999999</v>
      </c>
      <c r="BK916">
        <v>0.22217258300000001</v>
      </c>
      <c r="BL916">
        <v>0.162760554</v>
      </c>
      <c r="BM916">
        <v>0.162760554</v>
      </c>
      <c r="BN916">
        <v>0.166015943</v>
      </c>
      <c r="BO916">
        <v>0.19972778899999999</v>
      </c>
      <c r="BP916">
        <v>0.190756703999999</v>
      </c>
      <c r="BQ916">
        <v>0.190756703999999</v>
      </c>
      <c r="BR916">
        <v>0.19094513299999999</v>
      </c>
      <c r="BS916">
        <v>0.22217258300000001</v>
      </c>
      <c r="BT916">
        <v>0</v>
      </c>
      <c r="BU916">
        <v>0</v>
      </c>
      <c r="BV916">
        <v>0</v>
      </c>
      <c r="BW916">
        <v>0</v>
      </c>
      <c r="BX916">
        <f ca="1">+'aob Demand'!BX915+'aob Cap'!$CG916</f>
        <v>10.019841183438487</v>
      </c>
      <c r="BY916">
        <f ca="1">+'aob Demand'!BY915+'aob Cap'!$CG916</f>
        <v>10.019841183438487</v>
      </c>
      <c r="BZ916">
        <f ca="1">+'aob Demand'!BZ915+'aob Cap'!$CG916</f>
        <v>10.019841183438487</v>
      </c>
      <c r="CA916">
        <f ca="1">+'aob Demand'!CA915+'aob Cap'!$CG916</f>
        <v>10.019841183438487</v>
      </c>
      <c r="CB916">
        <f t="shared" ca="1" si="114"/>
        <v>3264.4386334471237</v>
      </c>
      <c r="CC916">
        <f t="shared" ca="1" si="111"/>
        <v>327903.97265911195</v>
      </c>
      <c r="CD916">
        <f t="shared" ca="1" si="112"/>
        <v>540640.12522369111</v>
      </c>
      <c r="CE916">
        <f t="shared" ca="1" si="113"/>
        <v>1669715.9909996358</v>
      </c>
      <c r="CG916">
        <f ca="1">+IFERROR(VLOOKUP(_xlfn.CONCAT(B916,E916,C916),Reallocation!$A$3:$F$618,6,FALSE),0)</f>
        <v>-8.9842564537600147</v>
      </c>
      <c r="CH916">
        <f t="shared" ca="1" si="115"/>
        <v>-6.4809309210734689E-2</v>
      </c>
      <c r="CI916">
        <f t="shared" ca="1" si="116"/>
        <v>-6.4809309210734689E-2</v>
      </c>
      <c r="CJ916">
        <f t="shared" ca="1" si="117"/>
        <v>-7.6189819990972851E-2</v>
      </c>
      <c r="CK916">
        <f t="shared" ca="1" si="118"/>
        <v>-9.3786896351499727E-2</v>
      </c>
      <c r="CL916">
        <f ca="1">+IF($C916=1,SUMPRODUCT($CH916:$CK916,Elast!$L$6:$O$6),SUMPRODUCT($CH916:$CK916,Elast!$L$13:$O$13))</f>
        <v>3.517643292185374E-3</v>
      </c>
      <c r="CM916">
        <f ca="1">+IF($C916=1,SUMPRODUCT($CH916:$CK916,Elast!$L$7:$O$7),SUMPRODUCT($CH916:$CK916,Elast!$L$14:$O$14))</f>
        <v>3.6135078051820549E-3</v>
      </c>
      <c r="CN916">
        <f ca="1">+IF($C916=1,SUMPRODUCT($CH916:$CK916,Elast!$L$8:$O$8),SUMPRODUCT($CH916:$CK916,Elast!$L$15:$O$15))</f>
        <v>1.2020318448269689E-2</v>
      </c>
      <c r="CO916">
        <f ca="1">+IF($C916=1,SUMPRODUCT($CH916:$CK916,Elast!$L$9:$O$9),SUMPRODUCT($CH916:$CK916,Elast!$L$16:$O$16))</f>
        <v>1.2106412965451511E-2</v>
      </c>
    </row>
    <row r="917" spans="2:93" x14ac:dyDescent="0.25">
      <c r="B917" t="s">
        <v>95</v>
      </c>
      <c r="C917">
        <v>1</v>
      </c>
      <c r="D917">
        <v>2040</v>
      </c>
      <c r="E917">
        <v>2038</v>
      </c>
      <c r="F917" s="1">
        <v>6.0854387752425299E-5</v>
      </c>
      <c r="G917">
        <v>0.135568801228965</v>
      </c>
      <c r="H917">
        <v>0.25968660446088698</v>
      </c>
      <c r="I917">
        <v>0.60468373992239399</v>
      </c>
      <c r="J917">
        <f ca="1">+('aob Demand'!J916-'aob Demand'!BX916)+'aob Cap'!BX917</f>
        <v>138.76589480255973</v>
      </c>
      <c r="K917">
        <f ca="1">+('aob Demand'!K916-'aob Demand'!BY916)+'aob Cap'!BY917</f>
        <v>138.76589480255973</v>
      </c>
      <c r="L917">
        <f ca="1">+('aob Demand'!L916-'aob Demand'!BZ916)+'aob Cap'!BZ917</f>
        <v>117.98315164850274</v>
      </c>
      <c r="M917">
        <f ca="1">+('aob Demand'!M916-'aob Demand'!CA916)+'aob Cap'!CA917</f>
        <v>95.845754604029736</v>
      </c>
      <c r="N917">
        <f ca="1">+'aob Demand'!N916*(1+CL917)</f>
        <v>332.24304998012968</v>
      </c>
      <c r="O917">
        <f ca="1">+'aob Demand'!O916*(1+CM917)</f>
        <v>32860.201977347147</v>
      </c>
      <c r="P917">
        <f ca="1">+'aob Demand'!P916*(1+CN917)</f>
        <v>54164.59201941701</v>
      </c>
      <c r="Q917">
        <f ca="1">+'aob Demand'!Q916*(1+CO917)</f>
        <v>167286.14653421173</v>
      </c>
      <c r="R917">
        <v>1599.62328239306</v>
      </c>
      <c r="S917">
        <f ca="1">+IF(E917&gt;2017,SUMPRODUCT(J917:M917,N917:Q917),'aob Demand'!S916)</f>
        <v>27030155.558479816</v>
      </c>
      <c r="T917">
        <v>17102.545617352102</v>
      </c>
      <c r="U917">
        <v>51.097999999999999</v>
      </c>
      <c r="V917">
        <v>51202.305434755697</v>
      </c>
      <c r="W917">
        <v>2.9875176627834599E-3</v>
      </c>
      <c r="X917">
        <v>-29.6848903804669</v>
      </c>
      <c r="Y917">
        <v>-29.6848903804669</v>
      </c>
      <c r="Z917">
        <v>6.1492581003651896</v>
      </c>
      <c r="AA917">
        <v>3.9828605125546401</v>
      </c>
      <c r="AB917">
        <v>14.4241514678878</v>
      </c>
      <c r="AC917">
        <v>14.4241514678878</v>
      </c>
      <c r="AD917">
        <v>14.4241514678878</v>
      </c>
      <c r="AE917">
        <v>14.4241514678878</v>
      </c>
      <c r="AF917">
        <v>1997.2018396926101</v>
      </c>
      <c r="AG917">
        <v>462535.34607350099</v>
      </c>
      <c r="AH917">
        <v>824391.32061527797</v>
      </c>
      <c r="AI917">
        <v>2368950.9786266</v>
      </c>
      <c r="AJ917">
        <v>130.14775753662701</v>
      </c>
      <c r="AK917">
        <v>130.14775753662701</v>
      </c>
      <c r="AL917">
        <v>102.787888429045</v>
      </c>
      <c r="AM917">
        <v>81.814189485721201</v>
      </c>
      <c r="AN917">
        <v>100.46286715616</v>
      </c>
      <c r="AO917">
        <v>100.46286715616</v>
      </c>
      <c r="AP917">
        <v>108.93714652941</v>
      </c>
      <c r="AQ917">
        <v>85.797049998275796</v>
      </c>
      <c r="AR917">
        <f ca="1">+IF(E917&gt;2017,J917*N917,'aob Demand'!AR916)</f>
        <v>46104.004122424267</v>
      </c>
      <c r="AS917">
        <f>+IF(F917&gt;2017,K917*O917,'aob Demand'!AS916)</f>
        <v>4825264.3959798403</v>
      </c>
      <c r="AT917">
        <f>+IF(G917&gt;2017,L917*P917,'aob Demand'!AT916)</f>
        <v>6777627.2914525196</v>
      </c>
      <c r="AU917">
        <f>+IF(H917&gt;2017,M917*Q917,'aob Demand'!AU916)</f>
        <v>17269830.2062327</v>
      </c>
      <c r="AV917">
        <v>0.81338160145491001</v>
      </c>
      <c r="AW917">
        <v>0.81338160145491001</v>
      </c>
      <c r="AX917">
        <v>1.0608775297625901</v>
      </c>
      <c r="AY917">
        <v>1.0493682512651901</v>
      </c>
      <c r="AZ917">
        <v>0.81436181498759297</v>
      </c>
      <c r="BA917">
        <v>0.81436181498759297</v>
      </c>
      <c r="BB917">
        <v>1.0631530369340401</v>
      </c>
      <c r="BC917">
        <v>1.04649675886557</v>
      </c>
      <c r="BD917">
        <v>0.81338160145491001</v>
      </c>
      <c r="BE917">
        <v>0.81338160145491001</v>
      </c>
      <c r="BF917">
        <v>1.0608775297625901</v>
      </c>
      <c r="BG917">
        <v>1.0493682512651901</v>
      </c>
      <c r="BH917">
        <v>0.190756703999999</v>
      </c>
      <c r="BI917">
        <v>0.190756703999999</v>
      </c>
      <c r="BJ917">
        <v>0.19094513299999999</v>
      </c>
      <c r="BK917">
        <v>0.22217258300000001</v>
      </c>
      <c r="BL917">
        <v>0.162760554</v>
      </c>
      <c r="BM917">
        <v>0.162760554</v>
      </c>
      <c r="BN917">
        <v>0.166015943</v>
      </c>
      <c r="BO917">
        <v>0.19972778899999999</v>
      </c>
      <c r="BP917">
        <v>0.190756703999999</v>
      </c>
      <c r="BQ917">
        <v>0.190756703999999</v>
      </c>
      <c r="BR917">
        <v>0.19094513299999999</v>
      </c>
      <c r="BS917">
        <v>0.22217258300000001</v>
      </c>
      <c r="BT917">
        <v>0</v>
      </c>
      <c r="BU917">
        <v>0</v>
      </c>
      <c r="BV917">
        <v>0</v>
      </c>
      <c r="BW917">
        <v>0</v>
      </c>
      <c r="BX917">
        <f ca="1">+'aob Demand'!BX916+'aob Cap'!$CG917</f>
        <v>10.021811301533329</v>
      </c>
      <c r="BY917">
        <f ca="1">+'aob Demand'!BY916+'aob Cap'!$CG917</f>
        <v>10.021811301533329</v>
      </c>
      <c r="BZ917">
        <f ca="1">+'aob Demand'!BZ916+'aob Cap'!$CG917</f>
        <v>10.021811301533329</v>
      </c>
      <c r="CA917">
        <f ca="1">+'aob Demand'!CA916+'aob Cap'!$CG917</f>
        <v>10.021811301533329</v>
      </c>
      <c r="CB917">
        <f t="shared" ca="1" si="114"/>
        <v>3329.6771531467666</v>
      </c>
      <c r="CC917">
        <f t="shared" ref="CC917:CC928" ca="1" si="119">+BY917*O917</f>
        <v>329318.74354724551</v>
      </c>
      <c r="CD917">
        <f t="shared" ref="CD917:CD928" ca="1" si="120">+BZ917*P917</f>
        <v>542827.32044313534</v>
      </c>
      <c r="CE917">
        <f t="shared" ref="CE917:CE928" ca="1" si="121">+CA917*Q917</f>
        <v>1676510.1939265237</v>
      </c>
      <c r="CG917">
        <f ca="1">+IFERROR(VLOOKUP(_xlfn.CONCAT(B917,E917,C917),Reallocation!$A$3:$F$618,6,FALSE),0)</f>
        <v>-8.5827476755722714</v>
      </c>
      <c r="CH917">
        <f t="shared" ca="1" si="115"/>
        <v>-6.1850555482556246E-2</v>
      </c>
      <c r="CI917">
        <f t="shared" ca="1" si="116"/>
        <v>-6.1850555482556246E-2</v>
      </c>
      <c r="CJ917">
        <f t="shared" ca="1" si="117"/>
        <v>-7.2745536592734306E-2</v>
      </c>
      <c r="CK917">
        <f t="shared" ca="1" si="118"/>
        <v>-8.9547499636581929E-2</v>
      </c>
      <c r="CL917">
        <f ca="1">+IF($C917=1,SUMPRODUCT($CH917:$CK917,Elast!$L$6:$O$6),SUMPRODUCT($CH917:$CK917,Elast!$L$13:$O$13))</f>
        <v>3.3590684618992686E-3</v>
      </c>
      <c r="CM917">
        <f ca="1">+IF($C917=1,SUMPRODUCT($CH917:$CK917,Elast!$L$7:$O$7),SUMPRODUCT($CH917:$CK917,Elast!$L$14:$O$14))</f>
        <v>3.4488798071598183E-3</v>
      </c>
      <c r="CN917">
        <f ca="1">+IF($C917=1,SUMPRODUCT($CH917:$CK917,Elast!$L$8:$O$8),SUMPRODUCT($CH917:$CK917,Elast!$L$15:$O$15))</f>
        <v>1.1473485581705984E-2</v>
      </c>
      <c r="CO917">
        <f ca="1">+IF($C917=1,SUMPRODUCT($CH917:$CK917,Elast!$L$9:$O$9),SUMPRODUCT($CH917:$CK917,Elast!$L$16:$O$16))</f>
        <v>1.1558395541666296E-2</v>
      </c>
    </row>
    <row r="918" spans="2:93" x14ac:dyDescent="0.25">
      <c r="B918" t="s">
        <v>95</v>
      </c>
      <c r="C918">
        <v>1</v>
      </c>
      <c r="D918">
        <v>2041</v>
      </c>
      <c r="E918">
        <v>2039</v>
      </c>
      <c r="F918">
        <v>6.1160300949420301E-4</v>
      </c>
      <c r="G918">
        <v>0.14081977744257901</v>
      </c>
      <c r="H918">
        <v>0.25768412150662001</v>
      </c>
      <c r="I918">
        <v>0.60088449804130495</v>
      </c>
      <c r="J918">
        <f ca="1">+('aob Demand'!J917-'aob Demand'!BX917)+'aob Cap'!BX918</f>
        <v>138.89598919300292</v>
      </c>
      <c r="K918">
        <f ca="1">+('aob Demand'!K917-'aob Demand'!BY917)+'aob Cap'!BY918</f>
        <v>138.89598919300292</v>
      </c>
      <c r="L918">
        <f ca="1">+('aob Demand'!L917-'aob Demand'!BZ917)+'aob Cap'!BZ918</f>
        <v>118.04648043507491</v>
      </c>
      <c r="M918">
        <f ca="1">+('aob Demand'!M917-'aob Demand'!CA917)+'aob Cap'!CA918</f>
        <v>95.896722008464906</v>
      </c>
      <c r="N918">
        <f ca="1">+'aob Demand'!N917*(1+CL918)</f>
        <v>338.36937078205176</v>
      </c>
      <c r="O918">
        <f ca="1">+'aob Demand'!O917*(1+CM918)</f>
        <v>32995.536087057815</v>
      </c>
      <c r="P918">
        <f ca="1">+'aob Demand'!P917*(1+CN918)</f>
        <v>54373.671612303209</v>
      </c>
      <c r="Q918">
        <f ca="1">+'aob Demand'!Q917*(1+CO918)</f>
        <v>167935.54369328628</v>
      </c>
      <c r="R918">
        <v>1608.8679905347601</v>
      </c>
      <c r="S918">
        <f ca="1">+IF(E918&gt;2017,SUMPRODUCT(J918:M918,N918:Q918),'aob Demand'!S917)</f>
        <v>27153034.483293131</v>
      </c>
      <c r="T918">
        <v>17134.901974713201</v>
      </c>
      <c r="U918">
        <v>51.097999999999999</v>
      </c>
      <c r="V918">
        <v>52224.154403370398</v>
      </c>
      <c r="W918">
        <v>2.9818655691546902E-3</v>
      </c>
      <c r="X918">
        <v>-24.287966085720001</v>
      </c>
      <c r="Y918">
        <v>-24.287966085720001</v>
      </c>
      <c r="Z918">
        <v>6.2574727370736598</v>
      </c>
      <c r="AA918">
        <v>4.0390234635891096</v>
      </c>
      <c r="AB918">
        <v>14.1319004221047</v>
      </c>
      <c r="AC918">
        <v>14.1319004221047</v>
      </c>
      <c r="AD918">
        <v>14.1319004221047</v>
      </c>
      <c r="AE918">
        <v>14.1319004221047</v>
      </c>
      <c r="AF918">
        <v>204.78586679177701</v>
      </c>
      <c r="AG918">
        <v>456213.19176757801</v>
      </c>
      <c r="AH918">
        <v>813859.91768104699</v>
      </c>
      <c r="AI918">
        <v>2332640.0524390098</v>
      </c>
      <c r="AJ918">
        <v>130.14775753662701</v>
      </c>
      <c r="AK918">
        <v>130.14775753662701</v>
      </c>
      <c r="AL918">
        <v>102.787888429045</v>
      </c>
      <c r="AM918">
        <v>81.814189485721201</v>
      </c>
      <c r="AN918">
        <v>105.859791450907</v>
      </c>
      <c r="AO918">
        <v>105.859791450907</v>
      </c>
      <c r="AP918">
        <v>109.04536116611899</v>
      </c>
      <c r="AQ918">
        <v>85.853212949310304</v>
      </c>
      <c r="AR918">
        <f ca="1">+IF(E918&gt;2017,J918*N918,'aob Demand'!AR917)</f>
        <v>46998.148467387058</v>
      </c>
      <c r="AS918">
        <f>+IF(F918&gt;2017,K918*O918,'aob Demand'!AS917)</f>
        <v>4837591.5045126602</v>
      </c>
      <c r="AT918">
        <f>+IF(G918&gt;2017,L918*P918,'aob Demand'!AT917)</f>
        <v>6790121.91790222</v>
      </c>
      <c r="AU918">
        <f>+IF(H918&gt;2017,M918*Q918,'aob Demand'!AU917)</f>
        <v>17290744.6376759</v>
      </c>
      <c r="AV918">
        <v>0.76457870536761496</v>
      </c>
      <c r="AW918">
        <v>0.76457870536761496</v>
      </c>
      <c r="AX918">
        <v>1.0610713949874999</v>
      </c>
      <c r="AY918">
        <v>1.0498750807953501</v>
      </c>
      <c r="AZ918">
        <v>0.76550010608833796</v>
      </c>
      <c r="BA918">
        <v>0.76550010608833796</v>
      </c>
      <c r="BB918">
        <v>1.0633473179861299</v>
      </c>
      <c r="BC918">
        <v>1.0470022015068701</v>
      </c>
      <c r="BD918">
        <v>0.76457870536761496</v>
      </c>
      <c r="BE918">
        <v>0.76457870536761496</v>
      </c>
      <c r="BF918">
        <v>1.0610713949874999</v>
      </c>
      <c r="BG918">
        <v>1.0498750807953501</v>
      </c>
      <c r="BH918">
        <v>0.190756703999999</v>
      </c>
      <c r="BI918">
        <v>0.190756703999999</v>
      </c>
      <c r="BJ918">
        <v>0.19094513299999999</v>
      </c>
      <c r="BK918">
        <v>0.22217258300000001</v>
      </c>
      <c r="BL918">
        <v>0.162760554</v>
      </c>
      <c r="BM918">
        <v>0.162760554</v>
      </c>
      <c r="BN918">
        <v>0.166015943</v>
      </c>
      <c r="BO918">
        <v>0.19972778899999999</v>
      </c>
      <c r="BP918">
        <v>0.190756703999999</v>
      </c>
      <c r="BQ918">
        <v>0.190756703999999</v>
      </c>
      <c r="BR918">
        <v>0.19094513299999999</v>
      </c>
      <c r="BS918">
        <v>0.22217258300000001</v>
      </c>
      <c r="BT918">
        <v>0</v>
      </c>
      <c r="BU918">
        <v>0</v>
      </c>
      <c r="BV918">
        <v>0</v>
      </c>
      <c r="BW918">
        <v>0</v>
      </c>
      <c r="BX918">
        <f ca="1">+'aob Demand'!BX917+'aob Cap'!$CG918</f>
        <v>10.023513949015012</v>
      </c>
      <c r="BY918">
        <f ca="1">+'aob Demand'!BY917+'aob Cap'!$CG918</f>
        <v>10.023513949015012</v>
      </c>
      <c r="BZ918">
        <f ca="1">+'aob Demand'!BZ917+'aob Cap'!$CG918</f>
        <v>10.023513949015012</v>
      </c>
      <c r="CA918">
        <f ca="1">+'aob Demand'!CA917+'aob Cap'!$CG918</f>
        <v>10.023513949015012</v>
      </c>
      <c r="CB918">
        <f t="shared" ca="1" si="114"/>
        <v>3391.6501079533282</v>
      </c>
      <c r="CC918">
        <f t="shared" ca="1" si="119"/>
        <v>330731.21622385219</v>
      </c>
      <c r="CD918">
        <f t="shared" ca="1" si="120"/>
        <v>545015.25586508273</v>
      </c>
      <c r="CE918">
        <f t="shared" ca="1" si="121"/>
        <v>1683304.264745075</v>
      </c>
      <c r="CG918">
        <f ca="1">+IFERROR(VLOOKUP(_xlfn.CONCAT(B918,E918,C918),Reallocation!$A$3:$F$618,6,FALSE),0)</f>
        <v>-8.2002298177430895</v>
      </c>
      <c r="CH918">
        <f t="shared" ca="1" si="115"/>
        <v>-5.9038636503379927E-2</v>
      </c>
      <c r="CI918">
        <f t="shared" ca="1" si="116"/>
        <v>-5.9038636503379927E-2</v>
      </c>
      <c r="CJ918">
        <f t="shared" ca="1" si="117"/>
        <v>-6.9466110192528685E-2</v>
      </c>
      <c r="CK918">
        <f t="shared" ca="1" si="118"/>
        <v>-8.5511054455221669E-2</v>
      </c>
      <c r="CL918">
        <f ca="1">+IF($C918=1,SUMPRODUCT($CH918:$CK918,Elast!$L$6:$O$6),SUMPRODUCT($CH918:$CK918,Elast!$L$13:$O$13))</f>
        <v>3.2080065103415826E-3</v>
      </c>
      <c r="CM918">
        <f ca="1">+IF($C918=1,SUMPRODUCT($CH918:$CK918,Elast!$L$7:$O$7),SUMPRODUCT($CH918:$CK918,Elast!$L$14:$O$14))</f>
        <v>3.2923611080740035E-3</v>
      </c>
      <c r="CN918">
        <f ca="1">+IF($C918=1,SUMPRODUCT($CH918:$CK918,Elast!$L$8:$O$8),SUMPRODUCT($CH918:$CK918,Elast!$L$15:$O$15))</f>
        <v>1.0953448026025804E-2</v>
      </c>
      <c r="CO918">
        <f ca="1">+IF($C918=1,SUMPRODUCT($CH918:$CK918,Elast!$L$9:$O$9),SUMPRODUCT($CH918:$CK918,Elast!$L$16:$O$16))</f>
        <v>1.1036746425388728E-2</v>
      </c>
    </row>
    <row r="919" spans="2:93" x14ac:dyDescent="0.25">
      <c r="B919" t="s">
        <v>95</v>
      </c>
      <c r="C919">
        <v>1</v>
      </c>
      <c r="D919">
        <v>2042</v>
      </c>
      <c r="E919">
        <v>2040</v>
      </c>
      <c r="F919" s="1">
        <v>5.5180751933292497E-5</v>
      </c>
      <c r="G919">
        <v>0.134526615357109</v>
      </c>
      <c r="H919">
        <v>0.26025431786778302</v>
      </c>
      <c r="I919">
        <v>0.60516388602317295</v>
      </c>
      <c r="J919">
        <f ca="1">+('aob Demand'!J918-'aob Demand'!BX918)+'aob Cap'!BX919</f>
        <v>139.01734592046174</v>
      </c>
      <c r="K919">
        <f ca="1">+('aob Demand'!K918-'aob Demand'!BY918)+'aob Cap'!BY919</f>
        <v>139.01734592046174</v>
      </c>
      <c r="L919">
        <f ca="1">+('aob Demand'!L918-'aob Demand'!BZ918)+'aob Cap'!BZ919</f>
        <v>118.10949192048973</v>
      </c>
      <c r="M919">
        <f ca="1">+('aob Demand'!M918-'aob Demand'!CA918)+'aob Cap'!CA919</f>
        <v>95.947393313690739</v>
      </c>
      <c r="N919">
        <f ca="1">+'aob Demand'!N918*(1+CL919)</f>
        <v>344.1996718119633</v>
      </c>
      <c r="O919">
        <f ca="1">+'aob Demand'!O918*(1+CM919)</f>
        <v>33131.456632504734</v>
      </c>
      <c r="P919">
        <f ca="1">+'aob Demand'!P918*(1+CN919)</f>
        <v>54584.149766292656</v>
      </c>
      <c r="Q919">
        <f ca="1">+'aob Demand'!Q918*(1+CO919)</f>
        <v>168589.04059204095</v>
      </c>
      <c r="R919">
        <v>1599.00534037285</v>
      </c>
      <c r="S919">
        <f ca="1">+IF(E919&gt;2017,SUMPRODUCT(J919:M919,N919:Q919),'aob Demand'!S918)</f>
        <v>27276282.074242752</v>
      </c>
      <c r="T919">
        <v>17167.319547163799</v>
      </c>
      <c r="U919">
        <v>51.097999999999999</v>
      </c>
      <c r="V919">
        <v>53266.396502837197</v>
      </c>
      <c r="W919">
        <v>2.9762241687388098E-3</v>
      </c>
      <c r="X919">
        <v>-30.6395535727744</v>
      </c>
      <c r="Y919">
        <v>-30.6395535727744</v>
      </c>
      <c r="Z919">
        <v>6.2773997341821497</v>
      </c>
      <c r="AA919">
        <v>4.0804893108070797</v>
      </c>
      <c r="AB919">
        <v>13.8745797387112</v>
      </c>
      <c r="AC919">
        <v>13.8745797387112</v>
      </c>
      <c r="AD919">
        <v>13.8745797387112</v>
      </c>
      <c r="AE919">
        <v>13.8745797387112</v>
      </c>
      <c r="AF919">
        <v>1949.57662692241</v>
      </c>
      <c r="AG919">
        <v>448884.23119028198</v>
      </c>
      <c r="AH919">
        <v>800163.95896697103</v>
      </c>
      <c r="AI919">
        <v>2298674.7709911498</v>
      </c>
      <c r="AJ919">
        <v>130.14775753662701</v>
      </c>
      <c r="AK919">
        <v>130.14775753662701</v>
      </c>
      <c r="AL919">
        <v>102.787888429045</v>
      </c>
      <c r="AM919">
        <v>81.814189485721201</v>
      </c>
      <c r="AN919">
        <v>99.508203963852694</v>
      </c>
      <c r="AO919">
        <v>99.508203963852694</v>
      </c>
      <c r="AP919">
        <v>109.065288163227</v>
      </c>
      <c r="AQ919">
        <v>85.894678796528197</v>
      </c>
      <c r="AR919">
        <f ca="1">+IF(E919&gt;2017,J919*N919,'aob Demand'!AR918)</f>
        <v>47849.724841993106</v>
      </c>
      <c r="AS919">
        <f>+IF(F919&gt;2017,K919*O919,'aob Demand'!AS918)</f>
        <v>4850205.1042577</v>
      </c>
      <c r="AT919">
        <f>+IF(G919&gt;2017,L919*P919,'aob Demand'!AT918)</f>
        <v>6803450.7621618696</v>
      </c>
      <c r="AU919">
        <f>+IF(H919&gt;2017,M919*Q919,'aob Demand'!AU918)</f>
        <v>17314183.018837199</v>
      </c>
      <c r="AV919">
        <v>0.80609182722619799</v>
      </c>
      <c r="AW919">
        <v>0.80609182722619799</v>
      </c>
      <c r="AX919">
        <v>1.06212302960324</v>
      </c>
      <c r="AY919">
        <v>1.05055905030136</v>
      </c>
      <c r="AZ919">
        <v>0.80706325578595295</v>
      </c>
      <c r="BA919">
        <v>0.80706325578595295</v>
      </c>
      <c r="BB919">
        <v>1.06440120828364</v>
      </c>
      <c r="BC919">
        <v>1.04768429939799</v>
      </c>
      <c r="BD919">
        <v>0.80609182722619799</v>
      </c>
      <c r="BE919">
        <v>0.80609182722619799</v>
      </c>
      <c r="BF919">
        <v>1.06212302960324</v>
      </c>
      <c r="BG919">
        <v>1.05055905030136</v>
      </c>
      <c r="BH919">
        <v>0.190756703999999</v>
      </c>
      <c r="BI919">
        <v>0.190756703999999</v>
      </c>
      <c r="BJ919">
        <v>0.19094513299999999</v>
      </c>
      <c r="BK919">
        <v>0.22217258300000001</v>
      </c>
      <c r="BL919">
        <v>0.162760554</v>
      </c>
      <c r="BM919">
        <v>0.162760554</v>
      </c>
      <c r="BN919">
        <v>0.166015943</v>
      </c>
      <c r="BO919">
        <v>0.19972778899999999</v>
      </c>
      <c r="BP919">
        <v>0.190756703999999</v>
      </c>
      <c r="BQ919">
        <v>0.190756703999999</v>
      </c>
      <c r="BR919">
        <v>0.19094513299999999</v>
      </c>
      <c r="BS919">
        <v>0.22217258300000001</v>
      </c>
      <c r="BT919">
        <v>0</v>
      </c>
      <c r="BU919">
        <v>0</v>
      </c>
      <c r="BV919">
        <v>0</v>
      </c>
      <c r="BW919">
        <v>0</v>
      </c>
      <c r="BX919">
        <f ca="1">+'aob Demand'!BX918+'aob Cap'!$CG919</f>
        <v>10.025066764216337</v>
      </c>
      <c r="BY919">
        <f ca="1">+'aob Demand'!BY918+'aob Cap'!$CG919</f>
        <v>10.025066764216337</v>
      </c>
      <c r="BZ919">
        <f ca="1">+'aob Demand'!BZ918+'aob Cap'!$CG919</f>
        <v>10.025066764216337</v>
      </c>
      <c r="CA919">
        <f ca="1">+'aob Demand'!CA918+'aob Cap'!$CG919</f>
        <v>10.025066764216337</v>
      </c>
      <c r="CB919">
        <f t="shared" ca="1" si="114"/>
        <v>3450.6246901362842</v>
      </c>
      <c r="CC919">
        <f t="shared" ca="1" si="119"/>
        <v>332145.06473659811</v>
      </c>
      <c r="CD919">
        <f t="shared" ca="1" si="120"/>
        <v>547209.74567506742</v>
      </c>
      <c r="CE919">
        <f t="shared" ca="1" si="121"/>
        <v>1690116.3876503888</v>
      </c>
      <c r="CG919">
        <f ca="1">+IFERROR(VLOOKUP(_xlfn.CONCAT(B919,E919,C919),Reallocation!$A$3:$F$618,6,FALSE),0)</f>
        <v>-7.8355819368762631</v>
      </c>
      <c r="CH919">
        <f t="shared" ca="1" si="115"/>
        <v>-5.6364059355293317E-2</v>
      </c>
      <c r="CI919">
        <f t="shared" ca="1" si="116"/>
        <v>-5.6364059355293317E-2</v>
      </c>
      <c r="CJ919">
        <f t="shared" ca="1" si="117"/>
        <v>-6.6341678466884879E-2</v>
      </c>
      <c r="CK919">
        <f t="shared" ca="1" si="118"/>
        <v>-8.1665396695651649E-2</v>
      </c>
      <c r="CL919">
        <f ca="1">+IF($C919=1,SUMPRODUCT($CH919:$CK919,Elast!$L$6:$O$6),SUMPRODUCT($CH919:$CK919,Elast!$L$13:$O$13))</f>
        <v>3.0640179368116175E-3</v>
      </c>
      <c r="CM919">
        <f ca="1">+IF($C919=1,SUMPRODUCT($CH919:$CK919,Elast!$L$7:$O$7),SUMPRODUCT($CH919:$CK919,Elast!$L$14:$O$14))</f>
        <v>3.1434353963017553E-3</v>
      </c>
      <c r="CN919">
        <f ca="1">+IF($C919=1,SUMPRODUCT($CH919:$CK919,Elast!$L$8:$O$8),SUMPRODUCT($CH919:$CK919,Elast!$L$15:$O$15))</f>
        <v>1.0458517902581435E-2</v>
      </c>
      <c r="CO919">
        <f ca="1">+IF($C919=1,SUMPRODUCT($CH919:$CK919,Elast!$L$9:$O$9),SUMPRODUCT($CH919:$CK919,Elast!$L$16:$O$16))</f>
        <v>1.0539868282838656E-2</v>
      </c>
    </row>
    <row r="920" spans="2:93" x14ac:dyDescent="0.25">
      <c r="B920" t="s">
        <v>95</v>
      </c>
      <c r="C920">
        <v>1</v>
      </c>
      <c r="D920">
        <v>2043</v>
      </c>
      <c r="E920">
        <v>2041</v>
      </c>
      <c r="F920">
        <v>6.1087048431871795E-4</v>
      </c>
      <c r="G920">
        <v>0.13981745508388399</v>
      </c>
      <c r="H920">
        <v>0.25822382955894402</v>
      </c>
      <c r="I920">
        <v>0.60134784487285198</v>
      </c>
      <c r="J920">
        <f ca="1">+('aob Demand'!J919-'aob Demand'!BX919)+'aob Cap'!BX920</f>
        <v>139.13085799373266</v>
      </c>
      <c r="K920">
        <f ca="1">+('aob Demand'!K919-'aob Demand'!BY919)+'aob Cap'!BY920</f>
        <v>139.13085799373266</v>
      </c>
      <c r="L920">
        <f ca="1">+('aob Demand'!L919-'aob Demand'!BZ919)+'aob Cap'!BZ920</f>
        <v>118.17223124504166</v>
      </c>
      <c r="M920">
        <f ca="1">+('aob Demand'!M919-'aob Demand'!CA919)+'aob Cap'!CA920</f>
        <v>95.997812627852667</v>
      </c>
      <c r="N920">
        <f ca="1">+'aob Demand'!N919*(1+CL920)</f>
        <v>349.75582027531374</v>
      </c>
      <c r="O920">
        <f ca="1">+'aob Demand'!O919*(1+CM920)</f>
        <v>33267.954101206116</v>
      </c>
      <c r="P920">
        <f ca="1">+'aob Demand'!P919*(1+CN920)</f>
        <v>54795.991015289634</v>
      </c>
      <c r="Q920">
        <f ca="1">+'aob Demand'!Q919*(1+CO920)</f>
        <v>169246.54840474855</v>
      </c>
      <c r="R920">
        <v>1608.6444636019301</v>
      </c>
      <c r="S920">
        <f ca="1">+IF(E920&gt;2017,SUMPRODUCT(J920:M920,N920:Q920),'aob Demand'!S919)</f>
        <v>27399923.788390011</v>
      </c>
      <c r="T920">
        <v>17199.798450517101</v>
      </c>
      <c r="U920">
        <v>51.097999999999999</v>
      </c>
      <c r="V920">
        <v>54329.4387206842</v>
      </c>
      <c r="W920">
        <v>2.9705934413053001E-3</v>
      </c>
      <c r="X920">
        <v>-25.2367138545351</v>
      </c>
      <c r="Y920">
        <v>-25.2367138545351</v>
      </c>
      <c r="Z920">
        <v>6.3854950357324798</v>
      </c>
      <c r="AA920">
        <v>4.1364477215738997</v>
      </c>
      <c r="AB920">
        <v>13.609343650682201</v>
      </c>
      <c r="AC920">
        <v>13.609343650682201</v>
      </c>
      <c r="AD920">
        <v>13.609343650682201</v>
      </c>
      <c r="AE920">
        <v>13.609343650682201</v>
      </c>
      <c r="AF920">
        <v>181.81515677118099</v>
      </c>
      <c r="AG920">
        <v>443251.98197040497</v>
      </c>
      <c r="AH920">
        <v>790851.21711300698</v>
      </c>
      <c r="AI920">
        <v>2266030.9863824998</v>
      </c>
      <c r="AJ920">
        <v>130.14775753662701</v>
      </c>
      <c r="AK920">
        <v>130.14775753662701</v>
      </c>
      <c r="AL920">
        <v>102.787888429045</v>
      </c>
      <c r="AM920">
        <v>81.814189485721201</v>
      </c>
      <c r="AN920">
        <v>104.911043682092</v>
      </c>
      <c r="AO920">
        <v>104.911043682092</v>
      </c>
      <c r="AP920">
        <v>109.173383464777</v>
      </c>
      <c r="AQ920">
        <v>85.950637207295102</v>
      </c>
      <c r="AR920">
        <f ca="1">+IF(E920&gt;2017,J920*N920,'aob Demand'!AR919)</f>
        <v>48661.827363206161</v>
      </c>
      <c r="AS920">
        <f>+IF(F920&gt;2017,K920*O920,'aob Demand'!AS919)</f>
        <v>4863105.9840804003</v>
      </c>
      <c r="AT920">
        <f>+IF(G920&gt;2017,L920*P920,'aob Demand'!AT919)</f>
        <v>6817578.2067524502</v>
      </c>
      <c r="AU920">
        <f>+IF(H920&gt;2017,M920*Q920,'aob Demand'!AU919)</f>
        <v>17340034.474384099</v>
      </c>
      <c r="AV920">
        <v>0.75772631759262599</v>
      </c>
      <c r="AW920">
        <v>0.75772631759262599</v>
      </c>
      <c r="AX920">
        <v>1.0623091010768799</v>
      </c>
      <c r="AY920">
        <v>1.05106177885376</v>
      </c>
      <c r="AZ920">
        <v>0.75863946043879604</v>
      </c>
      <c r="BA920">
        <v>0.75863946043879604</v>
      </c>
      <c r="BB920">
        <v>1.06458767886742</v>
      </c>
      <c r="BC920">
        <v>1.0481856522834501</v>
      </c>
      <c r="BD920">
        <v>0.75772631759262599</v>
      </c>
      <c r="BE920">
        <v>0.75772631759262599</v>
      </c>
      <c r="BF920">
        <v>1.0623091010768799</v>
      </c>
      <c r="BG920">
        <v>1.05106177885376</v>
      </c>
      <c r="BH920">
        <v>0.190756703999999</v>
      </c>
      <c r="BI920">
        <v>0.190756703999999</v>
      </c>
      <c r="BJ920">
        <v>0.19094513299999999</v>
      </c>
      <c r="BK920">
        <v>0.22217258300000001</v>
      </c>
      <c r="BL920">
        <v>0.162760554</v>
      </c>
      <c r="BM920">
        <v>0.162760554</v>
      </c>
      <c r="BN920">
        <v>0.166015943</v>
      </c>
      <c r="BO920">
        <v>0.19972778899999999</v>
      </c>
      <c r="BP920">
        <v>0.190756703999999</v>
      </c>
      <c r="BQ920">
        <v>0.190756703999999</v>
      </c>
      <c r="BR920">
        <v>0.19094513299999999</v>
      </c>
      <c r="BS920">
        <v>0.22217258300000001</v>
      </c>
      <c r="BT920">
        <v>0</v>
      </c>
      <c r="BU920">
        <v>0</v>
      </c>
      <c r="BV920">
        <v>0</v>
      </c>
      <c r="BW920">
        <v>0</v>
      </c>
      <c r="BX920">
        <f ca="1">+'aob Demand'!BX919+'aob Cap'!$CG920</f>
        <v>10.026506451763467</v>
      </c>
      <c r="BY920">
        <f ca="1">+'aob Demand'!BY919+'aob Cap'!$CG920</f>
        <v>10.026506451763467</v>
      </c>
      <c r="BZ920">
        <f ca="1">+'aob Demand'!BZ919+'aob Cap'!$CG920</f>
        <v>10.026506451763467</v>
      </c>
      <c r="CA920">
        <f ca="1">+'aob Demand'!CA919+'aob Cap'!$CG920</f>
        <v>10.026506451763467</v>
      </c>
      <c r="CB920">
        <f t="shared" ca="1" si="114"/>
        <v>3506.828988532257</v>
      </c>
      <c r="CC920">
        <f t="shared" ca="1" si="119"/>
        <v>333561.35643271403</v>
      </c>
      <c r="CD920">
        <f t="shared" ca="1" si="120"/>
        <v>549412.35744557448</v>
      </c>
      <c r="CE920">
        <f t="shared" ca="1" si="121"/>
        <v>1696951.6095189094</v>
      </c>
      <c r="CG920">
        <f ca="1">+IFERROR(VLOOKUP(_xlfn.CONCAT(B920,E920,C920),Reallocation!$A$3:$F$618,6,FALSE),0)</f>
        <v>-7.4878163667503337</v>
      </c>
      <c r="CH920">
        <f t="shared" ca="1" si="115"/>
        <v>-5.3818516429242735E-2</v>
      </c>
      <c r="CI920">
        <f t="shared" ca="1" si="116"/>
        <v>-5.3818516429242735E-2</v>
      </c>
      <c r="CJ920">
        <f t="shared" ca="1" si="117"/>
        <v>-6.336358624915539E-2</v>
      </c>
      <c r="CK920">
        <f t="shared" ca="1" si="118"/>
        <v>-7.7999864390429163E-2</v>
      </c>
      <c r="CL920">
        <f ca="1">+IF($C920=1,SUMPRODUCT($CH920:$CK920,Elast!$L$6:$O$6),SUMPRODUCT($CH920:$CK920,Elast!$L$13:$O$13))</f>
        <v>2.9267170827556527E-3</v>
      </c>
      <c r="CM920">
        <f ca="1">+IF($C920=1,SUMPRODUCT($CH920:$CK920,Elast!$L$7:$O$7),SUMPRODUCT($CH920:$CK920,Elast!$L$14:$O$14))</f>
        <v>3.0016505853782344E-3</v>
      </c>
      <c r="CN920">
        <f ca="1">+IF($C920=1,SUMPRODUCT($CH920:$CK920,Elast!$L$8:$O$8),SUMPRODUCT($CH920:$CK920,Elast!$L$15:$O$15))</f>
        <v>9.9872170291773806E-3</v>
      </c>
      <c r="CO920">
        <f ca="1">+IF($C920=1,SUMPRODUCT($CH920:$CK920,Elast!$L$9:$O$9),SUMPRODUCT($CH920:$CK920,Elast!$L$16:$O$16))</f>
        <v>1.0066360750598791E-2</v>
      </c>
    </row>
    <row r="921" spans="2:93" x14ac:dyDescent="0.25">
      <c r="B921" t="s">
        <v>95</v>
      </c>
      <c r="C921">
        <v>1</v>
      </c>
      <c r="D921">
        <v>2044</v>
      </c>
      <c r="E921">
        <v>2042</v>
      </c>
      <c r="F921" s="1">
        <v>5.0231940125014798E-5</v>
      </c>
      <c r="G921">
        <v>0.133536286121158</v>
      </c>
      <c r="H921">
        <v>0.26078696896388498</v>
      </c>
      <c r="I921">
        <v>0.60562651297483105</v>
      </c>
      <c r="J921">
        <f ca="1">+('aob Demand'!J920-'aob Demand'!BX920)+'aob Cap'!BX921</f>
        <v>139.23814340141959</v>
      </c>
      <c r="K921">
        <f ca="1">+('aob Demand'!K920-'aob Demand'!BY920)+'aob Cap'!BY921</f>
        <v>139.23814340141959</v>
      </c>
      <c r="L921">
        <f ca="1">+('aob Demand'!L920-'aob Demand'!BZ920)+'aob Cap'!BZ921</f>
        <v>118.23556583180158</v>
      </c>
      <c r="M921">
        <f ca="1">+('aob Demand'!M920-'aob Demand'!CA920)+'aob Cap'!CA921</f>
        <v>96.04884636957658</v>
      </c>
      <c r="N921">
        <f ca="1">+'aob Demand'!N920*(1+CL921)</f>
        <v>355.05751463613331</v>
      </c>
      <c r="O921">
        <f ca="1">+'aob Demand'!O920*(1+CM921)</f>
        <v>33405.00913274804</v>
      </c>
      <c r="P921">
        <f ca="1">+'aob Demand'!P920*(1+CN921)</f>
        <v>55009.099904866576</v>
      </c>
      <c r="Q921">
        <f ca="1">+'aob Demand'!Q920*(1+CO921)</f>
        <v>169907.78723174479</v>
      </c>
      <c r="R921">
        <v>1599.13419805084</v>
      </c>
      <c r="S921">
        <f ca="1">+IF(E921&gt;2017,SUMPRODUCT(J921:M921,N921:Q921),'aob Demand'!S920)</f>
        <v>27524168.007056523</v>
      </c>
      <c r="T921">
        <v>17232.338800804999</v>
      </c>
      <c r="U921">
        <v>51.097999999999999</v>
      </c>
      <c r="V921">
        <v>55413.6961667262</v>
      </c>
      <c r="W921">
        <v>2.9649733666619101E-3</v>
      </c>
      <c r="X921">
        <v>-31.531376475460601</v>
      </c>
      <c r="Y921">
        <v>-31.531376475460601</v>
      </c>
      <c r="Z921">
        <v>6.4046209296053096</v>
      </c>
      <c r="AA921">
        <v>4.1775780506197799</v>
      </c>
      <c r="AB921">
        <v>13.376554105674201</v>
      </c>
      <c r="AC921">
        <v>13.376554105674201</v>
      </c>
      <c r="AD921">
        <v>13.376554105674201</v>
      </c>
      <c r="AE921">
        <v>13.376554105674201</v>
      </c>
      <c r="AF921">
        <v>1907.5843751007801</v>
      </c>
      <c r="AG921">
        <v>436612.34178277501</v>
      </c>
      <c r="AH921">
        <v>778371.12976617203</v>
      </c>
      <c r="AI921">
        <v>2235468.8952905298</v>
      </c>
      <c r="AJ921">
        <v>130.14775753662701</v>
      </c>
      <c r="AK921">
        <v>130.14775753662701</v>
      </c>
      <c r="AL921">
        <v>102.787888429045</v>
      </c>
      <c r="AM921">
        <v>81.814189485721201</v>
      </c>
      <c r="AN921">
        <v>98.616381061166507</v>
      </c>
      <c r="AO921">
        <v>98.616381061166507</v>
      </c>
      <c r="AP921">
        <v>109.19250935865</v>
      </c>
      <c r="AQ921">
        <v>85.991767536340902</v>
      </c>
      <c r="AR921">
        <f ca="1">+IF(E921&gt;2017,J921*N921,'aob Demand'!AR920)</f>
        <v>49437.549138657567</v>
      </c>
      <c r="AS921">
        <f>+IF(F921&gt;2017,K921*O921,'aob Demand'!AS920)</f>
        <v>4876293.5434838496</v>
      </c>
      <c r="AT921">
        <f>+IF(G921&gt;2017,L921*P921,'aob Demand'!AT920)</f>
        <v>6832470.5416252697</v>
      </c>
      <c r="AU921">
        <f>+IF(H921&gt;2017,M921*Q921,'aob Demand'!AU920)</f>
        <v>17368193.964716699</v>
      </c>
      <c r="AV921">
        <v>0.799249476084129</v>
      </c>
      <c r="AW921">
        <v>0.799249476084129</v>
      </c>
      <c r="AX921">
        <v>1.0633597925045399</v>
      </c>
      <c r="AY921">
        <v>1.05174358336414</v>
      </c>
      <c r="AZ921">
        <v>0.80021265886456905</v>
      </c>
      <c r="BA921">
        <v>0.80021265886456905</v>
      </c>
      <c r="BB921">
        <v>1.0656406239537799</v>
      </c>
      <c r="BC921">
        <v>1.0488655911032401</v>
      </c>
      <c r="BD921">
        <v>0.799249476084129</v>
      </c>
      <c r="BE921">
        <v>0.799249476084129</v>
      </c>
      <c r="BF921">
        <v>1.0633597925045399</v>
      </c>
      <c r="BG921">
        <v>1.05174358336414</v>
      </c>
      <c r="BH921">
        <v>0.190756703999999</v>
      </c>
      <c r="BI921">
        <v>0.190756703999999</v>
      </c>
      <c r="BJ921">
        <v>0.19094513299999999</v>
      </c>
      <c r="BK921">
        <v>0.22217258300000001</v>
      </c>
      <c r="BL921">
        <v>0.162760554</v>
      </c>
      <c r="BM921">
        <v>0.162760554</v>
      </c>
      <c r="BN921">
        <v>0.166015943</v>
      </c>
      <c r="BO921">
        <v>0.19972778899999999</v>
      </c>
      <c r="BP921">
        <v>0.190756703999999</v>
      </c>
      <c r="BQ921">
        <v>0.190756703999999</v>
      </c>
      <c r="BR921">
        <v>0.19094513299999999</v>
      </c>
      <c r="BS921">
        <v>0.22217258300000001</v>
      </c>
      <c r="BT921">
        <v>0</v>
      </c>
      <c r="BU921">
        <v>0</v>
      </c>
      <c r="BV921">
        <v>0</v>
      </c>
      <c r="BW921">
        <v>0</v>
      </c>
      <c r="BX921">
        <f ca="1">+'aob Demand'!BX920+'aob Cap'!$CG921</f>
        <v>10.028692300769681</v>
      </c>
      <c r="BY921">
        <f ca="1">+'aob Demand'!BY920+'aob Cap'!$CG921</f>
        <v>10.028692300769681</v>
      </c>
      <c r="BZ921">
        <f ca="1">+'aob Demand'!BZ920+'aob Cap'!$CG921</f>
        <v>10.028692300769681</v>
      </c>
      <c r="CA921">
        <f ca="1">+'aob Demand'!CA920+'aob Cap'!$CG921</f>
        <v>10.028692300769681</v>
      </c>
      <c r="CB921">
        <f t="shared" ca="1" si="114"/>
        <v>3560.7625633618081</v>
      </c>
      <c r="CC921">
        <f t="shared" ca="1" si="119"/>
        <v>335008.55789673113</v>
      </c>
      <c r="CD921">
        <f t="shared" ca="1" si="120"/>
        <v>551669.3366882056</v>
      </c>
      <c r="CE921">
        <f t="shared" ca="1" si="121"/>
        <v>1703952.9176518121</v>
      </c>
      <c r="CG921">
        <f ca="1">+IFERROR(VLOOKUP(_xlfn.CONCAT(B921,E921,C921),Reallocation!$A$3:$F$618,6,FALSE),0)</f>
        <v>-7.1551754783254182</v>
      </c>
      <c r="CH921">
        <f t="shared" ca="1" si="115"/>
        <v>-5.1388041405416085E-2</v>
      </c>
      <c r="CI921">
        <f t="shared" ca="1" si="116"/>
        <v>-5.1388041405416085E-2</v>
      </c>
      <c r="CJ921">
        <f t="shared" ca="1" si="117"/>
        <v>-6.0516270446949627E-2</v>
      </c>
      <c r="CK921">
        <f t="shared" ca="1" si="118"/>
        <v>-7.4495173536949566E-2</v>
      </c>
      <c r="CL921">
        <f ca="1">+IF($C921=1,SUMPRODUCT($CH921:$CK921,Elast!$L$6:$O$6),SUMPRODUCT($CH921:$CK921,Elast!$L$13:$O$13))</f>
        <v>2.7953925348601378E-3</v>
      </c>
      <c r="CM921">
        <f ca="1">+IF($C921=1,SUMPRODUCT($CH921:$CK921,Elast!$L$7:$O$7),SUMPRODUCT($CH921:$CK921,Elast!$L$14:$O$14))</f>
        <v>2.8662365263078041E-3</v>
      </c>
      <c r="CN921">
        <f ca="1">+IF($C921=1,SUMPRODUCT($CH921:$CK921,Elast!$L$8:$O$8),SUMPRODUCT($CH921:$CK921,Elast!$L$15:$O$15))</f>
        <v>9.5370003941989429E-3</v>
      </c>
      <c r="CO921">
        <f ca="1">+IF($C921=1,SUMPRODUCT($CH921:$CK921,Elast!$L$9:$O$9),SUMPRODUCT($CH921:$CK921,Elast!$L$16:$O$16))</f>
        <v>9.6137238688286698E-3</v>
      </c>
    </row>
    <row r="922" spans="2:93" x14ac:dyDescent="0.25">
      <c r="B922" t="s">
        <v>95</v>
      </c>
      <c r="C922">
        <v>1</v>
      </c>
      <c r="D922">
        <v>2045</v>
      </c>
      <c r="E922">
        <v>2043</v>
      </c>
      <c r="F922">
        <v>6.1035685959772096E-4</v>
      </c>
      <c r="G922">
        <v>0.13886028606697701</v>
      </c>
      <c r="H922">
        <v>0.25873204208369299</v>
      </c>
      <c r="I922">
        <v>0.60179731498973099</v>
      </c>
      <c r="J922">
        <f ca="1">+('aob Demand'!J921-'aob Demand'!BX921)+'aob Cap'!BX922</f>
        <v>139.33927380581682</v>
      </c>
      <c r="K922">
        <f ca="1">+('aob Demand'!K921-'aob Demand'!BY921)+'aob Cap'!BY922</f>
        <v>139.33927380581682</v>
      </c>
      <c r="L922">
        <f ca="1">+('aob Demand'!L921-'aob Demand'!BZ921)+'aob Cap'!BZ922</f>
        <v>118.29891348502282</v>
      </c>
      <c r="M922">
        <f ca="1">+('aob Demand'!M921-'aob Demand'!CA921)+'aob Cap'!CA922</f>
        <v>96.099911346726827</v>
      </c>
      <c r="N922">
        <f ca="1">+'aob Demand'!N921*(1+CL922)</f>
        <v>360.12257642316752</v>
      </c>
      <c r="O922">
        <f ca="1">+'aob Demand'!O921*(1+CM922)</f>
        <v>33542.624445062393</v>
      </c>
      <c r="P922">
        <f ca="1">+'aob Demand'!P921*(1+CN922)</f>
        <v>55223.495074123435</v>
      </c>
      <c r="Q922">
        <f ca="1">+'aob Demand'!Q921*(1+CO922)</f>
        <v>170572.83302895207</v>
      </c>
      <c r="R922">
        <v>1609.1249178927001</v>
      </c>
      <c r="S922">
        <f ca="1">+IF(E922&gt;2017,SUMPRODUCT(J922:M922,N922:Q922),'aob Demand'!S921)</f>
        <v>27648897.748352759</v>
      </c>
      <c r="T922">
        <v>17264.940714279299</v>
      </c>
      <c r="U922">
        <v>51.097999999999999</v>
      </c>
      <c r="V922">
        <v>56519.592235160999</v>
      </c>
      <c r="W922">
        <v>2.9593639246546098E-3</v>
      </c>
      <c r="X922">
        <v>-26.127230511953499</v>
      </c>
      <c r="Y922">
        <v>-26.127230511953499</v>
      </c>
      <c r="Z922">
        <v>6.5126192828444802</v>
      </c>
      <c r="AA922">
        <v>4.2333593340245699</v>
      </c>
      <c r="AB922">
        <v>13.1352971248235</v>
      </c>
      <c r="AC922">
        <v>13.1352971248235</v>
      </c>
      <c r="AD922">
        <v>13.1352971248235</v>
      </c>
      <c r="AE922">
        <v>13.1352971248235</v>
      </c>
      <c r="AF922">
        <v>162.35226877799599</v>
      </c>
      <c r="AG922">
        <v>431596.29036827601</v>
      </c>
      <c r="AH922">
        <v>770147.75829767098</v>
      </c>
      <c r="AI922">
        <v>2206103.89528749</v>
      </c>
      <c r="AJ922">
        <v>130.14775753662701</v>
      </c>
      <c r="AK922">
        <v>130.14775753662701</v>
      </c>
      <c r="AL922">
        <v>102.787888429045</v>
      </c>
      <c r="AM922">
        <v>81.814189485721201</v>
      </c>
      <c r="AN922">
        <v>104.020527024673</v>
      </c>
      <c r="AO922">
        <v>104.020527024673</v>
      </c>
      <c r="AP922">
        <v>109.300507711889</v>
      </c>
      <c r="AQ922">
        <v>86.0475488197457</v>
      </c>
      <c r="AR922">
        <f ca="1">+IF(E922&gt;2017,J922*N922,'aob Demand'!AR921)</f>
        <v>50179.218279883928</v>
      </c>
      <c r="AS922">
        <f>+IF(F922&gt;2017,K922*O922,'aob Demand'!AS921)</f>
        <v>4889765.6921969997</v>
      </c>
      <c r="AT922">
        <f>+IF(G922&gt;2017,L922*P922,'aob Demand'!AT921)</f>
        <v>6848095.8720887098</v>
      </c>
      <c r="AU922">
        <f>+IF(H922&gt;2017,M922*Q922,'aob Demand'!AU921)</f>
        <v>17398561.998470102</v>
      </c>
      <c r="AV922">
        <v>0.751294507519082</v>
      </c>
      <c r="AW922">
        <v>0.751294507519082</v>
      </c>
      <c r="AX922">
        <v>1.0635389446686601</v>
      </c>
      <c r="AY922">
        <v>1.0522426932642499</v>
      </c>
      <c r="AZ922">
        <v>0.75219989933269504</v>
      </c>
      <c r="BA922">
        <v>0.75219989933269504</v>
      </c>
      <c r="BB922">
        <v>1.06582016038661</v>
      </c>
      <c r="BC922">
        <v>1.0493633352384899</v>
      </c>
      <c r="BD922">
        <v>0.751294507519082</v>
      </c>
      <c r="BE922">
        <v>0.751294507519082</v>
      </c>
      <c r="BF922">
        <v>1.0635389446686601</v>
      </c>
      <c r="BG922">
        <v>1.0522426932642499</v>
      </c>
      <c r="BH922">
        <v>0.190756703999999</v>
      </c>
      <c r="BI922">
        <v>0.190756703999999</v>
      </c>
      <c r="BJ922">
        <v>0.19094513299999999</v>
      </c>
      <c r="BK922">
        <v>0.22217258300000001</v>
      </c>
      <c r="BL922">
        <v>0.162760554</v>
      </c>
      <c r="BM922">
        <v>0.162760554</v>
      </c>
      <c r="BN922">
        <v>0.166015943</v>
      </c>
      <c r="BO922">
        <v>0.19972778899999999</v>
      </c>
      <c r="BP922">
        <v>0.190756703999999</v>
      </c>
      <c r="BQ922">
        <v>0.190756703999999</v>
      </c>
      <c r="BR922">
        <v>0.19094513299999999</v>
      </c>
      <c r="BS922">
        <v>0.22217258300000001</v>
      </c>
      <c r="BT922">
        <v>0</v>
      </c>
      <c r="BU922">
        <v>0</v>
      </c>
      <c r="BV922">
        <v>0</v>
      </c>
      <c r="BW922">
        <v>0</v>
      </c>
      <c r="BX922">
        <f ca="1">+'aob Demand'!BX921+'aob Cap'!$CG922</f>
        <v>10.031034217331726</v>
      </c>
      <c r="BY922">
        <f ca="1">+'aob Demand'!BY921+'aob Cap'!$CG922</f>
        <v>10.031034217331726</v>
      </c>
      <c r="BZ922">
        <f ca="1">+'aob Demand'!BZ921+'aob Cap'!$CG922</f>
        <v>10.031034217331726</v>
      </c>
      <c r="CA922">
        <f ca="1">+'aob Demand'!CA921+'aob Cap'!$CG922</f>
        <v>10.031034217331726</v>
      </c>
      <c r="CB922">
        <f t="shared" ca="1" si="114"/>
        <v>3612.4018865344528</v>
      </c>
      <c r="CC922">
        <f t="shared" ca="1" si="119"/>
        <v>336467.21354752843</v>
      </c>
      <c r="CD922">
        <f t="shared" ca="1" si="120"/>
        <v>553948.76868918224</v>
      </c>
      <c r="CE922">
        <f t="shared" ca="1" si="121"/>
        <v>1711021.9246606294</v>
      </c>
      <c r="CG922">
        <f ca="1">+IFERROR(VLOOKUP(_xlfn.CONCAT(B922,E922,C922),Reallocation!$A$3:$F$618,6,FALSE),0)</f>
        <v>-6.8374006052541745</v>
      </c>
      <c r="CH922">
        <f t="shared" ca="1" si="115"/>
        <v>-4.9070161042914395E-2</v>
      </c>
      <c r="CI922">
        <f t="shared" ca="1" si="116"/>
        <v>-4.9070161042914395E-2</v>
      </c>
      <c r="CJ922">
        <f t="shared" ca="1" si="117"/>
        <v>-5.7797661904306685E-2</v>
      </c>
      <c r="CK922">
        <f t="shared" ca="1" si="118"/>
        <v>-7.1148875263630118E-2</v>
      </c>
      <c r="CL922">
        <f ca="1">+IF($C922=1,SUMPRODUCT($CH922:$CK922,Elast!$L$6:$O$6),SUMPRODUCT($CH922:$CK922,Elast!$L$13:$O$13))</f>
        <v>2.6699624041599352E-3</v>
      </c>
      <c r="CM922">
        <f ca="1">+IF($C922=1,SUMPRODUCT($CH922:$CK922,Elast!$L$7:$O$7),SUMPRODUCT($CH922:$CK922,Elast!$L$14:$O$14))</f>
        <v>2.7370637049313E-3</v>
      </c>
      <c r="CN922">
        <f ca="1">+IF($C922=1,SUMPRODUCT($CH922:$CK922,Elast!$L$8:$O$8),SUMPRODUCT($CH922:$CK922,Elast!$L$15:$O$15))</f>
        <v>9.107459041850216E-3</v>
      </c>
      <c r="CO922">
        <f ca="1">+IF($C922=1,SUMPRODUCT($CH922:$CK922,Elast!$L$9:$O$9),SUMPRODUCT($CH922:$CK922,Elast!$L$16:$O$16))</f>
        <v>9.1816165944378896E-3</v>
      </c>
    </row>
    <row r="923" spans="2:93" x14ac:dyDescent="0.25">
      <c r="B923" t="s">
        <v>95</v>
      </c>
      <c r="C923">
        <v>1</v>
      </c>
      <c r="D923">
        <v>2046</v>
      </c>
      <c r="E923">
        <v>2044</v>
      </c>
      <c r="F923" s="1">
        <v>4.59163702097384E-5</v>
      </c>
      <c r="G923">
        <v>0.132591991586512</v>
      </c>
      <c r="H923">
        <v>0.26128822549098402</v>
      </c>
      <c r="I923">
        <v>0.60607386655229301</v>
      </c>
      <c r="J923">
        <f ca="1">+('aob Demand'!J922-'aob Demand'!BX922)+'aob Cap'!BX923</f>
        <v>139.43461471027334</v>
      </c>
      <c r="K923">
        <f ca="1">+('aob Demand'!K922-'aob Demand'!BY922)+'aob Cap'!BY923</f>
        <v>139.43461471027334</v>
      </c>
      <c r="L923">
        <f ca="1">+('aob Demand'!L922-'aob Demand'!BZ922)+'aob Cap'!BZ923</f>
        <v>118.36207233973133</v>
      </c>
      <c r="M923">
        <f ca="1">+('aob Demand'!M922-'aob Demand'!CA922)+'aob Cap'!CA923</f>
        <v>96.15080470281832</v>
      </c>
      <c r="N923">
        <f ca="1">+'aob Demand'!N922*(1+CL923)</f>
        <v>364.96687242485933</v>
      </c>
      <c r="O923">
        <f ca="1">+'aob Demand'!O922*(1+CM923)</f>
        <v>33680.798987234426</v>
      </c>
      <c r="P923">
        <f ca="1">+'aob Demand'!P922*(1+CN923)</f>
        <v>55439.168748962053</v>
      </c>
      <c r="Q923">
        <f ca="1">+'aob Demand'!Q922*(1+CO923)</f>
        <v>171241.67663044576</v>
      </c>
      <c r="R923">
        <v>1599.93021234152</v>
      </c>
      <c r="S923">
        <f ca="1">+IF(E923&gt;2017,SUMPRODUCT(J923:M923,N923:Q923),'aob Demand'!S922)</f>
        <v>27774078.153754149</v>
      </c>
      <c r="T923">
        <v>17297.604307411399</v>
      </c>
      <c r="U923">
        <v>51.097999999999999</v>
      </c>
      <c r="V923">
        <v>57647.5587699026</v>
      </c>
      <c r="W923">
        <v>2.95376509516746E-3</v>
      </c>
      <c r="X923">
        <v>-32.368462133433901</v>
      </c>
      <c r="Y923">
        <v>-32.368462133433901</v>
      </c>
      <c r="Z923">
        <v>6.53103395550204</v>
      </c>
      <c r="AA923">
        <v>4.2741936059665298</v>
      </c>
      <c r="AB923">
        <v>12.9242595819213</v>
      </c>
      <c r="AC923">
        <v>12.9242595819213</v>
      </c>
      <c r="AD923">
        <v>12.9242595819213</v>
      </c>
      <c r="AE923">
        <v>12.9242595819213</v>
      </c>
      <c r="AF923">
        <v>1870.59801860979</v>
      </c>
      <c r="AG923">
        <v>425573.61631304701</v>
      </c>
      <c r="AH923">
        <v>758756.28149518103</v>
      </c>
      <c r="AI923">
        <v>2178583.4677043199</v>
      </c>
      <c r="AJ923">
        <v>130.14775753662701</v>
      </c>
      <c r="AK923">
        <v>130.14775753662701</v>
      </c>
      <c r="AL923">
        <v>102.787888429045</v>
      </c>
      <c r="AM923">
        <v>81.814189485721201</v>
      </c>
      <c r="AN923">
        <v>97.779295403193203</v>
      </c>
      <c r="AO923">
        <v>97.779295403193203</v>
      </c>
      <c r="AP923">
        <v>109.31892238454699</v>
      </c>
      <c r="AQ923">
        <v>86.088383091687703</v>
      </c>
      <c r="AR923">
        <f ca="1">+IF(E923&gt;2017,J923*N923,'aob Demand'!AR922)</f>
        <v>50889.015238573746</v>
      </c>
      <c r="AS923">
        <f>+IF(F923&gt;2017,K923*O923,'aob Demand'!AS922)</f>
        <v>4903519.0446375003</v>
      </c>
      <c r="AT923">
        <f>+IF(G923&gt;2017,L923*P923,'aob Demand'!AT922)</f>
        <v>6864424.0190351196</v>
      </c>
      <c r="AU923">
        <f>+IF(H923&gt;2017,M923*Q923,'aob Demand'!AU922)</f>
        <v>17431044.333222602</v>
      </c>
      <c r="AV923">
        <v>0.79279714834163295</v>
      </c>
      <c r="AW923">
        <v>0.79279714834163295</v>
      </c>
      <c r="AX923">
        <v>1.06458888872542</v>
      </c>
      <c r="AY923">
        <v>1.0529226341568301</v>
      </c>
      <c r="AZ923">
        <v>0.79375255536348799</v>
      </c>
      <c r="BA923">
        <v>0.79375255536348799</v>
      </c>
      <c r="BB923">
        <v>1.0668723564990099</v>
      </c>
      <c r="BC923">
        <v>1.0500414155400899</v>
      </c>
      <c r="BD923">
        <v>0.79279714834163295</v>
      </c>
      <c r="BE923">
        <v>0.79279714834163295</v>
      </c>
      <c r="BF923">
        <v>1.06458888872542</v>
      </c>
      <c r="BG923">
        <v>1.0529226341568301</v>
      </c>
      <c r="BH923">
        <v>0.190756703999999</v>
      </c>
      <c r="BI923">
        <v>0.190756703999999</v>
      </c>
      <c r="BJ923">
        <v>0.19094513299999999</v>
      </c>
      <c r="BK923">
        <v>0.22217258300000001</v>
      </c>
      <c r="BL923">
        <v>0.162760554</v>
      </c>
      <c r="BM923">
        <v>0.162760554</v>
      </c>
      <c r="BN923">
        <v>0.166015943</v>
      </c>
      <c r="BO923">
        <v>0.19972778899999999</v>
      </c>
      <c r="BP923">
        <v>0.190756703999999</v>
      </c>
      <c r="BQ923">
        <v>0.190756703999999</v>
      </c>
      <c r="BR923">
        <v>0.19094513299999999</v>
      </c>
      <c r="BS923">
        <v>0.22217258300000001</v>
      </c>
      <c r="BT923">
        <v>0</v>
      </c>
      <c r="BU923">
        <v>0</v>
      </c>
      <c r="BV923">
        <v>0</v>
      </c>
      <c r="BW923">
        <v>0</v>
      </c>
      <c r="BX923">
        <f ca="1">+'aob Demand'!BX922+'aob Cap'!$CG923</f>
        <v>10.033322655031522</v>
      </c>
      <c r="BY923">
        <f ca="1">+'aob Demand'!BY922+'aob Cap'!$CG923</f>
        <v>10.033322655031522</v>
      </c>
      <c r="BZ923">
        <f ca="1">+'aob Demand'!BZ922+'aob Cap'!$CG923</f>
        <v>10.033322655031522</v>
      </c>
      <c r="CA923">
        <f ca="1">+'aob Demand'!CA922+'aob Cap'!$CG923</f>
        <v>10.033322655031522</v>
      </c>
      <c r="CB923">
        <f t="shared" ca="1" si="114"/>
        <v>3661.8303894363407</v>
      </c>
      <c r="CC923">
        <f t="shared" ca="1" si="119"/>
        <v>337930.32351818192</v>
      </c>
      <c r="CD923">
        <f t="shared" ca="1" si="120"/>
        <v>556239.06778507656</v>
      </c>
      <c r="CE923">
        <f t="shared" ca="1" si="121"/>
        <v>1718122.9936218334</v>
      </c>
      <c r="CG923">
        <f ca="1">+IFERROR(VLOOKUP(_xlfn.CONCAT(B923,E923,C923),Reallocation!$A$3:$F$618,6,FALSE),0)</f>
        <v>-6.5338992749626783</v>
      </c>
      <c r="CH923">
        <f t="shared" ca="1" si="115"/>
        <v>-4.685995144418964E-2</v>
      </c>
      <c r="CI923">
        <f t="shared" ca="1" si="116"/>
        <v>-4.685995144418964E-2</v>
      </c>
      <c r="CJ923">
        <f t="shared" ca="1" si="117"/>
        <v>-5.5202643429633547E-2</v>
      </c>
      <c r="CK923">
        <f t="shared" ca="1" si="118"/>
        <v>-6.7954701940951767E-2</v>
      </c>
      <c r="CL923">
        <f ca="1">+IF($C923=1,SUMPRODUCT($CH923:$CK923,Elast!$L$6:$O$6),SUMPRODUCT($CH923:$CK923,Elast!$L$13:$O$13))</f>
        <v>2.5501999420176466E-3</v>
      </c>
      <c r="CM923">
        <f ca="1">+IF($C923=1,SUMPRODUCT($CH923:$CK923,Elast!$L$7:$O$7),SUMPRODUCT($CH923:$CK923,Elast!$L$14:$O$14))</f>
        <v>2.6138642978406797E-3</v>
      </c>
      <c r="CN923">
        <f ca="1">+IF($C923=1,SUMPRODUCT($CH923:$CK923,Elast!$L$8:$O$8),SUMPRODUCT($CH923:$CK923,Elast!$L$15:$O$15))</f>
        <v>8.6977184410415159E-3</v>
      </c>
      <c r="CO923">
        <f ca="1">+IF($C923=1,SUMPRODUCT($CH923:$CK923,Elast!$L$9:$O$9),SUMPRODUCT($CH923:$CK923,Elast!$L$16:$O$16))</f>
        <v>8.7692129806885896E-3</v>
      </c>
    </row>
    <row r="924" spans="2:93" x14ac:dyDescent="0.25">
      <c r="B924" t="s">
        <v>95</v>
      </c>
      <c r="C924">
        <v>1</v>
      </c>
      <c r="D924">
        <v>2047</v>
      </c>
      <c r="E924">
        <v>2045</v>
      </c>
      <c r="F924">
        <v>6.1001585231641796E-4</v>
      </c>
      <c r="G924">
        <v>0.13794315685643399</v>
      </c>
      <c r="H924">
        <v>0.25921208094965198</v>
      </c>
      <c r="I924">
        <v>0.60223474634159702</v>
      </c>
      <c r="J924">
        <f ca="1">+('aob Demand'!J923-'aob Demand'!BX923)+'aob Cap'!BX924</f>
        <v>139.52460328053448</v>
      </c>
      <c r="K924">
        <f ca="1">+('aob Demand'!K923-'aob Demand'!BY923)+'aob Cap'!BY924</f>
        <v>139.52460328053448</v>
      </c>
      <c r="L924">
        <f ca="1">+('aob Demand'!L923-'aob Demand'!BZ923)+'aob Cap'!BZ924</f>
        <v>118.42498617050744</v>
      </c>
      <c r="M924">
        <f ca="1">+('aob Demand'!M923-'aob Demand'!CA923)+'aob Cap'!CA924</f>
        <v>96.201469229743438</v>
      </c>
      <c r="N924">
        <f ca="1">+'aob Demand'!N923*(1+CL924)</f>
        <v>369.60459773860339</v>
      </c>
      <c r="O924">
        <f ca="1">+'aob Demand'!O923*(1+CM924)</f>
        <v>33819.530978798335</v>
      </c>
      <c r="P924">
        <f ca="1">+'aob Demand'!P923*(1+CN924)</f>
        <v>55656.104378610202</v>
      </c>
      <c r="Q924">
        <f ca="1">+'aob Demand'!Q923*(1+CO924)</f>
        <v>171914.27950220054</v>
      </c>
      <c r="R924">
        <v>1610.2345699925199</v>
      </c>
      <c r="S924">
        <f ca="1">+IF(E924&gt;2017,SUMPRODUCT(J924:M924,N924:Q924),'aob Demand'!S923)</f>
        <v>27899705.238846414</v>
      </c>
      <c r="T924">
        <v>17330.329696893401</v>
      </c>
      <c r="U924">
        <v>51.097999999999999</v>
      </c>
      <c r="V924">
        <v>58798.036233212202</v>
      </c>
      <c r="W924">
        <v>2.9481768581226201E-3</v>
      </c>
      <c r="X924">
        <v>-26.966986498530702</v>
      </c>
      <c r="Y924">
        <v>-26.966986498530702</v>
      </c>
      <c r="Z924">
        <v>6.6389554880649504</v>
      </c>
      <c r="AA924">
        <v>4.32982241899116</v>
      </c>
      <c r="AB924">
        <v>12.7042959997698</v>
      </c>
      <c r="AC924">
        <v>12.7042959997698</v>
      </c>
      <c r="AD924">
        <v>12.7042959997698</v>
      </c>
      <c r="AE924">
        <v>12.7042959997698</v>
      </c>
      <c r="AF924">
        <v>145.82889430162101</v>
      </c>
      <c r="AG924">
        <v>421107.84101592901</v>
      </c>
      <c r="AH924">
        <v>751506.59296294698</v>
      </c>
      <c r="AI924">
        <v>2152149.8514527301</v>
      </c>
      <c r="AJ924">
        <v>130.14775753662701</v>
      </c>
      <c r="AK924">
        <v>130.14775753662701</v>
      </c>
      <c r="AL924">
        <v>102.787888429045</v>
      </c>
      <c r="AM924">
        <v>81.814189485721201</v>
      </c>
      <c r="AN924">
        <v>103.180771038096</v>
      </c>
      <c r="AO924">
        <v>103.180771038096</v>
      </c>
      <c r="AP924">
        <v>109.42684391711001</v>
      </c>
      <c r="AQ924">
        <v>86.144011904712301</v>
      </c>
      <c r="AR924">
        <f ca="1">+IF(E924&gt;2017,J924*N924,'aob Demand'!AR923)</f>
        <v>51568.934870140169</v>
      </c>
      <c r="AS924">
        <f>+IF(F924&gt;2017,K924*O924,'aob Demand'!AS923)</f>
        <v>4917549.1948779998</v>
      </c>
      <c r="AT924">
        <f>+IF(G924&gt;2017,L924*P924,'aob Demand'!AT923)</f>
        <v>6881426.4209509902</v>
      </c>
      <c r="AU924">
        <f>+IF(H924&gt;2017,M924*Q924,'aob Demand'!AU923)</f>
        <v>17465551.685148299</v>
      </c>
      <c r="AV924">
        <v>0.74522931944113502</v>
      </c>
      <c r="AW924">
        <v>0.74522931944113502</v>
      </c>
      <c r="AX924">
        <v>1.06476190960729</v>
      </c>
      <c r="AY924">
        <v>1.0534185601792501</v>
      </c>
      <c r="AZ924">
        <v>0.74612740204167904</v>
      </c>
      <c r="BA924">
        <v>0.74612740204167904</v>
      </c>
      <c r="BB924">
        <v>1.0670457484984199</v>
      </c>
      <c r="BC924">
        <v>1.05053598451001</v>
      </c>
      <c r="BD924">
        <v>0.74522931944113502</v>
      </c>
      <c r="BE924">
        <v>0.74522931944113502</v>
      </c>
      <c r="BF924">
        <v>1.06476190960729</v>
      </c>
      <c r="BG924">
        <v>1.0534185601792501</v>
      </c>
      <c r="BH924">
        <v>0.190756703999999</v>
      </c>
      <c r="BI924">
        <v>0.190756703999999</v>
      </c>
      <c r="BJ924">
        <v>0.19094513299999999</v>
      </c>
      <c r="BK924">
        <v>0.22217258300000001</v>
      </c>
      <c r="BL924">
        <v>0.162760554</v>
      </c>
      <c r="BM924">
        <v>0.162760554</v>
      </c>
      <c r="BN924">
        <v>0.166015943</v>
      </c>
      <c r="BO924">
        <v>0.19972778899999999</v>
      </c>
      <c r="BP924">
        <v>0.190756703999999</v>
      </c>
      <c r="BQ924">
        <v>0.190756703999999</v>
      </c>
      <c r="BR924">
        <v>0.19094513299999999</v>
      </c>
      <c r="BS924">
        <v>0.22217258300000001</v>
      </c>
      <c r="BT924">
        <v>0</v>
      </c>
      <c r="BU924">
        <v>0</v>
      </c>
      <c r="BV924">
        <v>0</v>
      </c>
      <c r="BW924">
        <v>0</v>
      </c>
      <c r="BX924">
        <f ca="1">+'aob Demand'!BX923+'aob Cap'!$CG924</f>
        <v>10.035493929222941</v>
      </c>
      <c r="BY924">
        <f ca="1">+'aob Demand'!BY923+'aob Cap'!$CG924</f>
        <v>10.035493929222941</v>
      </c>
      <c r="BZ924">
        <f ca="1">+'aob Demand'!BZ923+'aob Cap'!$CG924</f>
        <v>10.035493929222941</v>
      </c>
      <c r="CA924">
        <f ca="1">+'aob Demand'!CA923+'aob Cap'!$CG924</f>
        <v>10.035493929222941</v>
      </c>
      <c r="CB924">
        <f t="shared" ca="1" si="114"/>
        <v>3709.1646968186415</v>
      </c>
      <c r="CC924">
        <f t="shared" ca="1" si="119"/>
        <v>339395.6978268979</v>
      </c>
      <c r="CD924">
        <f t="shared" ca="1" si="120"/>
        <v>558536.49761574098</v>
      </c>
      <c r="CE924">
        <f t="shared" ca="1" si="121"/>
        <v>1725244.7082910694</v>
      </c>
      <c r="CG924">
        <f ca="1">+IFERROR(VLOOKUP(_xlfn.CONCAT(B924,E924,C924),Reallocation!$A$3:$F$618,6,FALSE),0)</f>
        <v>-6.2439772484615581</v>
      </c>
      <c r="CH924">
        <f t="shared" ca="1" si="115"/>
        <v>-4.4751800769554206E-2</v>
      </c>
      <c r="CI924">
        <f t="shared" ca="1" si="116"/>
        <v>-4.4751800769554206E-2</v>
      </c>
      <c r="CJ924">
        <f t="shared" ca="1" si="117"/>
        <v>-5.2725167638791426E-2</v>
      </c>
      <c r="CK924">
        <f t="shared" ca="1" si="118"/>
        <v>-6.490521712875319E-2</v>
      </c>
      <c r="CL924">
        <f ca="1">+IF($C924=1,SUMPRODUCT($CH924:$CK924,Elast!$L$6:$O$6),SUMPRODUCT($CH924:$CK924,Elast!$L$13:$O$13))</f>
        <v>2.4358331903726943E-3</v>
      </c>
      <c r="CM924">
        <f ca="1">+IF($C924=1,SUMPRODUCT($CH924:$CK924,Elast!$L$7:$O$7),SUMPRODUCT($CH924:$CK924,Elast!$L$14:$O$14))</f>
        <v>2.4963309102482992E-3</v>
      </c>
      <c r="CN924">
        <f ca="1">+IF($C924=1,SUMPRODUCT($CH924:$CK924,Elast!$L$8:$O$8),SUMPRODUCT($CH924:$CK924,Elast!$L$15:$O$15))</f>
        <v>8.3067690289143955E-3</v>
      </c>
      <c r="CO924">
        <f ca="1">+IF($C924=1,SUMPRODUCT($CH924:$CK924,Elast!$L$9:$O$9),SUMPRODUCT($CH924:$CK924,Elast!$L$16:$O$16))</f>
        <v>8.3755404392985167E-3</v>
      </c>
    </row>
    <row r="925" spans="2:93" x14ac:dyDescent="0.25">
      <c r="B925" t="s">
        <v>95</v>
      </c>
      <c r="C925">
        <v>1</v>
      </c>
      <c r="D925">
        <v>2048</v>
      </c>
      <c r="E925">
        <v>2046</v>
      </c>
      <c r="F925" s="1">
        <v>4.2146070080142501E-5</v>
      </c>
      <c r="G925">
        <v>0.131688521231242</v>
      </c>
      <c r="H925">
        <v>0.26176141365949601</v>
      </c>
      <c r="I925">
        <v>0.60650791903918</v>
      </c>
      <c r="J925">
        <f ca="1">+('aob Demand'!J924-'aob Demand'!BX924)+'aob Cap'!BX925</f>
        <v>139.60966782296194</v>
      </c>
      <c r="K925">
        <f ca="1">+('aob Demand'!K924-'aob Demand'!BY924)+'aob Cap'!BY925</f>
        <v>139.60966782296194</v>
      </c>
      <c r="L925">
        <f ca="1">+('aob Demand'!L924-'aob Demand'!BZ924)+'aob Cap'!BZ925</f>
        <v>118.48765205972894</v>
      </c>
      <c r="M925">
        <f ca="1">+('aob Demand'!M924-'aob Demand'!CA924)+'aob Cap'!CA925</f>
        <v>96.251901041776946</v>
      </c>
      <c r="N925">
        <f ca="1">+'aob Demand'!N924*(1+CL925)</f>
        <v>374.04853114681191</v>
      </c>
      <c r="O925">
        <f ca="1">+'aob Demand'!O924*(1+CM925)</f>
        <v>33958.818968435698</v>
      </c>
      <c r="P925">
        <f ca="1">+'aob Demand'!P924*(1+CN925)</f>
        <v>55874.283421816326</v>
      </c>
      <c r="Q925">
        <f ca="1">+'aob Demand'!Q924*(1+CO925)</f>
        <v>172590.59534467245</v>
      </c>
      <c r="R925">
        <v>1601.32278286371</v>
      </c>
      <c r="S925">
        <f ca="1">+IF(E925&gt;2017,SUMPRODUCT(J925:M925,N925:Q925),'aob Demand'!S924)</f>
        <v>28025785.784054115</v>
      </c>
      <c r="T925">
        <v>17363.116999638001</v>
      </c>
      <c r="U925">
        <v>51.097999999999999</v>
      </c>
      <c r="V925">
        <v>59971.4738776956</v>
      </c>
      <c r="W925">
        <v>2.9425991934802099E-3</v>
      </c>
      <c r="X925">
        <v>-33.157832760816497</v>
      </c>
      <c r="Y925">
        <v>-33.157832760816497</v>
      </c>
      <c r="Z925">
        <v>6.6567399391669104</v>
      </c>
      <c r="AA925">
        <v>4.3703962045596203</v>
      </c>
      <c r="AB925">
        <v>12.5125528987625</v>
      </c>
      <c r="AC925">
        <v>12.5125528987625</v>
      </c>
      <c r="AD925">
        <v>12.5125528987625</v>
      </c>
      <c r="AE925">
        <v>12.5125528987625</v>
      </c>
      <c r="AF925">
        <v>1838.04247169768</v>
      </c>
      <c r="AG925">
        <v>415637.36420847301</v>
      </c>
      <c r="AH925">
        <v>741089.61191015202</v>
      </c>
      <c r="AI925">
        <v>2127347.64624186</v>
      </c>
      <c r="AJ925">
        <v>130.14775753662701</v>
      </c>
      <c r="AK925">
        <v>130.14775753662701</v>
      </c>
      <c r="AL925">
        <v>102.787888429045</v>
      </c>
      <c r="AM925">
        <v>81.814189485721201</v>
      </c>
      <c r="AN925">
        <v>96.989924775810593</v>
      </c>
      <c r="AO925">
        <v>96.989924775810593</v>
      </c>
      <c r="AP925">
        <v>109.44462836821199</v>
      </c>
      <c r="AQ925">
        <v>86.184585690280798</v>
      </c>
      <c r="AR925">
        <f ca="1">+IF(E925&gt;2017,J925*N925,'aob Demand'!AR924)</f>
        <v>52220.791183073241</v>
      </c>
      <c r="AS925">
        <f>+IF(F925&gt;2017,K925*O925,'aob Demand'!AS924)</f>
        <v>4931850.9821004597</v>
      </c>
      <c r="AT925">
        <f>+IF(G925&gt;2017,L925*P925,'aob Demand'!AT924)</f>
        <v>6899076.0407804698</v>
      </c>
      <c r="AU925">
        <f>+IF(H925&gt;2017,M925*Q925,'aob Demand'!AU924)</f>
        <v>17501999.453289799</v>
      </c>
      <c r="AV925">
        <v>0.78668567719165405</v>
      </c>
      <c r="AW925">
        <v>0.78668567719165405</v>
      </c>
      <c r="AX925">
        <v>1.0658112820950001</v>
      </c>
      <c r="AY925">
        <v>1.0540969081704299</v>
      </c>
      <c r="AZ925">
        <v>0.78763371922428904</v>
      </c>
      <c r="BA925">
        <v>0.78763371922428904</v>
      </c>
      <c r="BB925">
        <v>1.0680973718158</v>
      </c>
      <c r="BC925">
        <v>1.05121247626903</v>
      </c>
      <c r="BD925">
        <v>0.78668567719165405</v>
      </c>
      <c r="BE925">
        <v>0.78668567719165405</v>
      </c>
      <c r="BF925">
        <v>1.0658112820950001</v>
      </c>
      <c r="BG925">
        <v>1.0540969081704299</v>
      </c>
      <c r="BH925">
        <v>0.190756703999999</v>
      </c>
      <c r="BI925">
        <v>0.190756703999999</v>
      </c>
      <c r="BJ925">
        <v>0.19094513299999999</v>
      </c>
      <c r="BK925">
        <v>0.22217258300000001</v>
      </c>
      <c r="BL925">
        <v>0.162760554</v>
      </c>
      <c r="BM925">
        <v>0.162760554</v>
      </c>
      <c r="BN925">
        <v>0.166015943</v>
      </c>
      <c r="BO925">
        <v>0.19972778899999999</v>
      </c>
      <c r="BP925">
        <v>0.190756703999999</v>
      </c>
      <c r="BQ925">
        <v>0.190756703999999</v>
      </c>
      <c r="BR925">
        <v>0.19094513299999999</v>
      </c>
      <c r="BS925">
        <v>0.22217258300000001</v>
      </c>
      <c r="BT925">
        <v>0</v>
      </c>
      <c r="BU925">
        <v>0</v>
      </c>
      <c r="BV925">
        <v>0</v>
      </c>
      <c r="BW925">
        <v>0</v>
      </c>
      <c r="BX925">
        <f ca="1">+'aob Demand'!BX924+'aob Cap'!$CG925</f>
        <v>10.037537897424846</v>
      </c>
      <c r="BY925">
        <f ca="1">+'aob Demand'!BY924+'aob Cap'!$CG925</f>
        <v>10.037537897424846</v>
      </c>
      <c r="BZ925">
        <f ca="1">+'aob Demand'!BZ924+'aob Cap'!$CG925</f>
        <v>10.037537897424846</v>
      </c>
      <c r="CA925">
        <f ca="1">+'aob Demand'!CA924+'aob Cap'!$CG925</f>
        <v>10.037537897424846</v>
      </c>
      <c r="CB925">
        <f t="shared" ca="1" si="114"/>
        <v>3754.5263068622226</v>
      </c>
      <c r="CC925">
        <f t="shared" ca="1" si="119"/>
        <v>340862.93234746304</v>
      </c>
      <c r="CD925">
        <f t="shared" ca="1" si="120"/>
        <v>560840.23733793816</v>
      </c>
      <c r="CE925">
        <f t="shared" ca="1" si="121"/>
        <v>1732384.6415112659</v>
      </c>
      <c r="CG925">
        <f ca="1">+IFERROR(VLOOKUP(_xlfn.CONCAT(B925,E925,C925),Reallocation!$A$3:$F$618,6,FALSE),0)</f>
        <v>-5.9669283525090524</v>
      </c>
      <c r="CH925">
        <f t="shared" ca="1" si="115"/>
        <v>-4.2740079863779035E-2</v>
      </c>
      <c r="CI925">
        <f t="shared" ca="1" si="116"/>
        <v>-4.2740079863779035E-2</v>
      </c>
      <c r="CJ925">
        <f t="shared" ca="1" si="117"/>
        <v>-5.0359073277113864E-2</v>
      </c>
      <c r="CK925">
        <f t="shared" ca="1" si="118"/>
        <v>-6.1992836379607619E-2</v>
      </c>
      <c r="CL925">
        <f ca="1">+IF($C925=1,SUMPRODUCT($CH925:$CK925,Elast!$L$6:$O$6),SUMPRODUCT($CH925:$CK925,Elast!$L$13:$O$13))</f>
        <v>2.3265835055280484E-3</v>
      </c>
      <c r="CM925">
        <f ca="1">+IF($C925=1,SUMPRODUCT($CH925:$CK925,Elast!$L$7:$O$7),SUMPRODUCT($CH925:$CK925,Elast!$L$14:$O$14))</f>
        <v>2.3841542467774161E-3</v>
      </c>
      <c r="CN925">
        <f ca="1">+IF($C925=1,SUMPRODUCT($CH925:$CK925,Elast!$L$8:$O$8),SUMPRODUCT($CH925:$CK925,Elast!$L$15:$O$15))</f>
        <v>7.9335925553823631E-3</v>
      </c>
      <c r="CO925">
        <f ca="1">+IF($C925=1,SUMPRODUCT($CH925:$CK925,Elast!$L$9:$O$9),SUMPRODUCT($CH925:$CK925,Elast!$L$16:$O$16))</f>
        <v>7.9996098548257462E-3</v>
      </c>
    </row>
    <row r="926" spans="2:93" x14ac:dyDescent="0.25">
      <c r="B926" t="s">
        <v>95</v>
      </c>
      <c r="C926">
        <v>1</v>
      </c>
      <c r="D926">
        <v>2049</v>
      </c>
      <c r="E926">
        <v>2047</v>
      </c>
      <c r="F926">
        <v>6.09810601712023E-4</v>
      </c>
      <c r="G926">
        <v>0.13706157877276601</v>
      </c>
      <c r="H926">
        <v>0.25966692014570097</v>
      </c>
      <c r="I926">
        <v>0.60266169047981899</v>
      </c>
      <c r="J926">
        <f ca="1">+('aob Demand'!J925-'aob Demand'!BX925)+'aob Cap'!BX926</f>
        <v>139.69020230489167</v>
      </c>
      <c r="K926">
        <f ca="1">+('aob Demand'!K925-'aob Demand'!BY925)+'aob Cap'!BY926</f>
        <v>139.69020230489167</v>
      </c>
      <c r="L926">
        <f ca="1">+('aob Demand'!L925-'aob Demand'!BZ925)+'aob Cap'!BZ926</f>
        <v>118.55008477907168</v>
      </c>
      <c r="M926">
        <f ca="1">+('aob Demand'!M925-'aob Demand'!CA925)+'aob Cap'!CA926</f>
        <v>96.302113962485677</v>
      </c>
      <c r="N926">
        <f ca="1">+'aob Demand'!N925*(1+CL926)</f>
        <v>378.31025045676461</v>
      </c>
      <c r="O926">
        <f ca="1">+'aob Demand'!O925*(1+CM926)</f>
        <v>34098.662131626937</v>
      </c>
      <c r="P926">
        <f ca="1">+'aob Demand'!P925*(1+CN926)</f>
        <v>56093.687833995216</v>
      </c>
      <c r="Q926">
        <f ca="1">+'aob Demand'!Q925*(1+CO926)</f>
        <v>173270.57813669986</v>
      </c>
      <c r="R926">
        <v>1611.9072471366801</v>
      </c>
      <c r="S926">
        <f ca="1">+IF(E926&gt;2017,SUMPRODUCT(J926:M926,N926:Q926),'aob Demand'!S925)</f>
        <v>28152329.657270595</v>
      </c>
      <c r="T926">
        <v>17395.966332778899</v>
      </c>
      <c r="U926">
        <v>51.097999999999999</v>
      </c>
      <c r="V926">
        <v>61168.329921732802</v>
      </c>
      <c r="W926">
        <v>2.9370320812382601E-3</v>
      </c>
      <c r="X926">
        <v>-27.7623807639504</v>
      </c>
      <c r="Y926">
        <v>-27.7623807639504</v>
      </c>
      <c r="Z926">
        <v>6.7646027213538504</v>
      </c>
      <c r="AA926">
        <v>4.4258946956476199</v>
      </c>
      <c r="AB926">
        <v>12.3115059485153</v>
      </c>
      <c r="AC926">
        <v>12.3115059485153</v>
      </c>
      <c r="AD926">
        <v>12.3115059485153</v>
      </c>
      <c r="AE926">
        <v>12.3115059485153</v>
      </c>
      <c r="AF926">
        <v>131.75008153144901</v>
      </c>
      <c r="AG926">
        <v>411662.899434764</v>
      </c>
      <c r="AH926">
        <v>734710.08773135196</v>
      </c>
      <c r="AI926">
        <v>2103534.6366067999</v>
      </c>
      <c r="AJ926">
        <v>130.14775753662701</v>
      </c>
      <c r="AK926">
        <v>130.14775753662701</v>
      </c>
      <c r="AL926">
        <v>102.787888429045</v>
      </c>
      <c r="AM926">
        <v>81.814189485721201</v>
      </c>
      <c r="AN926">
        <v>102.385376772676</v>
      </c>
      <c r="AO926">
        <v>102.385376772676</v>
      </c>
      <c r="AP926">
        <v>109.55249115039901</v>
      </c>
      <c r="AQ926">
        <v>86.2400841813688</v>
      </c>
      <c r="AR926">
        <f ca="1">+IF(E926&gt;2017,J926*N926,'aob Demand'!AR925)</f>
        <v>52846.235420319681</v>
      </c>
      <c r="AS926">
        <f>+IF(F926&gt;2017,K926*O926,'aob Demand'!AS925)</f>
        <v>4946418.7161915097</v>
      </c>
      <c r="AT926">
        <f>+IF(G926&gt;2017,L926*P926,'aob Demand'!AT925)</f>
        <v>6917347.2788547501</v>
      </c>
      <c r="AU926">
        <f>+IF(H926&gt;2017,M926*Q926,'aob Demand'!AU925)</f>
        <v>17540307.460880298</v>
      </c>
      <c r="AV926">
        <v>0.739484536560155</v>
      </c>
      <c r="AW926">
        <v>0.739484536560155</v>
      </c>
      <c r="AX926">
        <v>1.0659788742507199</v>
      </c>
      <c r="AY926">
        <v>1.05459004026324</v>
      </c>
      <c r="AZ926">
        <v>0.74037569607083198</v>
      </c>
      <c r="BA926">
        <v>0.74037569607083198</v>
      </c>
      <c r="BB926">
        <v>1.0682653234448201</v>
      </c>
      <c r="BC926">
        <v>1.0517042589546599</v>
      </c>
      <c r="BD926">
        <v>0.739484536560155</v>
      </c>
      <c r="BE926">
        <v>0.739484536560155</v>
      </c>
      <c r="BF926">
        <v>1.0659788742507199</v>
      </c>
      <c r="BG926">
        <v>1.05459004026324</v>
      </c>
      <c r="BH926">
        <v>0.190756703999999</v>
      </c>
      <c r="BI926">
        <v>0.190756703999999</v>
      </c>
      <c r="BJ926">
        <v>0.19094513299999999</v>
      </c>
      <c r="BK926">
        <v>0.22217258300000001</v>
      </c>
      <c r="BL926">
        <v>0.162760554</v>
      </c>
      <c r="BM926">
        <v>0.162760554</v>
      </c>
      <c r="BN926">
        <v>0.166015943</v>
      </c>
      <c r="BO926">
        <v>0.19972778899999999</v>
      </c>
      <c r="BP926">
        <v>0.190756703999999</v>
      </c>
      <c r="BQ926">
        <v>0.190756703999999</v>
      </c>
      <c r="BR926">
        <v>0.19094513299999999</v>
      </c>
      <c r="BS926">
        <v>0.22217258300000001</v>
      </c>
      <c r="BT926">
        <v>0</v>
      </c>
      <c r="BU926">
        <v>0</v>
      </c>
      <c r="BV926">
        <v>0</v>
      </c>
      <c r="BW926">
        <v>0</v>
      </c>
      <c r="BX926">
        <f ca="1">+'aob Demand'!BX925+'aob Cap'!$CG926</f>
        <v>10.039462352019981</v>
      </c>
      <c r="BY926">
        <f ca="1">+'aob Demand'!BY925+'aob Cap'!$CG926</f>
        <v>10.039462352019981</v>
      </c>
      <c r="BZ926">
        <f ca="1">+'aob Demand'!BZ925+'aob Cap'!$CG926</f>
        <v>10.039462352019981</v>
      </c>
      <c r="CA926">
        <f ca="1">+'aob Demand'!CA925+'aob Cap'!$CG926</f>
        <v>10.039462352019981</v>
      </c>
      <c r="CB926">
        <f t="shared" ca="1" si="114"/>
        <v>3798.0315168439383</v>
      </c>
      <c r="CC926">
        <f t="shared" ca="1" si="119"/>
        <v>342332.23472471803</v>
      </c>
      <c r="CD926">
        <f t="shared" ca="1" si="120"/>
        <v>563150.46719535626</v>
      </c>
      <c r="CE926">
        <f t="shared" ca="1" si="121"/>
        <v>1739543.4459161346</v>
      </c>
      <c r="CG926">
        <f ca="1">+IFERROR(VLOOKUP(_xlfn.CONCAT(B926,E926,C926),Reallocation!$A$3:$F$618,6,FALSE),0)</f>
        <v>-5.7020677459033191</v>
      </c>
      <c r="CH926">
        <f t="shared" ca="1" si="115"/>
        <v>-4.0819382117135428E-2</v>
      </c>
      <c r="CI926">
        <f t="shared" ca="1" si="116"/>
        <v>-4.0819382117135428E-2</v>
      </c>
      <c r="CJ926">
        <f t="shared" ca="1" si="117"/>
        <v>-4.8098386066358523E-2</v>
      </c>
      <c r="CK926">
        <f t="shared" ca="1" si="118"/>
        <v>-5.9210203299634223E-2</v>
      </c>
      <c r="CL926">
        <f ca="1">+IF($C926=1,SUMPRODUCT($CH926:$CK926,Elast!$L$6:$O$6),SUMPRODUCT($CH926:$CK926,Elast!$L$13:$O$13))</f>
        <v>2.2221798606918831E-3</v>
      </c>
      <c r="CM926">
        <f ca="1">+IF($C926=1,SUMPRODUCT($CH926:$CK926,Elast!$L$7:$O$7),SUMPRODUCT($CH926:$CK926,Elast!$L$14:$O$14))</f>
        <v>2.2770366738175439E-3</v>
      </c>
      <c r="CN926">
        <f ca="1">+IF($C926=1,SUMPRODUCT($CH926:$CK926,Elast!$L$8:$O$8),SUMPRODUCT($CH926:$CK926,Elast!$L$15:$O$15))</f>
        <v>7.577207774922017E-3</v>
      </c>
      <c r="CO926">
        <f ca="1">+IF($C926=1,SUMPRODUCT($CH926:$CK926,Elast!$L$9:$O$9),SUMPRODUCT($CH926:$CK926,Elast!$L$16:$O$16))</f>
        <v>7.6404633380709065E-3</v>
      </c>
    </row>
    <row r="927" spans="2:93" x14ac:dyDescent="0.25">
      <c r="B927" t="s">
        <v>95</v>
      </c>
      <c r="C927">
        <v>1</v>
      </c>
      <c r="D927">
        <v>2050</v>
      </c>
      <c r="E927">
        <v>2048</v>
      </c>
      <c r="F927" s="1">
        <v>3.8944698685371798E-5</v>
      </c>
      <c r="G927">
        <v>0.13082128605634799</v>
      </c>
      <c r="H927">
        <v>0.262209481971592</v>
      </c>
      <c r="I927">
        <v>0.60693028727337395</v>
      </c>
      <c r="J927">
        <f ca="1">+('aob Demand'!J926-'aob Demand'!BX926)+'aob Cap'!BX927</f>
        <v>139.76656158679387</v>
      </c>
      <c r="K927">
        <f ca="1">+('aob Demand'!K926-'aob Demand'!BY926)+'aob Cap'!BY927</f>
        <v>139.76656158679387</v>
      </c>
      <c r="L927">
        <f ca="1">+('aob Demand'!L926-'aob Demand'!BZ926)+'aob Cap'!BZ927</f>
        <v>118.61230366179686</v>
      </c>
      <c r="M927">
        <f ca="1">+('aob Demand'!M926-'aob Demand'!CA926)+'aob Cap'!CA927</f>
        <v>96.352126401330864</v>
      </c>
      <c r="N927">
        <f ca="1">+'aob Demand'!N926*(1+CL927)</f>
        <v>382.40030862113093</v>
      </c>
      <c r="O927">
        <f ca="1">+'aob Demand'!O926*(1+CM927)</f>
        <v>34239.060289171874</v>
      </c>
      <c r="P927">
        <f ca="1">+'aob Demand'!P926*(1+CN927)</f>
        <v>56314.300868941682</v>
      </c>
      <c r="Q927">
        <f ca="1">+'aob Demand'!Q926*(1+CO927)</f>
        <v>173954.18484160324</v>
      </c>
      <c r="R927">
        <v>1603.2495874003801</v>
      </c>
      <c r="S927">
        <f ca="1">+IF(E927&gt;2017,SUMPRODUCT(J927:M927,N927:Q927),'aob Demand'!S926)</f>
        <v>28279347.065933526</v>
      </c>
      <c r="T927">
        <v>17428.877813671799</v>
      </c>
      <c r="U927">
        <v>51.097999999999999</v>
      </c>
      <c r="V927">
        <v>62389.071728408897</v>
      </c>
      <c r="W927">
        <v>2.9314755014326699E-3</v>
      </c>
      <c r="X927">
        <v>-33.905503370311003</v>
      </c>
      <c r="Y927">
        <v>-33.905503370311003</v>
      </c>
      <c r="Z927">
        <v>6.7818291651572</v>
      </c>
      <c r="AA927">
        <v>4.4662398981306097</v>
      </c>
      <c r="AB927">
        <v>12.1368833143939</v>
      </c>
      <c r="AC927">
        <v>12.1368833143939</v>
      </c>
      <c r="AD927">
        <v>12.1368833143939</v>
      </c>
      <c r="AE927">
        <v>12.1368833143939</v>
      </c>
      <c r="AF927">
        <v>1809.41896827921</v>
      </c>
      <c r="AG927">
        <v>406686.63312425499</v>
      </c>
      <c r="AH927">
        <v>725165.26108653704</v>
      </c>
      <c r="AI927">
        <v>2081161.25677985</v>
      </c>
      <c r="AJ927">
        <v>130.14775753662701</v>
      </c>
      <c r="AK927">
        <v>130.14775753662701</v>
      </c>
      <c r="AL927">
        <v>102.787888429045</v>
      </c>
      <c r="AM927">
        <v>81.814189485721201</v>
      </c>
      <c r="AN927">
        <v>96.242254166316101</v>
      </c>
      <c r="AO927">
        <v>96.242254166316101</v>
      </c>
      <c r="AP927">
        <v>109.569717594202</v>
      </c>
      <c r="AQ927">
        <v>86.280429383851796</v>
      </c>
      <c r="AR927">
        <f ca="1">+IF(E927&gt;2017,J927*N927,'aob Demand'!AR926)</f>
        <v>53446.776285704276</v>
      </c>
      <c r="AS927">
        <f>+IF(F927&gt;2017,K927*O927,'aob Demand'!AS926)</f>
        <v>4961246.3586146301</v>
      </c>
      <c r="AT927">
        <f>+IF(G927&gt;2017,L927*P927,'aob Demand'!AT926)</f>
        <v>6936215.8919161698</v>
      </c>
      <c r="AU927">
        <f>+IF(H927&gt;2017,M927*Q927,'aob Demand'!AU926)</f>
        <v>17580399.713567499</v>
      </c>
      <c r="AV927">
        <v>0.78086532657513197</v>
      </c>
      <c r="AW927">
        <v>0.78086532657513197</v>
      </c>
      <c r="AX927">
        <v>1.06702783289145</v>
      </c>
      <c r="AY927">
        <v>1.0552670382696401</v>
      </c>
      <c r="AZ927">
        <v>0.78180635445053903</v>
      </c>
      <c r="BA927">
        <v>0.78180635445053903</v>
      </c>
      <c r="BB927">
        <v>1.0693165320275599</v>
      </c>
      <c r="BC927">
        <v>1.0523794044229799</v>
      </c>
      <c r="BD927">
        <v>0.78086532657513197</v>
      </c>
      <c r="BE927">
        <v>0.78086532657513197</v>
      </c>
      <c r="BF927">
        <v>1.06702783289145</v>
      </c>
      <c r="BG927">
        <v>1.0552670382696401</v>
      </c>
      <c r="BH927">
        <v>0.190756703999999</v>
      </c>
      <c r="BI927">
        <v>0.190756703999999</v>
      </c>
      <c r="BJ927">
        <v>0.19094513299999999</v>
      </c>
      <c r="BK927">
        <v>0.22217258300000001</v>
      </c>
      <c r="BL927">
        <v>0.162760554</v>
      </c>
      <c r="BM927">
        <v>0.162760554</v>
      </c>
      <c r="BN927">
        <v>0.166015943</v>
      </c>
      <c r="BO927">
        <v>0.19972778899999999</v>
      </c>
      <c r="BP927">
        <v>0.190756703999999</v>
      </c>
      <c r="BQ927">
        <v>0.190756703999999</v>
      </c>
      <c r="BR927">
        <v>0.19094513299999999</v>
      </c>
      <c r="BS927">
        <v>0.22217258300000001</v>
      </c>
      <c r="BT927">
        <v>0</v>
      </c>
      <c r="BU927">
        <v>0</v>
      </c>
      <c r="BV927">
        <v>0</v>
      </c>
      <c r="BW927">
        <v>0</v>
      </c>
      <c r="BX927">
        <f ca="1">+'aob Demand'!BX926+'aob Cap'!$CG927</f>
        <v>10.041279900336864</v>
      </c>
      <c r="BY927">
        <f ca="1">+'aob Demand'!BY926+'aob Cap'!$CG927</f>
        <v>10.041279900336864</v>
      </c>
      <c r="BZ927">
        <f ca="1">+'aob Demand'!BZ926+'aob Cap'!$CG927</f>
        <v>10.041279900336864</v>
      </c>
      <c r="CA927">
        <f ca="1">+'aob Demand'!CA926+'aob Cap'!$CG927</f>
        <v>10.041279900336864</v>
      </c>
      <c r="CB927">
        <f t="shared" ca="1" si="114"/>
        <v>3839.7885328399757</v>
      </c>
      <c r="CC927">
        <f t="shared" ca="1" si="119"/>
        <v>343803.98788808362</v>
      </c>
      <c r="CD927">
        <f t="shared" ca="1" si="120"/>
        <v>565467.65741682693</v>
      </c>
      <c r="CE927">
        <f t="shared" ca="1" si="121"/>
        <v>1746722.6598294743</v>
      </c>
      <c r="CG927">
        <f ca="1">+IFERROR(VLOOKUP(_xlfn.CONCAT(B927,E927,C927),Reallocation!$A$3:$F$618,6,FALSE),0)</f>
        <v>-5.4487428351071365</v>
      </c>
      <c r="CH927">
        <f t="shared" ca="1" si="115"/>
        <v>-3.8984595265467048E-2</v>
      </c>
      <c r="CI927">
        <f t="shared" ca="1" si="116"/>
        <v>-3.8984595265467048E-2</v>
      </c>
      <c r="CJ927">
        <f t="shared" ca="1" si="117"/>
        <v>-4.5937416835299949E-2</v>
      </c>
      <c r="CK927">
        <f t="shared" ca="1" si="118"/>
        <v>-5.6550312262043434E-2</v>
      </c>
      <c r="CL927">
        <f ca="1">+IF($C927=1,SUMPRODUCT($CH927:$CK927,Elast!$L$6:$O$6),SUMPRODUCT($CH927:$CK927,Elast!$L$13:$O$13))</f>
        <v>2.1223636092558965E-3</v>
      </c>
      <c r="CM927">
        <f ca="1">+IF($C927=1,SUMPRODUCT($CH927:$CK927,Elast!$L$7:$O$7),SUMPRODUCT($CH927:$CK927,Elast!$L$14:$O$14))</f>
        <v>2.1746963600335497E-3</v>
      </c>
      <c r="CN927">
        <f ca="1">+IF($C927=1,SUMPRODUCT($CH927:$CK927,Elast!$L$8:$O$8),SUMPRODUCT($CH927:$CK927,Elast!$L$15:$O$15))</f>
        <v>7.2366845854327198E-3</v>
      </c>
      <c r="CO927">
        <f ca="1">+IF($C927=1,SUMPRODUCT($CH927:$CK927,Elast!$L$9:$O$9),SUMPRODUCT($CH927:$CK927,Elast!$L$16:$O$16))</f>
        <v>7.2971896381203204E-3</v>
      </c>
    </row>
    <row r="928" spans="2:93" x14ac:dyDescent="0.25">
      <c r="B928" t="s">
        <v>95</v>
      </c>
      <c r="C928">
        <v>1</v>
      </c>
      <c r="D928">
        <v>2051</v>
      </c>
      <c r="E928">
        <v>2049</v>
      </c>
      <c r="F928">
        <v>6.0970695324148998E-4</v>
      </c>
      <c r="G928">
        <v>0.13621061067822299</v>
      </c>
      <c r="H928">
        <v>0.26009960128542498</v>
      </c>
      <c r="I928">
        <v>0.60308008108310895</v>
      </c>
      <c r="J928">
        <f ca="1">+('aob Demand'!J927-'aob Demand'!BX927)+'aob Cap'!BX928</f>
        <v>139.83906369913228</v>
      </c>
      <c r="K928">
        <f ca="1">+('aob Demand'!K927-'aob Demand'!BY927)+'aob Cap'!BY928</f>
        <v>139.83906369913228</v>
      </c>
      <c r="L928">
        <f ca="1">+('aob Demand'!L927-'aob Demand'!BZ927)+'aob Cap'!BZ928</f>
        <v>118.67432809342527</v>
      </c>
      <c r="M928">
        <f ca="1">+('aob Demand'!M927-'aob Demand'!CA927)+'aob Cap'!CA928</f>
        <v>96.401956847513276</v>
      </c>
      <c r="N928">
        <f ca="1">+'aob Demand'!N927*(1+CL928)</f>
        <v>386.32837619995115</v>
      </c>
      <c r="O928">
        <f ca="1">+'aob Demand'!O927*(1+CM928)</f>
        <v>34380.013836969643</v>
      </c>
      <c r="P928">
        <f ca="1">+'aob Demand'!P927*(1+CN928)</f>
        <v>56536.107251115391</v>
      </c>
      <c r="Q928">
        <f ca="1">+'aob Demand'!Q927*(1+CO928)</f>
        <v>174641.37610151561</v>
      </c>
      <c r="R928">
        <v>1614.0828631613199</v>
      </c>
      <c r="S928">
        <f ca="1">+IF(E928&gt;2017,SUMPRODUCT(J928:M928,N928:Q928),'aob Demand'!S927)</f>
        <v>28406847.687105846</v>
      </c>
      <c r="T928">
        <v>17461.851559894101</v>
      </c>
      <c r="U928">
        <v>51.097999999999999</v>
      </c>
      <c r="V928">
        <v>63634.175988015697</v>
      </c>
      <c r="W928">
        <v>2.9259294341370799E-3</v>
      </c>
      <c r="X928">
        <v>-28.519886344767599</v>
      </c>
      <c r="Y928">
        <v>-28.519886344767599</v>
      </c>
      <c r="Z928">
        <v>6.8896494088878999</v>
      </c>
      <c r="AA928">
        <v>4.5216279413071003</v>
      </c>
      <c r="AB928">
        <v>11.952647447299301</v>
      </c>
      <c r="AC928">
        <v>11.952647447299301</v>
      </c>
      <c r="AD928">
        <v>11.952647447299301</v>
      </c>
      <c r="AE928">
        <v>11.952647447299301</v>
      </c>
      <c r="AF928">
        <v>120.015497447033</v>
      </c>
      <c r="AG928">
        <v>403150.679109263</v>
      </c>
      <c r="AH928">
        <v>719563.177756569</v>
      </c>
      <c r="AI928">
        <v>2059690.5665338</v>
      </c>
      <c r="AJ928">
        <v>130.14775753662701</v>
      </c>
      <c r="AK928">
        <v>130.14775753662701</v>
      </c>
      <c r="AL928">
        <v>102.787888429045</v>
      </c>
      <c r="AM928">
        <v>81.814189485721201</v>
      </c>
      <c r="AN928">
        <v>101.627871191859</v>
      </c>
      <c r="AO928">
        <v>101.627871191859</v>
      </c>
      <c r="AP928">
        <v>109.677537837933</v>
      </c>
      <c r="AQ928">
        <v>86.335817427028303</v>
      </c>
      <c r="AR928">
        <f ca="1">+IF(E928&gt;2017,J928*N928,'aob Demand'!AR927)</f>
        <v>54023.798408207309</v>
      </c>
      <c r="AS928">
        <f>+IF(F928&gt;2017,K928*O928,'aob Demand'!AS927)</f>
        <v>4976327.6632996704</v>
      </c>
      <c r="AT928">
        <f>+IF(G928&gt;2017,L928*P928,'aob Demand'!AT927)</f>
        <v>6955658.9179154001</v>
      </c>
      <c r="AU928">
        <f>+IF(H928&gt;2017,M928*Q928,'aob Demand'!AU927)</f>
        <v>17622204.173722599</v>
      </c>
      <c r="AV928">
        <v>0.73401340698062401</v>
      </c>
      <c r="AW928">
        <v>0.73401340698062401</v>
      </c>
      <c r="AX928">
        <v>1.0671906995857801</v>
      </c>
      <c r="AY928">
        <v>1.05575774212044</v>
      </c>
      <c r="AZ928">
        <v>0.73489797318350603</v>
      </c>
      <c r="BA928">
        <v>0.73489797318350603</v>
      </c>
      <c r="BB928">
        <v>1.06947974805941</v>
      </c>
      <c r="BC928">
        <v>1.0528687655112501</v>
      </c>
      <c r="BD928">
        <v>0.73401340698062401</v>
      </c>
      <c r="BE928">
        <v>0.73401340698062401</v>
      </c>
      <c r="BF928">
        <v>1.0671906995857801</v>
      </c>
      <c r="BG928">
        <v>1.05575774212044</v>
      </c>
      <c r="BH928">
        <v>0.190756703999999</v>
      </c>
      <c r="BI928">
        <v>0.190756703999999</v>
      </c>
      <c r="BJ928">
        <v>0.19094513299999999</v>
      </c>
      <c r="BK928">
        <v>0.22217258300000001</v>
      </c>
      <c r="BL928">
        <v>0.162760554</v>
      </c>
      <c r="BM928">
        <v>0.162760554</v>
      </c>
      <c r="BN928">
        <v>0.166015943</v>
      </c>
      <c r="BO928">
        <v>0.19972778899999999</v>
      </c>
      <c r="BP928">
        <v>0.190756703999999</v>
      </c>
      <c r="BQ928">
        <v>0.190756703999999</v>
      </c>
      <c r="BR928">
        <v>0.19094513299999999</v>
      </c>
      <c r="BS928">
        <v>0.22217258300000001</v>
      </c>
      <c r="BT928">
        <v>0</v>
      </c>
      <c r="BU928">
        <v>0</v>
      </c>
      <c r="BV928">
        <v>0</v>
      </c>
      <c r="BW928">
        <v>0</v>
      </c>
      <c r="BX928">
        <f ca="1">+'aob Demand'!BX927+'aob Cap'!$CG928</f>
        <v>10.043003459411477</v>
      </c>
      <c r="BY928">
        <f ca="1">+'aob Demand'!BY927+'aob Cap'!$CG928</f>
        <v>10.043003459411477</v>
      </c>
      <c r="BZ928">
        <f ca="1">+'aob Demand'!BZ927+'aob Cap'!$CG928</f>
        <v>10.043003459411477</v>
      </c>
      <c r="CA928">
        <f ca="1">+'aob Demand'!CA927+'aob Cap'!$CG928</f>
        <v>10.043003459411477</v>
      </c>
      <c r="CB928">
        <f t="shared" ca="1" si="114"/>
        <v>3879.8972186449278</v>
      </c>
      <c r="CC928">
        <f t="shared" ca="1" si="119"/>
        <v>345278.59789930057</v>
      </c>
      <c r="CD928">
        <f t="shared" ca="1" si="120"/>
        <v>567792.32070461009</v>
      </c>
      <c r="CE928">
        <f t="shared" ca="1" si="121"/>
        <v>1753923.9443439019</v>
      </c>
      <c r="CG928">
        <f ca="1">+IFERROR(VLOOKUP(_xlfn.CONCAT(B928,E928,C928),Reallocation!$A$3:$F$618,6,FALSE),0)</f>
        <v>-5.2063357052287227</v>
      </c>
      <c r="CH928">
        <f t="shared" ca="1" si="115"/>
        <v>-3.7230910787777516E-2</v>
      </c>
      <c r="CI928">
        <f t="shared" ca="1" si="116"/>
        <v>-3.7230910787777516E-2</v>
      </c>
      <c r="CJ928">
        <f t="shared" ca="1" si="117"/>
        <v>-4.3870783082336717E-2</v>
      </c>
      <c r="CK928">
        <f t="shared" ca="1" si="118"/>
        <v>-5.4006535504917186E-2</v>
      </c>
      <c r="CL928">
        <f ca="1">+IF($C928=1,SUMPRODUCT($CH928:$CK928,Elast!$L$6:$O$6),SUMPRODUCT($CH928:$CK928,Elast!$L$13:$O$13))</f>
        <v>2.0268896311422609E-3</v>
      </c>
      <c r="CM928">
        <f ca="1">+IF($C928=1,SUMPRODUCT($CH928:$CK928,Elast!$L$7:$O$7),SUMPRODUCT($CH928:$CK928,Elast!$L$14:$O$14))</f>
        <v>2.076867905485578E-3</v>
      </c>
      <c r="CN928">
        <f ca="1">+IF($C928=1,SUMPRODUCT($CH928:$CK928,Elast!$L$8:$O$8),SUMPRODUCT($CH928:$CK928,Elast!$L$15:$O$15))</f>
        <v>6.9111463790866284E-3</v>
      </c>
      <c r="CO928">
        <f ca="1">+IF($C928=1,SUMPRODUCT($CH928:$CK928,Elast!$L$9:$O$9),SUMPRODUCT($CH928:$CK928,Elast!$L$16:$O$16))</f>
        <v>6.9689273715724453E-3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CE927"/>
  <sheetViews>
    <sheetView tabSelected="1" workbookViewId="0">
      <pane xSplit="5" ySplit="3" topLeftCell="BJ901" activePane="bottomRight" state="frozen"/>
      <selection pane="topRight" activeCell="F1" sqref="F1"/>
      <selection pane="bottomLeft" activeCell="A2" sqref="A2"/>
      <selection pane="bottomRight" activeCell="B3" sqref="B3:CE927"/>
    </sheetView>
  </sheetViews>
  <sheetFormatPr defaultRowHeight="15" x14ac:dyDescent="0.25"/>
  <cols>
    <col min="19" max="19" width="12" bestFit="1" customWidth="1"/>
    <col min="44" max="45" width="12" bestFit="1" customWidth="1"/>
  </cols>
  <sheetData>
    <row r="3" spans="1:83" x14ac:dyDescent="0.2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  <c r="R3" t="s">
        <v>16</v>
      </c>
      <c r="S3" t="s">
        <v>17</v>
      </c>
      <c r="T3" t="s">
        <v>18</v>
      </c>
      <c r="U3" t="s">
        <v>19</v>
      </c>
      <c r="V3" t="s">
        <v>20</v>
      </c>
      <c r="W3" t="s">
        <v>21</v>
      </c>
      <c r="X3" t="s">
        <v>22</v>
      </c>
      <c r="Y3" t="s">
        <v>23</v>
      </c>
      <c r="Z3" t="s">
        <v>24</v>
      </c>
      <c r="AA3" t="s">
        <v>25</v>
      </c>
      <c r="AB3" t="s">
        <v>26</v>
      </c>
      <c r="AC3" t="s">
        <v>27</v>
      </c>
      <c r="AD3" t="s">
        <v>28</v>
      </c>
      <c r="AE3" t="s">
        <v>29</v>
      </c>
      <c r="AF3" t="s">
        <v>30</v>
      </c>
      <c r="AG3" t="s">
        <v>31</v>
      </c>
      <c r="AH3" t="s">
        <v>32</v>
      </c>
      <c r="AI3" t="s">
        <v>33</v>
      </c>
      <c r="AJ3" t="s">
        <v>34</v>
      </c>
      <c r="AK3" t="s">
        <v>35</v>
      </c>
      <c r="AL3" t="s">
        <v>36</v>
      </c>
      <c r="AM3" t="s">
        <v>37</v>
      </c>
      <c r="AN3" t="s">
        <v>38</v>
      </c>
      <c r="AO3" t="s">
        <v>39</v>
      </c>
      <c r="AP3" t="s">
        <v>40</v>
      </c>
      <c r="AQ3" t="s">
        <v>41</v>
      </c>
      <c r="AR3" t="s">
        <v>42</v>
      </c>
      <c r="AS3" t="s">
        <v>43</v>
      </c>
      <c r="AT3" t="s">
        <v>44</v>
      </c>
      <c r="AU3" t="s">
        <v>45</v>
      </c>
      <c r="AV3" t="s">
        <v>46</v>
      </c>
      <c r="AW3" t="s">
        <v>47</v>
      </c>
      <c r="AX3" t="s">
        <v>48</v>
      </c>
      <c r="AY3" t="s">
        <v>49</v>
      </c>
      <c r="AZ3" t="s">
        <v>50</v>
      </c>
      <c r="BA3" t="s">
        <v>51</v>
      </c>
      <c r="BB3" t="s">
        <v>52</v>
      </c>
      <c r="BC3" t="s">
        <v>53</v>
      </c>
      <c r="BD3" t="s">
        <v>54</v>
      </c>
      <c r="BE3" t="s">
        <v>55</v>
      </c>
      <c r="BF3" t="s">
        <v>56</v>
      </c>
      <c r="BG3" t="s">
        <v>57</v>
      </c>
      <c r="BH3" t="s">
        <v>58</v>
      </c>
      <c r="BI3" t="s">
        <v>59</v>
      </c>
      <c r="BJ3" t="s">
        <v>60</v>
      </c>
      <c r="BK3" t="s">
        <v>61</v>
      </c>
      <c r="BL3" t="s">
        <v>62</v>
      </c>
      <c r="BM3" t="s">
        <v>63</v>
      </c>
      <c r="BN3" t="s">
        <v>64</v>
      </c>
      <c r="BO3" t="s">
        <v>65</v>
      </c>
      <c r="BP3" t="s">
        <v>66</v>
      </c>
      <c r="BQ3" t="s">
        <v>67</v>
      </c>
      <c r="BR3" t="s">
        <v>68</v>
      </c>
      <c r="BS3" t="s">
        <v>69</v>
      </c>
      <c r="BT3" t="s">
        <v>70</v>
      </c>
      <c r="BU3" t="s">
        <v>71</v>
      </c>
      <c r="BV3" t="s">
        <v>72</v>
      </c>
      <c r="BW3" t="s">
        <v>73</v>
      </c>
      <c r="BX3" t="s">
        <v>74</v>
      </c>
      <c r="BY3" t="s">
        <v>75</v>
      </c>
      <c r="BZ3" t="s">
        <v>76</v>
      </c>
      <c r="CA3" t="s">
        <v>77</v>
      </c>
      <c r="CB3" t="s">
        <v>78</v>
      </c>
      <c r="CC3" t="s">
        <v>79</v>
      </c>
      <c r="CD3" t="s">
        <v>80</v>
      </c>
      <c r="CE3" t="s">
        <v>81</v>
      </c>
    </row>
    <row r="4" spans="1:83" x14ac:dyDescent="0.25">
      <c r="A4">
        <v>180</v>
      </c>
      <c r="B4" t="s">
        <v>82</v>
      </c>
      <c r="C4">
        <v>1</v>
      </c>
      <c r="D4">
        <v>2010</v>
      </c>
      <c r="E4">
        <v>2008</v>
      </c>
      <c r="F4">
        <v>0.449560352</v>
      </c>
      <c r="G4">
        <v>4.0799360000000002E-3</v>
      </c>
      <c r="H4">
        <v>0.14121995300000001</v>
      </c>
      <c r="I4">
        <v>0.40513976000000002</v>
      </c>
      <c r="J4">
        <v>436.92447129999999</v>
      </c>
      <c r="K4">
        <v>229.8523557</v>
      </c>
      <c r="L4">
        <v>185.5702666</v>
      </c>
      <c r="M4">
        <v>160.45252350000001</v>
      </c>
      <c r="N4">
        <v>245177.85399999999</v>
      </c>
      <c r="O4">
        <v>4229.6454999999996</v>
      </c>
      <c r="P4">
        <v>181337.35500000001</v>
      </c>
      <c r="Q4">
        <v>601669.39500000002</v>
      </c>
      <c r="R4">
        <v>5932.2493590000004</v>
      </c>
      <c r="S4">
        <v>238286592.19999999</v>
      </c>
      <c r="T4">
        <v>40168</v>
      </c>
      <c r="U4">
        <v>18.856999999999999</v>
      </c>
      <c r="V4">
        <v>34408.656770000001</v>
      </c>
      <c r="W4">
        <v>4.6945299999999999E-4</v>
      </c>
      <c r="X4">
        <v>24.47872632</v>
      </c>
      <c r="Y4">
        <v>24.47872632</v>
      </c>
      <c r="Z4">
        <v>11.473483849999999</v>
      </c>
      <c r="AA4">
        <v>22.80872497</v>
      </c>
      <c r="AB4">
        <v>207.07211559999999</v>
      </c>
      <c r="AC4">
        <v>0</v>
      </c>
      <c r="AD4">
        <v>0</v>
      </c>
      <c r="AE4">
        <v>0</v>
      </c>
      <c r="AF4">
        <v>50769496.93</v>
      </c>
      <c r="AG4">
        <v>0</v>
      </c>
      <c r="AH4">
        <v>0</v>
      </c>
      <c r="AI4">
        <v>0</v>
      </c>
      <c r="AJ4">
        <v>205.3736294</v>
      </c>
      <c r="AK4">
        <v>205.3736294</v>
      </c>
      <c r="AL4">
        <v>174.09678269999901</v>
      </c>
      <c r="AM4">
        <v>137.6437985</v>
      </c>
      <c r="AN4">
        <v>229.8523557</v>
      </c>
      <c r="AO4">
        <v>229.8523557</v>
      </c>
      <c r="AP4">
        <v>185.5702666</v>
      </c>
      <c r="AQ4">
        <v>160.45252350000001</v>
      </c>
      <c r="AR4">
        <v>107124204.2</v>
      </c>
      <c r="AS4">
        <v>972193.98190000001</v>
      </c>
      <c r="AT4">
        <v>33650821.310000002</v>
      </c>
      <c r="AU4">
        <v>96539372.719999999</v>
      </c>
      <c r="AV4">
        <v>0.94681255399999997</v>
      </c>
      <c r="AW4">
        <v>0.94681255399999997</v>
      </c>
      <c r="AX4">
        <v>0.896314480999999</v>
      </c>
      <c r="AY4">
        <v>0.87421432499999996</v>
      </c>
      <c r="AZ4">
        <v>1.1307429359999901</v>
      </c>
      <c r="BA4">
        <v>1.1307429359999901</v>
      </c>
      <c r="BB4">
        <v>0.94681255399999997</v>
      </c>
      <c r="BC4">
        <v>1.1307429359999901</v>
      </c>
      <c r="BD4">
        <v>0.94681255399999997</v>
      </c>
      <c r="BE4">
        <v>0.94681255399999997</v>
      </c>
      <c r="BF4">
        <v>0.896314480999999</v>
      </c>
      <c r="BG4">
        <v>0.87417672299999905</v>
      </c>
      <c r="BH4">
        <v>0.17582224099999999</v>
      </c>
      <c r="BI4">
        <v>0.17582224099999999</v>
      </c>
      <c r="BJ4">
        <v>0.22712332299999999</v>
      </c>
      <c r="BK4">
        <v>0.308990078</v>
      </c>
      <c r="BL4">
        <v>3.513968E-2</v>
      </c>
      <c r="BM4">
        <v>3.513968E-2</v>
      </c>
      <c r="BN4">
        <v>0.17582224099999999</v>
      </c>
      <c r="BO4">
        <v>3.513968E-2</v>
      </c>
      <c r="BP4">
        <v>0.17582224099999999</v>
      </c>
      <c r="BQ4">
        <v>0.17582224099999999</v>
      </c>
      <c r="BR4">
        <v>0.22712332299999999</v>
      </c>
      <c r="BS4">
        <v>0.30899682000000001</v>
      </c>
      <c r="BT4">
        <v>0</v>
      </c>
      <c r="BU4">
        <v>0</v>
      </c>
      <c r="BV4">
        <v>0</v>
      </c>
      <c r="BW4">
        <v>2.1294700000000001E-4</v>
      </c>
      <c r="BX4">
        <v>102.0409693</v>
      </c>
      <c r="BY4">
        <v>0</v>
      </c>
      <c r="BZ4">
        <v>0</v>
      </c>
      <c r="CA4">
        <v>0</v>
      </c>
      <c r="CB4">
        <v>25018185.879999999</v>
      </c>
      <c r="CC4">
        <v>0</v>
      </c>
      <c r="CD4">
        <v>0</v>
      </c>
      <c r="CE4">
        <v>0</v>
      </c>
    </row>
    <row r="5" spans="1:83" x14ac:dyDescent="0.25">
      <c r="A5">
        <v>181</v>
      </c>
      <c r="B5" t="s">
        <v>82</v>
      </c>
      <c r="C5">
        <v>1</v>
      </c>
      <c r="D5">
        <v>2011</v>
      </c>
      <c r="E5">
        <v>2009</v>
      </c>
      <c r="F5">
        <v>0.49607068999999998</v>
      </c>
      <c r="G5">
        <v>7.32701599999999E-3</v>
      </c>
      <c r="H5">
        <v>0.145556977</v>
      </c>
      <c r="I5">
        <v>0.35104531700000002</v>
      </c>
      <c r="J5">
        <v>131.50205629999999</v>
      </c>
      <c r="K5">
        <v>71.079733719999993</v>
      </c>
      <c r="L5">
        <v>44.19437705</v>
      </c>
      <c r="M5">
        <v>30.88141821</v>
      </c>
      <c r="N5">
        <v>205429.342</v>
      </c>
      <c r="O5">
        <v>5613.4880000000003</v>
      </c>
      <c r="P5">
        <v>179356.641</v>
      </c>
      <c r="Q5">
        <v>619038.12600000005</v>
      </c>
      <c r="R5">
        <v>1331.7856789999901</v>
      </c>
      <c r="S5">
        <v>54456716.390000001</v>
      </c>
      <c r="T5">
        <v>40890</v>
      </c>
      <c r="U5">
        <v>18.896000000000001</v>
      </c>
      <c r="V5">
        <v>33040.859089999998</v>
      </c>
      <c r="W5">
        <v>4.6211800000000002E-4</v>
      </c>
      <c r="X5">
        <v>-18.703812599999999</v>
      </c>
      <c r="Y5">
        <v>-18.703812599999999</v>
      </c>
      <c r="Z5">
        <v>-13.65263363</v>
      </c>
      <c r="AA5">
        <v>-7.9123400739999896</v>
      </c>
      <c r="AB5">
        <v>60.422322540000003</v>
      </c>
      <c r="AC5">
        <v>0</v>
      </c>
      <c r="AD5">
        <v>0</v>
      </c>
      <c r="AE5">
        <v>0</v>
      </c>
      <c r="AF5">
        <v>12412517.960000001</v>
      </c>
      <c r="AG5">
        <v>0</v>
      </c>
      <c r="AH5">
        <v>0</v>
      </c>
      <c r="AI5">
        <v>0</v>
      </c>
      <c r="AJ5">
        <v>89.783546319999999</v>
      </c>
      <c r="AK5">
        <v>89.783546319999999</v>
      </c>
      <c r="AL5">
        <v>57.847010679999997</v>
      </c>
      <c r="AM5">
        <v>38.793758279999999</v>
      </c>
      <c r="AN5">
        <v>71.079733719999993</v>
      </c>
      <c r="AO5">
        <v>71.079733719999993</v>
      </c>
      <c r="AP5">
        <v>44.19437705</v>
      </c>
      <c r="AQ5">
        <v>30.88141821</v>
      </c>
      <c r="AR5">
        <v>27014380.890000001</v>
      </c>
      <c r="AS5">
        <v>399005.23229999997</v>
      </c>
      <c r="AT5">
        <v>7926555.0189999901</v>
      </c>
      <c r="AU5">
        <v>19116775.25</v>
      </c>
      <c r="AV5">
        <v>0.94681255399999997</v>
      </c>
      <c r="AW5">
        <v>0.94681255399999997</v>
      </c>
      <c r="AX5">
        <v>0.896314480999999</v>
      </c>
      <c r="AY5">
        <v>0.87421432499999996</v>
      </c>
      <c r="AZ5">
        <v>1.1307429359999901</v>
      </c>
      <c r="BA5">
        <v>1.1307429359999901</v>
      </c>
      <c r="BB5">
        <v>0.94681255399999997</v>
      </c>
      <c r="BC5">
        <v>1.1307429359999901</v>
      </c>
      <c r="BD5">
        <v>0.94681255399999997</v>
      </c>
      <c r="BE5">
        <v>0.94681255399999997</v>
      </c>
      <c r="BF5">
        <v>0.896314480999999</v>
      </c>
      <c r="BG5">
        <v>0.87417672299999905</v>
      </c>
      <c r="BH5">
        <v>0.17582224099999999</v>
      </c>
      <c r="BI5">
        <v>0.17582224099999999</v>
      </c>
      <c r="BJ5">
        <v>0.22712332299999999</v>
      </c>
      <c r="BK5">
        <v>0.308990078</v>
      </c>
      <c r="BL5">
        <v>3.513968E-2</v>
      </c>
      <c r="BM5">
        <v>3.513968E-2</v>
      </c>
      <c r="BN5">
        <v>0.17582224099999999</v>
      </c>
      <c r="BO5">
        <v>3.513968E-2</v>
      </c>
      <c r="BP5">
        <v>0.17582224099999999</v>
      </c>
      <c r="BQ5">
        <v>0.17582224099999999</v>
      </c>
      <c r="BR5">
        <v>0.22712332299999999</v>
      </c>
      <c r="BS5">
        <v>0.30899682000000001</v>
      </c>
      <c r="BT5">
        <v>0</v>
      </c>
      <c r="BU5">
        <v>0</v>
      </c>
      <c r="BV5">
        <v>0</v>
      </c>
      <c r="BW5">
        <v>2.1294700000000001E-4</v>
      </c>
      <c r="BX5">
        <v>103.0185638</v>
      </c>
      <c r="BY5">
        <v>0</v>
      </c>
      <c r="BZ5">
        <v>0</v>
      </c>
      <c r="CA5">
        <v>0</v>
      </c>
      <c r="CB5">
        <v>21163035.77</v>
      </c>
      <c r="CC5">
        <v>0</v>
      </c>
      <c r="CD5">
        <v>0</v>
      </c>
      <c r="CE5">
        <v>0</v>
      </c>
    </row>
    <row r="6" spans="1:83" x14ac:dyDescent="0.25">
      <c r="A6">
        <v>182</v>
      </c>
      <c r="B6" t="s">
        <v>82</v>
      </c>
      <c r="C6">
        <v>1</v>
      </c>
      <c r="D6">
        <v>2012</v>
      </c>
      <c r="E6">
        <v>2010</v>
      </c>
      <c r="F6">
        <v>0.52873713899999997</v>
      </c>
      <c r="G6">
        <v>3.6329159999999999E-3</v>
      </c>
      <c r="H6">
        <v>0.13121092400000001</v>
      </c>
      <c r="I6">
        <v>0.33641902099999998</v>
      </c>
      <c r="J6">
        <v>378.90677649999998</v>
      </c>
      <c r="K6">
        <v>74.598069989999999</v>
      </c>
      <c r="L6">
        <v>79.385805379999994</v>
      </c>
      <c r="M6">
        <v>59.70940367</v>
      </c>
      <c r="N6">
        <v>160996.26300000001</v>
      </c>
      <c r="O6">
        <v>5618.7039999999997</v>
      </c>
      <c r="P6">
        <v>190693.32500000001</v>
      </c>
      <c r="Q6">
        <v>650049.098</v>
      </c>
      <c r="R6">
        <v>2779.0944639999998</v>
      </c>
      <c r="S6">
        <v>115374106.7</v>
      </c>
      <c r="T6">
        <v>41515</v>
      </c>
      <c r="U6">
        <v>18.584</v>
      </c>
      <c r="V6">
        <v>31706.405510000001</v>
      </c>
      <c r="W6">
        <v>4.4764499999999999E-4</v>
      </c>
      <c r="X6">
        <v>-5.3398591719999997</v>
      </c>
      <c r="Y6">
        <v>-5.3398591719999997</v>
      </c>
      <c r="Z6">
        <v>-10.179373529999999</v>
      </c>
      <c r="AA6">
        <v>-2.53632108199999</v>
      </c>
      <c r="AB6">
        <v>304.308706499999</v>
      </c>
      <c r="AC6">
        <v>0</v>
      </c>
      <c r="AD6">
        <v>0</v>
      </c>
      <c r="AE6">
        <v>0</v>
      </c>
      <c r="AF6">
        <v>48992564.539999999</v>
      </c>
      <c r="AG6">
        <v>0</v>
      </c>
      <c r="AH6">
        <v>0</v>
      </c>
      <c r="AI6">
        <v>0</v>
      </c>
      <c r="AJ6">
        <v>79.937929159999996</v>
      </c>
      <c r="AK6">
        <v>79.937929159999996</v>
      </c>
      <c r="AL6">
        <v>89.56517891</v>
      </c>
      <c r="AM6">
        <v>62.245724750000001</v>
      </c>
      <c r="AN6">
        <v>74.598069989999999</v>
      </c>
      <c r="AO6">
        <v>74.598069989999999</v>
      </c>
      <c r="AP6">
        <v>79.385805379999994</v>
      </c>
      <c r="AQ6">
        <v>59.70940367</v>
      </c>
      <c r="AR6">
        <v>61002575.039999999</v>
      </c>
      <c r="AS6">
        <v>419144.4743</v>
      </c>
      <c r="AT6">
        <v>15138343.189999999</v>
      </c>
      <c r="AU6">
        <v>38814044</v>
      </c>
      <c r="AV6">
        <v>0.94681255399999997</v>
      </c>
      <c r="AW6">
        <v>0.94681255399999997</v>
      </c>
      <c r="AX6">
        <v>0.896314480999999</v>
      </c>
      <c r="AY6">
        <v>0.87421432499999996</v>
      </c>
      <c r="AZ6">
        <v>1.1307429359999901</v>
      </c>
      <c r="BA6">
        <v>1.1307429359999901</v>
      </c>
      <c r="BB6">
        <v>0.94681255399999997</v>
      </c>
      <c r="BC6">
        <v>1.1307429359999901</v>
      </c>
      <c r="BD6">
        <v>0.94681255399999997</v>
      </c>
      <c r="BE6">
        <v>0.94681255399999997</v>
      </c>
      <c r="BF6">
        <v>0.896314480999999</v>
      </c>
      <c r="BG6">
        <v>0.87417672299999905</v>
      </c>
      <c r="BH6">
        <v>0.17582224099999999</v>
      </c>
      <c r="BI6">
        <v>0.17582224099999999</v>
      </c>
      <c r="BJ6">
        <v>0.22712332299999999</v>
      </c>
      <c r="BK6">
        <v>0.308990078</v>
      </c>
      <c r="BL6">
        <v>3.513968E-2</v>
      </c>
      <c r="BM6">
        <v>3.513968E-2</v>
      </c>
      <c r="BN6">
        <v>0.17582224099999999</v>
      </c>
      <c r="BO6">
        <v>3.513968E-2</v>
      </c>
      <c r="BP6">
        <v>0.17582224099999999</v>
      </c>
      <c r="BQ6">
        <v>0.17582224099999999</v>
      </c>
      <c r="BR6">
        <v>0.22712332299999999</v>
      </c>
      <c r="BS6">
        <v>0.30899682000000001</v>
      </c>
      <c r="BT6">
        <v>0</v>
      </c>
      <c r="BU6">
        <v>0</v>
      </c>
      <c r="BV6">
        <v>0</v>
      </c>
      <c r="BW6">
        <v>2.1294700000000001E-4</v>
      </c>
      <c r="BX6">
        <v>103.8912108</v>
      </c>
      <c r="BY6">
        <v>0</v>
      </c>
      <c r="BZ6">
        <v>0</v>
      </c>
      <c r="CA6">
        <v>0</v>
      </c>
      <c r="CB6">
        <v>16726096.699999999</v>
      </c>
      <c r="CC6">
        <v>0</v>
      </c>
      <c r="CD6">
        <v>0</v>
      </c>
      <c r="CE6">
        <v>0</v>
      </c>
    </row>
    <row r="7" spans="1:83" x14ac:dyDescent="0.25">
      <c r="A7">
        <v>183</v>
      </c>
      <c r="B7" t="s">
        <v>82</v>
      </c>
      <c r="C7">
        <v>1</v>
      </c>
      <c r="D7">
        <v>2013</v>
      </c>
      <c r="E7">
        <v>2011</v>
      </c>
      <c r="F7">
        <v>0.39950872100000001</v>
      </c>
      <c r="G7">
        <v>7.6296180000000003E-3</v>
      </c>
      <c r="H7">
        <v>0.160771209</v>
      </c>
      <c r="I7">
        <v>0.43209045200000001</v>
      </c>
      <c r="J7">
        <v>156.16852839999899</v>
      </c>
      <c r="K7">
        <v>85.059977689999997</v>
      </c>
      <c r="L7">
        <v>57.70773526</v>
      </c>
      <c r="M7">
        <v>46.09707186</v>
      </c>
      <c r="N7">
        <v>167487.495</v>
      </c>
      <c r="O7">
        <v>5872.5559999999996</v>
      </c>
      <c r="P7">
        <v>182399.603</v>
      </c>
      <c r="Q7">
        <v>613692.72</v>
      </c>
      <c r="R7">
        <v>1553.2514180000001</v>
      </c>
      <c r="S7">
        <v>65471100.520000003</v>
      </c>
      <c r="T7">
        <v>42151</v>
      </c>
      <c r="U7">
        <v>18.198</v>
      </c>
      <c r="V7">
        <v>29836.261630000001</v>
      </c>
      <c r="W7">
        <v>4.3173400000000002E-4</v>
      </c>
      <c r="X7">
        <v>-2.061941247</v>
      </c>
      <c r="Y7">
        <v>-2.061941247</v>
      </c>
      <c r="Z7">
        <v>-6.5457885500000001</v>
      </c>
      <c r="AA7">
        <v>-5.2876459550000003</v>
      </c>
      <c r="AB7">
        <v>71.108550699999995</v>
      </c>
      <c r="AC7">
        <v>0</v>
      </c>
      <c r="AD7">
        <v>0</v>
      </c>
      <c r="AE7">
        <v>0</v>
      </c>
      <c r="AF7">
        <v>11909793.029999999</v>
      </c>
      <c r="AG7">
        <v>0</v>
      </c>
      <c r="AH7">
        <v>0</v>
      </c>
      <c r="AI7">
        <v>0</v>
      </c>
      <c r="AJ7">
        <v>87.12191894</v>
      </c>
      <c r="AK7">
        <v>87.12191894</v>
      </c>
      <c r="AL7">
        <v>64.253523810000004</v>
      </c>
      <c r="AM7">
        <v>51.384717819999999</v>
      </c>
      <c r="AN7">
        <v>85.059977689999997</v>
      </c>
      <c r="AO7">
        <v>85.059977689999997</v>
      </c>
      <c r="AP7">
        <v>57.70773526</v>
      </c>
      <c r="AQ7">
        <v>46.09707186</v>
      </c>
      <c r="AR7">
        <v>26156275.620000001</v>
      </c>
      <c r="AS7">
        <v>499519.48229999997</v>
      </c>
      <c r="AT7">
        <v>10525868</v>
      </c>
      <c r="AU7">
        <v>28289437.41</v>
      </c>
      <c r="AV7">
        <v>0.94681255399999997</v>
      </c>
      <c r="AW7">
        <v>0.94681255399999997</v>
      </c>
      <c r="AX7">
        <v>0.896314480999999</v>
      </c>
      <c r="AY7">
        <v>0.87421432499999996</v>
      </c>
      <c r="AZ7">
        <v>1.1307429359999901</v>
      </c>
      <c r="BA7">
        <v>1.1307429359999901</v>
      </c>
      <c r="BB7">
        <v>0.94681255399999997</v>
      </c>
      <c r="BC7">
        <v>1.1307429359999901</v>
      </c>
      <c r="BD7">
        <v>0.94681255399999997</v>
      </c>
      <c r="BE7">
        <v>0.94681255399999997</v>
      </c>
      <c r="BF7">
        <v>0.896314480999999</v>
      </c>
      <c r="BG7">
        <v>0.87417672299999905</v>
      </c>
      <c r="BH7">
        <v>0.17582224099999999</v>
      </c>
      <c r="BI7">
        <v>0.17582224099999999</v>
      </c>
      <c r="BJ7">
        <v>0.22712332299999999</v>
      </c>
      <c r="BK7">
        <v>0.308990078</v>
      </c>
      <c r="BL7">
        <v>3.513968E-2</v>
      </c>
      <c r="BM7">
        <v>3.513968E-2</v>
      </c>
      <c r="BN7">
        <v>0.17582224099999999</v>
      </c>
      <c r="BO7">
        <v>3.513968E-2</v>
      </c>
      <c r="BP7">
        <v>0.17582224099999999</v>
      </c>
      <c r="BQ7">
        <v>0.17582224099999999</v>
      </c>
      <c r="BR7">
        <v>0.22712332299999999</v>
      </c>
      <c r="BS7">
        <v>0.30899682000000001</v>
      </c>
      <c r="BT7">
        <v>0</v>
      </c>
      <c r="BU7">
        <v>0</v>
      </c>
      <c r="BV7">
        <v>0</v>
      </c>
      <c r="BW7">
        <v>2.1294700000000001E-4</v>
      </c>
      <c r="BX7">
        <v>103.6997411</v>
      </c>
      <c r="BY7">
        <v>0</v>
      </c>
      <c r="BZ7">
        <v>0</v>
      </c>
      <c r="CA7">
        <v>0</v>
      </c>
      <c r="CB7">
        <v>17368409.870000001</v>
      </c>
      <c r="CC7">
        <v>0</v>
      </c>
      <c r="CD7">
        <v>0</v>
      </c>
      <c r="CE7">
        <v>0</v>
      </c>
    </row>
    <row r="8" spans="1:83" x14ac:dyDescent="0.25">
      <c r="A8">
        <v>184</v>
      </c>
      <c r="B8" t="s">
        <v>82</v>
      </c>
      <c r="C8">
        <v>1</v>
      </c>
      <c r="D8">
        <v>2014</v>
      </c>
      <c r="E8">
        <v>2012</v>
      </c>
      <c r="F8">
        <v>0.29409026599999999</v>
      </c>
      <c r="G8">
        <v>1.2838066E-2</v>
      </c>
      <c r="H8">
        <v>0.17382884699999901</v>
      </c>
      <c r="I8">
        <v>0.51924282099999997</v>
      </c>
      <c r="J8">
        <v>369.24984180000001</v>
      </c>
      <c r="K8">
        <v>141.47956210000001</v>
      </c>
      <c r="L8">
        <v>122.738398</v>
      </c>
      <c r="M8">
        <v>111.4999591</v>
      </c>
      <c r="N8">
        <v>104086.481</v>
      </c>
      <c r="O8">
        <v>11858.777</v>
      </c>
      <c r="P8">
        <v>185086.777</v>
      </c>
      <c r="Q8">
        <v>608596.97199999995</v>
      </c>
      <c r="R8">
        <v>3068.2134390000001</v>
      </c>
      <c r="S8">
        <v>130687483.2</v>
      </c>
      <c r="T8">
        <v>42594</v>
      </c>
      <c r="U8">
        <v>18.963999999999999</v>
      </c>
      <c r="V8">
        <v>30055.550060000001</v>
      </c>
      <c r="W8">
        <v>4.45226999999999E-4</v>
      </c>
      <c r="X8">
        <v>16.368037269999999</v>
      </c>
      <c r="Y8">
        <v>16.368037269999999</v>
      </c>
      <c r="Z8">
        <v>10.646320169999999</v>
      </c>
      <c r="AA8">
        <v>16.112118989999999</v>
      </c>
      <c r="AB8">
        <v>227.77027969999901</v>
      </c>
      <c r="AC8">
        <v>0</v>
      </c>
      <c r="AD8">
        <v>0</v>
      </c>
      <c r="AE8">
        <v>0</v>
      </c>
      <c r="AF8">
        <v>23707806.890000001</v>
      </c>
      <c r="AG8">
        <v>0</v>
      </c>
      <c r="AH8">
        <v>0</v>
      </c>
      <c r="AI8">
        <v>0</v>
      </c>
      <c r="AJ8">
        <v>125.111524799999</v>
      </c>
      <c r="AK8">
        <v>125.111524799999</v>
      </c>
      <c r="AL8">
        <v>112.09207790000001</v>
      </c>
      <c r="AM8">
        <v>95.387840109999999</v>
      </c>
      <c r="AN8">
        <v>141.47956210000001</v>
      </c>
      <c r="AO8">
        <v>141.47956210000001</v>
      </c>
      <c r="AP8">
        <v>122.738398</v>
      </c>
      <c r="AQ8">
        <v>111.4999591</v>
      </c>
      <c r="AR8">
        <v>38433916.640000001</v>
      </c>
      <c r="AS8">
        <v>1677774.57699999</v>
      </c>
      <c r="AT8">
        <v>22717254.510000002</v>
      </c>
      <c r="AU8">
        <v>67858537.489999995</v>
      </c>
      <c r="AV8">
        <v>0.94681255399999997</v>
      </c>
      <c r="AW8">
        <v>0.94681255399999997</v>
      </c>
      <c r="AX8">
        <v>0.896314480999999</v>
      </c>
      <c r="AY8">
        <v>0.87421432499999996</v>
      </c>
      <c r="AZ8">
        <v>1.1307429359999901</v>
      </c>
      <c r="BA8">
        <v>1.1307429359999901</v>
      </c>
      <c r="BB8">
        <v>0.94681255399999997</v>
      </c>
      <c r="BC8">
        <v>1.1307429359999901</v>
      </c>
      <c r="BD8">
        <v>0.94681255399999997</v>
      </c>
      <c r="BE8">
        <v>0.94681255399999997</v>
      </c>
      <c r="BF8">
        <v>0.896314480999999</v>
      </c>
      <c r="BG8">
        <v>0.87417672299999905</v>
      </c>
      <c r="BH8">
        <v>0.17582224099999999</v>
      </c>
      <c r="BI8">
        <v>0.17582224099999999</v>
      </c>
      <c r="BJ8">
        <v>0.22712332299999999</v>
      </c>
      <c r="BK8">
        <v>0.308990078</v>
      </c>
      <c r="BL8">
        <v>3.513968E-2</v>
      </c>
      <c r="BM8">
        <v>3.513968E-2</v>
      </c>
      <c r="BN8">
        <v>0.17582224099999999</v>
      </c>
      <c r="BO8">
        <v>3.513968E-2</v>
      </c>
      <c r="BP8">
        <v>0.17582224099999999</v>
      </c>
      <c r="BQ8">
        <v>0.17582224099999999</v>
      </c>
      <c r="BR8">
        <v>0.22712332299999999</v>
      </c>
      <c r="BS8">
        <v>0.30899682000000001</v>
      </c>
      <c r="BT8">
        <v>0</v>
      </c>
      <c r="BU8">
        <v>0</v>
      </c>
      <c r="BV8">
        <v>0</v>
      </c>
      <c r="BW8">
        <v>2.1294700000000001E-4</v>
      </c>
      <c r="BX8">
        <v>108.0149625</v>
      </c>
      <c r="BY8">
        <v>0</v>
      </c>
      <c r="BZ8">
        <v>0</v>
      </c>
      <c r="CA8">
        <v>0</v>
      </c>
      <c r="CB8">
        <v>11242897.34</v>
      </c>
      <c r="CC8">
        <v>0</v>
      </c>
      <c r="CD8">
        <v>0</v>
      </c>
      <c r="CE8">
        <v>0</v>
      </c>
    </row>
    <row r="9" spans="1:83" x14ac:dyDescent="0.25">
      <c r="A9">
        <v>185</v>
      </c>
      <c r="B9" t="s">
        <v>82</v>
      </c>
      <c r="C9">
        <v>1</v>
      </c>
      <c r="D9">
        <v>2015</v>
      </c>
      <c r="E9">
        <v>2013</v>
      </c>
      <c r="F9">
        <v>0.39665339299999902</v>
      </c>
      <c r="G9">
        <v>1.1681654E-2</v>
      </c>
      <c r="H9">
        <v>0.177177056</v>
      </c>
      <c r="I9">
        <v>0.41448789799999902</v>
      </c>
      <c r="J9">
        <v>398.97619669999898</v>
      </c>
      <c r="K9">
        <v>87.012398289999993</v>
      </c>
      <c r="L9">
        <v>85.074300949999994</v>
      </c>
      <c r="M9">
        <v>61.247703899999998</v>
      </c>
      <c r="N9">
        <v>91590.793000000005</v>
      </c>
      <c r="O9">
        <v>12368.323</v>
      </c>
      <c r="P9">
        <v>191865.42600000001</v>
      </c>
      <c r="Q9">
        <v>623461.54799999995</v>
      </c>
      <c r="R9">
        <v>2127.893497</v>
      </c>
      <c r="S9">
        <v>92127148.969999999</v>
      </c>
      <c r="T9">
        <v>43295</v>
      </c>
      <c r="U9">
        <v>19.481999999999999</v>
      </c>
      <c r="V9">
        <v>31234.454339999898</v>
      </c>
      <c r="W9">
        <v>4.4998299999999999E-4</v>
      </c>
      <c r="X9">
        <v>-10.281754149999999</v>
      </c>
      <c r="Y9">
        <v>-10.281754149999999</v>
      </c>
      <c r="Z9">
        <v>-9.7377789709999991</v>
      </c>
      <c r="AA9">
        <v>-5.5548370579999897</v>
      </c>
      <c r="AB9">
        <v>311.96379839999997</v>
      </c>
      <c r="AC9">
        <v>0</v>
      </c>
      <c r="AD9">
        <v>0</v>
      </c>
      <c r="AE9">
        <v>0</v>
      </c>
      <c r="AF9">
        <v>28573011.68</v>
      </c>
      <c r="AG9">
        <v>0</v>
      </c>
      <c r="AH9">
        <v>0</v>
      </c>
      <c r="AI9">
        <v>0</v>
      </c>
      <c r="AJ9">
        <v>97.294152440000005</v>
      </c>
      <c r="AK9">
        <v>97.294152440000005</v>
      </c>
      <c r="AL9">
        <v>94.812079920000002</v>
      </c>
      <c r="AM9">
        <v>66.802540960000002</v>
      </c>
      <c r="AN9">
        <v>87.012398289999993</v>
      </c>
      <c r="AO9">
        <v>87.012398289999993</v>
      </c>
      <c r="AP9">
        <v>85.074300949999994</v>
      </c>
      <c r="AQ9">
        <v>61.247703899999998</v>
      </c>
      <c r="AR9">
        <v>36542546.240000002</v>
      </c>
      <c r="AS9">
        <v>1076197.4469999999</v>
      </c>
      <c r="AT9">
        <v>16322816.99</v>
      </c>
      <c r="AU9">
        <v>38185588.280000001</v>
      </c>
      <c r="AV9">
        <v>0.94681255399999997</v>
      </c>
      <c r="AW9">
        <v>0.94681255399999997</v>
      </c>
      <c r="AX9">
        <v>0.896314480999999</v>
      </c>
      <c r="AY9">
        <v>0.87421432499999996</v>
      </c>
      <c r="AZ9">
        <v>1.1307429359999901</v>
      </c>
      <c r="BA9">
        <v>1.1307429359999901</v>
      </c>
      <c r="BB9">
        <v>0.94681255399999997</v>
      </c>
      <c r="BC9">
        <v>1.1307429359999901</v>
      </c>
      <c r="BD9">
        <v>0.94681255399999997</v>
      </c>
      <c r="BE9">
        <v>0.94681255399999997</v>
      </c>
      <c r="BF9">
        <v>0.896314480999999</v>
      </c>
      <c r="BG9">
        <v>0.87417672299999905</v>
      </c>
      <c r="BH9">
        <v>0.17582224099999999</v>
      </c>
      <c r="BI9">
        <v>0.17582224099999999</v>
      </c>
      <c r="BJ9">
        <v>0.22712332299999999</v>
      </c>
      <c r="BK9">
        <v>0.308990078</v>
      </c>
      <c r="BL9">
        <v>3.513968E-2</v>
      </c>
      <c r="BM9">
        <v>3.513968E-2</v>
      </c>
      <c r="BN9">
        <v>0.17582224099999999</v>
      </c>
      <c r="BO9">
        <v>3.513968E-2</v>
      </c>
      <c r="BP9">
        <v>0.17582224099999999</v>
      </c>
      <c r="BQ9">
        <v>0.17582224099999999</v>
      </c>
      <c r="BR9">
        <v>0.22712332299999999</v>
      </c>
      <c r="BS9">
        <v>0.30899682000000001</v>
      </c>
      <c r="BT9">
        <v>0</v>
      </c>
      <c r="BU9">
        <v>0</v>
      </c>
      <c r="BV9">
        <v>0</v>
      </c>
      <c r="BW9">
        <v>2.1294700000000001E-4</v>
      </c>
      <c r="BX9">
        <v>124.87115249999999</v>
      </c>
      <c r="BY9">
        <v>0</v>
      </c>
      <c r="BZ9">
        <v>0</v>
      </c>
      <c r="CA9">
        <v>0</v>
      </c>
      <c r="CB9">
        <v>11437047.880000001</v>
      </c>
      <c r="CC9">
        <v>0</v>
      </c>
      <c r="CD9">
        <v>0</v>
      </c>
      <c r="CE9">
        <v>0</v>
      </c>
    </row>
    <row r="10" spans="1:83" x14ac:dyDescent="0.25">
      <c r="A10">
        <v>186</v>
      </c>
      <c r="B10" t="s">
        <v>82</v>
      </c>
      <c r="C10">
        <v>1</v>
      </c>
      <c r="D10">
        <v>2016</v>
      </c>
      <c r="E10">
        <v>2014</v>
      </c>
      <c r="F10">
        <v>0.31548153299999998</v>
      </c>
      <c r="G10">
        <v>1.4361285999999999E-2</v>
      </c>
      <c r="H10">
        <v>0.204158113</v>
      </c>
      <c r="I10">
        <v>0.46599906799999902</v>
      </c>
      <c r="J10">
        <v>267.95878099999999</v>
      </c>
      <c r="K10">
        <v>84.647217069999996</v>
      </c>
      <c r="L10">
        <v>83.970143320000005</v>
      </c>
      <c r="M10">
        <v>58.540687030000001</v>
      </c>
      <c r="N10">
        <v>95340.03</v>
      </c>
      <c r="O10">
        <v>13738.837</v>
      </c>
      <c r="P10">
        <v>196884.299</v>
      </c>
      <c r="Q10">
        <v>644609.30200000003</v>
      </c>
      <c r="R10">
        <v>1832.3812989999999</v>
      </c>
      <c r="S10">
        <v>80978426.75</v>
      </c>
      <c r="T10">
        <v>44193</v>
      </c>
      <c r="U10">
        <v>19.294</v>
      </c>
      <c r="V10">
        <v>30981.453949999999</v>
      </c>
      <c r="W10">
        <v>4.3658500000000002E-4</v>
      </c>
      <c r="X10">
        <v>-6.6667578440000002</v>
      </c>
      <c r="Y10">
        <v>-6.6667578440000002</v>
      </c>
      <c r="Z10">
        <v>-5.7243821109999997</v>
      </c>
      <c r="AA10">
        <v>-3.774990721</v>
      </c>
      <c r="AB10">
        <v>183.31156390000001</v>
      </c>
      <c r="AC10">
        <v>0</v>
      </c>
      <c r="AD10">
        <v>0</v>
      </c>
      <c r="AE10">
        <v>0</v>
      </c>
      <c r="AF10">
        <v>17476930</v>
      </c>
      <c r="AG10">
        <v>0</v>
      </c>
      <c r="AH10">
        <v>0</v>
      </c>
      <c r="AI10">
        <v>0</v>
      </c>
      <c r="AJ10">
        <v>91.313974920000007</v>
      </c>
      <c r="AK10">
        <v>91.313974920000007</v>
      </c>
      <c r="AL10">
        <v>89.694525429999999</v>
      </c>
      <c r="AM10">
        <v>62.315677749999999</v>
      </c>
      <c r="AN10">
        <v>84.647217069999996</v>
      </c>
      <c r="AO10">
        <v>84.647217069999996</v>
      </c>
      <c r="AP10">
        <v>83.970143320000005</v>
      </c>
      <c r="AQ10">
        <v>58.540687030000001</v>
      </c>
      <c r="AR10">
        <v>25547198.219999999</v>
      </c>
      <c r="AS10">
        <v>1162954.318</v>
      </c>
      <c r="AT10">
        <v>16532402.800000001</v>
      </c>
      <c r="AU10">
        <v>37735871.409999996</v>
      </c>
      <c r="AV10">
        <v>0.94681255399999997</v>
      </c>
      <c r="AW10">
        <v>0.94681255399999997</v>
      </c>
      <c r="AX10">
        <v>0.896314480999999</v>
      </c>
      <c r="AY10">
        <v>0.87421432499999996</v>
      </c>
      <c r="AZ10">
        <v>1.1307429359999901</v>
      </c>
      <c r="BA10">
        <v>1.1307429359999901</v>
      </c>
      <c r="BB10">
        <v>0.94681255399999997</v>
      </c>
      <c r="BC10">
        <v>1.1307429359999901</v>
      </c>
      <c r="BD10">
        <v>0.94681255399999997</v>
      </c>
      <c r="BE10">
        <v>0.94681255399999997</v>
      </c>
      <c r="BF10">
        <v>0.896314480999999</v>
      </c>
      <c r="BG10">
        <v>0.87417672299999905</v>
      </c>
      <c r="BH10">
        <v>0.17582224099999999</v>
      </c>
      <c r="BI10">
        <v>0.17582224099999999</v>
      </c>
      <c r="BJ10">
        <v>0.22712332299999999</v>
      </c>
      <c r="BK10">
        <v>0.308990078</v>
      </c>
      <c r="BL10">
        <v>3.513968E-2</v>
      </c>
      <c r="BM10">
        <v>3.513968E-2</v>
      </c>
      <c r="BN10">
        <v>0.17582224099999999</v>
      </c>
      <c r="BO10">
        <v>3.513968E-2</v>
      </c>
      <c r="BP10">
        <v>0.17582224099999999</v>
      </c>
      <c r="BQ10">
        <v>0.17582224099999999</v>
      </c>
      <c r="BR10">
        <v>0.22712332299999999</v>
      </c>
      <c r="BS10">
        <v>0.30899682000000001</v>
      </c>
      <c r="BT10">
        <v>0</v>
      </c>
      <c r="BU10">
        <v>0</v>
      </c>
      <c r="BV10">
        <v>0</v>
      </c>
      <c r="BW10">
        <v>2.1294700000000001E-4</v>
      </c>
      <c r="BX10">
        <v>138.7734476</v>
      </c>
      <c r="BY10">
        <v>0</v>
      </c>
      <c r="BZ10">
        <v>0</v>
      </c>
      <c r="CA10">
        <v>0</v>
      </c>
      <c r="CB10">
        <v>13230664.66</v>
      </c>
      <c r="CC10">
        <v>0</v>
      </c>
      <c r="CD10">
        <v>0</v>
      </c>
      <c r="CE10">
        <v>0</v>
      </c>
    </row>
    <row r="11" spans="1:83" x14ac:dyDescent="0.25">
      <c r="A11">
        <v>187</v>
      </c>
      <c r="B11" t="s">
        <v>82</v>
      </c>
      <c r="C11">
        <v>1</v>
      </c>
      <c r="D11">
        <v>2017</v>
      </c>
      <c r="E11">
        <v>2015</v>
      </c>
      <c r="F11">
        <v>0.22269777099999999</v>
      </c>
      <c r="G11">
        <v>1.1247221999999999E-2</v>
      </c>
      <c r="H11">
        <v>0.178111835</v>
      </c>
      <c r="I11">
        <v>0.58794317299999999</v>
      </c>
      <c r="J11">
        <v>198.73123509999999</v>
      </c>
      <c r="K11">
        <v>75.46821396</v>
      </c>
      <c r="L11">
        <v>74.740516349999993</v>
      </c>
      <c r="M11">
        <v>72.366722620000004</v>
      </c>
      <c r="N11">
        <v>103252.46799999999</v>
      </c>
      <c r="O11">
        <v>13731.94</v>
      </c>
      <c r="P11">
        <v>219577.27299999999</v>
      </c>
      <c r="Q11">
        <v>748595.39399999997</v>
      </c>
      <c r="R11">
        <v>2037.7408820000001</v>
      </c>
      <c r="S11">
        <v>92140529.469999999</v>
      </c>
      <c r="T11">
        <v>45217</v>
      </c>
      <c r="U11">
        <v>19.486000000000001</v>
      </c>
      <c r="V11">
        <v>32891.010110000003</v>
      </c>
      <c r="W11">
        <v>4.30944E-4</v>
      </c>
      <c r="X11">
        <v>-2.28434289199999</v>
      </c>
      <c r="Y11">
        <v>-2.28434289199999</v>
      </c>
      <c r="Z11">
        <v>-2.4119018849999998</v>
      </c>
      <c r="AA11">
        <v>-0.38768124500000001</v>
      </c>
      <c r="AB11">
        <v>123.26302109999899</v>
      </c>
      <c r="AC11">
        <v>0</v>
      </c>
      <c r="AD11">
        <v>0</v>
      </c>
      <c r="AE11">
        <v>0</v>
      </c>
      <c r="AF11">
        <v>12727211.140000001</v>
      </c>
      <c r="AG11">
        <v>0</v>
      </c>
      <c r="AH11">
        <v>0</v>
      </c>
      <c r="AI11">
        <v>0</v>
      </c>
      <c r="AJ11">
        <v>77.752556850000005</v>
      </c>
      <c r="AK11">
        <v>77.752556850000005</v>
      </c>
      <c r="AL11">
        <v>77.152418240000003</v>
      </c>
      <c r="AM11">
        <v>72.754403870000004</v>
      </c>
      <c r="AN11">
        <v>75.46821396</v>
      </c>
      <c r="AO11">
        <v>75.46821396</v>
      </c>
      <c r="AP11">
        <v>74.740516349999993</v>
      </c>
      <c r="AQ11">
        <v>72.366722620000004</v>
      </c>
      <c r="AR11">
        <v>20519490.489999998</v>
      </c>
      <c r="AS11">
        <v>1036324.98599999</v>
      </c>
      <c r="AT11">
        <v>16411318.76</v>
      </c>
      <c r="AU11">
        <v>54173395.229999997</v>
      </c>
      <c r="AV11">
        <v>0.94681255399999997</v>
      </c>
      <c r="AW11">
        <v>0.94681255399999997</v>
      </c>
      <c r="AX11">
        <v>0.896314480999999</v>
      </c>
      <c r="AY11">
        <v>0.87421432499999996</v>
      </c>
      <c r="AZ11">
        <v>1.1307429359999901</v>
      </c>
      <c r="BA11">
        <v>1.1307429359999901</v>
      </c>
      <c r="BB11">
        <v>0.94681255399999997</v>
      </c>
      <c r="BC11">
        <v>1.1307429359999901</v>
      </c>
      <c r="BD11">
        <v>0.94681255399999997</v>
      </c>
      <c r="BE11">
        <v>0.94681255399999997</v>
      </c>
      <c r="BF11">
        <v>0.896314480999999</v>
      </c>
      <c r="BG11">
        <v>0.87417672299999905</v>
      </c>
      <c r="BH11">
        <v>0.17582224099999999</v>
      </c>
      <c r="BI11">
        <v>0.17582224099999999</v>
      </c>
      <c r="BJ11">
        <v>0.22712332299999999</v>
      </c>
      <c r="BK11">
        <v>0.308990078</v>
      </c>
      <c r="BL11">
        <v>3.513968E-2</v>
      </c>
      <c r="BM11">
        <v>3.513968E-2</v>
      </c>
      <c r="BN11">
        <v>0.17582224099999999</v>
      </c>
      <c r="BO11">
        <v>3.513968E-2</v>
      </c>
      <c r="BP11">
        <v>0.17582224099999999</v>
      </c>
      <c r="BQ11">
        <v>0.17582224099999999</v>
      </c>
      <c r="BR11">
        <v>0.22712332299999999</v>
      </c>
      <c r="BS11">
        <v>0.30899682000000001</v>
      </c>
      <c r="BT11">
        <v>0</v>
      </c>
      <c r="BU11">
        <v>0</v>
      </c>
      <c r="BV11">
        <v>0</v>
      </c>
      <c r="BW11">
        <v>2.1294700000000001E-4</v>
      </c>
      <c r="BX11">
        <v>147.0038342</v>
      </c>
      <c r="BY11">
        <v>0</v>
      </c>
      <c r="BZ11">
        <v>0</v>
      </c>
      <c r="CA11">
        <v>0</v>
      </c>
      <c r="CB11">
        <v>15178508.689999999</v>
      </c>
      <c r="CC11">
        <v>0</v>
      </c>
      <c r="CD11">
        <v>0</v>
      </c>
      <c r="CE11">
        <v>0</v>
      </c>
    </row>
    <row r="12" spans="1:83" x14ac:dyDescent="0.25">
      <c r="A12">
        <v>188</v>
      </c>
      <c r="B12" t="s">
        <v>82</v>
      </c>
      <c r="C12">
        <v>1</v>
      </c>
      <c r="D12">
        <v>2018</v>
      </c>
      <c r="E12">
        <v>2016</v>
      </c>
      <c r="F12">
        <v>0.26220141899999999</v>
      </c>
      <c r="G12">
        <v>1.0048945E-2</v>
      </c>
      <c r="H12">
        <v>0.17947998300000001</v>
      </c>
      <c r="I12">
        <v>0.548269652</v>
      </c>
      <c r="J12">
        <v>177.9818611</v>
      </c>
      <c r="K12">
        <v>62.634327460000002</v>
      </c>
      <c r="L12">
        <v>57.760109509999999</v>
      </c>
      <c r="M12">
        <v>53.94571002</v>
      </c>
      <c r="N12">
        <v>105060.863</v>
      </c>
      <c r="O12">
        <v>11441.678</v>
      </c>
      <c r="P12">
        <v>221599.962</v>
      </c>
      <c r="Q12">
        <v>724801.299</v>
      </c>
      <c r="R12">
        <v>1529.8751150000001</v>
      </c>
      <c r="S12">
        <v>71315128.489999995</v>
      </c>
      <c r="T12">
        <v>46615</v>
      </c>
      <c r="U12">
        <v>19.565999999999999</v>
      </c>
      <c r="V12">
        <v>34773.897409999998</v>
      </c>
      <c r="W12">
        <v>4.1973599999999998E-4</v>
      </c>
      <c r="X12">
        <v>-14.791792490000001</v>
      </c>
      <c r="Y12">
        <v>-14.791792490000001</v>
      </c>
      <c r="Z12">
        <v>-7.3144806089999896</v>
      </c>
      <c r="AA12">
        <v>-6.0868455679999904</v>
      </c>
      <c r="AB12">
        <v>115.347533599999</v>
      </c>
      <c r="AC12">
        <v>0</v>
      </c>
      <c r="AD12">
        <v>0</v>
      </c>
      <c r="AE12">
        <v>0</v>
      </c>
      <c r="AF12">
        <v>12118511.43</v>
      </c>
      <c r="AG12">
        <v>0</v>
      </c>
      <c r="AH12">
        <v>0</v>
      </c>
      <c r="AI12">
        <v>0</v>
      </c>
      <c r="AJ12">
        <v>77.42611995</v>
      </c>
      <c r="AK12">
        <v>77.42611995</v>
      </c>
      <c r="AL12">
        <v>65.074590110000003</v>
      </c>
      <c r="AM12">
        <v>60.03255558</v>
      </c>
      <c r="AN12">
        <v>62.634327460000002</v>
      </c>
      <c r="AO12">
        <v>62.634327460000002</v>
      </c>
      <c r="AP12">
        <v>57.760109509999999</v>
      </c>
      <c r="AQ12">
        <v>53.94571002</v>
      </c>
      <c r="AR12">
        <v>18698927.920000002</v>
      </c>
      <c r="AS12">
        <v>716641.80649999995</v>
      </c>
      <c r="AT12">
        <v>12799638.07</v>
      </c>
      <c r="AU12">
        <v>39099920.689999998</v>
      </c>
      <c r="AV12">
        <v>0.94681255399999997</v>
      </c>
      <c r="AW12">
        <v>0.94681255399999997</v>
      </c>
      <c r="AX12">
        <v>0.896314480999999</v>
      </c>
      <c r="AY12">
        <v>0.87421432499999996</v>
      </c>
      <c r="AZ12">
        <v>1.1307429359999901</v>
      </c>
      <c r="BA12">
        <v>1.1307429359999901</v>
      </c>
      <c r="BB12">
        <v>0.94681255399999997</v>
      </c>
      <c r="BC12">
        <v>1.1307429359999901</v>
      </c>
      <c r="BD12">
        <v>0.94681255399999997</v>
      </c>
      <c r="BE12">
        <v>0.94681255399999997</v>
      </c>
      <c r="BF12">
        <v>0.896314480999999</v>
      </c>
      <c r="BG12">
        <v>0.87417672299999905</v>
      </c>
      <c r="BH12">
        <v>0.17582224099999999</v>
      </c>
      <c r="BI12">
        <v>0.17582224099999999</v>
      </c>
      <c r="BJ12">
        <v>0.22712332299999999</v>
      </c>
      <c r="BK12">
        <v>0.308990078</v>
      </c>
      <c r="BL12">
        <v>3.513968E-2</v>
      </c>
      <c r="BM12">
        <v>3.513968E-2</v>
      </c>
      <c r="BN12">
        <v>0.17582224099999999</v>
      </c>
      <c r="BO12">
        <v>3.513968E-2</v>
      </c>
      <c r="BP12">
        <v>0.17582224099999999</v>
      </c>
      <c r="BQ12">
        <v>0.17582224099999999</v>
      </c>
      <c r="BR12">
        <v>0.22712332299999999</v>
      </c>
      <c r="BS12">
        <v>0.30899682000000001</v>
      </c>
      <c r="BT12">
        <v>0</v>
      </c>
      <c r="BU12">
        <v>0</v>
      </c>
      <c r="BV12">
        <v>0</v>
      </c>
      <c r="BW12">
        <v>2.1294700000000001E-4</v>
      </c>
      <c r="BX12">
        <v>155.41779119999899</v>
      </c>
      <c r="BY12">
        <v>0</v>
      </c>
      <c r="BZ12">
        <v>0</v>
      </c>
      <c r="CA12">
        <v>0</v>
      </c>
      <c r="CB12">
        <v>16328327.27</v>
      </c>
      <c r="CC12">
        <v>0</v>
      </c>
      <c r="CD12">
        <v>0</v>
      </c>
      <c r="CE12">
        <v>0</v>
      </c>
    </row>
    <row r="13" spans="1:83" x14ac:dyDescent="0.25">
      <c r="A13">
        <v>189</v>
      </c>
      <c r="B13" t="s">
        <v>82</v>
      </c>
      <c r="C13">
        <v>1</v>
      </c>
      <c r="D13">
        <v>2019</v>
      </c>
      <c r="E13">
        <v>2017</v>
      </c>
      <c r="F13">
        <v>0.32934618399999999</v>
      </c>
      <c r="G13">
        <v>2.1214384999999999E-2</v>
      </c>
      <c r="H13">
        <v>0.198324793</v>
      </c>
      <c r="I13">
        <v>0.45111463699999999</v>
      </c>
      <c r="J13">
        <v>258.36461119999899</v>
      </c>
      <c r="K13">
        <v>132.26180109999899</v>
      </c>
      <c r="L13">
        <v>78.173469100000005</v>
      </c>
      <c r="M13">
        <v>54.713547740000003</v>
      </c>
      <c r="N13">
        <v>106597.897</v>
      </c>
      <c r="O13">
        <v>13412.973</v>
      </c>
      <c r="P13">
        <v>212151.76699999999</v>
      </c>
      <c r="Q13">
        <v>689479.04399999999</v>
      </c>
      <c r="R13">
        <v>1738.1395600000001</v>
      </c>
      <c r="S13">
        <v>83623632.379999995</v>
      </c>
      <c r="T13">
        <v>48111</v>
      </c>
      <c r="U13">
        <v>19.95</v>
      </c>
      <c r="V13">
        <v>35126.961960000001</v>
      </c>
      <c r="W13">
        <v>4.14666E-4</v>
      </c>
      <c r="X13">
        <v>8.3217323679999993</v>
      </c>
      <c r="Y13">
        <v>8.3217323679999993</v>
      </c>
      <c r="Z13">
        <v>0.85280619400000002</v>
      </c>
      <c r="AA13">
        <v>0.17298313300000001</v>
      </c>
      <c r="AB13">
        <v>126.10281019999999</v>
      </c>
      <c r="AC13">
        <v>0</v>
      </c>
      <c r="AD13">
        <v>0</v>
      </c>
      <c r="AE13">
        <v>0</v>
      </c>
      <c r="AF13">
        <v>13442294.369999999</v>
      </c>
      <c r="AG13">
        <v>0</v>
      </c>
      <c r="AH13">
        <v>0</v>
      </c>
      <c r="AI13">
        <v>0</v>
      </c>
      <c r="AJ13">
        <v>123.9400687</v>
      </c>
      <c r="AK13">
        <v>123.9400687</v>
      </c>
      <c r="AL13">
        <v>77.320662909999996</v>
      </c>
      <c r="AM13">
        <v>54.540564609999997</v>
      </c>
      <c r="AN13">
        <v>132.26180109999899</v>
      </c>
      <c r="AO13">
        <v>132.26180109999899</v>
      </c>
      <c r="AP13">
        <v>78.173469100000005</v>
      </c>
      <c r="AQ13">
        <v>54.713547740000003</v>
      </c>
      <c r="AR13">
        <v>27541124.219999999</v>
      </c>
      <c r="AS13">
        <v>1774023.9669999999</v>
      </c>
      <c r="AT13">
        <v>16584639.6</v>
      </c>
      <c r="AU13">
        <v>37723844.590000004</v>
      </c>
      <c r="AV13">
        <v>0.94681255399999997</v>
      </c>
      <c r="AW13">
        <v>0.94681255399999997</v>
      </c>
      <c r="AX13">
        <v>0.896314480999999</v>
      </c>
      <c r="AY13">
        <v>0.87421432499999996</v>
      </c>
      <c r="AZ13">
        <v>1.1307429359999901</v>
      </c>
      <c r="BA13">
        <v>1.1307429359999901</v>
      </c>
      <c r="BB13">
        <v>0.94681255399999997</v>
      </c>
      <c r="BC13">
        <v>1.1307429359999901</v>
      </c>
      <c r="BD13">
        <v>0.94681255399999997</v>
      </c>
      <c r="BE13">
        <v>0.94681255399999997</v>
      </c>
      <c r="BF13">
        <v>0.896314480999999</v>
      </c>
      <c r="BG13">
        <v>0.87417672299999905</v>
      </c>
      <c r="BH13">
        <v>0.17582224099999999</v>
      </c>
      <c r="BI13">
        <v>0.17582224099999999</v>
      </c>
      <c r="BJ13">
        <v>0.22712332299999999</v>
      </c>
      <c r="BK13">
        <v>0.308990078</v>
      </c>
      <c r="BL13">
        <v>3.513968E-2</v>
      </c>
      <c r="BM13">
        <v>3.513968E-2</v>
      </c>
      <c r="BN13">
        <v>0.17582224099999999</v>
      </c>
      <c r="BO13">
        <v>3.513968E-2</v>
      </c>
      <c r="BP13">
        <v>0.17582224099999999</v>
      </c>
      <c r="BQ13">
        <v>0.17582224099999999</v>
      </c>
      <c r="BR13">
        <v>0.22712332299999999</v>
      </c>
      <c r="BS13">
        <v>0.30899682000000001</v>
      </c>
      <c r="BT13">
        <v>0</v>
      </c>
      <c r="BU13">
        <v>0</v>
      </c>
      <c r="BV13">
        <v>0</v>
      </c>
      <c r="BW13">
        <v>2.1294700000000001E-4</v>
      </c>
      <c r="BX13">
        <v>150.64252490000001</v>
      </c>
      <c r="BY13">
        <v>0</v>
      </c>
      <c r="BZ13">
        <v>0</v>
      </c>
      <c r="CA13">
        <v>0</v>
      </c>
      <c r="CB13">
        <v>16058176.35</v>
      </c>
      <c r="CC13">
        <v>0</v>
      </c>
      <c r="CD13">
        <v>0</v>
      </c>
      <c r="CE13">
        <v>0</v>
      </c>
    </row>
    <row r="14" spans="1:83" x14ac:dyDescent="0.25">
      <c r="A14">
        <v>231</v>
      </c>
      <c r="B14" t="s">
        <v>82</v>
      </c>
      <c r="C14">
        <v>1</v>
      </c>
      <c r="D14">
        <v>2020</v>
      </c>
      <c r="E14">
        <v>2018</v>
      </c>
      <c r="F14">
        <v>0.26798969233708297</v>
      </c>
      <c r="G14">
        <v>1.7281483864573399E-2</v>
      </c>
      <c r="H14">
        <v>0.20295799173251899</v>
      </c>
      <c r="I14">
        <v>0.51177083206582297</v>
      </c>
      <c r="J14">
        <v>272.04371317983902</v>
      </c>
      <c r="K14">
        <v>123.225530710626</v>
      </c>
      <c r="L14">
        <v>92.130272870365701</v>
      </c>
      <c r="M14">
        <v>71.523136436681796</v>
      </c>
      <c r="N14">
        <v>106148.221162899</v>
      </c>
      <c r="O14">
        <v>13342.571308568</v>
      </c>
      <c r="P14">
        <v>209586.352258887</v>
      </c>
      <c r="Q14">
        <v>680750.828747486</v>
      </c>
      <c r="R14">
        <v>1967.3786883591399</v>
      </c>
      <c r="S14">
        <v>95139135.240181699</v>
      </c>
      <c r="T14">
        <v>48358.3235922569</v>
      </c>
      <c r="U14">
        <v>19.95</v>
      </c>
      <c r="V14">
        <v>35686.8729217855</v>
      </c>
      <c r="W14">
        <v>4.12534331884458E-4</v>
      </c>
      <c r="X14">
        <v>-6.9222268260004398</v>
      </c>
      <c r="Y14">
        <v>-6.9222268260004398</v>
      </c>
      <c r="Z14">
        <v>-10.6576155586796</v>
      </c>
      <c r="AA14">
        <v>-10.2910530490393</v>
      </c>
      <c r="AB14">
        <v>148.81818246921199</v>
      </c>
      <c r="AC14">
        <v>0</v>
      </c>
      <c r="AD14">
        <v>0</v>
      </c>
      <c r="AE14">
        <v>0</v>
      </c>
      <c r="AF14">
        <v>12416136.6954452</v>
      </c>
      <c r="AG14">
        <v>0</v>
      </c>
      <c r="AH14">
        <v>0</v>
      </c>
      <c r="AI14">
        <v>0</v>
      </c>
      <c r="AJ14">
        <v>130.14775753662701</v>
      </c>
      <c r="AK14">
        <v>130.14775753662701</v>
      </c>
      <c r="AL14">
        <v>102.787888429045</v>
      </c>
      <c r="AM14">
        <v>81.814189485721201</v>
      </c>
      <c r="AN14">
        <v>123.225530710626</v>
      </c>
      <c r="AO14">
        <v>123.225530710626</v>
      </c>
      <c r="AP14">
        <v>92.130272870365701</v>
      </c>
      <c r="AQ14">
        <v>71.523136436681796</v>
      </c>
      <c r="AR14">
        <v>25496307.582232501</v>
      </c>
      <c r="AS14">
        <v>1644145.43054267</v>
      </c>
      <c r="AT14">
        <v>19309247.823515799</v>
      </c>
      <c r="AU14">
        <v>48689434.403890699</v>
      </c>
      <c r="AV14">
        <v>0.94661285084460001</v>
      </c>
      <c r="AW14">
        <v>0.94661285084460001</v>
      </c>
      <c r="AX14">
        <v>0.89577255330014005</v>
      </c>
      <c r="AY14">
        <v>0.87366098470112996</v>
      </c>
      <c r="AZ14">
        <v>1.1301228411127799</v>
      </c>
      <c r="BA14">
        <v>1.1301228411127799</v>
      </c>
      <c r="BB14">
        <v>0.94624009426576094</v>
      </c>
      <c r="BC14">
        <v>1.1288820849451999</v>
      </c>
      <c r="BD14">
        <v>0.94661285084460001</v>
      </c>
      <c r="BE14">
        <v>0.94661285084460001</v>
      </c>
      <c r="BF14">
        <v>0.89577255330014005</v>
      </c>
      <c r="BG14">
        <v>0.87362340650158798</v>
      </c>
      <c r="BH14">
        <v>0.17582224099999999</v>
      </c>
      <c r="BI14">
        <v>0.17582224099999999</v>
      </c>
      <c r="BJ14">
        <v>0.22712332299999999</v>
      </c>
      <c r="BK14">
        <v>0.308990078</v>
      </c>
      <c r="BL14">
        <v>3.513968E-2</v>
      </c>
      <c r="BM14">
        <v>3.513968E-2</v>
      </c>
      <c r="BN14">
        <v>0.17582224099999999</v>
      </c>
      <c r="BO14">
        <v>3.513968E-2</v>
      </c>
      <c r="BP14">
        <v>0.17582224099999999</v>
      </c>
      <c r="BQ14">
        <v>0.17582224099999999</v>
      </c>
      <c r="BR14">
        <v>0.22712332299999999</v>
      </c>
      <c r="BS14">
        <v>0.30899682000000001</v>
      </c>
      <c r="BT14">
        <v>0</v>
      </c>
      <c r="BU14">
        <v>0</v>
      </c>
      <c r="BV14">
        <v>0</v>
      </c>
      <c r="BW14">
        <v>2.1294700000000001E-4</v>
      </c>
      <c r="BX14">
        <v>158.48481607982299</v>
      </c>
      <c r="BY14">
        <v>0</v>
      </c>
      <c r="BZ14">
        <v>0</v>
      </c>
      <c r="CA14">
        <v>0</v>
      </c>
      <c r="CB14">
        <v>16894148.100540899</v>
      </c>
      <c r="CC14">
        <v>0</v>
      </c>
      <c r="CD14">
        <v>0</v>
      </c>
      <c r="CE14">
        <v>0</v>
      </c>
    </row>
    <row r="15" spans="1:83" x14ac:dyDescent="0.25">
      <c r="A15">
        <v>253</v>
      </c>
      <c r="B15" t="s">
        <v>82</v>
      </c>
      <c r="C15">
        <v>1</v>
      </c>
      <c r="D15">
        <v>2021</v>
      </c>
      <c r="E15">
        <v>2019</v>
      </c>
      <c r="F15">
        <v>0.28945549550250599</v>
      </c>
      <c r="G15">
        <v>1.6748715796842999E-2</v>
      </c>
      <c r="H15">
        <v>0.196998936581567</v>
      </c>
      <c r="I15">
        <v>0.49679685211908198</v>
      </c>
      <c r="J15">
        <v>264.58380241963903</v>
      </c>
      <c r="K15">
        <v>123.199539792778</v>
      </c>
      <c r="L15">
        <v>92.074569266415907</v>
      </c>
      <c r="M15">
        <v>71.47786534862</v>
      </c>
      <c r="N15">
        <v>106981.087776972</v>
      </c>
      <c r="O15">
        <v>13414.780676489299</v>
      </c>
      <c r="P15">
        <v>211122.89616291699</v>
      </c>
      <c r="Q15">
        <v>685833.05073618598</v>
      </c>
      <c r="R15">
        <v>2030.07956126061</v>
      </c>
      <c r="S15">
        <v>98675911.981028095</v>
      </c>
      <c r="T15">
        <v>48606.918597689502</v>
      </c>
      <c r="U15">
        <v>19.95</v>
      </c>
      <c r="V15">
        <v>36255.708660085598</v>
      </c>
      <c r="W15">
        <v>4.1041362200748598E-4</v>
      </c>
      <c r="X15">
        <v>-6.9482177438486703</v>
      </c>
      <c r="Y15">
        <v>-6.9482177438486703</v>
      </c>
      <c r="Z15">
        <v>-10.7133191626294</v>
      </c>
      <c r="AA15">
        <v>-10.3363241371011</v>
      </c>
      <c r="AB15">
        <v>141.38426262686099</v>
      </c>
      <c r="AC15">
        <v>0</v>
      </c>
      <c r="AD15">
        <v>0</v>
      </c>
      <c r="AE15">
        <v>0</v>
      </c>
      <c r="AF15">
        <v>15382264.2159764</v>
      </c>
      <c r="AG15">
        <v>0</v>
      </c>
      <c r="AH15">
        <v>0</v>
      </c>
      <c r="AI15">
        <v>0</v>
      </c>
      <c r="AJ15">
        <v>130.14775753662701</v>
      </c>
      <c r="AK15">
        <v>130.14775753662701</v>
      </c>
      <c r="AL15">
        <v>102.787888429045</v>
      </c>
      <c r="AM15">
        <v>81.814189485721201</v>
      </c>
      <c r="AN15">
        <v>123.199539792778</v>
      </c>
      <c r="AO15">
        <v>123.199539792778</v>
      </c>
      <c r="AP15">
        <v>92.074569266415907</v>
      </c>
      <c r="AQ15">
        <v>71.47786534862</v>
      </c>
      <c r="AR15">
        <v>28562284.996630199</v>
      </c>
      <c r="AS15">
        <v>1652694.8057645401</v>
      </c>
      <c r="AT15">
        <v>19439049.726478901</v>
      </c>
      <c r="AU15">
        <v>49021882.452154398</v>
      </c>
      <c r="AV15">
        <v>0.94698421940418698</v>
      </c>
      <c r="AW15">
        <v>0.94698421940418698</v>
      </c>
      <c r="AX15">
        <v>0.89610091290975602</v>
      </c>
      <c r="AY15">
        <v>0.87398710542545399</v>
      </c>
      <c r="AZ15">
        <v>1.13127558210646</v>
      </c>
      <c r="BA15">
        <v>1.13127558210646</v>
      </c>
      <c r="BB15">
        <v>0.94658695355142597</v>
      </c>
      <c r="BC15">
        <v>1.1299776984716501</v>
      </c>
      <c r="BD15">
        <v>0.94698421940418698</v>
      </c>
      <c r="BE15">
        <v>0.94698421940418698</v>
      </c>
      <c r="BF15">
        <v>0.89610091290975602</v>
      </c>
      <c r="BG15">
        <v>0.87394951319869896</v>
      </c>
      <c r="BH15">
        <v>0.17582224099999999</v>
      </c>
      <c r="BI15">
        <v>0.17582224099999999</v>
      </c>
      <c r="BJ15">
        <v>0.22712332299999999</v>
      </c>
      <c r="BK15">
        <v>0.308990078</v>
      </c>
      <c r="BL15">
        <v>3.513968E-2</v>
      </c>
      <c r="BM15">
        <v>3.513968E-2</v>
      </c>
      <c r="BN15">
        <v>0.17582224099999999</v>
      </c>
      <c r="BO15">
        <v>3.513968E-2</v>
      </c>
      <c r="BP15">
        <v>0.17582224099999999</v>
      </c>
      <c r="BQ15">
        <v>0.17582224099999999</v>
      </c>
      <c r="BR15">
        <v>0.22712332299999999</v>
      </c>
      <c r="BS15">
        <v>0.30899682000000001</v>
      </c>
      <c r="BT15">
        <v>0</v>
      </c>
      <c r="BU15">
        <v>0</v>
      </c>
      <c r="BV15">
        <v>0</v>
      </c>
      <c r="BW15">
        <v>2.1294700000000001E-4</v>
      </c>
      <c r="BX15">
        <v>148.81818246921199</v>
      </c>
      <c r="BY15">
        <v>0</v>
      </c>
      <c r="BZ15">
        <v>0</v>
      </c>
      <c r="CA15">
        <v>0</v>
      </c>
      <c r="CB15">
        <v>15796785.3458027</v>
      </c>
      <c r="CC15">
        <v>0</v>
      </c>
      <c r="CD15">
        <v>0</v>
      </c>
      <c r="CE15">
        <v>0</v>
      </c>
    </row>
    <row r="16" spans="1:83" x14ac:dyDescent="0.25">
      <c r="A16">
        <v>275</v>
      </c>
      <c r="B16" t="s">
        <v>82</v>
      </c>
      <c r="C16">
        <v>1</v>
      </c>
      <c r="D16">
        <v>2022</v>
      </c>
      <c r="E16">
        <v>2020</v>
      </c>
      <c r="F16">
        <v>0.28467375723368599</v>
      </c>
      <c r="G16">
        <v>1.68351986816534E-2</v>
      </c>
      <c r="H16">
        <v>0.19831606236899099</v>
      </c>
      <c r="I16">
        <v>0.50017498171566799</v>
      </c>
      <c r="J16">
        <v>259.772620395405</v>
      </c>
      <c r="K16">
        <v>123.24787257802799</v>
      </c>
      <c r="L16">
        <v>92.108320657333707</v>
      </c>
      <c r="M16">
        <v>71.504546651355099</v>
      </c>
      <c r="N16">
        <v>107798.441990662</v>
      </c>
      <c r="O16">
        <v>13490.157264871001</v>
      </c>
      <c r="P16">
        <v>212636.21084321299</v>
      </c>
      <c r="Q16">
        <v>690822.54993520002</v>
      </c>
      <c r="R16">
        <v>2021.4046236476599</v>
      </c>
      <c r="S16">
        <v>98759344.340277299</v>
      </c>
      <c r="T16">
        <v>48856.791552234601</v>
      </c>
      <c r="U16">
        <v>19.95</v>
      </c>
      <c r="V16">
        <v>36833.6114325827</v>
      </c>
      <c r="W16">
        <v>4.0830381403620899E-4</v>
      </c>
      <c r="X16">
        <v>-6.8998849585987898</v>
      </c>
      <c r="Y16">
        <v>-6.8998849585987898</v>
      </c>
      <c r="Z16">
        <v>-10.6795677717116</v>
      </c>
      <c r="AA16">
        <v>-10.309642834366</v>
      </c>
      <c r="AB16">
        <v>136.52474781737601</v>
      </c>
      <c r="AC16">
        <v>0</v>
      </c>
      <c r="AD16">
        <v>0</v>
      </c>
      <c r="AE16">
        <v>0</v>
      </c>
      <c r="AF16">
        <v>14828264.972707</v>
      </c>
      <c r="AG16">
        <v>0</v>
      </c>
      <c r="AH16">
        <v>0</v>
      </c>
      <c r="AI16">
        <v>0</v>
      </c>
      <c r="AJ16">
        <v>130.14775753662701</v>
      </c>
      <c r="AK16">
        <v>130.14775753662701</v>
      </c>
      <c r="AL16">
        <v>102.787888429045</v>
      </c>
      <c r="AM16">
        <v>81.814189485721201</v>
      </c>
      <c r="AN16">
        <v>123.24787257802799</v>
      </c>
      <c r="AO16">
        <v>123.24787257802799</v>
      </c>
      <c r="AP16">
        <v>92.108320657333707</v>
      </c>
      <c r="AQ16">
        <v>71.504546651355099</v>
      </c>
      <c r="AR16">
        <v>28114193.6152821</v>
      </c>
      <c r="AS16">
        <v>1662633.1836383899</v>
      </c>
      <c r="AT16">
        <v>19585564.291707098</v>
      </c>
      <c r="AU16">
        <v>49396953.249649599</v>
      </c>
      <c r="AV16">
        <v>0.94734597565387202</v>
      </c>
      <c r="AW16">
        <v>0.94734597565387202</v>
      </c>
      <c r="AX16">
        <v>0.89642207245502004</v>
      </c>
      <c r="AY16">
        <v>0.87430502229733698</v>
      </c>
      <c r="AZ16">
        <v>1.13239919072554</v>
      </c>
      <c r="BA16">
        <v>1.13239919072554</v>
      </c>
      <c r="BB16">
        <v>0.94692620712340203</v>
      </c>
      <c r="BC16">
        <v>1.13104638853551</v>
      </c>
      <c r="BD16">
        <v>0.94734597565387202</v>
      </c>
      <c r="BE16">
        <v>0.94734597565387202</v>
      </c>
      <c r="BF16">
        <v>0.89642207245502004</v>
      </c>
      <c r="BG16">
        <v>0.87426741639623395</v>
      </c>
      <c r="BH16">
        <v>0.17582224099999999</v>
      </c>
      <c r="BI16">
        <v>0.17582224099999999</v>
      </c>
      <c r="BJ16">
        <v>0.22712332299999999</v>
      </c>
      <c r="BK16">
        <v>0.308990078</v>
      </c>
      <c r="BL16">
        <v>3.513968E-2</v>
      </c>
      <c r="BM16">
        <v>3.513968E-2</v>
      </c>
      <c r="BN16">
        <v>0.17582224099999999</v>
      </c>
      <c r="BO16">
        <v>3.513968E-2</v>
      </c>
      <c r="BP16">
        <v>0.17582224099999999</v>
      </c>
      <c r="BQ16">
        <v>0.17582224099999999</v>
      </c>
      <c r="BR16">
        <v>0.22712332299999999</v>
      </c>
      <c r="BS16">
        <v>0.30899682000000001</v>
      </c>
      <c r="BT16">
        <v>0</v>
      </c>
      <c r="BU16">
        <v>0</v>
      </c>
      <c r="BV16">
        <v>0</v>
      </c>
      <c r="BW16">
        <v>2.1294700000000001E-4</v>
      </c>
      <c r="BX16">
        <v>141.38426262686099</v>
      </c>
      <c r="BY16">
        <v>0</v>
      </c>
      <c r="BZ16">
        <v>0</v>
      </c>
      <c r="CA16">
        <v>0</v>
      </c>
      <c r="CB16">
        <v>15125442.2103667</v>
      </c>
      <c r="CC16">
        <v>0</v>
      </c>
      <c r="CD16">
        <v>0</v>
      </c>
      <c r="CE16">
        <v>0</v>
      </c>
    </row>
    <row r="17" spans="1:83" x14ac:dyDescent="0.25">
      <c r="A17">
        <v>297</v>
      </c>
      <c r="B17" t="s">
        <v>82</v>
      </c>
      <c r="C17">
        <v>1</v>
      </c>
      <c r="D17">
        <v>2023</v>
      </c>
      <c r="E17">
        <v>2021</v>
      </c>
      <c r="F17">
        <v>0.28347428685800202</v>
      </c>
      <c r="G17">
        <v>1.6860460186021001E-2</v>
      </c>
      <c r="H17">
        <v>0.198646735620019</v>
      </c>
      <c r="I17">
        <v>0.50101851733595704</v>
      </c>
      <c r="J17">
        <v>258.39775494127201</v>
      </c>
      <c r="K17">
        <v>123.294954342699</v>
      </c>
      <c r="L17">
        <v>92.141331968840305</v>
      </c>
      <c r="M17">
        <v>71.530556762551996</v>
      </c>
      <c r="N17">
        <v>108549.417328706</v>
      </c>
      <c r="O17">
        <v>13580.7156267173</v>
      </c>
      <c r="P17">
        <v>214104.34563672799</v>
      </c>
      <c r="Q17">
        <v>695601.81663200003</v>
      </c>
      <c r="R17">
        <v>2022.3053890077799</v>
      </c>
      <c r="S17">
        <v>99311269.957244501</v>
      </c>
      <c r="T17">
        <v>49107.949025428898</v>
      </c>
      <c r="U17">
        <v>19.95</v>
      </c>
      <c r="V17">
        <v>37420.725764495</v>
      </c>
      <c r="W17">
        <v>4.06204851927342E-4</v>
      </c>
      <c r="X17">
        <v>-6.8528031939274099</v>
      </c>
      <c r="Y17">
        <v>-6.8528031939274099</v>
      </c>
      <c r="Z17">
        <v>-10.646556460205</v>
      </c>
      <c r="AA17">
        <v>-10.2836327231691</v>
      </c>
      <c r="AB17">
        <v>135.102800598572</v>
      </c>
      <c r="AC17">
        <v>0</v>
      </c>
      <c r="AD17">
        <v>0</v>
      </c>
      <c r="AE17">
        <v>0</v>
      </c>
      <c r="AF17">
        <v>14768595.9746229</v>
      </c>
      <c r="AG17">
        <v>0</v>
      </c>
      <c r="AH17">
        <v>0</v>
      </c>
      <c r="AI17">
        <v>0</v>
      </c>
      <c r="AJ17">
        <v>130.14775753662701</v>
      </c>
      <c r="AK17">
        <v>130.14775753662701</v>
      </c>
      <c r="AL17">
        <v>102.787888429045</v>
      </c>
      <c r="AM17">
        <v>81.814189485721201</v>
      </c>
      <c r="AN17">
        <v>123.294954342699</v>
      </c>
      <c r="AO17">
        <v>123.294954342699</v>
      </c>
      <c r="AP17">
        <v>92.141331968840305</v>
      </c>
      <c r="AQ17">
        <v>71.530556762551996</v>
      </c>
      <c r="AR17">
        <v>28152191.428092401</v>
      </c>
      <c r="AS17">
        <v>1674433.7131373</v>
      </c>
      <c r="AT17">
        <v>19727859.587285101</v>
      </c>
      <c r="AU17">
        <v>49756785.228729598</v>
      </c>
      <c r="AV17">
        <v>0.94767595883877398</v>
      </c>
      <c r="AW17">
        <v>0.94767595883877398</v>
      </c>
      <c r="AX17">
        <v>0.89673153725149801</v>
      </c>
      <c r="AY17">
        <v>0.87460745429498199</v>
      </c>
      <c r="AZ17">
        <v>1.1334247389655301</v>
      </c>
      <c r="BA17">
        <v>1.1334247389655301</v>
      </c>
      <c r="BB17">
        <v>0.94725310706816201</v>
      </c>
      <c r="BC17">
        <v>1.1320636170609899</v>
      </c>
      <c r="BD17">
        <v>0.94767595883877398</v>
      </c>
      <c r="BE17">
        <v>0.94767595883877398</v>
      </c>
      <c r="BF17">
        <v>0.89673153725149801</v>
      </c>
      <c r="BG17">
        <v>0.87456983538557298</v>
      </c>
      <c r="BH17">
        <v>0.17582224099999999</v>
      </c>
      <c r="BI17">
        <v>0.17582224099999999</v>
      </c>
      <c r="BJ17">
        <v>0.22712332299999999</v>
      </c>
      <c r="BK17">
        <v>0.308990078</v>
      </c>
      <c r="BL17">
        <v>3.513968E-2</v>
      </c>
      <c r="BM17">
        <v>3.513968E-2</v>
      </c>
      <c r="BN17">
        <v>0.17582224099999999</v>
      </c>
      <c r="BO17">
        <v>3.513968E-2</v>
      </c>
      <c r="BP17">
        <v>0.17582224099999999</v>
      </c>
      <c r="BQ17">
        <v>0.17582224099999999</v>
      </c>
      <c r="BR17">
        <v>0.22712332299999999</v>
      </c>
      <c r="BS17">
        <v>0.30899682000000001</v>
      </c>
      <c r="BT17">
        <v>0</v>
      </c>
      <c r="BU17">
        <v>0</v>
      </c>
      <c r="BV17">
        <v>0</v>
      </c>
      <c r="BW17">
        <v>2.1294700000000001E-4</v>
      </c>
      <c r="BX17">
        <v>136.52474781737601</v>
      </c>
      <c r="BY17">
        <v>0</v>
      </c>
      <c r="BZ17">
        <v>0</v>
      </c>
      <c r="CA17">
        <v>0</v>
      </c>
      <c r="CB17">
        <v>14717155.1078813</v>
      </c>
      <c r="CC17">
        <v>0</v>
      </c>
      <c r="CD17">
        <v>0</v>
      </c>
      <c r="CE17">
        <v>0</v>
      </c>
    </row>
    <row r="18" spans="1:83" x14ac:dyDescent="0.25">
      <c r="A18">
        <v>319</v>
      </c>
      <c r="B18" t="s">
        <v>82</v>
      </c>
      <c r="C18">
        <v>1</v>
      </c>
      <c r="D18">
        <v>2024</v>
      </c>
      <c r="E18">
        <v>2022</v>
      </c>
      <c r="F18">
        <v>0.15284250743518499</v>
      </c>
      <c r="G18">
        <v>1.77817526248297E-2</v>
      </c>
      <c r="H18">
        <v>0.22871404931823899</v>
      </c>
      <c r="I18">
        <v>0.60066169062174501</v>
      </c>
      <c r="J18">
        <v>137.21727796563701</v>
      </c>
      <c r="K18">
        <v>137.21727796563701</v>
      </c>
      <c r="L18">
        <v>106.05251825321101</v>
      </c>
      <c r="M18">
        <v>85.434677042711897</v>
      </c>
      <c r="N18">
        <v>110713.56418226199</v>
      </c>
      <c r="O18">
        <v>12880.4561213904</v>
      </c>
      <c r="P18">
        <v>214356.83484764001</v>
      </c>
      <c r="Q18">
        <v>698813.40972763998</v>
      </c>
      <c r="R18">
        <v>2013.6631782526699</v>
      </c>
      <c r="S18">
        <v>99395215.152474195</v>
      </c>
      <c r="T18">
        <v>49360.397620580603</v>
      </c>
      <c r="U18">
        <v>19.95</v>
      </c>
      <c r="V18">
        <v>38017.198484719796</v>
      </c>
      <c r="W18">
        <v>4.0411667992570302E-4</v>
      </c>
      <c r="X18">
        <v>-6.8098566223876498</v>
      </c>
      <c r="Y18">
        <v>-6.8098566223876498</v>
      </c>
      <c r="Z18">
        <v>-10.614747227232</v>
      </c>
      <c r="AA18">
        <v>-10.2588894944072</v>
      </c>
      <c r="AB18">
        <v>13.879377051397899</v>
      </c>
      <c r="AC18">
        <v>13.879377051397899</v>
      </c>
      <c r="AD18">
        <v>13.879377051397899</v>
      </c>
      <c r="AE18">
        <v>13.879377051397899</v>
      </c>
      <c r="AF18">
        <v>1506598.29181466</v>
      </c>
      <c r="AG18">
        <v>188491.87281102201</v>
      </c>
      <c r="AH18">
        <v>2971634.9414349799</v>
      </c>
      <c r="AI18">
        <v>9654519.8906729408</v>
      </c>
      <c r="AJ18">
        <v>130.14775753662701</v>
      </c>
      <c r="AK18">
        <v>130.14775753662701</v>
      </c>
      <c r="AL18">
        <v>102.787888429045</v>
      </c>
      <c r="AM18">
        <v>81.814189485721201</v>
      </c>
      <c r="AN18">
        <v>123.337900914239</v>
      </c>
      <c r="AO18">
        <v>123.337900914239</v>
      </c>
      <c r="AP18">
        <v>92.173141201813394</v>
      </c>
      <c r="AQ18">
        <v>71.555299991313902</v>
      </c>
      <c r="AR18">
        <v>15191813.9109639</v>
      </c>
      <c r="AS18">
        <v>1767421.12793302</v>
      </c>
      <c r="AT18">
        <v>22733082.140379898</v>
      </c>
      <c r="AU18">
        <v>59702897.973197304</v>
      </c>
      <c r="AV18">
        <v>0.94862064836129001</v>
      </c>
      <c r="AW18">
        <v>0.94862064836129001</v>
      </c>
      <c r="AX18">
        <v>0.89678441217974003</v>
      </c>
      <c r="AY18">
        <v>0.87480935739489096</v>
      </c>
      <c r="AZ18">
        <v>1.13636235662928</v>
      </c>
      <c r="BA18">
        <v>1.13636235662928</v>
      </c>
      <c r="BB18">
        <v>0.94730896095305706</v>
      </c>
      <c r="BC18">
        <v>1.13274309286055</v>
      </c>
      <c r="BD18">
        <v>0.94862064836129001</v>
      </c>
      <c r="BE18">
        <v>0.94862064836129001</v>
      </c>
      <c r="BF18">
        <v>0.89678441217974003</v>
      </c>
      <c r="BG18">
        <v>0.87477172980115803</v>
      </c>
      <c r="BH18">
        <v>0.17582224099999999</v>
      </c>
      <c r="BI18">
        <v>0.17582224099999999</v>
      </c>
      <c r="BJ18">
        <v>0.22712332299999999</v>
      </c>
      <c r="BK18">
        <v>0.308990078</v>
      </c>
      <c r="BL18">
        <v>3.513968E-2</v>
      </c>
      <c r="BM18">
        <v>3.513968E-2</v>
      </c>
      <c r="BN18">
        <v>0.17582224099999999</v>
      </c>
      <c r="BO18">
        <v>3.513968E-2</v>
      </c>
      <c r="BP18">
        <v>0.17582224099999999</v>
      </c>
      <c r="BQ18">
        <v>0.17582224099999999</v>
      </c>
      <c r="BR18">
        <v>0.22712332299999999</v>
      </c>
      <c r="BS18">
        <v>0.30899682000000001</v>
      </c>
      <c r="BT18">
        <v>0</v>
      </c>
      <c r="BU18">
        <v>0</v>
      </c>
      <c r="BV18">
        <v>0</v>
      </c>
      <c r="BW18">
        <v>2.1294700000000001E-4</v>
      </c>
      <c r="BX18">
        <v>13.879377051397899</v>
      </c>
      <c r="BY18">
        <v>13.879377051397899</v>
      </c>
      <c r="BZ18">
        <v>13.879377051397899</v>
      </c>
      <c r="CA18">
        <v>13.879377051397899</v>
      </c>
      <c r="CB18">
        <v>1506598.29181466</v>
      </c>
      <c r="CC18">
        <v>188491.87281102201</v>
      </c>
      <c r="CD18">
        <v>2971634.9414349799</v>
      </c>
      <c r="CE18">
        <v>9654519.8906729408</v>
      </c>
    </row>
    <row r="19" spans="1:83" x14ac:dyDescent="0.25">
      <c r="A19">
        <v>341</v>
      </c>
      <c r="B19" t="s">
        <v>82</v>
      </c>
      <c r="C19">
        <v>1</v>
      </c>
      <c r="D19">
        <v>2025</v>
      </c>
      <c r="E19">
        <v>2023</v>
      </c>
      <c r="F19">
        <v>0.15307924267634099</v>
      </c>
      <c r="G19">
        <v>1.7806422360175201E-2</v>
      </c>
      <c r="H19">
        <v>0.22872040704652499</v>
      </c>
      <c r="I19">
        <v>0.600393927916957</v>
      </c>
      <c r="J19">
        <v>137.06086547759099</v>
      </c>
      <c r="K19">
        <v>137.06086547759099</v>
      </c>
      <c r="L19">
        <v>105.778591444466</v>
      </c>
      <c r="M19">
        <v>85.171833870216204</v>
      </c>
      <c r="N19">
        <v>111515.82773083499</v>
      </c>
      <c r="O19">
        <v>12971.6994525391</v>
      </c>
      <c r="P19">
        <v>215894.11928842799</v>
      </c>
      <c r="Q19">
        <v>703840.04145752802</v>
      </c>
      <c r="R19">
        <v>2012.4642519085701</v>
      </c>
      <c r="S19">
        <v>99846691.138619006</v>
      </c>
      <c r="T19">
        <v>49614.143974943603</v>
      </c>
      <c r="U19">
        <v>19.95</v>
      </c>
      <c r="V19">
        <v>38623.178762553398</v>
      </c>
      <c r="W19">
        <v>4.0203924256272498E-4</v>
      </c>
      <c r="X19">
        <v>-6.6869073994638999</v>
      </c>
      <c r="Y19">
        <v>-6.6869073994638999</v>
      </c>
      <c r="Z19">
        <v>-10.6093123250071</v>
      </c>
      <c r="AA19">
        <v>-10.242370955933501</v>
      </c>
      <c r="AB19">
        <v>13.6000153404285</v>
      </c>
      <c r="AC19">
        <v>13.6000153404285</v>
      </c>
      <c r="AD19">
        <v>13.6000153404285</v>
      </c>
      <c r="AE19">
        <v>13.6000153404285</v>
      </c>
      <c r="AF19">
        <v>1505706.1712722899</v>
      </c>
      <c r="AG19">
        <v>175174.40084262699</v>
      </c>
      <c r="AH19">
        <v>2915256.2422536202</v>
      </c>
      <c r="AI19">
        <v>9503873.0923931208</v>
      </c>
      <c r="AJ19">
        <v>130.14775753662701</v>
      </c>
      <c r="AK19">
        <v>130.14775753662701</v>
      </c>
      <c r="AL19">
        <v>102.787888429045</v>
      </c>
      <c r="AM19">
        <v>81.814189485721201</v>
      </c>
      <c r="AN19">
        <v>123.46085013716301</v>
      </c>
      <c r="AO19">
        <v>123.46085013716301</v>
      </c>
      <c r="AP19">
        <v>92.178576104038299</v>
      </c>
      <c r="AQ19">
        <v>71.571818529787606</v>
      </c>
      <c r="AR19">
        <v>15284455.863238299</v>
      </c>
      <c r="AS19">
        <v>1777912.35368021</v>
      </c>
      <c r="AT19">
        <v>22836975.839473601</v>
      </c>
      <c r="AU19">
        <v>59947347.082226701</v>
      </c>
      <c r="AV19">
        <v>0.94896434778657002</v>
      </c>
      <c r="AW19">
        <v>0.94896434778657002</v>
      </c>
      <c r="AX19">
        <v>0.89710598175426903</v>
      </c>
      <c r="AY19">
        <v>0.87512398676607095</v>
      </c>
      <c r="AZ19">
        <v>1.1374328313578801</v>
      </c>
      <c r="BA19">
        <v>1.1374328313578801</v>
      </c>
      <c r="BB19">
        <v>0.94764864765521595</v>
      </c>
      <c r="BC19">
        <v>1.1338023236911401</v>
      </c>
      <c r="BD19">
        <v>0.94896434778657002</v>
      </c>
      <c r="BE19">
        <v>0.94896434778657002</v>
      </c>
      <c r="BF19">
        <v>0.89710598175426903</v>
      </c>
      <c r="BG19">
        <v>0.87508634563939303</v>
      </c>
      <c r="BH19">
        <v>0.17582224099999999</v>
      </c>
      <c r="BI19">
        <v>0.17582224099999999</v>
      </c>
      <c r="BJ19">
        <v>0.22712332299999999</v>
      </c>
      <c r="BK19">
        <v>0.308990078</v>
      </c>
      <c r="BL19">
        <v>3.513968E-2</v>
      </c>
      <c r="BM19">
        <v>3.513968E-2</v>
      </c>
      <c r="BN19">
        <v>0.17582224099999999</v>
      </c>
      <c r="BO19">
        <v>3.513968E-2</v>
      </c>
      <c r="BP19">
        <v>0.17582224099999999</v>
      </c>
      <c r="BQ19">
        <v>0.17582224099999999</v>
      </c>
      <c r="BR19">
        <v>0.22712332299999999</v>
      </c>
      <c r="BS19">
        <v>0.30899682000000001</v>
      </c>
      <c r="BT19">
        <v>0</v>
      </c>
      <c r="BU19">
        <v>0</v>
      </c>
      <c r="BV19">
        <v>0</v>
      </c>
      <c r="BW19">
        <v>2.1294700000000001E-4</v>
      </c>
      <c r="BX19">
        <v>13.6000153404285</v>
      </c>
      <c r="BY19">
        <v>13.6000153404285</v>
      </c>
      <c r="BZ19">
        <v>13.6000153404285</v>
      </c>
      <c r="CA19">
        <v>13.6000153404285</v>
      </c>
      <c r="CB19">
        <v>1505706.1712722899</v>
      </c>
      <c r="CC19">
        <v>175174.40084262699</v>
      </c>
      <c r="CD19">
        <v>2915256.2422536202</v>
      </c>
      <c r="CE19">
        <v>9503873.0923931208</v>
      </c>
    </row>
    <row r="20" spans="1:83" x14ac:dyDescent="0.25">
      <c r="A20">
        <v>363</v>
      </c>
      <c r="B20" t="s">
        <v>82</v>
      </c>
      <c r="C20">
        <v>1</v>
      </c>
      <c r="D20">
        <v>2026</v>
      </c>
      <c r="E20">
        <v>2024</v>
      </c>
      <c r="F20">
        <v>0.15322481555154699</v>
      </c>
      <c r="G20">
        <v>1.7819994869544001E-2</v>
      </c>
      <c r="H20">
        <v>0.228782131856793</v>
      </c>
      <c r="I20">
        <v>0.60017305772211405</v>
      </c>
      <c r="J20">
        <v>136.822426087515</v>
      </c>
      <c r="K20">
        <v>136.822426087515</v>
      </c>
      <c r="L20">
        <v>105.52847380247201</v>
      </c>
      <c r="M20">
        <v>84.914403917664202</v>
      </c>
      <c r="N20">
        <v>112322.330922554</v>
      </c>
      <c r="O20">
        <v>13063.0495691592</v>
      </c>
      <c r="P20">
        <v>217443.65145298699</v>
      </c>
      <c r="Q20">
        <v>708907.24928267801</v>
      </c>
      <c r="R20">
        <v>2011.23089352687</v>
      </c>
      <c r="S20">
        <v>100298465.136402</v>
      </c>
      <c r="T20">
        <v>49869.194759891703</v>
      </c>
      <c r="U20">
        <v>19.95</v>
      </c>
      <c r="V20">
        <v>39238.818144996498</v>
      </c>
      <c r="W20">
        <v>3.9997248465499302E-4</v>
      </c>
      <c r="X20">
        <v>-6.6421756899970097</v>
      </c>
      <c r="Y20">
        <v>-6.6421756899970097</v>
      </c>
      <c r="Z20">
        <v>-10.5762588674583</v>
      </c>
      <c r="AA20">
        <v>-10.216629808942001</v>
      </c>
      <c r="AB20">
        <v>13.3168442408851</v>
      </c>
      <c r="AC20">
        <v>13.3168442408851</v>
      </c>
      <c r="AD20">
        <v>13.3168442408851</v>
      </c>
      <c r="AE20">
        <v>13.3168442408851</v>
      </c>
      <c r="AF20">
        <v>1485038.90828492</v>
      </c>
      <c r="AG20">
        <v>172742.10114903899</v>
      </c>
      <c r="AH20">
        <v>2875028.3590870802</v>
      </c>
      <c r="AI20">
        <v>9372928.2025880795</v>
      </c>
      <c r="AJ20">
        <v>130.14775753662701</v>
      </c>
      <c r="AK20">
        <v>130.14775753662701</v>
      </c>
      <c r="AL20">
        <v>102.787888429045</v>
      </c>
      <c r="AM20">
        <v>81.814189485721201</v>
      </c>
      <c r="AN20">
        <v>123.50558184662999</v>
      </c>
      <c r="AO20">
        <v>123.50558184662999</v>
      </c>
      <c r="AP20">
        <v>92.211629561587102</v>
      </c>
      <c r="AQ20">
        <v>71.597559676779099</v>
      </c>
      <c r="AR20">
        <v>15368213.8206286</v>
      </c>
      <c r="AS20">
        <v>1787318.1341538299</v>
      </c>
      <c r="AT20">
        <v>22946496.6758704</v>
      </c>
      <c r="AU20">
        <v>60196436.505749598</v>
      </c>
      <c r="AV20">
        <v>0.94930750211313097</v>
      </c>
      <c r="AW20">
        <v>0.94930750211313097</v>
      </c>
      <c r="AX20">
        <v>0.89742792071637001</v>
      </c>
      <c r="AY20">
        <v>0.87543900401803998</v>
      </c>
      <c r="AZ20">
        <v>1.1385022276900201</v>
      </c>
      <c r="BA20">
        <v>1.1385022276900201</v>
      </c>
      <c r="BB20">
        <v>0.94798872455612504</v>
      </c>
      <c r="BC20">
        <v>1.1348634704246101</v>
      </c>
      <c r="BD20">
        <v>0.94930750211313097</v>
      </c>
      <c r="BE20">
        <v>0.94930750211313097</v>
      </c>
      <c r="BF20">
        <v>0.89742792071637001</v>
      </c>
      <c r="BG20">
        <v>0.87540134934173497</v>
      </c>
      <c r="BH20">
        <v>0.17582224099999999</v>
      </c>
      <c r="BI20">
        <v>0.17582224099999999</v>
      </c>
      <c r="BJ20">
        <v>0.22712332299999999</v>
      </c>
      <c r="BK20">
        <v>0.308990078</v>
      </c>
      <c r="BL20">
        <v>3.513968E-2</v>
      </c>
      <c r="BM20">
        <v>3.513968E-2</v>
      </c>
      <c r="BN20">
        <v>0.17582224099999999</v>
      </c>
      <c r="BO20">
        <v>3.513968E-2</v>
      </c>
      <c r="BP20">
        <v>0.17582224099999999</v>
      </c>
      <c r="BQ20">
        <v>0.17582224099999999</v>
      </c>
      <c r="BR20">
        <v>0.22712332299999999</v>
      </c>
      <c r="BS20">
        <v>0.30899682000000001</v>
      </c>
      <c r="BT20">
        <v>0</v>
      </c>
      <c r="BU20">
        <v>0</v>
      </c>
      <c r="BV20">
        <v>0</v>
      </c>
      <c r="BW20">
        <v>2.1294700000000001E-4</v>
      </c>
      <c r="BX20">
        <v>13.3168442408851</v>
      </c>
      <c r="BY20">
        <v>13.3168442408851</v>
      </c>
      <c r="BZ20">
        <v>13.3168442408851</v>
      </c>
      <c r="CA20">
        <v>13.3168442408851</v>
      </c>
      <c r="CB20">
        <v>1485038.90828492</v>
      </c>
      <c r="CC20">
        <v>172742.10114903899</v>
      </c>
      <c r="CD20">
        <v>2875028.3590870802</v>
      </c>
      <c r="CE20">
        <v>9372928.2025880795</v>
      </c>
    </row>
    <row r="21" spans="1:83" x14ac:dyDescent="0.25">
      <c r="A21">
        <v>385</v>
      </c>
      <c r="B21" t="s">
        <v>82</v>
      </c>
      <c r="C21">
        <v>1</v>
      </c>
      <c r="D21">
        <v>2027</v>
      </c>
      <c r="E21">
        <v>2025</v>
      </c>
      <c r="F21">
        <v>0.15332346012002299</v>
      </c>
      <c r="G21">
        <v>1.7829312739188901E-2</v>
      </c>
      <c r="H21">
        <v>0.22882395143516099</v>
      </c>
      <c r="I21">
        <v>0.60002327570562597</v>
      </c>
      <c r="J21">
        <v>136.67749414308801</v>
      </c>
      <c r="K21">
        <v>136.67749414308801</v>
      </c>
      <c r="L21">
        <v>105.371972518071</v>
      </c>
      <c r="M21">
        <v>84.750584088289997</v>
      </c>
      <c r="N21">
        <v>113121.230811153</v>
      </c>
      <c r="O21">
        <v>13154.3718097361</v>
      </c>
      <c r="P21">
        <v>218982.237515763</v>
      </c>
      <c r="Q21">
        <v>713933.75430519204</v>
      </c>
      <c r="R21">
        <v>2011.74675366413</v>
      </c>
      <c r="S21">
        <v>100839925.928799</v>
      </c>
      <c r="T21">
        <v>50125.556681094298</v>
      </c>
      <c r="U21">
        <v>19.95</v>
      </c>
      <c r="V21">
        <v>39864.270594653601</v>
      </c>
      <c r="W21">
        <v>3.9791635130277003E-4</v>
      </c>
      <c r="X21">
        <v>-6.5975149239061102</v>
      </c>
      <c r="Y21">
        <v>-6.5975149239061102</v>
      </c>
      <c r="Z21">
        <v>-10.5431674413409</v>
      </c>
      <c r="AA21">
        <v>-10.1908569277981</v>
      </c>
      <c r="AB21">
        <v>13.127251530366999</v>
      </c>
      <c r="AC21">
        <v>13.127251530366999</v>
      </c>
      <c r="AD21">
        <v>13.127251530366999</v>
      </c>
      <c r="AE21">
        <v>13.127251530366999</v>
      </c>
      <c r="AF21">
        <v>1474483.4904974799</v>
      </c>
      <c r="AG21">
        <v>171481.93744800499</v>
      </c>
      <c r="AH21">
        <v>2854437.5063048098</v>
      </c>
      <c r="AI21">
        <v>9306003.7730342895</v>
      </c>
      <c r="AJ21">
        <v>130.14775753662701</v>
      </c>
      <c r="AK21">
        <v>130.14775753662701</v>
      </c>
      <c r="AL21">
        <v>102.787888429045</v>
      </c>
      <c r="AM21">
        <v>81.814189485721201</v>
      </c>
      <c r="AN21">
        <v>123.55024261272099</v>
      </c>
      <c r="AO21">
        <v>123.55024261272099</v>
      </c>
      <c r="AP21">
        <v>92.244720987704397</v>
      </c>
      <c r="AQ21">
        <v>71.623332557923007</v>
      </c>
      <c r="AR21">
        <v>15461126.361650299</v>
      </c>
      <c r="AS21">
        <v>1797906.57598121</v>
      </c>
      <c r="AT21">
        <v>23074590.313456699</v>
      </c>
      <c r="AU21">
        <v>60506302.677710697</v>
      </c>
      <c r="AV21">
        <v>0.94964510268260605</v>
      </c>
      <c r="AW21">
        <v>0.94964510268260605</v>
      </c>
      <c r="AX21">
        <v>0.89774542138422897</v>
      </c>
      <c r="AY21">
        <v>0.87574936891803601</v>
      </c>
      <c r="AZ21">
        <v>1.1395549249444501</v>
      </c>
      <c r="BA21">
        <v>1.1395549249444501</v>
      </c>
      <c r="BB21">
        <v>0.94832411311070597</v>
      </c>
      <c r="BC21">
        <v>1.13590954747089</v>
      </c>
      <c r="BD21">
        <v>0.94964510268260605</v>
      </c>
      <c r="BE21">
        <v>0.94964510268260605</v>
      </c>
      <c r="BF21">
        <v>0.89774542138422897</v>
      </c>
      <c r="BG21">
        <v>0.87571170089221195</v>
      </c>
      <c r="BH21">
        <v>0.17582224099999999</v>
      </c>
      <c r="BI21">
        <v>0.17582224099999999</v>
      </c>
      <c r="BJ21">
        <v>0.22712332299999999</v>
      </c>
      <c r="BK21">
        <v>0.308990078</v>
      </c>
      <c r="BL21">
        <v>3.513968E-2</v>
      </c>
      <c r="BM21">
        <v>3.513968E-2</v>
      </c>
      <c r="BN21">
        <v>0.17582224099999999</v>
      </c>
      <c r="BO21">
        <v>3.513968E-2</v>
      </c>
      <c r="BP21">
        <v>0.17582224099999999</v>
      </c>
      <c r="BQ21">
        <v>0.17582224099999999</v>
      </c>
      <c r="BR21">
        <v>0.22712332299999999</v>
      </c>
      <c r="BS21">
        <v>0.30899682000000001</v>
      </c>
      <c r="BT21">
        <v>0</v>
      </c>
      <c r="BU21">
        <v>0</v>
      </c>
      <c r="BV21">
        <v>0</v>
      </c>
      <c r="BW21">
        <v>2.1294700000000001E-4</v>
      </c>
      <c r="BX21">
        <v>13.127251530366999</v>
      </c>
      <c r="BY21">
        <v>13.127251530366999</v>
      </c>
      <c r="BZ21">
        <v>13.127251530366999</v>
      </c>
      <c r="CA21">
        <v>13.127251530366999</v>
      </c>
      <c r="CB21">
        <v>1474483.4904974799</v>
      </c>
      <c r="CC21">
        <v>171481.93744800499</v>
      </c>
      <c r="CD21">
        <v>2854437.5063048098</v>
      </c>
      <c r="CE21">
        <v>9306003.7730342895</v>
      </c>
    </row>
    <row r="22" spans="1:83" x14ac:dyDescent="0.25">
      <c r="A22">
        <v>407</v>
      </c>
      <c r="B22" t="s">
        <v>82</v>
      </c>
      <c r="C22">
        <v>1</v>
      </c>
      <c r="D22">
        <v>2028</v>
      </c>
      <c r="E22">
        <v>2026</v>
      </c>
      <c r="F22">
        <v>0.15338671968630799</v>
      </c>
      <c r="G22">
        <v>1.7835415336738498E-2</v>
      </c>
      <c r="H22">
        <v>0.22885080363549201</v>
      </c>
      <c r="I22">
        <v>0.59992706134146001</v>
      </c>
      <c r="J22">
        <v>136.60172720084299</v>
      </c>
      <c r="K22">
        <v>136.60172720084299</v>
      </c>
      <c r="L22">
        <v>105.28490284199</v>
      </c>
      <c r="M22">
        <v>84.656271441723405</v>
      </c>
      <c r="N22">
        <v>113915.71775496899</v>
      </c>
      <c r="O22">
        <v>13245.828215752001</v>
      </c>
      <c r="P22">
        <v>220515.14534477601</v>
      </c>
      <c r="Q22">
        <v>718937.93092747696</v>
      </c>
      <c r="R22">
        <v>2013.56669770894</v>
      </c>
      <c r="S22">
        <v>101450007.09628899</v>
      </c>
      <c r="T22">
        <v>50383.236478692597</v>
      </c>
      <c r="U22">
        <v>19.95</v>
      </c>
      <c r="V22">
        <v>40499.692528236897</v>
      </c>
      <c r="W22">
        <v>3.9587078788853999E-4</v>
      </c>
      <c r="X22">
        <v>-6.5535769668458403</v>
      </c>
      <c r="Y22">
        <v>-6.5535769668458403</v>
      </c>
      <c r="Z22">
        <v>-10.5105322181169</v>
      </c>
      <c r="AA22">
        <v>-10.1654646750602</v>
      </c>
      <c r="AB22">
        <v>13.0075466310624</v>
      </c>
      <c r="AC22">
        <v>13.0075466310624</v>
      </c>
      <c r="AD22">
        <v>13.0075466310624</v>
      </c>
      <c r="AE22">
        <v>13.0075466310624</v>
      </c>
      <c r="AF22">
        <v>1471429.68473925</v>
      </c>
      <c r="AG22">
        <v>171106.10471747501</v>
      </c>
      <c r="AH22">
        <v>2848421.6658606799</v>
      </c>
      <c r="AI22">
        <v>9286526.6006142702</v>
      </c>
      <c r="AJ22">
        <v>130.14775753662701</v>
      </c>
      <c r="AK22">
        <v>130.14775753662701</v>
      </c>
      <c r="AL22">
        <v>102.787888429045</v>
      </c>
      <c r="AM22">
        <v>81.814189485721201</v>
      </c>
      <c r="AN22">
        <v>123.594180569781</v>
      </c>
      <c r="AO22">
        <v>123.594180569781</v>
      </c>
      <c r="AP22">
        <v>92.277356210928502</v>
      </c>
      <c r="AQ22">
        <v>71.648724810660994</v>
      </c>
      <c r="AR22">
        <v>15561083.800652601</v>
      </c>
      <c r="AS22">
        <v>1809403.0124774</v>
      </c>
      <c r="AT22">
        <v>23216915.652812298</v>
      </c>
      <c r="AU22">
        <v>60862604.630347498</v>
      </c>
      <c r="AV22">
        <v>0.94997858589788298</v>
      </c>
      <c r="AW22">
        <v>0.94997858589788298</v>
      </c>
      <c r="AX22">
        <v>0.898059638875225</v>
      </c>
      <c r="AY22">
        <v>0.87605628846711803</v>
      </c>
      <c r="AZ22">
        <v>1.14059537504748</v>
      </c>
      <c r="BA22">
        <v>1.14059537504748</v>
      </c>
      <c r="BB22">
        <v>0.94865603351528305</v>
      </c>
      <c r="BC22">
        <v>1.13694459863056</v>
      </c>
      <c r="BD22">
        <v>0.94997858589788298</v>
      </c>
      <c r="BE22">
        <v>0.94997858589788298</v>
      </c>
      <c r="BF22">
        <v>0.898059638875225</v>
      </c>
      <c r="BG22">
        <v>0.87601860723996705</v>
      </c>
      <c r="BH22">
        <v>0.17582224099999999</v>
      </c>
      <c r="BI22">
        <v>0.17582224099999999</v>
      </c>
      <c r="BJ22">
        <v>0.22712332299999999</v>
      </c>
      <c r="BK22">
        <v>0.308990078</v>
      </c>
      <c r="BL22">
        <v>3.513968E-2</v>
      </c>
      <c r="BM22">
        <v>3.513968E-2</v>
      </c>
      <c r="BN22">
        <v>0.17582224099999999</v>
      </c>
      <c r="BO22">
        <v>3.513968E-2</v>
      </c>
      <c r="BP22">
        <v>0.17582224099999999</v>
      </c>
      <c r="BQ22">
        <v>0.17582224099999999</v>
      </c>
      <c r="BR22">
        <v>0.22712332299999999</v>
      </c>
      <c r="BS22">
        <v>0.30899682000000001</v>
      </c>
      <c r="BT22">
        <v>0</v>
      </c>
      <c r="BU22">
        <v>0</v>
      </c>
      <c r="BV22">
        <v>0</v>
      </c>
      <c r="BW22">
        <v>2.1294700000000001E-4</v>
      </c>
      <c r="BX22">
        <v>13.0075466310624</v>
      </c>
      <c r="BY22">
        <v>13.0075466310624</v>
      </c>
      <c r="BZ22">
        <v>13.0075466310624</v>
      </c>
      <c r="CA22">
        <v>13.0075466310624</v>
      </c>
      <c r="CB22">
        <v>1471429.68473925</v>
      </c>
      <c r="CC22">
        <v>171106.10471747501</v>
      </c>
      <c r="CD22">
        <v>2848421.6658606799</v>
      </c>
      <c r="CE22">
        <v>9286526.6006142702</v>
      </c>
    </row>
    <row r="23" spans="1:83" x14ac:dyDescent="0.25">
      <c r="A23">
        <v>429</v>
      </c>
      <c r="B23" t="s">
        <v>82</v>
      </c>
      <c r="C23">
        <v>1</v>
      </c>
      <c r="D23">
        <v>2029</v>
      </c>
      <c r="E23">
        <v>2027</v>
      </c>
      <c r="F23">
        <v>0.153487830147362</v>
      </c>
      <c r="G23">
        <v>1.7844947286381901E-2</v>
      </c>
      <c r="H23">
        <v>0.22889386629901501</v>
      </c>
      <c r="I23">
        <v>0.59977335626724004</v>
      </c>
      <c r="J23">
        <v>136.45137037677901</v>
      </c>
      <c r="K23">
        <v>136.45137037677901</v>
      </c>
      <c r="L23">
        <v>105.12344167768801</v>
      </c>
      <c r="M23">
        <v>84.487622899159902</v>
      </c>
      <c r="N23">
        <v>114726.72097354</v>
      </c>
      <c r="O23">
        <v>13338.4665490852</v>
      </c>
      <c r="P23">
        <v>222076.763859912</v>
      </c>
      <c r="Q23">
        <v>724040.09086471901</v>
      </c>
      <c r="R23">
        <v>2013.98216906577</v>
      </c>
      <c r="S23">
        <v>101992570.22947</v>
      </c>
      <c r="T23">
        <v>50642.240927476501</v>
      </c>
      <c r="U23">
        <v>19.95</v>
      </c>
      <c r="V23">
        <v>41145.242855684199</v>
      </c>
      <c r="W23">
        <v>3.9383574007556202E-4</v>
      </c>
      <c r="X23">
        <v>-6.5101748742014403</v>
      </c>
      <c r="Y23">
        <v>-6.5101748742014403</v>
      </c>
      <c r="Z23">
        <v>-10.4782344657099</v>
      </c>
      <c r="AA23">
        <v>-10.1403543009147</v>
      </c>
      <c r="AB23">
        <v>12.813787714353399</v>
      </c>
      <c r="AC23">
        <v>12.813787714353399</v>
      </c>
      <c r="AD23">
        <v>12.813787714353399</v>
      </c>
      <c r="AE23">
        <v>12.813787714353399</v>
      </c>
      <c r="AF23">
        <v>1459691.82464037</v>
      </c>
      <c r="AG23">
        <v>169729.23085743899</v>
      </c>
      <c r="AH23">
        <v>2825634.2602477502</v>
      </c>
      <c r="AI23">
        <v>9212318.0267011691</v>
      </c>
      <c r="AJ23">
        <v>130.14775753662701</v>
      </c>
      <c r="AK23">
        <v>130.14775753662701</v>
      </c>
      <c r="AL23">
        <v>102.787888429045</v>
      </c>
      <c r="AM23">
        <v>81.814189485721201</v>
      </c>
      <c r="AN23">
        <v>123.637582662425</v>
      </c>
      <c r="AO23">
        <v>123.637582662425</v>
      </c>
      <c r="AP23">
        <v>92.309653963335506</v>
      </c>
      <c r="AQ23">
        <v>71.673835184806407</v>
      </c>
      <c r="AR23">
        <v>15654618.295673899</v>
      </c>
      <c r="AS23">
        <v>1820052.0393475001</v>
      </c>
      <c r="AT23">
        <v>23345473.733597402</v>
      </c>
      <c r="AU23">
        <v>61172426.160851799</v>
      </c>
      <c r="AV23">
        <v>0.95031674629660601</v>
      </c>
      <c r="AW23">
        <v>0.95031674629660601</v>
      </c>
      <c r="AX23">
        <v>0.89837762759150397</v>
      </c>
      <c r="AY23">
        <v>0.87636714835539997</v>
      </c>
      <c r="AZ23">
        <v>1.14165101030135</v>
      </c>
      <c r="BA23">
        <v>1.14165101030135</v>
      </c>
      <c r="BB23">
        <v>0.94899193761477696</v>
      </c>
      <c r="BC23">
        <v>1.1379935257788201</v>
      </c>
      <c r="BD23">
        <v>0.95031674629660601</v>
      </c>
      <c r="BE23">
        <v>0.95031674629660601</v>
      </c>
      <c r="BF23">
        <v>0.89837762759150397</v>
      </c>
      <c r="BG23">
        <v>0.87632945375743898</v>
      </c>
      <c r="BH23">
        <v>0.17582224099999999</v>
      </c>
      <c r="BI23">
        <v>0.17582224099999999</v>
      </c>
      <c r="BJ23">
        <v>0.22712332299999999</v>
      </c>
      <c r="BK23">
        <v>0.308990078</v>
      </c>
      <c r="BL23">
        <v>3.513968E-2</v>
      </c>
      <c r="BM23">
        <v>3.513968E-2</v>
      </c>
      <c r="BN23">
        <v>0.17582224099999999</v>
      </c>
      <c r="BO23">
        <v>3.513968E-2</v>
      </c>
      <c r="BP23">
        <v>0.17582224099999999</v>
      </c>
      <c r="BQ23">
        <v>0.17582224099999999</v>
      </c>
      <c r="BR23">
        <v>0.22712332299999999</v>
      </c>
      <c r="BS23">
        <v>0.30899682000000001</v>
      </c>
      <c r="BT23">
        <v>0</v>
      </c>
      <c r="BU23">
        <v>0</v>
      </c>
      <c r="BV23">
        <v>0</v>
      </c>
      <c r="BW23">
        <v>2.1294700000000001E-4</v>
      </c>
      <c r="BX23">
        <v>12.813787714353399</v>
      </c>
      <c r="BY23">
        <v>12.813787714353399</v>
      </c>
      <c r="BZ23">
        <v>12.813787714353399</v>
      </c>
      <c r="CA23">
        <v>12.813787714353399</v>
      </c>
      <c r="CB23">
        <v>1459691.82464037</v>
      </c>
      <c r="CC23">
        <v>169729.23085743899</v>
      </c>
      <c r="CD23">
        <v>2825634.2602477502</v>
      </c>
      <c r="CE23">
        <v>9212318.0267011691</v>
      </c>
    </row>
    <row r="24" spans="1:83" x14ac:dyDescent="0.25">
      <c r="A24">
        <v>451</v>
      </c>
      <c r="B24" t="s">
        <v>82</v>
      </c>
      <c r="C24">
        <v>1</v>
      </c>
      <c r="D24">
        <v>2030</v>
      </c>
      <c r="E24">
        <v>2028</v>
      </c>
      <c r="F24">
        <v>0.153584436463295</v>
      </c>
      <c r="G24">
        <v>1.7854079709284699E-2</v>
      </c>
      <c r="H24">
        <v>0.228934928248543</v>
      </c>
      <c r="I24">
        <v>0.59962655557887601</v>
      </c>
      <c r="J24">
        <v>136.31125135666099</v>
      </c>
      <c r="K24">
        <v>136.31125135666099</v>
      </c>
      <c r="L24">
        <v>104.97199722868</v>
      </c>
      <c r="M24">
        <v>84.3289258112639</v>
      </c>
      <c r="N24">
        <v>115542.062462036</v>
      </c>
      <c r="O24">
        <v>13431.6812333088</v>
      </c>
      <c r="P24">
        <v>223647.06791604299</v>
      </c>
      <c r="Q24">
        <v>729170.183477944</v>
      </c>
      <c r="R24">
        <v>2014.5815097592699</v>
      </c>
      <c r="S24">
        <v>102547390.095048</v>
      </c>
      <c r="T24">
        <v>50902.576837063301</v>
      </c>
      <c r="U24">
        <v>19.95</v>
      </c>
      <c r="V24">
        <v>41801.083019899299</v>
      </c>
      <c r="W24">
        <v>3.9181115380642001E-4</v>
      </c>
      <c r="X24">
        <v>-6.4661640566199603</v>
      </c>
      <c r="Y24">
        <v>-6.4661640566199603</v>
      </c>
      <c r="Z24">
        <v>-10.445549077019299</v>
      </c>
      <c r="AA24">
        <v>-10.1149215511113</v>
      </c>
      <c r="AB24">
        <v>12.6296578766541</v>
      </c>
      <c r="AC24">
        <v>12.6296578766541</v>
      </c>
      <c r="AD24">
        <v>12.6296578766541</v>
      </c>
      <c r="AE24">
        <v>12.6296578766541</v>
      </c>
      <c r="AF24">
        <v>1448959.23520616</v>
      </c>
      <c r="AG24">
        <v>168460.269114141</v>
      </c>
      <c r="AH24">
        <v>2804753.5499052</v>
      </c>
      <c r="AI24">
        <v>9144378.6366029494</v>
      </c>
      <c r="AJ24">
        <v>130.14775753662701</v>
      </c>
      <c r="AK24">
        <v>130.14775753662701</v>
      </c>
      <c r="AL24">
        <v>102.787888429045</v>
      </c>
      <c r="AM24">
        <v>81.814189485721201</v>
      </c>
      <c r="AN24">
        <v>123.681593480007</v>
      </c>
      <c r="AO24">
        <v>123.681593480007</v>
      </c>
      <c r="AP24">
        <v>92.342339352026002</v>
      </c>
      <c r="AQ24">
        <v>71.699267934609793</v>
      </c>
      <c r="AR24">
        <v>15749683.1185297</v>
      </c>
      <c r="AS24">
        <v>1830889.27673611</v>
      </c>
      <c r="AT24">
        <v>23476679.3934853</v>
      </c>
      <c r="AU24">
        <v>61490138.306297302</v>
      </c>
      <c r="AV24">
        <v>0.95065443252344795</v>
      </c>
      <c r="AW24">
        <v>0.95065443252344795</v>
      </c>
      <c r="AX24">
        <v>0.89869524885183405</v>
      </c>
      <c r="AY24">
        <v>0.87667761767132402</v>
      </c>
      <c r="AZ24">
        <v>1.1427057655092401</v>
      </c>
      <c r="BA24">
        <v>1.1427057655092401</v>
      </c>
      <c r="BB24">
        <v>0.94932745355597004</v>
      </c>
      <c r="BC24">
        <v>1.13904172959106</v>
      </c>
      <c r="BD24">
        <v>0.95065443252344795</v>
      </c>
      <c r="BE24">
        <v>0.95065443252344795</v>
      </c>
      <c r="BF24">
        <v>0.89869524885183405</v>
      </c>
      <c r="BG24">
        <v>0.87663990971935302</v>
      </c>
      <c r="BH24">
        <v>0.17582224099999999</v>
      </c>
      <c r="BI24">
        <v>0.17582224099999999</v>
      </c>
      <c r="BJ24">
        <v>0.22712332299999999</v>
      </c>
      <c r="BK24">
        <v>0.308990078</v>
      </c>
      <c r="BL24">
        <v>3.513968E-2</v>
      </c>
      <c r="BM24">
        <v>3.513968E-2</v>
      </c>
      <c r="BN24">
        <v>0.17582224099999999</v>
      </c>
      <c r="BO24">
        <v>3.513968E-2</v>
      </c>
      <c r="BP24">
        <v>0.17582224099999999</v>
      </c>
      <c r="BQ24">
        <v>0.17582224099999999</v>
      </c>
      <c r="BR24">
        <v>0.22712332299999999</v>
      </c>
      <c r="BS24">
        <v>0.30899682000000001</v>
      </c>
      <c r="BT24">
        <v>0</v>
      </c>
      <c r="BU24">
        <v>0</v>
      </c>
      <c r="BV24">
        <v>0</v>
      </c>
      <c r="BW24">
        <v>2.1294700000000001E-4</v>
      </c>
      <c r="BX24">
        <v>12.6296578766541</v>
      </c>
      <c r="BY24">
        <v>12.6296578766541</v>
      </c>
      <c r="BZ24">
        <v>12.6296578766541</v>
      </c>
      <c r="CA24">
        <v>12.6296578766541</v>
      </c>
      <c r="CB24">
        <v>1448959.23520616</v>
      </c>
      <c r="CC24">
        <v>168460.269114141</v>
      </c>
      <c r="CD24">
        <v>2804753.5499052</v>
      </c>
      <c r="CE24">
        <v>9144378.6366029494</v>
      </c>
    </row>
    <row r="25" spans="1:83" x14ac:dyDescent="0.25">
      <c r="A25">
        <v>473</v>
      </c>
      <c r="B25" t="s">
        <v>82</v>
      </c>
      <c r="C25">
        <v>1</v>
      </c>
      <c r="D25">
        <v>2031</v>
      </c>
      <c r="E25">
        <v>2029</v>
      </c>
      <c r="F25">
        <v>0.153609744047813</v>
      </c>
      <c r="G25">
        <v>1.78567421939188E-2</v>
      </c>
      <c r="H25">
        <v>0.22894561910163</v>
      </c>
      <c r="I25">
        <v>0.59958789465663698</v>
      </c>
      <c r="J25">
        <v>136.310388939055</v>
      </c>
      <c r="K25">
        <v>136.310388939055</v>
      </c>
      <c r="L25">
        <v>104.959833324569</v>
      </c>
      <c r="M25">
        <v>84.309515083926598</v>
      </c>
      <c r="N25">
        <v>116342.40649499001</v>
      </c>
      <c r="O25">
        <v>13524.5089553335</v>
      </c>
      <c r="P25">
        <v>225194.32377180099</v>
      </c>
      <c r="Q25">
        <v>734217.10653886595</v>
      </c>
      <c r="R25">
        <v>2017.8162396555299</v>
      </c>
      <c r="S25">
        <v>103240056.662692</v>
      </c>
      <c r="T25">
        <v>51164.251052076099</v>
      </c>
      <c r="U25">
        <v>19.95</v>
      </c>
      <c r="V25">
        <v>42467.377037127502</v>
      </c>
      <c r="W25">
        <v>3.8979697530159299E-4</v>
      </c>
      <c r="X25">
        <v>-6.4222149514455404</v>
      </c>
      <c r="Y25">
        <v>-6.4222149514455404</v>
      </c>
      <c r="Z25">
        <v>-10.412901458349801</v>
      </c>
      <c r="AA25">
        <v>-10.089520755668801</v>
      </c>
      <c r="AB25">
        <v>12.5848463538742</v>
      </c>
      <c r="AC25">
        <v>12.5848463538742</v>
      </c>
      <c r="AD25">
        <v>12.5848463538742</v>
      </c>
      <c r="AE25">
        <v>12.5848463538742</v>
      </c>
      <c r="AF25">
        <v>1454079.10349447</v>
      </c>
      <c r="AG25">
        <v>169035.644595408</v>
      </c>
      <c r="AH25">
        <v>2814563.9872178799</v>
      </c>
      <c r="AI25">
        <v>9176494.7248962</v>
      </c>
      <c r="AJ25">
        <v>130.14775753662701</v>
      </c>
      <c r="AK25">
        <v>130.14775753662701</v>
      </c>
      <c r="AL25">
        <v>102.787888429045</v>
      </c>
      <c r="AM25">
        <v>81.814189485721201</v>
      </c>
      <c r="AN25">
        <v>123.725542585181</v>
      </c>
      <c r="AO25">
        <v>123.725542585181</v>
      </c>
      <c r="AP25">
        <v>92.374986970695502</v>
      </c>
      <c r="AQ25">
        <v>71.724668730052301</v>
      </c>
      <c r="AR25">
        <v>15858678.6794379</v>
      </c>
      <c r="AS25">
        <v>1843531.07591126</v>
      </c>
      <c r="AT25">
        <v>23636358.688727401</v>
      </c>
      <c r="AU25">
        <v>61901488.218615398</v>
      </c>
      <c r="AV25">
        <v>0.950983685172335</v>
      </c>
      <c r="AW25">
        <v>0.950983685172335</v>
      </c>
      <c r="AX25">
        <v>0.899006120686481</v>
      </c>
      <c r="AY25">
        <v>0.87698101217276403</v>
      </c>
      <c r="AZ25">
        <v>1.1437347631208199</v>
      </c>
      <c r="BA25">
        <v>1.1437347631208199</v>
      </c>
      <c r="BB25">
        <v>0.94965583981098101</v>
      </c>
      <c r="BC25">
        <v>1.14006662788415</v>
      </c>
      <c r="BD25">
        <v>0.950983685172335</v>
      </c>
      <c r="BE25">
        <v>0.950983685172335</v>
      </c>
      <c r="BF25">
        <v>0.899006120686481</v>
      </c>
      <c r="BG25">
        <v>0.87694329117108605</v>
      </c>
      <c r="BH25">
        <v>0.17582224099999999</v>
      </c>
      <c r="BI25">
        <v>0.17582224099999999</v>
      </c>
      <c r="BJ25">
        <v>0.22712332299999999</v>
      </c>
      <c r="BK25">
        <v>0.308990078</v>
      </c>
      <c r="BL25">
        <v>3.513968E-2</v>
      </c>
      <c r="BM25">
        <v>3.513968E-2</v>
      </c>
      <c r="BN25">
        <v>0.17582224099999999</v>
      </c>
      <c r="BO25">
        <v>3.513968E-2</v>
      </c>
      <c r="BP25">
        <v>0.17582224099999999</v>
      </c>
      <c r="BQ25">
        <v>0.17582224099999999</v>
      </c>
      <c r="BR25">
        <v>0.22712332299999999</v>
      </c>
      <c r="BS25">
        <v>0.30899682000000001</v>
      </c>
      <c r="BT25">
        <v>0</v>
      </c>
      <c r="BU25">
        <v>0</v>
      </c>
      <c r="BV25">
        <v>0</v>
      </c>
      <c r="BW25">
        <v>2.1294700000000001E-4</v>
      </c>
      <c r="BX25">
        <v>12.5848463538742</v>
      </c>
      <c r="BY25">
        <v>12.5848463538742</v>
      </c>
      <c r="BZ25">
        <v>12.5848463538742</v>
      </c>
      <c r="CA25">
        <v>12.5848463538742</v>
      </c>
      <c r="CB25">
        <v>1454079.10349447</v>
      </c>
      <c r="CC25">
        <v>169035.644595408</v>
      </c>
      <c r="CD25">
        <v>2814563.9872178799</v>
      </c>
      <c r="CE25">
        <v>9176494.7248962</v>
      </c>
    </row>
    <row r="26" spans="1:83" x14ac:dyDescent="0.25">
      <c r="A26">
        <v>495</v>
      </c>
      <c r="B26" t="s">
        <v>82</v>
      </c>
      <c r="C26">
        <v>1</v>
      </c>
      <c r="D26">
        <v>2032</v>
      </c>
      <c r="E26">
        <v>2030</v>
      </c>
      <c r="F26">
        <v>0.153565447557378</v>
      </c>
      <c r="G26">
        <v>1.7853078174924601E-2</v>
      </c>
      <c r="H26">
        <v>0.22892681573697299</v>
      </c>
      <c r="I26">
        <v>0.59965465853072297</v>
      </c>
      <c r="J26">
        <v>136.44385217927899</v>
      </c>
      <c r="K26">
        <v>136.44385217927899</v>
      </c>
      <c r="L26">
        <v>105.082398930333</v>
      </c>
      <c r="M26">
        <v>84.424948805464595</v>
      </c>
      <c r="N26">
        <v>117127.989469648</v>
      </c>
      <c r="O26">
        <v>13616.963879143899</v>
      </c>
      <c r="P26">
        <v>226718.95947413499</v>
      </c>
      <c r="Q26">
        <v>739182.29653560498</v>
      </c>
      <c r="R26">
        <v>2023.6140059551101</v>
      </c>
      <c r="S26">
        <v>104068944.775365</v>
      </c>
      <c r="T26">
        <v>51427.270452324199</v>
      </c>
      <c r="U26">
        <v>19.95</v>
      </c>
      <c r="V26">
        <v>43144.291537972902</v>
      </c>
      <c r="W26">
        <v>3.8779315105801998E-4</v>
      </c>
      <c r="X26">
        <v>-6.3793634575298199</v>
      </c>
      <c r="Y26">
        <v>-6.3793634575298199</v>
      </c>
      <c r="Z26">
        <v>-10.3809475988944</v>
      </c>
      <c r="AA26">
        <v>-10.0646987804391</v>
      </c>
      <c r="AB26">
        <v>12.6754581001825</v>
      </c>
      <c r="AC26">
        <v>12.6754581001825</v>
      </c>
      <c r="AD26">
        <v>12.6754581001825</v>
      </c>
      <c r="AE26">
        <v>12.6754581001825</v>
      </c>
      <c r="AF26">
        <v>1474693.2988016601</v>
      </c>
      <c r="AG26">
        <v>171429.346588874</v>
      </c>
      <c r="AH26">
        <v>2854441.2153684101</v>
      </c>
      <c r="AI26">
        <v>9306538.1703706793</v>
      </c>
      <c r="AJ26">
        <v>130.14775753662701</v>
      </c>
      <c r="AK26">
        <v>130.14775753662701</v>
      </c>
      <c r="AL26">
        <v>102.787888429045</v>
      </c>
      <c r="AM26">
        <v>81.814189485721201</v>
      </c>
      <c r="AN26">
        <v>123.76839407909701</v>
      </c>
      <c r="AO26">
        <v>123.76839407909701</v>
      </c>
      <c r="AP26">
        <v>92.406940830150901</v>
      </c>
      <c r="AQ26">
        <v>71.749490705282099</v>
      </c>
      <c r="AR26">
        <v>15981394.081253</v>
      </c>
      <c r="AS26">
        <v>1857951.0066565</v>
      </c>
      <c r="AT26">
        <v>23824172.144531202</v>
      </c>
      <c r="AU26">
        <v>62405427.542924203</v>
      </c>
      <c r="AV26">
        <v>0.95130475322256602</v>
      </c>
      <c r="AW26">
        <v>0.95130475322256602</v>
      </c>
      <c r="AX26">
        <v>0.89931044825683404</v>
      </c>
      <c r="AY26">
        <v>0.87727754417332504</v>
      </c>
      <c r="AZ26">
        <v>1.14473873764726</v>
      </c>
      <c r="BA26">
        <v>1.14473873764726</v>
      </c>
      <c r="BB26">
        <v>0.94997731309992905</v>
      </c>
      <c r="BC26">
        <v>1.14106889840819</v>
      </c>
      <c r="BD26">
        <v>0.95130475322256602</v>
      </c>
      <c r="BE26">
        <v>0.95130475322256602</v>
      </c>
      <c r="BF26">
        <v>0.89931044825683404</v>
      </c>
      <c r="BG26">
        <v>0.87723981041711396</v>
      </c>
      <c r="BH26">
        <v>0.17582224099999999</v>
      </c>
      <c r="BI26">
        <v>0.17582224099999999</v>
      </c>
      <c r="BJ26">
        <v>0.22712332299999999</v>
      </c>
      <c r="BK26">
        <v>0.308990078</v>
      </c>
      <c r="BL26">
        <v>3.513968E-2</v>
      </c>
      <c r="BM26">
        <v>3.513968E-2</v>
      </c>
      <c r="BN26">
        <v>0.17582224099999999</v>
      </c>
      <c r="BO26">
        <v>3.513968E-2</v>
      </c>
      <c r="BP26">
        <v>0.17582224099999999</v>
      </c>
      <c r="BQ26">
        <v>0.17582224099999999</v>
      </c>
      <c r="BR26">
        <v>0.22712332299999999</v>
      </c>
      <c r="BS26">
        <v>0.30899682000000001</v>
      </c>
      <c r="BT26">
        <v>0</v>
      </c>
      <c r="BU26">
        <v>0</v>
      </c>
      <c r="BV26">
        <v>0</v>
      </c>
      <c r="BW26">
        <v>2.1294700000000001E-4</v>
      </c>
      <c r="BX26">
        <v>12.6754581001825</v>
      </c>
      <c r="BY26">
        <v>12.6754581001825</v>
      </c>
      <c r="BZ26">
        <v>12.6754581001825</v>
      </c>
      <c r="CA26">
        <v>12.6754581001825</v>
      </c>
      <c r="CB26">
        <v>1474693.2988016601</v>
      </c>
      <c r="CC26">
        <v>171429.346588874</v>
      </c>
      <c r="CD26">
        <v>2854441.2153684101</v>
      </c>
      <c r="CE26">
        <v>9306538.1703706793</v>
      </c>
    </row>
    <row r="27" spans="1:83" x14ac:dyDescent="0.25">
      <c r="A27">
        <v>517</v>
      </c>
      <c r="B27" t="s">
        <v>82</v>
      </c>
      <c r="C27">
        <v>1</v>
      </c>
      <c r="D27">
        <v>2033</v>
      </c>
      <c r="E27">
        <v>2031</v>
      </c>
      <c r="F27">
        <v>0.153576172687833</v>
      </c>
      <c r="G27">
        <v>1.78543933777227E-2</v>
      </c>
      <c r="H27">
        <v>0.22893161051887201</v>
      </c>
      <c r="I27">
        <v>0.59963782341557004</v>
      </c>
      <c r="J27">
        <v>136.46860775162699</v>
      </c>
      <c r="K27">
        <v>136.46860775162699</v>
      </c>
      <c r="L27">
        <v>105.096649404274</v>
      </c>
      <c r="M27">
        <v>84.432178616340593</v>
      </c>
      <c r="N27">
        <v>117935.285320796</v>
      </c>
      <c r="O27">
        <v>13710.8702501105</v>
      </c>
      <c r="P27">
        <v>228280.899854483</v>
      </c>
      <c r="Q27">
        <v>744275.47103687702</v>
      </c>
      <c r="R27">
        <v>2027.36691687952</v>
      </c>
      <c r="S27">
        <v>104797924.774661</v>
      </c>
      <c r="T27">
        <v>51691.641952983897</v>
      </c>
      <c r="U27">
        <v>19.95</v>
      </c>
      <c r="V27">
        <v>43831.9958090707</v>
      </c>
      <c r="W27">
        <v>3.8579962784768702E-4</v>
      </c>
      <c r="X27">
        <v>-6.3375771707756696</v>
      </c>
      <c r="Y27">
        <v>-6.3375771707756696</v>
      </c>
      <c r="Z27">
        <v>-10.349666410547099</v>
      </c>
      <c r="AA27">
        <v>-10.0404382551565</v>
      </c>
      <c r="AB27">
        <v>12.658427385775999</v>
      </c>
      <c r="AC27">
        <v>12.658427385775999</v>
      </c>
      <c r="AD27">
        <v>12.658427385775999</v>
      </c>
      <c r="AE27">
        <v>12.658427385775999</v>
      </c>
      <c r="AF27">
        <v>1482656.14954349</v>
      </c>
      <c r="AG27">
        <v>172369.348478878</v>
      </c>
      <c r="AH27">
        <v>2869905.4854820399</v>
      </c>
      <c r="AI27">
        <v>9356885.4255471304</v>
      </c>
      <c r="AJ27">
        <v>130.14775753662701</v>
      </c>
      <c r="AK27">
        <v>130.14775753662701</v>
      </c>
      <c r="AL27">
        <v>102.787888429045</v>
      </c>
      <c r="AM27">
        <v>81.814189485721201</v>
      </c>
      <c r="AN27">
        <v>123.810180365851</v>
      </c>
      <c r="AO27">
        <v>123.810180365851</v>
      </c>
      <c r="AP27">
        <v>92.438222018498294</v>
      </c>
      <c r="AQ27">
        <v>71.773751230564599</v>
      </c>
      <c r="AR27">
        <v>16094464.19252</v>
      </c>
      <c r="AS27">
        <v>1871103.3740957901</v>
      </c>
      <c r="AT27">
        <v>23991557.697698899</v>
      </c>
      <c r="AU27">
        <v>62840799.510346599</v>
      </c>
      <c r="AV27">
        <v>0.95163259304289005</v>
      </c>
      <c r="AW27">
        <v>0.95163259304289005</v>
      </c>
      <c r="AX27">
        <v>0.899620230311863</v>
      </c>
      <c r="AY27">
        <v>0.87757977865861103</v>
      </c>
      <c r="AZ27">
        <v>1.1457644409732199</v>
      </c>
      <c r="BA27">
        <v>1.1457644409732199</v>
      </c>
      <c r="BB27">
        <v>0.950304548177487</v>
      </c>
      <c r="BC27">
        <v>1.14209099565785</v>
      </c>
      <c r="BD27">
        <v>0.95163259304289005</v>
      </c>
      <c r="BE27">
        <v>0.95163259304289005</v>
      </c>
      <c r="BF27">
        <v>0.899620230311863</v>
      </c>
      <c r="BG27">
        <v>0.87754203190258895</v>
      </c>
      <c r="BH27">
        <v>0.17582224099999999</v>
      </c>
      <c r="BI27">
        <v>0.17582224099999999</v>
      </c>
      <c r="BJ27">
        <v>0.22712332299999999</v>
      </c>
      <c r="BK27">
        <v>0.308990078</v>
      </c>
      <c r="BL27">
        <v>3.513968E-2</v>
      </c>
      <c r="BM27">
        <v>3.513968E-2</v>
      </c>
      <c r="BN27">
        <v>0.17582224099999999</v>
      </c>
      <c r="BO27">
        <v>3.513968E-2</v>
      </c>
      <c r="BP27">
        <v>0.17582224099999999</v>
      </c>
      <c r="BQ27">
        <v>0.17582224099999999</v>
      </c>
      <c r="BR27">
        <v>0.22712332299999999</v>
      </c>
      <c r="BS27">
        <v>0.30899682000000001</v>
      </c>
      <c r="BT27">
        <v>0</v>
      </c>
      <c r="BU27">
        <v>0</v>
      </c>
      <c r="BV27">
        <v>0</v>
      </c>
      <c r="BW27">
        <v>2.1294700000000001E-4</v>
      </c>
      <c r="BX27">
        <v>12.658427385775999</v>
      </c>
      <c r="BY27">
        <v>12.658427385775999</v>
      </c>
      <c r="BZ27">
        <v>12.658427385775999</v>
      </c>
      <c r="CA27">
        <v>12.658427385775999</v>
      </c>
      <c r="CB27">
        <v>1482656.14954349</v>
      </c>
      <c r="CC27">
        <v>172369.348478878</v>
      </c>
      <c r="CD27">
        <v>2869905.4854820399</v>
      </c>
      <c r="CE27">
        <v>9356885.4255471304</v>
      </c>
    </row>
    <row r="28" spans="1:83" x14ac:dyDescent="0.25">
      <c r="A28">
        <v>539</v>
      </c>
      <c r="B28" t="s">
        <v>82</v>
      </c>
      <c r="C28">
        <v>1</v>
      </c>
      <c r="D28">
        <v>2034</v>
      </c>
      <c r="E28">
        <v>2032</v>
      </c>
      <c r="F28">
        <v>0.15357364678245999</v>
      </c>
      <c r="G28">
        <v>1.7854515938541E-2</v>
      </c>
      <c r="H28">
        <v>0.22893063500504901</v>
      </c>
      <c r="I28">
        <v>0.59964120227394901</v>
      </c>
      <c r="J28">
        <v>136.520364436184</v>
      </c>
      <c r="K28">
        <v>136.520364436184</v>
      </c>
      <c r="L28">
        <v>105.13758031469401</v>
      </c>
      <c r="M28">
        <v>84.465994752899107</v>
      </c>
      <c r="N28">
        <v>118744.091009991</v>
      </c>
      <c r="O28">
        <v>13805.2218591165</v>
      </c>
      <c r="P28">
        <v>229846.91773660199</v>
      </c>
      <c r="Q28">
        <v>749380.37277269096</v>
      </c>
      <c r="R28">
        <v>2031.6344498965</v>
      </c>
      <c r="S28">
        <v>105558387.906817</v>
      </c>
      <c r="T28">
        <v>51957.372504780302</v>
      </c>
      <c r="U28">
        <v>19.95</v>
      </c>
      <c r="V28">
        <v>44530.661835423503</v>
      </c>
      <c r="W28">
        <v>3.83816352716206E-4</v>
      </c>
      <c r="X28">
        <v>-6.29490955332927</v>
      </c>
      <c r="Y28">
        <v>-6.29490955332927</v>
      </c>
      <c r="Z28">
        <v>-10.3178245672374</v>
      </c>
      <c r="AA28">
        <v>-10.0157111857082</v>
      </c>
      <c r="AB28">
        <v>12.667516452886201</v>
      </c>
      <c r="AC28">
        <v>12.667516452886201</v>
      </c>
      <c r="AD28">
        <v>12.667516452886201</v>
      </c>
      <c r="AE28">
        <v>12.667516452886201</v>
      </c>
      <c r="AF28">
        <v>1493947.1671770101</v>
      </c>
      <c r="AG28">
        <v>173682.674476663</v>
      </c>
      <c r="AH28">
        <v>2891752.0547863399</v>
      </c>
      <c r="AI28">
        <v>9428121.7748392709</v>
      </c>
      <c r="AJ28">
        <v>130.14775753662701</v>
      </c>
      <c r="AK28">
        <v>130.14775753662701</v>
      </c>
      <c r="AL28">
        <v>102.787888429045</v>
      </c>
      <c r="AM28">
        <v>81.814189485721201</v>
      </c>
      <c r="AN28">
        <v>123.852847983297</v>
      </c>
      <c r="AO28">
        <v>123.852847983297</v>
      </c>
      <c r="AP28">
        <v>92.470063861808001</v>
      </c>
      <c r="AQ28">
        <v>71.798478300012903</v>
      </c>
      <c r="AR28">
        <v>16210986.579327401</v>
      </c>
      <c r="AS28">
        <v>1884693.9193289599</v>
      </c>
      <c r="AT28">
        <v>24165548.773616899</v>
      </c>
      <c r="AU28">
        <v>63297158.634543702</v>
      </c>
      <c r="AV28">
        <v>0.95195891007904399</v>
      </c>
      <c r="AW28">
        <v>0.95195891007904399</v>
      </c>
      <c r="AX28">
        <v>0.89992880220041904</v>
      </c>
      <c r="AY28">
        <v>0.87788073970796199</v>
      </c>
      <c r="AZ28">
        <v>1.1467859427524001</v>
      </c>
      <c r="BA28">
        <v>1.1467859427524001</v>
      </c>
      <c r="BB28">
        <v>0.95063050490817602</v>
      </c>
      <c r="BC28">
        <v>1.14310934723505</v>
      </c>
      <c r="BD28">
        <v>0.95195891007904399</v>
      </c>
      <c r="BE28">
        <v>0.95195891007904399</v>
      </c>
      <c r="BF28">
        <v>0.89992880220041904</v>
      </c>
      <c r="BG28">
        <v>0.87784298000690297</v>
      </c>
      <c r="BH28">
        <v>0.17582224099999999</v>
      </c>
      <c r="BI28">
        <v>0.17582224099999999</v>
      </c>
      <c r="BJ28">
        <v>0.22712332299999999</v>
      </c>
      <c r="BK28">
        <v>0.308990078</v>
      </c>
      <c r="BL28">
        <v>3.513968E-2</v>
      </c>
      <c r="BM28">
        <v>3.513968E-2</v>
      </c>
      <c r="BN28">
        <v>0.17582224099999999</v>
      </c>
      <c r="BO28">
        <v>3.513968E-2</v>
      </c>
      <c r="BP28">
        <v>0.17582224099999999</v>
      </c>
      <c r="BQ28">
        <v>0.17582224099999999</v>
      </c>
      <c r="BR28">
        <v>0.22712332299999999</v>
      </c>
      <c r="BS28">
        <v>0.30899682000000001</v>
      </c>
      <c r="BT28">
        <v>0</v>
      </c>
      <c r="BU28">
        <v>0</v>
      </c>
      <c r="BV28">
        <v>0</v>
      </c>
      <c r="BW28">
        <v>2.1294700000000001E-4</v>
      </c>
      <c r="BX28">
        <v>12.667516452886201</v>
      </c>
      <c r="BY28">
        <v>12.667516452886201</v>
      </c>
      <c r="BZ28">
        <v>12.667516452886201</v>
      </c>
      <c r="CA28">
        <v>12.667516452886201</v>
      </c>
      <c r="CB28">
        <v>1493947.1671770101</v>
      </c>
      <c r="CC28">
        <v>173682.674476663</v>
      </c>
      <c r="CD28">
        <v>2891752.0547863399</v>
      </c>
      <c r="CE28">
        <v>9428121.7748392709</v>
      </c>
    </row>
    <row r="29" spans="1:83" x14ac:dyDescent="0.25">
      <c r="A29">
        <v>561</v>
      </c>
      <c r="B29" t="s">
        <v>82</v>
      </c>
      <c r="C29">
        <v>1</v>
      </c>
      <c r="D29">
        <v>2035</v>
      </c>
      <c r="E29">
        <v>2033</v>
      </c>
      <c r="F29">
        <v>0.15353137954875601</v>
      </c>
      <c r="G29">
        <v>1.7851031384486699E-2</v>
      </c>
      <c r="H29">
        <v>0.228912759094868</v>
      </c>
      <c r="I29">
        <v>0.59970482997188801</v>
      </c>
      <c r="J29">
        <v>136.64959315646001</v>
      </c>
      <c r="K29">
        <v>136.64959315646001</v>
      </c>
      <c r="L29">
        <v>105.256057057322</v>
      </c>
      <c r="M29">
        <v>84.577376926993495</v>
      </c>
      <c r="N29">
        <v>119546.54460091599</v>
      </c>
      <c r="O29">
        <v>13899.6283746686</v>
      </c>
      <c r="P29">
        <v>231404.13826958399</v>
      </c>
      <c r="Q29">
        <v>754451.89410071401</v>
      </c>
      <c r="R29">
        <v>2037.3900681533801</v>
      </c>
      <c r="S29">
        <v>106401614.647044</v>
      </c>
      <c r="T29">
        <v>52224.469094169799</v>
      </c>
      <c r="U29">
        <v>19.95</v>
      </c>
      <c r="V29">
        <v>45240.464343411797</v>
      </c>
      <c r="W29">
        <v>3.8184327298140997E-4</v>
      </c>
      <c r="X29">
        <v>-6.2524401228278501</v>
      </c>
      <c r="Y29">
        <v>-6.2524401228278501</v>
      </c>
      <c r="Z29">
        <v>-10.286107114384199</v>
      </c>
      <c r="AA29">
        <v>-9.9910883013888299</v>
      </c>
      <c r="AB29">
        <v>12.7542757426611</v>
      </c>
      <c r="AC29">
        <v>12.7542757426611</v>
      </c>
      <c r="AD29">
        <v>12.7542757426611</v>
      </c>
      <c r="AE29">
        <v>12.7542757426611</v>
      </c>
      <c r="AF29">
        <v>1514494.8795530801</v>
      </c>
      <c r="AG29">
        <v>176075.60627978601</v>
      </c>
      <c r="AH29">
        <v>2931530.9674133798</v>
      </c>
      <c r="AI29">
        <v>9557803.9104811102</v>
      </c>
      <c r="AJ29">
        <v>130.14775753662701</v>
      </c>
      <c r="AK29">
        <v>130.14775753662701</v>
      </c>
      <c r="AL29">
        <v>102.787888429045</v>
      </c>
      <c r="AM29">
        <v>81.814189485721201</v>
      </c>
      <c r="AN29">
        <v>123.89531741379901</v>
      </c>
      <c r="AO29">
        <v>123.89531741379901</v>
      </c>
      <c r="AP29">
        <v>92.501781314661102</v>
      </c>
      <c r="AQ29">
        <v>71.823101184332302</v>
      </c>
      <c r="AR29">
        <v>16335986.682975899</v>
      </c>
      <c r="AS29">
        <v>1899378.56242446</v>
      </c>
      <c r="AT29">
        <v>24356687.181003898</v>
      </c>
      <c r="AU29">
        <v>63809562.220640302</v>
      </c>
      <c r="AV29">
        <v>0.95228056938828098</v>
      </c>
      <c r="AW29">
        <v>0.95228056938828098</v>
      </c>
      <c r="AX29">
        <v>0.90023365458278004</v>
      </c>
      <c r="AY29">
        <v>0.87817779785470995</v>
      </c>
      <c r="AZ29">
        <v>1.1477934162501899</v>
      </c>
      <c r="BA29">
        <v>1.1477934162501899</v>
      </c>
      <c r="BB29">
        <v>0.95095253257687395</v>
      </c>
      <c r="BC29">
        <v>1.1441150440399099</v>
      </c>
      <c r="BD29">
        <v>0.95228056938828098</v>
      </c>
      <c r="BE29">
        <v>0.95228056938828098</v>
      </c>
      <c r="BF29">
        <v>0.90023365458278004</v>
      </c>
      <c r="BG29">
        <v>0.87814002537648495</v>
      </c>
      <c r="BH29">
        <v>0.17582224099999999</v>
      </c>
      <c r="BI29">
        <v>0.17582224099999999</v>
      </c>
      <c r="BJ29">
        <v>0.22712332299999999</v>
      </c>
      <c r="BK29">
        <v>0.308990078</v>
      </c>
      <c r="BL29">
        <v>3.513968E-2</v>
      </c>
      <c r="BM29">
        <v>3.513968E-2</v>
      </c>
      <c r="BN29">
        <v>0.17582224099999999</v>
      </c>
      <c r="BO29">
        <v>3.513968E-2</v>
      </c>
      <c r="BP29">
        <v>0.17582224099999999</v>
      </c>
      <c r="BQ29">
        <v>0.17582224099999999</v>
      </c>
      <c r="BR29">
        <v>0.22712332299999999</v>
      </c>
      <c r="BS29">
        <v>0.30899682000000001</v>
      </c>
      <c r="BT29">
        <v>0</v>
      </c>
      <c r="BU29">
        <v>0</v>
      </c>
      <c r="BV29">
        <v>0</v>
      </c>
      <c r="BW29">
        <v>2.1294700000000001E-4</v>
      </c>
      <c r="BX29">
        <v>12.7542757426611</v>
      </c>
      <c r="BY29">
        <v>12.7542757426611</v>
      </c>
      <c r="BZ29">
        <v>12.7542757426611</v>
      </c>
      <c r="CA29">
        <v>12.7542757426611</v>
      </c>
      <c r="CB29">
        <v>1514494.8795530801</v>
      </c>
      <c r="CC29">
        <v>176075.60627978601</v>
      </c>
      <c r="CD29">
        <v>2931530.9674133798</v>
      </c>
      <c r="CE29">
        <v>9557803.9104811102</v>
      </c>
    </row>
    <row r="30" spans="1:83" x14ac:dyDescent="0.25">
      <c r="A30">
        <v>583</v>
      </c>
      <c r="B30" t="s">
        <v>82</v>
      </c>
      <c r="C30">
        <v>1</v>
      </c>
      <c r="D30">
        <v>2036</v>
      </c>
      <c r="E30">
        <v>2034</v>
      </c>
      <c r="F30">
        <v>0.153530508198154</v>
      </c>
      <c r="G30">
        <v>1.7851294896661402E-2</v>
      </c>
      <c r="H30">
        <v>0.228912608303001</v>
      </c>
      <c r="I30">
        <v>0.59970558860218304</v>
      </c>
      <c r="J30">
        <v>136.69711238523101</v>
      </c>
      <c r="K30">
        <v>136.69711238523101</v>
      </c>
      <c r="L30">
        <v>105.29304818097</v>
      </c>
      <c r="M30">
        <v>84.607336489482293</v>
      </c>
      <c r="N30">
        <v>120367.005509244</v>
      </c>
      <c r="O30">
        <v>13995.309052193999</v>
      </c>
      <c r="P30">
        <v>232992.59839422401</v>
      </c>
      <c r="Q30">
        <v>759630.12961192301</v>
      </c>
      <c r="R30">
        <v>2041.60265840181</v>
      </c>
      <c r="S30">
        <v>107169723.286102</v>
      </c>
      <c r="T30">
        <v>52492.938743524101</v>
      </c>
      <c r="U30">
        <v>19.95</v>
      </c>
      <c r="V30">
        <v>45961.580844491298</v>
      </c>
      <c r="W30">
        <v>3.7988033623195702E-4</v>
      </c>
      <c r="X30">
        <v>-6.21057688503981</v>
      </c>
      <c r="Y30">
        <v>-6.21057688503981</v>
      </c>
      <c r="Z30">
        <v>-10.254771981718701</v>
      </c>
      <c r="AA30">
        <v>-9.9667847298825905</v>
      </c>
      <c r="AB30">
        <v>12.7599317336437</v>
      </c>
      <c r="AC30">
        <v>12.7599317336437</v>
      </c>
      <c r="AD30">
        <v>12.7599317336437</v>
      </c>
      <c r="AE30">
        <v>12.7599317336437</v>
      </c>
      <c r="AF30">
        <v>1525405.7481007001</v>
      </c>
      <c r="AG30">
        <v>177358.30918378901</v>
      </c>
      <c r="AH30">
        <v>2952701.0072025601</v>
      </c>
      <c r="AI30">
        <v>9626754.6650433503</v>
      </c>
      <c r="AJ30">
        <v>130.14775753662701</v>
      </c>
      <c r="AK30">
        <v>130.14775753662701</v>
      </c>
      <c r="AL30">
        <v>102.787888429045</v>
      </c>
      <c r="AM30">
        <v>81.814189485721201</v>
      </c>
      <c r="AN30">
        <v>123.937180651587</v>
      </c>
      <c r="AO30">
        <v>123.937180651587</v>
      </c>
      <c r="AP30">
        <v>92.533116447326606</v>
      </c>
      <c r="AQ30">
        <v>71.847404755838596</v>
      </c>
      <c r="AR30">
        <v>16453822.0795708</v>
      </c>
      <c r="AS30">
        <v>1913118.3343738101</v>
      </c>
      <c r="AT30">
        <v>24532500.888532501</v>
      </c>
      <c r="AU30">
        <v>64270281.983625099</v>
      </c>
      <c r="AV30">
        <v>0.952607349632558</v>
      </c>
      <c r="AW30">
        <v>0.952607349632558</v>
      </c>
      <c r="AX30">
        <v>0.90054263463686601</v>
      </c>
      <c r="AY30">
        <v>0.87847916971775097</v>
      </c>
      <c r="AZ30">
        <v>1.1488174822502699</v>
      </c>
      <c r="BA30">
        <v>1.1488174822502699</v>
      </c>
      <c r="BB30">
        <v>0.95127892046900897</v>
      </c>
      <c r="BC30">
        <v>1.1451358972387899</v>
      </c>
      <c r="BD30">
        <v>0.952607349632558</v>
      </c>
      <c r="BE30">
        <v>0.952607349632558</v>
      </c>
      <c r="BF30">
        <v>0.90054263463686601</v>
      </c>
      <c r="BG30">
        <v>0.87844138427681895</v>
      </c>
      <c r="BH30">
        <v>0.17582224099999999</v>
      </c>
      <c r="BI30">
        <v>0.17582224099999999</v>
      </c>
      <c r="BJ30">
        <v>0.22712332299999999</v>
      </c>
      <c r="BK30">
        <v>0.308990078</v>
      </c>
      <c r="BL30">
        <v>3.513968E-2</v>
      </c>
      <c r="BM30">
        <v>3.513968E-2</v>
      </c>
      <c r="BN30">
        <v>0.17582224099999999</v>
      </c>
      <c r="BO30">
        <v>3.513968E-2</v>
      </c>
      <c r="BP30">
        <v>0.17582224099999999</v>
      </c>
      <c r="BQ30">
        <v>0.17582224099999999</v>
      </c>
      <c r="BR30">
        <v>0.22712332299999999</v>
      </c>
      <c r="BS30">
        <v>0.30899682000000001</v>
      </c>
      <c r="BT30">
        <v>0</v>
      </c>
      <c r="BU30">
        <v>0</v>
      </c>
      <c r="BV30">
        <v>0</v>
      </c>
      <c r="BW30">
        <v>2.1294700000000001E-4</v>
      </c>
      <c r="BX30">
        <v>12.7599317336437</v>
      </c>
      <c r="BY30">
        <v>12.7599317336437</v>
      </c>
      <c r="BZ30">
        <v>12.7599317336437</v>
      </c>
      <c r="CA30">
        <v>12.7599317336437</v>
      </c>
      <c r="CB30">
        <v>1525405.7481007001</v>
      </c>
      <c r="CC30">
        <v>177358.30918378901</v>
      </c>
      <c r="CD30">
        <v>2952701.0072025601</v>
      </c>
      <c r="CE30">
        <v>9626754.6650433503</v>
      </c>
    </row>
    <row r="31" spans="1:83" x14ac:dyDescent="0.25">
      <c r="A31">
        <v>605</v>
      </c>
      <c r="B31" t="s">
        <v>82</v>
      </c>
      <c r="C31">
        <v>1</v>
      </c>
      <c r="D31">
        <v>2037</v>
      </c>
      <c r="E31">
        <v>2035</v>
      </c>
      <c r="F31">
        <v>0.15355497401999699</v>
      </c>
      <c r="G31">
        <v>1.7853864332889002E-2</v>
      </c>
      <c r="H31">
        <v>0.22892315912953501</v>
      </c>
      <c r="I31">
        <v>0.59966800251757701</v>
      </c>
      <c r="J31">
        <v>136.69588033960801</v>
      </c>
      <c r="K31">
        <v>136.69588033960801</v>
      </c>
      <c r="L31">
        <v>105.281045826674</v>
      </c>
      <c r="M31">
        <v>84.588231222568496</v>
      </c>
      <c r="N31">
        <v>121200.71740380301</v>
      </c>
      <c r="O31">
        <v>14092.0291210789</v>
      </c>
      <c r="P31">
        <v>234604.462085668</v>
      </c>
      <c r="Q31">
        <v>764887.67008567497</v>
      </c>
      <c r="R31">
        <v>2044.8854648219899</v>
      </c>
      <c r="S31">
        <v>107893859.31026401</v>
      </c>
      <c r="T31">
        <v>52762.788511314699</v>
      </c>
      <c r="U31">
        <v>19.95</v>
      </c>
      <c r="V31">
        <v>46694.191679585099</v>
      </c>
      <c r="W31">
        <v>3.77927490325934E-4</v>
      </c>
      <c r="X31">
        <v>-6.1680471690399203</v>
      </c>
      <c r="Y31">
        <v>-6.1680471690399203</v>
      </c>
      <c r="Z31">
        <v>-10.2230125743926</v>
      </c>
      <c r="AA31">
        <v>-9.9421282351740494</v>
      </c>
      <c r="AB31">
        <v>12.716169972021399</v>
      </c>
      <c r="AC31">
        <v>12.716169972021399</v>
      </c>
      <c r="AD31">
        <v>12.716169972021399</v>
      </c>
      <c r="AE31">
        <v>12.716169972021399</v>
      </c>
      <c r="AF31">
        <v>1530607.3010787801</v>
      </c>
      <c r="AG31">
        <v>177966.72871866901</v>
      </c>
      <c r="AH31">
        <v>2962773.4834038801</v>
      </c>
      <c r="AI31">
        <v>9659585.8440138791</v>
      </c>
      <c r="AJ31">
        <v>130.14775753662701</v>
      </c>
      <c r="AK31">
        <v>130.14775753662701</v>
      </c>
      <c r="AL31">
        <v>102.787888429045</v>
      </c>
      <c r="AM31">
        <v>81.814189485721201</v>
      </c>
      <c r="AN31">
        <v>123.979710367587</v>
      </c>
      <c r="AO31">
        <v>123.979710367587</v>
      </c>
      <c r="AP31">
        <v>92.564875854652797</v>
      </c>
      <c r="AQ31">
        <v>71.872061250547105</v>
      </c>
      <c r="AR31">
        <v>16567638.7633049</v>
      </c>
      <c r="AS31">
        <v>1926322.3264772799</v>
      </c>
      <c r="AT31">
        <v>24699403.123983402</v>
      </c>
      <c r="AU31">
        <v>64700495.096498899</v>
      </c>
      <c r="AV31">
        <v>0.95293725734890999</v>
      </c>
      <c r="AW31">
        <v>0.95293725734890999</v>
      </c>
      <c r="AX31">
        <v>0.90085413637240896</v>
      </c>
      <c r="AY31">
        <v>0.878783175549675</v>
      </c>
      <c r="AZ31">
        <v>1.14985191659069</v>
      </c>
      <c r="BA31">
        <v>1.14985191659069</v>
      </c>
      <c r="BB31">
        <v>0.95160797211333303</v>
      </c>
      <c r="BC31">
        <v>1.1461662378638999</v>
      </c>
      <c r="BD31">
        <v>0.95293725734890999</v>
      </c>
      <c r="BE31">
        <v>0.95293725734890999</v>
      </c>
      <c r="BF31">
        <v>0.90085413637240896</v>
      </c>
      <c r="BG31">
        <v>0.87874537703274103</v>
      </c>
      <c r="BH31">
        <v>0.17582224099999999</v>
      </c>
      <c r="BI31">
        <v>0.17582224099999999</v>
      </c>
      <c r="BJ31">
        <v>0.22712332299999999</v>
      </c>
      <c r="BK31">
        <v>0.308990078</v>
      </c>
      <c r="BL31">
        <v>3.513968E-2</v>
      </c>
      <c r="BM31">
        <v>3.513968E-2</v>
      </c>
      <c r="BN31">
        <v>0.17582224099999999</v>
      </c>
      <c r="BO31">
        <v>3.513968E-2</v>
      </c>
      <c r="BP31">
        <v>0.17582224099999999</v>
      </c>
      <c r="BQ31">
        <v>0.17582224099999999</v>
      </c>
      <c r="BR31">
        <v>0.22712332299999999</v>
      </c>
      <c r="BS31">
        <v>0.30899682000000001</v>
      </c>
      <c r="BT31">
        <v>0</v>
      </c>
      <c r="BU31">
        <v>0</v>
      </c>
      <c r="BV31">
        <v>0</v>
      </c>
      <c r="BW31">
        <v>2.1294700000000001E-4</v>
      </c>
      <c r="BX31">
        <v>12.716169972021399</v>
      </c>
      <c r="BY31">
        <v>12.716169972021399</v>
      </c>
      <c r="BZ31">
        <v>12.716169972021399</v>
      </c>
      <c r="CA31">
        <v>12.716169972021399</v>
      </c>
      <c r="CB31">
        <v>1530607.3010787801</v>
      </c>
      <c r="CC31">
        <v>177966.72871866901</v>
      </c>
      <c r="CD31">
        <v>2962773.4834038801</v>
      </c>
      <c r="CE31">
        <v>9659585.8440138791</v>
      </c>
    </row>
    <row r="32" spans="1:83" x14ac:dyDescent="0.25">
      <c r="A32">
        <v>627</v>
      </c>
      <c r="B32" t="s">
        <v>82</v>
      </c>
      <c r="C32">
        <v>1</v>
      </c>
      <c r="D32">
        <v>2038</v>
      </c>
      <c r="E32">
        <v>2036</v>
      </c>
      <c r="F32">
        <v>0.153596712611762</v>
      </c>
      <c r="G32">
        <v>1.7858005833645298E-2</v>
      </c>
      <c r="H32">
        <v>0.22894101340338799</v>
      </c>
      <c r="I32">
        <v>0.59960426815120405</v>
      </c>
      <c r="J32">
        <v>136.66141788151199</v>
      </c>
      <c r="K32">
        <v>136.66141788151199</v>
      </c>
      <c r="L32">
        <v>105.23566522473899</v>
      </c>
      <c r="M32">
        <v>84.535704005732896</v>
      </c>
      <c r="N32">
        <v>122045.43036965501</v>
      </c>
      <c r="O32">
        <v>14189.678740195501</v>
      </c>
      <c r="P32">
        <v>236236.05139391799</v>
      </c>
      <c r="Q32">
        <v>770211.62028458703</v>
      </c>
      <c r="R32">
        <v>2047.5331023971</v>
      </c>
      <c r="S32">
        <v>108588922.748853</v>
      </c>
      <c r="T32">
        <v>53034.025492298497</v>
      </c>
      <c r="U32">
        <v>19.95</v>
      </c>
      <c r="V32">
        <v>47438.480064185103</v>
      </c>
      <c r="W32">
        <v>3.7598468338947299E-4</v>
      </c>
      <c r="X32">
        <v>-6.1251104195627297</v>
      </c>
      <c r="Y32">
        <v>-6.1251104195627297</v>
      </c>
      <c r="Z32">
        <v>-10.1909939687541</v>
      </c>
      <c r="AA32">
        <v>-9.9172562444362704</v>
      </c>
      <c r="AB32">
        <v>12.6387707644479</v>
      </c>
      <c r="AC32">
        <v>12.6387707644479</v>
      </c>
      <c r="AD32">
        <v>12.6387707644479</v>
      </c>
      <c r="AE32">
        <v>12.6387707644479</v>
      </c>
      <c r="AF32">
        <v>1531828.0837532999</v>
      </c>
      <c r="AG32">
        <v>178105.92566724101</v>
      </c>
      <c r="AH32">
        <v>2965112.0166173801</v>
      </c>
      <c r="AI32">
        <v>9667239.9227655604</v>
      </c>
      <c r="AJ32">
        <v>130.14775753662701</v>
      </c>
      <c r="AK32">
        <v>130.14775753662701</v>
      </c>
      <c r="AL32">
        <v>102.787888429045</v>
      </c>
      <c r="AM32">
        <v>81.814189485721201</v>
      </c>
      <c r="AN32">
        <v>124.022647117064</v>
      </c>
      <c r="AO32">
        <v>124.022647117064</v>
      </c>
      <c r="AP32">
        <v>92.596894460291196</v>
      </c>
      <c r="AQ32">
        <v>71.896933241284898</v>
      </c>
      <c r="AR32">
        <v>16678901.5602764</v>
      </c>
      <c r="AS32">
        <v>1939181.6159182801</v>
      </c>
      <c r="AT32">
        <v>24860458.018504601</v>
      </c>
      <c r="AU32">
        <v>65110381.554153703</v>
      </c>
      <c r="AV32">
        <v>0.95326933395462998</v>
      </c>
      <c r="AW32">
        <v>0.95326933395462998</v>
      </c>
      <c r="AX32">
        <v>0.90116739213151298</v>
      </c>
      <c r="AY32">
        <v>0.87908901116745497</v>
      </c>
      <c r="AZ32">
        <v>1.1508937283032199</v>
      </c>
      <c r="BA32">
        <v>1.1508937283032199</v>
      </c>
      <c r="BB32">
        <v>0.95193887660234899</v>
      </c>
      <c r="BC32">
        <v>1.1472033537531099</v>
      </c>
      <c r="BD32">
        <v>0.95326933395462998</v>
      </c>
      <c r="BE32">
        <v>0.95326933395462998</v>
      </c>
      <c r="BF32">
        <v>0.90116739213151298</v>
      </c>
      <c r="BG32">
        <v>0.879051199495818</v>
      </c>
      <c r="BH32">
        <v>0.17582224099999999</v>
      </c>
      <c r="BI32">
        <v>0.17582224099999999</v>
      </c>
      <c r="BJ32">
        <v>0.22712332299999999</v>
      </c>
      <c r="BK32">
        <v>0.308990078</v>
      </c>
      <c r="BL32">
        <v>3.513968E-2</v>
      </c>
      <c r="BM32">
        <v>3.513968E-2</v>
      </c>
      <c r="BN32">
        <v>0.17582224099999999</v>
      </c>
      <c r="BO32">
        <v>3.513968E-2</v>
      </c>
      <c r="BP32">
        <v>0.17582224099999999</v>
      </c>
      <c r="BQ32">
        <v>0.17582224099999999</v>
      </c>
      <c r="BR32">
        <v>0.22712332299999999</v>
      </c>
      <c r="BS32">
        <v>0.30899682000000001</v>
      </c>
      <c r="BT32">
        <v>0</v>
      </c>
      <c r="BU32">
        <v>0</v>
      </c>
      <c r="BV32">
        <v>0</v>
      </c>
      <c r="BW32">
        <v>2.1294700000000001E-4</v>
      </c>
      <c r="BX32">
        <v>12.6387707644479</v>
      </c>
      <c r="BY32">
        <v>12.6387707644479</v>
      </c>
      <c r="BZ32">
        <v>12.6387707644479</v>
      </c>
      <c r="CA32">
        <v>12.6387707644479</v>
      </c>
      <c r="CB32">
        <v>1531828.0837532999</v>
      </c>
      <c r="CC32">
        <v>178105.92566724101</v>
      </c>
      <c r="CD32">
        <v>2965112.0166173801</v>
      </c>
      <c r="CE32">
        <v>9667239.9227655604</v>
      </c>
    </row>
    <row r="33" spans="1:83" x14ac:dyDescent="0.25">
      <c r="A33">
        <v>649</v>
      </c>
      <c r="B33" t="s">
        <v>82</v>
      </c>
      <c r="C33">
        <v>1</v>
      </c>
      <c r="D33">
        <v>2039</v>
      </c>
      <c r="E33">
        <v>2037</v>
      </c>
      <c r="F33">
        <v>0.15366172304617701</v>
      </c>
      <c r="G33">
        <v>1.7864263448429299E-2</v>
      </c>
      <c r="H33">
        <v>0.22896874729292399</v>
      </c>
      <c r="I33">
        <v>0.59950526621246802</v>
      </c>
      <c r="J33">
        <v>136.58200167871399</v>
      </c>
      <c r="K33">
        <v>136.58200167871399</v>
      </c>
      <c r="L33">
        <v>105.14522889439201</v>
      </c>
      <c r="M33">
        <v>84.4380904705544</v>
      </c>
      <c r="N33">
        <v>122903.137418998</v>
      </c>
      <c r="O33">
        <v>14288.3600545836</v>
      </c>
      <c r="P33">
        <v>237890.65458329101</v>
      </c>
      <c r="Q33">
        <v>775613.47042169305</v>
      </c>
      <c r="R33">
        <v>2049.3177320323798</v>
      </c>
      <c r="S33">
        <v>109242277.05188601</v>
      </c>
      <c r="T33">
        <v>53306.656817704497</v>
      </c>
      <c r="U33">
        <v>19.95</v>
      </c>
      <c r="V33">
        <v>48194.632134171399</v>
      </c>
      <c r="W33">
        <v>3.7405186381537402E-4</v>
      </c>
      <c r="X33">
        <v>-6.0818913939978501</v>
      </c>
      <c r="Y33">
        <v>-6.0818913939978501</v>
      </c>
      <c r="Z33">
        <v>-10.158795070737501</v>
      </c>
      <c r="AA33">
        <v>-9.8922345512516792</v>
      </c>
      <c r="AB33">
        <v>12.516135536084899</v>
      </c>
      <c r="AC33">
        <v>12.516135536084899</v>
      </c>
      <c r="AD33">
        <v>12.516135536084899</v>
      </c>
      <c r="AE33">
        <v>12.516135536084899</v>
      </c>
      <c r="AF33">
        <v>1527537.1480664201</v>
      </c>
      <c r="AG33">
        <v>177599.94232579001</v>
      </c>
      <c r="AH33">
        <v>2956762.4377557999</v>
      </c>
      <c r="AI33">
        <v>9640073.0309494603</v>
      </c>
      <c r="AJ33">
        <v>130.14775753662701</v>
      </c>
      <c r="AK33">
        <v>130.14775753662701</v>
      </c>
      <c r="AL33">
        <v>102.787888429045</v>
      </c>
      <c r="AM33">
        <v>81.814189485721201</v>
      </c>
      <c r="AN33">
        <v>124.06586614262901</v>
      </c>
      <c r="AO33">
        <v>124.06586614262901</v>
      </c>
      <c r="AP33">
        <v>92.629093358307799</v>
      </c>
      <c r="AQ33">
        <v>71.921954934469497</v>
      </c>
      <c r="AR33">
        <v>16786356.521280799</v>
      </c>
      <c r="AS33">
        <v>1951532.81696121</v>
      </c>
      <c r="AT33">
        <v>25013067.327996999</v>
      </c>
      <c r="AU33">
        <v>65491320.385647602</v>
      </c>
      <c r="AV33">
        <v>0.95360430177160505</v>
      </c>
      <c r="AW33">
        <v>0.95360430177160505</v>
      </c>
      <c r="AX33">
        <v>0.90148298207478805</v>
      </c>
      <c r="AY33">
        <v>0.87939728404795003</v>
      </c>
      <c r="AZ33">
        <v>1.15194519623534</v>
      </c>
      <c r="BA33">
        <v>1.15194519623534</v>
      </c>
      <c r="BB33">
        <v>0.95227224678273004</v>
      </c>
      <c r="BC33">
        <v>1.1482493165196701</v>
      </c>
      <c r="BD33">
        <v>0.95360430177160505</v>
      </c>
      <c r="BE33">
        <v>0.95360430177160505</v>
      </c>
      <c r="BF33">
        <v>0.90148298207478805</v>
      </c>
      <c r="BG33">
        <v>0.87935945911677504</v>
      </c>
      <c r="BH33">
        <v>0.17582224099999999</v>
      </c>
      <c r="BI33">
        <v>0.17582224099999999</v>
      </c>
      <c r="BJ33">
        <v>0.22712332299999999</v>
      </c>
      <c r="BK33">
        <v>0.308990078</v>
      </c>
      <c r="BL33">
        <v>3.513968E-2</v>
      </c>
      <c r="BM33">
        <v>3.513968E-2</v>
      </c>
      <c r="BN33">
        <v>0.17582224099999999</v>
      </c>
      <c r="BO33">
        <v>3.513968E-2</v>
      </c>
      <c r="BP33">
        <v>0.17582224099999999</v>
      </c>
      <c r="BQ33">
        <v>0.17582224099999999</v>
      </c>
      <c r="BR33">
        <v>0.22712332299999999</v>
      </c>
      <c r="BS33">
        <v>0.30899682000000001</v>
      </c>
      <c r="BT33">
        <v>0</v>
      </c>
      <c r="BU33">
        <v>0</v>
      </c>
      <c r="BV33">
        <v>0</v>
      </c>
      <c r="BW33">
        <v>2.1294700000000001E-4</v>
      </c>
      <c r="BX33">
        <v>12.516135536084899</v>
      </c>
      <c r="BY33">
        <v>12.516135536084899</v>
      </c>
      <c r="BZ33">
        <v>12.516135536084899</v>
      </c>
      <c r="CA33">
        <v>12.516135536084899</v>
      </c>
      <c r="CB33">
        <v>1527537.1480664201</v>
      </c>
      <c r="CC33">
        <v>177599.94232579001</v>
      </c>
      <c r="CD33">
        <v>2956762.4377557999</v>
      </c>
      <c r="CE33">
        <v>9640073.0309494603</v>
      </c>
    </row>
    <row r="34" spans="1:83" x14ac:dyDescent="0.25">
      <c r="A34">
        <v>671</v>
      </c>
      <c r="B34" t="s">
        <v>82</v>
      </c>
      <c r="C34">
        <v>1</v>
      </c>
      <c r="D34">
        <v>2040</v>
      </c>
      <c r="E34">
        <v>2038</v>
      </c>
      <c r="F34">
        <v>0.153725459700226</v>
      </c>
      <c r="G34">
        <v>1.78704105578294E-2</v>
      </c>
      <c r="H34">
        <v>0.228995887711433</v>
      </c>
      <c r="I34">
        <v>0.59940824203051002</v>
      </c>
      <c r="J34">
        <v>136.505790371258</v>
      </c>
      <c r="K34">
        <v>136.505790371258</v>
      </c>
      <c r="L34">
        <v>105.05786110058899</v>
      </c>
      <c r="M34">
        <v>84.3435049487301</v>
      </c>
      <c r="N34">
        <v>123766.404596151</v>
      </c>
      <c r="O34">
        <v>14387.7043380628</v>
      </c>
      <c r="P34">
        <v>239556.068556932</v>
      </c>
      <c r="Q34">
        <v>781050.49908701295</v>
      </c>
      <c r="R34">
        <v>2051.1609938412498</v>
      </c>
      <c r="S34">
        <v>109902620.64431199</v>
      </c>
      <c r="T34">
        <v>53580.689655420698</v>
      </c>
      <c r="U34">
        <v>19.95</v>
      </c>
      <c r="V34">
        <v>48962.836992361903</v>
      </c>
      <c r="W34">
        <v>3.7212898026173197E-4</v>
      </c>
      <c r="X34">
        <v>-6.0382960837715496</v>
      </c>
      <c r="Y34">
        <v>-6.0382960837715496</v>
      </c>
      <c r="Z34">
        <v>-10.1263562468588</v>
      </c>
      <c r="AA34">
        <v>-9.8670134553936197</v>
      </c>
      <c r="AB34">
        <v>12.396328918402499</v>
      </c>
      <c r="AC34">
        <v>12.396328918402499</v>
      </c>
      <c r="AD34">
        <v>12.396328918402499</v>
      </c>
      <c r="AE34">
        <v>12.396328918402499</v>
      </c>
      <c r="AF34">
        <v>1523547.7165495299</v>
      </c>
      <c r="AG34">
        <v>177123.210941183</v>
      </c>
      <c r="AH34">
        <v>2948970.80082857</v>
      </c>
      <c r="AI34">
        <v>9614759.6928910203</v>
      </c>
      <c r="AJ34">
        <v>130.14775753662701</v>
      </c>
      <c r="AK34">
        <v>130.14775753662701</v>
      </c>
      <c r="AL34">
        <v>102.787888429045</v>
      </c>
      <c r="AM34">
        <v>81.814189485721201</v>
      </c>
      <c r="AN34">
        <v>124.109461452855</v>
      </c>
      <c r="AO34">
        <v>124.109461452855</v>
      </c>
      <c r="AP34">
        <v>92.661532182186505</v>
      </c>
      <c r="AQ34">
        <v>71.947176030327498</v>
      </c>
      <c r="AR34">
        <v>16894830.880806599</v>
      </c>
      <c r="AS34">
        <v>1964004.95229525</v>
      </c>
      <c r="AT34">
        <v>25167248.176257301</v>
      </c>
      <c r="AU34">
        <v>65876536.634953603</v>
      </c>
      <c r="AV34">
        <v>0.95393920587210301</v>
      </c>
      <c r="AW34">
        <v>0.95393920587210301</v>
      </c>
      <c r="AX34">
        <v>0.90179853510859198</v>
      </c>
      <c r="AY34">
        <v>0.87970551156229204</v>
      </c>
      <c r="AZ34">
        <v>1.15299705499849</v>
      </c>
      <c r="BA34">
        <v>1.15299705499849</v>
      </c>
      <c r="BB34">
        <v>0.952605577974172</v>
      </c>
      <c r="BC34">
        <v>1.1492957119334899</v>
      </c>
      <c r="BD34">
        <v>0.95393920587210301</v>
      </c>
      <c r="BE34">
        <v>0.95393920587210301</v>
      </c>
      <c r="BF34">
        <v>0.90179853510859198</v>
      </c>
      <c r="BG34">
        <v>0.87966767337353202</v>
      </c>
      <c r="BH34">
        <v>0.17582224099999999</v>
      </c>
      <c r="BI34">
        <v>0.17582224099999999</v>
      </c>
      <c r="BJ34">
        <v>0.22712332299999999</v>
      </c>
      <c r="BK34">
        <v>0.308990078</v>
      </c>
      <c r="BL34">
        <v>3.513968E-2</v>
      </c>
      <c r="BM34">
        <v>3.513968E-2</v>
      </c>
      <c r="BN34">
        <v>0.17582224099999999</v>
      </c>
      <c r="BO34">
        <v>3.513968E-2</v>
      </c>
      <c r="BP34">
        <v>0.17582224099999999</v>
      </c>
      <c r="BQ34">
        <v>0.17582224099999999</v>
      </c>
      <c r="BR34">
        <v>0.22712332299999999</v>
      </c>
      <c r="BS34">
        <v>0.30899682000000001</v>
      </c>
      <c r="BT34">
        <v>0</v>
      </c>
      <c r="BU34">
        <v>0</v>
      </c>
      <c r="BV34">
        <v>0</v>
      </c>
      <c r="BW34">
        <v>2.1294700000000001E-4</v>
      </c>
      <c r="BX34">
        <v>12.396328918402499</v>
      </c>
      <c r="BY34">
        <v>12.396328918402499</v>
      </c>
      <c r="BZ34">
        <v>12.396328918402499</v>
      </c>
      <c r="CA34">
        <v>12.396328918402499</v>
      </c>
      <c r="CB34">
        <v>1523547.7165495299</v>
      </c>
      <c r="CC34">
        <v>177123.210941183</v>
      </c>
      <c r="CD34">
        <v>2948970.80082857</v>
      </c>
      <c r="CE34">
        <v>9614759.6928910203</v>
      </c>
    </row>
    <row r="35" spans="1:83" x14ac:dyDescent="0.25">
      <c r="A35">
        <v>693</v>
      </c>
      <c r="B35" t="s">
        <v>82</v>
      </c>
      <c r="C35">
        <v>1</v>
      </c>
      <c r="D35">
        <v>2041</v>
      </c>
      <c r="E35">
        <v>2039</v>
      </c>
      <c r="F35">
        <v>0.15378755450591</v>
      </c>
      <c r="G35">
        <v>1.7876409445427101E-2</v>
      </c>
      <c r="H35">
        <v>0.22902233308824901</v>
      </c>
      <c r="I35">
        <v>0.59931370296041298</v>
      </c>
      <c r="J35">
        <v>136.43298678775301</v>
      </c>
      <c r="K35">
        <v>136.43298678775301</v>
      </c>
      <c r="L35">
        <v>104.973905529446</v>
      </c>
      <c r="M35">
        <v>84.252331731818501</v>
      </c>
      <c r="N35">
        <v>124635.202158113</v>
      </c>
      <c r="O35">
        <v>14487.7126907327</v>
      </c>
      <c r="P35">
        <v>241232.26666451499</v>
      </c>
      <c r="Q35">
        <v>786522.58327340998</v>
      </c>
      <c r="R35">
        <v>2053.0700421821698</v>
      </c>
      <c r="S35">
        <v>110570409.575459</v>
      </c>
      <c r="T35">
        <v>53856.131210183303</v>
      </c>
      <c r="U35">
        <v>19.95</v>
      </c>
      <c r="V35">
        <v>49743.286755804598</v>
      </c>
      <c r="W35">
        <v>3.7021598165057801E-4</v>
      </c>
      <c r="X35">
        <v>-5.9947090661019997</v>
      </c>
      <c r="Y35">
        <v>-5.9947090661019997</v>
      </c>
      <c r="Z35">
        <v>-10.0939212168268</v>
      </c>
      <c r="AA35">
        <v>-9.8417960711304993</v>
      </c>
      <c r="AB35">
        <v>12.279938317227799</v>
      </c>
      <c r="AC35">
        <v>12.279938317227799</v>
      </c>
      <c r="AD35">
        <v>12.279938317227799</v>
      </c>
      <c r="AE35">
        <v>12.279938317227799</v>
      </c>
      <c r="AF35">
        <v>1519843.81418581</v>
      </c>
      <c r="AG35">
        <v>176680.12179792399</v>
      </c>
      <c r="AH35">
        <v>2941733.7453967398</v>
      </c>
      <c r="AI35">
        <v>9591251.9514285699</v>
      </c>
      <c r="AJ35">
        <v>130.14775753662701</v>
      </c>
      <c r="AK35">
        <v>130.14775753662701</v>
      </c>
      <c r="AL35">
        <v>102.787888429045</v>
      </c>
      <c r="AM35">
        <v>81.814189485721201</v>
      </c>
      <c r="AN35">
        <v>124.15304847052499</v>
      </c>
      <c r="AO35">
        <v>124.15304847052499</v>
      </c>
      <c r="AP35">
        <v>92.693967212218595</v>
      </c>
      <c r="AQ35">
        <v>71.972393414590698</v>
      </c>
      <c r="AR35">
        <v>17004352.8893268</v>
      </c>
      <c r="AS35">
        <v>1976601.9141195</v>
      </c>
      <c r="AT35">
        <v>25323093.171495002</v>
      </c>
      <c r="AU35">
        <v>66266361.600518301</v>
      </c>
      <c r="AV35">
        <v>0.95427402211687695</v>
      </c>
      <c r="AW35">
        <v>0.95427402211687695</v>
      </c>
      <c r="AX35">
        <v>0.90211403389914202</v>
      </c>
      <c r="AY35">
        <v>0.880013674902827</v>
      </c>
      <c r="AZ35">
        <v>1.1540492285214099</v>
      </c>
      <c r="BA35">
        <v>1.1540492285214099</v>
      </c>
      <c r="BB35">
        <v>0.952938851866312</v>
      </c>
      <c r="BC35">
        <v>1.15034247597341</v>
      </c>
      <c r="BD35">
        <v>0.95427402211687695</v>
      </c>
      <c r="BE35">
        <v>0.95427402211687695</v>
      </c>
      <c r="BF35">
        <v>0.90211403389914202</v>
      </c>
      <c r="BG35">
        <v>0.87997582345924297</v>
      </c>
      <c r="BH35">
        <v>0.17582224099999999</v>
      </c>
      <c r="BI35">
        <v>0.17582224099999999</v>
      </c>
      <c r="BJ35">
        <v>0.22712332299999999</v>
      </c>
      <c r="BK35">
        <v>0.308990078</v>
      </c>
      <c r="BL35">
        <v>3.513968E-2</v>
      </c>
      <c r="BM35">
        <v>3.513968E-2</v>
      </c>
      <c r="BN35">
        <v>0.17582224099999999</v>
      </c>
      <c r="BO35">
        <v>3.513968E-2</v>
      </c>
      <c r="BP35">
        <v>0.17582224099999999</v>
      </c>
      <c r="BQ35">
        <v>0.17582224099999999</v>
      </c>
      <c r="BR35">
        <v>0.22712332299999999</v>
      </c>
      <c r="BS35">
        <v>0.30899682000000001</v>
      </c>
      <c r="BT35">
        <v>0</v>
      </c>
      <c r="BU35">
        <v>0</v>
      </c>
      <c r="BV35">
        <v>0</v>
      </c>
      <c r="BW35">
        <v>2.1294700000000001E-4</v>
      </c>
      <c r="BX35">
        <v>12.279938317227799</v>
      </c>
      <c r="BY35">
        <v>12.279938317227799</v>
      </c>
      <c r="BZ35">
        <v>12.279938317227799</v>
      </c>
      <c r="CA35">
        <v>12.279938317227799</v>
      </c>
      <c r="CB35">
        <v>1519843.81418581</v>
      </c>
      <c r="CC35">
        <v>176680.12179792399</v>
      </c>
      <c r="CD35">
        <v>2941733.7453967398</v>
      </c>
      <c r="CE35">
        <v>9591251.9514285699</v>
      </c>
    </row>
    <row r="36" spans="1:83" x14ac:dyDescent="0.25">
      <c r="A36">
        <v>715</v>
      </c>
      <c r="B36" t="s">
        <v>82</v>
      </c>
      <c r="C36">
        <v>1</v>
      </c>
      <c r="D36">
        <v>2042</v>
      </c>
      <c r="E36">
        <v>2040</v>
      </c>
      <c r="F36">
        <v>0.15384804969478699</v>
      </c>
      <c r="G36">
        <v>1.7882263822715402E-2</v>
      </c>
      <c r="H36">
        <v>0.22904810200092099</v>
      </c>
      <c r="I36">
        <v>0.59922158448157503</v>
      </c>
      <c r="J36">
        <v>136.363483170427</v>
      </c>
      <c r="K36">
        <v>136.363483170427</v>
      </c>
      <c r="L36">
        <v>104.89325578315901</v>
      </c>
      <c r="M36">
        <v>84.164464664983598</v>
      </c>
      <c r="N36">
        <v>125509.577132468</v>
      </c>
      <c r="O36">
        <v>14588.390135674799</v>
      </c>
      <c r="P36">
        <v>242919.337978469</v>
      </c>
      <c r="Q36">
        <v>792030.01572371298</v>
      </c>
      <c r="R36">
        <v>2055.04318068765</v>
      </c>
      <c r="S36">
        <v>111245629.327016</v>
      </c>
      <c r="T36">
        <v>54132.988723765797</v>
      </c>
      <c r="U36">
        <v>19.95</v>
      </c>
      <c r="V36">
        <v>50536.1766038231</v>
      </c>
      <c r="W36">
        <v>3.6831281716651401E-4</v>
      </c>
      <c r="X36">
        <v>-5.9511334826578297</v>
      </c>
      <c r="Y36">
        <v>-5.9511334826578297</v>
      </c>
      <c r="Z36">
        <v>-10.0614917623443</v>
      </c>
      <c r="AA36">
        <v>-9.8165839371954</v>
      </c>
      <c r="AB36">
        <v>12.1668591164578</v>
      </c>
      <c r="AC36">
        <v>12.1668591164578</v>
      </c>
      <c r="AD36">
        <v>12.1668591164578</v>
      </c>
      <c r="AE36">
        <v>12.1668591164578</v>
      </c>
      <c r="AF36">
        <v>1516418.9456090101</v>
      </c>
      <c r="AG36">
        <v>176269.95922786399</v>
      </c>
      <c r="AH36">
        <v>2935039.0028509502</v>
      </c>
      <c r="AI36">
        <v>9569509.4626001008</v>
      </c>
      <c r="AJ36">
        <v>130.14775753662701</v>
      </c>
      <c r="AK36">
        <v>130.14775753662701</v>
      </c>
      <c r="AL36">
        <v>102.787888429045</v>
      </c>
      <c r="AM36">
        <v>81.814189485721201</v>
      </c>
      <c r="AN36">
        <v>124.196624053969</v>
      </c>
      <c r="AO36">
        <v>124.196624053969</v>
      </c>
      <c r="AP36">
        <v>92.726396666701106</v>
      </c>
      <c r="AQ36">
        <v>71.997605548525797</v>
      </c>
      <c r="AR36">
        <v>17114923.109030701</v>
      </c>
      <c r="AS36">
        <v>1989323.6927497201</v>
      </c>
      <c r="AT36">
        <v>25480600.253251199</v>
      </c>
      <c r="AU36">
        <v>66660782.271984898</v>
      </c>
      <c r="AV36">
        <v>0.95460875632886799</v>
      </c>
      <c r="AW36">
        <v>0.95460875632886799</v>
      </c>
      <c r="AX36">
        <v>0.90242948314014704</v>
      </c>
      <c r="AY36">
        <v>0.88032177895304398</v>
      </c>
      <c r="AZ36">
        <v>1.15510173477265</v>
      </c>
      <c r="BA36">
        <v>1.15510173477265</v>
      </c>
      <c r="BB36">
        <v>0.95327207341730202</v>
      </c>
      <c r="BC36">
        <v>1.1513896249937401</v>
      </c>
      <c r="BD36">
        <v>0.95460875632886799</v>
      </c>
      <c r="BE36">
        <v>0.95460875632886799</v>
      </c>
      <c r="BF36">
        <v>0.90242948314014704</v>
      </c>
      <c r="BG36">
        <v>0.880283914257185</v>
      </c>
      <c r="BH36">
        <v>0.17582224099999999</v>
      </c>
      <c r="BI36">
        <v>0.17582224099999999</v>
      </c>
      <c r="BJ36">
        <v>0.22712332299999999</v>
      </c>
      <c r="BK36">
        <v>0.308990078</v>
      </c>
      <c r="BL36">
        <v>3.513968E-2</v>
      </c>
      <c r="BM36">
        <v>3.513968E-2</v>
      </c>
      <c r="BN36">
        <v>0.17582224099999999</v>
      </c>
      <c r="BO36">
        <v>3.513968E-2</v>
      </c>
      <c r="BP36">
        <v>0.17582224099999999</v>
      </c>
      <c r="BQ36">
        <v>0.17582224099999999</v>
      </c>
      <c r="BR36">
        <v>0.22712332299999999</v>
      </c>
      <c r="BS36">
        <v>0.30899682000000001</v>
      </c>
      <c r="BT36">
        <v>0</v>
      </c>
      <c r="BU36">
        <v>0</v>
      </c>
      <c r="BV36">
        <v>0</v>
      </c>
      <c r="BW36">
        <v>2.1294700000000001E-4</v>
      </c>
      <c r="BX36">
        <v>12.1668591164578</v>
      </c>
      <c r="BY36">
        <v>12.1668591164578</v>
      </c>
      <c r="BZ36">
        <v>12.1668591164578</v>
      </c>
      <c r="CA36">
        <v>12.1668591164578</v>
      </c>
      <c r="CB36">
        <v>1516418.9456090101</v>
      </c>
      <c r="CC36">
        <v>176269.95922786399</v>
      </c>
      <c r="CD36">
        <v>2935039.0028509502</v>
      </c>
      <c r="CE36">
        <v>9569509.4626001008</v>
      </c>
    </row>
    <row r="37" spans="1:83" x14ac:dyDescent="0.25">
      <c r="A37">
        <v>737</v>
      </c>
      <c r="B37" t="s">
        <v>82</v>
      </c>
      <c r="C37">
        <v>1</v>
      </c>
      <c r="D37">
        <v>2043</v>
      </c>
      <c r="E37">
        <v>2041</v>
      </c>
      <c r="F37">
        <v>0.153906989360788</v>
      </c>
      <c r="G37">
        <v>1.7887977623555699E-2</v>
      </c>
      <c r="H37">
        <v>0.22907321302509201</v>
      </c>
      <c r="I37">
        <v>0.59913181999056297</v>
      </c>
      <c r="J37">
        <v>136.29717501129599</v>
      </c>
      <c r="K37">
        <v>136.29717501129599</v>
      </c>
      <c r="L37">
        <v>104.815807078356</v>
      </c>
      <c r="M37">
        <v>84.079798881937293</v>
      </c>
      <c r="N37">
        <v>126389.57703396599</v>
      </c>
      <c r="O37">
        <v>14689.7417409314</v>
      </c>
      <c r="P37">
        <v>244617.37233682099</v>
      </c>
      <c r="Q37">
        <v>797573.09185792506</v>
      </c>
      <c r="R37">
        <v>2057.07872918762</v>
      </c>
      <c r="S37">
        <v>111928265.065466</v>
      </c>
      <c r="T37">
        <v>54411.269475169203</v>
      </c>
      <c r="U37">
        <v>19.95</v>
      </c>
      <c r="V37">
        <v>51341.704826828398</v>
      </c>
      <c r="W37">
        <v>3.6641943625537302E-4</v>
      </c>
      <c r="X37">
        <v>-5.9075685755963496</v>
      </c>
      <c r="Y37">
        <v>-5.9075685755963496</v>
      </c>
      <c r="Z37">
        <v>-10.0290674009548</v>
      </c>
      <c r="AA37">
        <v>-9.7913766540496407</v>
      </c>
      <c r="AB37">
        <v>12.056986050265699</v>
      </c>
      <c r="AC37">
        <v>12.056986050265699</v>
      </c>
      <c r="AD37">
        <v>12.056986050265699</v>
      </c>
      <c r="AE37">
        <v>12.056986050265699</v>
      </c>
      <c r="AF37">
        <v>1513267.22066092</v>
      </c>
      <c r="AG37">
        <v>175892.016361666</v>
      </c>
      <c r="AH37">
        <v>2928875.0693462002</v>
      </c>
      <c r="AI37">
        <v>9549494.8509726003</v>
      </c>
      <c r="AJ37">
        <v>130.14775753662701</v>
      </c>
      <c r="AK37">
        <v>130.14775753662701</v>
      </c>
      <c r="AL37">
        <v>102.787888429045</v>
      </c>
      <c r="AM37">
        <v>81.814189485721201</v>
      </c>
      <c r="AN37">
        <v>124.24018896103</v>
      </c>
      <c r="AO37">
        <v>124.24018896103</v>
      </c>
      <c r="AP37">
        <v>92.758821028090594</v>
      </c>
      <c r="AQ37">
        <v>72.022812831671501</v>
      </c>
      <c r="AR37">
        <v>17226542.300602201</v>
      </c>
      <c r="AS37">
        <v>2002170.30093448</v>
      </c>
      <c r="AT37">
        <v>25639767.306870699</v>
      </c>
      <c r="AU37">
        <v>67059785.1570592</v>
      </c>
      <c r="AV37">
        <v>0.95494341430108498</v>
      </c>
      <c r="AW37">
        <v>0.95494341430108498</v>
      </c>
      <c r="AX37">
        <v>0.90274488747993997</v>
      </c>
      <c r="AY37">
        <v>0.88062982855637195</v>
      </c>
      <c r="AZ37">
        <v>1.1561545916676099</v>
      </c>
      <c r="BA37">
        <v>1.1561545916676099</v>
      </c>
      <c r="BB37">
        <v>0.95360524753735898</v>
      </c>
      <c r="BC37">
        <v>1.1524371752497</v>
      </c>
      <c r="BD37">
        <v>0.95494341430108498</v>
      </c>
      <c r="BE37">
        <v>0.95494341430108498</v>
      </c>
      <c r="BF37">
        <v>0.90274488747993997</v>
      </c>
      <c r="BG37">
        <v>0.88059195061057904</v>
      </c>
      <c r="BH37">
        <v>0.17582224099999999</v>
      </c>
      <c r="BI37">
        <v>0.17582224099999999</v>
      </c>
      <c r="BJ37">
        <v>0.22712332299999999</v>
      </c>
      <c r="BK37">
        <v>0.308990078</v>
      </c>
      <c r="BL37">
        <v>3.513968E-2</v>
      </c>
      <c r="BM37">
        <v>3.513968E-2</v>
      </c>
      <c r="BN37">
        <v>0.17582224099999999</v>
      </c>
      <c r="BO37">
        <v>3.513968E-2</v>
      </c>
      <c r="BP37">
        <v>0.17582224099999999</v>
      </c>
      <c r="BQ37">
        <v>0.17582224099999999</v>
      </c>
      <c r="BR37">
        <v>0.22712332299999999</v>
      </c>
      <c r="BS37">
        <v>0.30899682000000001</v>
      </c>
      <c r="BT37">
        <v>0</v>
      </c>
      <c r="BU37">
        <v>0</v>
      </c>
      <c r="BV37">
        <v>0</v>
      </c>
      <c r="BW37">
        <v>2.1294700000000001E-4</v>
      </c>
      <c r="BX37">
        <v>12.056986050265699</v>
      </c>
      <c r="BY37">
        <v>12.056986050265699</v>
      </c>
      <c r="BZ37">
        <v>12.056986050265699</v>
      </c>
      <c r="CA37">
        <v>12.056986050265699</v>
      </c>
      <c r="CB37">
        <v>1513267.22066092</v>
      </c>
      <c r="CC37">
        <v>175892.016361666</v>
      </c>
      <c r="CD37">
        <v>2928875.0693462002</v>
      </c>
      <c r="CE37">
        <v>9549494.8509726003</v>
      </c>
    </row>
    <row r="38" spans="1:83" x14ac:dyDescent="0.25">
      <c r="A38">
        <v>759</v>
      </c>
      <c r="B38" t="s">
        <v>82</v>
      </c>
      <c r="C38">
        <v>1</v>
      </c>
      <c r="D38">
        <v>2044</v>
      </c>
      <c r="E38">
        <v>2042</v>
      </c>
      <c r="F38">
        <v>0.15396441754255599</v>
      </c>
      <c r="G38">
        <v>1.7893554781855101E-2</v>
      </c>
      <c r="H38">
        <v>0.22909768471779501</v>
      </c>
      <c r="I38">
        <v>0.59904434295779196</v>
      </c>
      <c r="J38">
        <v>136.233959307638</v>
      </c>
      <c r="K38">
        <v>136.233959307638</v>
      </c>
      <c r="L38">
        <v>104.74145613616101</v>
      </c>
      <c r="M38">
        <v>83.998231022271099</v>
      </c>
      <c r="N38">
        <v>127275.249829869</v>
      </c>
      <c r="O38">
        <v>14791.7726157446</v>
      </c>
      <c r="P38">
        <v>246326.46039879101</v>
      </c>
      <c r="Q38">
        <v>803152.10986335203</v>
      </c>
      <c r="R38">
        <v>2059.1750223591298</v>
      </c>
      <c r="S38">
        <v>112618301.572175</v>
      </c>
      <c r="T38">
        <v>54690.980780813697</v>
      </c>
      <c r="U38">
        <v>19.95</v>
      </c>
      <c r="V38">
        <v>52160.072875908001</v>
      </c>
      <c r="W38">
        <v>3.64535788622868E-4</v>
      </c>
      <c r="X38">
        <v>-5.8640135909705799</v>
      </c>
      <c r="Y38">
        <v>-5.8640135909705799</v>
      </c>
      <c r="Z38">
        <v>-9.9966476548661305</v>
      </c>
      <c r="AA38">
        <v>-9.7661738254320092</v>
      </c>
      <c r="AB38">
        <v>11.9502153619819</v>
      </c>
      <c r="AC38">
        <v>11.9502153619819</v>
      </c>
      <c r="AD38">
        <v>11.9502153619819</v>
      </c>
      <c r="AE38">
        <v>11.9502153619819</v>
      </c>
      <c r="AF38">
        <v>1510382.6650657</v>
      </c>
      <c r="AG38">
        <v>175545.577416026</v>
      </c>
      <c r="AH38">
        <v>2923230.28070714</v>
      </c>
      <c r="AI38">
        <v>9531170.2146240305</v>
      </c>
      <c r="AJ38">
        <v>130.14775753662701</v>
      </c>
      <c r="AK38">
        <v>130.14775753662701</v>
      </c>
      <c r="AL38">
        <v>102.787888429045</v>
      </c>
      <c r="AM38">
        <v>81.814189485721201</v>
      </c>
      <c r="AN38">
        <v>124.283743945656</v>
      </c>
      <c r="AO38">
        <v>124.283743945656</v>
      </c>
      <c r="AP38">
        <v>92.7912407741793</v>
      </c>
      <c r="AQ38">
        <v>72.048015660289195</v>
      </c>
      <c r="AR38">
        <v>17339211.206191901</v>
      </c>
      <c r="AS38">
        <v>2015141.7486212</v>
      </c>
      <c r="AT38">
        <v>25800592.1470358</v>
      </c>
      <c r="AU38">
        <v>67463356.470326304</v>
      </c>
      <c r="AV38">
        <v>0.95527800178192102</v>
      </c>
      <c r="AW38">
        <v>0.95527800178192102</v>
      </c>
      <c r="AX38">
        <v>0.90306025153104097</v>
      </c>
      <c r="AY38">
        <v>0.88093782852024904</v>
      </c>
      <c r="AZ38">
        <v>1.1572078170219799</v>
      </c>
      <c r="BA38">
        <v>1.1572078170219799</v>
      </c>
      <c r="BB38">
        <v>0.95393837909887302</v>
      </c>
      <c r="BC38">
        <v>1.15348514291077</v>
      </c>
      <c r="BD38">
        <v>0.95527800178192102</v>
      </c>
      <c r="BE38">
        <v>0.95527800178192102</v>
      </c>
      <c r="BF38">
        <v>0.90306025153104097</v>
      </c>
      <c r="BG38">
        <v>0.88089993732665794</v>
      </c>
      <c r="BH38">
        <v>0.17582224099999999</v>
      </c>
      <c r="BI38">
        <v>0.17582224099999999</v>
      </c>
      <c r="BJ38">
        <v>0.22712332299999999</v>
      </c>
      <c r="BK38">
        <v>0.308990078</v>
      </c>
      <c r="BL38">
        <v>3.513968E-2</v>
      </c>
      <c r="BM38">
        <v>3.513968E-2</v>
      </c>
      <c r="BN38">
        <v>0.17582224099999999</v>
      </c>
      <c r="BO38">
        <v>3.513968E-2</v>
      </c>
      <c r="BP38">
        <v>0.17582224099999999</v>
      </c>
      <c r="BQ38">
        <v>0.17582224099999999</v>
      </c>
      <c r="BR38">
        <v>0.22712332299999999</v>
      </c>
      <c r="BS38">
        <v>0.30899682000000001</v>
      </c>
      <c r="BT38">
        <v>0</v>
      </c>
      <c r="BU38">
        <v>0</v>
      </c>
      <c r="BV38">
        <v>0</v>
      </c>
      <c r="BW38">
        <v>2.1294700000000001E-4</v>
      </c>
      <c r="BX38">
        <v>11.9502153619819</v>
      </c>
      <c r="BY38">
        <v>11.9502153619819</v>
      </c>
      <c r="BZ38">
        <v>11.9502153619819</v>
      </c>
      <c r="CA38">
        <v>11.9502153619819</v>
      </c>
      <c r="CB38">
        <v>1510382.6650657</v>
      </c>
      <c r="CC38">
        <v>175545.577416026</v>
      </c>
      <c r="CD38">
        <v>2923230.28070714</v>
      </c>
      <c r="CE38">
        <v>9531170.2146240305</v>
      </c>
    </row>
    <row r="39" spans="1:83" x14ac:dyDescent="0.25">
      <c r="A39">
        <v>781</v>
      </c>
      <c r="B39" t="s">
        <v>82</v>
      </c>
      <c r="C39">
        <v>1</v>
      </c>
      <c r="D39">
        <v>2045</v>
      </c>
      <c r="E39">
        <v>2043</v>
      </c>
      <c r="F39">
        <v>0.15402037809136701</v>
      </c>
      <c r="G39">
        <v>1.78989992192638E-2</v>
      </c>
      <c r="H39">
        <v>0.22912153556362799</v>
      </c>
      <c r="I39">
        <v>0.59895908712573998</v>
      </c>
      <c r="J39">
        <v>136.173734740355</v>
      </c>
      <c r="K39">
        <v>136.173734740355</v>
      </c>
      <c r="L39">
        <v>104.67010136344599</v>
      </c>
      <c r="M39">
        <v>83.919659412063496</v>
      </c>
      <c r="N39">
        <v>128166.643906782</v>
      </c>
      <c r="O39">
        <v>14894.487909010901</v>
      </c>
      <c r="P39">
        <v>248046.69359110299</v>
      </c>
      <c r="Q39">
        <v>808767.37050518696</v>
      </c>
      <c r="R39">
        <v>2061.33041349924</v>
      </c>
      <c r="S39">
        <v>113315723.45297199</v>
      </c>
      <c r="T39">
        <v>54972.129994730902</v>
      </c>
      <c r="U39">
        <v>19.95</v>
      </c>
      <c r="V39">
        <v>52991.485413206603</v>
      </c>
      <c r="W39">
        <v>3.6266182423325903E-4</v>
      </c>
      <c r="X39">
        <v>-5.8204677806399996</v>
      </c>
      <c r="Y39">
        <v>-5.8204677806399996</v>
      </c>
      <c r="Z39">
        <v>-9.9642320499670305</v>
      </c>
      <c r="AA39">
        <v>-9.7409750580257697</v>
      </c>
      <c r="AB39">
        <v>11.846444984368</v>
      </c>
      <c r="AC39">
        <v>11.846444984368</v>
      </c>
      <c r="AD39">
        <v>11.846444984368</v>
      </c>
      <c r="AE39">
        <v>11.846444984368</v>
      </c>
      <c r="AF39">
        <v>1507759.24498124</v>
      </c>
      <c r="AG39">
        <v>175229.92051370101</v>
      </c>
      <c r="AH39">
        <v>2918092.8613083898</v>
      </c>
      <c r="AI39">
        <v>9514497.2835753299</v>
      </c>
      <c r="AJ39">
        <v>130.14775753662701</v>
      </c>
      <c r="AK39">
        <v>130.14775753662701</v>
      </c>
      <c r="AL39">
        <v>102.787888429045</v>
      </c>
      <c r="AM39">
        <v>81.814189485721201</v>
      </c>
      <c r="AN39">
        <v>124.327289755987</v>
      </c>
      <c r="AO39">
        <v>124.327289755987</v>
      </c>
      <c r="AP39">
        <v>92.8236563790784</v>
      </c>
      <c r="AQ39">
        <v>72.073214427695405</v>
      </c>
      <c r="AR39">
        <v>17452930.569923699</v>
      </c>
      <c r="AS39">
        <v>2028238.04561508</v>
      </c>
      <c r="AT39">
        <v>25963072.5610485</v>
      </c>
      <c r="AU39">
        <v>67871482.276385501</v>
      </c>
      <c r="AV39">
        <v>0.95561252446159795</v>
      </c>
      <c r="AW39">
        <v>0.95561252446159795</v>
      </c>
      <c r="AX39">
        <v>0.90337557985931505</v>
      </c>
      <c r="AY39">
        <v>0.88124578360469896</v>
      </c>
      <c r="AZ39">
        <v>1.15826142850874</v>
      </c>
      <c r="BA39">
        <v>1.15826142850874</v>
      </c>
      <c r="BB39">
        <v>0.95427147292494596</v>
      </c>
      <c r="BC39">
        <v>1.1545335440215601</v>
      </c>
      <c r="BD39">
        <v>0.95561252446159795</v>
      </c>
      <c r="BE39">
        <v>0.95561252446159795</v>
      </c>
      <c r="BF39">
        <v>0.90337557985931505</v>
      </c>
      <c r="BG39">
        <v>0.88120787916524201</v>
      </c>
      <c r="BH39">
        <v>0.17582224099999999</v>
      </c>
      <c r="BI39">
        <v>0.17582224099999999</v>
      </c>
      <c r="BJ39">
        <v>0.22712332299999999</v>
      </c>
      <c r="BK39">
        <v>0.308990078</v>
      </c>
      <c r="BL39">
        <v>3.513968E-2</v>
      </c>
      <c r="BM39">
        <v>3.513968E-2</v>
      </c>
      <c r="BN39">
        <v>0.17582224099999999</v>
      </c>
      <c r="BO39">
        <v>3.513968E-2</v>
      </c>
      <c r="BP39">
        <v>0.17582224099999999</v>
      </c>
      <c r="BQ39">
        <v>0.17582224099999999</v>
      </c>
      <c r="BR39">
        <v>0.22712332299999999</v>
      </c>
      <c r="BS39">
        <v>0.30899682000000001</v>
      </c>
      <c r="BT39">
        <v>0</v>
      </c>
      <c r="BU39">
        <v>0</v>
      </c>
      <c r="BV39">
        <v>0</v>
      </c>
      <c r="BW39">
        <v>2.1294700000000001E-4</v>
      </c>
      <c r="BX39">
        <v>11.846444984368</v>
      </c>
      <c r="BY39">
        <v>11.846444984368</v>
      </c>
      <c r="BZ39">
        <v>11.846444984368</v>
      </c>
      <c r="CA39">
        <v>11.846444984368</v>
      </c>
      <c r="CB39">
        <v>1507759.24498124</v>
      </c>
      <c r="CC39">
        <v>175229.92051370101</v>
      </c>
      <c r="CD39">
        <v>2918092.8613083898</v>
      </c>
      <c r="CE39">
        <v>9514497.2835753299</v>
      </c>
    </row>
    <row r="40" spans="1:83" x14ac:dyDescent="0.25">
      <c r="A40">
        <v>803</v>
      </c>
      <c r="B40" t="s">
        <v>82</v>
      </c>
      <c r="C40">
        <v>1</v>
      </c>
      <c r="D40">
        <v>2046</v>
      </c>
      <c r="E40">
        <v>2044</v>
      </c>
      <c r="F40">
        <v>0.154074914550137</v>
      </c>
      <c r="G40">
        <v>1.7904314833936799E-2</v>
      </c>
      <c r="H40">
        <v>0.22914478392314799</v>
      </c>
      <c r="I40">
        <v>0.59887598669277597</v>
      </c>
      <c r="J40">
        <v>136.11640183580801</v>
      </c>
      <c r="K40">
        <v>136.11640183580801</v>
      </c>
      <c r="L40">
        <v>104.601643015319</v>
      </c>
      <c r="M40">
        <v>83.843984226543597</v>
      </c>
      <c r="N40">
        <v>129063.808039104</v>
      </c>
      <c r="O40">
        <v>14997.892807832401</v>
      </c>
      <c r="P40">
        <v>249778.16405690199</v>
      </c>
      <c r="Q40">
        <v>814419.17694608704</v>
      </c>
      <c r="R40">
        <v>2063.5432779856701</v>
      </c>
      <c r="S40">
        <v>114020515.336996</v>
      </c>
      <c r="T40">
        <v>55254.724508757099</v>
      </c>
      <c r="U40">
        <v>19.95</v>
      </c>
      <c r="V40">
        <v>53836.150363108602</v>
      </c>
      <c r="W40">
        <v>3.6079749330802702E-4</v>
      </c>
      <c r="X40">
        <v>-5.7769304040348404</v>
      </c>
      <c r="Y40">
        <v>-5.7769304040348404</v>
      </c>
      <c r="Z40">
        <v>-9.9318201169419194</v>
      </c>
      <c r="AA40">
        <v>-9.7157799623934302</v>
      </c>
      <c r="AB40">
        <v>11.7455747032158</v>
      </c>
      <c r="AC40">
        <v>11.7455747032158</v>
      </c>
      <c r="AD40">
        <v>11.7455747032158</v>
      </c>
      <c r="AE40">
        <v>11.7455747032158</v>
      </c>
      <c r="AF40">
        <v>1505390.8904675799</v>
      </c>
      <c r="AG40">
        <v>174944.32040143301</v>
      </c>
      <c r="AH40">
        <v>2913450.9694599998</v>
      </c>
      <c r="AI40">
        <v>9499437.5677921493</v>
      </c>
      <c r="AJ40">
        <v>130.14775753662701</v>
      </c>
      <c r="AK40">
        <v>130.14775753662701</v>
      </c>
      <c r="AL40">
        <v>102.787888429045</v>
      </c>
      <c r="AM40">
        <v>81.814189485721201</v>
      </c>
      <c r="AN40">
        <v>124.370827132592</v>
      </c>
      <c r="AO40">
        <v>124.370827132592</v>
      </c>
      <c r="AP40">
        <v>92.856068312103503</v>
      </c>
      <c r="AQ40">
        <v>72.098409523327703</v>
      </c>
      <c r="AR40">
        <v>17567701.157510299</v>
      </c>
      <c r="AS40">
        <v>2041459.2041213</v>
      </c>
      <c r="AT40">
        <v>26127206.349702001</v>
      </c>
      <c r="AU40">
        <v>68284148.625662297</v>
      </c>
      <c r="AV40">
        <v>0.95594698795974797</v>
      </c>
      <c r="AW40">
        <v>0.95594698795974797</v>
      </c>
      <c r="AX40">
        <v>0.90369087697402395</v>
      </c>
      <c r="AY40">
        <v>0.88155369851184295</v>
      </c>
      <c r="AZ40">
        <v>1.1593154436184301</v>
      </c>
      <c r="BA40">
        <v>1.1593154436184301</v>
      </c>
      <c r="BB40">
        <v>0.95460453377889298</v>
      </c>
      <c r="BC40">
        <v>1.1555823944655499</v>
      </c>
      <c r="BD40">
        <v>0.95594698795974797</v>
      </c>
      <c r="BE40">
        <v>0.95594698795974797</v>
      </c>
      <c r="BF40">
        <v>0.90369087697402395</v>
      </c>
      <c r="BG40">
        <v>0.881515780828246</v>
      </c>
      <c r="BH40">
        <v>0.17582224099999999</v>
      </c>
      <c r="BI40">
        <v>0.17582224099999999</v>
      </c>
      <c r="BJ40">
        <v>0.22712332299999999</v>
      </c>
      <c r="BK40">
        <v>0.308990078</v>
      </c>
      <c r="BL40">
        <v>3.513968E-2</v>
      </c>
      <c r="BM40">
        <v>3.513968E-2</v>
      </c>
      <c r="BN40">
        <v>0.17582224099999999</v>
      </c>
      <c r="BO40">
        <v>3.513968E-2</v>
      </c>
      <c r="BP40">
        <v>0.17582224099999999</v>
      </c>
      <c r="BQ40">
        <v>0.17582224099999999</v>
      </c>
      <c r="BR40">
        <v>0.22712332299999999</v>
      </c>
      <c r="BS40">
        <v>0.30899682000000001</v>
      </c>
      <c r="BT40">
        <v>0</v>
      </c>
      <c r="BU40">
        <v>0</v>
      </c>
      <c r="BV40">
        <v>0</v>
      </c>
      <c r="BW40">
        <v>2.1294700000000001E-4</v>
      </c>
      <c r="BX40">
        <v>11.7455747032158</v>
      </c>
      <c r="BY40">
        <v>11.7455747032158</v>
      </c>
      <c r="BZ40">
        <v>11.7455747032158</v>
      </c>
      <c r="CA40">
        <v>11.7455747032158</v>
      </c>
      <c r="CB40">
        <v>1505390.8904675799</v>
      </c>
      <c r="CC40">
        <v>174944.32040143301</v>
      </c>
      <c r="CD40">
        <v>2913450.9694599998</v>
      </c>
      <c r="CE40">
        <v>9499437.5677921493</v>
      </c>
    </row>
    <row r="41" spans="1:83" x14ac:dyDescent="0.25">
      <c r="A41">
        <v>825</v>
      </c>
      <c r="B41" t="s">
        <v>82</v>
      </c>
      <c r="C41">
        <v>1</v>
      </c>
      <c r="D41">
        <v>2047</v>
      </c>
      <c r="E41">
        <v>2045</v>
      </c>
      <c r="F41">
        <v>0.15412807004106099</v>
      </c>
      <c r="G41">
        <v>1.79095054900805E-2</v>
      </c>
      <c r="H41">
        <v>0.229167447984927</v>
      </c>
      <c r="I41">
        <v>0.59879497648393099</v>
      </c>
      <c r="J41">
        <v>136.06186311191999</v>
      </c>
      <c r="K41">
        <v>136.06186311191999</v>
      </c>
      <c r="L41">
        <v>104.535983341818</v>
      </c>
      <c r="M41">
        <v>83.771107636952607</v>
      </c>
      <c r="N41">
        <v>129966.791358848</v>
      </c>
      <c r="O41">
        <v>15101.992536137899</v>
      </c>
      <c r="P41">
        <v>251520.96460692401</v>
      </c>
      <c r="Q41">
        <v>820107.83457358903</v>
      </c>
      <c r="R41">
        <v>2065.8120164628399</v>
      </c>
      <c r="S41">
        <v>114732662.06637201</v>
      </c>
      <c r="T41">
        <v>55538.771752727902</v>
      </c>
      <c r="U41">
        <v>19.95</v>
      </c>
      <c r="V41">
        <v>54694.278964237499</v>
      </c>
      <c r="W41">
        <v>3.5894274632454601E-4</v>
      </c>
      <c r="X41">
        <v>-5.7334007297727796</v>
      </c>
      <c r="Y41">
        <v>-5.7334007297727796</v>
      </c>
      <c r="Z41">
        <v>-9.8994113922931497</v>
      </c>
      <c r="AA41">
        <v>-9.6905881538349306</v>
      </c>
      <c r="AB41">
        <v>11.647506305066299</v>
      </c>
      <c r="AC41">
        <v>11.647506305066299</v>
      </c>
      <c r="AD41">
        <v>11.647506305066299</v>
      </c>
      <c r="AE41">
        <v>11.647506305066299</v>
      </c>
      <c r="AF41">
        <v>1503271.5178913299</v>
      </c>
      <c r="AG41">
        <v>174688.051041937</v>
      </c>
      <c r="AH41">
        <v>2909292.7407206702</v>
      </c>
      <c r="AI41">
        <v>9485952.4984464906</v>
      </c>
      <c r="AJ41">
        <v>130.14775753662701</v>
      </c>
      <c r="AK41">
        <v>130.14775753662701</v>
      </c>
      <c r="AL41">
        <v>102.787888429045</v>
      </c>
      <c r="AM41">
        <v>81.814189485721201</v>
      </c>
      <c r="AN41">
        <v>124.414356806854</v>
      </c>
      <c r="AO41">
        <v>124.414356806854</v>
      </c>
      <c r="AP41">
        <v>92.888477036752207</v>
      </c>
      <c r="AQ41">
        <v>72.123601331886206</v>
      </c>
      <c r="AR41">
        <v>17683523.7749632</v>
      </c>
      <c r="AS41">
        <v>2054805.2411692501</v>
      </c>
      <c r="AT41">
        <v>26292991.366267599</v>
      </c>
      <c r="AU41">
        <v>68701341.683972299</v>
      </c>
      <c r="AV41">
        <v>0.95628139781399102</v>
      </c>
      <c r="AW41">
        <v>0.95628139781399102</v>
      </c>
      <c r="AX41">
        <v>0.904006147318689</v>
      </c>
      <c r="AY41">
        <v>0.88186157787624397</v>
      </c>
      <c r="AZ41">
        <v>1.1603698796225801</v>
      </c>
      <c r="BA41">
        <v>1.1603698796225801</v>
      </c>
      <c r="BB41">
        <v>0.95493756635458005</v>
      </c>
      <c r="BC41">
        <v>1.15663170993173</v>
      </c>
      <c r="BD41">
        <v>0.95628139781399102</v>
      </c>
      <c r="BE41">
        <v>0.95628139781399102</v>
      </c>
      <c r="BF41">
        <v>0.904006147318689</v>
      </c>
      <c r="BG41">
        <v>0.88182364695003701</v>
      </c>
      <c r="BH41">
        <v>0.17582224099999999</v>
      </c>
      <c r="BI41">
        <v>0.17582224099999999</v>
      </c>
      <c r="BJ41">
        <v>0.22712332299999999</v>
      </c>
      <c r="BK41">
        <v>0.308990078</v>
      </c>
      <c r="BL41">
        <v>3.513968E-2</v>
      </c>
      <c r="BM41">
        <v>3.513968E-2</v>
      </c>
      <c r="BN41">
        <v>0.17582224099999999</v>
      </c>
      <c r="BO41">
        <v>3.513968E-2</v>
      </c>
      <c r="BP41">
        <v>0.17582224099999999</v>
      </c>
      <c r="BQ41">
        <v>0.17582224099999999</v>
      </c>
      <c r="BR41">
        <v>0.22712332299999999</v>
      </c>
      <c r="BS41">
        <v>0.30899682000000001</v>
      </c>
      <c r="BT41">
        <v>0</v>
      </c>
      <c r="BU41">
        <v>0</v>
      </c>
      <c r="BV41">
        <v>0</v>
      </c>
      <c r="BW41">
        <v>2.1294700000000001E-4</v>
      </c>
      <c r="BX41">
        <v>11.647506305066299</v>
      </c>
      <c r="BY41">
        <v>11.647506305066299</v>
      </c>
      <c r="BZ41">
        <v>11.647506305066299</v>
      </c>
      <c r="CA41">
        <v>11.647506305066299</v>
      </c>
      <c r="CB41">
        <v>1503271.5178913299</v>
      </c>
      <c r="CC41">
        <v>174688.051041937</v>
      </c>
      <c r="CD41">
        <v>2909292.7407206702</v>
      </c>
      <c r="CE41">
        <v>9485952.4984464906</v>
      </c>
    </row>
    <row r="42" spans="1:83" x14ac:dyDescent="0.25">
      <c r="A42">
        <v>847</v>
      </c>
      <c r="B42" t="s">
        <v>82</v>
      </c>
      <c r="C42">
        <v>1</v>
      </c>
      <c r="D42">
        <v>2048</v>
      </c>
      <c r="E42">
        <v>2046</v>
      </c>
      <c r="F42">
        <v>0.15417988717046499</v>
      </c>
      <c r="G42">
        <v>1.79145750090677E-2</v>
      </c>
      <c r="H42">
        <v>0.22918954572490799</v>
      </c>
      <c r="I42">
        <v>0.59871599209555704</v>
      </c>
      <c r="J42">
        <v>136.01002319244799</v>
      </c>
      <c r="K42">
        <v>136.01002319244799</v>
      </c>
      <c r="L42">
        <v>104.473026702731</v>
      </c>
      <c r="M42">
        <v>83.700933925510398</v>
      </c>
      <c r="N42">
        <v>130875.643329692</v>
      </c>
      <c r="O42">
        <v>15206.792353515801</v>
      </c>
      <c r="P42">
        <v>253275.18867760099</v>
      </c>
      <c r="Q42">
        <v>825833.650851771</v>
      </c>
      <c r="R42">
        <v>2068.1350574350199</v>
      </c>
      <c r="S42">
        <v>115452148.85854401</v>
      </c>
      <c r="T42">
        <v>55824.279194673101</v>
      </c>
      <c r="U42">
        <v>19.95</v>
      </c>
      <c r="V42">
        <v>55566.085822282999</v>
      </c>
      <c r="W42">
        <v>3.57097534014771E-4</v>
      </c>
      <c r="X42">
        <v>-5.68987803714489</v>
      </c>
      <c r="Y42">
        <v>-5.68987803714489</v>
      </c>
      <c r="Z42">
        <v>-9.8670054192807495</v>
      </c>
      <c r="AA42">
        <v>-9.6653992531770392</v>
      </c>
      <c r="AB42">
        <v>11.5521436929663</v>
      </c>
      <c r="AC42">
        <v>11.5521436929663</v>
      </c>
      <c r="AD42">
        <v>11.5521436929663</v>
      </c>
      <c r="AE42">
        <v>11.5521436929663</v>
      </c>
      <c r="AF42">
        <v>1501395.0490911901</v>
      </c>
      <c r="AG42">
        <v>174460.38782757</v>
      </c>
      <c r="AH42">
        <v>2905606.32493268</v>
      </c>
      <c r="AI42">
        <v>9474003.54872155</v>
      </c>
      <c r="AJ42">
        <v>130.14775753662701</v>
      </c>
      <c r="AK42">
        <v>130.14775753662701</v>
      </c>
      <c r="AL42">
        <v>102.787888429045</v>
      </c>
      <c r="AM42">
        <v>81.814189485721201</v>
      </c>
      <c r="AN42">
        <v>124.457879499482</v>
      </c>
      <c r="AO42">
        <v>124.457879499482</v>
      </c>
      <c r="AP42">
        <v>92.920883009764594</v>
      </c>
      <c r="AQ42">
        <v>72.148790232544101</v>
      </c>
      <c r="AR42">
        <v>17800399.284598101</v>
      </c>
      <c r="AS42">
        <v>2068276.1806844401</v>
      </c>
      <c r="AT42">
        <v>26460425.5498542</v>
      </c>
      <c r="AU42">
        <v>69123047.843407199</v>
      </c>
      <c r="AV42">
        <v>0.95661575947053301</v>
      </c>
      <c r="AW42">
        <v>0.95661575947053301</v>
      </c>
      <c r="AX42">
        <v>0.90432139526355604</v>
      </c>
      <c r="AY42">
        <v>0.88216942625695904</v>
      </c>
      <c r="AZ42">
        <v>1.16142475354327</v>
      </c>
      <c r="BA42">
        <v>1.16142475354327</v>
      </c>
      <c r="BB42">
        <v>0.95527057526847103</v>
      </c>
      <c r="BC42">
        <v>1.15768150588678</v>
      </c>
      <c r="BD42">
        <v>0.95661575947053301</v>
      </c>
      <c r="BE42">
        <v>0.95661575947053301</v>
      </c>
      <c r="BF42">
        <v>0.90432139526355604</v>
      </c>
      <c r="BG42">
        <v>0.88213148208947401</v>
      </c>
      <c r="BH42">
        <v>0.17582224099999999</v>
      </c>
      <c r="BI42">
        <v>0.17582224099999999</v>
      </c>
      <c r="BJ42">
        <v>0.22712332299999999</v>
      </c>
      <c r="BK42">
        <v>0.308990078</v>
      </c>
      <c r="BL42">
        <v>3.513968E-2</v>
      </c>
      <c r="BM42">
        <v>3.513968E-2</v>
      </c>
      <c r="BN42">
        <v>0.17582224099999999</v>
      </c>
      <c r="BO42">
        <v>3.513968E-2</v>
      </c>
      <c r="BP42">
        <v>0.17582224099999999</v>
      </c>
      <c r="BQ42">
        <v>0.17582224099999999</v>
      </c>
      <c r="BR42">
        <v>0.22712332299999999</v>
      </c>
      <c r="BS42">
        <v>0.30899682000000001</v>
      </c>
      <c r="BT42">
        <v>0</v>
      </c>
      <c r="BU42">
        <v>0</v>
      </c>
      <c r="BV42">
        <v>0</v>
      </c>
      <c r="BW42">
        <v>2.1294700000000001E-4</v>
      </c>
      <c r="BX42">
        <v>11.5521436929663</v>
      </c>
      <c r="BY42">
        <v>11.5521436929663</v>
      </c>
      <c r="BZ42">
        <v>11.5521436929663</v>
      </c>
      <c r="CA42">
        <v>11.5521436929663</v>
      </c>
      <c r="CB42">
        <v>1501395.0490911901</v>
      </c>
      <c r="CC42">
        <v>174460.38782757</v>
      </c>
      <c r="CD42">
        <v>2905606.32493268</v>
      </c>
      <c r="CE42">
        <v>9474003.54872155</v>
      </c>
    </row>
    <row r="43" spans="1:83" x14ac:dyDescent="0.25">
      <c r="A43">
        <v>869</v>
      </c>
      <c r="B43" t="s">
        <v>82</v>
      </c>
      <c r="C43">
        <v>1</v>
      </c>
      <c r="D43">
        <v>2049</v>
      </c>
      <c r="E43">
        <v>2047</v>
      </c>
      <c r="F43">
        <v>0.154230407946748</v>
      </c>
      <c r="G43">
        <v>1.7919527161747401E-2</v>
      </c>
      <c r="H43">
        <v>0.22921109487132801</v>
      </c>
      <c r="I43">
        <v>0.59863897002017497</v>
      </c>
      <c r="J43">
        <v>135.96078889796999</v>
      </c>
      <c r="K43">
        <v>135.96078889796999</v>
      </c>
      <c r="L43">
        <v>104.41267965903199</v>
      </c>
      <c r="M43">
        <v>83.633369576980201</v>
      </c>
      <c r="N43">
        <v>131790.413724065</v>
      </c>
      <c r="O43">
        <v>15312.297554200301</v>
      </c>
      <c r="P43">
        <v>255040.93029416699</v>
      </c>
      <c r="Q43">
        <v>831596.93519039603</v>
      </c>
      <c r="R43">
        <v>2070.5108594251001</v>
      </c>
      <c r="S43">
        <v>116178961.44903199</v>
      </c>
      <c r="T43">
        <v>56111.254341013497</v>
      </c>
      <c r="U43">
        <v>19.95</v>
      </c>
      <c r="V43">
        <v>56451.788963671701</v>
      </c>
      <c r="W43">
        <v>3.5526180736392902E-4</v>
      </c>
      <c r="X43">
        <v>-5.6463616173396902</v>
      </c>
      <c r="Y43">
        <v>-5.6463616173396902</v>
      </c>
      <c r="Z43">
        <v>-9.8346017486962705</v>
      </c>
      <c r="AA43">
        <v>-9.6402128874243296</v>
      </c>
      <c r="AB43">
        <v>11.459392978683301</v>
      </c>
      <c r="AC43">
        <v>11.459392978683301</v>
      </c>
      <c r="AD43">
        <v>11.459392978683301</v>
      </c>
      <c r="AE43">
        <v>11.459392978683301</v>
      </c>
      <c r="AF43">
        <v>1499755.4282529501</v>
      </c>
      <c r="AG43">
        <v>174260.609524175</v>
      </c>
      <c r="AH43">
        <v>2902379.9188068099</v>
      </c>
      <c r="AI43">
        <v>9463552.3401312493</v>
      </c>
      <c r="AJ43">
        <v>130.14775753662701</v>
      </c>
      <c r="AK43">
        <v>130.14775753662701</v>
      </c>
      <c r="AL43">
        <v>102.787888429045</v>
      </c>
      <c r="AM43">
        <v>81.814189485721201</v>
      </c>
      <c r="AN43">
        <v>124.50139591928701</v>
      </c>
      <c r="AO43">
        <v>124.50139591928701</v>
      </c>
      <c r="AP43">
        <v>92.953286680349095</v>
      </c>
      <c r="AQ43">
        <v>72.173976598296804</v>
      </c>
      <c r="AR43">
        <v>17918328.619113799</v>
      </c>
      <c r="AS43">
        <v>2081872.0553095399</v>
      </c>
      <c r="AT43">
        <v>26629506.9547465</v>
      </c>
      <c r="AU43">
        <v>69549253.8198625</v>
      </c>
      <c r="AV43">
        <v>0.95695007827626699</v>
      </c>
      <c r="AW43">
        <v>0.95695007827626699</v>
      </c>
      <c r="AX43">
        <v>0.904636625099275</v>
      </c>
      <c r="AY43">
        <v>0.88247724813083905</v>
      </c>
      <c r="AZ43">
        <v>1.1624800821274399</v>
      </c>
      <c r="BA43">
        <v>1.1624800821274399</v>
      </c>
      <c r="BB43">
        <v>0.95560356505294997</v>
      </c>
      <c r="BC43">
        <v>1.1587317975515301</v>
      </c>
      <c r="BD43">
        <v>0.95695007827626699</v>
      </c>
      <c r="BE43">
        <v>0.95695007827626699</v>
      </c>
      <c r="BF43">
        <v>0.904636625099275</v>
      </c>
      <c r="BG43">
        <v>0.88243929072321603</v>
      </c>
      <c r="BH43">
        <v>0.17582224099999999</v>
      </c>
      <c r="BI43">
        <v>0.17582224099999999</v>
      </c>
      <c r="BJ43">
        <v>0.22712332299999999</v>
      </c>
      <c r="BK43">
        <v>0.308990078</v>
      </c>
      <c r="BL43">
        <v>3.513968E-2</v>
      </c>
      <c r="BM43">
        <v>3.513968E-2</v>
      </c>
      <c r="BN43">
        <v>0.17582224099999999</v>
      </c>
      <c r="BO43">
        <v>3.513968E-2</v>
      </c>
      <c r="BP43">
        <v>0.17582224099999999</v>
      </c>
      <c r="BQ43">
        <v>0.17582224099999999</v>
      </c>
      <c r="BR43">
        <v>0.22712332299999999</v>
      </c>
      <c r="BS43">
        <v>0.30899682000000001</v>
      </c>
      <c r="BT43">
        <v>0</v>
      </c>
      <c r="BU43">
        <v>0</v>
      </c>
      <c r="BV43">
        <v>0</v>
      </c>
      <c r="BW43">
        <v>2.1294700000000001E-4</v>
      </c>
      <c r="BX43">
        <v>11.459392978683301</v>
      </c>
      <c r="BY43">
        <v>11.459392978683301</v>
      </c>
      <c r="BZ43">
        <v>11.459392978683301</v>
      </c>
      <c r="CA43">
        <v>11.459392978683301</v>
      </c>
      <c r="CB43">
        <v>1499755.4282529501</v>
      </c>
      <c r="CC43">
        <v>174260.609524175</v>
      </c>
      <c r="CD43">
        <v>2902379.9188068099</v>
      </c>
      <c r="CE43">
        <v>9463552.3401312493</v>
      </c>
    </row>
    <row r="44" spans="1:83" x14ac:dyDescent="0.25">
      <c r="A44">
        <v>891</v>
      </c>
      <c r="B44" t="s">
        <v>82</v>
      </c>
      <c r="C44">
        <v>1</v>
      </c>
      <c r="D44">
        <v>2050</v>
      </c>
      <c r="E44">
        <v>2048</v>
      </c>
      <c r="F44">
        <v>0.15427967370923501</v>
      </c>
      <c r="G44">
        <v>1.7924365661754E-2</v>
      </c>
      <c r="H44">
        <v>0.229232112874246</v>
      </c>
      <c r="I44">
        <v>0.59856384775476401</v>
      </c>
      <c r="J44">
        <v>135.914069318017</v>
      </c>
      <c r="K44">
        <v>135.914069318017</v>
      </c>
      <c r="L44">
        <v>104.354851045394</v>
      </c>
      <c r="M44">
        <v>83.568323351276106</v>
      </c>
      <c r="N44">
        <v>132711.15260273</v>
      </c>
      <c r="O44">
        <v>15418.5134661831</v>
      </c>
      <c r="P44">
        <v>256818.28403784701</v>
      </c>
      <c r="Q44">
        <v>837397.99882833299</v>
      </c>
      <c r="R44">
        <v>2072.9379127804</v>
      </c>
      <c r="S44">
        <v>116913086.218446</v>
      </c>
      <c r="T44">
        <v>56399.704736758002</v>
      </c>
      <c r="U44">
        <v>19.95</v>
      </c>
      <c r="V44">
        <v>57351.609890091699</v>
      </c>
      <c r="W44">
        <v>3.5343551760921702E-4</v>
      </c>
      <c r="X44">
        <v>-5.6028507744710598</v>
      </c>
      <c r="Y44">
        <v>-5.6028507744710598</v>
      </c>
      <c r="Z44">
        <v>-9.8021999395129296</v>
      </c>
      <c r="AA44">
        <v>-9.6150286903069002</v>
      </c>
      <c r="AB44">
        <v>11.3691625558618</v>
      </c>
      <c r="AC44">
        <v>11.3691625558618</v>
      </c>
      <c r="AD44">
        <v>11.3691625558618</v>
      </c>
      <c r="AE44">
        <v>11.3691625558618</v>
      </c>
      <c r="AF44">
        <v>1498346.63693317</v>
      </c>
      <c r="AG44">
        <v>174087.99999742801</v>
      </c>
      <c r="AH44">
        <v>2899601.7949126102</v>
      </c>
      <c r="AI44">
        <v>9454560.7371360995</v>
      </c>
      <c r="AJ44">
        <v>130.14775753662701</v>
      </c>
      <c r="AK44">
        <v>130.14775753662701</v>
      </c>
      <c r="AL44">
        <v>102.787888429045</v>
      </c>
      <c r="AM44">
        <v>81.814189485721201</v>
      </c>
      <c r="AN44">
        <v>124.544906762156</v>
      </c>
      <c r="AO44">
        <v>124.544906762156</v>
      </c>
      <c r="AP44">
        <v>92.985688489532507</v>
      </c>
      <c r="AQ44">
        <v>72.199160795414301</v>
      </c>
      <c r="AR44">
        <v>18037312.7941215</v>
      </c>
      <c r="AS44">
        <v>2095592.9080236</v>
      </c>
      <c r="AT44">
        <v>26800233.776503298</v>
      </c>
      <c r="AU44">
        <v>69979946.739797696</v>
      </c>
      <c r="AV44">
        <v>0.95728435947211199</v>
      </c>
      <c r="AW44">
        <v>0.95728435947211199</v>
      </c>
      <c r="AX44">
        <v>0.90495184103156401</v>
      </c>
      <c r="AY44">
        <v>0.88278504788687495</v>
      </c>
      <c r="AZ44">
        <v>1.1635358818249699</v>
      </c>
      <c r="BA44">
        <v>1.1635358818249699</v>
      </c>
      <c r="BB44">
        <v>0.95593654015068497</v>
      </c>
      <c r="BC44">
        <v>1.1597825998808999</v>
      </c>
      <c r="BD44">
        <v>0.95728435947211199</v>
      </c>
      <c r="BE44">
        <v>0.95728435947211199</v>
      </c>
      <c r="BF44">
        <v>0.90495184103156401</v>
      </c>
      <c r="BG44">
        <v>0.88274707724006496</v>
      </c>
      <c r="BH44">
        <v>0.17582224099999999</v>
      </c>
      <c r="BI44">
        <v>0.17582224099999999</v>
      </c>
      <c r="BJ44">
        <v>0.22712332299999999</v>
      </c>
      <c r="BK44">
        <v>0.308990078</v>
      </c>
      <c r="BL44">
        <v>3.513968E-2</v>
      </c>
      <c r="BM44">
        <v>3.513968E-2</v>
      </c>
      <c r="BN44">
        <v>0.17582224099999999</v>
      </c>
      <c r="BO44">
        <v>3.513968E-2</v>
      </c>
      <c r="BP44">
        <v>0.17582224099999999</v>
      </c>
      <c r="BQ44">
        <v>0.17582224099999999</v>
      </c>
      <c r="BR44">
        <v>0.22712332299999999</v>
      </c>
      <c r="BS44">
        <v>0.30899682000000001</v>
      </c>
      <c r="BT44">
        <v>0</v>
      </c>
      <c r="BU44">
        <v>0</v>
      </c>
      <c r="BV44">
        <v>0</v>
      </c>
      <c r="BW44">
        <v>2.1294700000000001E-4</v>
      </c>
      <c r="BX44">
        <v>11.3691625558618</v>
      </c>
      <c r="BY44">
        <v>11.3691625558618</v>
      </c>
      <c r="BZ44">
        <v>11.3691625558618</v>
      </c>
      <c r="CA44">
        <v>11.3691625558618</v>
      </c>
      <c r="CB44">
        <v>1498346.63693317</v>
      </c>
      <c r="CC44">
        <v>174087.99999742801</v>
      </c>
      <c r="CD44">
        <v>2899601.7949126102</v>
      </c>
      <c r="CE44">
        <v>9454560.7371360995</v>
      </c>
    </row>
    <row r="45" spans="1:83" x14ac:dyDescent="0.25">
      <c r="A45">
        <v>913</v>
      </c>
      <c r="B45" t="s">
        <v>82</v>
      </c>
      <c r="C45">
        <v>1</v>
      </c>
      <c r="D45">
        <v>2051</v>
      </c>
      <c r="E45">
        <v>2049</v>
      </c>
      <c r="F45">
        <v>0.154327725064942</v>
      </c>
      <c r="G45">
        <v>1.79290941595424E-2</v>
      </c>
      <c r="H45">
        <v>0.22925261687844301</v>
      </c>
      <c r="I45">
        <v>0.598490563897071</v>
      </c>
      <c r="J45">
        <v>135.869775870274</v>
      </c>
      <c r="K45">
        <v>135.869775870274</v>
      </c>
      <c r="L45">
        <v>104.299452029703</v>
      </c>
      <c r="M45">
        <v>83.5057063430705</v>
      </c>
      <c r="N45">
        <v>133637.910295985</v>
      </c>
      <c r="O45">
        <v>15525.4454504073</v>
      </c>
      <c r="P45">
        <v>258607.34501569401</v>
      </c>
      <c r="Q45">
        <v>843237.15472625894</v>
      </c>
      <c r="R45">
        <v>2075.4147412377802</v>
      </c>
      <c r="S45">
        <v>117654510.309451</v>
      </c>
      <c r="T45">
        <v>56689.637965702103</v>
      </c>
      <c r="U45">
        <v>19.95</v>
      </c>
      <c r="V45">
        <v>58265.773633887096</v>
      </c>
      <c r="W45">
        <v>3.5161861623850499E-4</v>
      </c>
      <c r="X45">
        <v>-5.5593448264452201</v>
      </c>
      <c r="Y45">
        <v>-5.5593448264452201</v>
      </c>
      <c r="Z45">
        <v>-9.7697995594337605</v>
      </c>
      <c r="AA45">
        <v>-9.5898463027429095</v>
      </c>
      <c r="AB45">
        <v>11.2813631600922</v>
      </c>
      <c r="AC45">
        <v>11.2813631600922</v>
      </c>
      <c r="AD45">
        <v>11.2813631600922</v>
      </c>
      <c r="AE45">
        <v>11.2813631600922</v>
      </c>
      <c r="AF45">
        <v>1497162.7079058201</v>
      </c>
      <c r="AG45">
        <v>173941.849800784</v>
      </c>
      <c r="AH45">
        <v>2897260.3283826699</v>
      </c>
      <c r="AI45">
        <v>9446990.9343169108</v>
      </c>
      <c r="AJ45">
        <v>130.14775753662701</v>
      </c>
      <c r="AK45">
        <v>130.14775753662701</v>
      </c>
      <c r="AL45">
        <v>102.787888429045</v>
      </c>
      <c r="AM45">
        <v>81.814189485721201</v>
      </c>
      <c r="AN45">
        <v>124.588412710181</v>
      </c>
      <c r="AO45">
        <v>124.588412710181</v>
      </c>
      <c r="AP45">
        <v>93.018088869611603</v>
      </c>
      <c r="AQ45">
        <v>72.224343182978203</v>
      </c>
      <c r="AR45">
        <v>18157352.919687301</v>
      </c>
      <c r="AS45">
        <v>2109438.793633</v>
      </c>
      <c r="AT45">
        <v>26972604.375993501</v>
      </c>
      <c r="AU45">
        <v>70415114.220137298</v>
      </c>
      <c r="AV45">
        <v>0.957618608187225</v>
      </c>
      <c r="AW45">
        <v>0.957618608187225</v>
      </c>
      <c r="AX45">
        <v>0.90526704717657902</v>
      </c>
      <c r="AY45">
        <v>0.88309282982128301</v>
      </c>
      <c r="AZ45">
        <v>1.16459216876946</v>
      </c>
      <c r="BA45">
        <v>1.16459216876946</v>
      </c>
      <c r="BB45">
        <v>0.95626950490973395</v>
      </c>
      <c r="BC45">
        <v>1.16083392754627</v>
      </c>
      <c r="BD45">
        <v>0.957618608187225</v>
      </c>
      <c r="BE45">
        <v>0.957618608187225</v>
      </c>
      <c r="BF45">
        <v>0.90526704717657902</v>
      </c>
      <c r="BG45">
        <v>0.88305484593605299</v>
      </c>
      <c r="BH45">
        <v>0.17582224099999999</v>
      </c>
      <c r="BI45">
        <v>0.17582224099999999</v>
      </c>
      <c r="BJ45">
        <v>0.22712332299999999</v>
      </c>
      <c r="BK45">
        <v>0.308990078</v>
      </c>
      <c r="BL45">
        <v>3.513968E-2</v>
      </c>
      <c r="BM45">
        <v>3.513968E-2</v>
      </c>
      <c r="BN45">
        <v>0.17582224099999999</v>
      </c>
      <c r="BO45">
        <v>3.513968E-2</v>
      </c>
      <c r="BP45">
        <v>0.17582224099999999</v>
      </c>
      <c r="BQ45">
        <v>0.17582224099999999</v>
      </c>
      <c r="BR45">
        <v>0.22712332299999999</v>
      </c>
      <c r="BS45">
        <v>0.30899682000000001</v>
      </c>
      <c r="BT45">
        <v>0</v>
      </c>
      <c r="BU45">
        <v>0</v>
      </c>
      <c r="BV45">
        <v>0</v>
      </c>
      <c r="BW45">
        <v>2.1294700000000001E-4</v>
      </c>
      <c r="BX45">
        <v>11.2813631600922</v>
      </c>
      <c r="BY45">
        <v>11.2813631600922</v>
      </c>
      <c r="BZ45">
        <v>11.2813631600922</v>
      </c>
      <c r="CA45">
        <v>11.2813631600922</v>
      </c>
      <c r="CB45">
        <v>1497162.7079058201</v>
      </c>
      <c r="CC45">
        <v>173941.849800784</v>
      </c>
      <c r="CD45">
        <v>2897260.3283826699</v>
      </c>
      <c r="CE45">
        <v>9446990.9343169108</v>
      </c>
    </row>
    <row r="46" spans="1:83" x14ac:dyDescent="0.25">
      <c r="A46">
        <v>120</v>
      </c>
      <c r="B46" t="s">
        <v>83</v>
      </c>
      <c r="C46">
        <v>1</v>
      </c>
      <c r="D46">
        <v>2010</v>
      </c>
      <c r="E46">
        <v>2008</v>
      </c>
      <c r="F46">
        <v>0.22288195099999999</v>
      </c>
      <c r="G46">
        <v>2.45482629999999E-2</v>
      </c>
      <c r="H46">
        <v>0.22326241799999999</v>
      </c>
      <c r="I46">
        <v>0.529307368</v>
      </c>
      <c r="J46">
        <v>338.94101269999999</v>
      </c>
      <c r="K46">
        <v>243.80685940000001</v>
      </c>
      <c r="L46">
        <v>170.15823080000001</v>
      </c>
      <c r="M46">
        <v>133.95104449999999</v>
      </c>
      <c r="N46">
        <v>143190.88699999999</v>
      </c>
      <c r="O46">
        <v>21924.991999999998</v>
      </c>
      <c r="P46">
        <v>285711.19899999897</v>
      </c>
      <c r="Q46">
        <v>860451.57849999995</v>
      </c>
      <c r="R46">
        <v>2253.9642020000001</v>
      </c>
      <c r="S46">
        <v>217753227.5</v>
      </c>
      <c r="T46">
        <v>96609</v>
      </c>
      <c r="U46">
        <v>81.825999999999993</v>
      </c>
      <c r="V46">
        <v>39993.631600000001</v>
      </c>
      <c r="W46">
        <v>8.4698100000000001E-4</v>
      </c>
      <c r="X46">
        <v>2.9526412870000001</v>
      </c>
      <c r="Y46">
        <v>2.9526412870000001</v>
      </c>
      <c r="Z46">
        <v>1.834099406</v>
      </c>
      <c r="AA46">
        <v>-0.52931813500000002</v>
      </c>
      <c r="AB46">
        <v>95.134153269999999</v>
      </c>
      <c r="AC46">
        <v>0</v>
      </c>
      <c r="AD46">
        <v>0</v>
      </c>
      <c r="AE46">
        <v>0</v>
      </c>
      <c r="AF46">
        <v>13622343.789999999</v>
      </c>
      <c r="AG46">
        <v>0</v>
      </c>
      <c r="AH46">
        <v>0</v>
      </c>
      <c r="AI46">
        <v>0</v>
      </c>
      <c r="AJ46">
        <v>240.8542181</v>
      </c>
      <c r="AK46">
        <v>240.8542181</v>
      </c>
      <c r="AL46">
        <v>168.3241314</v>
      </c>
      <c r="AM46">
        <v>134.48036269999901</v>
      </c>
      <c r="AN46">
        <v>243.80685940000001</v>
      </c>
      <c r="AO46">
        <v>243.80685940000001</v>
      </c>
      <c r="AP46">
        <v>170.15823080000001</v>
      </c>
      <c r="AQ46">
        <v>133.95104449999999</v>
      </c>
      <c r="AR46">
        <v>48533264.240000002</v>
      </c>
      <c r="AS46">
        <v>5345463.4419999998</v>
      </c>
      <c r="AT46">
        <v>48616112.140000001</v>
      </c>
      <c r="AU46">
        <v>115258387.7</v>
      </c>
      <c r="AV46">
        <v>1.048807176</v>
      </c>
      <c r="AW46">
        <v>1.048807176</v>
      </c>
      <c r="AX46">
        <v>1.054031513</v>
      </c>
      <c r="AY46">
        <v>1.048614197</v>
      </c>
      <c r="AZ46">
        <v>1.0951635909999999</v>
      </c>
      <c r="BA46">
        <v>1.0951635909999999</v>
      </c>
      <c r="BB46">
        <v>1.0612899730000001</v>
      </c>
      <c r="BC46">
        <v>1.0551449690000001</v>
      </c>
      <c r="BD46">
        <v>1.0418025550000001</v>
      </c>
      <c r="BE46">
        <v>1.0418025550000001</v>
      </c>
      <c r="BF46">
        <v>1.0519227659999999</v>
      </c>
      <c r="BG46">
        <v>1.045388513</v>
      </c>
      <c r="BH46">
        <v>0.15192504600000001</v>
      </c>
      <c r="BI46">
        <v>0.15192504600000001</v>
      </c>
      <c r="BJ46">
        <v>0.15122007300000001</v>
      </c>
      <c r="BK46">
        <v>0.19096596699999999</v>
      </c>
      <c r="BL46">
        <v>0.184118371</v>
      </c>
      <c r="BM46">
        <v>0.184118371</v>
      </c>
      <c r="BN46">
        <v>0.14526681899999999</v>
      </c>
      <c r="BO46">
        <v>0.18154208499999999</v>
      </c>
      <c r="BP46">
        <v>0.145164612</v>
      </c>
      <c r="BQ46">
        <v>0.145164612</v>
      </c>
      <c r="BR46">
        <v>0.152841594</v>
      </c>
      <c r="BS46">
        <v>0.19537253399999999</v>
      </c>
      <c r="BT46">
        <v>0.113948431</v>
      </c>
      <c r="BU46">
        <v>0.113948431</v>
      </c>
      <c r="BV46">
        <v>0.19592215599999999</v>
      </c>
      <c r="BW46">
        <v>0.28392197299999999</v>
      </c>
      <c r="BX46">
        <v>102.0409693</v>
      </c>
      <c r="BY46">
        <v>0</v>
      </c>
      <c r="BZ46">
        <v>0</v>
      </c>
      <c r="CA46">
        <v>0</v>
      </c>
      <c r="CB46">
        <v>14611336.91</v>
      </c>
      <c r="CC46">
        <v>0</v>
      </c>
      <c r="CD46">
        <v>0</v>
      </c>
      <c r="CE46">
        <v>0</v>
      </c>
    </row>
    <row r="47" spans="1:83" x14ac:dyDescent="0.25">
      <c r="A47">
        <v>121</v>
      </c>
      <c r="B47" t="s">
        <v>83</v>
      </c>
      <c r="C47">
        <v>1</v>
      </c>
      <c r="D47">
        <v>2011</v>
      </c>
      <c r="E47">
        <v>2009</v>
      </c>
      <c r="F47">
        <v>0.36656820799999901</v>
      </c>
      <c r="G47">
        <v>2.7222884999999999E-2</v>
      </c>
      <c r="H47">
        <v>0.21385496000000001</v>
      </c>
      <c r="I47">
        <v>0.39235394600000001</v>
      </c>
      <c r="J47">
        <v>227.9431088</v>
      </c>
      <c r="K47">
        <v>124.0780659</v>
      </c>
      <c r="L47">
        <v>70.29324312</v>
      </c>
      <c r="M47">
        <v>42.827959440000001</v>
      </c>
      <c r="N47">
        <v>150054.04999999999</v>
      </c>
      <c r="O47">
        <v>20471.918000000001</v>
      </c>
      <c r="P47">
        <v>283873.68699999998</v>
      </c>
      <c r="Q47">
        <v>854810.86699999997</v>
      </c>
      <c r="R47">
        <v>961.42387449999899</v>
      </c>
      <c r="S47">
        <v>93308109.870000005</v>
      </c>
      <c r="T47">
        <v>97052</v>
      </c>
      <c r="U47">
        <v>68.927999999999997</v>
      </c>
      <c r="V47">
        <v>39078.94253</v>
      </c>
      <c r="W47">
        <v>7.1021699999999997E-4</v>
      </c>
      <c r="X47">
        <v>28.667769379999999</v>
      </c>
      <c r="Y47">
        <v>28.667769379999999</v>
      </c>
      <c r="Z47">
        <v>11.114618800000001</v>
      </c>
      <c r="AA47">
        <v>4.8380836489999997</v>
      </c>
      <c r="AB47">
        <v>103.86504290000001</v>
      </c>
      <c r="AC47">
        <v>0</v>
      </c>
      <c r="AD47">
        <v>0</v>
      </c>
      <c r="AE47">
        <v>0</v>
      </c>
      <c r="AF47">
        <v>15585370.34</v>
      </c>
      <c r="AG47">
        <v>0</v>
      </c>
      <c r="AH47">
        <v>0</v>
      </c>
      <c r="AI47">
        <v>0</v>
      </c>
      <c r="AJ47">
        <v>95.41029648</v>
      </c>
      <c r="AK47">
        <v>95.41029648</v>
      </c>
      <c r="AL47">
        <v>59.178624319999997</v>
      </c>
      <c r="AM47">
        <v>37.989875789999999</v>
      </c>
      <c r="AN47">
        <v>124.0780659</v>
      </c>
      <c r="AO47">
        <v>124.0780659</v>
      </c>
      <c r="AP47">
        <v>70.29324312</v>
      </c>
      <c r="AQ47">
        <v>42.827959440000001</v>
      </c>
      <c r="AR47">
        <v>34203786.640000001</v>
      </c>
      <c r="AS47">
        <v>2540115.9900000002</v>
      </c>
      <c r="AT47">
        <v>19954402.100000001</v>
      </c>
      <c r="AU47">
        <v>36609805.140000001</v>
      </c>
      <c r="AV47">
        <v>1.048807176</v>
      </c>
      <c r="AW47">
        <v>1.048807176</v>
      </c>
      <c r="AX47">
        <v>1.054031513</v>
      </c>
      <c r="AY47">
        <v>1.048614197</v>
      </c>
      <c r="AZ47">
        <v>1.0951635909999999</v>
      </c>
      <c r="BA47">
        <v>1.0951635909999999</v>
      </c>
      <c r="BB47">
        <v>1.0612899730000001</v>
      </c>
      <c r="BC47">
        <v>1.0551449690000001</v>
      </c>
      <c r="BD47">
        <v>1.0418025550000001</v>
      </c>
      <c r="BE47">
        <v>1.0418025550000001</v>
      </c>
      <c r="BF47">
        <v>1.0519227659999999</v>
      </c>
      <c r="BG47">
        <v>1.045388513</v>
      </c>
      <c r="BH47">
        <v>0.15192504600000001</v>
      </c>
      <c r="BI47">
        <v>0.15192504600000001</v>
      </c>
      <c r="BJ47">
        <v>0.15122007300000001</v>
      </c>
      <c r="BK47">
        <v>0.19096596699999999</v>
      </c>
      <c r="BL47">
        <v>0.184118371</v>
      </c>
      <c r="BM47">
        <v>0.184118371</v>
      </c>
      <c r="BN47">
        <v>0.14526681899999999</v>
      </c>
      <c r="BO47">
        <v>0.18154208499999999</v>
      </c>
      <c r="BP47">
        <v>0.145164612</v>
      </c>
      <c r="BQ47">
        <v>0.145164612</v>
      </c>
      <c r="BR47">
        <v>0.152841594</v>
      </c>
      <c r="BS47">
        <v>0.19537253399999999</v>
      </c>
      <c r="BT47">
        <v>0.113948431</v>
      </c>
      <c r="BU47">
        <v>0.113948431</v>
      </c>
      <c r="BV47">
        <v>0.19592215599999999</v>
      </c>
      <c r="BW47">
        <v>0.28392197299999999</v>
      </c>
      <c r="BX47">
        <v>103.0185638</v>
      </c>
      <c r="BY47">
        <v>0</v>
      </c>
      <c r="BZ47">
        <v>0</v>
      </c>
      <c r="CA47">
        <v>0</v>
      </c>
      <c r="CB47">
        <v>15458352.720000001</v>
      </c>
      <c r="CC47">
        <v>0</v>
      </c>
      <c r="CD47">
        <v>0</v>
      </c>
      <c r="CE47">
        <v>0</v>
      </c>
    </row>
    <row r="48" spans="1:83" x14ac:dyDescent="0.25">
      <c r="A48">
        <v>122</v>
      </c>
      <c r="B48" t="s">
        <v>83</v>
      </c>
      <c r="C48">
        <v>1</v>
      </c>
      <c r="D48">
        <v>2012</v>
      </c>
      <c r="E48">
        <v>2010</v>
      </c>
      <c r="F48">
        <v>0.25468257300000002</v>
      </c>
      <c r="G48">
        <v>1.7948768E-2</v>
      </c>
      <c r="H48">
        <v>0.205681102</v>
      </c>
      <c r="I48">
        <v>0.521687558</v>
      </c>
      <c r="J48">
        <v>191.6558249</v>
      </c>
      <c r="K48">
        <v>102.7157002</v>
      </c>
      <c r="L48">
        <v>79.633544400000005</v>
      </c>
      <c r="M48">
        <v>67.167825030000003</v>
      </c>
      <c r="N48">
        <v>147802.37599999999</v>
      </c>
      <c r="O48">
        <v>19435.781999999999</v>
      </c>
      <c r="P48">
        <v>287278.12300000002</v>
      </c>
      <c r="Q48">
        <v>863879.96900000004</v>
      </c>
      <c r="R48">
        <v>1141.5232570000001</v>
      </c>
      <c r="S48">
        <v>111225460</v>
      </c>
      <c r="T48">
        <v>97436</v>
      </c>
      <c r="U48">
        <v>69.12</v>
      </c>
      <c r="V48">
        <v>38052.174359999997</v>
      </c>
      <c r="W48">
        <v>7.0938899999999896E-4</v>
      </c>
      <c r="X48">
        <v>13.74220169</v>
      </c>
      <c r="Y48">
        <v>13.74220169</v>
      </c>
      <c r="Z48">
        <v>6.5973381719999997</v>
      </c>
      <c r="AA48">
        <v>2.3147828430000001</v>
      </c>
      <c r="AB48">
        <v>88.940124740000002</v>
      </c>
      <c r="AC48">
        <v>0</v>
      </c>
      <c r="AD48">
        <v>0</v>
      </c>
      <c r="AE48">
        <v>0</v>
      </c>
      <c r="AF48">
        <v>13145561.76</v>
      </c>
      <c r="AG48">
        <v>0</v>
      </c>
      <c r="AH48">
        <v>0</v>
      </c>
      <c r="AI48">
        <v>0</v>
      </c>
      <c r="AJ48">
        <v>88.973498520000007</v>
      </c>
      <c r="AK48">
        <v>88.973498520000007</v>
      </c>
      <c r="AL48">
        <v>73.036206230000005</v>
      </c>
      <c r="AM48">
        <v>64.853042189999996</v>
      </c>
      <c r="AN48">
        <v>102.7157002</v>
      </c>
      <c r="AO48">
        <v>102.7157002</v>
      </c>
      <c r="AP48">
        <v>79.633544400000005</v>
      </c>
      <c r="AQ48">
        <v>67.167825030000003</v>
      </c>
      <c r="AR48">
        <v>28327186.300000001</v>
      </c>
      <c r="AS48">
        <v>1996359.9569999999</v>
      </c>
      <c r="AT48">
        <v>22876975.16</v>
      </c>
      <c r="AU48">
        <v>58024938.600000001</v>
      </c>
      <c r="AV48">
        <v>1.048807176</v>
      </c>
      <c r="AW48">
        <v>1.048807176</v>
      </c>
      <c r="AX48">
        <v>1.054031513</v>
      </c>
      <c r="AY48">
        <v>1.048614197</v>
      </c>
      <c r="AZ48">
        <v>1.0951635909999999</v>
      </c>
      <c r="BA48">
        <v>1.0951635909999999</v>
      </c>
      <c r="BB48">
        <v>1.0612899730000001</v>
      </c>
      <c r="BC48">
        <v>1.0551449690000001</v>
      </c>
      <c r="BD48">
        <v>1.0418025550000001</v>
      </c>
      <c r="BE48">
        <v>1.0418025550000001</v>
      </c>
      <c r="BF48">
        <v>1.0519227659999999</v>
      </c>
      <c r="BG48">
        <v>1.045388513</v>
      </c>
      <c r="BH48">
        <v>0.15192504600000001</v>
      </c>
      <c r="BI48">
        <v>0.15192504600000001</v>
      </c>
      <c r="BJ48">
        <v>0.15122007300000001</v>
      </c>
      <c r="BK48">
        <v>0.19096596699999999</v>
      </c>
      <c r="BL48">
        <v>0.184118371</v>
      </c>
      <c r="BM48">
        <v>0.184118371</v>
      </c>
      <c r="BN48">
        <v>0.14526681899999999</v>
      </c>
      <c r="BO48">
        <v>0.18154208499999999</v>
      </c>
      <c r="BP48">
        <v>0.145164612</v>
      </c>
      <c r="BQ48">
        <v>0.145164612</v>
      </c>
      <c r="BR48">
        <v>0.152841594</v>
      </c>
      <c r="BS48">
        <v>0.19537253399999999</v>
      </c>
      <c r="BT48">
        <v>0.113948431</v>
      </c>
      <c r="BU48">
        <v>0.113948431</v>
      </c>
      <c r="BV48">
        <v>0.19592215599999999</v>
      </c>
      <c r="BW48">
        <v>0.28392197299999999</v>
      </c>
      <c r="BX48">
        <v>103.8912108</v>
      </c>
      <c r="BY48">
        <v>0</v>
      </c>
      <c r="BZ48">
        <v>0</v>
      </c>
      <c r="CA48">
        <v>0</v>
      </c>
      <c r="CB48">
        <v>15355367.810000001</v>
      </c>
      <c r="CC48">
        <v>0</v>
      </c>
      <c r="CD48">
        <v>0</v>
      </c>
      <c r="CE48">
        <v>0</v>
      </c>
    </row>
    <row r="49" spans="1:83" x14ac:dyDescent="0.25">
      <c r="A49">
        <v>123</v>
      </c>
      <c r="B49" t="s">
        <v>83</v>
      </c>
      <c r="C49">
        <v>1</v>
      </c>
      <c r="D49">
        <v>2013</v>
      </c>
      <c r="E49">
        <v>2011</v>
      </c>
      <c r="F49">
        <v>0.29004396199999999</v>
      </c>
      <c r="G49">
        <v>2.3568861E-2</v>
      </c>
      <c r="H49">
        <v>0.18742530800000001</v>
      </c>
      <c r="I49">
        <v>0.498961869</v>
      </c>
      <c r="J49">
        <v>198.0882574</v>
      </c>
      <c r="K49">
        <v>94.947506169999997</v>
      </c>
      <c r="L49">
        <v>64.735625089999999</v>
      </c>
      <c r="M49">
        <v>57.052404789999997</v>
      </c>
      <c r="N49">
        <v>144987.70000000001</v>
      </c>
      <c r="O49">
        <v>24579.955999999998</v>
      </c>
      <c r="P49">
        <v>286688.94699999999</v>
      </c>
      <c r="Q49">
        <v>866003.13699999999</v>
      </c>
      <c r="R49">
        <v>1012.730282</v>
      </c>
      <c r="S49">
        <v>99020716.079999998</v>
      </c>
      <c r="T49">
        <v>97776</v>
      </c>
      <c r="U49">
        <v>69.266000000000005</v>
      </c>
      <c r="V49">
        <v>35623.106879999999</v>
      </c>
      <c r="W49">
        <v>7.08415E-4</v>
      </c>
      <c r="X49">
        <v>6.7752129070000002</v>
      </c>
      <c r="Y49">
        <v>6.7752129070000002</v>
      </c>
      <c r="Z49">
        <v>4.9361731879999997</v>
      </c>
      <c r="AA49">
        <v>4.5221173820000002</v>
      </c>
      <c r="AB49">
        <v>103.140751299999</v>
      </c>
      <c r="AC49">
        <v>0</v>
      </c>
      <c r="AD49">
        <v>0</v>
      </c>
      <c r="AE49">
        <v>0</v>
      </c>
      <c r="AF49">
        <v>14954140.300000001</v>
      </c>
      <c r="AG49">
        <v>0</v>
      </c>
      <c r="AH49">
        <v>0</v>
      </c>
      <c r="AI49">
        <v>0</v>
      </c>
      <c r="AJ49">
        <v>88.172293269999997</v>
      </c>
      <c r="AK49">
        <v>88.172293269999997</v>
      </c>
      <c r="AL49">
        <v>59.799451899999902</v>
      </c>
      <c r="AM49">
        <v>52.53028741</v>
      </c>
      <c r="AN49">
        <v>94.947506169999997</v>
      </c>
      <c r="AO49">
        <v>94.947506169999997</v>
      </c>
      <c r="AP49">
        <v>64.735625089999999</v>
      </c>
      <c r="AQ49">
        <v>57.052404789999997</v>
      </c>
      <c r="AR49">
        <v>28720360.84</v>
      </c>
      <c r="AS49">
        <v>2333805.5240000002</v>
      </c>
      <c r="AT49">
        <v>18558988.190000001</v>
      </c>
      <c r="AU49">
        <v>49407561.520000003</v>
      </c>
      <c r="AV49">
        <v>1.048807176</v>
      </c>
      <c r="AW49">
        <v>1.048807176</v>
      </c>
      <c r="AX49">
        <v>1.054031513</v>
      </c>
      <c r="AY49">
        <v>1.048614197</v>
      </c>
      <c r="AZ49">
        <v>1.0951635909999999</v>
      </c>
      <c r="BA49">
        <v>1.0951635909999999</v>
      </c>
      <c r="BB49">
        <v>1.0612899730000001</v>
      </c>
      <c r="BC49">
        <v>1.0551449690000001</v>
      </c>
      <c r="BD49">
        <v>1.0418025550000001</v>
      </c>
      <c r="BE49">
        <v>1.0418025550000001</v>
      </c>
      <c r="BF49">
        <v>1.0519227659999999</v>
      </c>
      <c r="BG49">
        <v>1.045388513</v>
      </c>
      <c r="BH49">
        <v>0.15192504600000001</v>
      </c>
      <c r="BI49">
        <v>0.15192504600000001</v>
      </c>
      <c r="BJ49">
        <v>0.15122007300000001</v>
      </c>
      <c r="BK49">
        <v>0.19096596699999999</v>
      </c>
      <c r="BL49">
        <v>0.184118371</v>
      </c>
      <c r="BM49">
        <v>0.184118371</v>
      </c>
      <c r="BN49">
        <v>0.14526681899999999</v>
      </c>
      <c r="BO49">
        <v>0.18154208499999999</v>
      </c>
      <c r="BP49">
        <v>0.145164612</v>
      </c>
      <c r="BQ49">
        <v>0.145164612</v>
      </c>
      <c r="BR49">
        <v>0.152841594</v>
      </c>
      <c r="BS49">
        <v>0.19537253399999999</v>
      </c>
      <c r="BT49">
        <v>0.113948431</v>
      </c>
      <c r="BU49">
        <v>0.113948431</v>
      </c>
      <c r="BV49">
        <v>0.19592215599999999</v>
      </c>
      <c r="BW49">
        <v>0.28392197299999999</v>
      </c>
      <c r="BX49">
        <v>103.6997411</v>
      </c>
      <c r="BY49">
        <v>0</v>
      </c>
      <c r="BZ49">
        <v>0</v>
      </c>
      <c r="CA49">
        <v>0</v>
      </c>
      <c r="CB49">
        <v>15035186.960000001</v>
      </c>
      <c r="CC49">
        <v>0</v>
      </c>
      <c r="CD49">
        <v>0</v>
      </c>
      <c r="CE49">
        <v>0</v>
      </c>
    </row>
    <row r="50" spans="1:83" x14ac:dyDescent="0.25">
      <c r="A50">
        <v>124</v>
      </c>
      <c r="B50" t="s">
        <v>83</v>
      </c>
      <c r="C50">
        <v>1</v>
      </c>
      <c r="D50">
        <v>2014</v>
      </c>
      <c r="E50">
        <v>2012</v>
      </c>
      <c r="F50">
        <v>0.23286277</v>
      </c>
      <c r="G50">
        <v>1.6936679999999999E-2</v>
      </c>
      <c r="H50">
        <v>0.20791388199999999</v>
      </c>
      <c r="I50">
        <v>0.54228666799999903</v>
      </c>
      <c r="J50">
        <v>233.1666204</v>
      </c>
      <c r="K50">
        <v>127.215405599999</v>
      </c>
      <c r="L50">
        <v>107.9077594</v>
      </c>
      <c r="M50">
        <v>93.786052889999993</v>
      </c>
      <c r="N50">
        <v>147420.86300000001</v>
      </c>
      <c r="O50">
        <v>19652.321</v>
      </c>
      <c r="P50">
        <v>284417.34600000002</v>
      </c>
      <c r="Q50">
        <v>853524.39299999899</v>
      </c>
      <c r="R50">
        <v>1510.125166</v>
      </c>
      <c r="S50">
        <v>147613224.80000001</v>
      </c>
      <c r="T50">
        <v>97749</v>
      </c>
      <c r="U50">
        <v>89.3</v>
      </c>
      <c r="V50">
        <v>35353.134859999998</v>
      </c>
      <c r="W50">
        <v>9.1356399999999996E-4</v>
      </c>
      <c r="X50">
        <v>0.168081062</v>
      </c>
      <c r="Y50">
        <v>0.168081062</v>
      </c>
      <c r="Z50">
        <v>-3.184647896</v>
      </c>
      <c r="AA50">
        <v>-2.764721448</v>
      </c>
      <c r="AB50">
        <v>105.9512148</v>
      </c>
      <c r="AC50">
        <v>0</v>
      </c>
      <c r="AD50">
        <v>0</v>
      </c>
      <c r="AE50">
        <v>0</v>
      </c>
      <c r="AF50">
        <v>15619419.52</v>
      </c>
      <c r="AG50">
        <v>0</v>
      </c>
      <c r="AH50">
        <v>0</v>
      </c>
      <c r="AI50">
        <v>0</v>
      </c>
      <c r="AJ50">
        <v>127.0473246</v>
      </c>
      <c r="AK50">
        <v>127.0473246</v>
      </c>
      <c r="AL50">
        <v>111.092407299999</v>
      </c>
      <c r="AM50">
        <v>96.550774340000004</v>
      </c>
      <c r="AN50">
        <v>127.215405599999</v>
      </c>
      <c r="AO50">
        <v>127.215405599999</v>
      </c>
      <c r="AP50">
        <v>107.9077594</v>
      </c>
      <c r="AQ50">
        <v>93.786052889999993</v>
      </c>
      <c r="AR50">
        <v>34373624.409999996</v>
      </c>
      <c r="AS50">
        <v>2500077.98699999</v>
      </c>
      <c r="AT50">
        <v>30690838.550000001</v>
      </c>
      <c r="AU50">
        <v>80048683.859999999</v>
      </c>
      <c r="AV50">
        <v>1.048807176</v>
      </c>
      <c r="AW50">
        <v>1.048807176</v>
      </c>
      <c r="AX50">
        <v>1.054031513</v>
      </c>
      <c r="AY50">
        <v>1.048614197</v>
      </c>
      <c r="AZ50">
        <v>1.0951635909999999</v>
      </c>
      <c r="BA50">
        <v>1.0951635909999999</v>
      </c>
      <c r="BB50">
        <v>1.0612899730000001</v>
      </c>
      <c r="BC50">
        <v>1.0551449690000001</v>
      </c>
      <c r="BD50">
        <v>1.0418025550000001</v>
      </c>
      <c r="BE50">
        <v>1.0418025550000001</v>
      </c>
      <c r="BF50">
        <v>1.0519227659999999</v>
      </c>
      <c r="BG50">
        <v>1.045388513</v>
      </c>
      <c r="BH50">
        <v>0.15192504600000001</v>
      </c>
      <c r="BI50">
        <v>0.15192504600000001</v>
      </c>
      <c r="BJ50">
        <v>0.15122007300000001</v>
      </c>
      <c r="BK50">
        <v>0.19096596699999999</v>
      </c>
      <c r="BL50">
        <v>0.184118371</v>
      </c>
      <c r="BM50">
        <v>0.184118371</v>
      </c>
      <c r="BN50">
        <v>0.14526681899999999</v>
      </c>
      <c r="BO50">
        <v>0.18154208499999999</v>
      </c>
      <c r="BP50">
        <v>0.145164612</v>
      </c>
      <c r="BQ50">
        <v>0.145164612</v>
      </c>
      <c r="BR50">
        <v>0.152841594</v>
      </c>
      <c r="BS50">
        <v>0.19537253399999999</v>
      </c>
      <c r="BT50">
        <v>0.113948431</v>
      </c>
      <c r="BU50">
        <v>0.113948431</v>
      </c>
      <c r="BV50">
        <v>0.19592215599999999</v>
      </c>
      <c r="BW50">
        <v>0.28392197299999999</v>
      </c>
      <c r="BX50">
        <v>108.0149625</v>
      </c>
      <c r="BY50">
        <v>0</v>
      </c>
      <c r="BZ50">
        <v>0</v>
      </c>
      <c r="CA50">
        <v>0</v>
      </c>
      <c r="CB50">
        <v>15923658.99</v>
      </c>
      <c r="CC50">
        <v>0</v>
      </c>
      <c r="CD50">
        <v>0</v>
      </c>
      <c r="CE50">
        <v>0</v>
      </c>
    </row>
    <row r="51" spans="1:83" x14ac:dyDescent="0.25">
      <c r="A51">
        <v>125</v>
      </c>
      <c r="B51" t="s">
        <v>83</v>
      </c>
      <c r="C51">
        <v>1</v>
      </c>
      <c r="D51">
        <v>2015</v>
      </c>
      <c r="E51">
        <v>2013</v>
      </c>
      <c r="F51">
        <v>0.24200573</v>
      </c>
      <c r="G51">
        <v>2.7126844000000001E-2</v>
      </c>
      <c r="H51">
        <v>0.185498513999999</v>
      </c>
      <c r="I51">
        <v>0.54536891200000004</v>
      </c>
      <c r="J51">
        <v>245.5222148</v>
      </c>
      <c r="K51">
        <v>87.582005190000004</v>
      </c>
      <c r="L51">
        <v>84.158705220000002</v>
      </c>
      <c r="M51">
        <v>81.104603799999893</v>
      </c>
      <c r="N51">
        <v>124872.58199999999</v>
      </c>
      <c r="O51">
        <v>39238.881999999998</v>
      </c>
      <c r="P51">
        <v>279237.42599999998</v>
      </c>
      <c r="Q51">
        <v>851877.42099999997</v>
      </c>
      <c r="R51">
        <v>1290.946694</v>
      </c>
      <c r="S51">
        <v>126687053.8</v>
      </c>
      <c r="T51">
        <v>98135</v>
      </c>
      <c r="U51">
        <v>97.272000000000006</v>
      </c>
      <c r="V51">
        <v>36118.385349999997</v>
      </c>
      <c r="W51">
        <v>9.912059999999999E-4</v>
      </c>
      <c r="X51">
        <v>7.4596084289999904</v>
      </c>
      <c r="Y51">
        <v>7.4596084289999904</v>
      </c>
      <c r="Z51">
        <v>9.4355674349999994</v>
      </c>
      <c r="AA51">
        <v>5.9426761749999999</v>
      </c>
      <c r="AB51">
        <v>157.9402096</v>
      </c>
      <c r="AC51">
        <v>0</v>
      </c>
      <c r="AD51">
        <v>0</v>
      </c>
      <c r="AE51">
        <v>0</v>
      </c>
      <c r="AF51">
        <v>19722401.780000001</v>
      </c>
      <c r="AG51">
        <v>0</v>
      </c>
      <c r="AH51">
        <v>0</v>
      </c>
      <c r="AI51">
        <v>0</v>
      </c>
      <c r="AJ51">
        <v>80.122396760000001</v>
      </c>
      <c r="AK51">
        <v>80.122396760000001</v>
      </c>
      <c r="AL51">
        <v>74.723137780000002</v>
      </c>
      <c r="AM51">
        <v>75.161927629999994</v>
      </c>
      <c r="AN51">
        <v>87.582005190000004</v>
      </c>
      <c r="AO51">
        <v>87.582005190000004</v>
      </c>
      <c r="AP51">
        <v>84.158705220000002</v>
      </c>
      <c r="AQ51">
        <v>81.104603799999893</v>
      </c>
      <c r="AR51">
        <v>30658992.899999999</v>
      </c>
      <c r="AS51">
        <v>3436619.9669999899</v>
      </c>
      <c r="AT51">
        <v>23500260.219999999</v>
      </c>
      <c r="AU51">
        <v>69091180.719999999</v>
      </c>
      <c r="AV51">
        <v>1.048807176</v>
      </c>
      <c r="AW51">
        <v>1.048807176</v>
      </c>
      <c r="AX51">
        <v>1.054031513</v>
      </c>
      <c r="AY51">
        <v>1.048614197</v>
      </c>
      <c r="AZ51">
        <v>1.0951635909999999</v>
      </c>
      <c r="BA51">
        <v>1.0951635909999999</v>
      </c>
      <c r="BB51">
        <v>1.0612899730000001</v>
      </c>
      <c r="BC51">
        <v>1.0551449690000001</v>
      </c>
      <c r="BD51">
        <v>1.0418025550000001</v>
      </c>
      <c r="BE51">
        <v>1.0418025550000001</v>
      </c>
      <c r="BF51">
        <v>1.0519227659999999</v>
      </c>
      <c r="BG51">
        <v>1.045388513</v>
      </c>
      <c r="BH51">
        <v>0.15192504600000001</v>
      </c>
      <c r="BI51">
        <v>0.15192504600000001</v>
      </c>
      <c r="BJ51">
        <v>0.15122007300000001</v>
      </c>
      <c r="BK51">
        <v>0.19096596699999999</v>
      </c>
      <c r="BL51">
        <v>0.184118371</v>
      </c>
      <c r="BM51">
        <v>0.184118371</v>
      </c>
      <c r="BN51">
        <v>0.14526681899999999</v>
      </c>
      <c r="BO51">
        <v>0.18154208499999999</v>
      </c>
      <c r="BP51">
        <v>0.145164612</v>
      </c>
      <c r="BQ51">
        <v>0.145164612</v>
      </c>
      <c r="BR51">
        <v>0.152841594</v>
      </c>
      <c r="BS51">
        <v>0.19537253399999999</v>
      </c>
      <c r="BT51">
        <v>0.113948431</v>
      </c>
      <c r="BU51">
        <v>0.113948431</v>
      </c>
      <c r="BV51">
        <v>0.19592215599999999</v>
      </c>
      <c r="BW51">
        <v>0.28392197299999999</v>
      </c>
      <c r="BX51">
        <v>124.87115249999999</v>
      </c>
      <c r="BY51">
        <v>0</v>
      </c>
      <c r="BZ51">
        <v>0</v>
      </c>
      <c r="CA51">
        <v>0</v>
      </c>
      <c r="CB51">
        <v>15592983.23</v>
      </c>
      <c r="CC51">
        <v>0</v>
      </c>
      <c r="CD51">
        <v>0</v>
      </c>
      <c r="CE51">
        <v>0</v>
      </c>
    </row>
    <row r="52" spans="1:83" x14ac:dyDescent="0.25">
      <c r="A52">
        <v>126</v>
      </c>
      <c r="B52" t="s">
        <v>83</v>
      </c>
      <c r="C52">
        <v>1</v>
      </c>
      <c r="D52">
        <v>2016</v>
      </c>
      <c r="E52">
        <v>2014</v>
      </c>
      <c r="F52">
        <v>0.267359016</v>
      </c>
      <c r="G52">
        <v>3.2939636000000001E-2</v>
      </c>
      <c r="H52">
        <v>0.18287747199999899</v>
      </c>
      <c r="I52">
        <v>0.51682387600000002</v>
      </c>
      <c r="J52">
        <v>256.28810040000002</v>
      </c>
      <c r="K52">
        <v>96.570051090000007</v>
      </c>
      <c r="L52">
        <v>78.336694699999995</v>
      </c>
      <c r="M52">
        <v>72.757435810000004</v>
      </c>
      <c r="N52">
        <v>123589.86199999999</v>
      </c>
      <c r="O52">
        <v>40410.366999999998</v>
      </c>
      <c r="P52">
        <v>276574.04399999999</v>
      </c>
      <c r="Q52">
        <v>841553.321</v>
      </c>
      <c r="R52">
        <v>1201.178144</v>
      </c>
      <c r="S52">
        <v>118472200.40000001</v>
      </c>
      <c r="T52">
        <v>98630</v>
      </c>
      <c r="U52">
        <v>97.311999999999998</v>
      </c>
      <c r="V52">
        <v>35305.50417</v>
      </c>
      <c r="W52">
        <v>9.8663700000000006E-4</v>
      </c>
      <c r="X52">
        <v>5.8034813019999998</v>
      </c>
      <c r="Y52">
        <v>5.8034813019999998</v>
      </c>
      <c r="Z52">
        <v>5.8015454950000001</v>
      </c>
      <c r="AA52">
        <v>4.2432764880000002</v>
      </c>
      <c r="AB52">
        <v>159.71804929999999</v>
      </c>
      <c r="AC52">
        <v>0</v>
      </c>
      <c r="AD52">
        <v>0</v>
      </c>
      <c r="AE52">
        <v>0</v>
      </c>
      <c r="AF52">
        <v>19739531.68</v>
      </c>
      <c r="AG52">
        <v>0</v>
      </c>
      <c r="AH52">
        <v>0</v>
      </c>
      <c r="AI52">
        <v>0</v>
      </c>
      <c r="AJ52">
        <v>90.766569790000005</v>
      </c>
      <c r="AK52">
        <v>90.766569790000005</v>
      </c>
      <c r="AL52">
        <v>72.53514921</v>
      </c>
      <c r="AM52">
        <v>68.514159329999998</v>
      </c>
      <c r="AN52">
        <v>96.570051090000007</v>
      </c>
      <c r="AO52">
        <v>96.570051090000007</v>
      </c>
      <c r="AP52">
        <v>78.336694699999995</v>
      </c>
      <c r="AQ52">
        <v>72.757435810000004</v>
      </c>
      <c r="AR52">
        <v>31674610.960000001</v>
      </c>
      <c r="AS52">
        <v>3902431.2059999998</v>
      </c>
      <c r="AT52">
        <v>21665896.449999999</v>
      </c>
      <c r="AU52">
        <v>61229261.740000002</v>
      </c>
      <c r="AV52">
        <v>1.048807176</v>
      </c>
      <c r="AW52">
        <v>1.048807176</v>
      </c>
      <c r="AX52">
        <v>1.054031513</v>
      </c>
      <c r="AY52">
        <v>1.048614197</v>
      </c>
      <c r="AZ52">
        <v>1.0951635909999999</v>
      </c>
      <c r="BA52">
        <v>1.0951635909999999</v>
      </c>
      <c r="BB52">
        <v>1.0612899730000001</v>
      </c>
      <c r="BC52">
        <v>1.0551449690000001</v>
      </c>
      <c r="BD52">
        <v>1.0418025550000001</v>
      </c>
      <c r="BE52">
        <v>1.0418025550000001</v>
      </c>
      <c r="BF52">
        <v>1.0519227659999999</v>
      </c>
      <c r="BG52">
        <v>1.045388513</v>
      </c>
      <c r="BH52">
        <v>0.15192504600000001</v>
      </c>
      <c r="BI52">
        <v>0.15192504600000001</v>
      </c>
      <c r="BJ52">
        <v>0.15122007300000001</v>
      </c>
      <c r="BK52">
        <v>0.19096596699999999</v>
      </c>
      <c r="BL52">
        <v>0.184118371</v>
      </c>
      <c r="BM52">
        <v>0.184118371</v>
      </c>
      <c r="BN52">
        <v>0.14526681899999999</v>
      </c>
      <c r="BO52">
        <v>0.18154208499999999</v>
      </c>
      <c r="BP52">
        <v>0.145164612</v>
      </c>
      <c r="BQ52">
        <v>0.145164612</v>
      </c>
      <c r="BR52">
        <v>0.152841594</v>
      </c>
      <c r="BS52">
        <v>0.19537253399999999</v>
      </c>
      <c r="BT52">
        <v>0.113948431</v>
      </c>
      <c r="BU52">
        <v>0.113948431</v>
      </c>
      <c r="BV52">
        <v>0.19592215599999999</v>
      </c>
      <c r="BW52">
        <v>0.28392197299999999</v>
      </c>
      <c r="BX52">
        <v>138.7734476</v>
      </c>
      <c r="BY52">
        <v>0</v>
      </c>
      <c r="BZ52">
        <v>0</v>
      </c>
      <c r="CA52">
        <v>0</v>
      </c>
      <c r="CB52">
        <v>17150991.239999998</v>
      </c>
      <c r="CC52">
        <v>0</v>
      </c>
      <c r="CD52">
        <v>0</v>
      </c>
      <c r="CE52">
        <v>0</v>
      </c>
    </row>
    <row r="53" spans="1:83" x14ac:dyDescent="0.25">
      <c r="A53">
        <v>127</v>
      </c>
      <c r="B53" t="s">
        <v>83</v>
      </c>
      <c r="C53">
        <v>1</v>
      </c>
      <c r="D53">
        <v>2017</v>
      </c>
      <c r="E53">
        <v>2015</v>
      </c>
      <c r="F53">
        <v>0.25046604899999902</v>
      </c>
      <c r="G53">
        <v>2.6663401999999999E-2</v>
      </c>
      <c r="H53">
        <v>0.17552927800000001</v>
      </c>
      <c r="I53">
        <v>0.54734127099999996</v>
      </c>
      <c r="J53">
        <v>229.79304329999999</v>
      </c>
      <c r="K53">
        <v>76.901235040000003</v>
      </c>
      <c r="L53">
        <v>73.160399429999998</v>
      </c>
      <c r="M53">
        <v>75.467652959999995</v>
      </c>
      <c r="N53">
        <v>128799.709</v>
      </c>
      <c r="O53">
        <v>40971.809000000001</v>
      </c>
      <c r="P53">
        <v>283515.22899999999</v>
      </c>
      <c r="Q53">
        <v>857038.33099999896</v>
      </c>
      <c r="R53">
        <v>1191.8907710000001</v>
      </c>
      <c r="S53">
        <v>118168818.59999999</v>
      </c>
      <c r="T53">
        <v>99144</v>
      </c>
      <c r="U53">
        <v>95.957999999999998</v>
      </c>
      <c r="V53">
        <v>36470.511339999997</v>
      </c>
      <c r="W53">
        <v>9.6786500000000004E-4</v>
      </c>
      <c r="X53">
        <v>3.6803613730000002</v>
      </c>
      <c r="Y53">
        <v>3.6803613730000002</v>
      </c>
      <c r="Z53">
        <v>2.1772859790000001</v>
      </c>
      <c r="AA53">
        <v>1.4930256580000001</v>
      </c>
      <c r="AB53">
        <v>152.89180830000001</v>
      </c>
      <c r="AC53">
        <v>0</v>
      </c>
      <c r="AD53">
        <v>0</v>
      </c>
      <c r="AE53">
        <v>0</v>
      </c>
      <c r="AF53">
        <v>19692420.420000002</v>
      </c>
      <c r="AG53">
        <v>0</v>
      </c>
      <c r="AH53">
        <v>0</v>
      </c>
      <c r="AI53">
        <v>0</v>
      </c>
      <c r="AJ53">
        <v>73.220873670000003</v>
      </c>
      <c r="AK53">
        <v>73.220873670000003</v>
      </c>
      <c r="AL53">
        <v>70.983113450000005</v>
      </c>
      <c r="AM53">
        <v>73.974627299999995</v>
      </c>
      <c r="AN53">
        <v>76.901235040000003</v>
      </c>
      <c r="AO53">
        <v>76.901235040000003</v>
      </c>
      <c r="AP53">
        <v>73.160399429999998</v>
      </c>
      <c r="AQ53">
        <v>75.467652959999995</v>
      </c>
      <c r="AR53">
        <v>29597277.109999999</v>
      </c>
      <c r="AS53">
        <v>3150782.7139999899</v>
      </c>
      <c r="AT53">
        <v>20742087.399999999</v>
      </c>
      <c r="AU53">
        <v>64678671.340000004</v>
      </c>
      <c r="AV53">
        <v>1.048807176</v>
      </c>
      <c r="AW53">
        <v>1.048807176</v>
      </c>
      <c r="AX53">
        <v>1.054031513</v>
      </c>
      <c r="AY53">
        <v>1.048614197</v>
      </c>
      <c r="AZ53">
        <v>1.0951635909999999</v>
      </c>
      <c r="BA53">
        <v>1.0951635909999999</v>
      </c>
      <c r="BB53">
        <v>1.0612899730000001</v>
      </c>
      <c r="BC53">
        <v>1.0551449690000001</v>
      </c>
      <c r="BD53">
        <v>1.0418025550000001</v>
      </c>
      <c r="BE53">
        <v>1.0418025550000001</v>
      </c>
      <c r="BF53">
        <v>1.0519227659999999</v>
      </c>
      <c r="BG53">
        <v>1.045388513</v>
      </c>
      <c r="BH53">
        <v>0.15192504600000001</v>
      </c>
      <c r="BI53">
        <v>0.15192504600000001</v>
      </c>
      <c r="BJ53">
        <v>0.15122007300000001</v>
      </c>
      <c r="BK53">
        <v>0.19096596699999999</v>
      </c>
      <c r="BL53">
        <v>0.184118371</v>
      </c>
      <c r="BM53">
        <v>0.184118371</v>
      </c>
      <c r="BN53">
        <v>0.14526681899999999</v>
      </c>
      <c r="BO53">
        <v>0.18154208499999999</v>
      </c>
      <c r="BP53">
        <v>0.145164612</v>
      </c>
      <c r="BQ53">
        <v>0.145164612</v>
      </c>
      <c r="BR53">
        <v>0.152841594</v>
      </c>
      <c r="BS53">
        <v>0.19537253399999999</v>
      </c>
      <c r="BT53">
        <v>0.113948431</v>
      </c>
      <c r="BU53">
        <v>0.113948431</v>
      </c>
      <c r="BV53">
        <v>0.19592215599999999</v>
      </c>
      <c r="BW53">
        <v>0.28392197299999999</v>
      </c>
      <c r="BX53">
        <v>147.0038342</v>
      </c>
      <c r="BY53">
        <v>0</v>
      </c>
      <c r="BZ53">
        <v>0</v>
      </c>
      <c r="CA53">
        <v>0</v>
      </c>
      <c r="CB53">
        <v>18934051.07</v>
      </c>
      <c r="CC53">
        <v>0</v>
      </c>
      <c r="CD53">
        <v>0</v>
      </c>
      <c r="CE53">
        <v>0</v>
      </c>
    </row>
    <row r="54" spans="1:83" x14ac:dyDescent="0.25">
      <c r="A54">
        <v>128</v>
      </c>
      <c r="B54" t="s">
        <v>83</v>
      </c>
      <c r="C54">
        <v>1</v>
      </c>
      <c r="D54">
        <v>2018</v>
      </c>
      <c r="E54">
        <v>2016</v>
      </c>
      <c r="F54">
        <v>0.28000692199999999</v>
      </c>
      <c r="G54">
        <v>3.4590609000000001E-2</v>
      </c>
      <c r="H54">
        <v>0.172427266</v>
      </c>
      <c r="I54">
        <v>0.51297520299999999</v>
      </c>
      <c r="J54">
        <v>240.53310279999999</v>
      </c>
      <c r="K54">
        <v>84.607540520000001</v>
      </c>
      <c r="L54">
        <v>65.188947799999994</v>
      </c>
      <c r="M54">
        <v>63.952092260000001</v>
      </c>
      <c r="N54">
        <v>123944.21400000001</v>
      </c>
      <c r="O54">
        <v>43529.279999999999</v>
      </c>
      <c r="P54">
        <v>281620.53100000002</v>
      </c>
      <c r="Q54">
        <v>854031.63399999996</v>
      </c>
      <c r="R54">
        <v>1069.622042</v>
      </c>
      <c r="S54">
        <v>106471247.59999999</v>
      </c>
      <c r="T54">
        <v>99541</v>
      </c>
      <c r="U54">
        <v>95.217999999999904</v>
      </c>
      <c r="V54">
        <v>37269.677830000001</v>
      </c>
      <c r="W54">
        <v>9.5657100000000003E-4</v>
      </c>
      <c r="X54">
        <v>9.3569400189999996</v>
      </c>
      <c r="Y54">
        <v>9.3569400189999996</v>
      </c>
      <c r="Z54">
        <v>3.1484283080000002</v>
      </c>
      <c r="AA54">
        <v>2.888624101</v>
      </c>
      <c r="AB54">
        <v>155.9255623</v>
      </c>
      <c r="AC54">
        <v>0</v>
      </c>
      <c r="AD54">
        <v>0</v>
      </c>
      <c r="AE54">
        <v>0</v>
      </c>
      <c r="AF54">
        <v>19326071.260000002</v>
      </c>
      <c r="AG54">
        <v>0</v>
      </c>
      <c r="AH54">
        <v>0</v>
      </c>
      <c r="AI54">
        <v>0</v>
      </c>
      <c r="AJ54">
        <v>75.250600509999998</v>
      </c>
      <c r="AK54">
        <v>75.250600509999998</v>
      </c>
      <c r="AL54">
        <v>62.040519490000001</v>
      </c>
      <c r="AM54">
        <v>61.063468159999999</v>
      </c>
      <c r="AN54">
        <v>84.607540520000001</v>
      </c>
      <c r="AO54">
        <v>84.607540520000001</v>
      </c>
      <c r="AP54">
        <v>65.188947799999994</v>
      </c>
      <c r="AQ54">
        <v>63.952092260000001</v>
      </c>
      <c r="AR54">
        <v>29812686.370000001</v>
      </c>
      <c r="AS54">
        <v>3682905.3219999899</v>
      </c>
      <c r="AT54">
        <v>18358546.100000001</v>
      </c>
      <c r="AU54">
        <v>54617109.850000001</v>
      </c>
      <c r="AV54">
        <v>1.048807176</v>
      </c>
      <c r="AW54">
        <v>1.048807176</v>
      </c>
      <c r="AX54">
        <v>1.054031513</v>
      </c>
      <c r="AY54">
        <v>1.048614197</v>
      </c>
      <c r="AZ54">
        <v>1.0951635909999999</v>
      </c>
      <c r="BA54">
        <v>1.0951635909999999</v>
      </c>
      <c r="BB54">
        <v>1.0612899730000001</v>
      </c>
      <c r="BC54">
        <v>1.0551449690000001</v>
      </c>
      <c r="BD54">
        <v>1.0418025550000001</v>
      </c>
      <c r="BE54">
        <v>1.0418025550000001</v>
      </c>
      <c r="BF54">
        <v>1.0519227659999999</v>
      </c>
      <c r="BG54">
        <v>1.045388513</v>
      </c>
      <c r="BH54">
        <v>0.15192504600000001</v>
      </c>
      <c r="BI54">
        <v>0.15192504600000001</v>
      </c>
      <c r="BJ54">
        <v>0.15122007300000001</v>
      </c>
      <c r="BK54">
        <v>0.19096596699999999</v>
      </c>
      <c r="BL54">
        <v>0.184118371</v>
      </c>
      <c r="BM54">
        <v>0.184118371</v>
      </c>
      <c r="BN54">
        <v>0.14526681899999999</v>
      </c>
      <c r="BO54">
        <v>0.18154208499999999</v>
      </c>
      <c r="BP54">
        <v>0.145164612</v>
      </c>
      <c r="BQ54">
        <v>0.145164612</v>
      </c>
      <c r="BR54">
        <v>0.152841594</v>
      </c>
      <c r="BS54">
        <v>0.19537253399999999</v>
      </c>
      <c r="BT54">
        <v>0.113948431</v>
      </c>
      <c r="BU54">
        <v>0.113948431</v>
      </c>
      <c r="BV54">
        <v>0.19592215599999999</v>
      </c>
      <c r="BW54">
        <v>0.28392197299999999</v>
      </c>
      <c r="BX54">
        <v>155.41779119999899</v>
      </c>
      <c r="BY54">
        <v>0</v>
      </c>
      <c r="BZ54">
        <v>0</v>
      </c>
      <c r="CA54">
        <v>0</v>
      </c>
      <c r="CB54">
        <v>19263135.969999999</v>
      </c>
      <c r="CC54">
        <v>0</v>
      </c>
      <c r="CD54">
        <v>0</v>
      </c>
      <c r="CE54">
        <v>0</v>
      </c>
    </row>
    <row r="55" spans="1:83" x14ac:dyDescent="0.25">
      <c r="A55">
        <v>129</v>
      </c>
      <c r="B55" t="s">
        <v>83</v>
      </c>
      <c r="C55">
        <v>1</v>
      </c>
      <c r="D55">
        <v>2019</v>
      </c>
      <c r="E55">
        <v>2017</v>
      </c>
      <c r="F55">
        <v>0.33083875600000001</v>
      </c>
      <c r="G55">
        <v>4.4674005999999898E-2</v>
      </c>
      <c r="H55">
        <v>0.19785514800000001</v>
      </c>
      <c r="I55">
        <v>0.42663209000000002</v>
      </c>
      <c r="J55">
        <v>288.25943130000002</v>
      </c>
      <c r="K55">
        <v>129.29639520000001</v>
      </c>
      <c r="L55">
        <v>79.567580989999996</v>
      </c>
      <c r="M55">
        <v>56.328978390000003</v>
      </c>
      <c r="N55">
        <v>129988.891</v>
      </c>
      <c r="O55">
        <v>39132.885000000002</v>
      </c>
      <c r="P55">
        <v>281633.67599999998</v>
      </c>
      <c r="Q55">
        <v>857817.75199999998</v>
      </c>
      <c r="R55">
        <v>1128.8664679999999</v>
      </c>
      <c r="S55">
        <v>113259172.7</v>
      </c>
      <c r="T55">
        <v>100330</v>
      </c>
      <c r="U55">
        <v>96.762</v>
      </c>
      <c r="V55">
        <v>37099.624089999998</v>
      </c>
      <c r="W55">
        <v>9.6443699999999995E-4</v>
      </c>
      <c r="X55">
        <v>1.215600056</v>
      </c>
      <c r="Y55">
        <v>1.215600056</v>
      </c>
      <c r="Z55">
        <v>1.5751094299999999</v>
      </c>
      <c r="AA55">
        <v>2.3162576399999999</v>
      </c>
      <c r="AB55">
        <v>158.96303610000001</v>
      </c>
      <c r="AC55">
        <v>0</v>
      </c>
      <c r="AD55">
        <v>0</v>
      </c>
      <c r="AE55">
        <v>0</v>
      </c>
      <c r="AF55">
        <v>20663428.780000001</v>
      </c>
      <c r="AG55">
        <v>0</v>
      </c>
      <c r="AH55">
        <v>0</v>
      </c>
      <c r="AI55">
        <v>0</v>
      </c>
      <c r="AJ55">
        <v>128.08079509999999</v>
      </c>
      <c r="AK55">
        <v>128.08079509999999</v>
      </c>
      <c r="AL55">
        <v>77.992471559999998</v>
      </c>
      <c r="AM55">
        <v>54.01272075</v>
      </c>
      <c r="AN55">
        <v>129.29639520000001</v>
      </c>
      <c r="AO55">
        <v>129.29639520000001</v>
      </c>
      <c r="AP55">
        <v>79.567580989999996</v>
      </c>
      <c r="AQ55">
        <v>56.328978390000003</v>
      </c>
      <c r="AR55">
        <v>37470523.789999999</v>
      </c>
      <c r="AS55">
        <v>5059740.9630000005</v>
      </c>
      <c r="AT55">
        <v>22408910.329999998</v>
      </c>
      <c r="AU55">
        <v>48319997.609999999</v>
      </c>
      <c r="AV55">
        <v>1.048807176</v>
      </c>
      <c r="AW55">
        <v>1.048807176</v>
      </c>
      <c r="AX55">
        <v>1.054031513</v>
      </c>
      <c r="AY55">
        <v>1.048614197</v>
      </c>
      <c r="AZ55">
        <v>1.0951635909999999</v>
      </c>
      <c r="BA55">
        <v>1.0951635909999999</v>
      </c>
      <c r="BB55">
        <v>1.0612899730000001</v>
      </c>
      <c r="BC55">
        <v>1.0551449690000001</v>
      </c>
      <c r="BD55">
        <v>1.0418025550000001</v>
      </c>
      <c r="BE55">
        <v>1.0418025550000001</v>
      </c>
      <c r="BF55">
        <v>1.0519227659999999</v>
      </c>
      <c r="BG55">
        <v>1.045388513</v>
      </c>
      <c r="BH55">
        <v>0.15192504600000001</v>
      </c>
      <c r="BI55">
        <v>0.15192504600000001</v>
      </c>
      <c r="BJ55">
        <v>0.15122007300000001</v>
      </c>
      <c r="BK55">
        <v>0.19096596699999999</v>
      </c>
      <c r="BL55">
        <v>0.184118371</v>
      </c>
      <c r="BM55">
        <v>0.184118371</v>
      </c>
      <c r="BN55">
        <v>0.14526681899999999</v>
      </c>
      <c r="BO55">
        <v>0.18154208499999999</v>
      </c>
      <c r="BP55">
        <v>0.145164612</v>
      </c>
      <c r="BQ55">
        <v>0.145164612</v>
      </c>
      <c r="BR55">
        <v>0.152841594</v>
      </c>
      <c r="BS55">
        <v>0.19537253399999999</v>
      </c>
      <c r="BT55">
        <v>0.113948431</v>
      </c>
      <c r="BU55">
        <v>0.113948431</v>
      </c>
      <c r="BV55">
        <v>0.19592215599999999</v>
      </c>
      <c r="BW55">
        <v>0.28392197299999999</v>
      </c>
      <c r="BX55">
        <v>150.64252490000001</v>
      </c>
      <c r="BY55">
        <v>0</v>
      </c>
      <c r="BZ55">
        <v>0</v>
      </c>
      <c r="CA55">
        <v>0</v>
      </c>
      <c r="CB55">
        <v>19581854.739999998</v>
      </c>
      <c r="CC55">
        <v>0</v>
      </c>
      <c r="CD55">
        <v>0</v>
      </c>
      <c r="CE55">
        <v>0</v>
      </c>
    </row>
    <row r="56" spans="1:83" x14ac:dyDescent="0.25">
      <c r="A56">
        <v>227</v>
      </c>
      <c r="B56" t="s">
        <v>83</v>
      </c>
      <c r="C56">
        <v>1</v>
      </c>
      <c r="D56">
        <v>2020</v>
      </c>
      <c r="E56">
        <v>2018</v>
      </c>
      <c r="F56">
        <v>0.25425984547814101</v>
      </c>
      <c r="G56">
        <v>3.7201544250616801E-2</v>
      </c>
      <c r="H56">
        <v>0.20760290508944301</v>
      </c>
      <c r="I56">
        <v>0.50093570518179797</v>
      </c>
      <c r="J56">
        <v>285.31808451393499</v>
      </c>
      <c r="K56">
        <v>136.49990204472201</v>
      </c>
      <c r="L56">
        <v>108.341673558941</v>
      </c>
      <c r="M56">
        <v>85.791520610775294</v>
      </c>
      <c r="N56">
        <v>127056.003853552</v>
      </c>
      <c r="O56">
        <v>38671.227502338799</v>
      </c>
      <c r="P56">
        <v>271892.49252270802</v>
      </c>
      <c r="Q56">
        <v>828508.46846024203</v>
      </c>
      <c r="R56">
        <v>1411.4209960119899</v>
      </c>
      <c r="S56">
        <v>141892463.66918999</v>
      </c>
      <c r="T56">
        <v>100531.63731453</v>
      </c>
      <c r="U56">
        <v>96.762</v>
      </c>
      <c r="V56">
        <v>37354.114429929898</v>
      </c>
      <c r="W56">
        <v>9.6249873141918303E-4</v>
      </c>
      <c r="X56">
        <v>6.3521445080954804</v>
      </c>
      <c r="Y56">
        <v>6.3521445080954804</v>
      </c>
      <c r="Z56">
        <v>5.55378512989651</v>
      </c>
      <c r="AA56">
        <v>3.9773311250541799</v>
      </c>
      <c r="AB56">
        <v>148.81818246921199</v>
      </c>
      <c r="AC56">
        <v>0</v>
      </c>
      <c r="AD56">
        <v>0</v>
      </c>
      <c r="AE56">
        <v>0</v>
      </c>
      <c r="AF56">
        <v>18734423.806837302</v>
      </c>
      <c r="AG56">
        <v>0</v>
      </c>
      <c r="AH56">
        <v>0</v>
      </c>
      <c r="AI56">
        <v>0</v>
      </c>
      <c r="AJ56">
        <v>130.14775753662701</v>
      </c>
      <c r="AK56">
        <v>130.14775753662701</v>
      </c>
      <c r="AL56">
        <v>102.787888429045</v>
      </c>
      <c r="AM56">
        <v>81.814189485721201</v>
      </c>
      <c r="AN56">
        <v>136.49990204472201</v>
      </c>
      <c r="AO56">
        <v>136.49990204472201</v>
      </c>
      <c r="AP56">
        <v>108.341673558941</v>
      </c>
      <c r="AQ56">
        <v>85.791520610775294</v>
      </c>
      <c r="AR56">
        <v>36077555.887041099</v>
      </c>
      <c r="AS56">
        <v>5278618.7660184298</v>
      </c>
      <c r="AT56">
        <v>29457287.668022301</v>
      </c>
      <c r="AU56">
        <v>71079001.348108798</v>
      </c>
      <c r="AV56">
        <v>1.04573088003308</v>
      </c>
      <c r="AW56">
        <v>1.04573088003308</v>
      </c>
      <c r="AX56">
        <v>1.0492921051080699</v>
      </c>
      <c r="AY56">
        <v>1.0439565211734401</v>
      </c>
      <c r="AZ56">
        <v>1.09195132528023</v>
      </c>
      <c r="BA56">
        <v>1.09195132528023</v>
      </c>
      <c r="BB56">
        <v>1.05651792775123</v>
      </c>
      <c r="BC56">
        <v>1.05045828515604</v>
      </c>
      <c r="BD56">
        <v>1.0387468045516699</v>
      </c>
      <c r="BE56">
        <v>1.0387468045516699</v>
      </c>
      <c r="BF56">
        <v>1.04719283999931</v>
      </c>
      <c r="BG56">
        <v>1.04074516483602</v>
      </c>
      <c r="BH56">
        <v>0.15192504600000001</v>
      </c>
      <c r="BI56">
        <v>0.15192504600000001</v>
      </c>
      <c r="BJ56">
        <v>0.15122007300000001</v>
      </c>
      <c r="BK56">
        <v>0.19096596699999999</v>
      </c>
      <c r="BL56">
        <v>0.184118371</v>
      </c>
      <c r="BM56">
        <v>0.184118371</v>
      </c>
      <c r="BN56">
        <v>0.14526681899999999</v>
      </c>
      <c r="BO56">
        <v>0.18154208499999999</v>
      </c>
      <c r="BP56">
        <v>0.145164612</v>
      </c>
      <c r="BQ56">
        <v>0.145164612</v>
      </c>
      <c r="BR56">
        <v>0.152841594</v>
      </c>
      <c r="BS56">
        <v>0.19537253399999999</v>
      </c>
      <c r="BT56">
        <v>0.113948431</v>
      </c>
      <c r="BU56">
        <v>0.113948431</v>
      </c>
      <c r="BV56">
        <v>0.19592215599999999</v>
      </c>
      <c r="BW56">
        <v>0.28392197299999999</v>
      </c>
      <c r="BX56">
        <v>158.48481607982299</v>
      </c>
      <c r="BY56">
        <v>0</v>
      </c>
      <c r="BZ56">
        <v>0</v>
      </c>
      <c r="CA56">
        <v>0</v>
      </c>
      <c r="CB56">
        <v>20601265.482555199</v>
      </c>
      <c r="CC56">
        <v>0</v>
      </c>
      <c r="CD56">
        <v>0</v>
      </c>
      <c r="CE56">
        <v>0</v>
      </c>
    </row>
    <row r="57" spans="1:83" x14ac:dyDescent="0.25">
      <c r="A57">
        <v>249</v>
      </c>
      <c r="B57" t="s">
        <v>83</v>
      </c>
      <c r="C57">
        <v>1</v>
      </c>
      <c r="D57">
        <v>2021</v>
      </c>
      <c r="E57">
        <v>2019</v>
      </c>
      <c r="F57">
        <v>0.25242837169022198</v>
      </c>
      <c r="G57">
        <v>3.7308897358606999E-2</v>
      </c>
      <c r="H57">
        <v>0.20808018142889201</v>
      </c>
      <c r="I57">
        <v>0.50218254952227803</v>
      </c>
      <c r="J57">
        <v>277.48379164997101</v>
      </c>
      <c r="K57">
        <v>136.099529023109</v>
      </c>
      <c r="L57">
        <v>107.85451982932599</v>
      </c>
      <c r="M57">
        <v>85.410456638138598</v>
      </c>
      <c r="N57">
        <v>127554.10740759299</v>
      </c>
      <c r="O57">
        <v>38769.553562365101</v>
      </c>
      <c r="P57">
        <v>272852.14772620198</v>
      </c>
      <c r="Q57">
        <v>831544.66562564403</v>
      </c>
      <c r="R57">
        <v>1403.97802131759</v>
      </c>
      <c r="S57">
        <v>141427872.540887</v>
      </c>
      <c r="T57">
        <v>100733.679867838</v>
      </c>
      <c r="U57">
        <v>96.762</v>
      </c>
      <c r="V57">
        <v>37610.3504838585</v>
      </c>
      <c r="W57">
        <v>9.6056435825620195E-4</v>
      </c>
      <c r="X57">
        <v>5.9517714864826301</v>
      </c>
      <c r="Y57">
        <v>5.9517714864826301</v>
      </c>
      <c r="Z57">
        <v>5.0666314002811399</v>
      </c>
      <c r="AA57">
        <v>3.5962671524174099</v>
      </c>
      <c r="AB57">
        <v>141.38426262686099</v>
      </c>
      <c r="AC57">
        <v>0</v>
      </c>
      <c r="AD57">
        <v>0</v>
      </c>
      <c r="AE57">
        <v>0</v>
      </c>
      <c r="AF57">
        <v>18340353.633971799</v>
      </c>
      <c r="AG57">
        <v>0</v>
      </c>
      <c r="AH57">
        <v>0</v>
      </c>
      <c r="AI57">
        <v>0</v>
      </c>
      <c r="AJ57">
        <v>130.14775753662701</v>
      </c>
      <c r="AK57">
        <v>130.14775753662701</v>
      </c>
      <c r="AL57">
        <v>102.787888429045</v>
      </c>
      <c r="AM57">
        <v>81.814189485721201</v>
      </c>
      <c r="AN57">
        <v>136.099529023109</v>
      </c>
      <c r="AO57">
        <v>136.099529023109</v>
      </c>
      <c r="AP57">
        <v>107.85451982932599</v>
      </c>
      <c r="AQ57">
        <v>85.410456638138598</v>
      </c>
      <c r="AR57">
        <v>35700407.577108398</v>
      </c>
      <c r="AS57">
        <v>5276517.9802741203</v>
      </c>
      <c r="AT57">
        <v>29428337.377409998</v>
      </c>
      <c r="AU57">
        <v>71022609.606094494</v>
      </c>
      <c r="AV57">
        <v>1.0462638315881101</v>
      </c>
      <c r="AW57">
        <v>1.0462638315881101</v>
      </c>
      <c r="AX57">
        <v>1.0497735623947699</v>
      </c>
      <c r="AY57">
        <v>1.0444538673486901</v>
      </c>
      <c r="AZ57">
        <v>1.0925078328558699</v>
      </c>
      <c r="BA57">
        <v>1.0925078328558699</v>
      </c>
      <c r="BB57">
        <v>1.05700270053506</v>
      </c>
      <c r="BC57">
        <v>1.0509587288045901</v>
      </c>
      <c r="BD57">
        <v>1.0392761967072801</v>
      </c>
      <c r="BE57">
        <v>1.0392761967072801</v>
      </c>
      <c r="BF57">
        <v>1.0476733340590201</v>
      </c>
      <c r="BG57">
        <v>1.04124098110484</v>
      </c>
      <c r="BH57">
        <v>0.15192504600000001</v>
      </c>
      <c r="BI57">
        <v>0.15192504600000001</v>
      </c>
      <c r="BJ57">
        <v>0.15122007300000001</v>
      </c>
      <c r="BK57">
        <v>0.19096596699999999</v>
      </c>
      <c r="BL57">
        <v>0.184118371</v>
      </c>
      <c r="BM57">
        <v>0.184118371</v>
      </c>
      <c r="BN57">
        <v>0.14526681899999999</v>
      </c>
      <c r="BO57">
        <v>0.18154208499999999</v>
      </c>
      <c r="BP57">
        <v>0.145164612</v>
      </c>
      <c r="BQ57">
        <v>0.145164612</v>
      </c>
      <c r="BR57">
        <v>0.152841594</v>
      </c>
      <c r="BS57">
        <v>0.19537253399999999</v>
      </c>
      <c r="BT57">
        <v>0.113948431</v>
      </c>
      <c r="BU57">
        <v>0.113948431</v>
      </c>
      <c r="BV57">
        <v>0.19592215599999999</v>
      </c>
      <c r="BW57">
        <v>0.28392197299999999</v>
      </c>
      <c r="BX57">
        <v>148.81818246921199</v>
      </c>
      <c r="BY57">
        <v>0</v>
      </c>
      <c r="BZ57">
        <v>0</v>
      </c>
      <c r="CA57">
        <v>0</v>
      </c>
      <c r="CB57">
        <v>18908243.565287001</v>
      </c>
      <c r="CC57">
        <v>0</v>
      </c>
      <c r="CD57">
        <v>0</v>
      </c>
      <c r="CE57">
        <v>0</v>
      </c>
    </row>
    <row r="58" spans="1:83" x14ac:dyDescent="0.25">
      <c r="A58">
        <v>271</v>
      </c>
      <c r="B58" t="s">
        <v>83</v>
      </c>
      <c r="C58">
        <v>1</v>
      </c>
      <c r="D58">
        <v>2022</v>
      </c>
      <c r="E58">
        <v>2020</v>
      </c>
      <c r="F58">
        <v>0.24822041788132701</v>
      </c>
      <c r="G58">
        <v>3.7491872657897399E-2</v>
      </c>
      <c r="H58">
        <v>0.209241386031562</v>
      </c>
      <c r="I58">
        <v>0.50504632342921296</v>
      </c>
      <c r="J58">
        <v>272.69363929024797</v>
      </c>
      <c r="K58">
        <v>136.168891472871</v>
      </c>
      <c r="L58">
        <v>107.904007807195</v>
      </c>
      <c r="M58">
        <v>85.451146612360503</v>
      </c>
      <c r="N58">
        <v>127979.198697222</v>
      </c>
      <c r="O58">
        <v>38857.473658315997</v>
      </c>
      <c r="P58">
        <v>273668.83438261203</v>
      </c>
      <c r="Q58">
        <v>834120.22036728205</v>
      </c>
      <c r="R58">
        <v>1398.1980339920799</v>
      </c>
      <c r="S58">
        <v>141128696.39160699</v>
      </c>
      <c r="T58">
        <v>100936.128474349</v>
      </c>
      <c r="U58">
        <v>96.762</v>
      </c>
      <c r="V58">
        <v>37868.344226768197</v>
      </c>
      <c r="W58">
        <v>9.5863387268227504E-4</v>
      </c>
      <c r="X58">
        <v>6.0211339362447003</v>
      </c>
      <c r="Y58">
        <v>6.0211339362447003</v>
      </c>
      <c r="Z58">
        <v>5.11611937815006</v>
      </c>
      <c r="AA58">
        <v>3.6369571266392899</v>
      </c>
      <c r="AB58">
        <v>136.52474781737601</v>
      </c>
      <c r="AC58">
        <v>0</v>
      </c>
      <c r="AD58">
        <v>0</v>
      </c>
      <c r="AE58">
        <v>0</v>
      </c>
      <c r="AF58">
        <v>17604238.375184499</v>
      </c>
      <c r="AG58">
        <v>0</v>
      </c>
      <c r="AH58">
        <v>0</v>
      </c>
      <c r="AI58">
        <v>0</v>
      </c>
      <c r="AJ58">
        <v>130.14775753662701</v>
      </c>
      <c r="AK58">
        <v>130.14775753662701</v>
      </c>
      <c r="AL58">
        <v>102.787888429045</v>
      </c>
      <c r="AM58">
        <v>81.814189485721201</v>
      </c>
      <c r="AN58">
        <v>136.168891472871</v>
      </c>
      <c r="AO58">
        <v>136.168891472871</v>
      </c>
      <c r="AP58">
        <v>107.904007807195</v>
      </c>
      <c r="AQ58">
        <v>85.451146612360503</v>
      </c>
      <c r="AR58">
        <v>35031023.993371703</v>
      </c>
      <c r="AS58">
        <v>5291179.1134892097</v>
      </c>
      <c r="AT58">
        <v>29529964.041807398</v>
      </c>
      <c r="AU58">
        <v>71276529.2429391</v>
      </c>
      <c r="AV58">
        <v>1.0467171176058201</v>
      </c>
      <c r="AW58">
        <v>1.0467171176058201</v>
      </c>
      <c r="AX58">
        <v>1.0501820388858401</v>
      </c>
      <c r="AY58">
        <v>1.04487441752334</v>
      </c>
      <c r="AZ58">
        <v>1.0929811537429399</v>
      </c>
      <c r="BA58">
        <v>1.0929811537429399</v>
      </c>
      <c r="BB58">
        <v>1.05741398994988</v>
      </c>
      <c r="BC58">
        <v>1.0513818981668499</v>
      </c>
      <c r="BD58">
        <v>1.0397264553841901</v>
      </c>
      <c r="BE58">
        <v>1.0397264553841901</v>
      </c>
      <c r="BF58">
        <v>1.0480809933320401</v>
      </c>
      <c r="BG58">
        <v>1.0416602376083099</v>
      </c>
      <c r="BH58">
        <v>0.15192504600000001</v>
      </c>
      <c r="BI58">
        <v>0.15192504600000001</v>
      </c>
      <c r="BJ58">
        <v>0.15122007300000001</v>
      </c>
      <c r="BK58">
        <v>0.19096596699999999</v>
      </c>
      <c r="BL58">
        <v>0.184118371</v>
      </c>
      <c r="BM58">
        <v>0.184118371</v>
      </c>
      <c r="BN58">
        <v>0.14526681899999999</v>
      </c>
      <c r="BO58">
        <v>0.18154208499999999</v>
      </c>
      <c r="BP58">
        <v>0.145164612</v>
      </c>
      <c r="BQ58">
        <v>0.145164612</v>
      </c>
      <c r="BR58">
        <v>0.152841594</v>
      </c>
      <c r="BS58">
        <v>0.19537253399999999</v>
      </c>
      <c r="BT58">
        <v>0.113948431</v>
      </c>
      <c r="BU58">
        <v>0.113948431</v>
      </c>
      <c r="BV58">
        <v>0.19592215599999999</v>
      </c>
      <c r="BW58">
        <v>0.28392197299999999</v>
      </c>
      <c r="BX58">
        <v>141.38426262686099</v>
      </c>
      <c r="BY58">
        <v>0</v>
      </c>
      <c r="BZ58">
        <v>0</v>
      </c>
      <c r="CA58">
        <v>0</v>
      </c>
      <c r="CB58">
        <v>18034143.420850001</v>
      </c>
      <c r="CC58">
        <v>0</v>
      </c>
      <c r="CD58">
        <v>0</v>
      </c>
      <c r="CE58">
        <v>0</v>
      </c>
    </row>
    <row r="59" spans="1:83" x14ac:dyDescent="0.25">
      <c r="A59">
        <v>293</v>
      </c>
      <c r="B59" t="s">
        <v>83</v>
      </c>
      <c r="C59">
        <v>1</v>
      </c>
      <c r="D59">
        <v>2023</v>
      </c>
      <c r="E59">
        <v>2021</v>
      </c>
      <c r="F59">
        <v>0.24716863259076699</v>
      </c>
      <c r="G59">
        <v>3.7541967818281799E-2</v>
      </c>
      <c r="H59">
        <v>0.20953083121187599</v>
      </c>
      <c r="I59">
        <v>0.50575856837907396</v>
      </c>
      <c r="J59">
        <v>271.33068623017198</v>
      </c>
      <c r="K59">
        <v>136.2278856316</v>
      </c>
      <c r="L59">
        <v>107.94599424318599</v>
      </c>
      <c r="M59">
        <v>85.485553584037902</v>
      </c>
      <c r="N59">
        <v>128337.994814534</v>
      </c>
      <c r="O59">
        <v>38961.158335787499</v>
      </c>
      <c r="P59">
        <v>274424.09980407998</v>
      </c>
      <c r="Q59">
        <v>836433.39505454595</v>
      </c>
      <c r="R59">
        <v>1397.8554268187499</v>
      </c>
      <c r="S59">
        <v>141377677.57761699</v>
      </c>
      <c r="T59">
        <v>101138.983950125</v>
      </c>
      <c r="U59">
        <v>96.762</v>
      </c>
      <c r="V59">
        <v>38128.107715785598</v>
      </c>
      <c r="W59">
        <v>9.5670726688435695E-4</v>
      </c>
      <c r="X59">
        <v>6.0801280949730598</v>
      </c>
      <c r="Y59">
        <v>6.0801280949730598</v>
      </c>
      <c r="Z59">
        <v>5.1581058141406597</v>
      </c>
      <c r="AA59">
        <v>3.6713640983167002</v>
      </c>
      <c r="AB59">
        <v>135.102800598572</v>
      </c>
      <c r="AC59">
        <v>0</v>
      </c>
      <c r="AD59">
        <v>0</v>
      </c>
      <c r="AE59">
        <v>0</v>
      </c>
      <c r="AF59">
        <v>17460913.5659348</v>
      </c>
      <c r="AG59">
        <v>0</v>
      </c>
      <c r="AH59">
        <v>0</v>
      </c>
      <c r="AI59">
        <v>0</v>
      </c>
      <c r="AJ59">
        <v>130.14775753662701</v>
      </c>
      <c r="AK59">
        <v>130.14775753662701</v>
      </c>
      <c r="AL59">
        <v>102.787888429045</v>
      </c>
      <c r="AM59">
        <v>81.814189485721201</v>
      </c>
      <c r="AN59">
        <v>136.2278856316</v>
      </c>
      <c r="AO59">
        <v>136.2278856316</v>
      </c>
      <c r="AP59">
        <v>107.94599424318599</v>
      </c>
      <c r="AQ59">
        <v>85.485553584037902</v>
      </c>
      <c r="AR59">
        <v>34944127.245718099</v>
      </c>
      <c r="AS59">
        <v>5307596.2218423299</v>
      </c>
      <c r="AT59">
        <v>29622982.297642801</v>
      </c>
      <c r="AU59">
        <v>71502971.812414095</v>
      </c>
      <c r="AV59">
        <v>1.04709860573358</v>
      </c>
      <c r="AW59">
        <v>1.04709860573358</v>
      </c>
      <c r="AX59">
        <v>1.0505588139894499</v>
      </c>
      <c r="AY59">
        <v>1.0452511102462201</v>
      </c>
      <c r="AZ59">
        <v>1.0933795033323499</v>
      </c>
      <c r="BA59">
        <v>1.0933795033323499</v>
      </c>
      <c r="BB59">
        <v>1.05779335966948</v>
      </c>
      <c r="BC59">
        <v>1.0517609369330001</v>
      </c>
      <c r="BD59">
        <v>1.0401053956844699</v>
      </c>
      <c r="BE59">
        <v>1.0401053956844699</v>
      </c>
      <c r="BF59">
        <v>1.04845701464095</v>
      </c>
      <c r="BG59">
        <v>1.0420357715716699</v>
      </c>
      <c r="BH59">
        <v>0.15192504600000001</v>
      </c>
      <c r="BI59">
        <v>0.15192504600000001</v>
      </c>
      <c r="BJ59">
        <v>0.15122007300000001</v>
      </c>
      <c r="BK59">
        <v>0.19096596699999999</v>
      </c>
      <c r="BL59">
        <v>0.184118371</v>
      </c>
      <c r="BM59">
        <v>0.184118371</v>
      </c>
      <c r="BN59">
        <v>0.14526681899999999</v>
      </c>
      <c r="BO59">
        <v>0.18154208499999999</v>
      </c>
      <c r="BP59">
        <v>0.145164612</v>
      </c>
      <c r="BQ59">
        <v>0.145164612</v>
      </c>
      <c r="BR59">
        <v>0.152841594</v>
      </c>
      <c r="BS59">
        <v>0.19537253399999999</v>
      </c>
      <c r="BT59">
        <v>0.113948431</v>
      </c>
      <c r="BU59">
        <v>0.113948431</v>
      </c>
      <c r="BV59">
        <v>0.19592215599999999</v>
      </c>
      <c r="BW59">
        <v>0.28392197299999999</v>
      </c>
      <c r="BX59">
        <v>136.52474781737601</v>
      </c>
      <c r="BY59">
        <v>0</v>
      </c>
      <c r="BZ59">
        <v>0</v>
      </c>
      <c r="CA59">
        <v>0</v>
      </c>
      <c r="CB59">
        <v>17472327.828008201</v>
      </c>
      <c r="CC59">
        <v>0</v>
      </c>
      <c r="CD59">
        <v>0</v>
      </c>
      <c r="CE59">
        <v>0</v>
      </c>
    </row>
    <row r="60" spans="1:83" x14ac:dyDescent="0.25">
      <c r="A60">
        <v>315</v>
      </c>
      <c r="B60" t="s">
        <v>83</v>
      </c>
      <c r="C60">
        <v>1</v>
      </c>
      <c r="D60">
        <v>2024</v>
      </c>
      <c r="E60">
        <v>2022</v>
      </c>
      <c r="F60">
        <v>0.13665934540115199</v>
      </c>
      <c r="G60">
        <v>4.0056662241141398E-2</v>
      </c>
      <c r="H60">
        <v>0.23496192382140299</v>
      </c>
      <c r="I60">
        <v>0.58832206853630198</v>
      </c>
      <c r="J60">
        <v>152.29179709599401</v>
      </c>
      <c r="K60">
        <v>152.29179709599401</v>
      </c>
      <c r="L60">
        <v>123.998983800537</v>
      </c>
      <c r="M60">
        <v>101.530634033884</v>
      </c>
      <c r="N60">
        <v>129492.694754476</v>
      </c>
      <c r="O60">
        <v>37956.022116519802</v>
      </c>
      <c r="P60">
        <v>273439.85022297699</v>
      </c>
      <c r="Q60">
        <v>836181.36620028794</v>
      </c>
      <c r="R60">
        <v>1423.94073508987</v>
      </c>
      <c r="S60">
        <v>144305353.84955701</v>
      </c>
      <c r="T60">
        <v>101342.247112868</v>
      </c>
      <c r="U60">
        <v>96.762</v>
      </c>
      <c r="V60">
        <v>38389.653090745102</v>
      </c>
      <c r="W60">
        <v>9.5478453306510201E-4</v>
      </c>
      <c r="X60">
        <v>6.1297779193284399</v>
      </c>
      <c r="Y60">
        <v>6.1297779193284399</v>
      </c>
      <c r="Z60">
        <v>5.1968337314529904</v>
      </c>
      <c r="AA60">
        <v>3.70218290812414</v>
      </c>
      <c r="AB60">
        <v>16.0142616400389</v>
      </c>
      <c r="AC60">
        <v>16.0142616400389</v>
      </c>
      <c r="AD60">
        <v>16.0142616400389</v>
      </c>
      <c r="AE60">
        <v>16.0142616400389</v>
      </c>
      <c r="AF60">
        <v>2055238.22731792</v>
      </c>
      <c r="AG60">
        <v>623934.18338828697</v>
      </c>
      <c r="AH60">
        <v>4394699.3345947098</v>
      </c>
      <c r="AI60">
        <v>13394863.2328695</v>
      </c>
      <c r="AJ60">
        <v>130.14775753662701</v>
      </c>
      <c r="AK60">
        <v>130.14775753662701</v>
      </c>
      <c r="AL60">
        <v>102.787888429045</v>
      </c>
      <c r="AM60">
        <v>81.814189485721201</v>
      </c>
      <c r="AN60">
        <v>136.27753545595499</v>
      </c>
      <c r="AO60">
        <v>136.27753545595499</v>
      </c>
      <c r="AP60">
        <v>107.98472216049799</v>
      </c>
      <c r="AQ60">
        <v>85.516372393845302</v>
      </c>
      <c r="AR60">
        <v>19720675.1949622</v>
      </c>
      <c r="AS60">
        <v>5780390.8187401202</v>
      </c>
      <c r="AT60">
        <v>33906263.558220401</v>
      </c>
      <c r="AU60">
        <v>84898024.277634799</v>
      </c>
      <c r="AV60">
        <v>1.0483233483427901</v>
      </c>
      <c r="AW60">
        <v>1.0483233483427901</v>
      </c>
      <c r="AX60">
        <v>1.05006898248583</v>
      </c>
      <c r="AY60">
        <v>1.04521016694175</v>
      </c>
      <c r="AZ60">
        <v>1.0946583785580799</v>
      </c>
      <c r="BA60">
        <v>1.0946583785580799</v>
      </c>
      <c r="BB60">
        <v>1.0573001550007</v>
      </c>
      <c r="BC60">
        <v>1.05171973863352</v>
      </c>
      <c r="BD60">
        <v>1.0413219586606599</v>
      </c>
      <c r="BE60">
        <v>1.0413219586606599</v>
      </c>
      <c r="BF60">
        <v>1.0479681631181901</v>
      </c>
      <c r="BG60">
        <v>1.0419949542145299</v>
      </c>
      <c r="BH60">
        <v>0.15192504600000001</v>
      </c>
      <c r="BI60">
        <v>0.15192504600000001</v>
      </c>
      <c r="BJ60">
        <v>0.15122007300000001</v>
      </c>
      <c r="BK60">
        <v>0.19096596699999999</v>
      </c>
      <c r="BL60">
        <v>0.184118371</v>
      </c>
      <c r="BM60">
        <v>0.184118371</v>
      </c>
      <c r="BN60">
        <v>0.14526681899999999</v>
      </c>
      <c r="BO60">
        <v>0.18154208499999999</v>
      </c>
      <c r="BP60">
        <v>0.145164612</v>
      </c>
      <c r="BQ60">
        <v>0.145164612</v>
      </c>
      <c r="BR60">
        <v>0.152841594</v>
      </c>
      <c r="BS60">
        <v>0.19537253399999999</v>
      </c>
      <c r="BT60">
        <v>0.113948431</v>
      </c>
      <c r="BU60">
        <v>0.113948431</v>
      </c>
      <c r="BV60">
        <v>0.19592215599999999</v>
      </c>
      <c r="BW60">
        <v>0.28392197299999999</v>
      </c>
      <c r="BX60">
        <v>16.0142616400389</v>
      </c>
      <c r="BY60">
        <v>16.0142616400389</v>
      </c>
      <c r="BZ60">
        <v>16.0142616400389</v>
      </c>
      <c r="CA60">
        <v>16.0142616400389</v>
      </c>
      <c r="CB60">
        <v>2055238.22731792</v>
      </c>
      <c r="CC60">
        <v>623934.18338828697</v>
      </c>
      <c r="CD60">
        <v>4394699.3345947098</v>
      </c>
      <c r="CE60">
        <v>13394863.2328695</v>
      </c>
    </row>
    <row r="61" spans="1:83" x14ac:dyDescent="0.25">
      <c r="A61">
        <v>337</v>
      </c>
      <c r="B61" t="s">
        <v>83</v>
      </c>
      <c r="C61">
        <v>1</v>
      </c>
      <c r="D61">
        <v>2025</v>
      </c>
      <c r="E61">
        <v>2023</v>
      </c>
      <c r="F61">
        <v>0.13681936588759999</v>
      </c>
      <c r="G61">
        <v>4.0099363079223301E-2</v>
      </c>
      <c r="H61">
        <v>0.234860026204089</v>
      </c>
      <c r="I61">
        <v>0.588221244829086</v>
      </c>
      <c r="J61">
        <v>152.38921622246701</v>
      </c>
      <c r="K61">
        <v>152.38921622246701</v>
      </c>
      <c r="L61">
        <v>123.88665667691799</v>
      </c>
      <c r="M61">
        <v>101.46530591293801</v>
      </c>
      <c r="N61">
        <v>129864.465873419</v>
      </c>
      <c r="O61">
        <v>38061.003530930699</v>
      </c>
      <c r="P61">
        <v>274208.91345904401</v>
      </c>
      <c r="Q61">
        <v>838532.94948124001</v>
      </c>
      <c r="R61">
        <v>1424.4083874369501</v>
      </c>
      <c r="S61">
        <v>144642858.42296299</v>
      </c>
      <c r="T61">
        <v>101545.918781923</v>
      </c>
      <c r="U61">
        <v>96.762</v>
      </c>
      <c r="V61">
        <v>38652.992574755997</v>
      </c>
      <c r="W61">
        <v>9.5286566344283496E-4</v>
      </c>
      <c r="X61">
        <v>6.2891754234766504</v>
      </c>
      <c r="Y61">
        <v>6.2891754234766504</v>
      </c>
      <c r="Z61">
        <v>5.1464849855096899</v>
      </c>
      <c r="AA61">
        <v>3.6988331648538701</v>
      </c>
      <c r="AB61">
        <v>15.952283262363499</v>
      </c>
      <c r="AC61">
        <v>15.952283262363499</v>
      </c>
      <c r="AD61">
        <v>15.952283262363499</v>
      </c>
      <c r="AE61">
        <v>15.952283262363499</v>
      </c>
      <c r="AF61">
        <v>2065704.1471301699</v>
      </c>
      <c r="AG61">
        <v>605485.21631525899</v>
      </c>
      <c r="AH61">
        <v>4361989.94597519</v>
      </c>
      <c r="AI61">
        <v>13339002.0123371</v>
      </c>
      <c r="AJ61">
        <v>130.14775753662701</v>
      </c>
      <c r="AK61">
        <v>130.14775753662701</v>
      </c>
      <c r="AL61">
        <v>102.787888429045</v>
      </c>
      <c r="AM61">
        <v>81.814189485721201</v>
      </c>
      <c r="AN61">
        <v>136.43693296010301</v>
      </c>
      <c r="AO61">
        <v>136.43693296010301</v>
      </c>
      <c r="AP61">
        <v>107.934373414555</v>
      </c>
      <c r="AQ61">
        <v>85.513022650574996</v>
      </c>
      <c r="AR61">
        <v>19789944.169599801</v>
      </c>
      <c r="AS61">
        <v>5800086.4967190996</v>
      </c>
      <c r="AT61">
        <v>33970825.519451499</v>
      </c>
      <c r="AU61">
        <v>85082002.237192795</v>
      </c>
      <c r="AV61">
        <v>1.0487146115321599</v>
      </c>
      <c r="AW61">
        <v>1.0487146115321599</v>
      </c>
      <c r="AX61">
        <v>1.0504529207756701</v>
      </c>
      <c r="AY61">
        <v>1.04559229317763</v>
      </c>
      <c r="AZ61">
        <v>1.0950669352587801</v>
      </c>
      <c r="BA61">
        <v>1.0950669352587801</v>
      </c>
      <c r="BB61">
        <v>1.0576867372349501</v>
      </c>
      <c r="BC61">
        <v>1.0521042447526101</v>
      </c>
      <c r="BD61">
        <v>1.0417106087382799</v>
      </c>
      <c r="BE61">
        <v>1.0417106087382799</v>
      </c>
      <c r="BF61">
        <v>1.04835133328231</v>
      </c>
      <c r="BG61">
        <v>1.0423759049766299</v>
      </c>
      <c r="BH61">
        <v>0.15192504600000001</v>
      </c>
      <c r="BI61">
        <v>0.15192504600000001</v>
      </c>
      <c r="BJ61">
        <v>0.15122007300000001</v>
      </c>
      <c r="BK61">
        <v>0.19096596699999999</v>
      </c>
      <c r="BL61">
        <v>0.184118371</v>
      </c>
      <c r="BM61">
        <v>0.184118371</v>
      </c>
      <c r="BN61">
        <v>0.14526681899999999</v>
      </c>
      <c r="BO61">
        <v>0.18154208499999999</v>
      </c>
      <c r="BP61">
        <v>0.145164612</v>
      </c>
      <c r="BQ61">
        <v>0.145164612</v>
      </c>
      <c r="BR61">
        <v>0.152841594</v>
      </c>
      <c r="BS61">
        <v>0.19537253399999999</v>
      </c>
      <c r="BT61">
        <v>0.113948431</v>
      </c>
      <c r="BU61">
        <v>0.113948431</v>
      </c>
      <c r="BV61">
        <v>0.19592215599999999</v>
      </c>
      <c r="BW61">
        <v>0.28392197299999999</v>
      </c>
      <c r="BX61">
        <v>15.952283262363499</v>
      </c>
      <c r="BY61">
        <v>15.952283262363499</v>
      </c>
      <c r="BZ61">
        <v>15.952283262363499</v>
      </c>
      <c r="CA61">
        <v>15.952283262363499</v>
      </c>
      <c r="CB61">
        <v>2065704.1471301699</v>
      </c>
      <c r="CC61">
        <v>605485.21631525899</v>
      </c>
      <c r="CD61">
        <v>4361989.94597519</v>
      </c>
      <c r="CE61">
        <v>13339002.0123371</v>
      </c>
    </row>
    <row r="62" spans="1:83" x14ac:dyDescent="0.25">
      <c r="A62">
        <v>359</v>
      </c>
      <c r="B62" t="s">
        <v>83</v>
      </c>
      <c r="C62">
        <v>1</v>
      </c>
      <c r="D62">
        <v>2026</v>
      </c>
      <c r="E62">
        <v>2024</v>
      </c>
      <c r="F62">
        <v>0.13685370833265401</v>
      </c>
      <c r="G62">
        <v>4.0107688749187999E-2</v>
      </c>
      <c r="H62">
        <v>0.23487719527622999</v>
      </c>
      <c r="I62">
        <v>0.58816140764192704</v>
      </c>
      <c r="J62">
        <v>152.34491271395501</v>
      </c>
      <c r="K62">
        <v>152.34491271395501</v>
      </c>
      <c r="L62">
        <v>123.830895347804</v>
      </c>
      <c r="M62">
        <v>101.401343725993</v>
      </c>
      <c r="N62">
        <v>130232.979041652</v>
      </c>
      <c r="O62">
        <v>38167.352948782202</v>
      </c>
      <c r="P62">
        <v>274981.95832406002</v>
      </c>
      <c r="Q62">
        <v>840901.59451290604</v>
      </c>
      <c r="R62">
        <v>1424.8132473974499</v>
      </c>
      <c r="S62">
        <v>144974747.60678399</v>
      </c>
      <c r="T62">
        <v>101749.999778282</v>
      </c>
      <c r="U62">
        <v>96.762</v>
      </c>
      <c r="V62">
        <v>38918.138474773601</v>
      </c>
      <c r="W62">
        <v>9.50950650251522E-4</v>
      </c>
      <c r="X62">
        <v>6.3400974501797398</v>
      </c>
      <c r="Y62">
        <v>6.3400974501797398</v>
      </c>
      <c r="Z62">
        <v>5.1859491916096401</v>
      </c>
      <c r="AA62">
        <v>3.7300965131233199</v>
      </c>
      <c r="AB62">
        <v>15.8570577271489</v>
      </c>
      <c r="AC62">
        <v>15.8570577271489</v>
      </c>
      <c r="AD62">
        <v>15.8570577271489</v>
      </c>
      <c r="AE62">
        <v>15.8570577271489</v>
      </c>
      <c r="AF62">
        <v>2059268.3320601799</v>
      </c>
      <c r="AG62">
        <v>603535.53014318796</v>
      </c>
      <c r="AH62">
        <v>4348146.5700188596</v>
      </c>
      <c r="AI62">
        <v>13296665.386040499</v>
      </c>
      <c r="AJ62">
        <v>130.14775753662701</v>
      </c>
      <c r="AK62">
        <v>130.14775753662701</v>
      </c>
      <c r="AL62">
        <v>102.787888429045</v>
      </c>
      <c r="AM62">
        <v>81.814189485721201</v>
      </c>
      <c r="AN62">
        <v>136.48785498680601</v>
      </c>
      <c r="AO62">
        <v>136.48785498680601</v>
      </c>
      <c r="AP62">
        <v>107.973837620655</v>
      </c>
      <c r="AQ62">
        <v>85.544285998844501</v>
      </c>
      <c r="AR62">
        <v>19840331.8245789</v>
      </c>
      <c r="AS62">
        <v>5814602.0535049802</v>
      </c>
      <c r="AT62">
        <v>34051262.103760801</v>
      </c>
      <c r="AU62">
        <v>85268551.624939203</v>
      </c>
      <c r="AV62">
        <v>1.0491014800137799</v>
      </c>
      <c r="AW62">
        <v>1.0491014800137799</v>
      </c>
      <c r="AX62">
        <v>1.0508379051271799</v>
      </c>
      <c r="AY62">
        <v>1.0459762528168399</v>
      </c>
      <c r="AZ62">
        <v>1.09547090300926</v>
      </c>
      <c r="BA62">
        <v>1.09547090300926</v>
      </c>
      <c r="BB62">
        <v>1.0580743727344299</v>
      </c>
      <c r="BC62">
        <v>1.05249059569347</v>
      </c>
      <c r="BD62">
        <v>1.0420948934588901</v>
      </c>
      <c r="BE62">
        <v>1.0420948934588901</v>
      </c>
      <c r="BF62">
        <v>1.04873554741529</v>
      </c>
      <c r="BG62">
        <v>1.04275868350227</v>
      </c>
      <c r="BH62">
        <v>0.15192504600000001</v>
      </c>
      <c r="BI62">
        <v>0.15192504600000001</v>
      </c>
      <c r="BJ62">
        <v>0.15122007300000001</v>
      </c>
      <c r="BK62">
        <v>0.19096596699999999</v>
      </c>
      <c r="BL62">
        <v>0.184118371</v>
      </c>
      <c r="BM62">
        <v>0.184118371</v>
      </c>
      <c r="BN62">
        <v>0.14526681899999999</v>
      </c>
      <c r="BO62">
        <v>0.18154208499999999</v>
      </c>
      <c r="BP62">
        <v>0.145164612</v>
      </c>
      <c r="BQ62">
        <v>0.145164612</v>
      </c>
      <c r="BR62">
        <v>0.152841594</v>
      </c>
      <c r="BS62">
        <v>0.19537253399999999</v>
      </c>
      <c r="BT62">
        <v>0.113948431</v>
      </c>
      <c r="BU62">
        <v>0.113948431</v>
      </c>
      <c r="BV62">
        <v>0.19592215599999999</v>
      </c>
      <c r="BW62">
        <v>0.28392197299999999</v>
      </c>
      <c r="BX62">
        <v>15.8570577271489</v>
      </c>
      <c r="BY62">
        <v>15.8570577271489</v>
      </c>
      <c r="BZ62">
        <v>15.8570577271489</v>
      </c>
      <c r="CA62">
        <v>15.8570577271489</v>
      </c>
      <c r="CB62">
        <v>2059268.3320601799</v>
      </c>
      <c r="CC62">
        <v>603535.53014318796</v>
      </c>
      <c r="CD62">
        <v>4348146.5700188596</v>
      </c>
      <c r="CE62">
        <v>13296665.386040499</v>
      </c>
    </row>
    <row r="63" spans="1:83" x14ac:dyDescent="0.25">
      <c r="A63">
        <v>381</v>
      </c>
      <c r="B63" t="s">
        <v>83</v>
      </c>
      <c r="C63">
        <v>1</v>
      </c>
      <c r="D63">
        <v>2027</v>
      </c>
      <c r="E63">
        <v>2025</v>
      </c>
      <c r="F63">
        <v>0.136842474261304</v>
      </c>
      <c r="G63">
        <v>4.0105502957904597E-2</v>
      </c>
      <c r="H63">
        <v>0.23487125168762599</v>
      </c>
      <c r="I63">
        <v>0.58818077109316402</v>
      </c>
      <c r="J63">
        <v>152.43501430755501</v>
      </c>
      <c r="K63">
        <v>152.43501430755501</v>
      </c>
      <c r="L63">
        <v>123.91021860462899</v>
      </c>
      <c r="M63">
        <v>101.47250860092601</v>
      </c>
      <c r="N63">
        <v>130582.85450454299</v>
      </c>
      <c r="O63">
        <v>38270.946837625903</v>
      </c>
      <c r="P63">
        <v>275722.821974675</v>
      </c>
      <c r="Q63">
        <v>843164.67067086196</v>
      </c>
      <c r="R63">
        <v>1426.73598530238</v>
      </c>
      <c r="S63">
        <v>145462141.065292</v>
      </c>
      <c r="T63">
        <v>101954.490924586</v>
      </c>
      <c r="U63">
        <v>96.762</v>
      </c>
      <c r="V63">
        <v>39185.103182174898</v>
      </c>
      <c r="W63">
        <v>9.4903948574073501E-4</v>
      </c>
      <c r="X63">
        <v>6.3904475155240696</v>
      </c>
      <c r="Y63">
        <v>6.3904475155240696</v>
      </c>
      <c r="Z63">
        <v>5.2255209201790702</v>
      </c>
      <c r="AA63">
        <v>3.76150985980065</v>
      </c>
      <c r="AB63">
        <v>15.8968092554046</v>
      </c>
      <c r="AC63">
        <v>15.8968092554046</v>
      </c>
      <c r="AD63">
        <v>15.8968092554046</v>
      </c>
      <c r="AE63">
        <v>15.8968092554046</v>
      </c>
      <c r="AF63">
        <v>2070288.82658825</v>
      </c>
      <c r="AG63">
        <v>606739.12961049704</v>
      </c>
      <c r="AH63">
        <v>4371335.7401551995</v>
      </c>
      <c r="AI63">
        <v>13367652.2505372</v>
      </c>
      <c r="AJ63">
        <v>130.14775753662701</v>
      </c>
      <c r="AK63">
        <v>130.14775753662701</v>
      </c>
      <c r="AL63">
        <v>102.787888429045</v>
      </c>
      <c r="AM63">
        <v>81.814189485721201</v>
      </c>
      <c r="AN63">
        <v>136.538205052151</v>
      </c>
      <c r="AO63">
        <v>136.538205052151</v>
      </c>
      <c r="AP63">
        <v>108.01340934922401</v>
      </c>
      <c r="AQ63">
        <v>85.575699345521798</v>
      </c>
      <c r="AR63">
        <v>19905399.294721499</v>
      </c>
      <c r="AS63">
        <v>5833832.3287572199</v>
      </c>
      <c r="AT63">
        <v>34164875.145167299</v>
      </c>
      <c r="AU63">
        <v>85558034.296646401</v>
      </c>
      <c r="AV63">
        <v>1.0494678782404301</v>
      </c>
      <c r="AW63">
        <v>1.0494678782404301</v>
      </c>
      <c r="AX63">
        <v>1.05120596050606</v>
      </c>
      <c r="AY63">
        <v>1.0463422006418299</v>
      </c>
      <c r="AZ63">
        <v>1.09585349573633</v>
      </c>
      <c r="BA63">
        <v>1.09585349573633</v>
      </c>
      <c r="BB63">
        <v>1.0584449626819801</v>
      </c>
      <c r="BC63">
        <v>1.05285882264248</v>
      </c>
      <c r="BD63">
        <v>1.0424588446382901</v>
      </c>
      <c r="BE63">
        <v>1.0424588446382901</v>
      </c>
      <c r="BF63">
        <v>1.0491028664445901</v>
      </c>
      <c r="BG63">
        <v>1.0431235056205399</v>
      </c>
      <c r="BH63">
        <v>0.15192504600000001</v>
      </c>
      <c r="BI63">
        <v>0.15192504600000001</v>
      </c>
      <c r="BJ63">
        <v>0.15122007300000001</v>
      </c>
      <c r="BK63">
        <v>0.19096596699999999</v>
      </c>
      <c r="BL63">
        <v>0.184118371</v>
      </c>
      <c r="BM63">
        <v>0.184118371</v>
      </c>
      <c r="BN63">
        <v>0.14526681899999999</v>
      </c>
      <c r="BO63">
        <v>0.18154208499999999</v>
      </c>
      <c r="BP63">
        <v>0.145164612</v>
      </c>
      <c r="BQ63">
        <v>0.145164612</v>
      </c>
      <c r="BR63">
        <v>0.152841594</v>
      </c>
      <c r="BS63">
        <v>0.19537253399999999</v>
      </c>
      <c r="BT63">
        <v>0.113948431</v>
      </c>
      <c r="BU63">
        <v>0.113948431</v>
      </c>
      <c r="BV63">
        <v>0.19592215599999999</v>
      </c>
      <c r="BW63">
        <v>0.28392197299999999</v>
      </c>
      <c r="BX63">
        <v>15.8968092554046</v>
      </c>
      <c r="BY63">
        <v>15.8968092554046</v>
      </c>
      <c r="BZ63">
        <v>15.8968092554046</v>
      </c>
      <c r="CA63">
        <v>15.8968092554046</v>
      </c>
      <c r="CB63">
        <v>2070288.82658825</v>
      </c>
      <c r="CC63">
        <v>606739.12961049704</v>
      </c>
      <c r="CD63">
        <v>4371335.7401551995</v>
      </c>
      <c r="CE63">
        <v>13367652.2505372</v>
      </c>
    </row>
    <row r="64" spans="1:83" x14ac:dyDescent="0.25">
      <c r="A64">
        <v>403</v>
      </c>
      <c r="B64" t="s">
        <v>83</v>
      </c>
      <c r="C64">
        <v>1</v>
      </c>
      <c r="D64">
        <v>2028</v>
      </c>
      <c r="E64">
        <v>2026</v>
      </c>
      <c r="F64">
        <v>0.13679885453222601</v>
      </c>
      <c r="G64">
        <v>4.0095835438291101E-2</v>
      </c>
      <c r="H64">
        <v>0.234848980839997</v>
      </c>
      <c r="I64">
        <v>0.58825632918948501</v>
      </c>
      <c r="J64">
        <v>152.61880769714301</v>
      </c>
      <c r="K64">
        <v>152.61880769714301</v>
      </c>
      <c r="L64">
        <v>124.084157721873</v>
      </c>
      <c r="M64">
        <v>101.63855580764501</v>
      </c>
      <c r="N64">
        <v>130919.821601772</v>
      </c>
      <c r="O64">
        <v>38372.6869680659</v>
      </c>
      <c r="P64">
        <v>276441.565109574</v>
      </c>
      <c r="Q64">
        <v>845354.99552240898</v>
      </c>
      <c r="R64">
        <v>1429.7256092846501</v>
      </c>
      <c r="S64">
        <v>146059900.465601</v>
      </c>
      <c r="T64">
        <v>102159.393045131</v>
      </c>
      <c r="U64">
        <v>96.762</v>
      </c>
      <c r="V64">
        <v>39453.899173337297</v>
      </c>
      <c r="W64">
        <v>9.4713216217562303E-4</v>
      </c>
      <c r="X64">
        <v>6.4381334230878702</v>
      </c>
      <c r="Y64">
        <v>6.4381334230878702</v>
      </c>
      <c r="Z64">
        <v>5.2633525553996998</v>
      </c>
      <c r="AA64">
        <v>3.7914495844960001</v>
      </c>
      <c r="AB64">
        <v>16.032916737428302</v>
      </c>
      <c r="AC64">
        <v>16.032916737428302</v>
      </c>
      <c r="AD64">
        <v>16.032916737428302</v>
      </c>
      <c r="AE64">
        <v>16.032916737428302</v>
      </c>
      <c r="AF64">
        <v>2093624.0336070501</v>
      </c>
      <c r="AG64">
        <v>613594.90411020303</v>
      </c>
      <c r="AH64">
        <v>4420641.0473287497</v>
      </c>
      <c r="AI64">
        <v>13518388.9608071</v>
      </c>
      <c r="AJ64">
        <v>130.14775753662701</v>
      </c>
      <c r="AK64">
        <v>130.14775753662701</v>
      </c>
      <c r="AL64">
        <v>102.787888429045</v>
      </c>
      <c r="AM64">
        <v>81.814189485721201</v>
      </c>
      <c r="AN64">
        <v>136.58589095971499</v>
      </c>
      <c r="AO64">
        <v>136.58589095971499</v>
      </c>
      <c r="AP64">
        <v>108.051240984445</v>
      </c>
      <c r="AQ64">
        <v>85.605639070217194</v>
      </c>
      <c r="AR64">
        <v>19980827.076785199</v>
      </c>
      <c r="AS64">
        <v>5856393.7332019303</v>
      </c>
      <c r="AT64">
        <v>34302018.765937902</v>
      </c>
      <c r="AU64">
        <v>85920660.889676303</v>
      </c>
      <c r="AV64">
        <v>1.0498199359356599</v>
      </c>
      <c r="AW64">
        <v>1.0498199359356599</v>
      </c>
      <c r="AX64">
        <v>1.05156219187664</v>
      </c>
      <c r="AY64">
        <v>1.0466955572548899</v>
      </c>
      <c r="AZ64">
        <v>1.09622111409227</v>
      </c>
      <c r="BA64">
        <v>1.09622111409227</v>
      </c>
      <c r="BB64">
        <v>1.05880364719663</v>
      </c>
      <c r="BC64">
        <v>1.0532143799614699</v>
      </c>
      <c r="BD64">
        <v>1.04280855106174</v>
      </c>
      <c r="BE64">
        <v>1.04280855106174</v>
      </c>
      <c r="BF64">
        <v>1.04945838512126</v>
      </c>
      <c r="BG64">
        <v>1.0434757752592201</v>
      </c>
      <c r="BH64">
        <v>0.15192504600000001</v>
      </c>
      <c r="BI64">
        <v>0.15192504600000001</v>
      </c>
      <c r="BJ64">
        <v>0.15122007300000001</v>
      </c>
      <c r="BK64">
        <v>0.19096596699999999</v>
      </c>
      <c r="BL64">
        <v>0.184118371</v>
      </c>
      <c r="BM64">
        <v>0.184118371</v>
      </c>
      <c r="BN64">
        <v>0.14526681899999999</v>
      </c>
      <c r="BO64">
        <v>0.18154208499999999</v>
      </c>
      <c r="BP64">
        <v>0.145164612</v>
      </c>
      <c r="BQ64">
        <v>0.145164612</v>
      </c>
      <c r="BR64">
        <v>0.152841594</v>
      </c>
      <c r="BS64">
        <v>0.19537253399999999</v>
      </c>
      <c r="BT64">
        <v>0.113948431</v>
      </c>
      <c r="BU64">
        <v>0.113948431</v>
      </c>
      <c r="BV64">
        <v>0.19592215599999999</v>
      </c>
      <c r="BW64">
        <v>0.28392197299999999</v>
      </c>
      <c r="BX64">
        <v>16.032916737428302</v>
      </c>
      <c r="BY64">
        <v>16.032916737428302</v>
      </c>
      <c r="BZ64">
        <v>16.032916737428302</v>
      </c>
      <c r="CA64">
        <v>16.032916737428302</v>
      </c>
      <c r="CB64">
        <v>2093624.0336070501</v>
      </c>
      <c r="CC64">
        <v>613594.90411020303</v>
      </c>
      <c r="CD64">
        <v>4420641.0473287497</v>
      </c>
      <c r="CE64">
        <v>13518388.9608071</v>
      </c>
    </row>
    <row r="65" spans="1:83" x14ac:dyDescent="0.25">
      <c r="A65">
        <v>425</v>
      </c>
      <c r="B65" t="s">
        <v>83</v>
      </c>
      <c r="C65">
        <v>1</v>
      </c>
      <c r="D65">
        <v>2029</v>
      </c>
      <c r="E65">
        <v>2027</v>
      </c>
      <c r="F65">
        <v>0.13680299804406101</v>
      </c>
      <c r="G65">
        <v>4.0097136875770198E-2</v>
      </c>
      <c r="H65">
        <v>0.23485165296784899</v>
      </c>
      <c r="I65">
        <v>0.58824821211231904</v>
      </c>
      <c r="J65">
        <v>152.65640323834401</v>
      </c>
      <c r="K65">
        <v>152.65640323834401</v>
      </c>
      <c r="L65">
        <v>124.11255001389</v>
      </c>
      <c r="M65">
        <v>101.659241414186</v>
      </c>
      <c r="N65">
        <v>131278.92136027801</v>
      </c>
      <c r="O65">
        <v>38478.022806131601</v>
      </c>
      <c r="P65">
        <v>277199.42997547297</v>
      </c>
      <c r="Q65">
        <v>847672.63167336304</v>
      </c>
      <c r="R65">
        <v>1431.0808254465401</v>
      </c>
      <c r="S65">
        <v>146492169.34130999</v>
      </c>
      <c r="T65">
        <v>102364.706965869</v>
      </c>
      <c r="U65">
        <v>96.762</v>
      </c>
      <c r="V65">
        <v>39724.539010221502</v>
      </c>
      <c r="W65">
        <v>9.4522867183687996E-4</v>
      </c>
      <c r="X65">
        <v>6.4839529426457201</v>
      </c>
      <c r="Y65">
        <v>6.4839529426457201</v>
      </c>
      <c r="Z65">
        <v>5.2999688257737603</v>
      </c>
      <c r="AA65">
        <v>3.8203591693936301</v>
      </c>
      <c r="AB65">
        <v>16.024692759071499</v>
      </c>
      <c r="AC65">
        <v>16.024692759071499</v>
      </c>
      <c r="AD65">
        <v>16.024692759071499</v>
      </c>
      <c r="AE65">
        <v>16.024692759071499</v>
      </c>
      <c r="AF65">
        <v>2097949.9172408599</v>
      </c>
      <c r="AG65">
        <v>614910.51900328603</v>
      </c>
      <c r="AH65">
        <v>4429891.1467177998</v>
      </c>
      <c r="AI65">
        <v>13546554.0755929</v>
      </c>
      <c r="AJ65">
        <v>130.14775753662701</v>
      </c>
      <c r="AK65">
        <v>130.14775753662701</v>
      </c>
      <c r="AL65">
        <v>102.787888429045</v>
      </c>
      <c r="AM65">
        <v>81.814189485721201</v>
      </c>
      <c r="AN65">
        <v>136.63171047927199</v>
      </c>
      <c r="AO65">
        <v>136.63171047927199</v>
      </c>
      <c r="AP65">
        <v>108.087857254819</v>
      </c>
      <c r="AQ65">
        <v>85.634548655114799</v>
      </c>
      <c r="AR65">
        <v>20040567.9558696</v>
      </c>
      <c r="AS65">
        <v>5873916.5653070398</v>
      </c>
      <c r="AT65">
        <v>34403928.116652898</v>
      </c>
      <c r="AU65">
        <v>86173756.703481093</v>
      </c>
      <c r="AV65">
        <v>1.0501942773494499</v>
      </c>
      <c r="AW65">
        <v>1.0501942773494499</v>
      </c>
      <c r="AX65">
        <v>1.0519369635398601</v>
      </c>
      <c r="AY65">
        <v>1.04706860967879</v>
      </c>
      <c r="AZ65">
        <v>1.0966120010888201</v>
      </c>
      <c r="BA65">
        <v>1.0966120010888201</v>
      </c>
      <c r="BB65">
        <v>1.0591809996793899</v>
      </c>
      <c r="BC65">
        <v>1.0535897557568501</v>
      </c>
      <c r="BD65">
        <v>1.0431803923784699</v>
      </c>
      <c r="BE65">
        <v>1.0431803923784699</v>
      </c>
      <c r="BF65">
        <v>1.0498324069979601</v>
      </c>
      <c r="BG65">
        <v>1.0438476801216601</v>
      </c>
      <c r="BH65">
        <v>0.15192504600000001</v>
      </c>
      <c r="BI65">
        <v>0.15192504600000001</v>
      </c>
      <c r="BJ65">
        <v>0.15122007300000001</v>
      </c>
      <c r="BK65">
        <v>0.19096596699999999</v>
      </c>
      <c r="BL65">
        <v>0.184118371</v>
      </c>
      <c r="BM65">
        <v>0.184118371</v>
      </c>
      <c r="BN65">
        <v>0.14526681899999999</v>
      </c>
      <c r="BO65">
        <v>0.18154208499999999</v>
      </c>
      <c r="BP65">
        <v>0.145164612</v>
      </c>
      <c r="BQ65">
        <v>0.145164612</v>
      </c>
      <c r="BR65">
        <v>0.152841594</v>
      </c>
      <c r="BS65">
        <v>0.19537253399999999</v>
      </c>
      <c r="BT65">
        <v>0.113948431</v>
      </c>
      <c r="BU65">
        <v>0.113948431</v>
      </c>
      <c r="BV65">
        <v>0.19592215599999999</v>
      </c>
      <c r="BW65">
        <v>0.28392197299999999</v>
      </c>
      <c r="BX65">
        <v>16.024692759071499</v>
      </c>
      <c r="BY65">
        <v>16.024692759071499</v>
      </c>
      <c r="BZ65">
        <v>16.024692759071499</v>
      </c>
      <c r="CA65">
        <v>16.024692759071499</v>
      </c>
      <c r="CB65">
        <v>2097949.9172408599</v>
      </c>
      <c r="CC65">
        <v>614910.51900328603</v>
      </c>
      <c r="CD65">
        <v>4429891.1467177998</v>
      </c>
      <c r="CE65">
        <v>13546554.0755929</v>
      </c>
    </row>
    <row r="66" spans="1:83" x14ac:dyDescent="0.25">
      <c r="A66">
        <v>447</v>
      </c>
      <c r="B66" t="s">
        <v>83</v>
      </c>
      <c r="C66">
        <v>1</v>
      </c>
      <c r="D66">
        <v>2030</v>
      </c>
      <c r="E66">
        <v>2028</v>
      </c>
      <c r="F66">
        <v>0.13680836326238599</v>
      </c>
      <c r="G66">
        <v>4.0098751982789997E-2</v>
      </c>
      <c r="H66">
        <v>0.23485453843635901</v>
      </c>
      <c r="I66">
        <v>0.58823834631846394</v>
      </c>
      <c r="J66">
        <v>152.69436412284799</v>
      </c>
      <c r="K66">
        <v>152.69436412284799</v>
      </c>
      <c r="L66">
        <v>124.140313190743</v>
      </c>
      <c r="M66">
        <v>101.679003584829</v>
      </c>
      <c r="N66">
        <v>131639.153167404</v>
      </c>
      <c r="O66">
        <v>38583.648164552702</v>
      </c>
      <c r="P66">
        <v>277959.52497054002</v>
      </c>
      <c r="Q66">
        <v>849997.19165487902</v>
      </c>
      <c r="R66">
        <v>1432.42947656562</v>
      </c>
      <c r="S66">
        <v>146924912.390158</v>
      </c>
      <c r="T66">
        <v>102570.43351441099</v>
      </c>
      <c r="U66">
        <v>96.762</v>
      </c>
      <c r="V66">
        <v>39997.035340959199</v>
      </c>
      <c r="W66">
        <v>9.43329007020714E-4</v>
      </c>
      <c r="X66">
        <v>6.53267263820306</v>
      </c>
      <c r="Y66">
        <v>6.53267263820306</v>
      </c>
      <c r="Z66">
        <v>5.3384908136791296</v>
      </c>
      <c r="AA66">
        <v>3.85088015109014</v>
      </c>
      <c r="AB66">
        <v>16.013933948018501</v>
      </c>
      <c r="AC66">
        <v>16.013933948018501</v>
      </c>
      <c r="AD66">
        <v>16.013933948018501</v>
      </c>
      <c r="AE66">
        <v>16.013933948018501</v>
      </c>
      <c r="AF66">
        <v>2102291.9754306101</v>
      </c>
      <c r="AG66">
        <v>616184.51566774095</v>
      </c>
      <c r="AH66">
        <v>4439053.3620555997</v>
      </c>
      <c r="AI66">
        <v>13574573.5331602</v>
      </c>
      <c r="AJ66">
        <v>130.14775753662701</v>
      </c>
      <c r="AK66">
        <v>130.14775753662701</v>
      </c>
      <c r="AL66">
        <v>102.787888429045</v>
      </c>
      <c r="AM66">
        <v>81.814189485721201</v>
      </c>
      <c r="AN66">
        <v>136.68043017483001</v>
      </c>
      <c r="AO66">
        <v>136.68043017483001</v>
      </c>
      <c r="AP66">
        <v>108.126379242724</v>
      </c>
      <c r="AQ66">
        <v>85.665069636811296</v>
      </c>
      <c r="AR66">
        <v>20100556.786566999</v>
      </c>
      <c r="AS66">
        <v>5891505.6220260896</v>
      </c>
      <c r="AT66">
        <v>34505982.484192997</v>
      </c>
      <c r="AU66">
        <v>86426867.497371703</v>
      </c>
      <c r="AV66">
        <v>1.0505689051967699</v>
      </c>
      <c r="AW66">
        <v>1.0505689051967699</v>
      </c>
      <c r="AX66">
        <v>1.0523119439745401</v>
      </c>
      <c r="AY66">
        <v>1.04744188655551</v>
      </c>
      <c r="AZ66">
        <v>1.09700318717902</v>
      </c>
      <c r="BA66">
        <v>1.09700318717902</v>
      </c>
      <c r="BB66">
        <v>1.05955856237129</v>
      </c>
      <c r="BC66">
        <v>1.0539653574029499</v>
      </c>
      <c r="BD66">
        <v>1.0435525182157399</v>
      </c>
      <c r="BE66">
        <v>1.0435525182157399</v>
      </c>
      <c r="BF66">
        <v>1.05020663722844</v>
      </c>
      <c r="BG66">
        <v>1.04421980874648</v>
      </c>
      <c r="BH66">
        <v>0.15192504600000001</v>
      </c>
      <c r="BI66">
        <v>0.15192504600000001</v>
      </c>
      <c r="BJ66">
        <v>0.15122007300000001</v>
      </c>
      <c r="BK66">
        <v>0.19096596699999999</v>
      </c>
      <c r="BL66">
        <v>0.184118371</v>
      </c>
      <c r="BM66">
        <v>0.184118371</v>
      </c>
      <c r="BN66">
        <v>0.14526681899999999</v>
      </c>
      <c r="BO66">
        <v>0.18154208499999999</v>
      </c>
      <c r="BP66">
        <v>0.145164612</v>
      </c>
      <c r="BQ66">
        <v>0.145164612</v>
      </c>
      <c r="BR66">
        <v>0.152841594</v>
      </c>
      <c r="BS66">
        <v>0.19537253399999999</v>
      </c>
      <c r="BT66">
        <v>0.113948431</v>
      </c>
      <c r="BU66">
        <v>0.113948431</v>
      </c>
      <c r="BV66">
        <v>0.19592215599999999</v>
      </c>
      <c r="BW66">
        <v>0.28392197299999999</v>
      </c>
      <c r="BX66">
        <v>16.013933948018501</v>
      </c>
      <c r="BY66">
        <v>16.013933948018501</v>
      </c>
      <c r="BZ66">
        <v>16.013933948018501</v>
      </c>
      <c r="CA66">
        <v>16.013933948018501</v>
      </c>
      <c r="CB66">
        <v>2102291.9754306101</v>
      </c>
      <c r="CC66">
        <v>616184.51566774095</v>
      </c>
      <c r="CD66">
        <v>4439053.3620555997</v>
      </c>
      <c r="CE66">
        <v>13574573.5331602</v>
      </c>
    </row>
    <row r="67" spans="1:83" x14ac:dyDescent="0.25">
      <c r="A67">
        <v>469</v>
      </c>
      <c r="B67" t="s">
        <v>83</v>
      </c>
      <c r="C67">
        <v>1</v>
      </c>
      <c r="D67">
        <v>2031</v>
      </c>
      <c r="E67">
        <v>2029</v>
      </c>
      <c r="F67">
        <v>0.13674213034883201</v>
      </c>
      <c r="G67">
        <v>4.0083895310237698E-2</v>
      </c>
      <c r="H67">
        <v>0.234820448227225</v>
      </c>
      <c r="I67">
        <v>0.58835352611370395</v>
      </c>
      <c r="J67">
        <v>152.94832990987101</v>
      </c>
      <c r="K67">
        <v>152.94832990987101</v>
      </c>
      <c r="L67">
        <v>124.384065450609</v>
      </c>
      <c r="M67">
        <v>101.914751742736</v>
      </c>
      <c r="N67">
        <v>131968.66488634699</v>
      </c>
      <c r="O67">
        <v>38684.625828497199</v>
      </c>
      <c r="P67">
        <v>278666.257955832</v>
      </c>
      <c r="Q67">
        <v>852147.02126595797</v>
      </c>
      <c r="R67">
        <v>1436.21376878043</v>
      </c>
      <c r="S67">
        <v>147609129.99754599</v>
      </c>
      <c r="T67">
        <v>102776.57352003299</v>
      </c>
      <c r="U67">
        <v>96.762</v>
      </c>
      <c r="V67">
        <v>40271.400900443499</v>
      </c>
      <c r="W67">
        <v>9.4143316003881497E-4</v>
      </c>
      <c r="X67">
        <v>6.5814296124419496</v>
      </c>
      <c r="Y67">
        <v>6.5814296124419496</v>
      </c>
      <c r="Z67">
        <v>5.3770342607619099</v>
      </c>
      <c r="AA67">
        <v>3.88141949621303</v>
      </c>
      <c r="AB67">
        <v>16.219142760802502</v>
      </c>
      <c r="AC67">
        <v>16.219142760802502</v>
      </c>
      <c r="AD67">
        <v>16.219142760802502</v>
      </c>
      <c r="AE67">
        <v>16.219142760802502</v>
      </c>
      <c r="AF67">
        <v>2135074.2181332698</v>
      </c>
      <c r="AG67">
        <v>625793.69781345699</v>
      </c>
      <c r="AH67">
        <v>4508265.2172220498</v>
      </c>
      <c r="AI67">
        <v>13786225.797731699</v>
      </c>
      <c r="AJ67">
        <v>130.14775753662701</v>
      </c>
      <c r="AK67">
        <v>130.14775753662701</v>
      </c>
      <c r="AL67">
        <v>102.787888429045</v>
      </c>
      <c r="AM67">
        <v>81.814189485721201</v>
      </c>
      <c r="AN67">
        <v>136.72918714906899</v>
      </c>
      <c r="AO67">
        <v>136.72918714906899</v>
      </c>
      <c r="AP67">
        <v>108.164922689807</v>
      </c>
      <c r="AQ67">
        <v>85.6956089819342</v>
      </c>
      <c r="AR67">
        <v>20184386.894802298</v>
      </c>
      <c r="AS67">
        <v>5916748.9136569398</v>
      </c>
      <c r="AT67">
        <v>34661642.068454698</v>
      </c>
      <c r="AU67">
        <v>86846352.120632693</v>
      </c>
      <c r="AV67">
        <v>1.0509107694405999</v>
      </c>
      <c r="AW67">
        <v>1.0509107694405999</v>
      </c>
      <c r="AX67">
        <v>1.0526597696625499</v>
      </c>
      <c r="AY67">
        <v>1.04778628393558</v>
      </c>
      <c r="AZ67">
        <v>1.0973601615413999</v>
      </c>
      <c r="BA67">
        <v>1.0973601615413999</v>
      </c>
      <c r="BB67">
        <v>1.05990878331865</v>
      </c>
      <c r="BC67">
        <v>1.0543118996908101</v>
      </c>
      <c r="BD67">
        <v>1.0438920992663301</v>
      </c>
      <c r="BE67">
        <v>1.0438920992663301</v>
      </c>
      <c r="BF67">
        <v>1.0505537670393601</v>
      </c>
      <c r="BG67">
        <v>1.04456314671201</v>
      </c>
      <c r="BH67">
        <v>0.15192504600000001</v>
      </c>
      <c r="BI67">
        <v>0.15192504600000001</v>
      </c>
      <c r="BJ67">
        <v>0.15122007300000001</v>
      </c>
      <c r="BK67">
        <v>0.19096596699999999</v>
      </c>
      <c r="BL67">
        <v>0.184118371</v>
      </c>
      <c r="BM67">
        <v>0.184118371</v>
      </c>
      <c r="BN67">
        <v>0.14526681899999999</v>
      </c>
      <c r="BO67">
        <v>0.18154208499999999</v>
      </c>
      <c r="BP67">
        <v>0.145164612</v>
      </c>
      <c r="BQ67">
        <v>0.145164612</v>
      </c>
      <c r="BR67">
        <v>0.152841594</v>
      </c>
      <c r="BS67">
        <v>0.19537253399999999</v>
      </c>
      <c r="BT67">
        <v>0.113948431</v>
      </c>
      <c r="BU67">
        <v>0.113948431</v>
      </c>
      <c r="BV67">
        <v>0.19592215599999999</v>
      </c>
      <c r="BW67">
        <v>0.28392197299999999</v>
      </c>
      <c r="BX67">
        <v>16.219142760802502</v>
      </c>
      <c r="BY67">
        <v>16.219142760802502</v>
      </c>
      <c r="BZ67">
        <v>16.219142760802502</v>
      </c>
      <c r="CA67">
        <v>16.219142760802502</v>
      </c>
      <c r="CB67">
        <v>2135074.2181332698</v>
      </c>
      <c r="CC67">
        <v>625793.69781345699</v>
      </c>
      <c r="CD67">
        <v>4508265.2172220498</v>
      </c>
      <c r="CE67">
        <v>13786225.797731699</v>
      </c>
    </row>
    <row r="68" spans="1:83" x14ac:dyDescent="0.25">
      <c r="A68">
        <v>491</v>
      </c>
      <c r="B68" t="s">
        <v>83</v>
      </c>
      <c r="C68">
        <v>1</v>
      </c>
      <c r="D68">
        <v>2032</v>
      </c>
      <c r="E68">
        <v>2030</v>
      </c>
      <c r="F68">
        <v>0.13660637994097</v>
      </c>
      <c r="G68">
        <v>4.0053013522203598E-2</v>
      </c>
      <c r="H68">
        <v>0.234751107610951</v>
      </c>
      <c r="I68">
        <v>0.58858949892587398</v>
      </c>
      <c r="J68">
        <v>153.40837255916799</v>
      </c>
      <c r="K68">
        <v>153.40837255916799</v>
      </c>
      <c r="L68">
        <v>124.835367503201</v>
      </c>
      <c r="M68">
        <v>102.358478119827</v>
      </c>
      <c r="N68">
        <v>132268.51476431999</v>
      </c>
      <c r="O68">
        <v>38781.150724485698</v>
      </c>
      <c r="P68">
        <v>279321.62685055198</v>
      </c>
      <c r="Q68">
        <v>854128.564873992</v>
      </c>
      <c r="R68">
        <v>1442.3427596491799</v>
      </c>
      <c r="S68">
        <v>148536968.76808301</v>
      </c>
      <c r="T68">
        <v>102983.12781367599</v>
      </c>
      <c r="U68">
        <v>96.762</v>
      </c>
      <c r="V68">
        <v>40547.648510924599</v>
      </c>
      <c r="W68">
        <v>9.3954112321832498E-4</v>
      </c>
      <c r="X68">
        <v>6.6259224771589604</v>
      </c>
      <c r="Y68">
        <v>6.6259224771589604</v>
      </c>
      <c r="Z68">
        <v>5.4127865287735197</v>
      </c>
      <c r="AA68">
        <v>3.90959608872403</v>
      </c>
      <c r="AB68">
        <v>16.6346925453823</v>
      </c>
      <c r="AC68">
        <v>16.6346925453823</v>
      </c>
      <c r="AD68">
        <v>16.6346925453823</v>
      </c>
      <c r="AE68">
        <v>16.6346925453823</v>
      </c>
      <c r="AF68">
        <v>2195258.16600898</v>
      </c>
      <c r="AG68">
        <v>643506.85689020995</v>
      </c>
      <c r="AH68">
        <v>4635527.5238674805</v>
      </c>
      <c r="AI68">
        <v>14175203.702222601</v>
      </c>
      <c r="AJ68">
        <v>130.14775753662701</v>
      </c>
      <c r="AK68">
        <v>130.14775753662701</v>
      </c>
      <c r="AL68">
        <v>102.787888429045</v>
      </c>
      <c r="AM68">
        <v>81.814189485721201</v>
      </c>
      <c r="AN68">
        <v>136.77368001378599</v>
      </c>
      <c r="AO68">
        <v>136.77368001378599</v>
      </c>
      <c r="AP68">
        <v>108.20067495781799</v>
      </c>
      <c r="AQ68">
        <v>85.723785574445202</v>
      </c>
      <c r="AR68">
        <v>20291097.590812702</v>
      </c>
      <c r="AS68">
        <v>5949353.2186151696</v>
      </c>
      <c r="AT68">
        <v>34869217.939480796</v>
      </c>
      <c r="AU68">
        <v>87427300.019174293</v>
      </c>
      <c r="AV68">
        <v>1.0512211841182999</v>
      </c>
      <c r="AW68">
        <v>1.0512211841182999</v>
      </c>
      <c r="AX68">
        <v>1.05298160432501</v>
      </c>
      <c r="AY68">
        <v>1.04810302557877</v>
      </c>
      <c r="AZ68">
        <v>1.0976842962926801</v>
      </c>
      <c r="BA68">
        <v>1.0976842962926801</v>
      </c>
      <c r="BB68">
        <v>1.06023283425643</v>
      </c>
      <c r="BC68">
        <v>1.0546306140018</v>
      </c>
      <c r="BD68">
        <v>1.0442004407915799</v>
      </c>
      <c r="BE68">
        <v>1.0442004407915799</v>
      </c>
      <c r="BF68">
        <v>1.05087495782366</v>
      </c>
      <c r="BG68">
        <v>1.0448789140135899</v>
      </c>
      <c r="BH68">
        <v>0.15192504600000001</v>
      </c>
      <c r="BI68">
        <v>0.15192504600000001</v>
      </c>
      <c r="BJ68">
        <v>0.15122007300000001</v>
      </c>
      <c r="BK68">
        <v>0.19096596699999999</v>
      </c>
      <c r="BL68">
        <v>0.184118371</v>
      </c>
      <c r="BM68">
        <v>0.184118371</v>
      </c>
      <c r="BN68">
        <v>0.14526681899999999</v>
      </c>
      <c r="BO68">
        <v>0.18154208499999999</v>
      </c>
      <c r="BP68">
        <v>0.145164612</v>
      </c>
      <c r="BQ68">
        <v>0.145164612</v>
      </c>
      <c r="BR68">
        <v>0.152841594</v>
      </c>
      <c r="BS68">
        <v>0.19537253399999999</v>
      </c>
      <c r="BT68">
        <v>0.113948431</v>
      </c>
      <c r="BU68">
        <v>0.113948431</v>
      </c>
      <c r="BV68">
        <v>0.19592215599999999</v>
      </c>
      <c r="BW68">
        <v>0.28392197299999999</v>
      </c>
      <c r="BX68">
        <v>16.6346925453823</v>
      </c>
      <c r="BY68">
        <v>16.6346925453823</v>
      </c>
      <c r="BZ68">
        <v>16.6346925453823</v>
      </c>
      <c r="CA68">
        <v>16.6346925453823</v>
      </c>
      <c r="CB68">
        <v>2195258.16600898</v>
      </c>
      <c r="CC68">
        <v>643506.85689020995</v>
      </c>
      <c r="CD68">
        <v>4635527.5238674805</v>
      </c>
      <c r="CE68">
        <v>14175203.702222601</v>
      </c>
    </row>
    <row r="69" spans="1:83" x14ac:dyDescent="0.25">
      <c r="A69">
        <v>513</v>
      </c>
      <c r="B69" t="s">
        <v>83</v>
      </c>
      <c r="C69">
        <v>1</v>
      </c>
      <c r="D69">
        <v>2033</v>
      </c>
      <c r="E69">
        <v>2031</v>
      </c>
      <c r="F69">
        <v>0.136534524130592</v>
      </c>
      <c r="G69">
        <v>4.0036774932455298E-2</v>
      </c>
      <c r="H69">
        <v>0.23471534448754999</v>
      </c>
      <c r="I69">
        <v>0.58871335644940104</v>
      </c>
      <c r="J69">
        <v>153.67021818424701</v>
      </c>
      <c r="K69">
        <v>153.67021818424701</v>
      </c>
      <c r="L69">
        <v>125.089894059448</v>
      </c>
      <c r="M69">
        <v>102.605837931511</v>
      </c>
      <c r="N69">
        <v>132598.08059456601</v>
      </c>
      <c r="O69">
        <v>38882.469785901798</v>
      </c>
      <c r="P69">
        <v>280029.45953682798</v>
      </c>
      <c r="Q69">
        <v>856280.94963793305</v>
      </c>
      <c r="R69">
        <v>1446.26022622133</v>
      </c>
      <c r="S69">
        <v>149239733.36069801</v>
      </c>
      <c r="T69">
        <v>103190.097227951</v>
      </c>
      <c r="U69">
        <v>96.762</v>
      </c>
      <c r="V69">
        <v>40825.791082608601</v>
      </c>
      <c r="W69">
        <v>9.3765288890180695E-4</v>
      </c>
      <c r="X69">
        <v>6.6663222513679798</v>
      </c>
      <c r="Y69">
        <v>6.6663222513679798</v>
      </c>
      <c r="Z69">
        <v>5.4458672341513203</v>
      </c>
      <c r="AA69">
        <v>3.9355100495382001</v>
      </c>
      <c r="AB69">
        <v>16.856138396252099</v>
      </c>
      <c r="AC69">
        <v>16.856138396252099</v>
      </c>
      <c r="AD69">
        <v>16.856138396252099</v>
      </c>
      <c r="AE69">
        <v>16.856138396252099</v>
      </c>
      <c r="AF69">
        <v>2229536.3903341098</v>
      </c>
      <c r="AG69">
        <v>653700.44377784501</v>
      </c>
      <c r="AH69">
        <v>4708283.9992592102</v>
      </c>
      <c r="AI69">
        <v>14397309.2977082</v>
      </c>
      <c r="AJ69">
        <v>130.14775753662701</v>
      </c>
      <c r="AK69">
        <v>130.14775753662701</v>
      </c>
      <c r="AL69">
        <v>102.787888429045</v>
      </c>
      <c r="AM69">
        <v>81.814189485721201</v>
      </c>
      <c r="AN69">
        <v>136.81407978799501</v>
      </c>
      <c r="AO69">
        <v>136.81407978799501</v>
      </c>
      <c r="AP69">
        <v>108.23375566319601</v>
      </c>
      <c r="AQ69">
        <v>85.749699535259396</v>
      </c>
      <c r="AR69">
        <v>20376375.975779399</v>
      </c>
      <c r="AS69">
        <v>5975077.6155419303</v>
      </c>
      <c r="AT69">
        <v>35028855.426986501</v>
      </c>
      <c r="AU69">
        <v>87859424.342390493</v>
      </c>
      <c r="AV69">
        <v>1.0515616888543</v>
      </c>
      <c r="AW69">
        <v>1.0515616888543</v>
      </c>
      <c r="AX69">
        <v>1.05332849305246</v>
      </c>
      <c r="AY69">
        <v>1.0484463810639799</v>
      </c>
      <c r="AZ69">
        <v>1.09803985105809</v>
      </c>
      <c r="BA69">
        <v>1.09803985105809</v>
      </c>
      <c r="BB69">
        <v>1.06058211179097</v>
      </c>
      <c r="BC69">
        <v>1.0549761079058899</v>
      </c>
      <c r="BD69">
        <v>1.0445386714140199</v>
      </c>
      <c r="BE69">
        <v>1.0445386714140199</v>
      </c>
      <c r="BF69">
        <v>1.05122115254855</v>
      </c>
      <c r="BG69">
        <v>1.04522121328928</v>
      </c>
      <c r="BH69">
        <v>0.15192504600000001</v>
      </c>
      <c r="BI69">
        <v>0.15192504600000001</v>
      </c>
      <c r="BJ69">
        <v>0.15122007300000001</v>
      </c>
      <c r="BK69">
        <v>0.19096596699999999</v>
      </c>
      <c r="BL69">
        <v>0.184118371</v>
      </c>
      <c r="BM69">
        <v>0.184118371</v>
      </c>
      <c r="BN69">
        <v>0.14526681899999999</v>
      </c>
      <c r="BO69">
        <v>0.18154208499999999</v>
      </c>
      <c r="BP69">
        <v>0.145164612</v>
      </c>
      <c r="BQ69">
        <v>0.145164612</v>
      </c>
      <c r="BR69">
        <v>0.152841594</v>
      </c>
      <c r="BS69">
        <v>0.19537253399999999</v>
      </c>
      <c r="BT69">
        <v>0.113948431</v>
      </c>
      <c r="BU69">
        <v>0.113948431</v>
      </c>
      <c r="BV69">
        <v>0.19592215599999999</v>
      </c>
      <c r="BW69">
        <v>0.28392197299999999</v>
      </c>
      <c r="BX69">
        <v>16.856138396252099</v>
      </c>
      <c r="BY69">
        <v>16.856138396252099</v>
      </c>
      <c r="BZ69">
        <v>16.856138396252099</v>
      </c>
      <c r="CA69">
        <v>16.856138396252099</v>
      </c>
      <c r="CB69">
        <v>2229536.3903341098</v>
      </c>
      <c r="CC69">
        <v>653700.44377784501</v>
      </c>
      <c r="CD69">
        <v>4708283.9992592102</v>
      </c>
      <c r="CE69">
        <v>14397309.2977082</v>
      </c>
    </row>
    <row r="70" spans="1:83" x14ac:dyDescent="0.25">
      <c r="A70">
        <v>535</v>
      </c>
      <c r="B70" t="s">
        <v>83</v>
      </c>
      <c r="C70">
        <v>1</v>
      </c>
      <c r="D70">
        <v>2034</v>
      </c>
      <c r="E70">
        <v>2032</v>
      </c>
      <c r="F70">
        <v>0.136454193674652</v>
      </c>
      <c r="G70">
        <v>4.0018634874843903E-2</v>
      </c>
      <c r="H70">
        <v>0.23467465021159201</v>
      </c>
      <c r="I70">
        <v>0.58885252123891096</v>
      </c>
      <c r="J70">
        <v>153.96453688249599</v>
      </c>
      <c r="K70">
        <v>153.96453688249599</v>
      </c>
      <c r="L70">
        <v>125.375552789691</v>
      </c>
      <c r="M70">
        <v>102.88393205266701</v>
      </c>
      <c r="N70">
        <v>132924.05745561901</v>
      </c>
      <c r="O70">
        <v>38983.333367403502</v>
      </c>
      <c r="P70">
        <v>280731.224731814</v>
      </c>
      <c r="Q70">
        <v>858413.19944806502</v>
      </c>
      <c r="R70">
        <v>1450.53240967486</v>
      </c>
      <c r="S70">
        <v>149981399.585951</v>
      </c>
      <c r="T70">
        <v>103397.482597144</v>
      </c>
      <c r="U70">
        <v>96.762</v>
      </c>
      <c r="V70">
        <v>41105.841614261401</v>
      </c>
      <c r="W70">
        <v>9.3576844944721297E-4</v>
      </c>
      <c r="X70">
        <v>6.7106381791891403</v>
      </c>
      <c r="Y70">
        <v>6.7106381791891403</v>
      </c>
      <c r="Z70">
        <v>5.4815231939654003</v>
      </c>
      <c r="AA70">
        <v>3.96360140026656</v>
      </c>
      <c r="AB70">
        <v>17.106141166680199</v>
      </c>
      <c r="AC70">
        <v>17.106141166680199</v>
      </c>
      <c r="AD70">
        <v>17.106141166680199</v>
      </c>
      <c r="AE70">
        <v>17.106141166680199</v>
      </c>
      <c r="AF70">
        <v>2268241.4850814901</v>
      </c>
      <c r="AG70">
        <v>665129.01706681296</v>
      </c>
      <c r="AH70">
        <v>4790223.4656661404</v>
      </c>
      <c r="AI70">
        <v>14647662.8028454</v>
      </c>
      <c r="AJ70">
        <v>130.14775753662701</v>
      </c>
      <c r="AK70">
        <v>130.14775753662701</v>
      </c>
      <c r="AL70">
        <v>102.787888429045</v>
      </c>
      <c r="AM70">
        <v>81.814189485721201</v>
      </c>
      <c r="AN70">
        <v>136.85839571581599</v>
      </c>
      <c r="AO70">
        <v>136.85839571581599</v>
      </c>
      <c r="AP70">
        <v>108.26941162301</v>
      </c>
      <c r="AQ70">
        <v>85.777790885987699</v>
      </c>
      <c r="AR70">
        <v>20465590.946696799</v>
      </c>
      <c r="AS70">
        <v>6002050.86804826</v>
      </c>
      <c r="AT70">
        <v>35196832.486078203</v>
      </c>
      <c r="AU70">
        <v>88316925.285127997</v>
      </c>
      <c r="AV70">
        <v>1.05189775722731</v>
      </c>
      <c r="AW70">
        <v>1.05189775722731</v>
      </c>
      <c r="AX70">
        <v>1.0536716519684799</v>
      </c>
      <c r="AY70">
        <v>1.0487857807058001</v>
      </c>
      <c r="AZ70">
        <v>1.09839077337692</v>
      </c>
      <c r="BA70">
        <v>1.09839077337692</v>
      </c>
      <c r="BB70">
        <v>1.0609276338292</v>
      </c>
      <c r="BC70">
        <v>1.0553176213295801</v>
      </c>
      <c r="BD70">
        <v>1.0448724953024</v>
      </c>
      <c r="BE70">
        <v>1.0448724953024</v>
      </c>
      <c r="BF70">
        <v>1.0515636249240601</v>
      </c>
      <c r="BG70">
        <v>1.0455595688903101</v>
      </c>
      <c r="BH70">
        <v>0.15192504600000001</v>
      </c>
      <c r="BI70">
        <v>0.15192504600000001</v>
      </c>
      <c r="BJ70">
        <v>0.15122007300000001</v>
      </c>
      <c r="BK70">
        <v>0.19096596699999999</v>
      </c>
      <c r="BL70">
        <v>0.184118371</v>
      </c>
      <c r="BM70">
        <v>0.184118371</v>
      </c>
      <c r="BN70">
        <v>0.14526681899999999</v>
      </c>
      <c r="BO70">
        <v>0.18154208499999999</v>
      </c>
      <c r="BP70">
        <v>0.145164612</v>
      </c>
      <c r="BQ70">
        <v>0.145164612</v>
      </c>
      <c r="BR70">
        <v>0.152841594</v>
      </c>
      <c r="BS70">
        <v>0.19537253399999999</v>
      </c>
      <c r="BT70">
        <v>0.113948431</v>
      </c>
      <c r="BU70">
        <v>0.113948431</v>
      </c>
      <c r="BV70">
        <v>0.19592215599999999</v>
      </c>
      <c r="BW70">
        <v>0.28392197299999999</v>
      </c>
      <c r="BX70">
        <v>17.106141166680199</v>
      </c>
      <c r="BY70">
        <v>17.106141166680199</v>
      </c>
      <c r="BZ70">
        <v>17.106141166680199</v>
      </c>
      <c r="CA70">
        <v>17.106141166680199</v>
      </c>
      <c r="CB70">
        <v>2268241.4850814901</v>
      </c>
      <c r="CC70">
        <v>665129.01706681296</v>
      </c>
      <c r="CD70">
        <v>4790223.4656661404</v>
      </c>
      <c r="CE70">
        <v>14647662.8028454</v>
      </c>
    </row>
    <row r="71" spans="1:83" x14ac:dyDescent="0.25">
      <c r="A71">
        <v>557</v>
      </c>
      <c r="B71" t="s">
        <v>83</v>
      </c>
      <c r="C71">
        <v>1</v>
      </c>
      <c r="D71">
        <v>2035</v>
      </c>
      <c r="E71">
        <v>2033</v>
      </c>
      <c r="F71">
        <v>0.13633691629074299</v>
      </c>
      <c r="G71">
        <v>3.9992003464334402E-2</v>
      </c>
      <c r="H71">
        <v>0.23461497280597299</v>
      </c>
      <c r="I71">
        <v>0.58905610743894798</v>
      </c>
      <c r="J71">
        <v>154.373339385717</v>
      </c>
      <c r="K71">
        <v>154.373339385717</v>
      </c>
      <c r="L71">
        <v>125.775889328159</v>
      </c>
      <c r="M71">
        <v>103.27676371736899</v>
      </c>
      <c r="N71">
        <v>133234.11035835301</v>
      </c>
      <c r="O71">
        <v>39081.850668061299</v>
      </c>
      <c r="P71">
        <v>281405.50327491103</v>
      </c>
      <c r="Q71">
        <v>860455.27475996094</v>
      </c>
      <c r="R71">
        <v>1456.1038485981901</v>
      </c>
      <c r="S71">
        <v>150860053.87009501</v>
      </c>
      <c r="T71">
        <v>103605.284757216</v>
      </c>
      <c r="U71">
        <v>96.762</v>
      </c>
      <c r="V71">
        <v>41387.813193815498</v>
      </c>
      <c r="W71">
        <v>9.3388779722785296E-4</v>
      </c>
      <c r="X71">
        <v>6.7543767243154598</v>
      </c>
      <c r="Y71">
        <v>6.7543767243154598</v>
      </c>
      <c r="Z71">
        <v>5.51679577433951</v>
      </c>
      <c r="AA71">
        <v>3.9913691068738202</v>
      </c>
      <c r="AB71">
        <v>17.471205124774499</v>
      </c>
      <c r="AC71">
        <v>17.471205124774499</v>
      </c>
      <c r="AD71">
        <v>17.471205124774499</v>
      </c>
      <c r="AE71">
        <v>17.471205124774499</v>
      </c>
      <c r="AF71">
        <v>2322343.4738244498</v>
      </c>
      <c r="AG71">
        <v>681085.81370937498</v>
      </c>
      <c r="AH71">
        <v>4904712.8122186996</v>
      </c>
      <c r="AI71">
        <v>14997513.0893711</v>
      </c>
      <c r="AJ71">
        <v>130.14775753662701</v>
      </c>
      <c r="AK71">
        <v>130.14775753662701</v>
      </c>
      <c r="AL71">
        <v>102.787888429045</v>
      </c>
      <c r="AM71">
        <v>81.814189485721201</v>
      </c>
      <c r="AN71">
        <v>136.90213426094201</v>
      </c>
      <c r="AO71">
        <v>136.90213426094201</v>
      </c>
      <c r="AP71">
        <v>108.304684203384</v>
      </c>
      <c r="AQ71">
        <v>85.805558592595006</v>
      </c>
      <c r="AR71">
        <v>20567794.536104199</v>
      </c>
      <c r="AS71">
        <v>6033195.7970025502</v>
      </c>
      <c r="AT71">
        <v>35394027.436240204</v>
      </c>
      <c r="AU71">
        <v>88865036.100748807</v>
      </c>
      <c r="AV71">
        <v>1.05221672668026</v>
      </c>
      <c r="AW71">
        <v>1.05221672668026</v>
      </c>
      <c r="AX71">
        <v>1.0540006530061099</v>
      </c>
      <c r="AY71">
        <v>1.04911012443876</v>
      </c>
      <c r="AZ71">
        <v>1.09872384101749</v>
      </c>
      <c r="BA71">
        <v>1.09872384101749</v>
      </c>
      <c r="BB71">
        <v>1.0612589004925099</v>
      </c>
      <c r="BC71">
        <v>1.0556439850761701</v>
      </c>
      <c r="BD71">
        <v>1.0451893344685099</v>
      </c>
      <c r="BE71">
        <v>1.0451893344685099</v>
      </c>
      <c r="BF71">
        <v>1.05189196774612</v>
      </c>
      <c r="BG71">
        <v>1.04588291489657</v>
      </c>
      <c r="BH71">
        <v>0.15192504600000001</v>
      </c>
      <c r="BI71">
        <v>0.15192504600000001</v>
      </c>
      <c r="BJ71">
        <v>0.15122007300000001</v>
      </c>
      <c r="BK71">
        <v>0.19096596699999999</v>
      </c>
      <c r="BL71">
        <v>0.184118371</v>
      </c>
      <c r="BM71">
        <v>0.184118371</v>
      </c>
      <c r="BN71">
        <v>0.14526681899999999</v>
      </c>
      <c r="BO71">
        <v>0.18154208499999999</v>
      </c>
      <c r="BP71">
        <v>0.145164612</v>
      </c>
      <c r="BQ71">
        <v>0.145164612</v>
      </c>
      <c r="BR71">
        <v>0.152841594</v>
      </c>
      <c r="BS71">
        <v>0.19537253399999999</v>
      </c>
      <c r="BT71">
        <v>0.113948431</v>
      </c>
      <c r="BU71">
        <v>0.113948431</v>
      </c>
      <c r="BV71">
        <v>0.19592215599999999</v>
      </c>
      <c r="BW71">
        <v>0.28392197299999999</v>
      </c>
      <c r="BX71">
        <v>17.471205124774499</v>
      </c>
      <c r="BY71">
        <v>17.471205124774499</v>
      </c>
      <c r="BZ71">
        <v>17.471205124774499</v>
      </c>
      <c r="CA71">
        <v>17.471205124774499</v>
      </c>
      <c r="CB71">
        <v>2322343.4738244498</v>
      </c>
      <c r="CC71">
        <v>681085.81370937498</v>
      </c>
      <c r="CD71">
        <v>4904712.8122186996</v>
      </c>
      <c r="CE71">
        <v>14997513.0893711</v>
      </c>
    </row>
    <row r="72" spans="1:83" x14ac:dyDescent="0.25">
      <c r="A72">
        <v>579</v>
      </c>
      <c r="B72" t="s">
        <v>83</v>
      </c>
      <c r="C72">
        <v>1</v>
      </c>
      <c r="D72">
        <v>2036</v>
      </c>
      <c r="E72">
        <v>2034</v>
      </c>
      <c r="F72">
        <v>0.13626730404076601</v>
      </c>
      <c r="G72">
        <v>3.9976301070158801E-2</v>
      </c>
      <c r="H72">
        <v>0.23458021191381501</v>
      </c>
      <c r="I72">
        <v>0.58917618297525898</v>
      </c>
      <c r="J72">
        <v>154.63336719878001</v>
      </c>
      <c r="K72">
        <v>154.63336719878001</v>
      </c>
      <c r="L72">
        <v>126.028221304146</v>
      </c>
      <c r="M72">
        <v>103.521814291035</v>
      </c>
      <c r="N72">
        <v>133566.726752355</v>
      </c>
      <c r="O72">
        <v>39184.041389785103</v>
      </c>
      <c r="P72">
        <v>282119.691068177</v>
      </c>
      <c r="Q72">
        <v>862627.18408112496</v>
      </c>
      <c r="R72">
        <v>1460.0105028739699</v>
      </c>
      <c r="S72">
        <v>151568806.97703701</v>
      </c>
      <c r="T72">
        <v>103813.50454581001</v>
      </c>
      <c r="U72">
        <v>96.762</v>
      </c>
      <c r="V72">
        <v>41671.718998982098</v>
      </c>
      <c r="W72">
        <v>9.3201092463236399E-4</v>
      </c>
      <c r="X72">
        <v>6.79588988334008</v>
      </c>
      <c r="Y72">
        <v>6.79588988334008</v>
      </c>
      <c r="Z72">
        <v>5.5506130962881004</v>
      </c>
      <c r="AA72">
        <v>4.0179050265008103</v>
      </c>
      <c r="AB72">
        <v>17.689719778813199</v>
      </c>
      <c r="AC72">
        <v>17.689719778813199</v>
      </c>
      <c r="AD72">
        <v>17.689719778813199</v>
      </c>
      <c r="AE72">
        <v>17.689719778813199</v>
      </c>
      <c r="AF72">
        <v>2356874.0772187598</v>
      </c>
      <c r="AG72">
        <v>691346.98675543105</v>
      </c>
      <c r="AH72">
        <v>4977984.4971490996</v>
      </c>
      <c r="AI72">
        <v>15221212.692705501</v>
      </c>
      <c r="AJ72">
        <v>130.14775753662701</v>
      </c>
      <c r="AK72">
        <v>130.14775753662701</v>
      </c>
      <c r="AL72">
        <v>102.787888429045</v>
      </c>
      <c r="AM72">
        <v>81.814189485721201</v>
      </c>
      <c r="AN72">
        <v>136.94364741996699</v>
      </c>
      <c r="AO72">
        <v>136.94364741996699</v>
      </c>
      <c r="AP72">
        <v>108.338501525333</v>
      </c>
      <c r="AQ72">
        <v>85.832094512222</v>
      </c>
      <c r="AR72">
        <v>20653872.7034362</v>
      </c>
      <c r="AS72">
        <v>6059160.2605588604</v>
      </c>
      <c r="AT72">
        <v>35555042.860197701</v>
      </c>
      <c r="AU72">
        <v>89300731.152844995</v>
      </c>
      <c r="AV72">
        <v>1.05255821572696</v>
      </c>
      <c r="AW72">
        <v>1.05255821572696</v>
      </c>
      <c r="AX72">
        <v>1.0543484005480801</v>
      </c>
      <c r="AY72">
        <v>1.0494543775060099</v>
      </c>
      <c r="AZ72">
        <v>1.0990804235993299</v>
      </c>
      <c r="BA72">
        <v>1.0990804235993299</v>
      </c>
      <c r="BB72">
        <v>1.0616090427556899</v>
      </c>
      <c r="BC72">
        <v>1.0559903821524299</v>
      </c>
      <c r="BD72">
        <v>1.0455285428277701</v>
      </c>
      <c r="BE72">
        <v>1.0455285428277701</v>
      </c>
      <c r="BF72">
        <v>1.0522390195673501</v>
      </c>
      <c r="BG72">
        <v>1.0462261089932099</v>
      </c>
      <c r="BH72">
        <v>0.15192504600000001</v>
      </c>
      <c r="BI72">
        <v>0.15192504600000001</v>
      </c>
      <c r="BJ72">
        <v>0.15122007300000001</v>
      </c>
      <c r="BK72">
        <v>0.19096596699999999</v>
      </c>
      <c r="BL72">
        <v>0.184118371</v>
      </c>
      <c r="BM72">
        <v>0.184118371</v>
      </c>
      <c r="BN72">
        <v>0.14526681899999999</v>
      </c>
      <c r="BO72">
        <v>0.18154208499999999</v>
      </c>
      <c r="BP72">
        <v>0.145164612</v>
      </c>
      <c r="BQ72">
        <v>0.145164612</v>
      </c>
      <c r="BR72">
        <v>0.152841594</v>
      </c>
      <c r="BS72">
        <v>0.19537253399999999</v>
      </c>
      <c r="BT72">
        <v>0.113948431</v>
      </c>
      <c r="BU72">
        <v>0.113948431</v>
      </c>
      <c r="BV72">
        <v>0.19592215599999999</v>
      </c>
      <c r="BW72">
        <v>0.28392197299999999</v>
      </c>
      <c r="BX72">
        <v>17.689719778813199</v>
      </c>
      <c r="BY72">
        <v>17.689719778813199</v>
      </c>
      <c r="BZ72">
        <v>17.689719778813199</v>
      </c>
      <c r="CA72">
        <v>17.689719778813199</v>
      </c>
      <c r="CB72">
        <v>2356874.0772187598</v>
      </c>
      <c r="CC72">
        <v>691346.98675543105</v>
      </c>
      <c r="CD72">
        <v>4977984.4971490996</v>
      </c>
      <c r="CE72">
        <v>15221212.692705501</v>
      </c>
    </row>
    <row r="73" spans="1:83" x14ac:dyDescent="0.25">
      <c r="A73">
        <v>601</v>
      </c>
      <c r="B73" t="s">
        <v>83</v>
      </c>
      <c r="C73">
        <v>1</v>
      </c>
      <c r="D73">
        <v>2037</v>
      </c>
      <c r="E73">
        <v>2035</v>
      </c>
      <c r="F73">
        <v>0.13622858577049299</v>
      </c>
      <c r="G73">
        <v>3.9967732003442002E-2</v>
      </c>
      <c r="H73">
        <v>0.23456097866223</v>
      </c>
      <c r="I73">
        <v>0.58924270356383401</v>
      </c>
      <c r="J73">
        <v>154.80227529928601</v>
      </c>
      <c r="K73">
        <v>154.80227529928601</v>
      </c>
      <c r="L73">
        <v>126.188429606547</v>
      </c>
      <c r="M73">
        <v>103.67444314356401</v>
      </c>
      <c r="N73">
        <v>133913.806518984</v>
      </c>
      <c r="O73">
        <v>39288.605253001399</v>
      </c>
      <c r="P73">
        <v>282859.43920209701</v>
      </c>
      <c r="Q73">
        <v>864882.17959731305</v>
      </c>
      <c r="R73">
        <v>1462.87982651691</v>
      </c>
      <c r="S73">
        <v>152171894.216472</v>
      </c>
      <c r="T73">
        <v>104022.142802249</v>
      </c>
      <c r="U73">
        <v>96.762</v>
      </c>
      <c r="V73">
        <v>41957.572297867002</v>
      </c>
      <c r="W73">
        <v>9.3013782406468296E-4</v>
      </c>
      <c r="X73">
        <v>6.84033391699099</v>
      </c>
      <c r="Y73">
        <v>6.84033391699099</v>
      </c>
      <c r="Z73">
        <v>5.5863573318337902</v>
      </c>
      <c r="AA73">
        <v>4.0460698121756602</v>
      </c>
      <c r="AB73">
        <v>17.814183845667799</v>
      </c>
      <c r="AC73">
        <v>17.814183845667799</v>
      </c>
      <c r="AD73">
        <v>17.814183845667799</v>
      </c>
      <c r="AE73">
        <v>17.814183845667799</v>
      </c>
      <c r="AF73">
        <v>2379382.2260305402</v>
      </c>
      <c r="AG73">
        <v>698031.71713389002</v>
      </c>
      <c r="AH73">
        <v>5025732.0431715203</v>
      </c>
      <c r="AI73">
        <v>15366999.2474919</v>
      </c>
      <c r="AJ73">
        <v>130.14775753662701</v>
      </c>
      <c r="AK73">
        <v>130.14775753662701</v>
      </c>
      <c r="AL73">
        <v>102.787888429045</v>
      </c>
      <c r="AM73">
        <v>81.814189485721201</v>
      </c>
      <c r="AN73">
        <v>136.98809145361801</v>
      </c>
      <c r="AO73">
        <v>136.98809145361801</v>
      </c>
      <c r="AP73">
        <v>108.37424576087901</v>
      </c>
      <c r="AQ73">
        <v>85.860259297896803</v>
      </c>
      <c r="AR73">
        <v>20730161.943127099</v>
      </c>
      <c r="AS73">
        <v>6081965.4865001002</v>
      </c>
      <c r="AT73">
        <v>35693588.432301201</v>
      </c>
      <c r="AU73">
        <v>89666178.354543895</v>
      </c>
      <c r="AV73">
        <v>1.05291378194423</v>
      </c>
      <c r="AW73">
        <v>1.05291378194423</v>
      </c>
      <c r="AX73">
        <v>1.05470780046679</v>
      </c>
      <c r="AY73">
        <v>1.0498110170192601</v>
      </c>
      <c r="AZ73">
        <v>1.0994517055510999</v>
      </c>
      <c r="BA73">
        <v>1.0994517055510999</v>
      </c>
      <c r="BB73">
        <v>1.0619709176382901</v>
      </c>
      <c r="BC73">
        <v>1.0563492428175101</v>
      </c>
      <c r="BD73">
        <v>1.04588173434104</v>
      </c>
      <c r="BE73">
        <v>1.04588173434104</v>
      </c>
      <c r="BF73">
        <v>1.0525977004530001</v>
      </c>
      <c r="BG73">
        <v>1.0465816514334101</v>
      </c>
      <c r="BH73">
        <v>0.15192504600000001</v>
      </c>
      <c r="BI73">
        <v>0.15192504600000001</v>
      </c>
      <c r="BJ73">
        <v>0.15122007300000001</v>
      </c>
      <c r="BK73">
        <v>0.19096596699999999</v>
      </c>
      <c r="BL73">
        <v>0.184118371</v>
      </c>
      <c r="BM73">
        <v>0.184118371</v>
      </c>
      <c r="BN73">
        <v>0.14526681899999999</v>
      </c>
      <c r="BO73">
        <v>0.18154208499999999</v>
      </c>
      <c r="BP73">
        <v>0.145164612</v>
      </c>
      <c r="BQ73">
        <v>0.145164612</v>
      </c>
      <c r="BR73">
        <v>0.152841594</v>
      </c>
      <c r="BS73">
        <v>0.19537253399999999</v>
      </c>
      <c r="BT73">
        <v>0.113948431</v>
      </c>
      <c r="BU73">
        <v>0.113948431</v>
      </c>
      <c r="BV73">
        <v>0.19592215599999999</v>
      </c>
      <c r="BW73">
        <v>0.28392197299999999</v>
      </c>
      <c r="BX73">
        <v>17.814183845667799</v>
      </c>
      <c r="BY73">
        <v>17.814183845667799</v>
      </c>
      <c r="BZ73">
        <v>17.814183845667799</v>
      </c>
      <c r="CA73">
        <v>17.814183845667799</v>
      </c>
      <c r="CB73">
        <v>2379382.2260305402</v>
      </c>
      <c r="CC73">
        <v>698031.71713389002</v>
      </c>
      <c r="CD73">
        <v>5025732.0431715203</v>
      </c>
      <c r="CE73">
        <v>15366999.2474919</v>
      </c>
    </row>
    <row r="74" spans="1:83" x14ac:dyDescent="0.25">
      <c r="A74">
        <v>623</v>
      </c>
      <c r="B74" t="s">
        <v>83</v>
      </c>
      <c r="C74">
        <v>1</v>
      </c>
      <c r="D74">
        <v>2038</v>
      </c>
      <c r="E74">
        <v>2036</v>
      </c>
      <c r="F74">
        <v>0.136211783952637</v>
      </c>
      <c r="G74">
        <v>3.9964221024615797E-2</v>
      </c>
      <c r="H74">
        <v>0.23455279124237399</v>
      </c>
      <c r="I74">
        <v>0.58927120378037101</v>
      </c>
      <c r="J74">
        <v>154.90580802975001</v>
      </c>
      <c r="K74">
        <v>154.90580802975001</v>
      </c>
      <c r="L74">
        <v>126.282628149923</v>
      </c>
      <c r="M74">
        <v>103.76087790091</v>
      </c>
      <c r="N74">
        <v>134271.537690973</v>
      </c>
      <c r="O74">
        <v>39394.957278166999</v>
      </c>
      <c r="P74">
        <v>283618.12198785797</v>
      </c>
      <c r="Q74">
        <v>867198.59241007199</v>
      </c>
      <c r="R74">
        <v>1465.0054618090001</v>
      </c>
      <c r="S74">
        <v>152699277.82936499</v>
      </c>
      <c r="T74">
        <v>104231.200367547</v>
      </c>
      <c r="U74">
        <v>96.762</v>
      </c>
      <c r="V74">
        <v>42245.386449590398</v>
      </c>
      <c r="W74">
        <v>9.2826848794400898E-4</v>
      </c>
      <c r="X74">
        <v>6.8866100628240696</v>
      </c>
      <c r="Y74">
        <v>6.8866100628240696</v>
      </c>
      <c r="Z74">
        <v>5.6232992905790198</v>
      </c>
      <c r="AA74">
        <v>4.0752479848904697</v>
      </c>
      <c r="AB74">
        <v>17.871440430299199</v>
      </c>
      <c r="AC74">
        <v>17.871440430299199</v>
      </c>
      <c r="AD74">
        <v>17.871440430299199</v>
      </c>
      <c r="AE74">
        <v>17.871440430299199</v>
      </c>
      <c r="AF74">
        <v>2393232.6159986402</v>
      </c>
      <c r="AG74">
        <v>702143.96836855798</v>
      </c>
      <c r="AH74">
        <v>5055105.6178481299</v>
      </c>
      <c r="AI74">
        <v>15456690.3519007</v>
      </c>
      <c r="AJ74">
        <v>130.14775753662701</v>
      </c>
      <c r="AK74">
        <v>130.14775753662701</v>
      </c>
      <c r="AL74">
        <v>102.787888429045</v>
      </c>
      <c r="AM74">
        <v>81.814189485721201</v>
      </c>
      <c r="AN74">
        <v>137.034367599451</v>
      </c>
      <c r="AO74">
        <v>137.034367599451</v>
      </c>
      <c r="AP74">
        <v>108.411187719624</v>
      </c>
      <c r="AQ74">
        <v>85.889437470611597</v>
      </c>
      <c r="AR74">
        <v>20799441.041417301</v>
      </c>
      <c r="AS74">
        <v>6102507.6894719601</v>
      </c>
      <c r="AT74">
        <v>35816041.835572399</v>
      </c>
      <c r="AU74">
        <v>89981287.262903303</v>
      </c>
      <c r="AV74">
        <v>1.0532794336408799</v>
      </c>
      <c r="AW74">
        <v>1.0532794336408799</v>
      </c>
      <c r="AX74">
        <v>1.0550755609526401</v>
      </c>
      <c r="AY74">
        <v>1.0501765389912201</v>
      </c>
      <c r="AZ74">
        <v>1.09983351875215</v>
      </c>
      <c r="BA74">
        <v>1.09983351875215</v>
      </c>
      <c r="BB74">
        <v>1.06234121066206</v>
      </c>
      <c r="BC74">
        <v>1.0567170412612901</v>
      </c>
      <c r="BD74">
        <v>1.04624494397626</v>
      </c>
      <c r="BE74">
        <v>1.04624494397626</v>
      </c>
      <c r="BF74">
        <v>1.05296472517924</v>
      </c>
      <c r="BG74">
        <v>1.04694604900864</v>
      </c>
      <c r="BH74">
        <v>0.15192504600000001</v>
      </c>
      <c r="BI74">
        <v>0.15192504600000001</v>
      </c>
      <c r="BJ74">
        <v>0.15122007300000001</v>
      </c>
      <c r="BK74">
        <v>0.19096596699999999</v>
      </c>
      <c r="BL74">
        <v>0.184118371</v>
      </c>
      <c r="BM74">
        <v>0.184118371</v>
      </c>
      <c r="BN74">
        <v>0.14526681899999999</v>
      </c>
      <c r="BO74">
        <v>0.18154208499999999</v>
      </c>
      <c r="BP74">
        <v>0.145164612</v>
      </c>
      <c r="BQ74">
        <v>0.145164612</v>
      </c>
      <c r="BR74">
        <v>0.152841594</v>
      </c>
      <c r="BS74">
        <v>0.19537253399999999</v>
      </c>
      <c r="BT74">
        <v>0.113948431</v>
      </c>
      <c r="BU74">
        <v>0.113948431</v>
      </c>
      <c r="BV74">
        <v>0.19592215599999999</v>
      </c>
      <c r="BW74">
        <v>0.28392197299999999</v>
      </c>
      <c r="BX74">
        <v>17.871440430299199</v>
      </c>
      <c r="BY74">
        <v>17.871440430299199</v>
      </c>
      <c r="BZ74">
        <v>17.871440430299199</v>
      </c>
      <c r="CA74">
        <v>17.871440430299199</v>
      </c>
      <c r="CB74">
        <v>2393232.6159986402</v>
      </c>
      <c r="CC74">
        <v>702143.96836855798</v>
      </c>
      <c r="CD74">
        <v>5055105.6178481299</v>
      </c>
      <c r="CE74">
        <v>15456690.3519007</v>
      </c>
    </row>
    <row r="75" spans="1:83" x14ac:dyDescent="0.25">
      <c r="A75">
        <v>645</v>
      </c>
      <c r="B75" t="s">
        <v>83</v>
      </c>
      <c r="C75">
        <v>1</v>
      </c>
      <c r="D75">
        <v>2039</v>
      </c>
      <c r="E75">
        <v>2037</v>
      </c>
      <c r="F75">
        <v>0.13622258972993601</v>
      </c>
      <c r="G75">
        <v>3.9967071316022403E-2</v>
      </c>
      <c r="H75">
        <v>0.23455866546489601</v>
      </c>
      <c r="I75">
        <v>0.58925167348914398</v>
      </c>
      <c r="J75">
        <v>154.925246719412</v>
      </c>
      <c r="K75">
        <v>154.925246719412</v>
      </c>
      <c r="L75">
        <v>126.292279415016</v>
      </c>
      <c r="M75">
        <v>103.76263272609</v>
      </c>
      <c r="N75">
        <v>134642.68606263399</v>
      </c>
      <c r="O75">
        <v>39503.534962259902</v>
      </c>
      <c r="P75">
        <v>284400.60198075802</v>
      </c>
      <c r="Q75">
        <v>869592.27547536697</v>
      </c>
      <c r="R75">
        <v>1466.1761418911001</v>
      </c>
      <c r="S75">
        <v>153128430.45028299</v>
      </c>
      <c r="T75">
        <v>104440.678084404</v>
      </c>
      <c r="U75">
        <v>96.762</v>
      </c>
      <c r="V75">
        <v>42535.174904911299</v>
      </c>
      <c r="W75">
        <v>9.2640290870478004E-4</v>
      </c>
      <c r="X75">
        <v>6.9341988111823998</v>
      </c>
      <c r="Y75">
        <v>6.9341988111823998</v>
      </c>
      <c r="Z75">
        <v>5.6611006143674496</v>
      </c>
      <c r="AA75">
        <v>4.1051528687660097</v>
      </c>
      <c r="AB75">
        <v>17.8432903716031</v>
      </c>
      <c r="AC75">
        <v>17.8432903716031</v>
      </c>
      <c r="AD75">
        <v>17.8432903716031</v>
      </c>
      <c r="AE75">
        <v>17.8432903716031</v>
      </c>
      <c r="AF75">
        <v>2395846.0356616899</v>
      </c>
      <c r="AG75">
        <v>702935.66189123597</v>
      </c>
      <c r="AH75">
        <v>5060680.5052781301</v>
      </c>
      <c r="AI75">
        <v>15473676.2942184</v>
      </c>
      <c r="AJ75">
        <v>130.14775753662701</v>
      </c>
      <c r="AK75">
        <v>130.14775753662701</v>
      </c>
      <c r="AL75">
        <v>102.787888429045</v>
      </c>
      <c r="AM75">
        <v>81.814189485721201</v>
      </c>
      <c r="AN75">
        <v>137.08195634780901</v>
      </c>
      <c r="AO75">
        <v>137.08195634780901</v>
      </c>
      <c r="AP75">
        <v>108.448989043412</v>
      </c>
      <c r="AQ75">
        <v>85.919342354487199</v>
      </c>
      <c r="AR75">
        <v>20859551.357218102</v>
      </c>
      <c r="AS75">
        <v>6120094.9003170598</v>
      </c>
      <c r="AT75">
        <v>35917600.291152701</v>
      </c>
      <c r="AU75">
        <v>90231183.901595801</v>
      </c>
      <c r="AV75">
        <v>1.0536579202803</v>
      </c>
      <c r="AW75">
        <v>1.0536579202803</v>
      </c>
      <c r="AX75">
        <v>1.05545397406854</v>
      </c>
      <c r="AY75">
        <v>1.0505533761729999</v>
      </c>
      <c r="AZ75">
        <v>1.1002287341899</v>
      </c>
      <c r="BA75">
        <v>1.1002287341899</v>
      </c>
      <c r="BB75">
        <v>1.06272222967393</v>
      </c>
      <c r="BC75">
        <v>1.0570962253860301</v>
      </c>
      <c r="BD75">
        <v>1.0466209028341</v>
      </c>
      <c r="BE75">
        <v>1.0466209028341</v>
      </c>
      <c r="BF75">
        <v>1.05334238122335</v>
      </c>
      <c r="BG75">
        <v>1.04732172698652</v>
      </c>
      <c r="BH75">
        <v>0.15192504600000001</v>
      </c>
      <c r="BI75">
        <v>0.15192504600000001</v>
      </c>
      <c r="BJ75">
        <v>0.15122007300000001</v>
      </c>
      <c r="BK75">
        <v>0.19096596699999999</v>
      </c>
      <c r="BL75">
        <v>0.184118371</v>
      </c>
      <c r="BM75">
        <v>0.184118371</v>
      </c>
      <c r="BN75">
        <v>0.14526681899999999</v>
      </c>
      <c r="BO75">
        <v>0.18154208499999999</v>
      </c>
      <c r="BP75">
        <v>0.145164612</v>
      </c>
      <c r="BQ75">
        <v>0.145164612</v>
      </c>
      <c r="BR75">
        <v>0.152841594</v>
      </c>
      <c r="BS75">
        <v>0.19537253399999999</v>
      </c>
      <c r="BT75">
        <v>0.113948431</v>
      </c>
      <c r="BU75">
        <v>0.113948431</v>
      </c>
      <c r="BV75">
        <v>0.19592215599999999</v>
      </c>
      <c r="BW75">
        <v>0.28392197299999999</v>
      </c>
      <c r="BX75">
        <v>17.8432903716031</v>
      </c>
      <c r="BY75">
        <v>17.8432903716031</v>
      </c>
      <c r="BZ75">
        <v>17.8432903716031</v>
      </c>
      <c r="CA75">
        <v>17.8432903716031</v>
      </c>
      <c r="CB75">
        <v>2395846.0356616899</v>
      </c>
      <c r="CC75">
        <v>702935.66189123597</v>
      </c>
      <c r="CD75">
        <v>5060680.5052781301</v>
      </c>
      <c r="CE75">
        <v>15473676.2942184</v>
      </c>
    </row>
    <row r="76" spans="1:83" x14ac:dyDescent="0.25">
      <c r="A76">
        <v>667</v>
      </c>
      <c r="B76" t="s">
        <v>83</v>
      </c>
      <c r="C76">
        <v>1</v>
      </c>
      <c r="D76">
        <v>2040</v>
      </c>
      <c r="E76">
        <v>2038</v>
      </c>
      <c r="F76">
        <v>0.13623559397738799</v>
      </c>
      <c r="G76">
        <v>3.9970445796584403E-2</v>
      </c>
      <c r="H76">
        <v>0.23456543650513301</v>
      </c>
      <c r="I76">
        <v>0.58922852372089296</v>
      </c>
      <c r="J76">
        <v>154.94020395121601</v>
      </c>
      <c r="K76">
        <v>154.94020395121601</v>
      </c>
      <c r="L76">
        <v>126.29687374457799</v>
      </c>
      <c r="M76">
        <v>103.75916139911</v>
      </c>
      <c r="N76">
        <v>135015.63735641801</v>
      </c>
      <c r="O76">
        <v>39612.520172530603</v>
      </c>
      <c r="P76">
        <v>285186.53909606498</v>
      </c>
      <c r="Q76">
        <v>871996.84548864001</v>
      </c>
      <c r="R76">
        <v>1467.2900694387899</v>
      </c>
      <c r="S76">
        <v>153552752.09560099</v>
      </c>
      <c r="T76">
        <v>104650.57679721899</v>
      </c>
      <c r="U76">
        <v>96.762</v>
      </c>
      <c r="V76">
        <v>42826.9512068564</v>
      </c>
      <c r="W76">
        <v>9.2454107879663705E-4</v>
      </c>
      <c r="X76">
        <v>6.9834579985611098</v>
      </c>
      <c r="Y76">
        <v>6.9834579985611098</v>
      </c>
      <c r="Z76">
        <v>5.6999968995048098</v>
      </c>
      <c r="AA76">
        <v>4.1359834973611003</v>
      </c>
      <c r="AB76">
        <v>17.808988416028502</v>
      </c>
      <c r="AC76">
        <v>17.808988416028502</v>
      </c>
      <c r="AD76">
        <v>17.808988416028502</v>
      </c>
      <c r="AE76">
        <v>17.808988416028502</v>
      </c>
      <c r="AF76">
        <v>2397850.0363924298</v>
      </c>
      <c r="AG76">
        <v>703517.99653506698</v>
      </c>
      <c r="AH76">
        <v>5064887.0261868797</v>
      </c>
      <c r="AI76">
        <v>15486558.760608699</v>
      </c>
      <c r="AJ76">
        <v>130.14775753662701</v>
      </c>
      <c r="AK76">
        <v>130.14775753662701</v>
      </c>
      <c r="AL76">
        <v>102.787888429045</v>
      </c>
      <c r="AM76">
        <v>81.814189485721201</v>
      </c>
      <c r="AN76">
        <v>137.13121553518801</v>
      </c>
      <c r="AO76">
        <v>137.13121553518801</v>
      </c>
      <c r="AP76">
        <v>108.48788532854999</v>
      </c>
      <c r="AQ76">
        <v>85.950172983082297</v>
      </c>
      <c r="AR76">
        <v>20919350.388606898</v>
      </c>
      <c r="AS76">
        <v>6137571.9545535902</v>
      </c>
      <c r="AT76">
        <v>36018168.321869098</v>
      </c>
      <c r="AU76">
        <v>90477661.430571407</v>
      </c>
      <c r="AV76">
        <v>1.05403733339577</v>
      </c>
      <c r="AW76">
        <v>1.05403733339577</v>
      </c>
      <c r="AX76">
        <v>1.0558331492811499</v>
      </c>
      <c r="AY76">
        <v>1.05093102072919</v>
      </c>
      <c r="AZ76">
        <v>1.1006249170531801</v>
      </c>
      <c r="BA76">
        <v>1.1006249170531801</v>
      </c>
      <c r="BB76">
        <v>1.06310401603059</v>
      </c>
      <c r="BC76">
        <v>1.0574762219135201</v>
      </c>
      <c r="BD76">
        <v>1.04699778198038</v>
      </c>
      <c r="BE76">
        <v>1.04699778198038</v>
      </c>
      <c r="BF76">
        <v>1.05372079783949</v>
      </c>
      <c r="BG76">
        <v>1.0476982098552099</v>
      </c>
      <c r="BH76">
        <v>0.15192504600000001</v>
      </c>
      <c r="BI76">
        <v>0.15192504600000001</v>
      </c>
      <c r="BJ76">
        <v>0.15122007300000001</v>
      </c>
      <c r="BK76">
        <v>0.19096596699999999</v>
      </c>
      <c r="BL76">
        <v>0.184118371</v>
      </c>
      <c r="BM76">
        <v>0.184118371</v>
      </c>
      <c r="BN76">
        <v>0.14526681899999999</v>
      </c>
      <c r="BO76">
        <v>0.18154208499999999</v>
      </c>
      <c r="BP76">
        <v>0.145164612</v>
      </c>
      <c r="BQ76">
        <v>0.145164612</v>
      </c>
      <c r="BR76">
        <v>0.152841594</v>
      </c>
      <c r="BS76">
        <v>0.19537253399999999</v>
      </c>
      <c r="BT76">
        <v>0.113948431</v>
      </c>
      <c r="BU76">
        <v>0.113948431</v>
      </c>
      <c r="BV76">
        <v>0.19592215599999999</v>
      </c>
      <c r="BW76">
        <v>0.28392197299999999</v>
      </c>
      <c r="BX76">
        <v>17.808988416028502</v>
      </c>
      <c r="BY76">
        <v>17.808988416028502</v>
      </c>
      <c r="BZ76">
        <v>17.808988416028502</v>
      </c>
      <c r="CA76">
        <v>17.808988416028502</v>
      </c>
      <c r="CB76">
        <v>2397850.0363924298</v>
      </c>
      <c r="CC76">
        <v>703517.99653506698</v>
      </c>
      <c r="CD76">
        <v>5064887.0261868797</v>
      </c>
      <c r="CE76">
        <v>15486558.760608699</v>
      </c>
    </row>
    <row r="77" spans="1:83" x14ac:dyDescent="0.25">
      <c r="A77">
        <v>689</v>
      </c>
      <c r="B77" t="s">
        <v>83</v>
      </c>
      <c r="C77">
        <v>1</v>
      </c>
      <c r="D77">
        <v>2041</v>
      </c>
      <c r="E77">
        <v>2039</v>
      </c>
      <c r="F77">
        <v>0.136250016030487</v>
      </c>
      <c r="G77">
        <v>3.99741476387456E-2</v>
      </c>
      <c r="H77">
        <v>0.23457292192551801</v>
      </c>
      <c r="I77">
        <v>0.58920291440524797</v>
      </c>
      <c r="J77">
        <v>154.95092150052699</v>
      </c>
      <c r="K77">
        <v>154.95092150052699</v>
      </c>
      <c r="L77">
        <v>126.29718614718</v>
      </c>
      <c r="M77">
        <v>103.751395865541</v>
      </c>
      <c r="N77">
        <v>135390.25663035401</v>
      </c>
      <c r="O77">
        <v>39721.904371581302</v>
      </c>
      <c r="P77">
        <v>285975.755244067</v>
      </c>
      <c r="Q77">
        <v>874411.68122313102</v>
      </c>
      <c r="R77">
        <v>1468.3562727666899</v>
      </c>
      <c r="S77">
        <v>153973156.39487401</v>
      </c>
      <c r="T77">
        <v>104860.897352082</v>
      </c>
      <c r="U77">
        <v>96.762</v>
      </c>
      <c r="V77">
        <v>43120.7289913524</v>
      </c>
      <c r="W77">
        <v>9.2268299068439495E-4</v>
      </c>
      <c r="X77">
        <v>7.03283776471977</v>
      </c>
      <c r="Y77">
        <v>7.03283776471977</v>
      </c>
      <c r="Z77">
        <v>5.7389715189539796</v>
      </c>
      <c r="AA77">
        <v>4.1668801806396099</v>
      </c>
      <c r="AB77">
        <v>17.770326199180801</v>
      </c>
      <c r="AC77">
        <v>17.770326199180801</v>
      </c>
      <c r="AD77">
        <v>17.770326199180801</v>
      </c>
      <c r="AE77">
        <v>17.770326199180801</v>
      </c>
      <c r="AF77">
        <v>2399271.9178138501</v>
      </c>
      <c r="AG77">
        <v>703927.40503750101</v>
      </c>
      <c r="AH77">
        <v>5067857.8273525201</v>
      </c>
      <c r="AI77">
        <v>15495668.388989801</v>
      </c>
      <c r="AJ77">
        <v>130.14775753662701</v>
      </c>
      <c r="AK77">
        <v>130.14775753662701</v>
      </c>
      <c r="AL77">
        <v>102.787888429045</v>
      </c>
      <c r="AM77">
        <v>81.814189485721201</v>
      </c>
      <c r="AN77">
        <v>137.18059530134599</v>
      </c>
      <c r="AO77">
        <v>137.18059530134599</v>
      </c>
      <c r="AP77">
        <v>108.526859947999</v>
      </c>
      <c r="AQ77">
        <v>85.981069666360796</v>
      </c>
      <c r="AR77">
        <v>20978845.027066302</v>
      </c>
      <c r="AS77">
        <v>6154945.6861323696</v>
      </c>
      <c r="AT77">
        <v>36117933.193640299</v>
      </c>
      <c r="AU77">
        <v>90721432.488034904</v>
      </c>
      <c r="AV77">
        <v>1.0544175275131</v>
      </c>
      <c r="AW77">
        <v>1.0544175275131</v>
      </c>
      <c r="AX77">
        <v>1.05621299355632</v>
      </c>
      <c r="AY77">
        <v>1.0513093676848499</v>
      </c>
      <c r="AZ77">
        <v>1.1010219154379499</v>
      </c>
      <c r="BA77">
        <v>1.1010219154379499</v>
      </c>
      <c r="BB77">
        <v>1.06348647605723</v>
      </c>
      <c r="BC77">
        <v>1.0578569252150201</v>
      </c>
      <c r="BD77">
        <v>1.0473754369124699</v>
      </c>
      <c r="BE77">
        <v>1.0473754369124699</v>
      </c>
      <c r="BF77">
        <v>1.0540998821796199</v>
      </c>
      <c r="BG77">
        <v>1.04807539296269</v>
      </c>
      <c r="BH77">
        <v>0.15192504600000001</v>
      </c>
      <c r="BI77">
        <v>0.15192504600000001</v>
      </c>
      <c r="BJ77">
        <v>0.15122007300000001</v>
      </c>
      <c r="BK77">
        <v>0.19096596699999999</v>
      </c>
      <c r="BL77">
        <v>0.184118371</v>
      </c>
      <c r="BM77">
        <v>0.184118371</v>
      </c>
      <c r="BN77">
        <v>0.14526681899999999</v>
      </c>
      <c r="BO77">
        <v>0.18154208499999999</v>
      </c>
      <c r="BP77">
        <v>0.145164612</v>
      </c>
      <c r="BQ77">
        <v>0.145164612</v>
      </c>
      <c r="BR77">
        <v>0.152841594</v>
      </c>
      <c r="BS77">
        <v>0.19537253399999999</v>
      </c>
      <c r="BT77">
        <v>0.113948431</v>
      </c>
      <c r="BU77">
        <v>0.113948431</v>
      </c>
      <c r="BV77">
        <v>0.19592215599999999</v>
      </c>
      <c r="BW77">
        <v>0.28392197299999999</v>
      </c>
      <c r="BX77">
        <v>17.770326199180801</v>
      </c>
      <c r="BY77">
        <v>17.770326199180801</v>
      </c>
      <c r="BZ77">
        <v>17.770326199180801</v>
      </c>
      <c r="CA77">
        <v>17.770326199180801</v>
      </c>
      <c r="CB77">
        <v>2399271.9178138501</v>
      </c>
      <c r="CC77">
        <v>703927.40503750101</v>
      </c>
      <c r="CD77">
        <v>5067857.8273525201</v>
      </c>
      <c r="CE77">
        <v>15495668.388989801</v>
      </c>
    </row>
    <row r="78" spans="1:83" x14ac:dyDescent="0.25">
      <c r="A78">
        <v>711</v>
      </c>
      <c r="B78" t="s">
        <v>83</v>
      </c>
      <c r="C78">
        <v>1</v>
      </c>
      <c r="D78">
        <v>2042</v>
      </c>
      <c r="E78">
        <v>2040</v>
      </c>
      <c r="F78">
        <v>0.13626571889974601</v>
      </c>
      <c r="G78">
        <v>3.9978145091011399E-2</v>
      </c>
      <c r="H78">
        <v>0.23458105646087399</v>
      </c>
      <c r="I78">
        <v>0.58917507954836701</v>
      </c>
      <c r="J78">
        <v>154.95779682959301</v>
      </c>
      <c r="K78">
        <v>154.95779682959301</v>
      </c>
      <c r="L78">
        <v>126.293623455424</v>
      </c>
      <c r="M78">
        <v>103.73974393233</v>
      </c>
      <c r="N78">
        <v>135766.491494127</v>
      </c>
      <c r="O78">
        <v>39831.679891866697</v>
      </c>
      <c r="P78">
        <v>286768.160455901</v>
      </c>
      <c r="Q78">
        <v>876836.48759927601</v>
      </c>
      <c r="R78">
        <v>1469.37925074803</v>
      </c>
      <c r="S78">
        <v>154390088.53497401</v>
      </c>
      <c r="T78">
        <v>105071.64059678699</v>
      </c>
      <c r="U78">
        <v>96.762</v>
      </c>
      <c r="V78">
        <v>43416.521987863998</v>
      </c>
      <c r="W78">
        <v>9.2082863684801405E-4</v>
      </c>
      <c r="X78">
        <v>7.0823191765184603</v>
      </c>
      <c r="Y78">
        <v>7.0823191765184603</v>
      </c>
      <c r="Z78">
        <v>5.7780149099305103</v>
      </c>
      <c r="AA78">
        <v>4.1978343301612098</v>
      </c>
      <c r="AB78">
        <v>17.7277201164482</v>
      </c>
      <c r="AC78">
        <v>17.7277201164482</v>
      </c>
      <c r="AD78">
        <v>17.7277201164482</v>
      </c>
      <c r="AE78">
        <v>17.7277201164482</v>
      </c>
      <c r="AF78">
        <v>2400160.5760370302</v>
      </c>
      <c r="AG78">
        <v>704178.80319171795</v>
      </c>
      <c r="AH78">
        <v>5069698.1490567401</v>
      </c>
      <c r="AI78">
        <v>15501325.5512766</v>
      </c>
      <c r="AJ78">
        <v>130.14775753662701</v>
      </c>
      <c r="AK78">
        <v>130.14775753662701</v>
      </c>
      <c r="AL78">
        <v>102.787888429045</v>
      </c>
      <c r="AM78">
        <v>81.814189485721201</v>
      </c>
      <c r="AN78">
        <v>137.230076713145</v>
      </c>
      <c r="AO78">
        <v>137.230076713145</v>
      </c>
      <c r="AP78">
        <v>108.565903338975</v>
      </c>
      <c r="AQ78">
        <v>86.012023815882401</v>
      </c>
      <c r="AR78">
        <v>21038076.405213699</v>
      </c>
      <c r="AS78">
        <v>6172229.3600653103</v>
      </c>
      <c r="AT78">
        <v>36216990.075622201</v>
      </c>
      <c r="AU78">
        <v>90962792.6940732</v>
      </c>
      <c r="AV78">
        <v>1.05479844209152</v>
      </c>
      <c r="AW78">
        <v>1.05479844209152</v>
      </c>
      <c r="AX78">
        <v>1.0565934570275199</v>
      </c>
      <c r="AY78">
        <v>1.0516883640119401</v>
      </c>
      <c r="AZ78">
        <v>1.1014196661276101</v>
      </c>
      <c r="BA78">
        <v>1.1014196661276101</v>
      </c>
      <c r="BB78">
        <v>1.06386955954391</v>
      </c>
      <c r="BC78">
        <v>1.05823828193224</v>
      </c>
      <c r="BD78">
        <v>1.0477538074939401</v>
      </c>
      <c r="BE78">
        <v>1.0477538074939401</v>
      </c>
      <c r="BF78">
        <v>1.0544795844769801</v>
      </c>
      <c r="BG78">
        <v>1.04845322344405</v>
      </c>
      <c r="BH78">
        <v>0.15192504600000001</v>
      </c>
      <c r="BI78">
        <v>0.15192504600000001</v>
      </c>
      <c r="BJ78">
        <v>0.15122007300000001</v>
      </c>
      <c r="BK78">
        <v>0.19096596699999999</v>
      </c>
      <c r="BL78">
        <v>0.184118371</v>
      </c>
      <c r="BM78">
        <v>0.184118371</v>
      </c>
      <c r="BN78">
        <v>0.14526681899999999</v>
      </c>
      <c r="BO78">
        <v>0.18154208499999999</v>
      </c>
      <c r="BP78">
        <v>0.145164612</v>
      </c>
      <c r="BQ78">
        <v>0.145164612</v>
      </c>
      <c r="BR78">
        <v>0.152841594</v>
      </c>
      <c r="BS78">
        <v>0.19537253399999999</v>
      </c>
      <c r="BT78">
        <v>0.113948431</v>
      </c>
      <c r="BU78">
        <v>0.113948431</v>
      </c>
      <c r="BV78">
        <v>0.19592215599999999</v>
      </c>
      <c r="BW78">
        <v>0.28392197299999999</v>
      </c>
      <c r="BX78">
        <v>17.7277201164482</v>
      </c>
      <c r="BY78">
        <v>17.7277201164482</v>
      </c>
      <c r="BZ78">
        <v>17.7277201164482</v>
      </c>
      <c r="CA78">
        <v>17.7277201164482</v>
      </c>
      <c r="CB78">
        <v>2400160.5760370302</v>
      </c>
      <c r="CC78">
        <v>704178.80319171795</v>
      </c>
      <c r="CD78">
        <v>5069698.1490567401</v>
      </c>
      <c r="CE78">
        <v>15501325.5512766</v>
      </c>
    </row>
    <row r="79" spans="1:83" x14ac:dyDescent="0.25">
      <c r="A79">
        <v>733</v>
      </c>
      <c r="B79" t="s">
        <v>83</v>
      </c>
      <c r="C79">
        <v>1</v>
      </c>
      <c r="D79">
        <v>2043</v>
      </c>
      <c r="E79">
        <v>2041</v>
      </c>
      <c r="F79">
        <v>0.136282581266436</v>
      </c>
      <c r="G79">
        <v>3.9982410201149302E-2</v>
      </c>
      <c r="H79">
        <v>0.23458977867116601</v>
      </c>
      <c r="I79">
        <v>0.58914522986124696</v>
      </c>
      <c r="J79">
        <v>154.96120145104399</v>
      </c>
      <c r="K79">
        <v>154.96120145104399</v>
      </c>
      <c r="L79">
        <v>126.286559935507</v>
      </c>
      <c r="M79">
        <v>103.724580652905</v>
      </c>
      <c r="N79">
        <v>136144.29396048599</v>
      </c>
      <c r="O79">
        <v>39941.839647372501</v>
      </c>
      <c r="P79">
        <v>287563.67194548697</v>
      </c>
      <c r="Q79">
        <v>879270.99316362804</v>
      </c>
      <c r="R79">
        <v>1470.3631543691699</v>
      </c>
      <c r="S79">
        <v>154803960.76132199</v>
      </c>
      <c r="T79">
        <v>105282.807380831</v>
      </c>
      <c r="U79">
        <v>96.762</v>
      </c>
      <c r="V79">
        <v>43714.344020035103</v>
      </c>
      <c r="W79">
        <v>9.1897800978256602E-4</v>
      </c>
      <c r="X79">
        <v>7.1318943547133102</v>
      </c>
      <c r="Y79">
        <v>7.1318943547133102</v>
      </c>
      <c r="Z79">
        <v>5.8171219467588298</v>
      </c>
      <c r="AA79">
        <v>4.2288416074801596</v>
      </c>
      <c r="AB79">
        <v>17.681549559703601</v>
      </c>
      <c r="AC79">
        <v>17.681549559703601</v>
      </c>
      <c r="AD79">
        <v>17.681549559703601</v>
      </c>
      <c r="AE79">
        <v>17.681549559703601</v>
      </c>
      <c r="AF79">
        <v>2400561.9479004899</v>
      </c>
      <c r="AG79">
        <v>704285.82205429405</v>
      </c>
      <c r="AH79">
        <v>5070505.44124607</v>
      </c>
      <c r="AI79">
        <v>15503827.8112431</v>
      </c>
      <c r="AJ79">
        <v>130.14775753662701</v>
      </c>
      <c r="AK79">
        <v>130.14775753662701</v>
      </c>
      <c r="AL79">
        <v>102.787888429045</v>
      </c>
      <c r="AM79">
        <v>81.814189485721201</v>
      </c>
      <c r="AN79">
        <v>137.27965189134</v>
      </c>
      <c r="AO79">
        <v>137.27965189134</v>
      </c>
      <c r="AP79">
        <v>108.605010375804</v>
      </c>
      <c r="AQ79">
        <v>86.043031093201293</v>
      </c>
      <c r="AR79">
        <v>21097083.362821002</v>
      </c>
      <c r="AS79">
        <v>6189435.4599217996</v>
      </c>
      <c r="AT79">
        <v>36315426.892418496</v>
      </c>
      <c r="AU79">
        <v>91202015.046160594</v>
      </c>
      <c r="AV79">
        <v>1.0551800215837199</v>
      </c>
      <c r="AW79">
        <v>1.0551800215837199</v>
      </c>
      <c r="AX79">
        <v>1.05697449371709</v>
      </c>
      <c r="AY79">
        <v>1.05206796084367</v>
      </c>
      <c r="AZ79">
        <v>1.1018181111196801</v>
      </c>
      <c r="BA79">
        <v>1.1018181111196801</v>
      </c>
      <c r="BB79">
        <v>1.0642532201963699</v>
      </c>
      <c r="BC79">
        <v>1.0586202428940501</v>
      </c>
      <c r="BD79">
        <v>1.0481328385484601</v>
      </c>
      <c r="BE79">
        <v>1.0481328385484601</v>
      </c>
      <c r="BF79">
        <v>1.0548598588459199</v>
      </c>
      <c r="BG79">
        <v>1.0488316525828101</v>
      </c>
      <c r="BH79">
        <v>0.15192504600000001</v>
      </c>
      <c r="BI79">
        <v>0.15192504600000001</v>
      </c>
      <c r="BJ79">
        <v>0.15122007300000001</v>
      </c>
      <c r="BK79">
        <v>0.19096596699999999</v>
      </c>
      <c r="BL79">
        <v>0.184118371</v>
      </c>
      <c r="BM79">
        <v>0.184118371</v>
      </c>
      <c r="BN79">
        <v>0.14526681899999999</v>
      </c>
      <c r="BO79">
        <v>0.18154208499999999</v>
      </c>
      <c r="BP79">
        <v>0.145164612</v>
      </c>
      <c r="BQ79">
        <v>0.145164612</v>
      </c>
      <c r="BR79">
        <v>0.152841594</v>
      </c>
      <c r="BS79">
        <v>0.19537253399999999</v>
      </c>
      <c r="BT79">
        <v>0.113948431</v>
      </c>
      <c r="BU79">
        <v>0.113948431</v>
      </c>
      <c r="BV79">
        <v>0.19592215599999999</v>
      </c>
      <c r="BW79">
        <v>0.28392197299999999</v>
      </c>
      <c r="BX79">
        <v>17.681549559703601</v>
      </c>
      <c r="BY79">
        <v>17.681549559703601</v>
      </c>
      <c r="BZ79">
        <v>17.681549559703601</v>
      </c>
      <c r="CA79">
        <v>17.681549559703601</v>
      </c>
      <c r="CB79">
        <v>2400561.9479004899</v>
      </c>
      <c r="CC79">
        <v>704285.82205429405</v>
      </c>
      <c r="CD79">
        <v>5070505.44124607</v>
      </c>
      <c r="CE79">
        <v>15503827.8112431</v>
      </c>
    </row>
    <row r="80" spans="1:83" x14ac:dyDescent="0.25">
      <c r="A80">
        <v>755</v>
      </c>
      <c r="B80" t="s">
        <v>83</v>
      </c>
      <c r="C80">
        <v>1</v>
      </c>
      <c r="D80">
        <v>2044</v>
      </c>
      <c r="E80">
        <v>2042</v>
      </c>
      <c r="F80">
        <v>0.13630049135980801</v>
      </c>
      <c r="G80">
        <v>3.9986917217263898E-2</v>
      </c>
      <c r="H80">
        <v>0.234599031925704</v>
      </c>
      <c r="I80">
        <v>0.58911355949722299</v>
      </c>
      <c r="J80">
        <v>154.961478090892</v>
      </c>
      <c r="K80">
        <v>154.961478090892</v>
      </c>
      <c r="L80">
        <v>126.27634081686</v>
      </c>
      <c r="M80">
        <v>103.70625198464199</v>
      </c>
      <c r="N80">
        <v>136523.61983870799</v>
      </c>
      <c r="O80">
        <v>40052.377142797501</v>
      </c>
      <c r="P80">
        <v>288362.21355423302</v>
      </c>
      <c r="Q80">
        <v>881714.94809986104</v>
      </c>
      <c r="R80">
        <v>1471.3118170898399</v>
      </c>
      <c r="S80">
        <v>155215155.23137599</v>
      </c>
      <c r="T80">
        <v>105494.39855542</v>
      </c>
      <c r="U80">
        <v>96.762</v>
      </c>
      <c r="V80">
        <v>44014.209006334902</v>
      </c>
      <c r="W80">
        <v>9.1713110199820801E-4</v>
      </c>
      <c r="X80">
        <v>7.1815560699444099</v>
      </c>
      <c r="Y80">
        <v>7.1815560699444099</v>
      </c>
      <c r="Z80">
        <v>5.85628790349414</v>
      </c>
      <c r="AA80">
        <v>4.2598980145996403</v>
      </c>
      <c r="AB80">
        <v>17.632164484321301</v>
      </c>
      <c r="AC80">
        <v>17.632164484321301</v>
      </c>
      <c r="AD80">
        <v>17.632164484321301</v>
      </c>
      <c r="AE80">
        <v>17.632164484321301</v>
      </c>
      <c r="AF80">
        <v>2400518.5847130902</v>
      </c>
      <c r="AG80">
        <v>704261.08646886202</v>
      </c>
      <c r="AH80">
        <v>5070369.9634582698</v>
      </c>
      <c r="AI80">
        <v>15503450.7777537</v>
      </c>
      <c r="AJ80">
        <v>130.14775753662701</v>
      </c>
      <c r="AK80">
        <v>130.14775753662701</v>
      </c>
      <c r="AL80">
        <v>102.787888429045</v>
      </c>
      <c r="AM80">
        <v>81.814189485721201</v>
      </c>
      <c r="AN80">
        <v>137.32931360657099</v>
      </c>
      <c r="AO80">
        <v>137.32931360657099</v>
      </c>
      <c r="AP80">
        <v>108.644176332539</v>
      </c>
      <c r="AQ80">
        <v>86.0740875003208</v>
      </c>
      <c r="AR80">
        <v>21155901.924525399</v>
      </c>
      <c r="AS80">
        <v>6206575.5631018002</v>
      </c>
      <c r="AT80">
        <v>36413325.157478802</v>
      </c>
      <c r="AU80">
        <v>91439352.5862699</v>
      </c>
      <c r="AV80">
        <v>1.05556221476989</v>
      </c>
      <c r="AW80">
        <v>1.05556221476989</v>
      </c>
      <c r="AX80">
        <v>1.0573560612283801</v>
      </c>
      <c r="AY80">
        <v>1.05244811311959</v>
      </c>
      <c r="AZ80">
        <v>1.1022171969304999</v>
      </c>
      <c r="BA80">
        <v>1.1022171969304999</v>
      </c>
      <c r="BB80">
        <v>1.0646374153259801</v>
      </c>
      <c r="BC80">
        <v>1.0590027627593499</v>
      </c>
      <c r="BD80">
        <v>1.04851247919831</v>
      </c>
      <c r="BE80">
        <v>1.04851247919831</v>
      </c>
      <c r="BF80">
        <v>1.0552406629745801</v>
      </c>
      <c r="BG80">
        <v>1.04921063545714</v>
      </c>
      <c r="BH80">
        <v>0.15192504600000001</v>
      </c>
      <c r="BI80">
        <v>0.15192504600000001</v>
      </c>
      <c r="BJ80">
        <v>0.15122007300000001</v>
      </c>
      <c r="BK80">
        <v>0.19096596699999999</v>
      </c>
      <c r="BL80">
        <v>0.184118371</v>
      </c>
      <c r="BM80">
        <v>0.184118371</v>
      </c>
      <c r="BN80">
        <v>0.14526681899999999</v>
      </c>
      <c r="BO80">
        <v>0.18154208499999999</v>
      </c>
      <c r="BP80">
        <v>0.145164612</v>
      </c>
      <c r="BQ80">
        <v>0.145164612</v>
      </c>
      <c r="BR80">
        <v>0.152841594</v>
      </c>
      <c r="BS80">
        <v>0.19537253399999999</v>
      </c>
      <c r="BT80">
        <v>0.113948431</v>
      </c>
      <c r="BU80">
        <v>0.113948431</v>
      </c>
      <c r="BV80">
        <v>0.19592215599999999</v>
      </c>
      <c r="BW80">
        <v>0.28392197299999999</v>
      </c>
      <c r="BX80">
        <v>17.632164484321301</v>
      </c>
      <c r="BY80">
        <v>17.632164484321301</v>
      </c>
      <c r="BZ80">
        <v>17.632164484321301</v>
      </c>
      <c r="CA80">
        <v>17.632164484321301</v>
      </c>
      <c r="CB80">
        <v>2400518.5847130902</v>
      </c>
      <c r="CC80">
        <v>704261.08646886202</v>
      </c>
      <c r="CD80">
        <v>5070369.9634582698</v>
      </c>
      <c r="CE80">
        <v>15503450.7777537</v>
      </c>
    </row>
    <row r="81" spans="1:83" x14ac:dyDescent="0.25">
      <c r="A81">
        <v>777</v>
      </c>
      <c r="B81" t="s">
        <v>83</v>
      </c>
      <c r="C81">
        <v>1</v>
      </c>
      <c r="D81">
        <v>2045</v>
      </c>
      <c r="E81">
        <v>2043</v>
      </c>
      <c r="F81">
        <v>0.13631934619216499</v>
      </c>
      <c r="G81">
        <v>3.99916424102532E-2</v>
      </c>
      <c r="H81">
        <v>0.23460876404309999</v>
      </c>
      <c r="I81">
        <v>0.58908024735447995</v>
      </c>
      <c r="J81">
        <v>154.95894274914301</v>
      </c>
      <c r="K81">
        <v>154.95894274914301</v>
      </c>
      <c r="L81">
        <v>126.263284407763</v>
      </c>
      <c r="M81">
        <v>103.685076907102</v>
      </c>
      <c r="N81">
        <v>136904.42845791299</v>
      </c>
      <c r="O81">
        <v>40163.286431486798</v>
      </c>
      <c r="P81">
        <v>289163.71527186898</v>
      </c>
      <c r="Q81">
        <v>884168.12266120105</v>
      </c>
      <c r="R81">
        <v>1472.2287777146</v>
      </c>
      <c r="S81">
        <v>155624026.11298001</v>
      </c>
      <c r="T81">
        <v>105706.41497346701</v>
      </c>
      <c r="U81">
        <v>96.762</v>
      </c>
      <c r="V81">
        <v>44316.1309607082</v>
      </c>
      <c r="W81">
        <v>9.1528790602014702E-4</v>
      </c>
      <c r="X81">
        <v>7.2312976560706801</v>
      </c>
      <c r="Y81">
        <v>7.2312976560706801</v>
      </c>
      <c r="Z81">
        <v>5.89550842227223</v>
      </c>
      <c r="AA81">
        <v>4.2909998649350696</v>
      </c>
      <c r="AB81">
        <v>17.579887556446099</v>
      </c>
      <c r="AC81">
        <v>17.579887556446099</v>
      </c>
      <c r="AD81">
        <v>17.579887556446099</v>
      </c>
      <c r="AE81">
        <v>17.579887556446099</v>
      </c>
      <c r="AF81">
        <v>2400069.88556349</v>
      </c>
      <c r="AG81">
        <v>704116.28653875296</v>
      </c>
      <c r="AH81">
        <v>5069375.2898113197</v>
      </c>
      <c r="AI81">
        <v>15500449.6444332</v>
      </c>
      <c r="AJ81">
        <v>130.14775753662701</v>
      </c>
      <c r="AK81">
        <v>130.14775753662701</v>
      </c>
      <c r="AL81">
        <v>102.787888429045</v>
      </c>
      <c r="AM81">
        <v>81.814189485721201</v>
      </c>
      <c r="AN81">
        <v>137.379055192697</v>
      </c>
      <c r="AO81">
        <v>137.379055192697</v>
      </c>
      <c r="AP81">
        <v>108.683396851317</v>
      </c>
      <c r="AQ81">
        <v>86.105189350656204</v>
      </c>
      <c r="AR81">
        <v>21214565.491514001</v>
      </c>
      <c r="AS81">
        <v>6223660.4027542397</v>
      </c>
      <c r="AT81">
        <v>36510760.421777599</v>
      </c>
      <c r="AU81">
        <v>91675039.796934903</v>
      </c>
      <c r="AV81">
        <v>1.05594497443225</v>
      </c>
      <c r="AW81">
        <v>1.05594497443225</v>
      </c>
      <c r="AX81">
        <v>1.05773812047789</v>
      </c>
      <c r="AY81">
        <v>1.05282877930053</v>
      </c>
      <c r="AZ81">
        <v>1.10261687425528</v>
      </c>
      <c r="BA81">
        <v>1.10261687425528</v>
      </c>
      <c r="BB81">
        <v>1.0650221055801099</v>
      </c>
      <c r="BC81">
        <v>1.05938579973027</v>
      </c>
      <c r="BD81">
        <v>1.0488926825410401</v>
      </c>
      <c r="BE81">
        <v>1.0488926825410401</v>
      </c>
      <c r="BF81">
        <v>1.05562195785767</v>
      </c>
      <c r="BG81">
        <v>1.0495901306556401</v>
      </c>
      <c r="BH81">
        <v>0.15192504600000001</v>
      </c>
      <c r="BI81">
        <v>0.15192504600000001</v>
      </c>
      <c r="BJ81">
        <v>0.15122007300000001</v>
      </c>
      <c r="BK81">
        <v>0.19096596699999999</v>
      </c>
      <c r="BL81">
        <v>0.184118371</v>
      </c>
      <c r="BM81">
        <v>0.184118371</v>
      </c>
      <c r="BN81">
        <v>0.14526681899999999</v>
      </c>
      <c r="BO81">
        <v>0.18154208499999999</v>
      </c>
      <c r="BP81">
        <v>0.145164612</v>
      </c>
      <c r="BQ81">
        <v>0.145164612</v>
      </c>
      <c r="BR81">
        <v>0.152841594</v>
      </c>
      <c r="BS81">
        <v>0.19537253399999999</v>
      </c>
      <c r="BT81">
        <v>0.113948431</v>
      </c>
      <c r="BU81">
        <v>0.113948431</v>
      </c>
      <c r="BV81">
        <v>0.19592215599999999</v>
      </c>
      <c r="BW81">
        <v>0.28392197299999999</v>
      </c>
      <c r="BX81">
        <v>17.579887556446099</v>
      </c>
      <c r="BY81">
        <v>17.579887556446099</v>
      </c>
      <c r="BZ81">
        <v>17.579887556446099</v>
      </c>
      <c r="CA81">
        <v>17.579887556446099</v>
      </c>
      <c r="CB81">
        <v>2400069.88556349</v>
      </c>
      <c r="CC81">
        <v>704116.28653875296</v>
      </c>
      <c r="CD81">
        <v>5069375.2898113197</v>
      </c>
      <c r="CE81">
        <v>15500449.6444332</v>
      </c>
    </row>
    <row r="82" spans="1:83" x14ac:dyDescent="0.25">
      <c r="A82">
        <v>799</v>
      </c>
      <c r="B82" t="s">
        <v>83</v>
      </c>
      <c r="C82">
        <v>1</v>
      </c>
      <c r="D82">
        <v>2046</v>
      </c>
      <c r="E82">
        <v>2044</v>
      </c>
      <c r="F82">
        <v>0.136339050881434</v>
      </c>
      <c r="G82">
        <v>3.9996563917619403E-2</v>
      </c>
      <c r="H82">
        <v>0.23461892694814701</v>
      </c>
      <c r="I82">
        <v>0.58904545825279797</v>
      </c>
      <c r="J82">
        <v>154.95388665385201</v>
      </c>
      <c r="K82">
        <v>154.95388665385201</v>
      </c>
      <c r="L82">
        <v>126.247684064252</v>
      </c>
      <c r="M82">
        <v>103.661349395136</v>
      </c>
      <c r="N82">
        <v>137286.68241126099</v>
      </c>
      <c r="O82">
        <v>40274.562075946204</v>
      </c>
      <c r="P82">
        <v>289968.112790666</v>
      </c>
      <c r="Q82">
        <v>886630.305713095</v>
      </c>
      <c r="R82">
        <v>1473.1173017500601</v>
      </c>
      <c r="S82">
        <v>156030901.54953301</v>
      </c>
      <c r="T82">
        <v>105918.857489602</v>
      </c>
      <c r="U82">
        <v>96.762</v>
      </c>
      <c r="V82">
        <v>44620.123993230904</v>
      </c>
      <c r="W82">
        <v>9.13448414388614E-4</v>
      </c>
      <c r="X82">
        <v>7.2811129678025202</v>
      </c>
      <c r="Y82">
        <v>7.2811129678025202</v>
      </c>
      <c r="Z82">
        <v>5.9347794857848601</v>
      </c>
      <c r="AA82">
        <v>4.3221437599932804</v>
      </c>
      <c r="AB82">
        <v>17.525016149422299</v>
      </c>
      <c r="AC82">
        <v>17.525016149422299</v>
      </c>
      <c r="AD82">
        <v>17.525016149422299</v>
      </c>
      <c r="AE82">
        <v>17.525016149422299</v>
      </c>
      <c r="AF82">
        <v>2399252.3196523599</v>
      </c>
      <c r="AG82">
        <v>703862.24332568096</v>
      </c>
      <c r="AH82">
        <v>5067598.7799664596</v>
      </c>
      <c r="AI82">
        <v>15495060.6284419</v>
      </c>
      <c r="AJ82">
        <v>130.14775753662701</v>
      </c>
      <c r="AK82">
        <v>130.14775753662701</v>
      </c>
      <c r="AL82">
        <v>102.787888429045</v>
      </c>
      <c r="AM82">
        <v>81.814189485721201</v>
      </c>
      <c r="AN82">
        <v>137.428870504429</v>
      </c>
      <c r="AO82">
        <v>137.428870504429</v>
      </c>
      <c r="AP82">
        <v>108.72266791483</v>
      </c>
      <c r="AQ82">
        <v>86.136333245714397</v>
      </c>
      <c r="AR82">
        <v>21273105.025438</v>
      </c>
      <c r="AS82">
        <v>6240699.9269497003</v>
      </c>
      <c r="AT82">
        <v>36607802.692303598</v>
      </c>
      <c r="AU82">
        <v>91909293.904842094</v>
      </c>
      <c r="AV82">
        <v>1.0563282570544501</v>
      </c>
      <c r="AW82">
        <v>1.0563282570544501</v>
      </c>
      <c r="AX82">
        <v>1.05812063544679</v>
      </c>
      <c r="AY82">
        <v>1.0532099211041801</v>
      </c>
      <c r="AZ82">
        <v>1.1030170976542999</v>
      </c>
      <c r="BA82">
        <v>1.1030170976542999</v>
      </c>
      <c r="BB82">
        <v>1.06540725469189</v>
      </c>
      <c r="BC82">
        <v>1.0597693152860901</v>
      </c>
      <c r="BD82">
        <v>1.04927340535094</v>
      </c>
      <c r="BE82">
        <v>1.04927340535094</v>
      </c>
      <c r="BF82">
        <v>1.0560037075484201</v>
      </c>
      <c r="BG82">
        <v>1.04997010001377</v>
      </c>
      <c r="BH82">
        <v>0.15192504600000001</v>
      </c>
      <c r="BI82">
        <v>0.15192504600000001</v>
      </c>
      <c r="BJ82">
        <v>0.15122007300000001</v>
      </c>
      <c r="BK82">
        <v>0.19096596699999999</v>
      </c>
      <c r="BL82">
        <v>0.184118371</v>
      </c>
      <c r="BM82">
        <v>0.184118371</v>
      </c>
      <c r="BN82">
        <v>0.14526681899999999</v>
      </c>
      <c r="BO82">
        <v>0.18154208499999999</v>
      </c>
      <c r="BP82">
        <v>0.145164612</v>
      </c>
      <c r="BQ82">
        <v>0.145164612</v>
      </c>
      <c r="BR82">
        <v>0.152841594</v>
      </c>
      <c r="BS82">
        <v>0.19537253399999999</v>
      </c>
      <c r="BT82">
        <v>0.113948431</v>
      </c>
      <c r="BU82">
        <v>0.113948431</v>
      </c>
      <c r="BV82">
        <v>0.19592215599999999</v>
      </c>
      <c r="BW82">
        <v>0.28392197299999999</v>
      </c>
      <c r="BX82">
        <v>17.525016149422299</v>
      </c>
      <c r="BY82">
        <v>17.525016149422299</v>
      </c>
      <c r="BZ82">
        <v>17.525016149422299</v>
      </c>
      <c r="CA82">
        <v>17.525016149422299</v>
      </c>
      <c r="CB82">
        <v>2399252.3196523599</v>
      </c>
      <c r="CC82">
        <v>703862.24332568096</v>
      </c>
      <c r="CD82">
        <v>5067598.7799664596</v>
      </c>
      <c r="CE82">
        <v>15495060.6284419</v>
      </c>
    </row>
    <row r="83" spans="1:83" x14ac:dyDescent="0.25">
      <c r="A83">
        <v>821</v>
      </c>
      <c r="B83" t="s">
        <v>83</v>
      </c>
      <c r="C83">
        <v>1</v>
      </c>
      <c r="D83">
        <v>2047</v>
      </c>
      <c r="E83">
        <v>2045</v>
      </c>
      <c r="F83">
        <v>0.13635951802391899</v>
      </c>
      <c r="G83">
        <v>4.0001661598899299E-2</v>
      </c>
      <c r="H83">
        <v>0.23462947635398099</v>
      </c>
      <c r="I83">
        <v>0.58900934402319904</v>
      </c>
      <c r="J83">
        <v>154.946578092122</v>
      </c>
      <c r="K83">
        <v>154.946578092122</v>
      </c>
      <c r="L83">
        <v>126.22981003468701</v>
      </c>
      <c r="M83">
        <v>103.63534026737</v>
      </c>
      <c r="N83">
        <v>137670.34731709401</v>
      </c>
      <c r="O83">
        <v>40386.199110907197</v>
      </c>
      <c r="P83">
        <v>290775.34708898002</v>
      </c>
      <c r="Q83">
        <v>889101.30337214505</v>
      </c>
      <c r="R83">
        <v>1473.9804014267199</v>
      </c>
      <c r="S83">
        <v>156436085.50886601</v>
      </c>
      <c r="T83">
        <v>106131.726960172</v>
      </c>
      <c r="U83">
        <v>96.762</v>
      </c>
      <c r="V83">
        <v>44926.2023107688</v>
      </c>
      <c r="W83">
        <v>9.1161261965883305E-4</v>
      </c>
      <c r="X83">
        <v>7.3309963415838704</v>
      </c>
      <c r="Y83">
        <v>7.3309963415838704</v>
      </c>
      <c r="Z83">
        <v>5.9740973917306501</v>
      </c>
      <c r="AA83">
        <v>4.3533265677381499</v>
      </c>
      <c r="AB83">
        <v>17.467824213911001</v>
      </c>
      <c r="AC83">
        <v>17.467824213911001</v>
      </c>
      <c r="AD83">
        <v>17.467824213911001</v>
      </c>
      <c r="AE83">
        <v>17.467824213911001</v>
      </c>
      <c r="AF83">
        <v>2398099.6352709401</v>
      </c>
      <c r="AG83">
        <v>703508.97063487605</v>
      </c>
      <c r="AH83">
        <v>5065112.0218668804</v>
      </c>
      <c r="AI83">
        <v>15487502.3229225</v>
      </c>
      <c r="AJ83">
        <v>130.14775753662701</v>
      </c>
      <c r="AK83">
        <v>130.14775753662701</v>
      </c>
      <c r="AL83">
        <v>102.787888429045</v>
      </c>
      <c r="AM83">
        <v>81.814189485721201</v>
      </c>
      <c r="AN83">
        <v>137.47875387821099</v>
      </c>
      <c r="AO83">
        <v>137.47875387821099</v>
      </c>
      <c r="AP83">
        <v>108.761985820776</v>
      </c>
      <c r="AQ83">
        <v>86.167516053459295</v>
      </c>
      <c r="AR83">
        <v>21331549.221537702</v>
      </c>
      <c r="AS83">
        <v>6257703.3543821797</v>
      </c>
      <c r="AT83">
        <v>36704516.825812101</v>
      </c>
      <c r="AU83">
        <v>92142316.107134804</v>
      </c>
      <c r="AV83">
        <v>1.05671202254168</v>
      </c>
      <c r="AW83">
        <v>1.05671202254168</v>
      </c>
      <c r="AX83">
        <v>1.0585035729493399</v>
      </c>
      <c r="AY83">
        <v>1.0535915032588401</v>
      </c>
      <c r="AZ83">
        <v>1.10341782526058</v>
      </c>
      <c r="BA83">
        <v>1.10341782526058</v>
      </c>
      <c r="BB83">
        <v>1.06579282924704</v>
      </c>
      <c r="BC83">
        <v>1.06015327393542</v>
      </c>
      <c r="BD83">
        <v>1.0496546078009801</v>
      </c>
      <c r="BE83">
        <v>1.0496546078009801</v>
      </c>
      <c r="BF83">
        <v>1.0563858789274601</v>
      </c>
      <c r="BG83">
        <v>1.05035050836833</v>
      </c>
      <c r="BH83">
        <v>0.15192504600000001</v>
      </c>
      <c r="BI83">
        <v>0.15192504600000001</v>
      </c>
      <c r="BJ83">
        <v>0.15122007300000001</v>
      </c>
      <c r="BK83">
        <v>0.19096596699999999</v>
      </c>
      <c r="BL83">
        <v>0.184118371</v>
      </c>
      <c r="BM83">
        <v>0.184118371</v>
      </c>
      <c r="BN83">
        <v>0.14526681899999999</v>
      </c>
      <c r="BO83">
        <v>0.18154208499999999</v>
      </c>
      <c r="BP83">
        <v>0.145164612</v>
      </c>
      <c r="BQ83">
        <v>0.145164612</v>
      </c>
      <c r="BR83">
        <v>0.152841594</v>
      </c>
      <c r="BS83">
        <v>0.19537253399999999</v>
      </c>
      <c r="BT83">
        <v>0.113948431</v>
      </c>
      <c r="BU83">
        <v>0.113948431</v>
      </c>
      <c r="BV83">
        <v>0.19592215599999999</v>
      </c>
      <c r="BW83">
        <v>0.28392197299999999</v>
      </c>
      <c r="BX83">
        <v>17.467824213911001</v>
      </c>
      <c r="BY83">
        <v>17.467824213911001</v>
      </c>
      <c r="BZ83">
        <v>17.467824213911001</v>
      </c>
      <c r="CA83">
        <v>17.467824213911001</v>
      </c>
      <c r="CB83">
        <v>2398099.6352709401</v>
      </c>
      <c r="CC83">
        <v>703508.97063487605</v>
      </c>
      <c r="CD83">
        <v>5065112.0218668804</v>
      </c>
      <c r="CE83">
        <v>15487502.3229225</v>
      </c>
    </row>
    <row r="84" spans="1:83" x14ac:dyDescent="0.25">
      <c r="A84">
        <v>843</v>
      </c>
      <c r="B84" t="s">
        <v>83</v>
      </c>
      <c r="C84">
        <v>1</v>
      </c>
      <c r="D84">
        <v>2048</v>
      </c>
      <c r="E84">
        <v>2046</v>
      </c>
      <c r="F84">
        <v>0.13638066712140601</v>
      </c>
      <c r="G84">
        <v>4.0006916903651997E-2</v>
      </c>
      <c r="H84">
        <v>0.23464037147188099</v>
      </c>
      <c r="I84">
        <v>0.58897204450305896</v>
      </c>
      <c r="J84">
        <v>154.93726409835401</v>
      </c>
      <c r="K84">
        <v>154.93726409835401</v>
      </c>
      <c r="L84">
        <v>126.20991116062299</v>
      </c>
      <c r="M84">
        <v>103.607298890725</v>
      </c>
      <c r="N84">
        <v>138055.39159975099</v>
      </c>
      <c r="O84">
        <v>40498.193009392198</v>
      </c>
      <c r="P84">
        <v>291585.36404900701</v>
      </c>
      <c r="Q84">
        <v>891580.93775714503</v>
      </c>
      <c r="R84">
        <v>1474.8208541604399</v>
      </c>
      <c r="S84">
        <v>156839859.490136</v>
      </c>
      <c r="T84">
        <v>106345.024243245</v>
      </c>
      <c r="U84">
        <v>96.762</v>
      </c>
      <c r="V84">
        <v>45234.380217641701</v>
      </c>
      <c r="W84">
        <v>9.0978051440098698E-4</v>
      </c>
      <c r="X84">
        <v>7.3809425591663196</v>
      </c>
      <c r="Y84">
        <v>7.3809425591663196</v>
      </c>
      <c r="Z84">
        <v>6.0134587290173602</v>
      </c>
      <c r="AA84">
        <v>4.3845454024437798</v>
      </c>
      <c r="AB84">
        <v>17.408564002560599</v>
      </c>
      <c r="AC84">
        <v>17.408564002560599</v>
      </c>
      <c r="AD84">
        <v>17.408564002560599</v>
      </c>
      <c r="AE84">
        <v>17.408564002560599</v>
      </c>
      <c r="AF84">
        <v>2396643.0525243799</v>
      </c>
      <c r="AG84">
        <v>703065.73204238503</v>
      </c>
      <c r="AH84">
        <v>5061981.2401652904</v>
      </c>
      <c r="AI84">
        <v>15477976.944514001</v>
      </c>
      <c r="AJ84">
        <v>130.14775753662701</v>
      </c>
      <c r="AK84">
        <v>130.14775753662701</v>
      </c>
      <c r="AL84">
        <v>102.787888429045</v>
      </c>
      <c r="AM84">
        <v>81.814189485721201</v>
      </c>
      <c r="AN84">
        <v>137.528700095793</v>
      </c>
      <c r="AO84">
        <v>137.528700095793</v>
      </c>
      <c r="AP84">
        <v>108.801347158062</v>
      </c>
      <c r="AQ84">
        <v>86.198734888164907</v>
      </c>
      <c r="AR84">
        <v>21389924.668492399</v>
      </c>
      <c r="AS84">
        <v>6274679.2258023303</v>
      </c>
      <c r="AT84">
        <v>36800962.892363198</v>
      </c>
      <c r="AU84">
        <v>92374292.703477994</v>
      </c>
      <c r="AV84">
        <v>1.05709623396397</v>
      </c>
      <c r="AW84">
        <v>1.05709623396397</v>
      </c>
      <c r="AX84">
        <v>1.0588869024204901</v>
      </c>
      <c r="AY84">
        <v>1.05397349327754</v>
      </c>
      <c r="AZ84">
        <v>1.1038190185118999</v>
      </c>
      <c r="BA84">
        <v>1.1038190185118999</v>
      </c>
      <c r="BB84">
        <v>1.0661787984700399</v>
      </c>
      <c r="BC84">
        <v>1.0605376429889699</v>
      </c>
      <c r="BD84">
        <v>1.05003625320784</v>
      </c>
      <c r="BE84">
        <v>1.05003625320784</v>
      </c>
      <c r="BF84">
        <v>1.05676844149093</v>
      </c>
      <c r="BG84">
        <v>1.0507313233322699</v>
      </c>
      <c r="BH84">
        <v>0.15192504600000001</v>
      </c>
      <c r="BI84">
        <v>0.15192504600000001</v>
      </c>
      <c r="BJ84">
        <v>0.15122007300000001</v>
      </c>
      <c r="BK84">
        <v>0.19096596699999999</v>
      </c>
      <c r="BL84">
        <v>0.184118371</v>
      </c>
      <c r="BM84">
        <v>0.184118371</v>
      </c>
      <c r="BN84">
        <v>0.14526681899999999</v>
      </c>
      <c r="BO84">
        <v>0.18154208499999999</v>
      </c>
      <c r="BP84">
        <v>0.145164612</v>
      </c>
      <c r="BQ84">
        <v>0.145164612</v>
      </c>
      <c r="BR84">
        <v>0.152841594</v>
      </c>
      <c r="BS84">
        <v>0.19537253399999999</v>
      </c>
      <c r="BT84">
        <v>0.113948431</v>
      </c>
      <c r="BU84">
        <v>0.113948431</v>
      </c>
      <c r="BV84">
        <v>0.19592215599999999</v>
      </c>
      <c r="BW84">
        <v>0.28392197299999999</v>
      </c>
      <c r="BX84">
        <v>17.408564002560599</v>
      </c>
      <c r="BY84">
        <v>17.408564002560599</v>
      </c>
      <c r="BZ84">
        <v>17.408564002560599</v>
      </c>
      <c r="CA84">
        <v>17.408564002560599</v>
      </c>
      <c r="CB84">
        <v>2396643.0525243799</v>
      </c>
      <c r="CC84">
        <v>703065.73204238503</v>
      </c>
      <c r="CD84">
        <v>5061981.2401652904</v>
      </c>
      <c r="CE84">
        <v>15477976.944514001</v>
      </c>
    </row>
    <row r="85" spans="1:83" x14ac:dyDescent="0.25">
      <c r="A85">
        <v>865</v>
      </c>
      <c r="B85" t="s">
        <v>83</v>
      </c>
      <c r="C85">
        <v>1</v>
      </c>
      <c r="D85">
        <v>2049</v>
      </c>
      <c r="E85">
        <v>2047</v>
      </c>
      <c r="F85">
        <v>0.13640242405512601</v>
      </c>
      <c r="G85">
        <v>4.0012312750273699E-2</v>
      </c>
      <c r="H85">
        <v>0.23465157474479001</v>
      </c>
      <c r="I85">
        <v>0.58893368844980898</v>
      </c>
      <c r="J85">
        <v>154.926172018957</v>
      </c>
      <c r="K85">
        <v>154.926172018957</v>
      </c>
      <c r="L85">
        <v>126.188216453107</v>
      </c>
      <c r="M85">
        <v>103.57745476006799</v>
      </c>
      <c r="N85">
        <v>138441.78628718</v>
      </c>
      <c r="O85">
        <v>40610.539651337102</v>
      </c>
      <c r="P85">
        <v>292398.11410369503</v>
      </c>
      <c r="Q85">
        <v>894069.04583564505</v>
      </c>
      <c r="R85">
        <v>1475.6412196659601</v>
      </c>
      <c r="S85">
        <v>157242484.109162</v>
      </c>
      <c r="T85">
        <v>106558.750198612</v>
      </c>
      <c r="U85">
        <v>96.762</v>
      </c>
      <c r="V85">
        <v>45544.672116292299</v>
      </c>
      <c r="W85">
        <v>9.0795209120019395E-4</v>
      </c>
      <c r="X85">
        <v>7.4309468141977897</v>
      </c>
      <c r="Y85">
        <v>7.4309468141977897</v>
      </c>
      <c r="Z85">
        <v>6.05286035592981</v>
      </c>
      <c r="AA85">
        <v>4.4157976062151496</v>
      </c>
      <c r="AB85">
        <v>17.3474676681323</v>
      </c>
      <c r="AC85">
        <v>17.3474676681323</v>
      </c>
      <c r="AD85">
        <v>17.3474676681323</v>
      </c>
      <c r="AE85">
        <v>17.3474676681323</v>
      </c>
      <c r="AF85">
        <v>2394911.4421880301</v>
      </c>
      <c r="AG85">
        <v>702541.09384821402</v>
      </c>
      <c r="AH85">
        <v>5058267.67534074</v>
      </c>
      <c r="AI85">
        <v>15466671.491265099</v>
      </c>
      <c r="AJ85">
        <v>130.14775753662701</v>
      </c>
      <c r="AK85">
        <v>130.14775753662701</v>
      </c>
      <c r="AL85">
        <v>102.787888429045</v>
      </c>
      <c r="AM85">
        <v>81.814189485721201</v>
      </c>
      <c r="AN85">
        <v>137.57870435082401</v>
      </c>
      <c r="AO85">
        <v>137.57870435082401</v>
      </c>
      <c r="AP85">
        <v>108.84074878497501</v>
      </c>
      <c r="AQ85">
        <v>86.229987091936295</v>
      </c>
      <c r="AR85">
        <v>21448255.996939301</v>
      </c>
      <c r="AS85">
        <v>6291635.4518057304</v>
      </c>
      <c r="AT85">
        <v>36897196.512997501</v>
      </c>
      <c r="AU85">
        <v>92605396.147419304</v>
      </c>
      <c r="AV85">
        <v>1.0574808573194401</v>
      </c>
      <c r="AW85">
        <v>1.0574808573194401</v>
      </c>
      <c r="AX85">
        <v>1.0592705957199999</v>
      </c>
      <c r="AY85">
        <v>1.0543558612497199</v>
      </c>
      <c r="AZ85">
        <v>1.1042206419035001</v>
      </c>
      <c r="BA85">
        <v>1.1042206419035001</v>
      </c>
      <c r="BB85">
        <v>1.06656513402685</v>
      </c>
      <c r="BC85">
        <v>1.0609223923499</v>
      </c>
      <c r="BD85">
        <v>1.05041830779672</v>
      </c>
      <c r="BE85">
        <v>1.05041830779672</v>
      </c>
      <c r="BF85">
        <v>1.05715136715485</v>
      </c>
      <c r="BG85">
        <v>1.0511125150870699</v>
      </c>
      <c r="BH85">
        <v>0.15192504600000001</v>
      </c>
      <c r="BI85">
        <v>0.15192504600000001</v>
      </c>
      <c r="BJ85">
        <v>0.15122007300000001</v>
      </c>
      <c r="BK85">
        <v>0.19096596699999999</v>
      </c>
      <c r="BL85">
        <v>0.184118371</v>
      </c>
      <c r="BM85">
        <v>0.184118371</v>
      </c>
      <c r="BN85">
        <v>0.14526681899999999</v>
      </c>
      <c r="BO85">
        <v>0.18154208499999999</v>
      </c>
      <c r="BP85">
        <v>0.145164612</v>
      </c>
      <c r="BQ85">
        <v>0.145164612</v>
      </c>
      <c r="BR85">
        <v>0.152841594</v>
      </c>
      <c r="BS85">
        <v>0.19537253399999999</v>
      </c>
      <c r="BT85">
        <v>0.113948431</v>
      </c>
      <c r="BU85">
        <v>0.113948431</v>
      </c>
      <c r="BV85">
        <v>0.19592215599999999</v>
      </c>
      <c r="BW85">
        <v>0.28392197299999999</v>
      </c>
      <c r="BX85">
        <v>17.3474676681323</v>
      </c>
      <c r="BY85">
        <v>17.3474676681323</v>
      </c>
      <c r="BZ85">
        <v>17.3474676681323</v>
      </c>
      <c r="CA85">
        <v>17.3474676681323</v>
      </c>
      <c r="CB85">
        <v>2394911.4421880301</v>
      </c>
      <c r="CC85">
        <v>702541.09384821402</v>
      </c>
      <c r="CD85">
        <v>5058267.67534074</v>
      </c>
      <c r="CE85">
        <v>15466671.491265099</v>
      </c>
    </row>
    <row r="86" spans="1:83" x14ac:dyDescent="0.25">
      <c r="A86">
        <v>887</v>
      </c>
      <c r="B86" t="s">
        <v>83</v>
      </c>
      <c r="C86">
        <v>1</v>
      </c>
      <c r="D86">
        <v>2050</v>
      </c>
      <c r="E86">
        <v>2048</v>
      </c>
      <c r="F86">
        <v>0.13642472060132099</v>
      </c>
      <c r="G86">
        <v>4.0017833414424303E-2</v>
      </c>
      <c r="H86">
        <v>0.234663051601921</v>
      </c>
      <c r="I86">
        <v>0.58889439438233304</v>
      </c>
      <c r="J86">
        <v>154.91351096541101</v>
      </c>
      <c r="K86">
        <v>154.91351096541101</v>
      </c>
      <c r="L86">
        <v>126.164936556412</v>
      </c>
      <c r="M86">
        <v>103.546018965041</v>
      </c>
      <c r="N86">
        <v>138829.50482348999</v>
      </c>
      <c r="O86">
        <v>40723.235294495898</v>
      </c>
      <c r="P86">
        <v>293213.551909642</v>
      </c>
      <c r="Q86">
        <v>896565.47835563496</v>
      </c>
      <c r="R86">
        <v>1476.44385585481</v>
      </c>
      <c r="S86">
        <v>157644200.574512</v>
      </c>
      <c r="T86">
        <v>106772.90568779501</v>
      </c>
      <c r="U86">
        <v>96.762</v>
      </c>
      <c r="V86">
        <v>45857.092507958601</v>
      </c>
      <c r="W86">
        <v>9.0612734265647303E-4</v>
      </c>
      <c r="X86">
        <v>7.4810046814081996</v>
      </c>
      <c r="Y86">
        <v>7.4810046814081996</v>
      </c>
      <c r="Z86">
        <v>6.0922993799907701</v>
      </c>
      <c r="AA86">
        <v>4.4470807319447898</v>
      </c>
      <c r="AB86">
        <v>17.284748747375801</v>
      </c>
      <c r="AC86">
        <v>17.284748747375801</v>
      </c>
      <c r="AD86">
        <v>17.284748747375801</v>
      </c>
      <c r="AE86">
        <v>17.284748747375801</v>
      </c>
      <c r="AF86">
        <v>2392931.4921117998</v>
      </c>
      <c r="AG86">
        <v>701942.97436870402</v>
      </c>
      <c r="AH86">
        <v>5054027.9364889003</v>
      </c>
      <c r="AI86">
        <v>15453758.8200751</v>
      </c>
      <c r="AJ86">
        <v>130.14775753662701</v>
      </c>
      <c r="AK86">
        <v>130.14775753662701</v>
      </c>
      <c r="AL86">
        <v>102.787888429045</v>
      </c>
      <c r="AM86">
        <v>81.814189485721201</v>
      </c>
      <c r="AN86">
        <v>137.62876221803501</v>
      </c>
      <c r="AO86">
        <v>137.62876221803501</v>
      </c>
      <c r="AP86">
        <v>108.880187809036</v>
      </c>
      <c r="AQ86">
        <v>86.261270217665995</v>
      </c>
      <c r="AR86">
        <v>21506566.017796401</v>
      </c>
      <c r="AS86">
        <v>6308579.3573409095</v>
      </c>
      <c r="AT86">
        <v>36993269.174160197</v>
      </c>
      <c r="AU86">
        <v>92835786.0252143</v>
      </c>
      <c r="AV86">
        <v>1.05786586131536</v>
      </c>
      <c r="AW86">
        <v>1.05786586131536</v>
      </c>
      <c r="AX86">
        <v>1.0596546269512099</v>
      </c>
      <c r="AY86">
        <v>1.0547385796486499</v>
      </c>
      <c r="AZ86">
        <v>1.1046226627595399</v>
      </c>
      <c r="BA86">
        <v>1.1046226627595399</v>
      </c>
      <c r="BB86">
        <v>1.0669518098424899</v>
      </c>
      <c r="BC86">
        <v>1.06130749432003</v>
      </c>
      <c r="BD86">
        <v>1.0508007404838899</v>
      </c>
      <c r="BE86">
        <v>1.0508007404838899</v>
      </c>
      <c r="BF86">
        <v>1.0575346300744</v>
      </c>
      <c r="BG86">
        <v>1.0514940561906601</v>
      </c>
      <c r="BH86">
        <v>0.15192504600000001</v>
      </c>
      <c r="BI86">
        <v>0.15192504600000001</v>
      </c>
      <c r="BJ86">
        <v>0.15122007300000001</v>
      </c>
      <c r="BK86">
        <v>0.19096596699999999</v>
      </c>
      <c r="BL86">
        <v>0.184118371</v>
      </c>
      <c r="BM86">
        <v>0.184118371</v>
      </c>
      <c r="BN86">
        <v>0.14526681899999999</v>
      </c>
      <c r="BO86">
        <v>0.18154208499999999</v>
      </c>
      <c r="BP86">
        <v>0.145164612</v>
      </c>
      <c r="BQ86">
        <v>0.145164612</v>
      </c>
      <c r="BR86">
        <v>0.152841594</v>
      </c>
      <c r="BS86">
        <v>0.19537253399999999</v>
      </c>
      <c r="BT86">
        <v>0.113948431</v>
      </c>
      <c r="BU86">
        <v>0.113948431</v>
      </c>
      <c r="BV86">
        <v>0.19592215599999999</v>
      </c>
      <c r="BW86">
        <v>0.28392197299999999</v>
      </c>
      <c r="BX86">
        <v>17.284748747375801</v>
      </c>
      <c r="BY86">
        <v>17.284748747375801</v>
      </c>
      <c r="BZ86">
        <v>17.284748747375801</v>
      </c>
      <c r="CA86">
        <v>17.284748747375801</v>
      </c>
      <c r="CB86">
        <v>2392931.4921117998</v>
      </c>
      <c r="CC86">
        <v>701942.97436870402</v>
      </c>
      <c r="CD86">
        <v>5054027.9364889003</v>
      </c>
      <c r="CE86">
        <v>15453758.8200751</v>
      </c>
    </row>
    <row r="87" spans="1:83" x14ac:dyDescent="0.25">
      <c r="A87">
        <v>909</v>
      </c>
      <c r="B87" t="s">
        <v>83</v>
      </c>
      <c r="C87">
        <v>1</v>
      </c>
      <c r="D87">
        <v>2051</v>
      </c>
      <c r="E87">
        <v>2049</v>
      </c>
      <c r="F87">
        <v>0.13644749398276601</v>
      </c>
      <c r="G87">
        <v>4.0023464425753601E-2</v>
      </c>
      <c r="H87">
        <v>0.234674770231558</v>
      </c>
      <c r="I87">
        <v>0.58885427135992197</v>
      </c>
      <c r="J87">
        <v>154.89947316972601</v>
      </c>
      <c r="K87">
        <v>154.89947316972601</v>
      </c>
      <c r="L87">
        <v>126.14026511336201</v>
      </c>
      <c r="M87">
        <v>103.513185558255</v>
      </c>
      <c r="N87">
        <v>139218.522894327</v>
      </c>
      <c r="O87">
        <v>40836.276547305897</v>
      </c>
      <c r="P87">
        <v>294031.636042269</v>
      </c>
      <c r="Q87">
        <v>899070.098850162</v>
      </c>
      <c r="R87">
        <v>1477.23093367462</v>
      </c>
      <c r="S87">
        <v>158045232.069433</v>
      </c>
      <c r="T87">
        <v>106987.49157404499</v>
      </c>
      <c r="U87">
        <v>96.762</v>
      </c>
      <c r="V87">
        <v>46171.655993352397</v>
      </c>
      <c r="W87">
        <v>9.0430626138471597E-4</v>
      </c>
      <c r="X87">
        <v>7.5311120881198796</v>
      </c>
      <c r="Y87">
        <v>7.5311120881198796</v>
      </c>
      <c r="Z87">
        <v>6.1317731393374704</v>
      </c>
      <c r="AA87">
        <v>4.4783925275546599</v>
      </c>
      <c r="AB87">
        <v>17.220603544979699</v>
      </c>
      <c r="AC87">
        <v>17.220603544979699</v>
      </c>
      <c r="AD87">
        <v>17.220603544979699</v>
      </c>
      <c r="AE87">
        <v>17.220603544979699</v>
      </c>
      <c r="AF87">
        <v>2390727.8629111801</v>
      </c>
      <c r="AG87">
        <v>701278.69007544103</v>
      </c>
      <c r="AH87">
        <v>5049314.3314512996</v>
      </c>
      <c r="AI87">
        <v>15439398.654877501</v>
      </c>
      <c r="AJ87">
        <v>130.14775753662701</v>
      </c>
      <c r="AK87">
        <v>130.14775753662701</v>
      </c>
      <c r="AL87">
        <v>102.787888429045</v>
      </c>
      <c r="AM87">
        <v>81.814189485721201</v>
      </c>
      <c r="AN87">
        <v>137.67886962474699</v>
      </c>
      <c r="AO87">
        <v>137.67886962474699</v>
      </c>
      <c r="AP87">
        <v>108.919661568382</v>
      </c>
      <c r="AQ87">
        <v>86.292582013275805</v>
      </c>
      <c r="AR87">
        <v>21564875.851798899</v>
      </c>
      <c r="AS87">
        <v>6325517.7233909499</v>
      </c>
      <c r="AT87">
        <v>37089228.522087596</v>
      </c>
      <c r="AU87">
        <v>93065609.972156003</v>
      </c>
      <c r="AV87">
        <v>1.05825121716477</v>
      </c>
      <c r="AW87">
        <v>1.05825121716477</v>
      </c>
      <c r="AX87">
        <v>1.06003897229266</v>
      </c>
      <c r="AY87">
        <v>1.0551216231524201</v>
      </c>
      <c r="AZ87">
        <v>1.10502505102071</v>
      </c>
      <c r="BA87">
        <v>1.10502505102071</v>
      </c>
      <c r="BB87">
        <v>1.06733880193146</v>
      </c>
      <c r="BC87">
        <v>1.0616929234197601</v>
      </c>
      <c r="BD87">
        <v>1.05118352267463</v>
      </c>
      <c r="BE87">
        <v>1.05118352267463</v>
      </c>
      <c r="BF87">
        <v>1.05791820647576</v>
      </c>
      <c r="BG87">
        <v>1.0518759213990101</v>
      </c>
      <c r="BH87">
        <v>0.15192504600000001</v>
      </c>
      <c r="BI87">
        <v>0.15192504600000001</v>
      </c>
      <c r="BJ87">
        <v>0.15122007300000001</v>
      </c>
      <c r="BK87">
        <v>0.19096596699999999</v>
      </c>
      <c r="BL87">
        <v>0.184118371</v>
      </c>
      <c r="BM87">
        <v>0.184118371</v>
      </c>
      <c r="BN87">
        <v>0.14526681899999999</v>
      </c>
      <c r="BO87">
        <v>0.18154208499999999</v>
      </c>
      <c r="BP87">
        <v>0.145164612</v>
      </c>
      <c r="BQ87">
        <v>0.145164612</v>
      </c>
      <c r="BR87">
        <v>0.152841594</v>
      </c>
      <c r="BS87">
        <v>0.19537253399999999</v>
      </c>
      <c r="BT87">
        <v>0.113948431</v>
      </c>
      <c r="BU87">
        <v>0.113948431</v>
      </c>
      <c r="BV87">
        <v>0.19592215599999999</v>
      </c>
      <c r="BW87">
        <v>0.28392197299999999</v>
      </c>
      <c r="BX87">
        <v>17.220603544979699</v>
      </c>
      <c r="BY87">
        <v>17.220603544979699</v>
      </c>
      <c r="BZ87">
        <v>17.220603544979699</v>
      </c>
      <c r="CA87">
        <v>17.220603544979699</v>
      </c>
      <c r="CB87">
        <v>2390727.8629111801</v>
      </c>
      <c r="CC87">
        <v>701278.69007544103</v>
      </c>
      <c r="CD87">
        <v>5049314.3314512996</v>
      </c>
      <c r="CE87">
        <v>15439398.654877501</v>
      </c>
    </row>
    <row r="88" spans="1:83" x14ac:dyDescent="0.25">
      <c r="A88">
        <v>130</v>
      </c>
      <c r="B88" t="s">
        <v>83</v>
      </c>
      <c r="C88">
        <v>2</v>
      </c>
      <c r="D88">
        <v>2010</v>
      </c>
      <c r="E88">
        <v>2008</v>
      </c>
      <c r="F88">
        <v>0.19929450100000001</v>
      </c>
      <c r="G88" s="1">
        <v>4.2E-7</v>
      </c>
      <c r="H88">
        <v>0.191313341</v>
      </c>
      <c r="I88">
        <v>0.60939173800000002</v>
      </c>
      <c r="J88">
        <v>332.30524209999999</v>
      </c>
      <c r="K88">
        <v>233.0220429</v>
      </c>
      <c r="L88">
        <v>164.2631763</v>
      </c>
      <c r="M88">
        <v>126.310798699999</v>
      </c>
      <c r="N88">
        <v>26138.2929999999</v>
      </c>
      <c r="O88">
        <v>7.85E-2</v>
      </c>
      <c r="P88">
        <v>50760.294999999998</v>
      </c>
      <c r="Q88">
        <v>210268.96549999999</v>
      </c>
      <c r="R88">
        <v>43583198.329999998</v>
      </c>
      <c r="S88">
        <v>43583198.329999998</v>
      </c>
      <c r="T88">
        <v>1</v>
      </c>
      <c r="U88">
        <v>3.0000000000000001E-3</v>
      </c>
      <c r="V88">
        <v>39993.631600000001</v>
      </c>
      <c r="W88">
        <v>3.0000000000000001E-3</v>
      </c>
      <c r="X88">
        <v>-4.6019040850000001</v>
      </c>
      <c r="Y88">
        <v>-4.6019040850000001</v>
      </c>
      <c r="Z88">
        <v>-1.9285035909999999</v>
      </c>
      <c r="AA88">
        <v>-4.0015846509999999</v>
      </c>
      <c r="AB88">
        <v>99.283199170000003</v>
      </c>
      <c r="AC88">
        <v>0</v>
      </c>
      <c r="AD88">
        <v>0</v>
      </c>
      <c r="AE88">
        <v>0</v>
      </c>
      <c r="AF88">
        <v>2595093.35</v>
      </c>
      <c r="AG88">
        <v>0</v>
      </c>
      <c r="AH88">
        <v>0</v>
      </c>
      <c r="AI88">
        <v>0</v>
      </c>
      <c r="AJ88">
        <v>237.62394699999999</v>
      </c>
      <c r="AK88">
        <v>237.62394699999999</v>
      </c>
      <c r="AL88">
        <v>166.1916799</v>
      </c>
      <c r="AM88">
        <v>130.31238329999999</v>
      </c>
      <c r="AN88">
        <v>233.0220429</v>
      </c>
      <c r="AO88">
        <v>233.0220429</v>
      </c>
      <c r="AP88">
        <v>164.2631763</v>
      </c>
      <c r="AQ88">
        <v>126.310798699999</v>
      </c>
      <c r="AR88">
        <v>8685891.7829999998</v>
      </c>
      <c r="AS88">
        <v>18.292230369999999</v>
      </c>
      <c r="AT88">
        <v>8338047.2850000001</v>
      </c>
      <c r="AU88">
        <v>26559240.960000001</v>
      </c>
      <c r="AV88">
        <v>1.048807176</v>
      </c>
      <c r="AW88">
        <v>1.048807176</v>
      </c>
      <c r="AX88">
        <v>1.054031513</v>
      </c>
      <c r="AY88">
        <v>1.048614197</v>
      </c>
      <c r="AZ88">
        <v>1.0951635909999999</v>
      </c>
      <c r="BA88">
        <v>1.0951635909999999</v>
      </c>
      <c r="BB88">
        <v>1.0612899730000001</v>
      </c>
      <c r="BC88">
        <v>1.0551449690000001</v>
      </c>
      <c r="BD88">
        <v>1.0418025550000001</v>
      </c>
      <c r="BE88">
        <v>1.0418025550000001</v>
      </c>
      <c r="BF88">
        <v>1.0519227659999999</v>
      </c>
      <c r="BG88">
        <v>1.045388513</v>
      </c>
      <c r="BH88">
        <v>0.15192504600000001</v>
      </c>
      <c r="BI88">
        <v>0.15192504600000001</v>
      </c>
      <c r="BJ88">
        <v>0.15122007300000001</v>
      </c>
      <c r="BK88">
        <v>0.19096596699999999</v>
      </c>
      <c r="BL88">
        <v>0.184118371</v>
      </c>
      <c r="BM88">
        <v>0.184118371</v>
      </c>
      <c r="BN88">
        <v>0.14526681899999999</v>
      </c>
      <c r="BO88">
        <v>0.18154208499999999</v>
      </c>
      <c r="BP88">
        <v>0.145164612</v>
      </c>
      <c r="BQ88">
        <v>0.145164612</v>
      </c>
      <c r="BR88">
        <v>0.152841594</v>
      </c>
      <c r="BS88">
        <v>0.19537253399999999</v>
      </c>
      <c r="BT88">
        <v>0.113948431</v>
      </c>
      <c r="BU88">
        <v>0.113948431</v>
      </c>
      <c r="BV88">
        <v>0.19592215599999999</v>
      </c>
      <c r="BW88">
        <v>0.28392197299999999</v>
      </c>
      <c r="BX88">
        <v>102.0409693</v>
      </c>
      <c r="BY88">
        <v>0</v>
      </c>
      <c r="BZ88">
        <v>0</v>
      </c>
      <c r="CA88">
        <v>0</v>
      </c>
      <c r="CB88">
        <v>2667176.7540000002</v>
      </c>
      <c r="CC88">
        <v>0</v>
      </c>
      <c r="CD88">
        <v>0</v>
      </c>
      <c r="CE88">
        <v>0</v>
      </c>
    </row>
    <row r="89" spans="1:83" x14ac:dyDescent="0.25">
      <c r="A89">
        <v>131</v>
      </c>
      <c r="B89" t="s">
        <v>83</v>
      </c>
      <c r="C89">
        <v>2</v>
      </c>
      <c r="D89">
        <v>2011</v>
      </c>
      <c r="E89">
        <v>2009</v>
      </c>
      <c r="F89">
        <v>0.334054454</v>
      </c>
      <c r="G89" s="1">
        <v>1.2099999999999901E-7</v>
      </c>
      <c r="H89">
        <v>0.20617281300000001</v>
      </c>
      <c r="I89">
        <v>0.459772611</v>
      </c>
      <c r="J89">
        <v>205.7211101</v>
      </c>
      <c r="K89">
        <v>119.9276077</v>
      </c>
      <c r="L89">
        <v>69.476670470000002</v>
      </c>
      <c r="M89">
        <v>38.682803149999998</v>
      </c>
      <c r="N89">
        <v>27255.46</v>
      </c>
      <c r="O89">
        <v>1.7000000000000001E-2</v>
      </c>
      <c r="P89">
        <v>49808.964</v>
      </c>
      <c r="Q89">
        <v>199498.791</v>
      </c>
      <c r="R89">
        <v>16784758.969999999</v>
      </c>
      <c r="S89">
        <v>16784758.969999999</v>
      </c>
      <c r="T89">
        <v>1</v>
      </c>
      <c r="U89">
        <v>4.0000000000000001E-3</v>
      </c>
      <c r="V89">
        <v>39078.94253</v>
      </c>
      <c r="W89">
        <v>4.0000000000000001E-3</v>
      </c>
      <c r="X89">
        <v>26.3425799</v>
      </c>
      <c r="Y89">
        <v>26.3425799</v>
      </c>
      <c r="Z89">
        <v>10.70778267</v>
      </c>
      <c r="AA89">
        <v>3.7994826239999999</v>
      </c>
      <c r="AB89">
        <v>85.793502410000002</v>
      </c>
      <c r="AC89">
        <v>0</v>
      </c>
      <c r="AD89">
        <v>0</v>
      </c>
      <c r="AE89">
        <v>0</v>
      </c>
      <c r="AF89">
        <v>2338341.3730000001</v>
      </c>
      <c r="AG89">
        <v>0</v>
      </c>
      <c r="AH89">
        <v>0</v>
      </c>
      <c r="AI89">
        <v>0</v>
      </c>
      <c r="AJ89">
        <v>93.585027839999995</v>
      </c>
      <c r="AK89">
        <v>93.585027839999995</v>
      </c>
      <c r="AL89">
        <v>58.768887800000002</v>
      </c>
      <c r="AM89">
        <v>34.883320529999999</v>
      </c>
      <c r="AN89">
        <v>119.9276077</v>
      </c>
      <c r="AO89">
        <v>119.9276077</v>
      </c>
      <c r="AP89">
        <v>69.476670470000002</v>
      </c>
      <c r="AQ89">
        <v>38.682803149999998</v>
      </c>
      <c r="AR89">
        <v>5607023.4890000001</v>
      </c>
      <c r="AS89">
        <v>2.0387693310000001</v>
      </c>
      <c r="AT89">
        <v>3460560.9780000001</v>
      </c>
      <c r="AU89">
        <v>7717172.4610000001</v>
      </c>
      <c r="AV89">
        <v>1.048807176</v>
      </c>
      <c r="AW89">
        <v>1.048807176</v>
      </c>
      <c r="AX89">
        <v>1.054031513</v>
      </c>
      <c r="AY89">
        <v>1.048614197</v>
      </c>
      <c r="AZ89">
        <v>1.0951635909999999</v>
      </c>
      <c r="BA89">
        <v>1.0951635909999999</v>
      </c>
      <c r="BB89">
        <v>1.0612899730000001</v>
      </c>
      <c r="BC89">
        <v>1.0551449690000001</v>
      </c>
      <c r="BD89">
        <v>1.0418025550000001</v>
      </c>
      <c r="BE89">
        <v>1.0418025550000001</v>
      </c>
      <c r="BF89">
        <v>1.0519227659999999</v>
      </c>
      <c r="BG89">
        <v>1.045388513</v>
      </c>
      <c r="BH89">
        <v>0.15192504600000001</v>
      </c>
      <c r="BI89">
        <v>0.15192504600000001</v>
      </c>
      <c r="BJ89">
        <v>0.15122007300000001</v>
      </c>
      <c r="BK89">
        <v>0.19096596699999999</v>
      </c>
      <c r="BL89">
        <v>0.184118371</v>
      </c>
      <c r="BM89">
        <v>0.184118371</v>
      </c>
      <c r="BN89">
        <v>0.14526681899999999</v>
      </c>
      <c r="BO89">
        <v>0.18154208499999999</v>
      </c>
      <c r="BP89">
        <v>0.145164612</v>
      </c>
      <c r="BQ89">
        <v>0.145164612</v>
      </c>
      <c r="BR89">
        <v>0.152841594</v>
      </c>
      <c r="BS89">
        <v>0.19537253399999999</v>
      </c>
      <c r="BT89">
        <v>0.113948431</v>
      </c>
      <c r="BU89">
        <v>0.113948431</v>
      </c>
      <c r="BV89">
        <v>0.19592215599999999</v>
      </c>
      <c r="BW89">
        <v>0.28392197299999999</v>
      </c>
      <c r="BX89">
        <v>103.0185638</v>
      </c>
      <c r="BY89">
        <v>0</v>
      </c>
      <c r="BZ89">
        <v>0</v>
      </c>
      <c r="CA89">
        <v>0</v>
      </c>
      <c r="CB89">
        <v>2807818.3439999898</v>
      </c>
      <c r="CC89">
        <v>0</v>
      </c>
      <c r="CD89">
        <v>0</v>
      </c>
      <c r="CE89">
        <v>0</v>
      </c>
    </row>
    <row r="90" spans="1:83" x14ac:dyDescent="0.25">
      <c r="A90">
        <v>132</v>
      </c>
      <c r="B90" t="s">
        <v>83</v>
      </c>
      <c r="C90">
        <v>2</v>
      </c>
      <c r="D90">
        <v>2012</v>
      </c>
      <c r="E90">
        <v>2010</v>
      </c>
      <c r="F90">
        <v>0.237802128999999</v>
      </c>
      <c r="G90" s="1">
        <v>6.3800000000000002E-8</v>
      </c>
      <c r="H90">
        <v>0.18447687699999901</v>
      </c>
      <c r="I90">
        <v>0.57772093000000002</v>
      </c>
      <c r="J90">
        <v>192.08525230000001</v>
      </c>
      <c r="K90">
        <v>99.470542289999997</v>
      </c>
      <c r="L90">
        <v>78.287503790000002</v>
      </c>
      <c r="M90">
        <v>62.528788939999998</v>
      </c>
      <c r="N90">
        <v>27039.603999999999</v>
      </c>
      <c r="O90">
        <v>1.39999999999999E-2</v>
      </c>
      <c r="P90">
        <v>51466.910999999898</v>
      </c>
      <c r="Q90">
        <v>201797.924</v>
      </c>
      <c r="R90">
        <v>21841306.34</v>
      </c>
      <c r="S90">
        <v>21841306.34</v>
      </c>
      <c r="T90">
        <v>1</v>
      </c>
      <c r="U90">
        <v>2E-3</v>
      </c>
      <c r="V90">
        <v>38052.174359999997</v>
      </c>
      <c r="W90">
        <v>2E-3</v>
      </c>
      <c r="X90">
        <v>11.298277240000001</v>
      </c>
      <c r="Y90">
        <v>11.298277240000001</v>
      </c>
      <c r="Z90">
        <v>5.3791009220000001</v>
      </c>
      <c r="AA90">
        <v>0.35686316400000001</v>
      </c>
      <c r="AB90">
        <v>92.614709989999994</v>
      </c>
      <c r="AC90">
        <v>0</v>
      </c>
      <c r="AD90">
        <v>0</v>
      </c>
      <c r="AE90">
        <v>0</v>
      </c>
      <c r="AF90">
        <v>2504265.0830000001</v>
      </c>
      <c r="AG90">
        <v>0</v>
      </c>
      <c r="AH90">
        <v>0</v>
      </c>
      <c r="AI90">
        <v>0</v>
      </c>
      <c r="AJ90">
        <v>88.172265049999993</v>
      </c>
      <c r="AK90">
        <v>88.172265049999993</v>
      </c>
      <c r="AL90">
        <v>72.908402859999995</v>
      </c>
      <c r="AM90">
        <v>62.171925780000002</v>
      </c>
      <c r="AN90">
        <v>99.470542289999997</v>
      </c>
      <c r="AO90">
        <v>99.470542289999997</v>
      </c>
      <c r="AP90">
        <v>78.287503790000002</v>
      </c>
      <c r="AQ90">
        <v>62.528788939999998</v>
      </c>
      <c r="AR90">
        <v>5193909.1560000004</v>
      </c>
      <c r="AS90">
        <v>1.3925875919999999</v>
      </c>
      <c r="AT90">
        <v>4029215.99</v>
      </c>
      <c r="AU90">
        <v>12618179.800000001</v>
      </c>
      <c r="AV90">
        <v>1.048807176</v>
      </c>
      <c r="AW90">
        <v>1.048807176</v>
      </c>
      <c r="AX90">
        <v>1.054031513</v>
      </c>
      <c r="AY90">
        <v>1.048614197</v>
      </c>
      <c r="AZ90">
        <v>1.0951635909999999</v>
      </c>
      <c r="BA90">
        <v>1.0951635909999999</v>
      </c>
      <c r="BB90">
        <v>1.0612899730000001</v>
      </c>
      <c r="BC90">
        <v>1.0551449690000001</v>
      </c>
      <c r="BD90">
        <v>1.0418025550000001</v>
      </c>
      <c r="BE90">
        <v>1.0418025550000001</v>
      </c>
      <c r="BF90">
        <v>1.0519227659999999</v>
      </c>
      <c r="BG90">
        <v>1.045388513</v>
      </c>
      <c r="BH90">
        <v>0.15192504600000001</v>
      </c>
      <c r="BI90">
        <v>0.15192504600000001</v>
      </c>
      <c r="BJ90">
        <v>0.15122007300000001</v>
      </c>
      <c r="BK90">
        <v>0.19096596699999999</v>
      </c>
      <c r="BL90">
        <v>0.184118371</v>
      </c>
      <c r="BM90">
        <v>0.184118371</v>
      </c>
      <c r="BN90">
        <v>0.14526681899999999</v>
      </c>
      <c r="BO90">
        <v>0.18154208499999999</v>
      </c>
      <c r="BP90">
        <v>0.145164612</v>
      </c>
      <c r="BQ90">
        <v>0.145164612</v>
      </c>
      <c r="BR90">
        <v>0.152841594</v>
      </c>
      <c r="BS90">
        <v>0.19537253399999999</v>
      </c>
      <c r="BT90">
        <v>0.113948431</v>
      </c>
      <c r="BU90">
        <v>0.113948431</v>
      </c>
      <c r="BV90">
        <v>0.19592215599999999</v>
      </c>
      <c r="BW90">
        <v>0.28392197299999999</v>
      </c>
      <c r="BX90">
        <v>103.8912108</v>
      </c>
      <c r="BY90">
        <v>0</v>
      </c>
      <c r="BZ90">
        <v>0</v>
      </c>
      <c r="CA90">
        <v>0</v>
      </c>
      <c r="CB90">
        <v>2809177.2</v>
      </c>
      <c r="CC90">
        <v>0</v>
      </c>
      <c r="CD90">
        <v>0</v>
      </c>
      <c r="CE90">
        <v>0</v>
      </c>
    </row>
    <row r="91" spans="1:83" x14ac:dyDescent="0.25">
      <c r="A91">
        <v>133</v>
      </c>
      <c r="B91" t="s">
        <v>83</v>
      </c>
      <c r="C91">
        <v>2</v>
      </c>
      <c r="D91">
        <v>2013</v>
      </c>
      <c r="E91">
        <v>2011</v>
      </c>
      <c r="F91">
        <v>0.241238595</v>
      </c>
      <c r="G91" s="1">
        <v>5.62E-8</v>
      </c>
      <c r="H91">
        <v>0.16936230499999999</v>
      </c>
      <c r="I91">
        <v>0.58939904399999998</v>
      </c>
      <c r="J91">
        <v>174.3160852</v>
      </c>
      <c r="K91">
        <v>88.366165159999994</v>
      </c>
      <c r="L91">
        <v>62.447406020000003</v>
      </c>
      <c r="M91">
        <v>52.199072469999997</v>
      </c>
      <c r="N91">
        <v>26103.982</v>
      </c>
      <c r="O91">
        <v>1.2E-2</v>
      </c>
      <c r="P91">
        <v>51156.377999999997</v>
      </c>
      <c r="Q91">
        <v>212982.576</v>
      </c>
      <c r="R91">
        <v>18862421.039999999</v>
      </c>
      <c r="S91">
        <v>18862421.039999999</v>
      </c>
      <c r="T91">
        <v>1</v>
      </c>
      <c r="U91">
        <v>2E-3</v>
      </c>
      <c r="V91">
        <v>35623.106879999999</v>
      </c>
      <c r="W91">
        <v>2E-3</v>
      </c>
      <c r="X91">
        <v>1.429244358</v>
      </c>
      <c r="Y91">
        <v>1.429244358</v>
      </c>
      <c r="Z91">
        <v>2.652563298</v>
      </c>
      <c r="AA91">
        <v>2.5079525629999999</v>
      </c>
      <c r="AB91">
        <v>85.949920019999993</v>
      </c>
      <c r="AC91">
        <v>0</v>
      </c>
      <c r="AD91">
        <v>0</v>
      </c>
      <c r="AE91">
        <v>0</v>
      </c>
      <c r="AF91">
        <v>2243635.165</v>
      </c>
      <c r="AG91">
        <v>0</v>
      </c>
      <c r="AH91">
        <v>0</v>
      </c>
      <c r="AI91">
        <v>0</v>
      </c>
      <c r="AJ91">
        <v>86.936920799999996</v>
      </c>
      <c r="AK91">
        <v>86.936920799999996</v>
      </c>
      <c r="AL91">
        <v>59.794842719999998</v>
      </c>
      <c r="AM91">
        <v>49.691119909999998</v>
      </c>
      <c r="AN91">
        <v>88.366165159999994</v>
      </c>
      <c r="AO91">
        <v>88.366165159999994</v>
      </c>
      <c r="AP91">
        <v>62.447406020000003</v>
      </c>
      <c r="AQ91">
        <v>52.199072469999997</v>
      </c>
      <c r="AR91">
        <v>4550343.95</v>
      </c>
      <c r="AS91">
        <v>1.0603939819999999</v>
      </c>
      <c r="AT91">
        <v>3194583.1069999998</v>
      </c>
      <c r="AU91">
        <v>11117492.92</v>
      </c>
      <c r="AV91">
        <v>1.048807176</v>
      </c>
      <c r="AW91">
        <v>1.048807176</v>
      </c>
      <c r="AX91">
        <v>1.054031513</v>
      </c>
      <c r="AY91">
        <v>1.048614197</v>
      </c>
      <c r="AZ91">
        <v>1.0951635909999999</v>
      </c>
      <c r="BA91">
        <v>1.0951635909999999</v>
      </c>
      <c r="BB91">
        <v>1.0612899730000001</v>
      </c>
      <c r="BC91">
        <v>1.0551449690000001</v>
      </c>
      <c r="BD91">
        <v>1.0418025550000001</v>
      </c>
      <c r="BE91">
        <v>1.0418025550000001</v>
      </c>
      <c r="BF91">
        <v>1.0519227659999999</v>
      </c>
      <c r="BG91">
        <v>1.045388513</v>
      </c>
      <c r="BH91">
        <v>0.15192504600000001</v>
      </c>
      <c r="BI91">
        <v>0.15192504600000001</v>
      </c>
      <c r="BJ91">
        <v>0.15122007300000001</v>
      </c>
      <c r="BK91">
        <v>0.19096596699999999</v>
      </c>
      <c r="BL91">
        <v>0.184118371</v>
      </c>
      <c r="BM91">
        <v>0.184118371</v>
      </c>
      <c r="BN91">
        <v>0.14526681899999999</v>
      </c>
      <c r="BO91">
        <v>0.18154208499999999</v>
      </c>
      <c r="BP91">
        <v>0.145164612</v>
      </c>
      <c r="BQ91">
        <v>0.145164612</v>
      </c>
      <c r="BR91">
        <v>0.152841594</v>
      </c>
      <c r="BS91">
        <v>0.19537253399999999</v>
      </c>
      <c r="BT91">
        <v>0.113948431</v>
      </c>
      <c r="BU91">
        <v>0.113948431</v>
      </c>
      <c r="BV91">
        <v>0.19592215599999999</v>
      </c>
      <c r="BW91">
        <v>0.28392197299999999</v>
      </c>
      <c r="BX91">
        <v>103.6997411</v>
      </c>
      <c r="BY91">
        <v>0</v>
      </c>
      <c r="BZ91">
        <v>0</v>
      </c>
      <c r="CA91">
        <v>0</v>
      </c>
      <c r="CB91">
        <v>2706976.176</v>
      </c>
      <c r="CC91">
        <v>0</v>
      </c>
      <c r="CD91">
        <v>0</v>
      </c>
      <c r="CE91">
        <v>0</v>
      </c>
    </row>
    <row r="92" spans="1:83" x14ac:dyDescent="0.25">
      <c r="A92">
        <v>134</v>
      </c>
      <c r="B92" t="s">
        <v>83</v>
      </c>
      <c r="C92">
        <v>2</v>
      </c>
      <c r="D92">
        <v>2014</v>
      </c>
      <c r="E92">
        <v>2012</v>
      </c>
      <c r="F92">
        <v>0.19290041099999999</v>
      </c>
      <c r="G92" s="1">
        <v>4.9199999999999997E-8</v>
      </c>
      <c r="H92">
        <v>0.175329707</v>
      </c>
      <c r="I92">
        <v>0.631769833</v>
      </c>
      <c r="J92">
        <v>216.35052880000001</v>
      </c>
      <c r="K92">
        <v>121.0667952</v>
      </c>
      <c r="L92">
        <v>103.944543799999</v>
      </c>
      <c r="M92">
        <v>88.930058279999997</v>
      </c>
      <c r="N92">
        <v>26306.228999999999</v>
      </c>
      <c r="O92">
        <v>1.2E-2</v>
      </c>
      <c r="P92">
        <v>49766.512999999999</v>
      </c>
      <c r="Q92">
        <v>209601.174</v>
      </c>
      <c r="R92">
        <v>29504170.120000001</v>
      </c>
      <c r="S92">
        <v>29504170.120000001</v>
      </c>
      <c r="T92">
        <v>1</v>
      </c>
      <c r="U92">
        <v>4.0000000000000001E-3</v>
      </c>
      <c r="V92">
        <v>35353.134859999998</v>
      </c>
      <c r="W92">
        <v>4.0000000000000001E-3</v>
      </c>
      <c r="X92">
        <v>-3.90311370199999</v>
      </c>
      <c r="Y92">
        <v>-3.90311370199999</v>
      </c>
      <c r="Z92">
        <v>-5.6111368590000001</v>
      </c>
      <c r="AA92">
        <v>-5.3380954310000002</v>
      </c>
      <c r="AB92">
        <v>95.283733609999999</v>
      </c>
      <c r="AC92">
        <v>0</v>
      </c>
      <c r="AD92">
        <v>0</v>
      </c>
      <c r="AE92">
        <v>0</v>
      </c>
      <c r="AF92">
        <v>2506555.716</v>
      </c>
      <c r="AG92">
        <v>0</v>
      </c>
      <c r="AH92">
        <v>0</v>
      </c>
      <c r="AI92">
        <v>0</v>
      </c>
      <c r="AJ92">
        <v>124.96990889999999</v>
      </c>
      <c r="AK92">
        <v>124.96990889999999</v>
      </c>
      <c r="AL92">
        <v>109.55568059999899</v>
      </c>
      <c r="AM92">
        <v>94.268153710000007</v>
      </c>
      <c r="AN92">
        <v>121.0667952</v>
      </c>
      <c r="AO92">
        <v>121.0667952</v>
      </c>
      <c r="AP92">
        <v>103.944543799999</v>
      </c>
      <c r="AQ92">
        <v>88.930058279999997</v>
      </c>
      <c r="AR92">
        <v>5691366.5559999999</v>
      </c>
      <c r="AS92">
        <v>1.4528015430000001</v>
      </c>
      <c r="AT92">
        <v>5172957.4890000001</v>
      </c>
      <c r="AU92">
        <v>18639844.620000001</v>
      </c>
      <c r="AV92">
        <v>1.048807176</v>
      </c>
      <c r="AW92">
        <v>1.048807176</v>
      </c>
      <c r="AX92">
        <v>1.054031513</v>
      </c>
      <c r="AY92">
        <v>1.048614197</v>
      </c>
      <c r="AZ92">
        <v>1.0951635909999999</v>
      </c>
      <c r="BA92">
        <v>1.0951635909999999</v>
      </c>
      <c r="BB92">
        <v>1.0612899730000001</v>
      </c>
      <c r="BC92">
        <v>1.0551449690000001</v>
      </c>
      <c r="BD92">
        <v>1.0418025550000001</v>
      </c>
      <c r="BE92">
        <v>1.0418025550000001</v>
      </c>
      <c r="BF92">
        <v>1.0519227659999999</v>
      </c>
      <c r="BG92">
        <v>1.045388513</v>
      </c>
      <c r="BH92">
        <v>0.15192504600000001</v>
      </c>
      <c r="BI92">
        <v>0.15192504600000001</v>
      </c>
      <c r="BJ92">
        <v>0.15122007300000001</v>
      </c>
      <c r="BK92">
        <v>0.19096596699999999</v>
      </c>
      <c r="BL92">
        <v>0.184118371</v>
      </c>
      <c r="BM92">
        <v>0.184118371</v>
      </c>
      <c r="BN92">
        <v>0.14526681899999999</v>
      </c>
      <c r="BO92">
        <v>0.18154208499999999</v>
      </c>
      <c r="BP92">
        <v>0.145164612</v>
      </c>
      <c r="BQ92">
        <v>0.145164612</v>
      </c>
      <c r="BR92">
        <v>0.152841594</v>
      </c>
      <c r="BS92">
        <v>0.19537253399999999</v>
      </c>
      <c r="BT92">
        <v>0.113948431</v>
      </c>
      <c r="BU92">
        <v>0.113948431</v>
      </c>
      <c r="BV92">
        <v>0.19592215599999999</v>
      </c>
      <c r="BW92">
        <v>0.28392197299999999</v>
      </c>
      <c r="BX92">
        <v>108.0149625</v>
      </c>
      <c r="BY92">
        <v>0</v>
      </c>
      <c r="BZ92">
        <v>0</v>
      </c>
      <c r="CA92">
        <v>0</v>
      </c>
      <c r="CB92">
        <v>2841466.3389999899</v>
      </c>
      <c r="CC92">
        <v>0</v>
      </c>
      <c r="CD92">
        <v>0</v>
      </c>
      <c r="CE92">
        <v>0</v>
      </c>
    </row>
    <row r="93" spans="1:83" x14ac:dyDescent="0.25">
      <c r="A93">
        <v>135</v>
      </c>
      <c r="B93" t="s">
        <v>83</v>
      </c>
      <c r="C93">
        <v>2</v>
      </c>
      <c r="D93">
        <v>2015</v>
      </c>
      <c r="E93">
        <v>2013</v>
      </c>
      <c r="F93">
        <v>0.20929953300000001</v>
      </c>
      <c r="G93" s="1">
        <v>7.3500000000000003E-8</v>
      </c>
      <c r="H93">
        <v>0.165867352</v>
      </c>
      <c r="I93">
        <v>0.62483304200000001</v>
      </c>
      <c r="J93">
        <v>200.70986579999999</v>
      </c>
      <c r="K93">
        <v>85.080937019999993</v>
      </c>
      <c r="L93">
        <v>82.354446019999997</v>
      </c>
      <c r="M93">
        <v>75.186922780000003</v>
      </c>
      <c r="N93">
        <v>25360.342000000001</v>
      </c>
      <c r="O93">
        <v>2.1000000000000001E-2</v>
      </c>
      <c r="P93">
        <v>48981.200999999899</v>
      </c>
      <c r="Q93">
        <v>202105.087</v>
      </c>
      <c r="R93">
        <v>24319551.870000001</v>
      </c>
      <c r="S93">
        <v>24319551.870000001</v>
      </c>
      <c r="T93">
        <v>1</v>
      </c>
      <c r="U93">
        <v>33.409999999999997</v>
      </c>
      <c r="V93">
        <v>36118.385349999997</v>
      </c>
      <c r="W93">
        <v>33.409999999999997</v>
      </c>
      <c r="X93">
        <v>5.2244142030000003</v>
      </c>
      <c r="Y93">
        <v>5.2244142030000003</v>
      </c>
      <c r="Z93">
        <v>8.0341901739999901</v>
      </c>
      <c r="AA93">
        <v>3.97801488899999</v>
      </c>
      <c r="AB93">
        <v>115.6289288</v>
      </c>
      <c r="AC93">
        <v>0</v>
      </c>
      <c r="AD93">
        <v>0</v>
      </c>
      <c r="AE93">
        <v>0</v>
      </c>
      <c r="AF93">
        <v>2932389.1789999902</v>
      </c>
      <c r="AG93">
        <v>0</v>
      </c>
      <c r="AH93">
        <v>0</v>
      </c>
      <c r="AI93">
        <v>0</v>
      </c>
      <c r="AJ93">
        <v>79.856522819999995</v>
      </c>
      <c r="AK93">
        <v>79.856522819999995</v>
      </c>
      <c r="AL93">
        <v>74.320255849999995</v>
      </c>
      <c r="AM93">
        <v>71.2089079</v>
      </c>
      <c r="AN93">
        <v>85.080937019999993</v>
      </c>
      <c r="AO93">
        <v>85.080937019999993</v>
      </c>
      <c r="AP93">
        <v>82.354446019999997</v>
      </c>
      <c r="AQ93">
        <v>75.186922780000003</v>
      </c>
      <c r="AR93">
        <v>5090070.84</v>
      </c>
      <c r="AS93">
        <v>1.7866996769999901</v>
      </c>
      <c r="AT93">
        <v>4033819.6739999899</v>
      </c>
      <c r="AU93">
        <v>15195659.57</v>
      </c>
      <c r="AV93">
        <v>1.048807176</v>
      </c>
      <c r="AW93">
        <v>1.048807176</v>
      </c>
      <c r="AX93">
        <v>1.054031513</v>
      </c>
      <c r="AY93">
        <v>1.048614197</v>
      </c>
      <c r="AZ93">
        <v>1.0951635909999999</v>
      </c>
      <c r="BA93">
        <v>1.0951635909999999</v>
      </c>
      <c r="BB93">
        <v>1.0612899730000001</v>
      </c>
      <c r="BC93">
        <v>1.0551449690000001</v>
      </c>
      <c r="BD93">
        <v>1.0418025550000001</v>
      </c>
      <c r="BE93">
        <v>1.0418025550000001</v>
      </c>
      <c r="BF93">
        <v>1.0519227659999999</v>
      </c>
      <c r="BG93">
        <v>1.045388513</v>
      </c>
      <c r="BH93">
        <v>0.15192504600000001</v>
      </c>
      <c r="BI93">
        <v>0.15192504600000001</v>
      </c>
      <c r="BJ93">
        <v>0.15122007300000001</v>
      </c>
      <c r="BK93">
        <v>0.19096596699999999</v>
      </c>
      <c r="BL93">
        <v>0.184118371</v>
      </c>
      <c r="BM93">
        <v>0.184118371</v>
      </c>
      <c r="BN93">
        <v>0.14526681899999999</v>
      </c>
      <c r="BO93">
        <v>0.18154208499999999</v>
      </c>
      <c r="BP93">
        <v>0.145164612</v>
      </c>
      <c r="BQ93">
        <v>0.145164612</v>
      </c>
      <c r="BR93">
        <v>0.152841594</v>
      </c>
      <c r="BS93">
        <v>0.19537253399999999</v>
      </c>
      <c r="BT93">
        <v>0.113948431</v>
      </c>
      <c r="BU93">
        <v>0.113948431</v>
      </c>
      <c r="BV93">
        <v>0.19592215599999999</v>
      </c>
      <c r="BW93">
        <v>0.28392197299999999</v>
      </c>
      <c r="BX93">
        <v>124.87115249999999</v>
      </c>
      <c r="BY93">
        <v>0</v>
      </c>
      <c r="BZ93">
        <v>0</v>
      </c>
      <c r="CA93">
        <v>0</v>
      </c>
      <c r="CB93">
        <v>3166775.1339999898</v>
      </c>
      <c r="CC93">
        <v>0</v>
      </c>
      <c r="CD93">
        <v>0</v>
      </c>
      <c r="CE93">
        <v>0</v>
      </c>
    </row>
    <row r="94" spans="1:83" x14ac:dyDescent="0.25">
      <c r="A94">
        <v>136</v>
      </c>
      <c r="B94" t="s">
        <v>83</v>
      </c>
      <c r="C94">
        <v>2</v>
      </c>
      <c r="D94">
        <v>2016</v>
      </c>
      <c r="E94">
        <v>2014</v>
      </c>
      <c r="F94">
        <v>0.25420452900000001</v>
      </c>
      <c r="G94" s="1">
        <v>5.6699999999999998E-8</v>
      </c>
      <c r="H94">
        <v>0.16439966</v>
      </c>
      <c r="I94">
        <v>0.58139575399999999</v>
      </c>
      <c r="J94">
        <v>222.11763759999999</v>
      </c>
      <c r="K94">
        <v>93.772665860000004</v>
      </c>
      <c r="L94">
        <v>76.272117199999997</v>
      </c>
      <c r="M94">
        <v>65.834776689999998</v>
      </c>
      <c r="N94">
        <v>24620.084999999999</v>
      </c>
      <c r="O94">
        <v>1.2999999999999999E-2</v>
      </c>
      <c r="P94">
        <v>46368.646999999997</v>
      </c>
      <c r="Q94">
        <v>189979.08799999999</v>
      </c>
      <c r="R94">
        <v>21512422.050000001</v>
      </c>
      <c r="S94">
        <v>21512422.050000001</v>
      </c>
      <c r="T94">
        <v>1</v>
      </c>
      <c r="U94">
        <v>4.0000000000000001E-3</v>
      </c>
      <c r="V94">
        <v>35305.50417</v>
      </c>
      <c r="W94">
        <v>4.0000000000000001E-3</v>
      </c>
      <c r="X94">
        <v>4.0282554050000003</v>
      </c>
      <c r="Y94">
        <v>4.0282554050000003</v>
      </c>
      <c r="Z94">
        <v>4.2740420910000001</v>
      </c>
      <c r="AA94">
        <v>3.0830216479999999</v>
      </c>
      <c r="AB94">
        <v>128.3449717</v>
      </c>
      <c r="AC94">
        <v>0</v>
      </c>
      <c r="AD94">
        <v>0</v>
      </c>
      <c r="AE94">
        <v>0</v>
      </c>
      <c r="AF94">
        <v>3159864.1129999999</v>
      </c>
      <c r="AG94">
        <v>0</v>
      </c>
      <c r="AH94">
        <v>0</v>
      </c>
      <c r="AI94">
        <v>0</v>
      </c>
      <c r="AJ94">
        <v>89.744410459999997</v>
      </c>
      <c r="AK94">
        <v>89.744410459999997</v>
      </c>
      <c r="AL94">
        <v>71.998075110000002</v>
      </c>
      <c r="AM94">
        <v>62.751755039999999</v>
      </c>
      <c r="AN94">
        <v>93.772665860000004</v>
      </c>
      <c r="AO94">
        <v>93.772665860000004</v>
      </c>
      <c r="AP94">
        <v>76.272117199999997</v>
      </c>
      <c r="AQ94">
        <v>65.834776689999998</v>
      </c>
      <c r="AR94">
        <v>5468555.1169999996</v>
      </c>
      <c r="AS94">
        <v>1.2190446559999999</v>
      </c>
      <c r="AT94">
        <v>3536634.8789999899</v>
      </c>
      <c r="AU94">
        <v>12507230.83</v>
      </c>
      <c r="AV94">
        <v>1.048807176</v>
      </c>
      <c r="AW94">
        <v>1.048807176</v>
      </c>
      <c r="AX94">
        <v>1.054031513</v>
      </c>
      <c r="AY94">
        <v>1.048614197</v>
      </c>
      <c r="AZ94">
        <v>1.0951635909999999</v>
      </c>
      <c r="BA94">
        <v>1.0951635909999999</v>
      </c>
      <c r="BB94">
        <v>1.0612899730000001</v>
      </c>
      <c r="BC94">
        <v>1.0551449690000001</v>
      </c>
      <c r="BD94">
        <v>1.0418025550000001</v>
      </c>
      <c r="BE94">
        <v>1.0418025550000001</v>
      </c>
      <c r="BF94">
        <v>1.0519227659999999</v>
      </c>
      <c r="BG94">
        <v>1.045388513</v>
      </c>
      <c r="BH94">
        <v>0.15192504600000001</v>
      </c>
      <c r="BI94">
        <v>0.15192504600000001</v>
      </c>
      <c r="BJ94">
        <v>0.15122007300000001</v>
      </c>
      <c r="BK94">
        <v>0.19096596699999999</v>
      </c>
      <c r="BL94">
        <v>0.184118371</v>
      </c>
      <c r="BM94">
        <v>0.184118371</v>
      </c>
      <c r="BN94">
        <v>0.14526681899999999</v>
      </c>
      <c r="BO94">
        <v>0.18154208499999999</v>
      </c>
      <c r="BP94">
        <v>0.145164612</v>
      </c>
      <c r="BQ94">
        <v>0.145164612</v>
      </c>
      <c r="BR94">
        <v>0.152841594</v>
      </c>
      <c r="BS94">
        <v>0.19537253399999999</v>
      </c>
      <c r="BT94">
        <v>0.113948431</v>
      </c>
      <c r="BU94">
        <v>0.113948431</v>
      </c>
      <c r="BV94">
        <v>0.19592215599999999</v>
      </c>
      <c r="BW94">
        <v>0.28392197299999999</v>
      </c>
      <c r="BX94">
        <v>138.7734476</v>
      </c>
      <c r="BY94">
        <v>0</v>
      </c>
      <c r="BZ94">
        <v>0</v>
      </c>
      <c r="CA94">
        <v>0</v>
      </c>
      <c r="CB94">
        <v>3416614.0750000002</v>
      </c>
      <c r="CC94">
        <v>0</v>
      </c>
      <c r="CD94">
        <v>0</v>
      </c>
      <c r="CE94">
        <v>0</v>
      </c>
    </row>
    <row r="95" spans="1:83" x14ac:dyDescent="0.25">
      <c r="A95">
        <v>137</v>
      </c>
      <c r="B95" t="s">
        <v>83</v>
      </c>
      <c r="C95">
        <v>2</v>
      </c>
      <c r="D95">
        <v>2017</v>
      </c>
      <c r="E95">
        <v>2015</v>
      </c>
      <c r="F95">
        <v>0.237691979</v>
      </c>
      <c r="G95" s="1">
        <v>9.6400000000000003E-8</v>
      </c>
      <c r="H95">
        <v>0.152373759</v>
      </c>
      <c r="I95">
        <v>0.60993416600000006</v>
      </c>
      <c r="J95">
        <v>217.5065563</v>
      </c>
      <c r="K95">
        <v>73.06163128</v>
      </c>
      <c r="L95">
        <v>71.881952749999996</v>
      </c>
      <c r="M95">
        <v>72.445788500000006</v>
      </c>
      <c r="N95">
        <v>24028.59</v>
      </c>
      <c r="O95">
        <v>2.8999999999999901E-2</v>
      </c>
      <c r="P95">
        <v>46609.712999999902</v>
      </c>
      <c r="Q95">
        <v>185121.10399999999</v>
      </c>
      <c r="R95">
        <v>21988019.52</v>
      </c>
      <c r="S95">
        <v>21988019.52</v>
      </c>
      <c r="T95">
        <v>1</v>
      </c>
      <c r="U95">
        <v>4.0000000000000001E-3</v>
      </c>
      <c r="V95">
        <v>36470.511339999997</v>
      </c>
      <c r="W95">
        <v>4.0000000000000001E-3</v>
      </c>
      <c r="X95">
        <v>2.182967482</v>
      </c>
      <c r="Y95">
        <v>2.182967482</v>
      </c>
      <c r="Z95">
        <v>1.22059469</v>
      </c>
      <c r="AA95">
        <v>0.50626879899999999</v>
      </c>
      <c r="AB95">
        <v>144.44492500000001</v>
      </c>
      <c r="AC95">
        <v>0</v>
      </c>
      <c r="AD95">
        <v>0</v>
      </c>
      <c r="AE95">
        <v>0</v>
      </c>
      <c r="AF95">
        <v>3470807.88</v>
      </c>
      <c r="AG95">
        <v>0</v>
      </c>
      <c r="AH95">
        <v>0</v>
      </c>
      <c r="AI95">
        <v>0</v>
      </c>
      <c r="AJ95">
        <v>70.878663799999998</v>
      </c>
      <c r="AK95">
        <v>70.878663799999998</v>
      </c>
      <c r="AL95">
        <v>70.661358059999998</v>
      </c>
      <c r="AM95">
        <v>71.939519700000005</v>
      </c>
      <c r="AN95">
        <v>73.06163128</v>
      </c>
      <c r="AO95">
        <v>73.06163128</v>
      </c>
      <c r="AP95">
        <v>71.881952749999996</v>
      </c>
      <c r="AQ95">
        <v>72.445788500000006</v>
      </c>
      <c r="AR95">
        <v>5226375.8629999999</v>
      </c>
      <c r="AS95">
        <v>2.1187873069999998</v>
      </c>
      <c r="AT95">
        <v>3350397.1869999999</v>
      </c>
      <c r="AU95">
        <v>13411244.35</v>
      </c>
      <c r="AV95">
        <v>1.048807176</v>
      </c>
      <c r="AW95">
        <v>1.048807176</v>
      </c>
      <c r="AX95">
        <v>1.054031513</v>
      </c>
      <c r="AY95">
        <v>1.048614197</v>
      </c>
      <c r="AZ95">
        <v>1.0951635909999999</v>
      </c>
      <c r="BA95">
        <v>1.0951635909999999</v>
      </c>
      <c r="BB95">
        <v>1.0612899730000001</v>
      </c>
      <c r="BC95">
        <v>1.0551449690000001</v>
      </c>
      <c r="BD95">
        <v>1.0418025550000001</v>
      </c>
      <c r="BE95">
        <v>1.0418025550000001</v>
      </c>
      <c r="BF95">
        <v>1.0519227659999999</v>
      </c>
      <c r="BG95">
        <v>1.045388513</v>
      </c>
      <c r="BH95">
        <v>0.15192504600000001</v>
      </c>
      <c r="BI95">
        <v>0.15192504600000001</v>
      </c>
      <c r="BJ95">
        <v>0.15122007300000001</v>
      </c>
      <c r="BK95">
        <v>0.19096596699999999</v>
      </c>
      <c r="BL95">
        <v>0.184118371</v>
      </c>
      <c r="BM95">
        <v>0.184118371</v>
      </c>
      <c r="BN95">
        <v>0.14526681899999999</v>
      </c>
      <c r="BO95">
        <v>0.18154208499999999</v>
      </c>
      <c r="BP95">
        <v>0.145164612</v>
      </c>
      <c r="BQ95">
        <v>0.145164612</v>
      </c>
      <c r="BR95">
        <v>0.152841594</v>
      </c>
      <c r="BS95">
        <v>0.19537253399999999</v>
      </c>
      <c r="BT95">
        <v>0.113948431</v>
      </c>
      <c r="BU95">
        <v>0.113948431</v>
      </c>
      <c r="BV95">
        <v>0.19592215599999999</v>
      </c>
      <c r="BW95">
        <v>0.28392197299999999</v>
      </c>
      <c r="BX95">
        <v>147.0038342</v>
      </c>
      <c r="BY95">
        <v>0</v>
      </c>
      <c r="BZ95">
        <v>0</v>
      </c>
      <c r="CA95">
        <v>0</v>
      </c>
      <c r="CB95">
        <v>3532294.86</v>
      </c>
      <c r="CC95">
        <v>0</v>
      </c>
      <c r="CD95">
        <v>0</v>
      </c>
      <c r="CE95">
        <v>0</v>
      </c>
    </row>
    <row r="96" spans="1:83" x14ac:dyDescent="0.25">
      <c r="A96">
        <v>138</v>
      </c>
      <c r="B96" t="s">
        <v>83</v>
      </c>
      <c r="C96">
        <v>2</v>
      </c>
      <c r="D96">
        <v>2018</v>
      </c>
      <c r="E96">
        <v>2016</v>
      </c>
      <c r="F96">
        <v>0.25225914799999999</v>
      </c>
      <c r="G96" s="1">
        <v>7.59999999999999E-8</v>
      </c>
      <c r="H96">
        <v>0.149758168</v>
      </c>
      <c r="I96">
        <v>0.59798260799999903</v>
      </c>
      <c r="J96">
        <v>210.08386389999899</v>
      </c>
      <c r="K96">
        <v>77.590100079999999</v>
      </c>
      <c r="L96">
        <v>64.096290400000001</v>
      </c>
      <c r="M96">
        <v>61.72658225</v>
      </c>
      <c r="N96">
        <v>23301.484</v>
      </c>
      <c r="O96">
        <v>1.9E-2</v>
      </c>
      <c r="P96">
        <v>45340.57</v>
      </c>
      <c r="Q96">
        <v>187994.73</v>
      </c>
      <c r="R96">
        <v>19405701.77</v>
      </c>
      <c r="S96">
        <v>19405701.77</v>
      </c>
      <c r="T96">
        <v>1</v>
      </c>
      <c r="U96">
        <v>4.0000000000000001E-3</v>
      </c>
      <c r="V96">
        <v>37269.677830000001</v>
      </c>
      <c r="W96">
        <v>4.0000000000000001E-3</v>
      </c>
      <c r="X96">
        <v>6.2876101200000001</v>
      </c>
      <c r="Y96">
        <v>6.2876101200000001</v>
      </c>
      <c r="Z96">
        <v>2.2884820110000001</v>
      </c>
      <c r="AA96">
        <v>1.8555786590000001</v>
      </c>
      <c r="AB96">
        <v>132.4937639</v>
      </c>
      <c r="AC96">
        <v>0</v>
      </c>
      <c r="AD96">
        <v>0</v>
      </c>
      <c r="AE96">
        <v>0</v>
      </c>
      <c r="AF96">
        <v>3087301.3189999899</v>
      </c>
      <c r="AG96">
        <v>0</v>
      </c>
      <c r="AH96">
        <v>0</v>
      </c>
      <c r="AI96">
        <v>0</v>
      </c>
      <c r="AJ96">
        <v>71.302489960000003</v>
      </c>
      <c r="AK96">
        <v>71.302489960000003</v>
      </c>
      <c r="AL96">
        <v>61.807808389999998</v>
      </c>
      <c r="AM96">
        <v>59.871003590000001</v>
      </c>
      <c r="AN96">
        <v>77.590100079999999</v>
      </c>
      <c r="AO96">
        <v>77.590100079999999</v>
      </c>
      <c r="AP96">
        <v>64.096290400000001</v>
      </c>
      <c r="AQ96">
        <v>61.72658225</v>
      </c>
      <c r="AR96">
        <v>4895265.7939999998</v>
      </c>
      <c r="AS96">
        <v>1.474211902</v>
      </c>
      <c r="AT96">
        <v>2906162.3419999899</v>
      </c>
      <c r="AU96">
        <v>11604272.16</v>
      </c>
      <c r="AV96">
        <v>1.048807176</v>
      </c>
      <c r="AW96">
        <v>1.048807176</v>
      </c>
      <c r="AX96">
        <v>1.054031513</v>
      </c>
      <c r="AY96">
        <v>1.048614197</v>
      </c>
      <c r="AZ96">
        <v>1.0951635909999999</v>
      </c>
      <c r="BA96">
        <v>1.0951635909999999</v>
      </c>
      <c r="BB96">
        <v>1.0612899730000001</v>
      </c>
      <c r="BC96">
        <v>1.0551449690000001</v>
      </c>
      <c r="BD96">
        <v>1.0418025550000001</v>
      </c>
      <c r="BE96">
        <v>1.0418025550000001</v>
      </c>
      <c r="BF96">
        <v>1.0519227659999999</v>
      </c>
      <c r="BG96">
        <v>1.045388513</v>
      </c>
      <c r="BH96">
        <v>0.15192504600000001</v>
      </c>
      <c r="BI96">
        <v>0.15192504600000001</v>
      </c>
      <c r="BJ96">
        <v>0.15122007300000001</v>
      </c>
      <c r="BK96">
        <v>0.19096596699999999</v>
      </c>
      <c r="BL96">
        <v>0.184118371</v>
      </c>
      <c r="BM96">
        <v>0.184118371</v>
      </c>
      <c r="BN96">
        <v>0.14526681899999999</v>
      </c>
      <c r="BO96">
        <v>0.18154208499999999</v>
      </c>
      <c r="BP96">
        <v>0.145164612</v>
      </c>
      <c r="BQ96">
        <v>0.145164612</v>
      </c>
      <c r="BR96">
        <v>0.152841594</v>
      </c>
      <c r="BS96">
        <v>0.19537253399999999</v>
      </c>
      <c r="BT96">
        <v>0.113948431</v>
      </c>
      <c r="BU96">
        <v>0.113948431</v>
      </c>
      <c r="BV96">
        <v>0.19592215599999999</v>
      </c>
      <c r="BW96">
        <v>0.28392197299999999</v>
      </c>
      <c r="BX96">
        <v>155.41779119999899</v>
      </c>
      <c r="BY96">
        <v>0</v>
      </c>
      <c r="BZ96">
        <v>0</v>
      </c>
      <c r="CA96">
        <v>0</v>
      </c>
      <c r="CB96">
        <v>3621465.176</v>
      </c>
      <c r="CC96">
        <v>0</v>
      </c>
      <c r="CD96">
        <v>0</v>
      </c>
      <c r="CE96">
        <v>0</v>
      </c>
    </row>
    <row r="97" spans="1:83" x14ac:dyDescent="0.25">
      <c r="A97">
        <v>139</v>
      </c>
      <c r="B97" t="s">
        <v>83</v>
      </c>
      <c r="C97">
        <v>2</v>
      </c>
      <c r="D97">
        <v>2019</v>
      </c>
      <c r="E97">
        <v>2017</v>
      </c>
      <c r="F97">
        <v>0.28603336200000001</v>
      </c>
      <c r="G97" s="1">
        <v>1.15E-7</v>
      </c>
      <c r="H97">
        <v>0.178526303</v>
      </c>
      <c r="I97">
        <v>0.53544022099999999</v>
      </c>
      <c r="J97">
        <v>243.88325090000001</v>
      </c>
      <c r="K97">
        <v>117.22775059999999</v>
      </c>
      <c r="L97">
        <v>76.520284700000005</v>
      </c>
      <c r="M97">
        <v>53.499028420000002</v>
      </c>
      <c r="N97">
        <v>21600.982999999898</v>
      </c>
      <c r="O97">
        <v>1.7999999999999999E-2</v>
      </c>
      <c r="P97">
        <v>42969.909</v>
      </c>
      <c r="Q97">
        <v>184333.342</v>
      </c>
      <c r="R97">
        <v>18417844.440000001</v>
      </c>
      <c r="S97">
        <v>18417844.440000001</v>
      </c>
      <c r="T97">
        <v>1</v>
      </c>
      <c r="U97">
        <v>4.0000000000000001E-3</v>
      </c>
      <c r="V97">
        <v>37099.624089999998</v>
      </c>
      <c r="W97">
        <v>4.0000000000000001E-3</v>
      </c>
      <c r="X97">
        <v>-1.89138552</v>
      </c>
      <c r="Y97">
        <v>-1.89138552</v>
      </c>
      <c r="Z97">
        <v>0.25239062699999998</v>
      </c>
      <c r="AA97">
        <v>1.3282862019999999</v>
      </c>
      <c r="AB97">
        <v>126.65550039999999</v>
      </c>
      <c r="AC97">
        <v>0</v>
      </c>
      <c r="AD97">
        <v>0</v>
      </c>
      <c r="AE97">
        <v>0</v>
      </c>
      <c r="AF97">
        <v>2735883.31</v>
      </c>
      <c r="AG97">
        <v>0</v>
      </c>
      <c r="AH97">
        <v>0</v>
      </c>
      <c r="AI97">
        <v>0</v>
      </c>
      <c r="AJ97">
        <v>119.11913610000001</v>
      </c>
      <c r="AK97">
        <v>119.11913610000001</v>
      </c>
      <c r="AL97">
        <v>76.267894080000005</v>
      </c>
      <c r="AM97">
        <v>52.170742220000001</v>
      </c>
      <c r="AN97">
        <v>117.22775059999999</v>
      </c>
      <c r="AO97">
        <v>117.22775059999999</v>
      </c>
      <c r="AP97">
        <v>76.520284700000005</v>
      </c>
      <c r="AQ97">
        <v>53.499028420000002</v>
      </c>
      <c r="AR97">
        <v>5268117.9569999902</v>
      </c>
      <c r="AS97">
        <v>2.11009951</v>
      </c>
      <c r="AT97">
        <v>3288069.67</v>
      </c>
      <c r="AU97">
        <v>9861654.7019999996</v>
      </c>
      <c r="AV97">
        <v>1.048807176</v>
      </c>
      <c r="AW97">
        <v>1.048807176</v>
      </c>
      <c r="AX97">
        <v>1.054031513</v>
      </c>
      <c r="AY97">
        <v>1.048614197</v>
      </c>
      <c r="AZ97">
        <v>1.0951635909999999</v>
      </c>
      <c r="BA97">
        <v>1.0951635909999999</v>
      </c>
      <c r="BB97">
        <v>1.0612899730000001</v>
      </c>
      <c r="BC97">
        <v>1.0551449690000001</v>
      </c>
      <c r="BD97">
        <v>1.0418025550000001</v>
      </c>
      <c r="BE97">
        <v>1.0418025550000001</v>
      </c>
      <c r="BF97">
        <v>1.0519227659999999</v>
      </c>
      <c r="BG97">
        <v>1.045388513</v>
      </c>
      <c r="BH97">
        <v>0.15192504600000001</v>
      </c>
      <c r="BI97">
        <v>0.15192504600000001</v>
      </c>
      <c r="BJ97">
        <v>0.15122007300000001</v>
      </c>
      <c r="BK97">
        <v>0.19096596699999999</v>
      </c>
      <c r="BL97">
        <v>0.184118371</v>
      </c>
      <c r="BM97">
        <v>0.184118371</v>
      </c>
      <c r="BN97">
        <v>0.14526681899999999</v>
      </c>
      <c r="BO97">
        <v>0.18154208499999999</v>
      </c>
      <c r="BP97">
        <v>0.145164612</v>
      </c>
      <c r="BQ97">
        <v>0.145164612</v>
      </c>
      <c r="BR97">
        <v>0.152841594</v>
      </c>
      <c r="BS97">
        <v>0.19537253399999999</v>
      </c>
      <c r="BT97">
        <v>0.113948431</v>
      </c>
      <c r="BU97">
        <v>0.113948431</v>
      </c>
      <c r="BV97">
        <v>0.19592215599999999</v>
      </c>
      <c r="BW97">
        <v>0.28392197299999999</v>
      </c>
      <c r="BX97">
        <v>150.64252490000001</v>
      </c>
      <c r="BY97">
        <v>0</v>
      </c>
      <c r="BZ97">
        <v>0</v>
      </c>
      <c r="CA97">
        <v>0</v>
      </c>
      <c r="CB97">
        <v>3254026.6189999999</v>
      </c>
      <c r="CC97">
        <v>0</v>
      </c>
      <c r="CD97">
        <v>0</v>
      </c>
      <c r="CE97">
        <v>0</v>
      </c>
    </row>
    <row r="98" spans="1:83" x14ac:dyDescent="0.25">
      <c r="A98">
        <v>239</v>
      </c>
      <c r="B98" t="s">
        <v>83</v>
      </c>
      <c r="C98">
        <v>2</v>
      </c>
      <c r="D98">
        <v>2020</v>
      </c>
      <c r="E98">
        <v>2018</v>
      </c>
      <c r="F98">
        <v>0.21142551533629</v>
      </c>
      <c r="G98" s="1">
        <v>5.30218802640142E-5</v>
      </c>
      <c r="H98">
        <v>0.17935176831160299</v>
      </c>
      <c r="I98">
        <v>0.60916969447184099</v>
      </c>
      <c r="J98">
        <v>285.31808451393499</v>
      </c>
      <c r="K98">
        <v>136.49990204472201</v>
      </c>
      <c r="L98">
        <v>108.341673558941</v>
      </c>
      <c r="M98">
        <v>85.791520610775294</v>
      </c>
      <c r="N98">
        <v>21446.608432643399</v>
      </c>
      <c r="O98">
        <v>10.007545612139999</v>
      </c>
      <c r="P98">
        <v>42649.5954793528</v>
      </c>
      <c r="Q98">
        <v>182935.80560614201</v>
      </c>
      <c r="R98">
        <v>25763495.918350499</v>
      </c>
      <c r="S98">
        <v>25763495.918350499</v>
      </c>
      <c r="T98">
        <v>1</v>
      </c>
      <c r="U98">
        <v>4.0000000000000001E-3</v>
      </c>
      <c r="V98">
        <v>37354.114429929898</v>
      </c>
      <c r="W98">
        <v>4.0000000000000001E-3</v>
      </c>
      <c r="X98">
        <v>6.3521445080954804</v>
      </c>
      <c r="Y98">
        <v>6.3521445080954804</v>
      </c>
      <c r="Z98">
        <v>5.55378512989651</v>
      </c>
      <c r="AA98">
        <v>3.9773311250541799</v>
      </c>
      <c r="AB98">
        <v>148.81818246921199</v>
      </c>
      <c r="AC98">
        <v>0</v>
      </c>
      <c r="AD98">
        <v>0</v>
      </c>
      <c r="AE98">
        <v>0</v>
      </c>
      <c r="AF98">
        <v>2519600.4511543298</v>
      </c>
      <c r="AG98">
        <v>0</v>
      </c>
      <c r="AH98">
        <v>0</v>
      </c>
      <c r="AI98">
        <v>0</v>
      </c>
      <c r="AJ98">
        <v>130.14775753662701</v>
      </c>
      <c r="AK98">
        <v>130.14775753662701</v>
      </c>
      <c r="AL98">
        <v>102.787888429045</v>
      </c>
      <c r="AM98">
        <v>81.814189485721201</v>
      </c>
      <c r="AN98">
        <v>136.49990204472201</v>
      </c>
      <c r="AO98">
        <v>136.49990204472201</v>
      </c>
      <c r="AP98">
        <v>108.341673558941</v>
      </c>
      <c r="AQ98">
        <v>85.791520610775294</v>
      </c>
      <c r="AR98">
        <v>5447060.40140168</v>
      </c>
      <c r="AS98">
        <v>1366.0289957652001</v>
      </c>
      <c r="AT98">
        <v>4620728.5508449599</v>
      </c>
      <c r="AU98">
        <v>15694340.937108099</v>
      </c>
      <c r="AV98">
        <v>1.0478327671027401</v>
      </c>
      <c r="AW98">
        <v>1.0478327671027401</v>
      </c>
      <c r="AX98">
        <v>1.0530100849391599</v>
      </c>
      <c r="AY98">
        <v>1.0475806783571999</v>
      </c>
      <c r="AZ98">
        <v>1.0941461140305</v>
      </c>
      <c r="BA98">
        <v>1.0941461140305</v>
      </c>
      <c r="BB98">
        <v>1.06026151099887</v>
      </c>
      <c r="BC98">
        <v>1.05410501360036</v>
      </c>
      <c r="BD98">
        <v>1.04083465384333</v>
      </c>
      <c r="BE98">
        <v>1.04083465384333</v>
      </c>
      <c r="BF98">
        <v>1.0509033814580999</v>
      </c>
      <c r="BG98">
        <v>1.0443581736051699</v>
      </c>
      <c r="BH98">
        <v>0.15192504600000001</v>
      </c>
      <c r="BI98">
        <v>0.15192504600000001</v>
      </c>
      <c r="BJ98">
        <v>0.15122007300000001</v>
      </c>
      <c r="BK98">
        <v>0.19096596699999999</v>
      </c>
      <c r="BL98">
        <v>0.184118371</v>
      </c>
      <c r="BM98">
        <v>0.184118371</v>
      </c>
      <c r="BN98">
        <v>0.14526681899999999</v>
      </c>
      <c r="BO98">
        <v>0.18154208499999999</v>
      </c>
      <c r="BP98">
        <v>0.145164612</v>
      </c>
      <c r="BQ98">
        <v>0.145164612</v>
      </c>
      <c r="BR98">
        <v>0.152841594</v>
      </c>
      <c r="BS98">
        <v>0.19537253399999999</v>
      </c>
      <c r="BT98">
        <v>0.113948431</v>
      </c>
      <c r="BU98">
        <v>0.113948431</v>
      </c>
      <c r="BV98">
        <v>0.19592215599999999</v>
      </c>
      <c r="BW98">
        <v>0.28392197299999999</v>
      </c>
      <c r="BX98">
        <v>158.48481607982299</v>
      </c>
      <c r="BY98">
        <v>0</v>
      </c>
      <c r="BZ98">
        <v>0</v>
      </c>
      <c r="CA98">
        <v>0</v>
      </c>
      <c r="CB98">
        <v>3423427.8178983899</v>
      </c>
      <c r="CC98">
        <v>0</v>
      </c>
      <c r="CD98">
        <v>0</v>
      </c>
      <c r="CE98">
        <v>0</v>
      </c>
    </row>
    <row r="99" spans="1:83" x14ac:dyDescent="0.25">
      <c r="A99">
        <v>261</v>
      </c>
      <c r="B99" t="s">
        <v>83</v>
      </c>
      <c r="C99">
        <v>2</v>
      </c>
      <c r="D99">
        <v>2021</v>
      </c>
      <c r="E99">
        <v>2019</v>
      </c>
      <c r="F99">
        <v>0.22840243902390001</v>
      </c>
      <c r="G99" s="1">
        <v>5.3077402925296298E-5</v>
      </c>
      <c r="H99">
        <v>0.175494715528345</v>
      </c>
      <c r="I99">
        <v>0.59604976804482901</v>
      </c>
      <c r="J99">
        <v>277.75734753868198</v>
      </c>
      <c r="K99">
        <v>136.373084911821</v>
      </c>
      <c r="L99">
        <v>108.23668312538599</v>
      </c>
      <c r="M99">
        <v>85.706964120696995</v>
      </c>
      <c r="N99">
        <v>21463.563435484401</v>
      </c>
      <c r="O99">
        <v>10.246725037471199</v>
      </c>
      <c r="P99">
        <v>42686.805096252901</v>
      </c>
      <c r="Q99">
        <v>183092.474366515</v>
      </c>
      <c r="R99">
        <v>26327164.2278709</v>
      </c>
      <c r="S99">
        <v>26327164.2278709</v>
      </c>
      <c r="T99">
        <v>1</v>
      </c>
      <c r="U99">
        <v>4.0000000000000001E-3</v>
      </c>
      <c r="V99">
        <v>37610.3504838585</v>
      </c>
      <c r="W99">
        <v>4.0000000000000001E-3</v>
      </c>
      <c r="X99">
        <v>6.2253273751942997</v>
      </c>
      <c r="Y99">
        <v>6.2253273751942997</v>
      </c>
      <c r="Z99">
        <v>5.4487946963407499</v>
      </c>
      <c r="AA99">
        <v>3.8927746349758299</v>
      </c>
      <c r="AB99">
        <v>141.38426262686099</v>
      </c>
      <c r="AC99">
        <v>0</v>
      </c>
      <c r="AD99">
        <v>0</v>
      </c>
      <c r="AE99">
        <v>0</v>
      </c>
      <c r="AF99">
        <v>3086136.16333092</v>
      </c>
      <c r="AG99">
        <v>0</v>
      </c>
      <c r="AH99">
        <v>0</v>
      </c>
      <c r="AI99">
        <v>0</v>
      </c>
      <c r="AJ99">
        <v>130.14775753662701</v>
      </c>
      <c r="AK99">
        <v>130.14775753662701</v>
      </c>
      <c r="AL99">
        <v>102.787888429045</v>
      </c>
      <c r="AM99">
        <v>81.814189485721201</v>
      </c>
      <c r="AN99">
        <v>136.373084911821</v>
      </c>
      <c r="AO99">
        <v>136.373084911821</v>
      </c>
      <c r="AP99">
        <v>108.23668312538599</v>
      </c>
      <c r="AQ99">
        <v>85.706964120696995</v>
      </c>
      <c r="AR99">
        <v>6013188.5222285101</v>
      </c>
      <c r="AS99">
        <v>1397.37750360315</v>
      </c>
      <c r="AT99">
        <v>4620278.1968382401</v>
      </c>
      <c r="AU99">
        <v>15692300.1313006</v>
      </c>
      <c r="AV99">
        <v>1.0479404569031101</v>
      </c>
      <c r="AW99">
        <v>1.0479404569031101</v>
      </c>
      <c r="AX99">
        <v>1.0531295156906899</v>
      </c>
      <c r="AY99">
        <v>1.0476973094975299</v>
      </c>
      <c r="AZ99">
        <v>1.0942585636315201</v>
      </c>
      <c r="BA99">
        <v>1.0942585636315201</v>
      </c>
      <c r="BB99">
        <v>1.06038176419577</v>
      </c>
      <c r="BC99">
        <v>1.05422237111974</v>
      </c>
      <c r="BD99">
        <v>1.0409416244206999</v>
      </c>
      <c r="BE99">
        <v>1.0409416244206999</v>
      </c>
      <c r="BF99">
        <v>1.05102257327063</v>
      </c>
      <c r="BG99">
        <v>1.0444744459717901</v>
      </c>
      <c r="BH99">
        <v>0.15192504600000001</v>
      </c>
      <c r="BI99">
        <v>0.15192504600000001</v>
      </c>
      <c r="BJ99">
        <v>0.15122007300000001</v>
      </c>
      <c r="BK99">
        <v>0.19096596699999999</v>
      </c>
      <c r="BL99">
        <v>0.184118371</v>
      </c>
      <c r="BM99">
        <v>0.184118371</v>
      </c>
      <c r="BN99">
        <v>0.14526681899999999</v>
      </c>
      <c r="BO99">
        <v>0.18154208499999999</v>
      </c>
      <c r="BP99">
        <v>0.145164612</v>
      </c>
      <c r="BQ99">
        <v>0.145164612</v>
      </c>
      <c r="BR99">
        <v>0.152841594</v>
      </c>
      <c r="BS99">
        <v>0.19537253399999999</v>
      </c>
      <c r="BT99">
        <v>0.113948431</v>
      </c>
      <c r="BU99">
        <v>0.113948431</v>
      </c>
      <c r="BV99">
        <v>0.19592215599999999</v>
      </c>
      <c r="BW99">
        <v>0.28392197299999999</v>
      </c>
      <c r="BX99">
        <v>148.81818246921199</v>
      </c>
      <c r="BY99">
        <v>0</v>
      </c>
      <c r="BZ99">
        <v>0</v>
      </c>
      <c r="CA99">
        <v>0</v>
      </c>
      <c r="CB99">
        <v>3191645.28707489</v>
      </c>
      <c r="CC99">
        <v>0</v>
      </c>
      <c r="CD99">
        <v>0</v>
      </c>
      <c r="CE99">
        <v>0</v>
      </c>
    </row>
    <row r="100" spans="1:83" x14ac:dyDescent="0.25">
      <c r="A100">
        <v>283</v>
      </c>
      <c r="B100" t="s">
        <v>83</v>
      </c>
      <c r="C100">
        <v>2</v>
      </c>
      <c r="D100">
        <v>2022</v>
      </c>
      <c r="E100">
        <v>2020</v>
      </c>
      <c r="F100">
        <v>0.224446420452967</v>
      </c>
      <c r="G100" s="1">
        <v>5.43365987890469E-5</v>
      </c>
      <c r="H100">
        <v>0.17639639276630001</v>
      </c>
      <c r="I100">
        <v>0.59910285018194198</v>
      </c>
      <c r="J100">
        <v>272.91184831522497</v>
      </c>
      <c r="K100">
        <v>136.387100497848</v>
      </c>
      <c r="L100">
        <v>108.24895916014999</v>
      </c>
      <c r="M100">
        <v>85.716506202911901</v>
      </c>
      <c r="N100">
        <v>21480.421255036701</v>
      </c>
      <c r="O100">
        <v>10.445008195860799</v>
      </c>
      <c r="P100">
        <v>42722.396086422399</v>
      </c>
      <c r="Q100">
        <v>183242.64686824201</v>
      </c>
      <c r="R100">
        <v>26217400.688629001</v>
      </c>
      <c r="S100">
        <v>26217400.688629001</v>
      </c>
      <c r="T100">
        <v>1</v>
      </c>
      <c r="U100">
        <v>4.0000000000000001E-3</v>
      </c>
      <c r="V100">
        <v>37868.344226768197</v>
      </c>
      <c r="W100">
        <v>4.0000000000000001E-3</v>
      </c>
      <c r="X100">
        <v>6.2393429612212996</v>
      </c>
      <c r="Y100">
        <v>6.2393429612212996</v>
      </c>
      <c r="Z100">
        <v>5.46107073110469</v>
      </c>
      <c r="AA100">
        <v>3.9023167171907098</v>
      </c>
      <c r="AB100">
        <v>136.52474781737601</v>
      </c>
      <c r="AC100">
        <v>0</v>
      </c>
      <c r="AD100">
        <v>0</v>
      </c>
      <c r="AE100">
        <v>0</v>
      </c>
      <c r="AF100">
        <v>2954749.3656971501</v>
      </c>
      <c r="AG100">
        <v>0</v>
      </c>
      <c r="AH100">
        <v>0</v>
      </c>
      <c r="AI100">
        <v>0</v>
      </c>
      <c r="AJ100">
        <v>130.14775753662701</v>
      </c>
      <c r="AK100">
        <v>130.14775753662701</v>
      </c>
      <c r="AL100">
        <v>102.787888429045</v>
      </c>
      <c r="AM100">
        <v>81.814189485721201</v>
      </c>
      <c r="AN100">
        <v>136.387100497848</v>
      </c>
      <c r="AO100">
        <v>136.387100497848</v>
      </c>
      <c r="AP100">
        <v>108.24895916014999</v>
      </c>
      <c r="AQ100">
        <v>85.716506202911901</v>
      </c>
      <c r="AR100">
        <v>5884401.73814396</v>
      </c>
      <c r="AS100">
        <v>1424.56438250972</v>
      </c>
      <c r="AT100">
        <v>4624654.9091828903</v>
      </c>
      <c r="AU100">
        <v>15706919.476919699</v>
      </c>
      <c r="AV100">
        <v>1.0480474558575501</v>
      </c>
      <c r="AW100">
        <v>1.0480474558575501</v>
      </c>
      <c r="AX100">
        <v>1.0532436645448899</v>
      </c>
      <c r="AY100">
        <v>1.0478090213112099</v>
      </c>
      <c r="AZ100">
        <v>1.0943702918517799</v>
      </c>
      <c r="BA100">
        <v>1.0943702918517799</v>
      </c>
      <c r="BB100">
        <v>1.06049669912219</v>
      </c>
      <c r="BC100">
        <v>1.05433477867489</v>
      </c>
      <c r="BD100">
        <v>1.04104790876606</v>
      </c>
      <c r="BE100">
        <v>1.04104790876606</v>
      </c>
      <c r="BF100">
        <v>1.0511364937530501</v>
      </c>
      <c r="BG100">
        <v>1.0445858141443001</v>
      </c>
      <c r="BH100">
        <v>0.15192504600000001</v>
      </c>
      <c r="BI100">
        <v>0.15192504600000001</v>
      </c>
      <c r="BJ100">
        <v>0.15122007300000001</v>
      </c>
      <c r="BK100">
        <v>0.19096596699999999</v>
      </c>
      <c r="BL100">
        <v>0.184118371</v>
      </c>
      <c r="BM100">
        <v>0.184118371</v>
      </c>
      <c r="BN100">
        <v>0.14526681899999999</v>
      </c>
      <c r="BO100">
        <v>0.18154208499999999</v>
      </c>
      <c r="BP100">
        <v>0.145164612</v>
      </c>
      <c r="BQ100">
        <v>0.145164612</v>
      </c>
      <c r="BR100">
        <v>0.152841594</v>
      </c>
      <c r="BS100">
        <v>0.19537253399999999</v>
      </c>
      <c r="BT100">
        <v>0.113948431</v>
      </c>
      <c r="BU100">
        <v>0.113948431</v>
      </c>
      <c r="BV100">
        <v>0.19592215599999999</v>
      </c>
      <c r="BW100">
        <v>0.28392197299999999</v>
      </c>
      <c r="BX100">
        <v>141.38426262686099</v>
      </c>
      <c r="BY100">
        <v>0</v>
      </c>
      <c r="BZ100">
        <v>0</v>
      </c>
      <c r="CA100">
        <v>0</v>
      </c>
      <c r="CB100">
        <v>3034610.0896708202</v>
      </c>
      <c r="CC100">
        <v>0</v>
      </c>
      <c r="CD100">
        <v>0</v>
      </c>
      <c r="CE100">
        <v>0</v>
      </c>
    </row>
    <row r="101" spans="1:83" x14ac:dyDescent="0.25">
      <c r="A101">
        <v>305</v>
      </c>
      <c r="B101" t="s">
        <v>83</v>
      </c>
      <c r="C101">
        <v>2</v>
      </c>
      <c r="D101">
        <v>2023</v>
      </c>
      <c r="E101">
        <v>2021</v>
      </c>
      <c r="F101">
        <v>0.22348059644085599</v>
      </c>
      <c r="G101" s="1">
        <v>5.45298816948428E-5</v>
      </c>
      <c r="H101">
        <v>0.176616518943848</v>
      </c>
      <c r="I101">
        <v>0.59984835473359999</v>
      </c>
      <c r="J101">
        <v>271.50382677039897</v>
      </c>
      <c r="K101">
        <v>136.401026171827</v>
      </c>
      <c r="L101">
        <v>108.26069227984</v>
      </c>
      <c r="M101">
        <v>85.725645814404004</v>
      </c>
      <c r="N101">
        <v>21496.663566536401</v>
      </c>
      <c r="O101">
        <v>10.4771504100607</v>
      </c>
      <c r="P101">
        <v>42754.987289482298</v>
      </c>
      <c r="Q101">
        <v>183382.110786195</v>
      </c>
      <c r="R101">
        <v>26207540.212287299</v>
      </c>
      <c r="S101">
        <v>26207540.212287299</v>
      </c>
      <c r="T101">
        <v>1</v>
      </c>
      <c r="U101">
        <v>4.0000000000000001E-3</v>
      </c>
      <c r="V101">
        <v>38128.107715785598</v>
      </c>
      <c r="W101">
        <v>4.0000000000000001E-3</v>
      </c>
      <c r="X101">
        <v>6.2532686352002198</v>
      </c>
      <c r="Y101">
        <v>6.2532686352002198</v>
      </c>
      <c r="Z101">
        <v>5.4728038507945804</v>
      </c>
      <c r="AA101">
        <v>3.9114563286828599</v>
      </c>
      <c r="AB101">
        <v>135.102800598572</v>
      </c>
      <c r="AC101">
        <v>0</v>
      </c>
      <c r="AD101">
        <v>0</v>
      </c>
      <c r="AE101">
        <v>0</v>
      </c>
      <c r="AF101">
        <v>2924709.7481435901</v>
      </c>
      <c r="AG101">
        <v>0</v>
      </c>
      <c r="AH101">
        <v>0</v>
      </c>
      <c r="AI101">
        <v>0</v>
      </c>
      <c r="AJ101">
        <v>130.14775753662701</v>
      </c>
      <c r="AK101">
        <v>130.14775753662701</v>
      </c>
      <c r="AL101">
        <v>102.787888429045</v>
      </c>
      <c r="AM101">
        <v>81.814189485721201</v>
      </c>
      <c r="AN101">
        <v>136.401026171827</v>
      </c>
      <c r="AO101">
        <v>136.401026171827</v>
      </c>
      <c r="AP101">
        <v>108.26069227984</v>
      </c>
      <c r="AQ101">
        <v>85.725645814404004</v>
      </c>
      <c r="AR101">
        <v>5856876.7178896898</v>
      </c>
      <c r="AS101">
        <v>1429.0940672888601</v>
      </c>
      <c r="AT101">
        <v>4628684.5223751096</v>
      </c>
      <c r="AU101">
        <v>15720549.8779552</v>
      </c>
      <c r="AV101">
        <v>1.04815047770686</v>
      </c>
      <c r="AW101">
        <v>1.04815047770686</v>
      </c>
      <c r="AX101">
        <v>1.05334811660207</v>
      </c>
      <c r="AY101">
        <v>1.0479126931474601</v>
      </c>
      <c r="AZ101">
        <v>1.09447786718215</v>
      </c>
      <c r="BA101">
        <v>1.09447786718215</v>
      </c>
      <c r="BB101">
        <v>1.06060187047577</v>
      </c>
      <c r="BC101">
        <v>1.0544390961796</v>
      </c>
      <c r="BD101">
        <v>1.0411502425680199</v>
      </c>
      <c r="BE101">
        <v>1.0411502425680199</v>
      </c>
      <c r="BF101">
        <v>1.0512407368383301</v>
      </c>
      <c r="BG101">
        <v>1.04468916707147</v>
      </c>
      <c r="BH101">
        <v>0.15192504600000001</v>
      </c>
      <c r="BI101">
        <v>0.15192504600000001</v>
      </c>
      <c r="BJ101">
        <v>0.15122007300000001</v>
      </c>
      <c r="BK101">
        <v>0.19096596699999999</v>
      </c>
      <c r="BL101">
        <v>0.184118371</v>
      </c>
      <c r="BM101">
        <v>0.184118371</v>
      </c>
      <c r="BN101">
        <v>0.14526681899999999</v>
      </c>
      <c r="BO101">
        <v>0.18154208499999999</v>
      </c>
      <c r="BP101">
        <v>0.145164612</v>
      </c>
      <c r="BQ101">
        <v>0.145164612</v>
      </c>
      <c r="BR101">
        <v>0.152841594</v>
      </c>
      <c r="BS101">
        <v>0.19537253399999999</v>
      </c>
      <c r="BT101">
        <v>0.113948431</v>
      </c>
      <c r="BU101">
        <v>0.113948431</v>
      </c>
      <c r="BV101">
        <v>0.19592215599999999</v>
      </c>
      <c r="BW101">
        <v>0.28392197299999999</v>
      </c>
      <c r="BX101">
        <v>136.52474781737601</v>
      </c>
      <c r="BY101">
        <v>0</v>
      </c>
      <c r="BZ101">
        <v>0</v>
      </c>
      <c r="CA101">
        <v>0</v>
      </c>
      <c r="CB101">
        <v>2932609.0948549001</v>
      </c>
      <c r="CC101">
        <v>0</v>
      </c>
      <c r="CD101">
        <v>0</v>
      </c>
      <c r="CE101">
        <v>0</v>
      </c>
    </row>
    <row r="102" spans="1:83" x14ac:dyDescent="0.25">
      <c r="A102">
        <v>327</v>
      </c>
      <c r="B102" t="s">
        <v>83</v>
      </c>
      <c r="C102">
        <v>2</v>
      </c>
      <c r="D102">
        <v>2024</v>
      </c>
      <c r="E102">
        <v>2022</v>
      </c>
      <c r="F102">
        <v>0.121348915944409</v>
      </c>
      <c r="G102">
        <v>1.00626123533259E-4</v>
      </c>
      <c r="H102">
        <v>0.195985204909466</v>
      </c>
      <c r="I102">
        <v>0.68256525302258997</v>
      </c>
      <c r="J102">
        <v>148.315595428096</v>
      </c>
      <c r="K102">
        <v>148.315595428096</v>
      </c>
      <c r="L102">
        <v>120.172589879841</v>
      </c>
      <c r="M102">
        <v>97.635288835262003</v>
      </c>
      <c r="N102">
        <v>21482.278595453699</v>
      </c>
      <c r="O102">
        <v>17.813743146352401</v>
      </c>
      <c r="P102">
        <v>42820.243200245401</v>
      </c>
      <c r="Q102">
        <v>183556.01638509301</v>
      </c>
      <c r="R102">
        <v>26256163.1988254</v>
      </c>
      <c r="S102">
        <v>26256163.1988254</v>
      </c>
      <c r="T102">
        <v>1</v>
      </c>
      <c r="U102">
        <v>4.0000000000000001E-3</v>
      </c>
      <c r="V102">
        <v>38389.653090745102</v>
      </c>
      <c r="W102">
        <v>4.0000000000000001E-3</v>
      </c>
      <c r="X102">
        <v>6.2666766978659902</v>
      </c>
      <c r="Y102">
        <v>6.2666766978659902</v>
      </c>
      <c r="Z102">
        <v>5.48354025719338</v>
      </c>
      <c r="AA102">
        <v>3.9199381559377402</v>
      </c>
      <c r="AB102">
        <v>11.9011611936031</v>
      </c>
      <c r="AC102">
        <v>11.9011611936031</v>
      </c>
      <c r="AD102">
        <v>11.9011611936031</v>
      </c>
      <c r="AE102">
        <v>11.9011611936031</v>
      </c>
      <c r="AF102">
        <v>255835.25823000399</v>
      </c>
      <c r="AG102">
        <v>124.690255879757</v>
      </c>
      <c r="AH102">
        <v>508833.995562581</v>
      </c>
      <c r="AI102">
        <v>2182460.0604896899</v>
      </c>
      <c r="AJ102">
        <v>130.14775753662701</v>
      </c>
      <c r="AK102">
        <v>130.14775753662701</v>
      </c>
      <c r="AL102">
        <v>102.787888429045</v>
      </c>
      <c r="AM102">
        <v>81.814189485721201</v>
      </c>
      <c r="AN102">
        <v>136.414434234493</v>
      </c>
      <c r="AO102">
        <v>136.414434234493</v>
      </c>
      <c r="AP102">
        <v>108.271428686238</v>
      </c>
      <c r="AQ102">
        <v>85.734127641658901</v>
      </c>
      <c r="AR102">
        <v>3186156.9410369699</v>
      </c>
      <c r="AS102">
        <v>2642.0559215544199</v>
      </c>
      <c r="AT102">
        <v>5145819.5246581901</v>
      </c>
      <c r="AU102">
        <v>17921544.677208699</v>
      </c>
      <c r="AV102">
        <v>1.04805929658685</v>
      </c>
      <c r="AW102">
        <v>1.04805929658685</v>
      </c>
      <c r="AX102">
        <v>1.0535571175948699</v>
      </c>
      <c r="AY102">
        <v>1.0480418820028099</v>
      </c>
      <c r="AZ102">
        <v>1.0943826559315899</v>
      </c>
      <c r="BA102">
        <v>1.0943826559315899</v>
      </c>
      <c r="BB102">
        <v>1.0608123107285301</v>
      </c>
      <c r="BC102">
        <v>1.0545690896234901</v>
      </c>
      <c r="BD102">
        <v>1.04105967041522</v>
      </c>
      <c r="BE102">
        <v>1.04105967041522</v>
      </c>
      <c r="BF102">
        <v>1.05144931969352</v>
      </c>
      <c r="BG102">
        <v>1.04481795852382</v>
      </c>
      <c r="BH102">
        <v>0.15192504600000001</v>
      </c>
      <c r="BI102">
        <v>0.15192504600000001</v>
      </c>
      <c r="BJ102">
        <v>0.15122007300000001</v>
      </c>
      <c r="BK102">
        <v>0.19096596699999999</v>
      </c>
      <c r="BL102">
        <v>0.184118371</v>
      </c>
      <c r="BM102">
        <v>0.184118371</v>
      </c>
      <c r="BN102">
        <v>0.14526681899999999</v>
      </c>
      <c r="BO102">
        <v>0.18154208499999999</v>
      </c>
      <c r="BP102">
        <v>0.145164612</v>
      </c>
      <c r="BQ102">
        <v>0.145164612</v>
      </c>
      <c r="BR102">
        <v>0.152841594</v>
      </c>
      <c r="BS102">
        <v>0.19537253399999999</v>
      </c>
      <c r="BT102">
        <v>0.113948431</v>
      </c>
      <c r="BU102">
        <v>0.113948431</v>
      </c>
      <c r="BV102">
        <v>0.19592215599999999</v>
      </c>
      <c r="BW102">
        <v>0.28392197299999999</v>
      </c>
      <c r="BX102">
        <v>11.9011611936031</v>
      </c>
      <c r="BY102">
        <v>11.9011611936031</v>
      </c>
      <c r="BZ102">
        <v>11.9011611936031</v>
      </c>
      <c r="CA102">
        <v>11.9011611936031</v>
      </c>
      <c r="CB102">
        <v>255835.25823000399</v>
      </c>
      <c r="CC102">
        <v>124.690255879757</v>
      </c>
      <c r="CD102">
        <v>508833.995562581</v>
      </c>
      <c r="CE102">
        <v>2182460.0604896899</v>
      </c>
    </row>
    <row r="103" spans="1:83" x14ac:dyDescent="0.25">
      <c r="A103">
        <v>349</v>
      </c>
      <c r="B103" t="s">
        <v>83</v>
      </c>
      <c r="C103">
        <v>2</v>
      </c>
      <c r="D103">
        <v>2025</v>
      </c>
      <c r="E103">
        <v>2023</v>
      </c>
      <c r="F103">
        <v>0.121314603528252</v>
      </c>
      <c r="G103">
        <v>1.0057315726059401E-4</v>
      </c>
      <c r="H103">
        <v>0.19599295670019101</v>
      </c>
      <c r="I103">
        <v>0.68259186661429505</v>
      </c>
      <c r="J103">
        <v>148.340468124475</v>
      </c>
      <c r="K103">
        <v>148.340468124475</v>
      </c>
      <c r="L103">
        <v>120.230812365251</v>
      </c>
      <c r="M103">
        <v>97.682598031432093</v>
      </c>
      <c r="N103">
        <v>21498.199168398001</v>
      </c>
      <c r="O103">
        <v>17.822600930969699</v>
      </c>
      <c r="P103">
        <v>42852.220122851002</v>
      </c>
      <c r="Q103">
        <v>183692.976475214</v>
      </c>
      <c r="R103">
        <v>26287461.160689302</v>
      </c>
      <c r="S103">
        <v>26287461.160689302</v>
      </c>
      <c r="T103">
        <v>1</v>
      </c>
      <c r="U103">
        <v>4.0000000000000001E-3</v>
      </c>
      <c r="V103">
        <v>38652.992574755997</v>
      </c>
      <c r="W103">
        <v>4.0000000000000001E-3</v>
      </c>
      <c r="X103">
        <v>6.2548096795664101</v>
      </c>
      <c r="Y103">
        <v>6.2548096795664101</v>
      </c>
      <c r="Z103">
        <v>5.5050230279235501</v>
      </c>
      <c r="AA103">
        <v>3.9305076374288701</v>
      </c>
      <c r="AB103">
        <v>11.937900908282</v>
      </c>
      <c r="AC103">
        <v>11.937900908282</v>
      </c>
      <c r="AD103">
        <v>11.937900908282</v>
      </c>
      <c r="AE103">
        <v>11.937900908282</v>
      </c>
      <c r="AF103">
        <v>256453.31315663501</v>
      </c>
      <c r="AG103">
        <v>212.65870048674299</v>
      </c>
      <c r="AH103">
        <v>511183.820193069</v>
      </c>
      <c r="AI103">
        <v>2191273.5347242402</v>
      </c>
      <c r="AJ103">
        <v>130.14775753662701</v>
      </c>
      <c r="AK103">
        <v>130.14775753662701</v>
      </c>
      <c r="AL103">
        <v>102.787888429045</v>
      </c>
      <c r="AM103">
        <v>81.814189485721201</v>
      </c>
      <c r="AN103">
        <v>136.40256721619301</v>
      </c>
      <c r="AO103">
        <v>136.40256721619301</v>
      </c>
      <c r="AP103">
        <v>108.29291145696899</v>
      </c>
      <c r="AQ103">
        <v>85.744697123150004</v>
      </c>
      <c r="AR103">
        <v>3189052.9284733701</v>
      </c>
      <c r="AS103">
        <v>2643.81296529577</v>
      </c>
      <c r="AT103">
        <v>5152157.2370249396</v>
      </c>
      <c r="AU103">
        <v>17943607.1822257</v>
      </c>
      <c r="AV103">
        <v>1.0481602701205901</v>
      </c>
      <c r="AW103">
        <v>1.0481602701205901</v>
      </c>
      <c r="AX103">
        <v>1.05365939718382</v>
      </c>
      <c r="AY103">
        <v>1.0481435413695099</v>
      </c>
      <c r="AZ103">
        <v>1.09448809241251</v>
      </c>
      <c r="BA103">
        <v>1.09448809241251</v>
      </c>
      <c r="BB103">
        <v>1.0609152946534499</v>
      </c>
      <c r="BC103">
        <v>1.05467138212499</v>
      </c>
      <c r="BD103">
        <v>1.0411599695815901</v>
      </c>
      <c r="BE103">
        <v>1.0411599695815901</v>
      </c>
      <c r="BF103">
        <v>1.0515513946569299</v>
      </c>
      <c r="BG103">
        <v>1.04491930517208</v>
      </c>
      <c r="BH103">
        <v>0.15192504600000001</v>
      </c>
      <c r="BI103">
        <v>0.15192504600000001</v>
      </c>
      <c r="BJ103">
        <v>0.15122007300000001</v>
      </c>
      <c r="BK103">
        <v>0.19096596699999999</v>
      </c>
      <c r="BL103">
        <v>0.184118371</v>
      </c>
      <c r="BM103">
        <v>0.184118371</v>
      </c>
      <c r="BN103">
        <v>0.14526681899999999</v>
      </c>
      <c r="BO103">
        <v>0.18154208499999999</v>
      </c>
      <c r="BP103">
        <v>0.145164612</v>
      </c>
      <c r="BQ103">
        <v>0.145164612</v>
      </c>
      <c r="BR103">
        <v>0.152841594</v>
      </c>
      <c r="BS103">
        <v>0.19537253399999999</v>
      </c>
      <c r="BT103">
        <v>0.113948431</v>
      </c>
      <c r="BU103">
        <v>0.113948431</v>
      </c>
      <c r="BV103">
        <v>0.19592215599999999</v>
      </c>
      <c r="BW103">
        <v>0.28392197299999999</v>
      </c>
      <c r="BX103">
        <v>11.937900908282</v>
      </c>
      <c r="BY103">
        <v>11.937900908282</v>
      </c>
      <c r="BZ103">
        <v>11.937900908282</v>
      </c>
      <c r="CA103">
        <v>11.937900908282</v>
      </c>
      <c r="CB103">
        <v>256453.31315663501</v>
      </c>
      <c r="CC103">
        <v>212.65870048674299</v>
      </c>
      <c r="CD103">
        <v>511183.820193069</v>
      </c>
      <c r="CE103">
        <v>2191273.5347242402</v>
      </c>
    </row>
    <row r="104" spans="1:83" x14ac:dyDescent="0.25">
      <c r="A104">
        <v>371</v>
      </c>
      <c r="B104" t="s">
        <v>83</v>
      </c>
      <c r="C104">
        <v>2</v>
      </c>
      <c r="D104">
        <v>2026</v>
      </c>
      <c r="E104">
        <v>2024</v>
      </c>
      <c r="F104">
        <v>0.121297238353378</v>
      </c>
      <c r="G104">
        <v>1.0055773085421601E-4</v>
      </c>
      <c r="H104">
        <v>0.19598167003804801</v>
      </c>
      <c r="I104">
        <v>0.68262053387771904</v>
      </c>
      <c r="J104">
        <v>148.406934294579</v>
      </c>
      <c r="K104">
        <v>148.406934294579</v>
      </c>
      <c r="L104">
        <v>120.294650159345</v>
      </c>
      <c r="M104">
        <v>97.744239901239396</v>
      </c>
      <c r="N104">
        <v>21514.122613164</v>
      </c>
      <c r="O104">
        <v>17.835619183648902</v>
      </c>
      <c r="P104">
        <v>42884.076367372203</v>
      </c>
      <c r="Q104">
        <v>183829.45281240399</v>
      </c>
      <c r="R104">
        <v>26322487.0112505</v>
      </c>
      <c r="S104">
        <v>26322487.0112505</v>
      </c>
      <c r="T104">
        <v>1</v>
      </c>
      <c r="U104">
        <v>4.0000000000000001E-3</v>
      </c>
      <c r="V104">
        <v>38918.138474773601</v>
      </c>
      <c r="W104">
        <v>4.0000000000000001E-3</v>
      </c>
      <c r="X104">
        <v>6.2679511585531698</v>
      </c>
      <c r="Y104">
        <v>6.2679511585531698</v>
      </c>
      <c r="Z104">
        <v>5.5155361309011601</v>
      </c>
      <c r="AA104">
        <v>3.9388248161188799</v>
      </c>
      <c r="AB104">
        <v>11.9912255993993</v>
      </c>
      <c r="AC104">
        <v>11.9912255993993</v>
      </c>
      <c r="AD104">
        <v>11.9912255993993</v>
      </c>
      <c r="AE104">
        <v>11.9912255993993</v>
      </c>
      <c r="AF104">
        <v>257789.756209079</v>
      </c>
      <c r="AG104">
        <v>213.71482853132201</v>
      </c>
      <c r="AH104">
        <v>513850.63892822602</v>
      </c>
      <c r="AI104">
        <v>2202703.9219394499</v>
      </c>
      <c r="AJ104">
        <v>130.14775753662701</v>
      </c>
      <c r="AK104">
        <v>130.14775753662701</v>
      </c>
      <c r="AL104">
        <v>102.787888429045</v>
      </c>
      <c r="AM104">
        <v>81.814189485721201</v>
      </c>
      <c r="AN104">
        <v>136.41570869518</v>
      </c>
      <c r="AO104">
        <v>136.41570869518</v>
      </c>
      <c r="AP104">
        <v>108.303424559946</v>
      </c>
      <c r="AQ104">
        <v>85.753014301840096</v>
      </c>
      <c r="AR104">
        <v>3192844.9810573701</v>
      </c>
      <c r="AS104">
        <v>2646.9295642909301</v>
      </c>
      <c r="AT104">
        <v>5158724.9640197102</v>
      </c>
      <c r="AU104">
        <v>17968270.1366092</v>
      </c>
      <c r="AV104">
        <v>1.0482611968012201</v>
      </c>
      <c r="AW104">
        <v>1.0482611968012201</v>
      </c>
      <c r="AX104">
        <v>1.05376122462869</v>
      </c>
      <c r="AY104">
        <v>1.04824477595798</v>
      </c>
      <c r="AZ104">
        <v>1.0945934799694601</v>
      </c>
      <c r="BA104">
        <v>1.0945934799694601</v>
      </c>
      <c r="BB104">
        <v>1.06101782332065</v>
      </c>
      <c r="BC104">
        <v>1.05477324720275</v>
      </c>
      <c r="BD104">
        <v>1.04126022220778</v>
      </c>
      <c r="BE104">
        <v>1.04126022220778</v>
      </c>
      <c r="BF104">
        <v>1.0516530183808199</v>
      </c>
      <c r="BG104">
        <v>1.0450202283487999</v>
      </c>
      <c r="BH104">
        <v>0.15192504600000001</v>
      </c>
      <c r="BI104">
        <v>0.15192504600000001</v>
      </c>
      <c r="BJ104">
        <v>0.15122007300000001</v>
      </c>
      <c r="BK104">
        <v>0.19096596699999999</v>
      </c>
      <c r="BL104">
        <v>0.184118371</v>
      </c>
      <c r="BM104">
        <v>0.184118371</v>
      </c>
      <c r="BN104">
        <v>0.14526681899999999</v>
      </c>
      <c r="BO104">
        <v>0.18154208499999999</v>
      </c>
      <c r="BP104">
        <v>0.145164612</v>
      </c>
      <c r="BQ104">
        <v>0.145164612</v>
      </c>
      <c r="BR104">
        <v>0.152841594</v>
      </c>
      <c r="BS104">
        <v>0.19537253399999999</v>
      </c>
      <c r="BT104">
        <v>0.113948431</v>
      </c>
      <c r="BU104">
        <v>0.113948431</v>
      </c>
      <c r="BV104">
        <v>0.19592215599999999</v>
      </c>
      <c r="BW104">
        <v>0.28392197299999999</v>
      </c>
      <c r="BX104">
        <v>11.9912255993993</v>
      </c>
      <c r="BY104">
        <v>11.9912255993993</v>
      </c>
      <c r="BZ104">
        <v>11.9912255993993</v>
      </c>
      <c r="CA104">
        <v>11.9912255993993</v>
      </c>
      <c r="CB104">
        <v>257789.756209079</v>
      </c>
      <c r="CC104">
        <v>213.71482853132201</v>
      </c>
      <c r="CD104">
        <v>513850.63892822602</v>
      </c>
      <c r="CE104">
        <v>2202703.9219394499</v>
      </c>
    </row>
    <row r="105" spans="1:83" x14ac:dyDescent="0.25">
      <c r="A105">
        <v>393</v>
      </c>
      <c r="B105" t="s">
        <v>83</v>
      </c>
      <c r="C105">
        <v>2</v>
      </c>
      <c r="D105">
        <v>2027</v>
      </c>
      <c r="E105">
        <v>2025</v>
      </c>
      <c r="F105">
        <v>0.12124102224851301</v>
      </c>
      <c r="G105">
        <v>1.0050764799277199E-4</v>
      </c>
      <c r="H105">
        <v>0.19594494142861099</v>
      </c>
      <c r="I105">
        <v>0.682713528674882</v>
      </c>
      <c r="J105">
        <v>148.59100235091</v>
      </c>
      <c r="K105">
        <v>148.59100235091</v>
      </c>
      <c r="L105">
        <v>120.476049462558</v>
      </c>
      <c r="M105">
        <v>97.923455002213899</v>
      </c>
      <c r="N105">
        <v>21529.478136861599</v>
      </c>
      <c r="O105">
        <v>17.8477314849126</v>
      </c>
      <c r="P105">
        <v>42915.063918522603</v>
      </c>
      <c r="Q105">
        <v>183962.035591953</v>
      </c>
      <c r="R105">
        <v>26386174.226500399</v>
      </c>
      <c r="S105">
        <v>26386174.226500399</v>
      </c>
      <c r="T105">
        <v>1</v>
      </c>
      <c r="U105">
        <v>4.0000000000000001E-3</v>
      </c>
      <c r="V105">
        <v>39185.103182174898</v>
      </c>
      <c r="W105">
        <v>4.0000000000000001E-3</v>
      </c>
      <c r="X105">
        <v>6.2810865397136997</v>
      </c>
      <c r="Y105">
        <v>6.2810865397136997</v>
      </c>
      <c r="Z105">
        <v>5.5260027589428002</v>
      </c>
      <c r="AA105">
        <v>3.9471072419226498</v>
      </c>
      <c r="AB105">
        <v>12.1621582745701</v>
      </c>
      <c r="AC105">
        <v>12.1621582745701</v>
      </c>
      <c r="AD105">
        <v>12.1621582745701</v>
      </c>
      <c r="AE105">
        <v>12.1621582745701</v>
      </c>
      <c r="AF105">
        <v>261658.16435980899</v>
      </c>
      <c r="AG105">
        <v>216.91962343649701</v>
      </c>
      <c r="AH105">
        <v>521562.92423873203</v>
      </c>
      <c r="AI105">
        <v>2235762.9006320699</v>
      </c>
      <c r="AJ105">
        <v>130.14775753662701</v>
      </c>
      <c r="AK105">
        <v>130.14775753662701</v>
      </c>
      <c r="AL105">
        <v>102.787888429045</v>
      </c>
      <c r="AM105">
        <v>81.814189485721201</v>
      </c>
      <c r="AN105">
        <v>136.42884407634</v>
      </c>
      <c r="AO105">
        <v>136.42884407634</v>
      </c>
      <c r="AP105">
        <v>108.31389118798801</v>
      </c>
      <c r="AQ105">
        <v>85.761296727643796</v>
      </c>
      <c r="AR105">
        <v>3199086.7364483001</v>
      </c>
      <c r="AS105">
        <v>2652.0123110330801</v>
      </c>
      <c r="AT105">
        <v>5170237.3633367801</v>
      </c>
      <c r="AU105">
        <v>18014198.114404298</v>
      </c>
      <c r="AV105">
        <v>1.0483584611885299</v>
      </c>
      <c r="AW105">
        <v>1.0483584611885299</v>
      </c>
      <c r="AX105">
        <v>1.0538602113095199</v>
      </c>
      <c r="AY105">
        <v>1.0483430588854901</v>
      </c>
      <c r="AZ105">
        <v>1.09469504336273</v>
      </c>
      <c r="BA105">
        <v>1.09469504336273</v>
      </c>
      <c r="BB105">
        <v>1.06111749166124</v>
      </c>
      <c r="BC105">
        <v>1.0548721422366001</v>
      </c>
      <c r="BD105">
        <v>1.0413568369998201</v>
      </c>
      <c r="BE105">
        <v>1.0413568369998201</v>
      </c>
      <c r="BF105">
        <v>1.0517518070240599</v>
      </c>
      <c r="BG105">
        <v>1.0451182089442701</v>
      </c>
      <c r="BH105">
        <v>0.15192504600000001</v>
      </c>
      <c r="BI105">
        <v>0.15192504600000001</v>
      </c>
      <c r="BJ105">
        <v>0.15122007300000001</v>
      </c>
      <c r="BK105">
        <v>0.19096596699999999</v>
      </c>
      <c r="BL105">
        <v>0.184118371</v>
      </c>
      <c r="BM105">
        <v>0.184118371</v>
      </c>
      <c r="BN105">
        <v>0.14526681899999999</v>
      </c>
      <c r="BO105">
        <v>0.18154208499999999</v>
      </c>
      <c r="BP105">
        <v>0.145164612</v>
      </c>
      <c r="BQ105">
        <v>0.145164612</v>
      </c>
      <c r="BR105">
        <v>0.152841594</v>
      </c>
      <c r="BS105">
        <v>0.19537253399999999</v>
      </c>
      <c r="BT105">
        <v>0.113948431</v>
      </c>
      <c r="BU105">
        <v>0.113948431</v>
      </c>
      <c r="BV105">
        <v>0.19592215599999999</v>
      </c>
      <c r="BW105">
        <v>0.28392197299999999</v>
      </c>
      <c r="BX105">
        <v>12.1621582745701</v>
      </c>
      <c r="BY105">
        <v>12.1621582745701</v>
      </c>
      <c r="BZ105">
        <v>12.1621582745701</v>
      </c>
      <c r="CA105">
        <v>12.1621582745701</v>
      </c>
      <c r="CB105">
        <v>261658.16435980899</v>
      </c>
      <c r="CC105">
        <v>216.91962343649701</v>
      </c>
      <c r="CD105">
        <v>521562.92423873203</v>
      </c>
      <c r="CE105">
        <v>2235762.9006320699</v>
      </c>
    </row>
    <row r="106" spans="1:83" x14ac:dyDescent="0.25">
      <c r="A106">
        <v>415</v>
      </c>
      <c r="B106" t="s">
        <v>83</v>
      </c>
      <c r="C106">
        <v>2</v>
      </c>
      <c r="D106">
        <v>2028</v>
      </c>
      <c r="E106">
        <v>2026</v>
      </c>
      <c r="F106">
        <v>0.121158490597072</v>
      </c>
      <c r="G106">
        <v>1.0043399729182201E-4</v>
      </c>
      <c r="H106">
        <v>0.19589108248328899</v>
      </c>
      <c r="I106">
        <v>0.68284999292234605</v>
      </c>
      <c r="J106">
        <v>148.854880546582</v>
      </c>
      <c r="K106">
        <v>148.854880546582</v>
      </c>
      <c r="L106">
        <v>120.737443548239</v>
      </c>
      <c r="M106">
        <v>98.182715394044806</v>
      </c>
      <c r="N106">
        <v>21544.451393511099</v>
      </c>
      <c r="O106">
        <v>17.8592136815708</v>
      </c>
      <c r="P106">
        <v>42945.469416154301</v>
      </c>
      <c r="Q106">
        <v>184092.00775847901</v>
      </c>
      <c r="R106">
        <v>26469434.563096602</v>
      </c>
      <c r="S106">
        <v>26469434.563096602</v>
      </c>
      <c r="T106">
        <v>1</v>
      </c>
      <c r="U106">
        <v>4.0000000000000001E-3</v>
      </c>
      <c r="V106">
        <v>39453.899173337297</v>
      </c>
      <c r="W106">
        <v>4.0000000000000001E-3</v>
      </c>
      <c r="X106">
        <v>6.2937452816093904</v>
      </c>
      <c r="Y106">
        <v>6.2937452816093904</v>
      </c>
      <c r="Z106">
        <v>5.5361773908484704</v>
      </c>
      <c r="AA106">
        <v>3.9551481799775501</v>
      </c>
      <c r="AB106">
        <v>12.413377728345999</v>
      </c>
      <c r="AC106">
        <v>12.413377728345999</v>
      </c>
      <c r="AD106">
        <v>12.413377728345999</v>
      </c>
      <c r="AE106">
        <v>12.413377728345999</v>
      </c>
      <c r="AF106">
        <v>267253.54440703202</v>
      </c>
      <c r="AG106">
        <v>221.55063251631501</v>
      </c>
      <c r="AH106">
        <v>532720.89865673601</v>
      </c>
      <c r="AI106">
        <v>2283590.2354783602</v>
      </c>
      <c r="AJ106">
        <v>130.14775753662701</v>
      </c>
      <c r="AK106">
        <v>130.14775753662701</v>
      </c>
      <c r="AL106">
        <v>102.787888429045</v>
      </c>
      <c r="AM106">
        <v>81.814189485721201</v>
      </c>
      <c r="AN106">
        <v>136.44150281823599</v>
      </c>
      <c r="AO106">
        <v>136.44150281823599</v>
      </c>
      <c r="AP106">
        <v>108.32406581989299</v>
      </c>
      <c r="AQ106">
        <v>85.7693376656987</v>
      </c>
      <c r="AR106">
        <v>3206996.7386227502</v>
      </c>
      <c r="AS106">
        <v>2658.4311192261198</v>
      </c>
      <c r="AT106">
        <v>5185126.1892855996</v>
      </c>
      <c r="AU106">
        <v>18074653.204069</v>
      </c>
      <c r="AV106">
        <v>1.0484532453828299</v>
      </c>
      <c r="AW106">
        <v>1.0484532453828299</v>
      </c>
      <c r="AX106">
        <v>1.0539572776624599</v>
      </c>
      <c r="AY106">
        <v>1.04843934616762</v>
      </c>
      <c r="AZ106">
        <v>1.0947940169404999</v>
      </c>
      <c r="BA106">
        <v>1.0947940169404999</v>
      </c>
      <c r="BB106">
        <v>1.06121522644982</v>
      </c>
      <c r="BC106">
        <v>1.05496902919617</v>
      </c>
      <c r="BD106">
        <v>1.0414509881632199</v>
      </c>
      <c r="BE106">
        <v>1.0414509881632199</v>
      </c>
      <c r="BF106">
        <v>1.05184867918131</v>
      </c>
      <c r="BG106">
        <v>1.0452142000332501</v>
      </c>
      <c r="BH106">
        <v>0.15192504600000001</v>
      </c>
      <c r="BI106">
        <v>0.15192504600000001</v>
      </c>
      <c r="BJ106">
        <v>0.15122007300000001</v>
      </c>
      <c r="BK106">
        <v>0.19096596699999999</v>
      </c>
      <c r="BL106">
        <v>0.184118371</v>
      </c>
      <c r="BM106">
        <v>0.184118371</v>
      </c>
      <c r="BN106">
        <v>0.14526681899999999</v>
      </c>
      <c r="BO106">
        <v>0.18154208499999999</v>
      </c>
      <c r="BP106">
        <v>0.145164612</v>
      </c>
      <c r="BQ106">
        <v>0.145164612</v>
      </c>
      <c r="BR106">
        <v>0.152841594</v>
      </c>
      <c r="BS106">
        <v>0.19537253399999999</v>
      </c>
      <c r="BT106">
        <v>0.113948431</v>
      </c>
      <c r="BU106">
        <v>0.113948431</v>
      </c>
      <c r="BV106">
        <v>0.19592215599999999</v>
      </c>
      <c r="BW106">
        <v>0.28392197299999999</v>
      </c>
      <c r="BX106">
        <v>12.413377728345999</v>
      </c>
      <c r="BY106">
        <v>12.413377728345999</v>
      </c>
      <c r="BZ106">
        <v>12.413377728345999</v>
      </c>
      <c r="CA106">
        <v>12.413377728345999</v>
      </c>
      <c r="CB106">
        <v>267253.54440703202</v>
      </c>
      <c r="CC106">
        <v>221.55063251631501</v>
      </c>
      <c r="CD106">
        <v>532720.89865673601</v>
      </c>
      <c r="CE106">
        <v>2283590.2354783602</v>
      </c>
    </row>
    <row r="107" spans="1:83" x14ac:dyDescent="0.25">
      <c r="A107">
        <v>437</v>
      </c>
      <c r="B107" t="s">
        <v>83</v>
      </c>
      <c r="C107">
        <v>2</v>
      </c>
      <c r="D107">
        <v>2029</v>
      </c>
      <c r="E107">
        <v>2027</v>
      </c>
      <c r="F107">
        <v>0.12112338208359801</v>
      </c>
      <c r="G107">
        <v>1.0040264094488499E-4</v>
      </c>
      <c r="H107">
        <v>0.19586828790188199</v>
      </c>
      <c r="I107">
        <v>0.68290792737357298</v>
      </c>
      <c r="J107">
        <v>148.974795511043</v>
      </c>
      <c r="K107">
        <v>148.974795511043</v>
      </c>
      <c r="L107">
        <v>120.85499980781699</v>
      </c>
      <c r="M107">
        <v>98.298172074111207</v>
      </c>
      <c r="N107">
        <v>21560.145380726299</v>
      </c>
      <c r="O107">
        <v>17.871822088707301</v>
      </c>
      <c r="P107">
        <v>42976.990374628302</v>
      </c>
      <c r="Q107">
        <v>184226.96871605699</v>
      </c>
      <c r="R107">
        <v>26517739.135332301</v>
      </c>
      <c r="S107">
        <v>26517739.135332301</v>
      </c>
      <c r="T107">
        <v>1</v>
      </c>
      <c r="U107">
        <v>4.0000000000000001E-3</v>
      </c>
      <c r="V107">
        <v>39724.539010221502</v>
      </c>
      <c r="W107">
        <v>4.0000000000000001E-3</v>
      </c>
      <c r="X107">
        <v>6.3060812319480499</v>
      </c>
      <c r="Y107">
        <v>6.3060812319480499</v>
      </c>
      <c r="Z107">
        <v>5.5461546363045198</v>
      </c>
      <c r="AA107">
        <v>3.9630258459223602</v>
      </c>
      <c r="AB107">
        <v>12.5209567424677</v>
      </c>
      <c r="AC107">
        <v>12.5209567424677</v>
      </c>
      <c r="AD107">
        <v>12.5209567424677</v>
      </c>
      <c r="AE107">
        <v>12.5209567424677</v>
      </c>
      <c r="AF107">
        <v>269757.14393835102</v>
      </c>
      <c r="AG107">
        <v>223.614441961436</v>
      </c>
      <c r="AH107">
        <v>537718.36484464002</v>
      </c>
      <c r="AI107">
        <v>2305008.06577795</v>
      </c>
      <c r="AJ107">
        <v>130.14775753662701</v>
      </c>
      <c r="AK107">
        <v>130.14775753662701</v>
      </c>
      <c r="AL107">
        <v>102.787888429045</v>
      </c>
      <c r="AM107">
        <v>81.814189485721201</v>
      </c>
      <c r="AN107">
        <v>136.453838768575</v>
      </c>
      <c r="AO107">
        <v>136.453838768575</v>
      </c>
      <c r="AP107">
        <v>108.33404306534899</v>
      </c>
      <c r="AQ107">
        <v>85.777215331643504</v>
      </c>
      <c r="AR107">
        <v>3211918.2492820602</v>
      </c>
      <c r="AS107">
        <v>2662.4510410749099</v>
      </c>
      <c r="AT107">
        <v>5193984.1634662896</v>
      </c>
      <c r="AU107">
        <v>18109174.271542899</v>
      </c>
      <c r="AV107">
        <v>1.04855253189975</v>
      </c>
      <c r="AW107">
        <v>1.04855253189975</v>
      </c>
      <c r="AX107">
        <v>1.05405784302417</v>
      </c>
      <c r="AY107">
        <v>1.0485392678827401</v>
      </c>
      <c r="AZ107">
        <v>1.0948976918398501</v>
      </c>
      <c r="BA107">
        <v>1.0948976918398501</v>
      </c>
      <c r="BB107">
        <v>1.0613164843426901</v>
      </c>
      <c r="BC107">
        <v>1.0550695732240001</v>
      </c>
      <c r="BD107">
        <v>1.04154961157977</v>
      </c>
      <c r="BE107">
        <v>1.04154961157977</v>
      </c>
      <c r="BF107">
        <v>1.05194904334704</v>
      </c>
      <c r="BG107">
        <v>1.0453138143751901</v>
      </c>
      <c r="BH107">
        <v>0.15192504600000001</v>
      </c>
      <c r="BI107">
        <v>0.15192504600000001</v>
      </c>
      <c r="BJ107">
        <v>0.15122007300000001</v>
      </c>
      <c r="BK107">
        <v>0.19096596699999999</v>
      </c>
      <c r="BL107">
        <v>0.184118371</v>
      </c>
      <c r="BM107">
        <v>0.184118371</v>
      </c>
      <c r="BN107">
        <v>0.14526681899999999</v>
      </c>
      <c r="BO107">
        <v>0.18154208499999999</v>
      </c>
      <c r="BP107">
        <v>0.145164612</v>
      </c>
      <c r="BQ107">
        <v>0.145164612</v>
      </c>
      <c r="BR107">
        <v>0.152841594</v>
      </c>
      <c r="BS107">
        <v>0.19537253399999999</v>
      </c>
      <c r="BT107">
        <v>0.113948431</v>
      </c>
      <c r="BU107">
        <v>0.113948431</v>
      </c>
      <c r="BV107">
        <v>0.19592215599999999</v>
      </c>
      <c r="BW107">
        <v>0.28392197299999999</v>
      </c>
      <c r="BX107">
        <v>12.5209567424677</v>
      </c>
      <c r="BY107">
        <v>12.5209567424677</v>
      </c>
      <c r="BZ107">
        <v>12.5209567424677</v>
      </c>
      <c r="CA107">
        <v>12.5209567424677</v>
      </c>
      <c r="CB107">
        <v>269757.14393835102</v>
      </c>
      <c r="CC107">
        <v>223.614441961436</v>
      </c>
      <c r="CD107">
        <v>537718.36484464002</v>
      </c>
      <c r="CE107">
        <v>2305008.06577795</v>
      </c>
    </row>
    <row r="108" spans="1:83" x14ac:dyDescent="0.25">
      <c r="A108">
        <v>459</v>
      </c>
      <c r="B108" t="s">
        <v>83</v>
      </c>
      <c r="C108">
        <v>2</v>
      </c>
      <c r="D108">
        <v>2030</v>
      </c>
      <c r="E108">
        <v>2028</v>
      </c>
      <c r="F108">
        <v>0.12109102243865801</v>
      </c>
      <c r="G108">
        <v>1.0037381264885399E-4</v>
      </c>
      <c r="H108">
        <v>0.19584719579027399</v>
      </c>
      <c r="I108">
        <v>0.68296140795841798</v>
      </c>
      <c r="J108">
        <v>149.08744099653501</v>
      </c>
      <c r="K108">
        <v>149.08744099653501</v>
      </c>
      <c r="L108">
        <v>120.96506027695899</v>
      </c>
      <c r="M108">
        <v>98.406070656208001</v>
      </c>
      <c r="N108">
        <v>21575.889048352899</v>
      </c>
      <c r="O108">
        <v>17.884515313006801</v>
      </c>
      <c r="P108">
        <v>43008.592067096797</v>
      </c>
      <c r="Q108">
        <v>184362.28715288499</v>
      </c>
      <c r="R108">
        <v>26564265.629795998</v>
      </c>
      <c r="S108">
        <v>26564265.629795998</v>
      </c>
      <c r="T108">
        <v>1</v>
      </c>
      <c r="U108">
        <v>4.0000000000000001E-3</v>
      </c>
      <c r="V108">
        <v>39997.035340959199</v>
      </c>
      <c r="W108">
        <v>4.0000000000000001E-3</v>
      </c>
      <c r="X108">
        <v>6.3190031494783598</v>
      </c>
      <c r="Y108">
        <v>6.3190031494783598</v>
      </c>
      <c r="Z108">
        <v>5.5564915374840096</v>
      </c>
      <c r="AA108">
        <v>3.9712008600572402</v>
      </c>
      <c r="AB108">
        <v>12.6206803104296</v>
      </c>
      <c r="AC108">
        <v>12.6206803104296</v>
      </c>
      <c r="AD108">
        <v>12.6206803104296</v>
      </c>
      <c r="AE108">
        <v>12.6206803104296</v>
      </c>
      <c r="AF108">
        <v>272103.70229653199</v>
      </c>
      <c r="AG108">
        <v>225.554553146449</v>
      </c>
      <c r="AH108">
        <v>542398.85622259404</v>
      </c>
      <c r="AI108">
        <v>2325069.6767248702</v>
      </c>
      <c r="AJ108">
        <v>130.14775753662701</v>
      </c>
      <c r="AK108">
        <v>130.14775753662701</v>
      </c>
      <c r="AL108">
        <v>102.787888429045</v>
      </c>
      <c r="AM108">
        <v>81.814189485721201</v>
      </c>
      <c r="AN108">
        <v>136.466760686105</v>
      </c>
      <c r="AO108">
        <v>136.466760686105</v>
      </c>
      <c r="AP108">
        <v>108.344379966529</v>
      </c>
      <c r="AQ108">
        <v>85.785390345778396</v>
      </c>
      <c r="AR108">
        <v>3216694.08544411</v>
      </c>
      <c r="AS108">
        <v>2666.3566214795401</v>
      </c>
      <c r="AT108">
        <v>5202536.9318235097</v>
      </c>
      <c r="AU108">
        <v>18142368.255906899</v>
      </c>
      <c r="AV108">
        <v>1.0486520696391199</v>
      </c>
      <c r="AW108">
        <v>1.0486520696391199</v>
      </c>
      <c r="AX108">
        <v>1.0541586016277</v>
      </c>
      <c r="AY108">
        <v>1.04863939041332</v>
      </c>
      <c r="AZ108">
        <v>1.0950016290654701</v>
      </c>
      <c r="BA108">
        <v>1.0950016290654701</v>
      </c>
      <c r="BB108">
        <v>1.0614179368081</v>
      </c>
      <c r="BC108">
        <v>1.05517031931797</v>
      </c>
      <c r="BD108">
        <v>1.0416484845409499</v>
      </c>
      <c r="BE108">
        <v>1.0416484845409499</v>
      </c>
      <c r="BF108">
        <v>1.05204960036797</v>
      </c>
      <c r="BG108">
        <v>1.0454136289148599</v>
      </c>
      <c r="BH108">
        <v>0.15192504600000001</v>
      </c>
      <c r="BI108">
        <v>0.15192504600000001</v>
      </c>
      <c r="BJ108">
        <v>0.15122007300000001</v>
      </c>
      <c r="BK108">
        <v>0.19096596699999999</v>
      </c>
      <c r="BL108">
        <v>0.184118371</v>
      </c>
      <c r="BM108">
        <v>0.184118371</v>
      </c>
      <c r="BN108">
        <v>0.14526681899999999</v>
      </c>
      <c r="BO108">
        <v>0.18154208499999999</v>
      </c>
      <c r="BP108">
        <v>0.145164612</v>
      </c>
      <c r="BQ108">
        <v>0.145164612</v>
      </c>
      <c r="BR108">
        <v>0.152841594</v>
      </c>
      <c r="BS108">
        <v>0.19537253399999999</v>
      </c>
      <c r="BT108">
        <v>0.113948431</v>
      </c>
      <c r="BU108">
        <v>0.113948431</v>
      </c>
      <c r="BV108">
        <v>0.19592215599999999</v>
      </c>
      <c r="BW108">
        <v>0.28392197299999999</v>
      </c>
      <c r="BX108">
        <v>12.6206803104296</v>
      </c>
      <c r="BY108">
        <v>12.6206803104296</v>
      </c>
      <c r="BZ108">
        <v>12.6206803104296</v>
      </c>
      <c r="CA108">
        <v>12.6206803104296</v>
      </c>
      <c r="CB108">
        <v>272103.70229653199</v>
      </c>
      <c r="CC108">
        <v>225.554553146449</v>
      </c>
      <c r="CD108">
        <v>542398.85622259404</v>
      </c>
      <c r="CE108">
        <v>2325069.6767248702</v>
      </c>
    </row>
    <row r="109" spans="1:83" x14ac:dyDescent="0.25">
      <c r="A109">
        <v>481</v>
      </c>
      <c r="B109" t="s">
        <v>83</v>
      </c>
      <c r="C109">
        <v>2</v>
      </c>
      <c r="D109">
        <v>2031</v>
      </c>
      <c r="E109">
        <v>2029</v>
      </c>
      <c r="F109">
        <v>0.120995585405927</v>
      </c>
      <c r="G109">
        <v>1.00288640455952E-4</v>
      </c>
      <c r="H109">
        <v>0.19578485031943199</v>
      </c>
      <c r="I109">
        <v>0.68311927563418395</v>
      </c>
      <c r="J109">
        <v>149.39363596631401</v>
      </c>
      <c r="K109">
        <v>149.39363596631401</v>
      </c>
      <c r="L109">
        <v>121.268657397266</v>
      </c>
      <c r="M109">
        <v>98.707502456106397</v>
      </c>
      <c r="N109">
        <v>21590.693615918201</v>
      </c>
      <c r="O109">
        <v>17.895705053842299</v>
      </c>
      <c r="P109">
        <v>43038.753112583297</v>
      </c>
      <c r="Q109">
        <v>184491.15233442001</v>
      </c>
      <c r="R109">
        <v>26658098.404957999</v>
      </c>
      <c r="S109">
        <v>26658098.404957999</v>
      </c>
      <c r="T109">
        <v>1</v>
      </c>
      <c r="U109">
        <v>4.0000000000000001E-3</v>
      </c>
      <c r="V109">
        <v>40271.400900443499</v>
      </c>
      <c r="W109">
        <v>4.0000000000000001E-3</v>
      </c>
      <c r="X109">
        <v>6.3319577630475399</v>
      </c>
      <c r="Y109">
        <v>6.3319577630475399</v>
      </c>
      <c r="Z109">
        <v>5.5668483015815102</v>
      </c>
      <c r="AA109">
        <v>3.9793923037457999</v>
      </c>
      <c r="AB109">
        <v>12.913920666639299</v>
      </c>
      <c r="AC109">
        <v>12.913920666639299</v>
      </c>
      <c r="AD109">
        <v>12.913920666639299</v>
      </c>
      <c r="AE109">
        <v>12.913920666639299</v>
      </c>
      <c r="AF109">
        <v>278629.31948264397</v>
      </c>
      <c r="AG109">
        <v>230.95921191346801</v>
      </c>
      <c r="AH109">
        <v>555409.54593834397</v>
      </c>
      <c r="AI109">
        <v>2380839.9502125401</v>
      </c>
      <c r="AJ109">
        <v>130.14775753662701</v>
      </c>
      <c r="AK109">
        <v>130.14775753662701</v>
      </c>
      <c r="AL109">
        <v>102.787888429045</v>
      </c>
      <c r="AM109">
        <v>81.814189485721201</v>
      </c>
      <c r="AN109">
        <v>136.47971529967401</v>
      </c>
      <c r="AO109">
        <v>136.47971529967401</v>
      </c>
      <c r="AP109">
        <v>108.354736730626</v>
      </c>
      <c r="AQ109">
        <v>85.793581789466998</v>
      </c>
      <c r="AR109">
        <v>3225512.2223167098</v>
      </c>
      <c r="AS109">
        <v>2673.50444617424</v>
      </c>
      <c r="AT109">
        <v>5219251.80601539</v>
      </c>
      <c r="AU109">
        <v>18210660.872179698</v>
      </c>
      <c r="AV109">
        <v>1.04874561059355</v>
      </c>
      <c r="AW109">
        <v>1.04874561059355</v>
      </c>
      <c r="AX109">
        <v>1.05425470540884</v>
      </c>
      <c r="AY109">
        <v>1.0487346772747199</v>
      </c>
      <c r="AZ109">
        <v>1.09509930445319</v>
      </c>
      <c r="BA109">
        <v>1.09509930445319</v>
      </c>
      <c r="BB109">
        <v>1.0615147023962599</v>
      </c>
      <c r="BC109">
        <v>1.0552661996261901</v>
      </c>
      <c r="BD109">
        <v>1.04174140076764</v>
      </c>
      <c r="BE109">
        <v>1.04174140076764</v>
      </c>
      <c r="BF109">
        <v>1.05214551187919</v>
      </c>
      <c r="BG109">
        <v>1.0455086226605399</v>
      </c>
      <c r="BH109">
        <v>0.15192504600000001</v>
      </c>
      <c r="BI109">
        <v>0.15192504600000001</v>
      </c>
      <c r="BJ109">
        <v>0.15122007300000001</v>
      </c>
      <c r="BK109">
        <v>0.19096596699999999</v>
      </c>
      <c r="BL109">
        <v>0.184118371</v>
      </c>
      <c r="BM109">
        <v>0.184118371</v>
      </c>
      <c r="BN109">
        <v>0.14526681899999999</v>
      </c>
      <c r="BO109">
        <v>0.18154208499999999</v>
      </c>
      <c r="BP109">
        <v>0.145164612</v>
      </c>
      <c r="BQ109">
        <v>0.145164612</v>
      </c>
      <c r="BR109">
        <v>0.152841594</v>
      </c>
      <c r="BS109">
        <v>0.19537253399999999</v>
      </c>
      <c r="BT109">
        <v>0.113948431</v>
      </c>
      <c r="BU109">
        <v>0.113948431</v>
      </c>
      <c r="BV109">
        <v>0.19592215599999999</v>
      </c>
      <c r="BW109">
        <v>0.28392197299999999</v>
      </c>
      <c r="BX109">
        <v>12.913920666639299</v>
      </c>
      <c r="BY109">
        <v>12.913920666639299</v>
      </c>
      <c r="BZ109">
        <v>12.913920666639299</v>
      </c>
      <c r="CA109">
        <v>12.913920666639299</v>
      </c>
      <c r="CB109">
        <v>278629.31948264397</v>
      </c>
      <c r="CC109">
        <v>230.95921191346801</v>
      </c>
      <c r="CD109">
        <v>555409.54593834397</v>
      </c>
      <c r="CE109">
        <v>2380839.9502125401</v>
      </c>
    </row>
    <row r="110" spans="1:83" x14ac:dyDescent="0.25">
      <c r="A110">
        <v>503</v>
      </c>
      <c r="B110" t="s">
        <v>83</v>
      </c>
      <c r="C110">
        <v>2</v>
      </c>
      <c r="D110">
        <v>2032</v>
      </c>
      <c r="E110">
        <v>2030</v>
      </c>
      <c r="F110">
        <v>0.120840579605932</v>
      </c>
      <c r="G110">
        <v>1.00150108835658E-4</v>
      </c>
      <c r="H110">
        <v>0.19568368086188301</v>
      </c>
      <c r="I110">
        <v>0.68337558942334797</v>
      </c>
      <c r="J110">
        <v>149.88450083993999</v>
      </c>
      <c r="K110">
        <v>149.88450083993999</v>
      </c>
      <c r="L110">
        <v>121.757226430169</v>
      </c>
      <c r="M110">
        <v>99.193989001609395</v>
      </c>
      <c r="N110">
        <v>21604.604677503001</v>
      </c>
      <c r="O110">
        <v>17.905438031324199</v>
      </c>
      <c r="P110">
        <v>43067.544651542703</v>
      </c>
      <c r="Q110">
        <v>184613.88272860399</v>
      </c>
      <c r="R110">
        <v>26797251.374428298</v>
      </c>
      <c r="S110">
        <v>26797251.374428298</v>
      </c>
      <c r="T110">
        <v>1</v>
      </c>
      <c r="U110">
        <v>4.0000000000000001E-3</v>
      </c>
      <c r="V110">
        <v>40547.648510924599</v>
      </c>
      <c r="W110">
        <v>4.0000000000000001E-3</v>
      </c>
      <c r="X110">
        <v>6.3441319085044698</v>
      </c>
      <c r="Y110">
        <v>6.3441319085044698</v>
      </c>
      <c r="Z110">
        <v>5.5767266063154404</v>
      </c>
      <c r="AA110">
        <v>3.9871881210799298</v>
      </c>
      <c r="AB110">
        <v>13.3926113948083</v>
      </c>
      <c r="AC110">
        <v>13.3926113948083</v>
      </c>
      <c r="AD110">
        <v>13.3926113948083</v>
      </c>
      <c r="AE110">
        <v>13.3926113948083</v>
      </c>
      <c r="AF110">
        <v>289155.76934236201</v>
      </c>
      <c r="AG110">
        <v>239.67022342221699</v>
      </c>
      <c r="AH110">
        <v>576401.29535392602</v>
      </c>
      <c r="AI110">
        <v>2470818.3089952799</v>
      </c>
      <c r="AJ110">
        <v>130.14775753662701</v>
      </c>
      <c r="AK110">
        <v>130.14775753662701</v>
      </c>
      <c r="AL110">
        <v>102.787888429045</v>
      </c>
      <c r="AM110">
        <v>81.814189485721201</v>
      </c>
      <c r="AN110">
        <v>136.49188944513099</v>
      </c>
      <c r="AO110">
        <v>136.49188944513099</v>
      </c>
      <c r="AP110">
        <v>108.36461503536</v>
      </c>
      <c r="AQ110">
        <v>85.801377606801097</v>
      </c>
      <c r="AR110">
        <v>3238195.38793178</v>
      </c>
      <c r="AS110">
        <v>2683.7476416455002</v>
      </c>
      <c r="AT110">
        <v>5243784.7859293101</v>
      </c>
      <c r="AU110">
        <v>18312587.4529256</v>
      </c>
      <c r="AV110">
        <v>1.0488334535991799</v>
      </c>
      <c r="AW110">
        <v>1.0488334535991799</v>
      </c>
      <c r="AX110">
        <v>1.0543463895242</v>
      </c>
      <c r="AY110">
        <v>1.0488253727386101</v>
      </c>
      <c r="AZ110">
        <v>1.0951910300474601</v>
      </c>
      <c r="BA110">
        <v>1.0951910300474601</v>
      </c>
      <c r="BB110">
        <v>1.06160701788314</v>
      </c>
      <c r="BC110">
        <v>1.05535745994167</v>
      </c>
      <c r="BD110">
        <v>1.04182865710017</v>
      </c>
      <c r="BE110">
        <v>1.04182865710017</v>
      </c>
      <c r="BF110">
        <v>1.0522370125668199</v>
      </c>
      <c r="BG110">
        <v>1.0455990391324901</v>
      </c>
      <c r="BH110">
        <v>0.15192504600000001</v>
      </c>
      <c r="BI110">
        <v>0.15192504600000001</v>
      </c>
      <c r="BJ110">
        <v>0.15122007300000001</v>
      </c>
      <c r="BK110">
        <v>0.19096596699999999</v>
      </c>
      <c r="BL110">
        <v>0.184118371</v>
      </c>
      <c r="BM110">
        <v>0.184118371</v>
      </c>
      <c r="BN110">
        <v>0.14526681899999999</v>
      </c>
      <c r="BO110">
        <v>0.18154208499999999</v>
      </c>
      <c r="BP110">
        <v>0.145164612</v>
      </c>
      <c r="BQ110">
        <v>0.145164612</v>
      </c>
      <c r="BR110">
        <v>0.152841594</v>
      </c>
      <c r="BS110">
        <v>0.19537253399999999</v>
      </c>
      <c r="BT110">
        <v>0.113948431</v>
      </c>
      <c r="BU110">
        <v>0.113948431</v>
      </c>
      <c r="BV110">
        <v>0.19592215599999999</v>
      </c>
      <c r="BW110">
        <v>0.28392197299999999</v>
      </c>
      <c r="BX110">
        <v>13.3926113948083</v>
      </c>
      <c r="BY110">
        <v>13.3926113948083</v>
      </c>
      <c r="BZ110">
        <v>13.3926113948083</v>
      </c>
      <c r="CA110">
        <v>13.3926113948083</v>
      </c>
      <c r="CB110">
        <v>289155.76934236201</v>
      </c>
      <c r="CC110">
        <v>239.67022342221699</v>
      </c>
      <c r="CD110">
        <v>576401.29535392602</v>
      </c>
      <c r="CE110">
        <v>2470818.3089952799</v>
      </c>
    </row>
    <row r="111" spans="1:83" x14ac:dyDescent="0.25">
      <c r="A111">
        <v>525</v>
      </c>
      <c r="B111" t="s">
        <v>83</v>
      </c>
      <c r="C111">
        <v>2</v>
      </c>
      <c r="D111">
        <v>2033</v>
      </c>
      <c r="E111">
        <v>2031</v>
      </c>
      <c r="F111">
        <v>0.120747075617266</v>
      </c>
      <c r="G111">
        <v>1.00066408797278E-4</v>
      </c>
      <c r="H111">
        <v>0.195622845464728</v>
      </c>
      <c r="I111">
        <v>0.68353001250920797</v>
      </c>
      <c r="J111">
        <v>150.18670029549699</v>
      </c>
      <c r="K111">
        <v>150.18670029549699</v>
      </c>
      <c r="L111">
        <v>122.05741733214801</v>
      </c>
      <c r="M111">
        <v>99.492176062836904</v>
      </c>
      <c r="N111">
        <v>21619.455044572602</v>
      </c>
      <c r="O111">
        <v>17.916634547091601</v>
      </c>
      <c r="P111">
        <v>43097.7891765151</v>
      </c>
      <c r="Q111">
        <v>184743.11222516201</v>
      </c>
      <c r="R111">
        <v>26890544.543067399</v>
      </c>
      <c r="S111">
        <v>26890544.543067399</v>
      </c>
      <c r="T111">
        <v>1</v>
      </c>
      <c r="U111">
        <v>4.0000000000000001E-3</v>
      </c>
      <c r="V111">
        <v>40825.791082608601</v>
      </c>
      <c r="W111">
        <v>4.0000000000000001E-3</v>
      </c>
      <c r="X111">
        <v>6.3555644787024796</v>
      </c>
      <c r="Y111">
        <v>6.3555644787024796</v>
      </c>
      <c r="Z111">
        <v>5.58615062293525</v>
      </c>
      <c r="AA111">
        <v>3.9946082969477299</v>
      </c>
      <c r="AB111">
        <v>13.683378280168</v>
      </c>
      <c r="AC111">
        <v>13.683378280168</v>
      </c>
      <c r="AD111">
        <v>13.683378280168</v>
      </c>
      <c r="AE111">
        <v>13.683378280168</v>
      </c>
      <c r="AF111">
        <v>295623.97839576198</v>
      </c>
      <c r="AG111">
        <v>245.006881854716</v>
      </c>
      <c r="AH111">
        <v>589309.50506508595</v>
      </c>
      <c r="AI111">
        <v>2526141.5931460699</v>
      </c>
      <c r="AJ111">
        <v>130.14775753662701</v>
      </c>
      <c r="AK111">
        <v>130.14775753662701</v>
      </c>
      <c r="AL111">
        <v>102.787888429045</v>
      </c>
      <c r="AM111">
        <v>81.814189485721201</v>
      </c>
      <c r="AN111">
        <v>136.50332201532899</v>
      </c>
      <c r="AO111">
        <v>136.50332201532899</v>
      </c>
      <c r="AP111">
        <v>108.37403905198001</v>
      </c>
      <c r="AQ111">
        <v>85.808797782668904</v>
      </c>
      <c r="AR111">
        <v>3246954.61533122</v>
      </c>
      <c r="AS111">
        <v>2690.8402230280099</v>
      </c>
      <c r="AT111">
        <v>5260404.83961087</v>
      </c>
      <c r="AU111">
        <v>18380494.2479023</v>
      </c>
      <c r="AV111">
        <v>1.0489271754266201</v>
      </c>
      <c r="AW111">
        <v>1.0489271754266201</v>
      </c>
      <c r="AX111">
        <v>1.05444264452957</v>
      </c>
      <c r="AY111">
        <v>1.0489208156840499</v>
      </c>
      <c r="AZ111">
        <v>1.09528889430263</v>
      </c>
      <c r="BA111">
        <v>1.09528889430263</v>
      </c>
      <c r="BB111">
        <v>1.06170393573692</v>
      </c>
      <c r="BC111">
        <v>1.0554534973060199</v>
      </c>
      <c r="BD111">
        <v>1.0419217529918801</v>
      </c>
      <c r="BE111">
        <v>1.0419217529918801</v>
      </c>
      <c r="BF111">
        <v>1.0523330749997299</v>
      </c>
      <c r="BG111">
        <v>1.0456941884820701</v>
      </c>
      <c r="BH111">
        <v>0.15192504600000001</v>
      </c>
      <c r="BI111">
        <v>0.15192504600000001</v>
      </c>
      <c r="BJ111">
        <v>0.15122007300000001</v>
      </c>
      <c r="BK111">
        <v>0.19096596699999999</v>
      </c>
      <c r="BL111">
        <v>0.184118371</v>
      </c>
      <c r="BM111">
        <v>0.184118371</v>
      </c>
      <c r="BN111">
        <v>0.14526681899999999</v>
      </c>
      <c r="BO111">
        <v>0.18154208499999999</v>
      </c>
      <c r="BP111">
        <v>0.145164612</v>
      </c>
      <c r="BQ111">
        <v>0.145164612</v>
      </c>
      <c r="BR111">
        <v>0.152841594</v>
      </c>
      <c r="BS111">
        <v>0.19537253399999999</v>
      </c>
      <c r="BT111">
        <v>0.113948431</v>
      </c>
      <c r="BU111">
        <v>0.113948431</v>
      </c>
      <c r="BV111">
        <v>0.19592215599999999</v>
      </c>
      <c r="BW111">
        <v>0.28392197299999999</v>
      </c>
      <c r="BX111">
        <v>13.683378280168</v>
      </c>
      <c r="BY111">
        <v>13.683378280168</v>
      </c>
      <c r="BZ111">
        <v>13.683378280168</v>
      </c>
      <c r="CA111">
        <v>13.683378280168</v>
      </c>
      <c r="CB111">
        <v>295623.97839576198</v>
      </c>
      <c r="CC111">
        <v>245.006881854716</v>
      </c>
      <c r="CD111">
        <v>589309.50506508595</v>
      </c>
      <c r="CE111">
        <v>2526141.5931460699</v>
      </c>
    </row>
    <row r="112" spans="1:83" x14ac:dyDescent="0.25">
      <c r="A112">
        <v>547</v>
      </c>
      <c r="B112" t="s">
        <v>83</v>
      </c>
      <c r="C112">
        <v>2</v>
      </c>
      <c r="D112">
        <v>2034</v>
      </c>
      <c r="E112">
        <v>2032</v>
      </c>
      <c r="F112">
        <v>0.120646918920236</v>
      </c>
      <c r="G112">
        <v>9.9976836890720196E-5</v>
      </c>
      <c r="H112">
        <v>0.195557536836414</v>
      </c>
      <c r="I112">
        <v>0.68369556740645898</v>
      </c>
      <c r="J112">
        <v>150.51252837203199</v>
      </c>
      <c r="K112">
        <v>150.51252837203199</v>
      </c>
      <c r="L112">
        <v>122.380941571763</v>
      </c>
      <c r="M112">
        <v>99.813615040920993</v>
      </c>
      <c r="N112">
        <v>21634.2071266774</v>
      </c>
      <c r="O112">
        <v>17.9276820039961</v>
      </c>
      <c r="P112">
        <v>43127.885659498497</v>
      </c>
      <c r="Q112">
        <v>184871.67596990499</v>
      </c>
      <c r="R112">
        <v>26989659.1069455</v>
      </c>
      <c r="S112">
        <v>26989659.1069455</v>
      </c>
      <c r="T112">
        <v>1</v>
      </c>
      <c r="U112">
        <v>4.0000000000000001E-3</v>
      </c>
      <c r="V112">
        <v>41105.841614261401</v>
      </c>
      <c r="W112">
        <v>4.0000000000000001E-3</v>
      </c>
      <c r="X112">
        <v>6.36776216437611</v>
      </c>
      <c r="Y112">
        <v>6.36776216437611</v>
      </c>
      <c r="Z112">
        <v>5.5960444716886304</v>
      </c>
      <c r="AA112">
        <v>4.0024168841709296</v>
      </c>
      <c r="AB112">
        <v>13.997008671028899</v>
      </c>
      <c r="AC112">
        <v>13.997008671028899</v>
      </c>
      <c r="AD112">
        <v>13.997008671028899</v>
      </c>
      <c r="AE112">
        <v>13.997008671028899</v>
      </c>
      <c r="AF112">
        <v>302607.69972180401</v>
      </c>
      <c r="AG112">
        <v>250.779289111298</v>
      </c>
      <c r="AH112">
        <v>603240.12880585901</v>
      </c>
      <c r="AI112">
        <v>2585850.94372846</v>
      </c>
      <c r="AJ112">
        <v>130.14775753662701</v>
      </c>
      <c r="AK112">
        <v>130.14775753662701</v>
      </c>
      <c r="AL112">
        <v>102.787888429045</v>
      </c>
      <c r="AM112">
        <v>81.814189485721201</v>
      </c>
      <c r="AN112">
        <v>136.515519701003</v>
      </c>
      <c r="AO112">
        <v>136.515519701003</v>
      </c>
      <c r="AP112">
        <v>108.383932900734</v>
      </c>
      <c r="AQ112">
        <v>85.816606369892099</v>
      </c>
      <c r="AR112">
        <v>3256219.2139604599</v>
      </c>
      <c r="AS112">
        <v>2698.3407462712298</v>
      </c>
      <c r="AT112">
        <v>5278031.2550087599</v>
      </c>
      <c r="AU112">
        <v>18452710.297230002</v>
      </c>
      <c r="AV112">
        <v>1.0490202213323401</v>
      </c>
      <c r="AW112">
        <v>1.0490202213323401</v>
      </c>
      <c r="AX112">
        <v>1.05453836990303</v>
      </c>
      <c r="AY112">
        <v>1.0490157091511401</v>
      </c>
      <c r="AZ112">
        <v>1.0953860527608901</v>
      </c>
      <c r="BA112">
        <v>1.0953860527608901</v>
      </c>
      <c r="BB112">
        <v>1.06180032031154</v>
      </c>
      <c r="BC112">
        <v>1.05554898176988</v>
      </c>
      <c r="BD112">
        <v>1.04201417747612</v>
      </c>
      <c r="BE112">
        <v>1.04201417747612</v>
      </c>
      <c r="BF112">
        <v>1.0524286088603201</v>
      </c>
      <c r="BG112">
        <v>1.0457887900435801</v>
      </c>
      <c r="BH112">
        <v>0.15192504600000001</v>
      </c>
      <c r="BI112">
        <v>0.15192504600000001</v>
      </c>
      <c r="BJ112">
        <v>0.15122007300000001</v>
      </c>
      <c r="BK112">
        <v>0.19096596699999999</v>
      </c>
      <c r="BL112">
        <v>0.184118371</v>
      </c>
      <c r="BM112">
        <v>0.184118371</v>
      </c>
      <c r="BN112">
        <v>0.14526681899999999</v>
      </c>
      <c r="BO112">
        <v>0.18154208499999999</v>
      </c>
      <c r="BP112">
        <v>0.145164612</v>
      </c>
      <c r="BQ112">
        <v>0.145164612</v>
      </c>
      <c r="BR112">
        <v>0.152841594</v>
      </c>
      <c r="BS112">
        <v>0.19537253399999999</v>
      </c>
      <c r="BT112">
        <v>0.113948431</v>
      </c>
      <c r="BU112">
        <v>0.113948431</v>
      </c>
      <c r="BV112">
        <v>0.19592215599999999</v>
      </c>
      <c r="BW112">
        <v>0.28392197299999999</v>
      </c>
      <c r="BX112">
        <v>13.997008671028899</v>
      </c>
      <c r="BY112">
        <v>13.997008671028899</v>
      </c>
      <c r="BZ112">
        <v>13.997008671028899</v>
      </c>
      <c r="CA112">
        <v>13.997008671028899</v>
      </c>
      <c r="CB112">
        <v>302607.69972180401</v>
      </c>
      <c r="CC112">
        <v>250.779289111298</v>
      </c>
      <c r="CD112">
        <v>603240.12880585901</v>
      </c>
      <c r="CE112">
        <v>2585850.94372846</v>
      </c>
    </row>
    <row r="113" spans="1:83" x14ac:dyDescent="0.25">
      <c r="A113">
        <v>569</v>
      </c>
      <c r="B113" t="s">
        <v>83</v>
      </c>
      <c r="C113">
        <v>2</v>
      </c>
      <c r="D113">
        <v>2035</v>
      </c>
      <c r="E113">
        <v>2033</v>
      </c>
      <c r="F113">
        <v>0.12051574566008399</v>
      </c>
      <c r="G113">
        <v>9.9859484386001802E-5</v>
      </c>
      <c r="H113">
        <v>0.195471960739793</v>
      </c>
      <c r="I113">
        <v>0.68391243411573599</v>
      </c>
      <c r="J113">
        <v>150.93793098297701</v>
      </c>
      <c r="K113">
        <v>150.93793098297701</v>
      </c>
      <c r="L113">
        <v>122.804073875737</v>
      </c>
      <c r="M113">
        <v>100.234671567986</v>
      </c>
      <c r="N113">
        <v>21648.4898682768</v>
      </c>
      <c r="O113">
        <v>17.9379634100187</v>
      </c>
      <c r="P113">
        <v>43157.263777008797</v>
      </c>
      <c r="Q113">
        <v>184997.02097572901</v>
      </c>
      <c r="R113">
        <v>27113289.2364114</v>
      </c>
      <c r="S113">
        <v>27113289.2364114</v>
      </c>
      <c r="T113">
        <v>1</v>
      </c>
      <c r="U113">
        <v>4.0000000000000001E-3</v>
      </c>
      <c r="V113">
        <v>41387.813193815498</v>
      </c>
      <c r="W113">
        <v>4.0000000000000001E-3</v>
      </c>
      <c r="X113">
        <v>6.3798718803535701</v>
      </c>
      <c r="Y113">
        <v>6.3798718803535701</v>
      </c>
      <c r="Z113">
        <v>5.6058838806952203</v>
      </c>
      <c r="AA113">
        <v>4.0101805162685498</v>
      </c>
      <c r="AB113">
        <v>14.4103015659969</v>
      </c>
      <c r="AC113">
        <v>14.4103015659969</v>
      </c>
      <c r="AD113">
        <v>14.4103015659969</v>
      </c>
      <c r="AE113">
        <v>14.4103015659969</v>
      </c>
      <c r="AF113">
        <v>311755.44883666199</v>
      </c>
      <c r="AG113">
        <v>258.34330405688002</v>
      </c>
      <c r="AH113">
        <v>621485.838257208</v>
      </c>
      <c r="AI113">
        <v>2664056.6017375998</v>
      </c>
      <c r="AJ113">
        <v>130.14775753662701</v>
      </c>
      <c r="AK113">
        <v>130.14775753662701</v>
      </c>
      <c r="AL113">
        <v>102.787888429045</v>
      </c>
      <c r="AM113">
        <v>81.814189485721201</v>
      </c>
      <c r="AN113">
        <v>136.52762941698001</v>
      </c>
      <c r="AO113">
        <v>136.52762941698001</v>
      </c>
      <c r="AP113">
        <v>108.39377230974</v>
      </c>
      <c r="AQ113">
        <v>85.824370001989706</v>
      </c>
      <c r="AR113">
        <v>3267578.26962366</v>
      </c>
      <c r="AS113">
        <v>2707.5190831565801</v>
      </c>
      <c r="AT113">
        <v>5299887.8091464797</v>
      </c>
      <c r="AU113">
        <v>18543115.638558101</v>
      </c>
      <c r="AV113">
        <v>1.0491102535210199</v>
      </c>
      <c r="AW113">
        <v>1.0491102535210199</v>
      </c>
      <c r="AX113">
        <v>1.05463175370142</v>
      </c>
      <c r="AY113">
        <v>1.0491081708780801</v>
      </c>
      <c r="AZ113">
        <v>1.0954800642983</v>
      </c>
      <c r="BA113">
        <v>1.0954800642983</v>
      </c>
      <c r="BB113">
        <v>1.06189434718611</v>
      </c>
      <c r="BC113">
        <v>1.0556420193486999</v>
      </c>
      <c r="BD113">
        <v>1.0421036083709001</v>
      </c>
      <c r="BE113">
        <v>1.0421036083709001</v>
      </c>
      <c r="BF113">
        <v>1.0525218058305199</v>
      </c>
      <c r="BG113">
        <v>1.04588096734531</v>
      </c>
      <c r="BH113">
        <v>0.15192504600000001</v>
      </c>
      <c r="BI113">
        <v>0.15192504600000001</v>
      </c>
      <c r="BJ113">
        <v>0.15122007300000001</v>
      </c>
      <c r="BK113">
        <v>0.19096596699999999</v>
      </c>
      <c r="BL113">
        <v>0.184118371</v>
      </c>
      <c r="BM113">
        <v>0.184118371</v>
      </c>
      <c r="BN113">
        <v>0.14526681899999999</v>
      </c>
      <c r="BO113">
        <v>0.18154208499999999</v>
      </c>
      <c r="BP113">
        <v>0.145164612</v>
      </c>
      <c r="BQ113">
        <v>0.145164612</v>
      </c>
      <c r="BR113">
        <v>0.152841594</v>
      </c>
      <c r="BS113">
        <v>0.19537253399999999</v>
      </c>
      <c r="BT113">
        <v>0.113948431</v>
      </c>
      <c r="BU113">
        <v>0.113948431</v>
      </c>
      <c r="BV113">
        <v>0.19592215599999999</v>
      </c>
      <c r="BW113">
        <v>0.28392197299999999</v>
      </c>
      <c r="BX113">
        <v>14.4103015659969</v>
      </c>
      <c r="BY113">
        <v>14.4103015659969</v>
      </c>
      <c r="BZ113">
        <v>14.4103015659969</v>
      </c>
      <c r="CA113">
        <v>14.4103015659969</v>
      </c>
      <c r="CB113">
        <v>311755.44883666199</v>
      </c>
      <c r="CC113">
        <v>258.34330405688002</v>
      </c>
      <c r="CD113">
        <v>621485.838257208</v>
      </c>
      <c r="CE113">
        <v>2664056.6017375998</v>
      </c>
    </row>
    <row r="114" spans="1:83" x14ac:dyDescent="0.25">
      <c r="A114">
        <v>591</v>
      </c>
      <c r="B114" t="s">
        <v>83</v>
      </c>
      <c r="C114">
        <v>2</v>
      </c>
      <c r="D114">
        <v>2036</v>
      </c>
      <c r="E114">
        <v>2034</v>
      </c>
      <c r="F114">
        <v>0.120429918719063</v>
      </c>
      <c r="G114">
        <v>9.9782616997949396E-5</v>
      </c>
      <c r="H114">
        <v>0.195416097583099</v>
      </c>
      <c r="I114">
        <v>0.68405420108083903</v>
      </c>
      <c r="J114">
        <v>151.22187165869201</v>
      </c>
      <c r="K114">
        <v>151.22187165869201</v>
      </c>
      <c r="L114">
        <v>123.085895787439</v>
      </c>
      <c r="M114">
        <v>100.514459437486</v>
      </c>
      <c r="N114">
        <v>21663.4744326004</v>
      </c>
      <c r="O114">
        <v>17.9493451058093</v>
      </c>
      <c r="P114">
        <v>43187.729467817197</v>
      </c>
      <c r="Q114">
        <v>185127.22861225199</v>
      </c>
      <c r="R114">
        <v>27202469.163582399</v>
      </c>
      <c r="S114">
        <v>27202469.163582399</v>
      </c>
      <c r="T114">
        <v>1</v>
      </c>
      <c r="U114">
        <v>4.0000000000000001E-3</v>
      </c>
      <c r="V114">
        <v>41671.718998982098</v>
      </c>
      <c r="W114">
        <v>4.0000000000000001E-3</v>
      </c>
      <c r="X114">
        <v>6.3915893678165103</v>
      </c>
      <c r="Y114">
        <v>6.3915893678165103</v>
      </c>
      <c r="Z114">
        <v>5.6154826041454697</v>
      </c>
      <c r="AA114">
        <v>4.0177451975165903</v>
      </c>
      <c r="AB114">
        <v>14.6825247542486</v>
      </c>
      <c r="AC114">
        <v>14.6825247542486</v>
      </c>
      <c r="AD114">
        <v>14.6825247542486</v>
      </c>
      <c r="AE114">
        <v>14.6825247542486</v>
      </c>
      <c r="AF114">
        <v>317854.48838307499</v>
      </c>
      <c r="AG114">
        <v>263.374591808405</v>
      </c>
      <c r="AH114">
        <v>633657.59373156901</v>
      </c>
      <c r="AI114">
        <v>2716223.3399383901</v>
      </c>
      <c r="AJ114">
        <v>130.14775753662701</v>
      </c>
      <c r="AK114">
        <v>130.14775753662701</v>
      </c>
      <c r="AL114">
        <v>102.787888429045</v>
      </c>
      <c r="AM114">
        <v>81.814189485721201</v>
      </c>
      <c r="AN114">
        <v>136.53934690444299</v>
      </c>
      <c r="AO114">
        <v>136.53934690444299</v>
      </c>
      <c r="AP114">
        <v>108.40337103319</v>
      </c>
      <c r="AQ114">
        <v>85.831934683237805</v>
      </c>
      <c r="AR114">
        <v>3275991.1503280699</v>
      </c>
      <c r="AS114">
        <v>2714.33356194828</v>
      </c>
      <c r="AT114">
        <v>5315800.36857187</v>
      </c>
      <c r="AU114">
        <v>18607963.311120499</v>
      </c>
      <c r="AV114">
        <v>1.0492046554780301</v>
      </c>
      <c r="AW114">
        <v>1.0492046554780301</v>
      </c>
      <c r="AX114">
        <v>1.0547285372014601</v>
      </c>
      <c r="AY114">
        <v>1.0492041629449</v>
      </c>
      <c r="AZ114">
        <v>1.0955786387442099</v>
      </c>
      <c r="BA114">
        <v>1.0955786387442099</v>
      </c>
      <c r="BB114">
        <v>1.0619917971739701</v>
      </c>
      <c r="BC114">
        <v>1.0557386092543799</v>
      </c>
      <c r="BD114">
        <v>1.0421973798498401</v>
      </c>
      <c r="BE114">
        <v>1.0421973798498401</v>
      </c>
      <c r="BF114">
        <v>1.05261839570075</v>
      </c>
      <c r="BG114">
        <v>1.04597666412711</v>
      </c>
      <c r="BH114">
        <v>0.15192504600000001</v>
      </c>
      <c r="BI114">
        <v>0.15192504600000001</v>
      </c>
      <c r="BJ114">
        <v>0.15122007300000001</v>
      </c>
      <c r="BK114">
        <v>0.19096596699999999</v>
      </c>
      <c r="BL114">
        <v>0.184118371</v>
      </c>
      <c r="BM114">
        <v>0.184118371</v>
      </c>
      <c r="BN114">
        <v>0.14526681899999999</v>
      </c>
      <c r="BO114">
        <v>0.18154208499999999</v>
      </c>
      <c r="BP114">
        <v>0.145164612</v>
      </c>
      <c r="BQ114">
        <v>0.145164612</v>
      </c>
      <c r="BR114">
        <v>0.152841594</v>
      </c>
      <c r="BS114">
        <v>0.19537253399999999</v>
      </c>
      <c r="BT114">
        <v>0.113948431</v>
      </c>
      <c r="BU114">
        <v>0.113948431</v>
      </c>
      <c r="BV114">
        <v>0.19592215599999999</v>
      </c>
      <c r="BW114">
        <v>0.28392197299999999</v>
      </c>
      <c r="BX114">
        <v>14.6825247542486</v>
      </c>
      <c r="BY114">
        <v>14.6825247542486</v>
      </c>
      <c r="BZ114">
        <v>14.6825247542486</v>
      </c>
      <c r="CA114">
        <v>14.6825247542486</v>
      </c>
      <c r="CB114">
        <v>317854.48838307499</v>
      </c>
      <c r="CC114">
        <v>263.374591808405</v>
      </c>
      <c r="CD114">
        <v>633657.59373156901</v>
      </c>
      <c r="CE114">
        <v>2716223.3399383901</v>
      </c>
    </row>
    <row r="115" spans="1:83" x14ac:dyDescent="0.25">
      <c r="A115">
        <v>613</v>
      </c>
      <c r="B115" t="s">
        <v>83</v>
      </c>
      <c r="C115">
        <v>2</v>
      </c>
      <c r="D115">
        <v>2037</v>
      </c>
      <c r="E115">
        <v>2035</v>
      </c>
      <c r="F115">
        <v>0.12037261121923699</v>
      </c>
      <c r="G115">
        <v>9.9731327348230795E-5</v>
      </c>
      <c r="H115">
        <v>0.19537879281883899</v>
      </c>
      <c r="I115">
        <v>0.68414886463457403</v>
      </c>
      <c r="J115">
        <v>151.41720837808199</v>
      </c>
      <c r="K115">
        <v>151.41720837808199</v>
      </c>
      <c r="L115">
        <v>123.27889447542</v>
      </c>
      <c r="M115">
        <v>100.705363467008</v>
      </c>
      <c r="N115">
        <v>21678.903181834099</v>
      </c>
      <c r="O115">
        <v>17.961442955160901</v>
      </c>
      <c r="P115">
        <v>43218.884158505803</v>
      </c>
      <c r="Q115">
        <v>185260.51561069599</v>
      </c>
      <c r="R115">
        <v>27269982.4922252</v>
      </c>
      <c r="S115">
        <v>27269982.4922252</v>
      </c>
      <c r="T115">
        <v>1</v>
      </c>
      <c r="U115">
        <v>4.0000000000000001E-3</v>
      </c>
      <c r="V115">
        <v>41957.572297867002</v>
      </c>
      <c r="W115">
        <v>4.0000000000000001E-3</v>
      </c>
      <c r="X115">
        <v>6.4038755708288297</v>
      </c>
      <c r="Y115">
        <v>6.4038755708288297</v>
      </c>
      <c r="Z115">
        <v>5.6254307757487698</v>
      </c>
      <c r="AA115">
        <v>4.0255987106611499</v>
      </c>
      <c r="AB115">
        <v>14.865575270626399</v>
      </c>
      <c r="AC115">
        <v>14.865575270626399</v>
      </c>
      <c r="AD115">
        <v>14.865575270626399</v>
      </c>
      <c r="AE115">
        <v>14.865575270626399</v>
      </c>
      <c r="AF115">
        <v>322040.00980111299</v>
      </c>
      <c r="AG115">
        <v>266.82734072885802</v>
      </c>
      <c r="AH115">
        <v>642010.44317128602</v>
      </c>
      <c r="AI115">
        <v>2752022.7515778998</v>
      </c>
      <c r="AJ115">
        <v>130.14775753662701</v>
      </c>
      <c r="AK115">
        <v>130.14775753662701</v>
      </c>
      <c r="AL115">
        <v>102.787888429045</v>
      </c>
      <c r="AM115">
        <v>81.814189485721201</v>
      </c>
      <c r="AN115">
        <v>136.55163310745601</v>
      </c>
      <c r="AO115">
        <v>136.55163310745601</v>
      </c>
      <c r="AP115">
        <v>108.41331920479401</v>
      </c>
      <c r="AQ115">
        <v>85.839788196382301</v>
      </c>
      <c r="AR115">
        <v>3282559.0004920401</v>
      </c>
      <c r="AS115">
        <v>2719.6715507126401</v>
      </c>
      <c r="AT115">
        <v>5327976.2595218699</v>
      </c>
      <c r="AU115">
        <v>18656727.560660601</v>
      </c>
      <c r="AV115">
        <v>1.04930179728346</v>
      </c>
      <c r="AW115">
        <v>1.04930179728346</v>
      </c>
      <c r="AX115">
        <v>1.05482744877719</v>
      </c>
      <c r="AY115">
        <v>1.0493023650608699</v>
      </c>
      <c r="AZ115">
        <v>1.0956800741375801</v>
      </c>
      <c r="BA115">
        <v>1.0956800741375801</v>
      </c>
      <c r="BB115">
        <v>1.0620913898922499</v>
      </c>
      <c r="BC115">
        <v>1.05583742297338</v>
      </c>
      <c r="BD115">
        <v>1.0422938728786799</v>
      </c>
      <c r="BE115">
        <v>1.0422938728786799</v>
      </c>
      <c r="BF115">
        <v>1.0527171093891401</v>
      </c>
      <c r="BG115">
        <v>1.0460745641596201</v>
      </c>
      <c r="BH115">
        <v>0.15192504600000001</v>
      </c>
      <c r="BI115">
        <v>0.15192504600000001</v>
      </c>
      <c r="BJ115">
        <v>0.15122007300000001</v>
      </c>
      <c r="BK115">
        <v>0.19096596699999999</v>
      </c>
      <c r="BL115">
        <v>0.184118371</v>
      </c>
      <c r="BM115">
        <v>0.184118371</v>
      </c>
      <c r="BN115">
        <v>0.14526681899999999</v>
      </c>
      <c r="BO115">
        <v>0.18154208499999999</v>
      </c>
      <c r="BP115">
        <v>0.145164612</v>
      </c>
      <c r="BQ115">
        <v>0.145164612</v>
      </c>
      <c r="BR115">
        <v>0.152841594</v>
      </c>
      <c r="BS115">
        <v>0.19537253399999999</v>
      </c>
      <c r="BT115">
        <v>0.113948431</v>
      </c>
      <c r="BU115">
        <v>0.113948431</v>
      </c>
      <c r="BV115">
        <v>0.19592215599999999</v>
      </c>
      <c r="BW115">
        <v>0.28392197299999999</v>
      </c>
      <c r="BX115">
        <v>14.865575270626399</v>
      </c>
      <c r="BY115">
        <v>14.865575270626399</v>
      </c>
      <c r="BZ115">
        <v>14.865575270626399</v>
      </c>
      <c r="CA115">
        <v>14.865575270626399</v>
      </c>
      <c r="CB115">
        <v>322040.00980111299</v>
      </c>
      <c r="CC115">
        <v>266.82734072885802</v>
      </c>
      <c r="CD115">
        <v>642010.44317128602</v>
      </c>
      <c r="CE115">
        <v>2752022.7515778998</v>
      </c>
    </row>
    <row r="116" spans="1:83" x14ac:dyDescent="0.25">
      <c r="A116">
        <v>635</v>
      </c>
      <c r="B116" t="s">
        <v>83</v>
      </c>
      <c r="C116">
        <v>2</v>
      </c>
      <c r="D116">
        <v>2038</v>
      </c>
      <c r="E116">
        <v>2036</v>
      </c>
      <c r="F116">
        <v>0.120335917612756</v>
      </c>
      <c r="G116">
        <v>9.9698524917193106E-5</v>
      </c>
      <c r="H116">
        <v>0.195354910993639</v>
      </c>
      <c r="I116">
        <v>0.68420947286868605</v>
      </c>
      <c r="J116">
        <v>151.547912524265</v>
      </c>
      <c r="K116">
        <v>151.547912524265</v>
      </c>
      <c r="L116">
        <v>123.40712274547499</v>
      </c>
      <c r="M116">
        <v>100.831459151576</v>
      </c>
      <c r="N116">
        <v>21694.657860998301</v>
      </c>
      <c r="O116">
        <v>17.974063191050298</v>
      </c>
      <c r="P116">
        <v>43250.546215791197</v>
      </c>
      <c r="Q116">
        <v>185396.06869066501</v>
      </c>
      <c r="R116">
        <v>27321685.636225201</v>
      </c>
      <c r="S116">
        <v>27321685.636225201</v>
      </c>
      <c r="T116">
        <v>1</v>
      </c>
      <c r="U116">
        <v>4.0000000000000001E-3</v>
      </c>
      <c r="V116">
        <v>42245.386449590398</v>
      </c>
      <c r="W116">
        <v>4.0000000000000001E-3</v>
      </c>
      <c r="X116">
        <v>6.4165183589678003</v>
      </c>
      <c r="Y116">
        <v>6.4165183589678003</v>
      </c>
      <c r="Z116">
        <v>5.6355976877591196</v>
      </c>
      <c r="AA116">
        <v>4.0336330371845701</v>
      </c>
      <c r="AB116">
        <v>14.9836366286704</v>
      </c>
      <c r="AC116">
        <v>14.9836366286704</v>
      </c>
      <c r="AD116">
        <v>14.9836366286704</v>
      </c>
      <c r="AE116">
        <v>14.9836366286704</v>
      </c>
      <c r="AF116">
        <v>324828.807784729</v>
      </c>
      <c r="AG116">
        <v>269.12773456672397</v>
      </c>
      <c r="AH116">
        <v>647576.05572765297</v>
      </c>
      <c r="AI116">
        <v>2775876.2475508</v>
      </c>
      <c r="AJ116">
        <v>130.14775753662701</v>
      </c>
      <c r="AK116">
        <v>130.14775753662701</v>
      </c>
      <c r="AL116">
        <v>102.787888429045</v>
      </c>
      <c r="AM116">
        <v>81.814189485721201</v>
      </c>
      <c r="AN116">
        <v>136.56427589559499</v>
      </c>
      <c r="AO116">
        <v>136.56427589559499</v>
      </c>
      <c r="AP116">
        <v>108.423486116804</v>
      </c>
      <c r="AQ116">
        <v>85.847822522905702</v>
      </c>
      <c r="AR116">
        <v>3287780.1117624398</v>
      </c>
      <c r="AS116">
        <v>2723.9317561829198</v>
      </c>
      <c r="AT116">
        <v>5337425.4656609902</v>
      </c>
      <c r="AU116">
        <v>18693756.127045602</v>
      </c>
      <c r="AV116">
        <v>1.04940092977614</v>
      </c>
      <c r="AW116">
        <v>1.04940092977614</v>
      </c>
      <c r="AX116">
        <v>1.0549279081251901</v>
      </c>
      <c r="AY116">
        <v>1.04940217424958</v>
      </c>
      <c r="AZ116">
        <v>1.09578358820495</v>
      </c>
      <c r="BA116">
        <v>1.09578358820495</v>
      </c>
      <c r="BB116">
        <v>1.06219254104136</v>
      </c>
      <c r="BC116">
        <v>1.0559378537739801</v>
      </c>
      <c r="BD116">
        <v>1.04239234329968</v>
      </c>
      <c r="BE116">
        <v>1.04239234329968</v>
      </c>
      <c r="BF116">
        <v>1.05281736775326</v>
      </c>
      <c r="BG116">
        <v>1.0461740663212999</v>
      </c>
      <c r="BH116">
        <v>0.15192504600000001</v>
      </c>
      <c r="BI116">
        <v>0.15192504600000001</v>
      </c>
      <c r="BJ116">
        <v>0.15122007300000001</v>
      </c>
      <c r="BK116">
        <v>0.19096596699999999</v>
      </c>
      <c r="BL116">
        <v>0.184118371</v>
      </c>
      <c r="BM116">
        <v>0.184118371</v>
      </c>
      <c r="BN116">
        <v>0.14526681899999999</v>
      </c>
      <c r="BO116">
        <v>0.18154208499999999</v>
      </c>
      <c r="BP116">
        <v>0.145164612</v>
      </c>
      <c r="BQ116">
        <v>0.145164612</v>
      </c>
      <c r="BR116">
        <v>0.152841594</v>
      </c>
      <c r="BS116">
        <v>0.19537253399999999</v>
      </c>
      <c r="BT116">
        <v>0.113948431</v>
      </c>
      <c r="BU116">
        <v>0.113948431</v>
      </c>
      <c r="BV116">
        <v>0.19592215599999999</v>
      </c>
      <c r="BW116">
        <v>0.28392197299999999</v>
      </c>
      <c r="BX116">
        <v>14.9836366286704</v>
      </c>
      <c r="BY116">
        <v>14.9836366286704</v>
      </c>
      <c r="BZ116">
        <v>14.9836366286704</v>
      </c>
      <c r="CA116">
        <v>14.9836366286704</v>
      </c>
      <c r="CB116">
        <v>324828.807784729</v>
      </c>
      <c r="CC116">
        <v>269.12773456672397</v>
      </c>
      <c r="CD116">
        <v>647576.05572765297</v>
      </c>
      <c r="CE116">
        <v>2775876.2475508</v>
      </c>
    </row>
    <row r="117" spans="1:83" x14ac:dyDescent="0.25">
      <c r="A117">
        <v>657</v>
      </c>
      <c r="B117" t="s">
        <v>83</v>
      </c>
      <c r="C117">
        <v>2</v>
      </c>
      <c r="D117">
        <v>2039</v>
      </c>
      <c r="E117">
        <v>2037</v>
      </c>
      <c r="F117">
        <v>0.12032485855085701</v>
      </c>
      <c r="G117">
        <v>9.9688695977815796E-5</v>
      </c>
      <c r="H117">
        <v>0.19534775140375199</v>
      </c>
      <c r="I117">
        <v>0.68422770134941202</v>
      </c>
      <c r="J117">
        <v>151.59735751356101</v>
      </c>
      <c r="K117">
        <v>151.59735751356101</v>
      </c>
      <c r="L117">
        <v>123.453991867403</v>
      </c>
      <c r="M117">
        <v>100.87616807712701</v>
      </c>
      <c r="N117">
        <v>21710.8177647189</v>
      </c>
      <c r="O117">
        <v>17.987331442920699</v>
      </c>
      <c r="P117">
        <v>43282.838340549497</v>
      </c>
      <c r="Q117">
        <v>185534.43654502701</v>
      </c>
      <c r="R117">
        <v>27353471.612009101</v>
      </c>
      <c r="S117">
        <v>27353471.612009101</v>
      </c>
      <c r="T117">
        <v>1</v>
      </c>
      <c r="U117">
        <v>4.0000000000000001E-3</v>
      </c>
      <c r="V117">
        <v>42535.174904911299</v>
      </c>
      <c r="W117">
        <v>4.0000000000000001E-3</v>
      </c>
      <c r="X117">
        <v>6.4294202305900798</v>
      </c>
      <c r="Y117">
        <v>6.4294202305900798</v>
      </c>
      <c r="Z117">
        <v>5.6459236920138496</v>
      </c>
      <c r="AA117">
        <v>4.0417988450617699</v>
      </c>
      <c r="AB117">
        <v>15.020179746344599</v>
      </c>
      <c r="AC117">
        <v>15.020179746344599</v>
      </c>
      <c r="AD117">
        <v>15.020179746344599</v>
      </c>
      <c r="AE117">
        <v>15.020179746344599</v>
      </c>
      <c r="AF117">
        <v>325857.66060764203</v>
      </c>
      <c r="AG117">
        <v>269.97365990173301</v>
      </c>
      <c r="AH117">
        <v>649630.97828876902</v>
      </c>
      <c r="AI117">
        <v>2784682.2759994399</v>
      </c>
      <c r="AJ117">
        <v>130.14775753662701</v>
      </c>
      <c r="AK117">
        <v>130.14775753662701</v>
      </c>
      <c r="AL117">
        <v>102.787888429045</v>
      </c>
      <c r="AM117">
        <v>81.814189485721201</v>
      </c>
      <c r="AN117">
        <v>136.57717776721699</v>
      </c>
      <c r="AO117">
        <v>136.57717776721699</v>
      </c>
      <c r="AP117">
        <v>108.43381212105901</v>
      </c>
      <c r="AQ117">
        <v>85.855988330782907</v>
      </c>
      <c r="AR117">
        <v>3291302.6025898801</v>
      </c>
      <c r="AS117">
        <v>2726.83191546739</v>
      </c>
      <c r="AT117">
        <v>5343439.1724923598</v>
      </c>
      <c r="AU117">
        <v>18716003.005011301</v>
      </c>
      <c r="AV117">
        <v>1.04950254780362</v>
      </c>
      <c r="AW117">
        <v>1.04950254780362</v>
      </c>
      <c r="AX117">
        <v>1.0550303013354101</v>
      </c>
      <c r="AY117">
        <v>1.0495039911795201</v>
      </c>
      <c r="AZ117">
        <v>1.09588969766571</v>
      </c>
      <c r="BA117">
        <v>1.09588969766571</v>
      </c>
      <c r="BB117">
        <v>1.0622956393699801</v>
      </c>
      <c r="BC117">
        <v>1.05604030482003</v>
      </c>
      <c r="BD117">
        <v>1.0424932826554401</v>
      </c>
      <c r="BE117">
        <v>1.0424932826554401</v>
      </c>
      <c r="BF117">
        <v>1.0529195561106099</v>
      </c>
      <c r="BG117">
        <v>1.0462755700481201</v>
      </c>
      <c r="BH117">
        <v>0.15192504600000001</v>
      </c>
      <c r="BI117">
        <v>0.15192504600000001</v>
      </c>
      <c r="BJ117">
        <v>0.15122007300000001</v>
      </c>
      <c r="BK117">
        <v>0.19096596699999999</v>
      </c>
      <c r="BL117">
        <v>0.184118371</v>
      </c>
      <c r="BM117">
        <v>0.184118371</v>
      </c>
      <c r="BN117">
        <v>0.14526681899999999</v>
      </c>
      <c r="BO117">
        <v>0.18154208499999999</v>
      </c>
      <c r="BP117">
        <v>0.145164612</v>
      </c>
      <c r="BQ117">
        <v>0.145164612</v>
      </c>
      <c r="BR117">
        <v>0.152841594</v>
      </c>
      <c r="BS117">
        <v>0.19537253399999999</v>
      </c>
      <c r="BT117">
        <v>0.113948431</v>
      </c>
      <c r="BU117">
        <v>0.113948431</v>
      </c>
      <c r="BV117">
        <v>0.19592215599999999</v>
      </c>
      <c r="BW117">
        <v>0.28392197299999999</v>
      </c>
      <c r="BX117">
        <v>15.020179746344599</v>
      </c>
      <c r="BY117">
        <v>15.020179746344599</v>
      </c>
      <c r="BZ117">
        <v>15.020179746344599</v>
      </c>
      <c r="CA117">
        <v>15.020179746344599</v>
      </c>
      <c r="CB117">
        <v>325857.66060764203</v>
      </c>
      <c r="CC117">
        <v>269.97365990173301</v>
      </c>
      <c r="CD117">
        <v>649630.97828876902</v>
      </c>
      <c r="CE117">
        <v>2784682.2759994399</v>
      </c>
    </row>
    <row r="118" spans="1:83" x14ac:dyDescent="0.25">
      <c r="A118">
        <v>679</v>
      </c>
      <c r="B118" t="s">
        <v>83</v>
      </c>
      <c r="C118">
        <v>2</v>
      </c>
      <c r="D118">
        <v>2040</v>
      </c>
      <c r="E118">
        <v>2038</v>
      </c>
      <c r="F118">
        <v>0.12031667344413299</v>
      </c>
      <c r="G118">
        <v>9.9681479927366494E-5</v>
      </c>
      <c r="H118">
        <v>0.19534242021157899</v>
      </c>
      <c r="I118">
        <v>0.68424122486436001</v>
      </c>
      <c r="J118">
        <v>151.63814623240901</v>
      </c>
      <c r="K118">
        <v>151.63814623240901</v>
      </c>
      <c r="L118">
        <v>123.492080009717</v>
      </c>
      <c r="M118">
        <v>100.91206150717299</v>
      </c>
      <c r="N118">
        <v>21727.032608594302</v>
      </c>
      <c r="O118">
        <v>18.0006868778704</v>
      </c>
      <c r="P118">
        <v>43315.220080679501</v>
      </c>
      <c r="Q118">
        <v>185673.20109810401</v>
      </c>
      <c r="R118">
        <v>27383128.651974902</v>
      </c>
      <c r="S118">
        <v>27383128.651974902</v>
      </c>
      <c r="T118">
        <v>1</v>
      </c>
      <c r="U118">
        <v>4.0000000000000001E-3</v>
      </c>
      <c r="V118">
        <v>42826.9512068564</v>
      </c>
      <c r="W118">
        <v>4.0000000000000001E-3</v>
      </c>
      <c r="X118">
        <v>6.4426455889915699</v>
      </c>
      <c r="Y118">
        <v>6.4426455889915699</v>
      </c>
      <c r="Z118">
        <v>5.6564484738814302</v>
      </c>
      <c r="AA118">
        <v>4.0501289146610899</v>
      </c>
      <c r="AB118">
        <v>15.047743106791099</v>
      </c>
      <c r="AC118">
        <v>15.047743106791099</v>
      </c>
      <c r="AD118">
        <v>15.047743106791099</v>
      </c>
      <c r="AE118">
        <v>15.047743106791099</v>
      </c>
      <c r="AF118">
        <v>326698.80836184701</v>
      </c>
      <c r="AG118">
        <v>270.66874272977799</v>
      </c>
      <c r="AH118">
        <v>651309.03228135803</v>
      </c>
      <c r="AI118">
        <v>2791874.5385928098</v>
      </c>
      <c r="AJ118">
        <v>130.14775753662701</v>
      </c>
      <c r="AK118">
        <v>130.14775753662701</v>
      </c>
      <c r="AL118">
        <v>102.787888429045</v>
      </c>
      <c r="AM118">
        <v>81.814189485721201</v>
      </c>
      <c r="AN118">
        <v>136.590403125618</v>
      </c>
      <c r="AO118">
        <v>136.590403125618</v>
      </c>
      <c r="AP118">
        <v>108.444336902926</v>
      </c>
      <c r="AQ118">
        <v>85.864318400382203</v>
      </c>
      <c r="AR118">
        <v>3294646.94789836</v>
      </c>
      <c r="AS118">
        <v>2729.5907890703302</v>
      </c>
      <c r="AT118">
        <v>5349086.6238418203</v>
      </c>
      <c r="AU118">
        <v>18736665.489445601</v>
      </c>
      <c r="AV118">
        <v>1.0496044452825</v>
      </c>
      <c r="AW118">
        <v>1.0496044452825</v>
      </c>
      <c r="AX118">
        <v>1.0551329120556501</v>
      </c>
      <c r="AY118">
        <v>1.04960603376606</v>
      </c>
      <c r="AZ118">
        <v>1.09599609892939</v>
      </c>
      <c r="BA118">
        <v>1.09599609892939</v>
      </c>
      <c r="BB118">
        <v>1.06239895670648</v>
      </c>
      <c r="BC118">
        <v>1.05614298292807</v>
      </c>
      <c r="BD118">
        <v>1.0425944995962499</v>
      </c>
      <c r="BE118">
        <v>1.0425944995962499</v>
      </c>
      <c r="BF118">
        <v>1.05302196154283</v>
      </c>
      <c r="BG118">
        <v>1.0463772987373801</v>
      </c>
      <c r="BH118">
        <v>0.15192504600000001</v>
      </c>
      <c r="BI118">
        <v>0.15192504600000001</v>
      </c>
      <c r="BJ118">
        <v>0.15122007300000001</v>
      </c>
      <c r="BK118">
        <v>0.19096596699999999</v>
      </c>
      <c r="BL118">
        <v>0.184118371</v>
      </c>
      <c r="BM118">
        <v>0.184118371</v>
      </c>
      <c r="BN118">
        <v>0.14526681899999999</v>
      </c>
      <c r="BO118">
        <v>0.18154208499999999</v>
      </c>
      <c r="BP118">
        <v>0.145164612</v>
      </c>
      <c r="BQ118">
        <v>0.145164612</v>
      </c>
      <c r="BR118">
        <v>0.152841594</v>
      </c>
      <c r="BS118">
        <v>0.19537253399999999</v>
      </c>
      <c r="BT118">
        <v>0.113948431</v>
      </c>
      <c r="BU118">
        <v>0.113948431</v>
      </c>
      <c r="BV118">
        <v>0.19592215599999999</v>
      </c>
      <c r="BW118">
        <v>0.28392197299999999</v>
      </c>
      <c r="BX118">
        <v>15.047743106791099</v>
      </c>
      <c r="BY118">
        <v>15.047743106791099</v>
      </c>
      <c r="BZ118">
        <v>15.047743106791099</v>
      </c>
      <c r="CA118">
        <v>15.047743106791099</v>
      </c>
      <c r="CB118">
        <v>326698.80836184701</v>
      </c>
      <c r="CC118">
        <v>270.66874272977799</v>
      </c>
      <c r="CD118">
        <v>651309.03228135803</v>
      </c>
      <c r="CE118">
        <v>2791874.5385928098</v>
      </c>
    </row>
    <row r="119" spans="1:83" x14ac:dyDescent="0.25">
      <c r="A119">
        <v>701</v>
      </c>
      <c r="B119" t="s">
        <v>83</v>
      </c>
      <c r="C119">
        <v>2</v>
      </c>
      <c r="D119">
        <v>2041</v>
      </c>
      <c r="E119">
        <v>2039</v>
      </c>
      <c r="F119">
        <v>0.120311042692393</v>
      </c>
      <c r="G119">
        <v>9.96765545297888E-5</v>
      </c>
      <c r="H119">
        <v>0.19533875370853199</v>
      </c>
      <c r="I119">
        <v>0.68425052704454303</v>
      </c>
      <c r="J119">
        <v>151.67084183898999</v>
      </c>
      <c r="K119">
        <v>151.67084183898999</v>
      </c>
      <c r="L119">
        <v>123.522061027186</v>
      </c>
      <c r="M119">
        <v>100.939843916889</v>
      </c>
      <c r="N119">
        <v>21743.298828443501</v>
      </c>
      <c r="O119">
        <v>18.014116267549099</v>
      </c>
      <c r="P119">
        <v>43347.686548316997</v>
      </c>
      <c r="Q119">
        <v>185812.340165948</v>
      </c>
      <c r="R119">
        <v>27410820.851237401</v>
      </c>
      <c r="S119">
        <v>27410820.851237401</v>
      </c>
      <c r="T119">
        <v>1</v>
      </c>
      <c r="U119">
        <v>4.0000000000000001E-3</v>
      </c>
      <c r="V119">
        <v>43120.7289913524</v>
      </c>
      <c r="W119">
        <v>4.0000000000000001E-3</v>
      </c>
      <c r="X119">
        <v>6.4559073173669601</v>
      </c>
      <c r="Y119">
        <v>6.4559073173669601</v>
      </c>
      <c r="Z119">
        <v>5.6669956131450103</v>
      </c>
      <c r="AA119">
        <v>4.0584774461719499</v>
      </c>
      <c r="AB119">
        <v>15.0671769849963</v>
      </c>
      <c r="AC119">
        <v>15.0671769849963</v>
      </c>
      <c r="AD119">
        <v>15.0671769849963</v>
      </c>
      <c r="AE119">
        <v>15.0671769849963</v>
      </c>
      <c r="AF119">
        <v>327365.04567247798</v>
      </c>
      <c r="AG119">
        <v>271.21953504037498</v>
      </c>
      <c r="AH119">
        <v>652638.08709966799</v>
      </c>
      <c r="AI119">
        <v>2797570.9823159599</v>
      </c>
      <c r="AJ119">
        <v>130.14775753662701</v>
      </c>
      <c r="AK119">
        <v>130.14775753662701</v>
      </c>
      <c r="AL119">
        <v>102.787888429045</v>
      </c>
      <c r="AM119">
        <v>81.814189485721201</v>
      </c>
      <c r="AN119">
        <v>136.60366485399399</v>
      </c>
      <c r="AO119">
        <v>136.60366485399399</v>
      </c>
      <c r="AP119">
        <v>108.45488404219</v>
      </c>
      <c r="AQ119">
        <v>85.872666931893093</v>
      </c>
      <c r="AR119">
        <v>3297824.4376667701</v>
      </c>
      <c r="AS119">
        <v>2732.21617928463</v>
      </c>
      <c r="AT119">
        <v>5354395.5832085796</v>
      </c>
      <c r="AU119">
        <v>18755868.614182699</v>
      </c>
      <c r="AV119">
        <v>1.0497065992492201</v>
      </c>
      <c r="AW119">
        <v>1.0497065992492201</v>
      </c>
      <c r="AX119">
        <v>1.0552357243466199</v>
      </c>
      <c r="AY119">
        <v>1.04970828523022</v>
      </c>
      <c r="AZ119">
        <v>1.09610276801746</v>
      </c>
      <c r="BA119">
        <v>1.09610276801746</v>
      </c>
      <c r="BB119">
        <v>1.0625024770018101</v>
      </c>
      <c r="BC119">
        <v>1.0562458712146201</v>
      </c>
      <c r="BD119">
        <v>1.04269597131189</v>
      </c>
      <c r="BE119">
        <v>1.04269597131189</v>
      </c>
      <c r="BF119">
        <v>1.0531245681425001</v>
      </c>
      <c r="BG119">
        <v>1.0464792356617401</v>
      </c>
      <c r="BH119">
        <v>0.15192504600000001</v>
      </c>
      <c r="BI119">
        <v>0.15192504600000001</v>
      </c>
      <c r="BJ119">
        <v>0.15122007300000001</v>
      </c>
      <c r="BK119">
        <v>0.19096596699999999</v>
      </c>
      <c r="BL119">
        <v>0.184118371</v>
      </c>
      <c r="BM119">
        <v>0.184118371</v>
      </c>
      <c r="BN119">
        <v>0.14526681899999999</v>
      </c>
      <c r="BO119">
        <v>0.18154208499999999</v>
      </c>
      <c r="BP119">
        <v>0.145164612</v>
      </c>
      <c r="BQ119">
        <v>0.145164612</v>
      </c>
      <c r="BR119">
        <v>0.152841594</v>
      </c>
      <c r="BS119">
        <v>0.19537253399999999</v>
      </c>
      <c r="BT119">
        <v>0.113948431</v>
      </c>
      <c r="BU119">
        <v>0.113948431</v>
      </c>
      <c r="BV119">
        <v>0.19592215599999999</v>
      </c>
      <c r="BW119">
        <v>0.28392197299999999</v>
      </c>
      <c r="BX119">
        <v>15.0671769849963</v>
      </c>
      <c r="BY119">
        <v>15.0671769849963</v>
      </c>
      <c r="BZ119">
        <v>15.0671769849963</v>
      </c>
      <c r="CA119">
        <v>15.0671769849963</v>
      </c>
      <c r="CB119">
        <v>327365.04567247798</v>
      </c>
      <c r="CC119">
        <v>271.21953504037498</v>
      </c>
      <c r="CD119">
        <v>652638.08709966799</v>
      </c>
      <c r="CE119">
        <v>2797570.9823159599</v>
      </c>
    </row>
    <row r="120" spans="1:83" x14ac:dyDescent="0.25">
      <c r="A120">
        <v>723</v>
      </c>
      <c r="B120" t="s">
        <v>83</v>
      </c>
      <c r="C120">
        <v>2</v>
      </c>
      <c r="D120">
        <v>2042</v>
      </c>
      <c r="E120">
        <v>2040</v>
      </c>
      <c r="F120">
        <v>0.120307769537788</v>
      </c>
      <c r="G120">
        <v>9.9673743282193206E-5</v>
      </c>
      <c r="H120">
        <v>0.195336623869414</v>
      </c>
      <c r="I120">
        <v>0.68425593284951503</v>
      </c>
      <c r="J120">
        <v>151.69605799934399</v>
      </c>
      <c r="K120">
        <v>151.69605799934399</v>
      </c>
      <c r="L120">
        <v>123.544549936142</v>
      </c>
      <c r="M120">
        <v>100.960130588216</v>
      </c>
      <c r="N120">
        <v>21759.613510601401</v>
      </c>
      <c r="O120">
        <v>18.027614835750001</v>
      </c>
      <c r="P120">
        <v>43380.233262213398</v>
      </c>
      <c r="Q120">
        <v>185951.83368887001</v>
      </c>
      <c r="R120">
        <v>27436695.118104901</v>
      </c>
      <c r="S120">
        <v>27436695.118104901</v>
      </c>
      <c r="T120">
        <v>1</v>
      </c>
      <c r="U120">
        <v>4.0000000000000001E-3</v>
      </c>
      <c r="V120">
        <v>43416.521987863998</v>
      </c>
      <c r="W120">
        <v>4.0000000000000001E-3</v>
      </c>
      <c r="X120">
        <v>6.4692024270590496</v>
      </c>
      <c r="Y120">
        <v>6.4692024270590496</v>
      </c>
      <c r="Z120">
        <v>5.6775634714387397</v>
      </c>
      <c r="AA120">
        <v>4.0668430668362703</v>
      </c>
      <c r="AB120">
        <v>15.0790980356585</v>
      </c>
      <c r="AC120">
        <v>15.0790980356585</v>
      </c>
      <c r="AD120">
        <v>15.0790980356585</v>
      </c>
      <c r="AE120">
        <v>15.0790980356585</v>
      </c>
      <c r="AF120">
        <v>327869.33465272101</v>
      </c>
      <c r="AG120">
        <v>271.63662522412602</v>
      </c>
      <c r="AH120">
        <v>653644.01508107199</v>
      </c>
      <c r="AI120">
        <v>2801882.4935974702</v>
      </c>
      <c r="AJ120">
        <v>130.14775753662701</v>
      </c>
      <c r="AK120">
        <v>130.14775753662701</v>
      </c>
      <c r="AL120">
        <v>102.787888429045</v>
      </c>
      <c r="AM120">
        <v>81.814189485721201</v>
      </c>
      <c r="AN120">
        <v>136.61695996368601</v>
      </c>
      <c r="AO120">
        <v>136.61695996368601</v>
      </c>
      <c r="AP120">
        <v>108.465451900484</v>
      </c>
      <c r="AQ120">
        <v>85.8810325525574</v>
      </c>
      <c r="AR120">
        <v>3300847.5931475302</v>
      </c>
      <c r="AS120">
        <v>2734.71810571379</v>
      </c>
      <c r="AT120">
        <v>5359391.3945050398</v>
      </c>
      <c r="AU120">
        <v>18773721.412346601</v>
      </c>
      <c r="AV120">
        <v>1.0498089908805901</v>
      </c>
      <c r="AW120">
        <v>1.0498089908805901</v>
      </c>
      <c r="AX120">
        <v>1.0553387235960201</v>
      </c>
      <c r="AY120">
        <v>1.0498107303953901</v>
      </c>
      <c r="AZ120">
        <v>1.09620968527477</v>
      </c>
      <c r="BA120">
        <v>1.09620968527477</v>
      </c>
      <c r="BB120">
        <v>1.06260618554303</v>
      </c>
      <c r="BC120">
        <v>1.05634895440855</v>
      </c>
      <c r="BD120">
        <v>1.0427976791049101</v>
      </c>
      <c r="BE120">
        <v>1.0427976791049101</v>
      </c>
      <c r="BF120">
        <v>1.0532273613265699</v>
      </c>
      <c r="BG120">
        <v>1.0465813656912299</v>
      </c>
      <c r="BH120">
        <v>0.15192504600000001</v>
      </c>
      <c r="BI120">
        <v>0.15192504600000001</v>
      </c>
      <c r="BJ120">
        <v>0.15122007300000001</v>
      </c>
      <c r="BK120">
        <v>0.19096596699999999</v>
      </c>
      <c r="BL120">
        <v>0.184118371</v>
      </c>
      <c r="BM120">
        <v>0.184118371</v>
      </c>
      <c r="BN120">
        <v>0.14526681899999999</v>
      </c>
      <c r="BO120">
        <v>0.18154208499999999</v>
      </c>
      <c r="BP120">
        <v>0.145164612</v>
      </c>
      <c r="BQ120">
        <v>0.145164612</v>
      </c>
      <c r="BR120">
        <v>0.152841594</v>
      </c>
      <c r="BS120">
        <v>0.19537253399999999</v>
      </c>
      <c r="BT120">
        <v>0.113948431</v>
      </c>
      <c r="BU120">
        <v>0.113948431</v>
      </c>
      <c r="BV120">
        <v>0.19592215599999999</v>
      </c>
      <c r="BW120">
        <v>0.28392197299999999</v>
      </c>
      <c r="BX120">
        <v>15.0790980356585</v>
      </c>
      <c r="BY120">
        <v>15.0790980356585</v>
      </c>
      <c r="BZ120">
        <v>15.0790980356585</v>
      </c>
      <c r="CA120">
        <v>15.0790980356585</v>
      </c>
      <c r="CB120">
        <v>327869.33465272101</v>
      </c>
      <c r="CC120">
        <v>271.63662522412602</v>
      </c>
      <c r="CD120">
        <v>653644.01508107199</v>
      </c>
      <c r="CE120">
        <v>2801882.4935974702</v>
      </c>
    </row>
    <row r="121" spans="1:83" x14ac:dyDescent="0.25">
      <c r="A121">
        <v>745</v>
      </c>
      <c r="B121" t="s">
        <v>83</v>
      </c>
      <c r="C121">
        <v>2</v>
      </c>
      <c r="D121">
        <v>2043</v>
      </c>
      <c r="E121">
        <v>2041</v>
      </c>
      <c r="F121">
        <v>0.12030666917234201</v>
      </c>
      <c r="G121">
        <v>9.9672880517878002E-5</v>
      </c>
      <c r="H121">
        <v>0.195335910234673</v>
      </c>
      <c r="I121">
        <v>0.68425774771246495</v>
      </c>
      <c r="J121">
        <v>151.71437548868599</v>
      </c>
      <c r="K121">
        <v>151.71437548868599</v>
      </c>
      <c r="L121">
        <v>123.560128459626</v>
      </c>
      <c r="M121">
        <v>100.973503504498</v>
      </c>
      <c r="N121">
        <v>21775.973905765699</v>
      </c>
      <c r="O121">
        <v>18.041178100945899</v>
      </c>
      <c r="P121">
        <v>43412.855991590499</v>
      </c>
      <c r="Q121">
        <v>186091.66273014701</v>
      </c>
      <c r="R121">
        <v>27460890.6098006</v>
      </c>
      <c r="S121">
        <v>27460890.6098006</v>
      </c>
      <c r="T121">
        <v>1</v>
      </c>
      <c r="U121">
        <v>4.0000000000000001E-3</v>
      </c>
      <c r="V121">
        <v>43714.344020035103</v>
      </c>
      <c r="W121">
        <v>4.0000000000000001E-3</v>
      </c>
      <c r="X121">
        <v>6.4825284682720303</v>
      </c>
      <c r="Y121">
        <v>6.4825284682720303</v>
      </c>
      <c r="Z121">
        <v>5.68815054679445</v>
      </c>
      <c r="AA121">
        <v>4.0752245349906104</v>
      </c>
      <c r="AB121">
        <v>15.084089483787</v>
      </c>
      <c r="AC121">
        <v>15.084089483787</v>
      </c>
      <c r="AD121">
        <v>15.084089483787</v>
      </c>
      <c r="AE121">
        <v>15.084089483787</v>
      </c>
      <c r="AF121">
        <v>328223.95732653397</v>
      </c>
      <c r="AG121">
        <v>271.93015536169997</v>
      </c>
      <c r="AH121">
        <v>654351.320354781</v>
      </c>
      <c r="AI121">
        <v>2804914.0990372002</v>
      </c>
      <c r="AJ121">
        <v>130.14775753662701</v>
      </c>
      <c r="AK121">
        <v>130.14775753662701</v>
      </c>
      <c r="AL121">
        <v>102.787888429045</v>
      </c>
      <c r="AM121">
        <v>81.814189485721201</v>
      </c>
      <c r="AN121">
        <v>136.63028600489901</v>
      </c>
      <c r="AO121">
        <v>136.63028600489901</v>
      </c>
      <c r="AP121">
        <v>108.476038975839</v>
      </c>
      <c r="AQ121">
        <v>85.889414020711797</v>
      </c>
      <c r="AR121">
        <v>3303728.28177117</v>
      </c>
      <c r="AS121">
        <v>2737.1060686651699</v>
      </c>
      <c r="AT121">
        <v>5364098.0631202003</v>
      </c>
      <c r="AU121">
        <v>18790327.1588405</v>
      </c>
      <c r="AV121">
        <v>1.04991160243161</v>
      </c>
      <c r="AW121">
        <v>1.04991160243161</v>
      </c>
      <c r="AX121">
        <v>1.05544189602063</v>
      </c>
      <c r="AY121">
        <v>1.04991335494743</v>
      </c>
      <c r="AZ121">
        <v>1.0963168321719901</v>
      </c>
      <c r="BA121">
        <v>1.0963168321719901</v>
      </c>
      <c r="BB121">
        <v>1.0627100684520101</v>
      </c>
      <c r="BC121">
        <v>1.0564522181065701</v>
      </c>
      <c r="BD121">
        <v>1.04289960534881</v>
      </c>
      <c r="BE121">
        <v>1.04289960534881</v>
      </c>
      <c r="BF121">
        <v>1.0533303273393699</v>
      </c>
      <c r="BG121">
        <v>1.0466836745557899</v>
      </c>
      <c r="BH121">
        <v>0.15192504600000001</v>
      </c>
      <c r="BI121">
        <v>0.15192504600000001</v>
      </c>
      <c r="BJ121">
        <v>0.15122007300000001</v>
      </c>
      <c r="BK121">
        <v>0.19096596699999999</v>
      </c>
      <c r="BL121">
        <v>0.184118371</v>
      </c>
      <c r="BM121">
        <v>0.184118371</v>
      </c>
      <c r="BN121">
        <v>0.14526681899999999</v>
      </c>
      <c r="BO121">
        <v>0.18154208499999999</v>
      </c>
      <c r="BP121">
        <v>0.145164612</v>
      </c>
      <c r="BQ121">
        <v>0.145164612</v>
      </c>
      <c r="BR121">
        <v>0.152841594</v>
      </c>
      <c r="BS121">
        <v>0.19537253399999999</v>
      </c>
      <c r="BT121">
        <v>0.113948431</v>
      </c>
      <c r="BU121">
        <v>0.113948431</v>
      </c>
      <c r="BV121">
        <v>0.19592215599999999</v>
      </c>
      <c r="BW121">
        <v>0.28392197299999999</v>
      </c>
      <c r="BX121">
        <v>15.084089483787</v>
      </c>
      <c r="BY121">
        <v>15.084089483787</v>
      </c>
      <c r="BZ121">
        <v>15.084089483787</v>
      </c>
      <c r="CA121">
        <v>15.084089483787</v>
      </c>
      <c r="CB121">
        <v>328223.95732653397</v>
      </c>
      <c r="CC121">
        <v>271.93015536169997</v>
      </c>
      <c r="CD121">
        <v>654351.320354781</v>
      </c>
      <c r="CE121">
        <v>2804914.0990372002</v>
      </c>
    </row>
    <row r="122" spans="1:83" x14ac:dyDescent="0.25">
      <c r="A122">
        <v>767</v>
      </c>
      <c r="B122" t="s">
        <v>83</v>
      </c>
      <c r="C122">
        <v>2</v>
      </c>
      <c r="D122">
        <v>2044</v>
      </c>
      <c r="E122">
        <v>2042</v>
      </c>
      <c r="F122">
        <v>0.12030757026998801</v>
      </c>
      <c r="G122">
        <v>9.9673812617495801E-5</v>
      </c>
      <c r="H122">
        <v>0.195336501136636</v>
      </c>
      <c r="I122">
        <v>0.68425625478075702</v>
      </c>
      <c r="J122">
        <v>151.726335350829</v>
      </c>
      <c r="K122">
        <v>151.726335350829</v>
      </c>
      <c r="L122">
        <v>123.569338534176</v>
      </c>
      <c r="M122">
        <v>100.980504847926</v>
      </c>
      <c r="N122">
        <v>21792.377458182698</v>
      </c>
      <c r="O122">
        <v>18.054801891369301</v>
      </c>
      <c r="P122">
        <v>43445.550802970298</v>
      </c>
      <c r="Q122">
        <v>186231.80968448101</v>
      </c>
      <c r="R122">
        <v>27483537.094896398</v>
      </c>
      <c r="S122">
        <v>27483537.094896398</v>
      </c>
      <c r="T122">
        <v>1</v>
      </c>
      <c r="U122">
        <v>4.0000000000000001E-3</v>
      </c>
      <c r="V122">
        <v>44014.209006334902</v>
      </c>
      <c r="W122">
        <v>4.0000000000000001E-3</v>
      </c>
      <c r="X122">
        <v>6.4958831315346002</v>
      </c>
      <c r="Y122">
        <v>6.4958831315346002</v>
      </c>
      <c r="Z122">
        <v>5.6987554224635701</v>
      </c>
      <c r="AA122">
        <v>4.0836206795373604</v>
      </c>
      <c r="AB122">
        <v>15.0826946826677</v>
      </c>
      <c r="AC122">
        <v>15.0826946826677</v>
      </c>
      <c r="AD122">
        <v>15.0826946826677</v>
      </c>
      <c r="AE122">
        <v>15.0826946826677</v>
      </c>
      <c r="AF122">
        <v>328440.36583840498</v>
      </c>
      <c r="AG122">
        <v>272.10958101220001</v>
      </c>
      <c r="AH122">
        <v>654782.85222378501</v>
      </c>
      <c r="AI122">
        <v>2806763.7319487999</v>
      </c>
      <c r="AJ122">
        <v>130.14775753662701</v>
      </c>
      <c r="AK122">
        <v>130.14775753662701</v>
      </c>
      <c r="AL122">
        <v>102.787888429045</v>
      </c>
      <c r="AM122">
        <v>81.814189485721201</v>
      </c>
      <c r="AN122">
        <v>136.643640668161</v>
      </c>
      <c r="AO122">
        <v>136.643640668161</v>
      </c>
      <c r="AP122">
        <v>108.486643851509</v>
      </c>
      <c r="AQ122">
        <v>85.897810165258505</v>
      </c>
      <c r="AR122">
        <v>3306477.57031208</v>
      </c>
      <c r="AS122">
        <v>2739.3889264627001</v>
      </c>
      <c r="AT122">
        <v>5368537.9749760097</v>
      </c>
      <c r="AU122">
        <v>18805782.160681799</v>
      </c>
      <c r="AV122">
        <v>1.0500144174152299</v>
      </c>
      <c r="AW122">
        <v>1.0500144174152299</v>
      </c>
      <c r="AX122">
        <v>1.0555452288118099</v>
      </c>
      <c r="AY122">
        <v>1.0500161455850701</v>
      </c>
      <c r="AZ122">
        <v>1.0964241914933699</v>
      </c>
      <c r="BA122">
        <v>1.0964241914933699</v>
      </c>
      <c r="BB122">
        <v>1.0628141128319</v>
      </c>
      <c r="BC122">
        <v>1.05655564892457</v>
      </c>
      <c r="BD122">
        <v>1.0430017336666499</v>
      </c>
      <c r="BE122">
        <v>1.0430017336666499</v>
      </c>
      <c r="BF122">
        <v>1.0534334533979199</v>
      </c>
      <c r="BG122">
        <v>1.0467861489950501</v>
      </c>
      <c r="BH122">
        <v>0.15192504600000001</v>
      </c>
      <c r="BI122">
        <v>0.15192504600000001</v>
      </c>
      <c r="BJ122">
        <v>0.15122007300000001</v>
      </c>
      <c r="BK122">
        <v>0.19096596699999999</v>
      </c>
      <c r="BL122">
        <v>0.184118371</v>
      </c>
      <c r="BM122">
        <v>0.184118371</v>
      </c>
      <c r="BN122">
        <v>0.14526681899999999</v>
      </c>
      <c r="BO122">
        <v>0.18154208499999999</v>
      </c>
      <c r="BP122">
        <v>0.145164612</v>
      </c>
      <c r="BQ122">
        <v>0.145164612</v>
      </c>
      <c r="BR122">
        <v>0.152841594</v>
      </c>
      <c r="BS122">
        <v>0.19537253399999999</v>
      </c>
      <c r="BT122">
        <v>0.113948431</v>
      </c>
      <c r="BU122">
        <v>0.113948431</v>
      </c>
      <c r="BV122">
        <v>0.19592215599999999</v>
      </c>
      <c r="BW122">
        <v>0.28392197299999999</v>
      </c>
      <c r="BX122">
        <v>15.0826946826677</v>
      </c>
      <c r="BY122">
        <v>15.0826946826677</v>
      </c>
      <c r="BZ122">
        <v>15.0826946826677</v>
      </c>
      <c r="CA122">
        <v>15.0826946826677</v>
      </c>
      <c r="CB122">
        <v>328440.36583840498</v>
      </c>
      <c r="CC122">
        <v>272.10958101220001</v>
      </c>
      <c r="CD122">
        <v>654782.85222378501</v>
      </c>
      <c r="CE122">
        <v>2806763.7319487999</v>
      </c>
    </row>
    <row r="123" spans="1:83" x14ac:dyDescent="0.25">
      <c r="A123">
        <v>789</v>
      </c>
      <c r="B123" t="s">
        <v>83</v>
      </c>
      <c r="C123">
        <v>2</v>
      </c>
      <c r="D123">
        <v>2045</v>
      </c>
      <c r="E123">
        <v>2043</v>
      </c>
      <c r="F123">
        <v>0.12031031396955801</v>
      </c>
      <c r="G123">
        <v>9.9676397110162407E-5</v>
      </c>
      <c r="H123">
        <v>0.195338293031525</v>
      </c>
      <c r="I123">
        <v>0.68425171660180595</v>
      </c>
      <c r="J123">
        <v>151.73244148566801</v>
      </c>
      <c r="K123">
        <v>151.73244148566801</v>
      </c>
      <c r="L123">
        <v>123.57268488886599</v>
      </c>
      <c r="M123">
        <v>100.98163957590999</v>
      </c>
      <c r="N123">
        <v>21808.8217919852</v>
      </c>
      <c r="O123">
        <v>18.068482324738302</v>
      </c>
      <c r="P123">
        <v>43478.314039279001</v>
      </c>
      <c r="Q123">
        <v>186372.25818427801</v>
      </c>
      <c r="R123">
        <v>27504755.554549199</v>
      </c>
      <c r="S123">
        <v>27504755.554549199</v>
      </c>
      <c r="T123">
        <v>1</v>
      </c>
      <c r="U123">
        <v>4.0000000000000001E-3</v>
      </c>
      <c r="V123">
        <v>44316.1309607082</v>
      </c>
      <c r="W123">
        <v>4.0000000000000001E-3</v>
      </c>
      <c r="X123">
        <v>6.5092642710941897</v>
      </c>
      <c r="Y123">
        <v>6.5092642710941897</v>
      </c>
      <c r="Z123">
        <v>5.7093767818743197</v>
      </c>
      <c r="AA123">
        <v>4.0920304122425204</v>
      </c>
      <c r="AB123">
        <v>15.075419677946799</v>
      </c>
      <c r="AC123">
        <v>15.075419677946799</v>
      </c>
      <c r="AD123">
        <v>15.075419677946799</v>
      </c>
      <c r="AE123">
        <v>15.075419677946799</v>
      </c>
      <c r="AF123">
        <v>328529.23596233199</v>
      </c>
      <c r="AG123">
        <v>272.18371571458101</v>
      </c>
      <c r="AH123">
        <v>654959.91149433702</v>
      </c>
      <c r="AI123">
        <v>2807522.6883770698</v>
      </c>
      <c r="AJ123">
        <v>130.14775753662701</v>
      </c>
      <c r="AK123">
        <v>130.14775753662701</v>
      </c>
      <c r="AL123">
        <v>102.787888429045</v>
      </c>
      <c r="AM123">
        <v>81.814189485721201</v>
      </c>
      <c r="AN123">
        <v>136.65702180772101</v>
      </c>
      <c r="AO123">
        <v>136.65702180772101</v>
      </c>
      <c r="AP123">
        <v>108.497265210919</v>
      </c>
      <c r="AQ123">
        <v>85.906219897963695</v>
      </c>
      <c r="AR123">
        <v>3309105.7764237602</v>
      </c>
      <c r="AS123">
        <v>2741.5749370731901</v>
      </c>
      <c r="AT123">
        <v>5372732.0002750102</v>
      </c>
      <c r="AU123">
        <v>18820176.202913299</v>
      </c>
      <c r="AV123">
        <v>1.05011742051296</v>
      </c>
      <c r="AW123">
        <v>1.05011742051296</v>
      </c>
      <c r="AX123">
        <v>1.0556487100665399</v>
      </c>
      <c r="AY123">
        <v>1.0501190899480399</v>
      </c>
      <c r="AZ123">
        <v>1.09653174724334</v>
      </c>
      <c r="BA123">
        <v>1.09653174724334</v>
      </c>
      <c r="BB123">
        <v>1.0629183066977299</v>
      </c>
      <c r="BC123">
        <v>1.0566592344253101</v>
      </c>
      <c r="BD123">
        <v>1.04310404884226</v>
      </c>
      <c r="BE123">
        <v>1.04310404884226</v>
      </c>
      <c r="BF123">
        <v>1.0535367276229901</v>
      </c>
      <c r="BG123">
        <v>1.0468887766867601</v>
      </c>
      <c r="BH123">
        <v>0.15192504600000001</v>
      </c>
      <c r="BI123">
        <v>0.15192504600000001</v>
      </c>
      <c r="BJ123">
        <v>0.15122007300000001</v>
      </c>
      <c r="BK123">
        <v>0.19096596699999999</v>
      </c>
      <c r="BL123">
        <v>0.184118371</v>
      </c>
      <c r="BM123">
        <v>0.184118371</v>
      </c>
      <c r="BN123">
        <v>0.14526681899999999</v>
      </c>
      <c r="BO123">
        <v>0.18154208499999999</v>
      </c>
      <c r="BP123">
        <v>0.145164612</v>
      </c>
      <c r="BQ123">
        <v>0.145164612</v>
      </c>
      <c r="BR123">
        <v>0.152841594</v>
      </c>
      <c r="BS123">
        <v>0.19537253399999999</v>
      </c>
      <c r="BT123">
        <v>0.113948431</v>
      </c>
      <c r="BU123">
        <v>0.113948431</v>
      </c>
      <c r="BV123">
        <v>0.19592215599999999</v>
      </c>
      <c r="BW123">
        <v>0.28392197299999999</v>
      </c>
      <c r="BX123">
        <v>15.075419677946799</v>
      </c>
      <c r="BY123">
        <v>15.075419677946799</v>
      </c>
      <c r="BZ123">
        <v>15.075419677946799</v>
      </c>
      <c r="CA123">
        <v>15.075419677946799</v>
      </c>
      <c r="CB123">
        <v>328529.23596233199</v>
      </c>
      <c r="CC123">
        <v>272.18371571458101</v>
      </c>
      <c r="CD123">
        <v>654959.91149433702</v>
      </c>
      <c r="CE123">
        <v>2807522.6883770698</v>
      </c>
    </row>
    <row r="124" spans="1:83" x14ac:dyDescent="0.25">
      <c r="A124">
        <v>811</v>
      </c>
      <c r="B124" t="s">
        <v>83</v>
      </c>
      <c r="C124">
        <v>2</v>
      </c>
      <c r="D124">
        <v>2046</v>
      </c>
      <c r="E124">
        <v>2044</v>
      </c>
      <c r="F124">
        <v>0.120314752913701</v>
      </c>
      <c r="G124">
        <v>9.96805018189536E-5</v>
      </c>
      <c r="H124">
        <v>0.19534118987310001</v>
      </c>
      <c r="I124">
        <v>0.68424437671137905</v>
      </c>
      <c r="J124">
        <v>151.73316312554499</v>
      </c>
      <c r="K124">
        <v>151.73316312554499</v>
      </c>
      <c r="L124">
        <v>123.57063752622101</v>
      </c>
      <c r="M124">
        <v>100.977377903218</v>
      </c>
      <c r="N124">
        <v>21825.304698225598</v>
      </c>
      <c r="O124">
        <v>18.082215788043602</v>
      </c>
      <c r="P124">
        <v>43511.142300056199</v>
      </c>
      <c r="Q124">
        <v>186512.993010882</v>
      </c>
      <c r="R124">
        <v>27524658.7624708</v>
      </c>
      <c r="S124">
        <v>27524658.7624708</v>
      </c>
      <c r="T124">
        <v>1</v>
      </c>
      <c r="U124">
        <v>4.0000000000000001E-3</v>
      </c>
      <c r="V124">
        <v>44620.123993230904</v>
      </c>
      <c r="W124">
        <v>4.0000000000000001E-3</v>
      </c>
      <c r="X124">
        <v>6.5226698932829104</v>
      </c>
      <c r="Y124">
        <v>6.5226698932829104</v>
      </c>
      <c r="Z124">
        <v>5.7200134015401396</v>
      </c>
      <c r="AA124">
        <v>4.10045272186131</v>
      </c>
      <c r="AB124">
        <v>15.0627356956358</v>
      </c>
      <c r="AC124">
        <v>15.0627356956358</v>
      </c>
      <c r="AD124">
        <v>15.0627356956358</v>
      </c>
      <c r="AE124">
        <v>15.0627356956358</v>
      </c>
      <c r="AF124">
        <v>328500.51848589699</v>
      </c>
      <c r="AG124">
        <v>272.160773678802</v>
      </c>
      <c r="AH124">
        <v>654902.352865514</v>
      </c>
      <c r="AI124">
        <v>2807276.0660285898</v>
      </c>
      <c r="AJ124">
        <v>130.14775753662701</v>
      </c>
      <c r="AK124">
        <v>130.14775753662701</v>
      </c>
      <c r="AL124">
        <v>102.787888429045</v>
      </c>
      <c r="AM124">
        <v>81.814189485721201</v>
      </c>
      <c r="AN124">
        <v>136.67042742991001</v>
      </c>
      <c r="AO124">
        <v>136.67042742991001</v>
      </c>
      <c r="AP124">
        <v>108.507901830585</v>
      </c>
      <c r="AQ124">
        <v>85.914642207582503</v>
      </c>
      <c r="AR124">
        <v>3311622.51804061</v>
      </c>
      <c r="AS124">
        <v>2743.67179783854</v>
      </c>
      <c r="AT124">
        <v>5376699.5935120899</v>
      </c>
      <c r="AU124">
        <v>18833592.979120199</v>
      </c>
      <c r="AV124">
        <v>1.05022059749012</v>
      </c>
      <c r="AW124">
        <v>1.05022059749012</v>
      </c>
      <c r="AX124">
        <v>1.05575232872214</v>
      </c>
      <c r="AY124">
        <v>1.0502221765491899</v>
      </c>
      <c r="AZ124">
        <v>1.09663948455807</v>
      </c>
      <c r="BA124">
        <v>1.09663948455807</v>
      </c>
      <c r="BB124">
        <v>1.0630226389106201</v>
      </c>
      <c r="BC124">
        <v>1.0567629630500901</v>
      </c>
      <c r="BD124">
        <v>1.0432065367360099</v>
      </c>
      <c r="BE124">
        <v>1.0432065367360099</v>
      </c>
      <c r="BF124">
        <v>1.05364013897404</v>
      </c>
      <c r="BG124">
        <v>1.0469915461791</v>
      </c>
      <c r="BH124">
        <v>0.15192504600000001</v>
      </c>
      <c r="BI124">
        <v>0.15192504600000001</v>
      </c>
      <c r="BJ124">
        <v>0.15122007300000001</v>
      </c>
      <c r="BK124">
        <v>0.19096596699999999</v>
      </c>
      <c r="BL124">
        <v>0.184118371</v>
      </c>
      <c r="BM124">
        <v>0.184118371</v>
      </c>
      <c r="BN124">
        <v>0.14526681899999999</v>
      </c>
      <c r="BO124">
        <v>0.18154208499999999</v>
      </c>
      <c r="BP124">
        <v>0.145164612</v>
      </c>
      <c r="BQ124">
        <v>0.145164612</v>
      </c>
      <c r="BR124">
        <v>0.152841594</v>
      </c>
      <c r="BS124">
        <v>0.19537253399999999</v>
      </c>
      <c r="BT124">
        <v>0.113948431</v>
      </c>
      <c r="BU124">
        <v>0.113948431</v>
      </c>
      <c r="BV124">
        <v>0.19592215599999999</v>
      </c>
      <c r="BW124">
        <v>0.28392197299999999</v>
      </c>
      <c r="BX124">
        <v>15.0627356956358</v>
      </c>
      <c r="BY124">
        <v>15.0627356956358</v>
      </c>
      <c r="BZ124">
        <v>15.0627356956358</v>
      </c>
      <c r="CA124">
        <v>15.0627356956358</v>
      </c>
      <c r="CB124">
        <v>328500.51848589699</v>
      </c>
      <c r="CC124">
        <v>272.160773678802</v>
      </c>
      <c r="CD124">
        <v>654902.352865514</v>
      </c>
      <c r="CE124">
        <v>2807276.0660285898</v>
      </c>
    </row>
    <row r="125" spans="1:83" x14ac:dyDescent="0.25">
      <c r="A125">
        <v>833</v>
      </c>
      <c r="B125" t="s">
        <v>83</v>
      </c>
      <c r="C125">
        <v>2</v>
      </c>
      <c r="D125">
        <v>2047</v>
      </c>
      <c r="E125">
        <v>2045</v>
      </c>
      <c r="F125">
        <v>0.120320750366999</v>
      </c>
      <c r="G125">
        <v>9.9686004076048493E-5</v>
      </c>
      <c r="H125">
        <v>0.19534510253795301</v>
      </c>
      <c r="I125">
        <v>0.68423446109097097</v>
      </c>
      <c r="J125">
        <v>151.728937161007</v>
      </c>
      <c r="K125">
        <v>151.728937161007</v>
      </c>
      <c r="L125">
        <v>123.56363405228799</v>
      </c>
      <c r="M125">
        <v>100.968157633193</v>
      </c>
      <c r="N125">
        <v>21841.824122859001</v>
      </c>
      <c r="O125">
        <v>18.095998918710499</v>
      </c>
      <c r="P125">
        <v>43544.032423096403</v>
      </c>
      <c r="Q125">
        <v>186654.00001224701</v>
      </c>
      <c r="R125">
        <v>27543351.830093</v>
      </c>
      <c r="S125">
        <v>27543351.830093</v>
      </c>
      <c r="T125">
        <v>1</v>
      </c>
      <c r="U125">
        <v>4.0000000000000001E-3</v>
      </c>
      <c r="V125">
        <v>44926.2023107688</v>
      </c>
      <c r="W125">
        <v>4.0000000000000001E-3</v>
      </c>
      <c r="X125">
        <v>6.5360981454894604</v>
      </c>
      <c r="Y125">
        <v>6.5360981454894604</v>
      </c>
      <c r="Z125">
        <v>5.7306641443514001</v>
      </c>
      <c r="AA125">
        <v>4.10888666858125</v>
      </c>
      <c r="AB125">
        <v>15.0450814788912</v>
      </c>
      <c r="AC125">
        <v>15.0450814788912</v>
      </c>
      <c r="AD125">
        <v>15.0450814788912</v>
      </c>
      <c r="AE125">
        <v>15.0450814788912</v>
      </c>
      <c r="AF125">
        <v>328363.487486433</v>
      </c>
      <c r="AG125">
        <v>272.04840985000999</v>
      </c>
      <c r="AH125">
        <v>654628.68114397896</v>
      </c>
      <c r="AI125">
        <v>2806103.1767206099</v>
      </c>
      <c r="AJ125">
        <v>130.14775753662701</v>
      </c>
      <c r="AK125">
        <v>130.14775753662701</v>
      </c>
      <c r="AL125">
        <v>102.787888429045</v>
      </c>
      <c r="AM125">
        <v>81.814189485721201</v>
      </c>
      <c r="AN125">
        <v>136.68385568211599</v>
      </c>
      <c r="AO125">
        <v>136.68385568211599</v>
      </c>
      <c r="AP125">
        <v>108.51855257339599</v>
      </c>
      <c r="AQ125">
        <v>85.923076154302393</v>
      </c>
      <c r="AR125">
        <v>3314036.7598190601</v>
      </c>
      <c r="AS125">
        <v>2745.68668280269</v>
      </c>
      <c r="AT125">
        <v>5380458.8874884499</v>
      </c>
      <c r="AU125">
        <v>18846110.496102698</v>
      </c>
      <c r="AV125">
        <v>1.0503239351173499</v>
      </c>
      <c r="AW125">
        <v>1.0503239351173499</v>
      </c>
      <c r="AX125">
        <v>1.0558560744957599</v>
      </c>
      <c r="AY125">
        <v>1.0503253947115001</v>
      </c>
      <c r="AZ125">
        <v>1.0967473896234801</v>
      </c>
      <c r="BA125">
        <v>1.0967473896234801</v>
      </c>
      <c r="BB125">
        <v>1.0631270991169</v>
      </c>
      <c r="BC125">
        <v>1.05686682405538</v>
      </c>
      <c r="BD125">
        <v>1.04330918420691</v>
      </c>
      <c r="BE125">
        <v>1.04330918420691</v>
      </c>
      <c r="BF125">
        <v>1.05374367718879</v>
      </c>
      <c r="BG125">
        <v>1.04709444682789</v>
      </c>
      <c r="BH125">
        <v>0.15192504600000001</v>
      </c>
      <c r="BI125">
        <v>0.15192504600000001</v>
      </c>
      <c r="BJ125">
        <v>0.15122007300000001</v>
      </c>
      <c r="BK125">
        <v>0.19096596699999999</v>
      </c>
      <c r="BL125">
        <v>0.184118371</v>
      </c>
      <c r="BM125">
        <v>0.184118371</v>
      </c>
      <c r="BN125">
        <v>0.14526681899999999</v>
      </c>
      <c r="BO125">
        <v>0.18154208499999999</v>
      </c>
      <c r="BP125">
        <v>0.145164612</v>
      </c>
      <c r="BQ125">
        <v>0.145164612</v>
      </c>
      <c r="BR125">
        <v>0.152841594</v>
      </c>
      <c r="BS125">
        <v>0.19537253399999999</v>
      </c>
      <c r="BT125">
        <v>0.113948431</v>
      </c>
      <c r="BU125">
        <v>0.113948431</v>
      </c>
      <c r="BV125">
        <v>0.19592215599999999</v>
      </c>
      <c r="BW125">
        <v>0.28392197299999999</v>
      </c>
      <c r="BX125">
        <v>15.0450814788912</v>
      </c>
      <c r="BY125">
        <v>15.0450814788912</v>
      </c>
      <c r="BZ125">
        <v>15.0450814788912</v>
      </c>
      <c r="CA125">
        <v>15.0450814788912</v>
      </c>
      <c r="CB125">
        <v>328363.487486433</v>
      </c>
      <c r="CC125">
        <v>272.04840985000999</v>
      </c>
      <c r="CD125">
        <v>654628.68114397896</v>
      </c>
      <c r="CE125">
        <v>2806103.1767206099</v>
      </c>
    </row>
    <row r="126" spans="1:83" x14ac:dyDescent="0.25">
      <c r="A126">
        <v>855</v>
      </c>
      <c r="B126" t="s">
        <v>83</v>
      </c>
      <c r="C126">
        <v>2</v>
      </c>
      <c r="D126">
        <v>2048</v>
      </c>
      <c r="E126">
        <v>2046</v>
      </c>
      <c r="F126">
        <v>0.120328179413226</v>
      </c>
      <c r="G126">
        <v>9.9692790007726697E-5</v>
      </c>
      <c r="H126">
        <v>0.19534994830239599</v>
      </c>
      <c r="I126">
        <v>0.68422217949436903</v>
      </c>
      <c r="J126">
        <v>151.72017030050301</v>
      </c>
      <c r="K126">
        <v>151.72017030050301</v>
      </c>
      <c r="L126">
        <v>123.552081840334</v>
      </c>
      <c r="M126">
        <v>100.954386322525</v>
      </c>
      <c r="N126">
        <v>21858.378155715</v>
      </c>
      <c r="O126">
        <v>18.109828587231501</v>
      </c>
      <c r="P126">
        <v>43576.981467583901</v>
      </c>
      <c r="Q126">
        <v>186795.26602732899</v>
      </c>
      <c r="R126">
        <v>27560932.7129349</v>
      </c>
      <c r="S126">
        <v>27560932.7129349</v>
      </c>
      <c r="T126">
        <v>1</v>
      </c>
      <c r="U126">
        <v>4.0000000000000001E-3</v>
      </c>
      <c r="V126">
        <v>45234.380217641701</v>
      </c>
      <c r="W126">
        <v>4.0000000000000001E-3</v>
      </c>
      <c r="X126">
        <v>6.54954730594282</v>
      </c>
      <c r="Y126">
        <v>6.54954730594282</v>
      </c>
      <c r="Z126">
        <v>5.7413279533549799</v>
      </c>
      <c r="AA126">
        <v>4.1173313788704702</v>
      </c>
      <c r="AB126">
        <v>15.0228654579339</v>
      </c>
      <c r="AC126">
        <v>15.0228654579339</v>
      </c>
      <c r="AD126">
        <v>15.0228654579339</v>
      </c>
      <c r="AE126">
        <v>15.0228654579339</v>
      </c>
      <c r="AF126">
        <v>328126.78515356599</v>
      </c>
      <c r="AG126">
        <v>271.85375708270601</v>
      </c>
      <c r="AH126">
        <v>654156.14058809006</v>
      </c>
      <c r="AI126">
        <v>2804077.9293691898</v>
      </c>
      <c r="AJ126">
        <v>130.14775753662701</v>
      </c>
      <c r="AK126">
        <v>130.14775753662701</v>
      </c>
      <c r="AL126">
        <v>102.787888429045</v>
      </c>
      <c r="AM126">
        <v>81.814189485721201</v>
      </c>
      <c r="AN126">
        <v>136.69730484256999</v>
      </c>
      <c r="AO126">
        <v>136.69730484256999</v>
      </c>
      <c r="AP126">
        <v>108.52921638239999</v>
      </c>
      <c r="AQ126">
        <v>85.931520864591604</v>
      </c>
      <c r="AR126">
        <v>3316356.8562778998</v>
      </c>
      <c r="AS126">
        <v>2747.6262773676999</v>
      </c>
      <c r="AT126">
        <v>5384026.7806376601</v>
      </c>
      <c r="AU126">
        <v>18857801.449742001</v>
      </c>
      <c r="AV126">
        <v>1.05042742109858</v>
      </c>
      <c r="AW126">
        <v>1.05042742109858</v>
      </c>
      <c r="AX126">
        <v>1.0559599378287701</v>
      </c>
      <c r="AY126">
        <v>1.0504287345102401</v>
      </c>
      <c r="AZ126">
        <v>1.0968554496</v>
      </c>
      <c r="BA126">
        <v>1.0968554496</v>
      </c>
      <c r="BB126">
        <v>1.06323167769214</v>
      </c>
      <c r="BC126">
        <v>1.05697080745467</v>
      </c>
      <c r="BD126">
        <v>1.0434119790409999</v>
      </c>
      <c r="BE126">
        <v>1.0434119790409999</v>
      </c>
      <c r="BF126">
        <v>1.05384733272774</v>
      </c>
      <c r="BG126">
        <v>1.04719746873896</v>
      </c>
      <c r="BH126">
        <v>0.15192504600000001</v>
      </c>
      <c r="BI126">
        <v>0.15192504600000001</v>
      </c>
      <c r="BJ126">
        <v>0.15122007300000001</v>
      </c>
      <c r="BK126">
        <v>0.19096596699999999</v>
      </c>
      <c r="BL126">
        <v>0.184118371</v>
      </c>
      <c r="BM126">
        <v>0.184118371</v>
      </c>
      <c r="BN126">
        <v>0.14526681899999999</v>
      </c>
      <c r="BO126">
        <v>0.18154208499999999</v>
      </c>
      <c r="BP126">
        <v>0.145164612</v>
      </c>
      <c r="BQ126">
        <v>0.145164612</v>
      </c>
      <c r="BR126">
        <v>0.152841594</v>
      </c>
      <c r="BS126">
        <v>0.19537253399999999</v>
      </c>
      <c r="BT126">
        <v>0.113948431</v>
      </c>
      <c r="BU126">
        <v>0.113948431</v>
      </c>
      <c r="BV126">
        <v>0.19592215599999999</v>
      </c>
      <c r="BW126">
        <v>0.28392197299999999</v>
      </c>
      <c r="BX126">
        <v>15.0228654579339</v>
      </c>
      <c r="BY126">
        <v>15.0228654579339</v>
      </c>
      <c r="BZ126">
        <v>15.0228654579339</v>
      </c>
      <c r="CA126">
        <v>15.0228654579339</v>
      </c>
      <c r="CB126">
        <v>328126.78515356599</v>
      </c>
      <c r="CC126">
        <v>271.85375708270601</v>
      </c>
      <c r="CD126">
        <v>654156.14058809006</v>
      </c>
      <c r="CE126">
        <v>2804077.9293691898</v>
      </c>
    </row>
    <row r="127" spans="1:83" x14ac:dyDescent="0.25">
      <c r="A127">
        <v>877</v>
      </c>
      <c r="B127" t="s">
        <v>83</v>
      </c>
      <c r="C127">
        <v>2</v>
      </c>
      <c r="D127">
        <v>2049</v>
      </c>
      <c r="E127">
        <v>2047</v>
      </c>
      <c r="F127">
        <v>0.120336922221441</v>
      </c>
      <c r="G127">
        <v>9.9700753880170202E-5</v>
      </c>
      <c r="H127">
        <v>0.19535565036418701</v>
      </c>
      <c r="I127">
        <v>0.68420772666049001</v>
      </c>
      <c r="J127">
        <v>151.70724108351101</v>
      </c>
      <c r="K127">
        <v>151.70724108351101</v>
      </c>
      <c r="L127">
        <v>123.53636004763401</v>
      </c>
      <c r="M127">
        <v>100.93644329901601</v>
      </c>
      <c r="N127">
        <v>21874.965020332202</v>
      </c>
      <c r="O127">
        <v>18.123701881091201</v>
      </c>
      <c r="P127">
        <v>43609.986698534602</v>
      </c>
      <c r="Q127">
        <v>186936.778816351</v>
      </c>
      <c r="R127">
        <v>27577492.682803601</v>
      </c>
      <c r="S127">
        <v>27577492.682803601</v>
      </c>
      <c r="T127">
        <v>1</v>
      </c>
      <c r="U127">
        <v>4.0000000000000001E-3</v>
      </c>
      <c r="V127">
        <v>45544.672116292299</v>
      </c>
      <c r="W127">
        <v>4.0000000000000001E-3</v>
      </c>
      <c r="X127">
        <v>6.5630157743356401</v>
      </c>
      <c r="Y127">
        <v>6.5630157743356401</v>
      </c>
      <c r="Z127">
        <v>5.7520038460404601</v>
      </c>
      <c r="AA127">
        <v>4.1257860407465596</v>
      </c>
      <c r="AB127">
        <v>14.996467772548399</v>
      </c>
      <c r="AC127">
        <v>14.996467772548399</v>
      </c>
      <c r="AD127">
        <v>14.996467772548399</v>
      </c>
      <c r="AE127">
        <v>14.996467772548399</v>
      </c>
      <c r="AF127">
        <v>327798.46357235598</v>
      </c>
      <c r="AG127">
        <v>271.58346077479399</v>
      </c>
      <c r="AH127">
        <v>653500.79820356099</v>
      </c>
      <c r="AI127">
        <v>2801269.1870434498</v>
      </c>
      <c r="AJ127">
        <v>130.14775753662701</v>
      </c>
      <c r="AK127">
        <v>130.14775753662701</v>
      </c>
      <c r="AL127">
        <v>102.787888429045</v>
      </c>
      <c r="AM127">
        <v>81.814189485721201</v>
      </c>
      <c r="AN127">
        <v>136.710773310962</v>
      </c>
      <c r="AO127">
        <v>136.710773310962</v>
      </c>
      <c r="AP127">
        <v>108.53989227508499</v>
      </c>
      <c r="AQ127">
        <v>85.939975526467705</v>
      </c>
      <c r="AR127">
        <v>3318590.5920329099</v>
      </c>
      <c r="AS127">
        <v>2749.4968106003998</v>
      </c>
      <c r="AT127">
        <v>5387419.0184627101</v>
      </c>
      <c r="AU127">
        <v>18868733.575497299</v>
      </c>
      <c r="AV127">
        <v>1.0505310440045801</v>
      </c>
      <c r="AW127">
        <v>1.0505310440045801</v>
      </c>
      <c r="AX127">
        <v>1.05606390983551</v>
      </c>
      <c r="AY127">
        <v>1.05053218671969</v>
      </c>
      <c r="AZ127">
        <v>1.09696365255327</v>
      </c>
      <c r="BA127">
        <v>1.09696365255327</v>
      </c>
      <c r="BB127">
        <v>1.0633363656894801</v>
      </c>
      <c r="BC127">
        <v>1.05707490396476</v>
      </c>
      <c r="BD127">
        <v>1.04351490988539</v>
      </c>
      <c r="BE127">
        <v>1.04351490988539</v>
      </c>
      <c r="BF127">
        <v>1.0539510967229999</v>
      </c>
      <c r="BG127">
        <v>1.0473006027149401</v>
      </c>
      <c r="BH127">
        <v>0.15192504600000001</v>
      </c>
      <c r="BI127">
        <v>0.15192504600000001</v>
      </c>
      <c r="BJ127">
        <v>0.15122007300000001</v>
      </c>
      <c r="BK127">
        <v>0.19096596699999999</v>
      </c>
      <c r="BL127">
        <v>0.184118371</v>
      </c>
      <c r="BM127">
        <v>0.184118371</v>
      </c>
      <c r="BN127">
        <v>0.14526681899999999</v>
      </c>
      <c r="BO127">
        <v>0.18154208499999999</v>
      </c>
      <c r="BP127">
        <v>0.145164612</v>
      </c>
      <c r="BQ127">
        <v>0.145164612</v>
      </c>
      <c r="BR127">
        <v>0.152841594</v>
      </c>
      <c r="BS127">
        <v>0.19537253399999999</v>
      </c>
      <c r="BT127">
        <v>0.113948431</v>
      </c>
      <c r="BU127">
        <v>0.113948431</v>
      </c>
      <c r="BV127">
        <v>0.19592215599999999</v>
      </c>
      <c r="BW127">
        <v>0.28392197299999999</v>
      </c>
      <c r="BX127">
        <v>14.996467772548399</v>
      </c>
      <c r="BY127">
        <v>14.996467772548399</v>
      </c>
      <c r="BZ127">
        <v>14.996467772548399</v>
      </c>
      <c r="CA127">
        <v>14.996467772548399</v>
      </c>
      <c r="CB127">
        <v>327798.46357235598</v>
      </c>
      <c r="CC127">
        <v>271.58346077479399</v>
      </c>
      <c r="CD127">
        <v>653500.79820356099</v>
      </c>
      <c r="CE127">
        <v>2801269.1870434498</v>
      </c>
    </row>
    <row r="128" spans="1:83" x14ac:dyDescent="0.25">
      <c r="A128">
        <v>899</v>
      </c>
      <c r="B128" t="s">
        <v>83</v>
      </c>
      <c r="C128">
        <v>2</v>
      </c>
      <c r="D128">
        <v>2050</v>
      </c>
      <c r="E128">
        <v>2048</v>
      </c>
      <c r="F128">
        <v>0.120346869373276</v>
      </c>
      <c r="G128">
        <v>9.9709797499376694E-5</v>
      </c>
      <c r="H128">
        <v>0.195362137404129</v>
      </c>
      <c r="I128">
        <v>0.68419128342509505</v>
      </c>
      <c r="J128">
        <v>151.69050175981499</v>
      </c>
      <c r="K128">
        <v>151.69050175981499</v>
      </c>
      <c r="L128">
        <v>123.51682149812</v>
      </c>
      <c r="M128">
        <v>100.91468154514</v>
      </c>
      <c r="N128">
        <v>21891.583064565901</v>
      </c>
      <c r="O128">
        <v>18.137616089857001</v>
      </c>
      <c r="P128">
        <v>43643.045572408599</v>
      </c>
      <c r="Q128">
        <v>187078.526996328</v>
      </c>
      <c r="R128">
        <v>27593116.7688361</v>
      </c>
      <c r="S128">
        <v>27593116.7688361</v>
      </c>
      <c r="T128">
        <v>1</v>
      </c>
      <c r="U128">
        <v>4.0000000000000001E-3</v>
      </c>
      <c r="V128">
        <v>45857.092507958601</v>
      </c>
      <c r="W128">
        <v>4.0000000000000001E-3</v>
      </c>
      <c r="X128">
        <v>6.5765020631819899</v>
      </c>
      <c r="Y128">
        <v>6.5765020631819899</v>
      </c>
      <c r="Z128">
        <v>5.76269090906922</v>
      </c>
      <c r="AA128">
        <v>4.1342498994133203</v>
      </c>
      <c r="AB128">
        <v>14.966242160006299</v>
      </c>
      <c r="AC128">
        <v>14.966242160006299</v>
      </c>
      <c r="AD128">
        <v>14.966242160006299</v>
      </c>
      <c r="AE128">
        <v>14.966242160006299</v>
      </c>
      <c r="AF128">
        <v>327386.02373595902</v>
      </c>
      <c r="AG128">
        <v>271.24371118817402</v>
      </c>
      <c r="AH128">
        <v>652677.62152492395</v>
      </c>
      <c r="AI128">
        <v>2797741.1003770502</v>
      </c>
      <c r="AJ128">
        <v>130.14775753662701</v>
      </c>
      <c r="AK128">
        <v>130.14775753662701</v>
      </c>
      <c r="AL128">
        <v>102.787888429045</v>
      </c>
      <c r="AM128">
        <v>81.814189485721201</v>
      </c>
      <c r="AN128">
        <v>136.72425959980899</v>
      </c>
      <c r="AO128">
        <v>136.72425959980899</v>
      </c>
      <c r="AP128">
        <v>108.55057933811401</v>
      </c>
      <c r="AQ128">
        <v>85.948439385134506</v>
      </c>
      <c r="AR128">
        <v>3320745.21938068</v>
      </c>
      <c r="AS128">
        <v>2751.3040853973098</v>
      </c>
      <c r="AT128">
        <v>5390650.2696015602</v>
      </c>
      <c r="AU128">
        <v>18878969.975768499</v>
      </c>
      <c r="AV128">
        <v>1.0506347932116999</v>
      </c>
      <c r="AW128">
        <v>1.0506347932116999</v>
      </c>
      <c r="AX128">
        <v>1.05616798225588</v>
      </c>
      <c r="AY128">
        <v>1.0506357427638</v>
      </c>
      <c r="AZ128">
        <v>1.0970719873900501</v>
      </c>
      <c r="BA128">
        <v>1.0970719873900501</v>
      </c>
      <c r="BB128">
        <v>1.06344115479193</v>
      </c>
      <c r="BC128">
        <v>1.0571791049561801</v>
      </c>
      <c r="BD128">
        <v>1.0436179661873799</v>
      </c>
      <c r="BE128">
        <v>1.0436179661873799</v>
      </c>
      <c r="BF128">
        <v>1.0540549609309799</v>
      </c>
      <c r="BG128">
        <v>1.0474038402061601</v>
      </c>
      <c r="BH128">
        <v>0.15192504600000001</v>
      </c>
      <c r="BI128">
        <v>0.15192504600000001</v>
      </c>
      <c r="BJ128">
        <v>0.15122007300000001</v>
      </c>
      <c r="BK128">
        <v>0.19096596699999999</v>
      </c>
      <c r="BL128">
        <v>0.184118371</v>
      </c>
      <c r="BM128">
        <v>0.184118371</v>
      </c>
      <c r="BN128">
        <v>0.14526681899999999</v>
      </c>
      <c r="BO128">
        <v>0.18154208499999999</v>
      </c>
      <c r="BP128">
        <v>0.145164612</v>
      </c>
      <c r="BQ128">
        <v>0.145164612</v>
      </c>
      <c r="BR128">
        <v>0.152841594</v>
      </c>
      <c r="BS128">
        <v>0.19537253399999999</v>
      </c>
      <c r="BT128">
        <v>0.113948431</v>
      </c>
      <c r="BU128">
        <v>0.113948431</v>
      </c>
      <c r="BV128">
        <v>0.19592215599999999</v>
      </c>
      <c r="BW128">
        <v>0.28392197299999999</v>
      </c>
      <c r="BX128">
        <v>14.966242160006299</v>
      </c>
      <c r="BY128">
        <v>14.966242160006299</v>
      </c>
      <c r="BZ128">
        <v>14.966242160006299</v>
      </c>
      <c r="CA128">
        <v>14.966242160006299</v>
      </c>
      <c r="CB128">
        <v>327386.02373595902</v>
      </c>
      <c r="CC128">
        <v>271.24371118817402</v>
      </c>
      <c r="CD128">
        <v>652677.62152492395</v>
      </c>
      <c r="CE128">
        <v>2797741.1003770502</v>
      </c>
    </row>
    <row r="129" spans="1:83" x14ac:dyDescent="0.25">
      <c r="A129">
        <v>921</v>
      </c>
      <c r="B129" t="s">
        <v>83</v>
      </c>
      <c r="C129">
        <v>2</v>
      </c>
      <c r="D129">
        <v>2051</v>
      </c>
      <c r="E129">
        <v>2049</v>
      </c>
      <c r="F129">
        <v>0.1203579192438</v>
      </c>
      <c r="G129">
        <v>9.9719829658473702E-5</v>
      </c>
      <c r="H129">
        <v>0.19536934318257601</v>
      </c>
      <c r="I129">
        <v>0.684173017743964</v>
      </c>
      <c r="J129">
        <v>151.67028004942401</v>
      </c>
      <c r="K129">
        <v>151.67028004942401</v>
      </c>
      <c r="L129">
        <v>123.49379444541</v>
      </c>
      <c r="M129">
        <v>100.889429461912</v>
      </c>
      <c r="N129">
        <v>21908.230751877301</v>
      </c>
      <c r="O129">
        <v>18.151568691299701</v>
      </c>
      <c r="P129">
        <v>43676.155723755801</v>
      </c>
      <c r="Q129">
        <v>187220.499981236</v>
      </c>
      <c r="R129">
        <v>27607884.170827601</v>
      </c>
      <c r="S129">
        <v>27607884.170827601</v>
      </c>
      <c r="T129">
        <v>1</v>
      </c>
      <c r="U129">
        <v>4.0000000000000001E-3</v>
      </c>
      <c r="V129">
        <v>46171.655993352397</v>
      </c>
      <c r="W129">
        <v>4.0000000000000001E-3</v>
      </c>
      <c r="X129">
        <v>6.5900047898344098</v>
      </c>
      <c r="Y129">
        <v>6.5900047898344098</v>
      </c>
      <c r="Z129">
        <v>5.7733882934021299</v>
      </c>
      <c r="AA129">
        <v>4.1427222532280199</v>
      </c>
      <c r="AB129">
        <v>14.932517722963301</v>
      </c>
      <c r="AC129">
        <v>14.932517722963301</v>
      </c>
      <c r="AD129">
        <v>14.932517722963301</v>
      </c>
      <c r="AE129">
        <v>14.932517722963301</v>
      </c>
      <c r="AF129">
        <v>326896.45209535398</v>
      </c>
      <c r="AG129">
        <v>270.84027371409502</v>
      </c>
      <c r="AH129">
        <v>651700.55149408896</v>
      </c>
      <c r="AI129">
        <v>2793553.41995855</v>
      </c>
      <c r="AJ129">
        <v>130.14775753662701</v>
      </c>
      <c r="AK129">
        <v>130.14775753662701</v>
      </c>
      <c r="AL129">
        <v>102.787888429045</v>
      </c>
      <c r="AM129">
        <v>81.814189485721201</v>
      </c>
      <c r="AN129">
        <v>136.737762326461</v>
      </c>
      <c r="AO129">
        <v>136.737762326461</v>
      </c>
      <c r="AP129">
        <v>108.561276722447</v>
      </c>
      <c r="AQ129">
        <v>85.956911738949202</v>
      </c>
      <c r="AR129">
        <v>3322827.4935246599</v>
      </c>
      <c r="AS129">
        <v>2753.0535067458</v>
      </c>
      <c r="AT129">
        <v>5393734.1971152499</v>
      </c>
      <c r="AU129">
        <v>18888569.4266809</v>
      </c>
      <c r="AV129">
        <v>1.0507386588449199</v>
      </c>
      <c r="AW129">
        <v>1.0507386588449199</v>
      </c>
      <c r="AX129">
        <v>1.0562721474113199</v>
      </c>
      <c r="AY129">
        <v>1.05073939467046</v>
      </c>
      <c r="AZ129">
        <v>1.0971804437988699</v>
      </c>
      <c r="BA129">
        <v>1.0971804437988699</v>
      </c>
      <c r="BB129">
        <v>1.0635460372680701</v>
      </c>
      <c r="BC129">
        <v>1.05728340240719</v>
      </c>
      <c r="BD129">
        <v>1.0437211381378899</v>
      </c>
      <c r="BE129">
        <v>1.0437211381378899</v>
      </c>
      <c r="BF129">
        <v>1.05415891768853</v>
      </c>
      <c r="BG129">
        <v>1.0475071732650501</v>
      </c>
      <c r="BH129">
        <v>0.15192504600000001</v>
      </c>
      <c r="BI129">
        <v>0.15192504600000001</v>
      </c>
      <c r="BJ129">
        <v>0.15122007300000001</v>
      </c>
      <c r="BK129">
        <v>0.19096596699999999</v>
      </c>
      <c r="BL129">
        <v>0.184118371</v>
      </c>
      <c r="BM129">
        <v>0.184118371</v>
      </c>
      <c r="BN129">
        <v>0.14526681899999999</v>
      </c>
      <c r="BO129">
        <v>0.18154208499999999</v>
      </c>
      <c r="BP129">
        <v>0.145164612</v>
      </c>
      <c r="BQ129">
        <v>0.145164612</v>
      </c>
      <c r="BR129">
        <v>0.152841594</v>
      </c>
      <c r="BS129">
        <v>0.19537253399999999</v>
      </c>
      <c r="BT129">
        <v>0.113948431</v>
      </c>
      <c r="BU129">
        <v>0.113948431</v>
      </c>
      <c r="BV129">
        <v>0.19592215599999999</v>
      </c>
      <c r="BW129">
        <v>0.28392197299999999</v>
      </c>
      <c r="BX129">
        <v>14.932517722963301</v>
      </c>
      <c r="BY129">
        <v>14.932517722963301</v>
      </c>
      <c r="BZ129">
        <v>14.932517722963301</v>
      </c>
      <c r="CA129">
        <v>14.932517722963301</v>
      </c>
      <c r="CB129">
        <v>326896.45209535398</v>
      </c>
      <c r="CC129">
        <v>270.84027371409502</v>
      </c>
      <c r="CD129">
        <v>651700.55149408896</v>
      </c>
      <c r="CE129">
        <v>2793553.41995855</v>
      </c>
    </row>
    <row r="130" spans="1:83" x14ac:dyDescent="0.25">
      <c r="A130">
        <v>140</v>
      </c>
      <c r="B130" t="s">
        <v>84</v>
      </c>
      <c r="C130">
        <v>1</v>
      </c>
      <c r="D130">
        <v>2010</v>
      </c>
      <c r="E130">
        <v>2008</v>
      </c>
      <c r="F130">
        <v>0.32800362799999999</v>
      </c>
      <c r="G130">
        <v>1.1403170000000001E-3</v>
      </c>
      <c r="H130">
        <v>0.21036834699999901</v>
      </c>
      <c r="I130">
        <v>0.460487708</v>
      </c>
      <c r="J130">
        <v>387.79801529999997</v>
      </c>
      <c r="K130">
        <v>267.42036760000002</v>
      </c>
      <c r="L130">
        <v>184.53454529999999</v>
      </c>
      <c r="M130">
        <v>142.09332769999901</v>
      </c>
      <c r="N130">
        <v>538382.28700000001</v>
      </c>
      <c r="O130">
        <v>2714.2435</v>
      </c>
      <c r="P130">
        <v>725638.65899999999</v>
      </c>
      <c r="Q130">
        <v>2062823.426</v>
      </c>
      <c r="R130">
        <v>2960.5277609999998</v>
      </c>
      <c r="S130">
        <v>636528271.29999995</v>
      </c>
      <c r="T130">
        <v>215005</v>
      </c>
      <c r="U130">
        <v>44.595999999999997</v>
      </c>
      <c r="V130">
        <v>62178.4725799999</v>
      </c>
      <c r="W130">
        <v>2.0741799999999901E-4</v>
      </c>
      <c r="X130">
        <v>26.35335203</v>
      </c>
      <c r="Y130">
        <v>26.35335203</v>
      </c>
      <c r="Z130">
        <v>14.598419529999999</v>
      </c>
      <c r="AA130">
        <v>4.8856947100000001</v>
      </c>
      <c r="AB130">
        <v>120.3776477</v>
      </c>
      <c r="AC130">
        <v>0</v>
      </c>
      <c r="AD130">
        <v>0</v>
      </c>
      <c r="AE130">
        <v>0</v>
      </c>
      <c r="AF130">
        <v>64809193.259999998</v>
      </c>
      <c r="AG130">
        <v>0</v>
      </c>
      <c r="AH130">
        <v>0</v>
      </c>
      <c r="AI130">
        <v>0</v>
      </c>
      <c r="AJ130">
        <v>241.06701559999999</v>
      </c>
      <c r="AK130">
        <v>241.06701559999999</v>
      </c>
      <c r="AL130">
        <v>169.93612580000001</v>
      </c>
      <c r="AM130">
        <v>137.20763299999999</v>
      </c>
      <c r="AN130">
        <v>267.42036760000002</v>
      </c>
      <c r="AO130">
        <v>267.42036760000002</v>
      </c>
      <c r="AP130">
        <v>184.53454529999999</v>
      </c>
      <c r="AQ130">
        <v>142.09332769999901</v>
      </c>
      <c r="AR130">
        <v>208783582.40000001</v>
      </c>
      <c r="AS130">
        <v>725843.99459999998</v>
      </c>
      <c r="AT130">
        <v>133905400</v>
      </c>
      <c r="AU130">
        <v>293113445</v>
      </c>
      <c r="AV130">
        <v>1.07810322</v>
      </c>
      <c r="AW130">
        <v>1.07810322</v>
      </c>
      <c r="AX130">
        <v>1.0667986389999999</v>
      </c>
      <c r="AY130">
        <v>1.04303715</v>
      </c>
      <c r="AZ130">
        <v>1.07810322</v>
      </c>
      <c r="BA130">
        <v>1.07810322</v>
      </c>
      <c r="BB130">
        <v>1.0667986389999999</v>
      </c>
      <c r="BC130">
        <v>1.0430384829999999</v>
      </c>
      <c r="BD130">
        <v>1.0418025550000001</v>
      </c>
      <c r="BE130">
        <v>1.0418025550000001</v>
      </c>
      <c r="BF130">
        <v>1.0519227659999999</v>
      </c>
      <c r="BG130">
        <v>1.0194016829999999</v>
      </c>
      <c r="BH130">
        <v>0.31761610200000001</v>
      </c>
      <c r="BI130">
        <v>0.31761610200000001</v>
      </c>
      <c r="BJ130">
        <v>0.155670949</v>
      </c>
      <c r="BK130">
        <v>0.19147461399999999</v>
      </c>
      <c r="BL130">
        <v>0.31761610200000001</v>
      </c>
      <c r="BM130">
        <v>0.31761610200000001</v>
      </c>
      <c r="BN130">
        <v>0.155670949</v>
      </c>
      <c r="BO130">
        <v>0.19147699300000001</v>
      </c>
      <c r="BP130">
        <v>0.145164612</v>
      </c>
      <c r="BQ130">
        <v>0.145164612</v>
      </c>
      <c r="BR130">
        <v>0.152841594</v>
      </c>
      <c r="BS130">
        <v>0.14127632900000001</v>
      </c>
      <c r="BT130">
        <v>1</v>
      </c>
      <c r="BU130">
        <v>1</v>
      </c>
      <c r="BV130">
        <v>1</v>
      </c>
      <c r="BW130">
        <v>0.99989063099999997</v>
      </c>
      <c r="BX130">
        <v>102.0409693</v>
      </c>
      <c r="BY130">
        <v>0</v>
      </c>
      <c r="BZ130">
        <v>0</v>
      </c>
      <c r="CA130">
        <v>0</v>
      </c>
      <c r="CB130">
        <v>54937050.43</v>
      </c>
      <c r="CC130">
        <v>0</v>
      </c>
      <c r="CD130">
        <v>0</v>
      </c>
      <c r="CE130">
        <v>0</v>
      </c>
    </row>
    <row r="131" spans="1:83" x14ac:dyDescent="0.25">
      <c r="A131">
        <v>141</v>
      </c>
      <c r="B131" t="s">
        <v>84</v>
      </c>
      <c r="C131">
        <v>1</v>
      </c>
      <c r="D131">
        <v>2011</v>
      </c>
      <c r="E131">
        <v>2009</v>
      </c>
      <c r="F131">
        <v>0.42854815699999999</v>
      </c>
      <c r="G131">
        <v>2.2510830000000001E-3</v>
      </c>
      <c r="H131">
        <v>0.213355606</v>
      </c>
      <c r="I131">
        <v>0.355845154</v>
      </c>
      <c r="J131">
        <v>230.66933470000001</v>
      </c>
      <c r="K131">
        <v>131.01139459999999</v>
      </c>
      <c r="L131">
        <v>72.264554770000004</v>
      </c>
      <c r="M131">
        <v>43.164395829999997</v>
      </c>
      <c r="N131">
        <v>458406.58399999997</v>
      </c>
      <c r="O131">
        <v>4239.5870000000004</v>
      </c>
      <c r="P131">
        <v>728483.64299999899</v>
      </c>
      <c r="Q131">
        <v>2034119.52</v>
      </c>
      <c r="R131">
        <v>1140.154624</v>
      </c>
      <c r="S131">
        <v>246740862.19999999</v>
      </c>
      <c r="T131">
        <v>216410</v>
      </c>
      <c r="U131">
        <v>12.672000000000001</v>
      </c>
      <c r="V131">
        <v>60892.976609999998</v>
      </c>
      <c r="W131" s="1">
        <v>5.85999999999999E-5</v>
      </c>
      <c r="X131">
        <v>34.856020530000002</v>
      </c>
      <c r="Y131">
        <v>34.856020530000002</v>
      </c>
      <c r="Z131">
        <v>13.07241054</v>
      </c>
      <c r="AA131">
        <v>4.7937411699999997</v>
      </c>
      <c r="AB131">
        <v>99.657940069999995</v>
      </c>
      <c r="AC131">
        <v>0</v>
      </c>
      <c r="AD131">
        <v>0</v>
      </c>
      <c r="AE131">
        <v>0</v>
      </c>
      <c r="AF131">
        <v>45683855.869999997</v>
      </c>
      <c r="AG131">
        <v>0</v>
      </c>
      <c r="AH131">
        <v>0</v>
      </c>
      <c r="AI131">
        <v>0</v>
      </c>
      <c r="AJ131">
        <v>96.155374089999995</v>
      </c>
      <c r="AK131">
        <v>96.155374089999995</v>
      </c>
      <c r="AL131">
        <v>59.192144220000003</v>
      </c>
      <c r="AM131">
        <v>38.37065466</v>
      </c>
      <c r="AN131">
        <v>131.01139459999999</v>
      </c>
      <c r="AO131">
        <v>131.01139459999999</v>
      </c>
      <c r="AP131">
        <v>72.264554770000004</v>
      </c>
      <c r="AQ131">
        <v>43.164395829999997</v>
      </c>
      <c r="AR131">
        <v>105740341.7</v>
      </c>
      <c r="AS131">
        <v>555434.20550000004</v>
      </c>
      <c r="AT131">
        <v>52643546.119999997</v>
      </c>
      <c r="AU131">
        <v>87801540.129999995</v>
      </c>
      <c r="AV131">
        <v>1.07810322</v>
      </c>
      <c r="AW131">
        <v>1.07810322</v>
      </c>
      <c r="AX131">
        <v>1.0667986389999999</v>
      </c>
      <c r="AY131">
        <v>1.04303715</v>
      </c>
      <c r="AZ131">
        <v>1.07810322</v>
      </c>
      <c r="BA131">
        <v>1.07810322</v>
      </c>
      <c r="BB131">
        <v>1.0667986389999999</v>
      </c>
      <c r="BC131">
        <v>1.0430384829999999</v>
      </c>
      <c r="BD131">
        <v>1.0418025550000001</v>
      </c>
      <c r="BE131">
        <v>1.0418025550000001</v>
      </c>
      <c r="BF131">
        <v>1.0519227659999999</v>
      </c>
      <c r="BG131">
        <v>1.0194016829999999</v>
      </c>
      <c r="BH131">
        <v>0.31761610200000001</v>
      </c>
      <c r="BI131">
        <v>0.31761610200000001</v>
      </c>
      <c r="BJ131">
        <v>0.155670949</v>
      </c>
      <c r="BK131">
        <v>0.19147461399999999</v>
      </c>
      <c r="BL131">
        <v>0.31761610200000001</v>
      </c>
      <c r="BM131">
        <v>0.31761610200000001</v>
      </c>
      <c r="BN131">
        <v>0.155670949</v>
      </c>
      <c r="BO131">
        <v>0.19147699300000001</v>
      </c>
      <c r="BP131">
        <v>0.145164612</v>
      </c>
      <c r="BQ131">
        <v>0.145164612</v>
      </c>
      <c r="BR131">
        <v>0.152841594</v>
      </c>
      <c r="BS131">
        <v>0.14127632900000001</v>
      </c>
      <c r="BT131">
        <v>1</v>
      </c>
      <c r="BU131">
        <v>1</v>
      </c>
      <c r="BV131">
        <v>1</v>
      </c>
      <c r="BW131">
        <v>0.99989063099999997</v>
      </c>
      <c r="BX131">
        <v>103.0185638</v>
      </c>
      <c r="BY131">
        <v>0</v>
      </c>
      <c r="BZ131">
        <v>0</v>
      </c>
      <c r="CA131">
        <v>0</v>
      </c>
      <c r="CB131">
        <v>47224387.909999996</v>
      </c>
      <c r="CC131">
        <v>0</v>
      </c>
      <c r="CD131">
        <v>0</v>
      </c>
      <c r="CE131">
        <v>0</v>
      </c>
    </row>
    <row r="132" spans="1:83" x14ac:dyDescent="0.25">
      <c r="A132">
        <v>142</v>
      </c>
      <c r="B132" t="s">
        <v>84</v>
      </c>
      <c r="C132">
        <v>1</v>
      </c>
      <c r="D132">
        <v>2012</v>
      </c>
      <c r="E132">
        <v>2010</v>
      </c>
      <c r="F132">
        <v>0.35514936799999902</v>
      </c>
      <c r="G132">
        <v>1.6113479999999901E-3</v>
      </c>
      <c r="H132">
        <v>0.19156187</v>
      </c>
      <c r="I132">
        <v>0.451677414</v>
      </c>
      <c r="J132">
        <v>243.597306</v>
      </c>
      <c r="K132">
        <v>103.4282311</v>
      </c>
      <c r="L132">
        <v>80.414018850000005</v>
      </c>
      <c r="M132">
        <v>67.237371530000004</v>
      </c>
      <c r="N132">
        <v>446181.66700000002</v>
      </c>
      <c r="O132">
        <v>4767.8580000000002</v>
      </c>
      <c r="P132">
        <v>729038.48800000001</v>
      </c>
      <c r="Q132">
        <v>2055847.0619999999</v>
      </c>
      <c r="R132">
        <v>1402.7494769999901</v>
      </c>
      <c r="S132">
        <v>306036450.60000002</v>
      </c>
      <c r="T132">
        <v>218169</v>
      </c>
      <c r="U132">
        <v>12.61</v>
      </c>
      <c r="V132">
        <v>59203.216410000001</v>
      </c>
      <c r="W132" s="1">
        <v>5.7799999999999901E-5</v>
      </c>
      <c r="X132">
        <v>14.78164591</v>
      </c>
      <c r="Y132">
        <v>14.78164591</v>
      </c>
      <c r="Z132">
        <v>7.6747949439999896</v>
      </c>
      <c r="AA132">
        <v>2.764455812</v>
      </c>
      <c r="AB132">
        <v>140.1690749</v>
      </c>
      <c r="AC132">
        <v>0</v>
      </c>
      <c r="AD132">
        <v>0</v>
      </c>
      <c r="AE132">
        <v>0</v>
      </c>
      <c r="AF132">
        <v>62540871.490000002</v>
      </c>
      <c r="AG132">
        <v>0</v>
      </c>
      <c r="AH132">
        <v>0</v>
      </c>
      <c r="AI132">
        <v>0</v>
      </c>
      <c r="AJ132">
        <v>88.646585229999999</v>
      </c>
      <c r="AK132">
        <v>88.646585229999999</v>
      </c>
      <c r="AL132">
        <v>72.739223910000007</v>
      </c>
      <c r="AM132">
        <v>64.472915709999995</v>
      </c>
      <c r="AN132">
        <v>103.4282311</v>
      </c>
      <c r="AO132">
        <v>103.4282311</v>
      </c>
      <c r="AP132">
        <v>80.414018850000005</v>
      </c>
      <c r="AQ132">
        <v>67.237371530000004</v>
      </c>
      <c r="AR132">
        <v>108688652.09999999</v>
      </c>
      <c r="AS132">
        <v>493131.11920000002</v>
      </c>
      <c r="AT132">
        <v>58624914.719999999</v>
      </c>
      <c r="AU132">
        <v>138229752.69999999</v>
      </c>
      <c r="AV132">
        <v>1.07810322</v>
      </c>
      <c r="AW132">
        <v>1.07810322</v>
      </c>
      <c r="AX132">
        <v>1.0667986389999999</v>
      </c>
      <c r="AY132">
        <v>1.04303715</v>
      </c>
      <c r="AZ132">
        <v>1.07810322</v>
      </c>
      <c r="BA132">
        <v>1.07810322</v>
      </c>
      <c r="BB132">
        <v>1.0667986389999999</v>
      </c>
      <c r="BC132">
        <v>1.0430384829999999</v>
      </c>
      <c r="BD132">
        <v>1.0418025550000001</v>
      </c>
      <c r="BE132">
        <v>1.0418025550000001</v>
      </c>
      <c r="BF132">
        <v>1.0519227659999999</v>
      </c>
      <c r="BG132">
        <v>1.0194016829999999</v>
      </c>
      <c r="BH132">
        <v>0.31761610200000001</v>
      </c>
      <c r="BI132">
        <v>0.31761610200000001</v>
      </c>
      <c r="BJ132">
        <v>0.155670949</v>
      </c>
      <c r="BK132">
        <v>0.19147461399999999</v>
      </c>
      <c r="BL132">
        <v>0.31761610200000001</v>
      </c>
      <c r="BM132">
        <v>0.31761610200000001</v>
      </c>
      <c r="BN132">
        <v>0.155670949</v>
      </c>
      <c r="BO132">
        <v>0.19147699300000001</v>
      </c>
      <c r="BP132">
        <v>0.145164612</v>
      </c>
      <c r="BQ132">
        <v>0.145164612</v>
      </c>
      <c r="BR132">
        <v>0.152841594</v>
      </c>
      <c r="BS132">
        <v>0.14127632900000001</v>
      </c>
      <c r="BT132">
        <v>1</v>
      </c>
      <c r="BU132">
        <v>1</v>
      </c>
      <c r="BV132">
        <v>1</v>
      </c>
      <c r="BW132">
        <v>0.99989063099999997</v>
      </c>
      <c r="BX132">
        <v>103.8912108</v>
      </c>
      <c r="BY132">
        <v>0</v>
      </c>
      <c r="BZ132">
        <v>0</v>
      </c>
      <c r="CA132">
        <v>0</v>
      </c>
      <c r="CB132">
        <v>46354353.640000001</v>
      </c>
      <c r="CC132">
        <v>0</v>
      </c>
      <c r="CD132">
        <v>0</v>
      </c>
      <c r="CE132">
        <v>0</v>
      </c>
    </row>
    <row r="133" spans="1:83" x14ac:dyDescent="0.25">
      <c r="A133">
        <v>143</v>
      </c>
      <c r="B133" t="s">
        <v>84</v>
      </c>
      <c r="C133">
        <v>1</v>
      </c>
      <c r="D133">
        <v>2013</v>
      </c>
      <c r="E133">
        <v>2011</v>
      </c>
      <c r="F133">
        <v>0.34375921199999998</v>
      </c>
      <c r="G133">
        <v>1.989513E-3</v>
      </c>
      <c r="H133">
        <v>0.18434108199999999</v>
      </c>
      <c r="I133">
        <v>0.46991019299999998</v>
      </c>
      <c r="J133">
        <v>194.80501870000001</v>
      </c>
      <c r="K133">
        <v>96.011916909999997</v>
      </c>
      <c r="L133">
        <v>64.723865880000005</v>
      </c>
      <c r="M133">
        <v>57.755349969999997</v>
      </c>
      <c r="N133">
        <v>443690.83299999998</v>
      </c>
      <c r="O133">
        <v>5210.1220000000003</v>
      </c>
      <c r="P133">
        <v>716116.91799999995</v>
      </c>
      <c r="Q133">
        <v>2045732.7509999999</v>
      </c>
      <c r="R133">
        <v>1145.8774309999999</v>
      </c>
      <c r="S133">
        <v>251435301.09999999</v>
      </c>
      <c r="T133">
        <v>219426</v>
      </c>
      <c r="U133">
        <v>12.425999999999901</v>
      </c>
      <c r="V133">
        <v>55875.546470000001</v>
      </c>
      <c r="W133" s="1">
        <v>5.66E-5</v>
      </c>
      <c r="X133">
        <v>7.0223944410000003</v>
      </c>
      <c r="Y133">
        <v>7.0223944410000003</v>
      </c>
      <c r="Z133">
        <v>4.7734789949999996</v>
      </c>
      <c r="AA133">
        <v>4.8803139160000004</v>
      </c>
      <c r="AB133">
        <v>98.793101799999903</v>
      </c>
      <c r="AC133">
        <v>0</v>
      </c>
      <c r="AD133">
        <v>0</v>
      </c>
      <c r="AE133">
        <v>0</v>
      </c>
      <c r="AF133">
        <v>43833593.630000003</v>
      </c>
      <c r="AG133">
        <v>0</v>
      </c>
      <c r="AH133">
        <v>0</v>
      </c>
      <c r="AI133">
        <v>0</v>
      </c>
      <c r="AJ133">
        <v>88.989522469999997</v>
      </c>
      <c r="AK133">
        <v>88.989522469999997</v>
      </c>
      <c r="AL133">
        <v>59.950386880000003</v>
      </c>
      <c r="AM133">
        <v>52.875036049999999</v>
      </c>
      <c r="AN133">
        <v>96.011916909999997</v>
      </c>
      <c r="AO133">
        <v>96.011916909999997</v>
      </c>
      <c r="AP133">
        <v>64.723865880000005</v>
      </c>
      <c r="AQ133">
        <v>57.755349969999997</v>
      </c>
      <c r="AR133">
        <v>86433201.019999996</v>
      </c>
      <c r="AS133">
        <v>500233.80050000001</v>
      </c>
      <c r="AT133">
        <v>46349855.350000001</v>
      </c>
      <c r="AU133">
        <v>118152011</v>
      </c>
      <c r="AV133">
        <v>1.07810322</v>
      </c>
      <c r="AW133">
        <v>1.07810322</v>
      </c>
      <c r="AX133">
        <v>1.0667986389999999</v>
      </c>
      <c r="AY133">
        <v>1.04303715</v>
      </c>
      <c r="AZ133">
        <v>1.07810322</v>
      </c>
      <c r="BA133">
        <v>1.07810322</v>
      </c>
      <c r="BB133">
        <v>1.0667986389999999</v>
      </c>
      <c r="BC133">
        <v>1.0430384829999999</v>
      </c>
      <c r="BD133">
        <v>1.0418025550000001</v>
      </c>
      <c r="BE133">
        <v>1.0418025550000001</v>
      </c>
      <c r="BF133">
        <v>1.0519227659999999</v>
      </c>
      <c r="BG133">
        <v>1.0194016829999999</v>
      </c>
      <c r="BH133">
        <v>0.31761610200000001</v>
      </c>
      <c r="BI133">
        <v>0.31761610200000001</v>
      </c>
      <c r="BJ133">
        <v>0.155670949</v>
      </c>
      <c r="BK133">
        <v>0.19147461399999999</v>
      </c>
      <c r="BL133">
        <v>0.31761610200000001</v>
      </c>
      <c r="BM133">
        <v>0.31761610200000001</v>
      </c>
      <c r="BN133">
        <v>0.155670949</v>
      </c>
      <c r="BO133">
        <v>0.19147699300000001</v>
      </c>
      <c r="BP133">
        <v>0.145164612</v>
      </c>
      <c r="BQ133">
        <v>0.145164612</v>
      </c>
      <c r="BR133">
        <v>0.152841594</v>
      </c>
      <c r="BS133">
        <v>0.14127632900000001</v>
      </c>
      <c r="BT133">
        <v>1</v>
      </c>
      <c r="BU133">
        <v>1</v>
      </c>
      <c r="BV133">
        <v>1</v>
      </c>
      <c r="BW133">
        <v>0.99989063099999997</v>
      </c>
      <c r="BX133">
        <v>103.6997411</v>
      </c>
      <c r="BY133">
        <v>0</v>
      </c>
      <c r="BZ133">
        <v>0</v>
      </c>
      <c r="CA133">
        <v>0</v>
      </c>
      <c r="CB133">
        <v>46010624.520000003</v>
      </c>
      <c r="CC133">
        <v>0</v>
      </c>
      <c r="CD133">
        <v>0</v>
      </c>
      <c r="CE133">
        <v>0</v>
      </c>
    </row>
    <row r="134" spans="1:83" x14ac:dyDescent="0.25">
      <c r="A134">
        <v>144</v>
      </c>
      <c r="B134" t="s">
        <v>84</v>
      </c>
      <c r="C134">
        <v>1</v>
      </c>
      <c r="D134">
        <v>2014</v>
      </c>
      <c r="E134">
        <v>2012</v>
      </c>
      <c r="F134">
        <v>0.272796013</v>
      </c>
      <c r="G134">
        <v>1.3632479999999901E-3</v>
      </c>
      <c r="H134">
        <v>0.212250041</v>
      </c>
      <c r="I134">
        <v>0.51359069800000001</v>
      </c>
      <c r="J134">
        <v>240.29723609999999</v>
      </c>
      <c r="K134">
        <v>133.98204099999899</v>
      </c>
      <c r="L134">
        <v>113.180547799999</v>
      </c>
      <c r="M134">
        <v>96.452186870000006</v>
      </c>
      <c r="N134">
        <v>435731.54200000002</v>
      </c>
      <c r="O134">
        <v>3905.3319999999999</v>
      </c>
      <c r="P134">
        <v>719789.89599999995</v>
      </c>
      <c r="Q134">
        <v>2043783.2069999999</v>
      </c>
      <c r="R134">
        <v>1743.6543059999999</v>
      </c>
      <c r="S134">
        <v>383821904.10000002</v>
      </c>
      <c r="T134">
        <v>220125</v>
      </c>
      <c r="U134">
        <v>12.315999999999899</v>
      </c>
      <c r="V134">
        <v>55276.546950000004</v>
      </c>
      <c r="W134" s="1">
        <v>5.5999999999999999E-5</v>
      </c>
      <c r="X134">
        <v>6.6513085219999999</v>
      </c>
      <c r="Y134">
        <v>6.6513085219999999</v>
      </c>
      <c r="Z134">
        <v>1.5777714469999999</v>
      </c>
      <c r="AA134">
        <v>-0.69767199400000002</v>
      </c>
      <c r="AB134">
        <v>106.31519520000001</v>
      </c>
      <c r="AC134">
        <v>0</v>
      </c>
      <c r="AD134">
        <v>0</v>
      </c>
      <c r="AE134">
        <v>0</v>
      </c>
      <c r="AF134">
        <v>46324883.93</v>
      </c>
      <c r="AG134">
        <v>0</v>
      </c>
      <c r="AH134">
        <v>0</v>
      </c>
      <c r="AI134">
        <v>0</v>
      </c>
      <c r="AJ134">
        <v>127.3307324</v>
      </c>
      <c r="AK134">
        <v>127.3307324</v>
      </c>
      <c r="AL134">
        <v>111.6027763</v>
      </c>
      <c r="AM134">
        <v>97.149858859999995</v>
      </c>
      <c r="AN134">
        <v>133.98204099999899</v>
      </c>
      <c r="AO134">
        <v>133.98204099999899</v>
      </c>
      <c r="AP134">
        <v>113.180547799999</v>
      </c>
      <c r="AQ134">
        <v>96.452186870000006</v>
      </c>
      <c r="AR134">
        <v>104705085.2</v>
      </c>
      <c r="AS134">
        <v>523244.35200000001</v>
      </c>
      <c r="AT134">
        <v>81466214.719999999</v>
      </c>
      <c r="AU134">
        <v>197127359.80000001</v>
      </c>
      <c r="AV134">
        <v>1.07810322</v>
      </c>
      <c r="AW134">
        <v>1.07810322</v>
      </c>
      <c r="AX134">
        <v>1.0667986389999999</v>
      </c>
      <c r="AY134">
        <v>1.04303715</v>
      </c>
      <c r="AZ134">
        <v>1.07810322</v>
      </c>
      <c r="BA134">
        <v>1.07810322</v>
      </c>
      <c r="BB134">
        <v>1.0667986389999999</v>
      </c>
      <c r="BC134">
        <v>1.0430384829999999</v>
      </c>
      <c r="BD134">
        <v>1.0418025550000001</v>
      </c>
      <c r="BE134">
        <v>1.0418025550000001</v>
      </c>
      <c r="BF134">
        <v>1.0519227659999999</v>
      </c>
      <c r="BG134">
        <v>1.0194016829999999</v>
      </c>
      <c r="BH134">
        <v>0.31761610200000001</v>
      </c>
      <c r="BI134">
        <v>0.31761610200000001</v>
      </c>
      <c r="BJ134">
        <v>0.155670949</v>
      </c>
      <c r="BK134">
        <v>0.19147461399999999</v>
      </c>
      <c r="BL134">
        <v>0.31761610200000001</v>
      </c>
      <c r="BM134">
        <v>0.31761610200000001</v>
      </c>
      <c r="BN134">
        <v>0.155670949</v>
      </c>
      <c r="BO134">
        <v>0.19147699300000001</v>
      </c>
      <c r="BP134">
        <v>0.145164612</v>
      </c>
      <c r="BQ134">
        <v>0.145164612</v>
      </c>
      <c r="BR134">
        <v>0.152841594</v>
      </c>
      <c r="BS134">
        <v>0.14127632900000001</v>
      </c>
      <c r="BT134">
        <v>1</v>
      </c>
      <c r="BU134">
        <v>1</v>
      </c>
      <c r="BV134">
        <v>1</v>
      </c>
      <c r="BW134">
        <v>0.99989063099999997</v>
      </c>
      <c r="BX134">
        <v>108.0149625</v>
      </c>
      <c r="BY134">
        <v>0</v>
      </c>
      <c r="BZ134">
        <v>0</v>
      </c>
      <c r="CA134">
        <v>0</v>
      </c>
      <c r="CB134">
        <v>47065526.170000002</v>
      </c>
      <c r="CC134">
        <v>0</v>
      </c>
      <c r="CD134">
        <v>0</v>
      </c>
      <c r="CE134">
        <v>0</v>
      </c>
    </row>
    <row r="135" spans="1:83" x14ac:dyDescent="0.25">
      <c r="A135">
        <v>145</v>
      </c>
      <c r="B135" t="s">
        <v>84</v>
      </c>
      <c r="C135">
        <v>1</v>
      </c>
      <c r="D135">
        <v>2015</v>
      </c>
      <c r="E135">
        <v>2013</v>
      </c>
      <c r="F135">
        <v>0.29925817500000002</v>
      </c>
      <c r="G135">
        <v>1.145458E-3</v>
      </c>
      <c r="H135">
        <v>0.18439531000000001</v>
      </c>
      <c r="I135">
        <v>0.51520105699999996</v>
      </c>
      <c r="J135">
        <v>222.66816659999901</v>
      </c>
      <c r="K135">
        <v>87.640705659999995</v>
      </c>
      <c r="L135">
        <v>84.043422919999998</v>
      </c>
      <c r="M135">
        <v>81.280053969999997</v>
      </c>
      <c r="N135">
        <v>421752.60600000003</v>
      </c>
      <c r="O135">
        <v>4101.5059999999903</v>
      </c>
      <c r="P135">
        <v>688519.15</v>
      </c>
      <c r="Q135">
        <v>1989127.6140000001</v>
      </c>
      <c r="R135">
        <v>1418.36683699999</v>
      </c>
      <c r="S135">
        <v>313812244.30000001</v>
      </c>
      <c r="T135">
        <v>221249</v>
      </c>
      <c r="U135">
        <v>11.208</v>
      </c>
      <c r="V135">
        <v>57013.132210000003</v>
      </c>
      <c r="W135" s="1">
        <v>5.0699999999999999E-5</v>
      </c>
      <c r="X135">
        <v>6.9311443869999998</v>
      </c>
      <c r="Y135">
        <v>6.9311443869999998</v>
      </c>
      <c r="Z135">
        <v>9.0448099759999998</v>
      </c>
      <c r="AA135">
        <v>5.8602385999999997</v>
      </c>
      <c r="AB135">
        <v>135.02746089999999</v>
      </c>
      <c r="AC135">
        <v>0</v>
      </c>
      <c r="AD135">
        <v>0</v>
      </c>
      <c r="AE135">
        <v>0</v>
      </c>
      <c r="AF135">
        <v>56948183.509999998</v>
      </c>
      <c r="AG135">
        <v>0</v>
      </c>
      <c r="AH135">
        <v>0</v>
      </c>
      <c r="AI135">
        <v>0</v>
      </c>
      <c r="AJ135">
        <v>80.709561269999995</v>
      </c>
      <c r="AK135">
        <v>80.709561269999995</v>
      </c>
      <c r="AL135">
        <v>74.998612949999995</v>
      </c>
      <c r="AM135">
        <v>75.419815369999995</v>
      </c>
      <c r="AN135">
        <v>87.640705659999995</v>
      </c>
      <c r="AO135">
        <v>87.640705659999995</v>
      </c>
      <c r="AP135">
        <v>84.043422919999998</v>
      </c>
      <c r="AQ135">
        <v>81.280053969999997</v>
      </c>
      <c r="AR135">
        <v>93910879.519999996</v>
      </c>
      <c r="AS135">
        <v>359458.88010000001</v>
      </c>
      <c r="AT135">
        <v>57865506.109999999</v>
      </c>
      <c r="AU135">
        <v>161676399.80000001</v>
      </c>
      <c r="AV135">
        <v>1.07810322</v>
      </c>
      <c r="AW135">
        <v>1.07810322</v>
      </c>
      <c r="AX135">
        <v>1.0667986389999999</v>
      </c>
      <c r="AY135">
        <v>1.04303715</v>
      </c>
      <c r="AZ135">
        <v>1.07810322</v>
      </c>
      <c r="BA135">
        <v>1.07810322</v>
      </c>
      <c r="BB135">
        <v>1.0667986389999999</v>
      </c>
      <c r="BC135">
        <v>1.0430384829999999</v>
      </c>
      <c r="BD135">
        <v>1.0418025550000001</v>
      </c>
      <c r="BE135">
        <v>1.0418025550000001</v>
      </c>
      <c r="BF135">
        <v>1.0519227659999999</v>
      </c>
      <c r="BG135">
        <v>1.0194016829999999</v>
      </c>
      <c r="BH135">
        <v>0.31761610200000001</v>
      </c>
      <c r="BI135">
        <v>0.31761610200000001</v>
      </c>
      <c r="BJ135">
        <v>0.155670949</v>
      </c>
      <c r="BK135">
        <v>0.19147461399999999</v>
      </c>
      <c r="BL135">
        <v>0.31761610200000001</v>
      </c>
      <c r="BM135">
        <v>0.31761610200000001</v>
      </c>
      <c r="BN135">
        <v>0.155670949</v>
      </c>
      <c r="BO135">
        <v>0.19147699300000001</v>
      </c>
      <c r="BP135">
        <v>0.145164612</v>
      </c>
      <c r="BQ135">
        <v>0.145164612</v>
      </c>
      <c r="BR135">
        <v>0.152841594</v>
      </c>
      <c r="BS135">
        <v>0.14127632900000001</v>
      </c>
      <c r="BT135">
        <v>1</v>
      </c>
      <c r="BU135">
        <v>1</v>
      </c>
      <c r="BV135">
        <v>1</v>
      </c>
      <c r="BW135">
        <v>0.99989063099999997</v>
      </c>
      <c r="BX135">
        <v>124.87115249999999</v>
      </c>
      <c r="BY135">
        <v>0</v>
      </c>
      <c r="BZ135">
        <v>0</v>
      </c>
      <c r="CA135">
        <v>0</v>
      </c>
      <c r="CB135">
        <v>52664733.990000002</v>
      </c>
      <c r="CC135">
        <v>0</v>
      </c>
      <c r="CD135">
        <v>0</v>
      </c>
      <c r="CE135">
        <v>0</v>
      </c>
    </row>
    <row r="136" spans="1:83" x14ac:dyDescent="0.25">
      <c r="A136">
        <v>146</v>
      </c>
      <c r="B136" t="s">
        <v>84</v>
      </c>
      <c r="C136">
        <v>1</v>
      </c>
      <c r="D136">
        <v>2016</v>
      </c>
      <c r="E136">
        <v>2014</v>
      </c>
      <c r="F136">
        <v>0.32850273000000002</v>
      </c>
      <c r="G136">
        <v>3.3052089999999999E-3</v>
      </c>
      <c r="H136">
        <v>0.18208579699999999</v>
      </c>
      <c r="I136">
        <v>0.48610626400000001</v>
      </c>
      <c r="J136">
        <v>230.5472024</v>
      </c>
      <c r="K136">
        <v>95.121488970000001</v>
      </c>
      <c r="L136">
        <v>77.050768009999999</v>
      </c>
      <c r="M136">
        <v>71.938030690000005</v>
      </c>
      <c r="N136">
        <v>416808.91700000002</v>
      </c>
      <c r="O136">
        <v>10164.315000000001</v>
      </c>
      <c r="P136">
        <v>691284.74899999995</v>
      </c>
      <c r="Q136">
        <v>1976653.51</v>
      </c>
      <c r="R136">
        <v>1313.487541</v>
      </c>
      <c r="S136">
        <v>292521556.19999999</v>
      </c>
      <c r="T136">
        <v>222706</v>
      </c>
      <c r="U136">
        <v>47.373999999999903</v>
      </c>
      <c r="V136">
        <v>55282.03314</v>
      </c>
      <c r="W136">
        <v>2.1272000000000001E-4</v>
      </c>
      <c r="X136">
        <v>4.3509778910000003</v>
      </c>
      <c r="Y136">
        <v>4.3509778910000003</v>
      </c>
      <c r="Z136">
        <v>4.8129295829999998</v>
      </c>
      <c r="AA136">
        <v>3.5766940850000002</v>
      </c>
      <c r="AB136">
        <v>135.42571340000001</v>
      </c>
      <c r="AC136">
        <v>0</v>
      </c>
      <c r="AD136">
        <v>0</v>
      </c>
      <c r="AE136">
        <v>0</v>
      </c>
      <c r="AF136">
        <v>56446644.950000003</v>
      </c>
      <c r="AG136">
        <v>0</v>
      </c>
      <c r="AH136">
        <v>0</v>
      </c>
      <c r="AI136">
        <v>0</v>
      </c>
      <c r="AJ136">
        <v>90.770511080000006</v>
      </c>
      <c r="AK136">
        <v>90.770511080000006</v>
      </c>
      <c r="AL136">
        <v>72.237838420000003</v>
      </c>
      <c r="AM136">
        <v>68.361336609999995</v>
      </c>
      <c r="AN136">
        <v>95.121488970000001</v>
      </c>
      <c r="AO136">
        <v>95.121488970000001</v>
      </c>
      <c r="AP136">
        <v>77.050768009999999</v>
      </c>
      <c r="AQ136">
        <v>71.938030690000005</v>
      </c>
      <c r="AR136">
        <v>96094129.75</v>
      </c>
      <c r="AS136">
        <v>966844.77720000001</v>
      </c>
      <c r="AT136">
        <v>53264020.82</v>
      </c>
      <c r="AU136">
        <v>142196560.90000001</v>
      </c>
      <c r="AV136">
        <v>1.07810322</v>
      </c>
      <c r="AW136">
        <v>1.07810322</v>
      </c>
      <c r="AX136">
        <v>1.0667986389999999</v>
      </c>
      <c r="AY136">
        <v>1.04303715</v>
      </c>
      <c r="AZ136">
        <v>1.07810322</v>
      </c>
      <c r="BA136">
        <v>1.07810322</v>
      </c>
      <c r="BB136">
        <v>1.0667986389999999</v>
      </c>
      <c r="BC136">
        <v>1.0430384829999999</v>
      </c>
      <c r="BD136">
        <v>1.0418025550000001</v>
      </c>
      <c r="BE136">
        <v>1.0418025550000001</v>
      </c>
      <c r="BF136">
        <v>1.0519227659999999</v>
      </c>
      <c r="BG136">
        <v>1.0194016829999999</v>
      </c>
      <c r="BH136">
        <v>0.31761610200000001</v>
      </c>
      <c r="BI136">
        <v>0.31761610200000001</v>
      </c>
      <c r="BJ136">
        <v>0.155670949</v>
      </c>
      <c r="BK136">
        <v>0.19147461399999999</v>
      </c>
      <c r="BL136">
        <v>0.31761610200000001</v>
      </c>
      <c r="BM136">
        <v>0.31761610200000001</v>
      </c>
      <c r="BN136">
        <v>0.155670949</v>
      </c>
      <c r="BO136">
        <v>0.19147699300000001</v>
      </c>
      <c r="BP136">
        <v>0.145164612</v>
      </c>
      <c r="BQ136">
        <v>0.145164612</v>
      </c>
      <c r="BR136">
        <v>0.152841594</v>
      </c>
      <c r="BS136">
        <v>0.14127632900000001</v>
      </c>
      <c r="BT136">
        <v>1</v>
      </c>
      <c r="BU136">
        <v>1</v>
      </c>
      <c r="BV136">
        <v>1</v>
      </c>
      <c r="BW136">
        <v>0.99989063099999997</v>
      </c>
      <c r="BX136">
        <v>138.7734476</v>
      </c>
      <c r="BY136">
        <v>0</v>
      </c>
      <c r="BZ136">
        <v>0</v>
      </c>
      <c r="CA136">
        <v>0</v>
      </c>
      <c r="CB136">
        <v>57842010.399999999</v>
      </c>
      <c r="CC136">
        <v>0</v>
      </c>
      <c r="CD136">
        <v>0</v>
      </c>
      <c r="CE136">
        <v>0</v>
      </c>
    </row>
    <row r="137" spans="1:83" x14ac:dyDescent="0.25">
      <c r="A137">
        <v>147</v>
      </c>
      <c r="B137" t="s">
        <v>84</v>
      </c>
      <c r="C137">
        <v>1</v>
      </c>
      <c r="D137">
        <v>2017</v>
      </c>
      <c r="E137">
        <v>2015</v>
      </c>
      <c r="F137">
        <v>0.32577064300000003</v>
      </c>
      <c r="G137">
        <v>6.4869890000000003E-3</v>
      </c>
      <c r="H137">
        <v>0.168762684</v>
      </c>
      <c r="I137">
        <v>0.49897968399999998</v>
      </c>
      <c r="J137">
        <v>234.76276390000001</v>
      </c>
      <c r="K137">
        <v>75.908954269999995</v>
      </c>
      <c r="L137">
        <v>71.774438290000006</v>
      </c>
      <c r="M137">
        <v>74.457363439999995</v>
      </c>
      <c r="N137">
        <v>406605.18900000001</v>
      </c>
      <c r="O137">
        <v>25040.347000000002</v>
      </c>
      <c r="P137">
        <v>688964.44099999999</v>
      </c>
      <c r="Q137">
        <v>1963655.9439999999</v>
      </c>
      <c r="R137">
        <v>1307.1816509999901</v>
      </c>
      <c r="S137">
        <v>293015224.60000002</v>
      </c>
      <c r="T137">
        <v>224158</v>
      </c>
      <c r="U137">
        <v>59.921999999999997</v>
      </c>
      <c r="V137">
        <v>56346.835339999998</v>
      </c>
      <c r="W137">
        <v>2.6731999999999998E-4</v>
      </c>
      <c r="X137">
        <v>2.543845374</v>
      </c>
      <c r="Y137">
        <v>2.543845374</v>
      </c>
      <c r="Z137">
        <v>1.4168011409999901</v>
      </c>
      <c r="AA137">
        <v>1.155366828</v>
      </c>
      <c r="AB137">
        <v>158.85380959999901</v>
      </c>
      <c r="AC137">
        <v>0</v>
      </c>
      <c r="AD137">
        <v>0</v>
      </c>
      <c r="AE137">
        <v>0</v>
      </c>
      <c r="AF137">
        <v>64590783.280000001</v>
      </c>
      <c r="AG137">
        <v>0</v>
      </c>
      <c r="AH137">
        <v>0</v>
      </c>
      <c r="AI137">
        <v>0</v>
      </c>
      <c r="AJ137">
        <v>73.365108899999996</v>
      </c>
      <c r="AK137">
        <v>73.365108899999996</v>
      </c>
      <c r="AL137">
        <v>70.357637150000002</v>
      </c>
      <c r="AM137">
        <v>73.301996610000003</v>
      </c>
      <c r="AN137">
        <v>75.908954269999995</v>
      </c>
      <c r="AO137">
        <v>75.908954269999995</v>
      </c>
      <c r="AP137">
        <v>71.774438290000006</v>
      </c>
      <c r="AQ137">
        <v>74.457363439999995</v>
      </c>
      <c r="AR137">
        <v>95455757.969999999</v>
      </c>
      <c r="AS137">
        <v>1900786.5549999999</v>
      </c>
      <c r="AT137">
        <v>49450035.75</v>
      </c>
      <c r="AU137">
        <v>146208644.30000001</v>
      </c>
      <c r="AV137">
        <v>1.07810322</v>
      </c>
      <c r="AW137">
        <v>1.07810322</v>
      </c>
      <c r="AX137">
        <v>1.0667986389999999</v>
      </c>
      <c r="AY137">
        <v>1.04303715</v>
      </c>
      <c r="AZ137">
        <v>1.07810322</v>
      </c>
      <c r="BA137">
        <v>1.07810322</v>
      </c>
      <c r="BB137">
        <v>1.0667986389999999</v>
      </c>
      <c r="BC137">
        <v>1.0430384829999999</v>
      </c>
      <c r="BD137">
        <v>1.0418025550000001</v>
      </c>
      <c r="BE137">
        <v>1.0418025550000001</v>
      </c>
      <c r="BF137">
        <v>1.0519227659999999</v>
      </c>
      <c r="BG137">
        <v>1.0194016829999999</v>
      </c>
      <c r="BH137">
        <v>0.31761610200000001</v>
      </c>
      <c r="BI137">
        <v>0.31761610200000001</v>
      </c>
      <c r="BJ137">
        <v>0.155670949</v>
      </c>
      <c r="BK137">
        <v>0.19147461399999999</v>
      </c>
      <c r="BL137">
        <v>0.31761610200000001</v>
      </c>
      <c r="BM137">
        <v>0.31761610200000001</v>
      </c>
      <c r="BN137">
        <v>0.155670949</v>
      </c>
      <c r="BO137">
        <v>0.19147699300000001</v>
      </c>
      <c r="BP137">
        <v>0.145164612</v>
      </c>
      <c r="BQ137">
        <v>0.145164612</v>
      </c>
      <c r="BR137">
        <v>0.152841594</v>
      </c>
      <c r="BS137">
        <v>0.14127632900000001</v>
      </c>
      <c r="BT137">
        <v>1</v>
      </c>
      <c r="BU137">
        <v>1</v>
      </c>
      <c r="BV137">
        <v>1</v>
      </c>
      <c r="BW137">
        <v>0.99989063099999997</v>
      </c>
      <c r="BX137">
        <v>147.0038342</v>
      </c>
      <c r="BY137">
        <v>0</v>
      </c>
      <c r="BZ137">
        <v>0</v>
      </c>
      <c r="CA137">
        <v>0</v>
      </c>
      <c r="CB137">
        <v>59772521.780000001</v>
      </c>
      <c r="CC137">
        <v>0</v>
      </c>
      <c r="CD137">
        <v>0</v>
      </c>
      <c r="CE137">
        <v>0</v>
      </c>
    </row>
    <row r="138" spans="1:83" x14ac:dyDescent="0.25">
      <c r="A138">
        <v>148</v>
      </c>
      <c r="B138" t="s">
        <v>84</v>
      </c>
      <c r="C138">
        <v>1</v>
      </c>
      <c r="D138">
        <v>2018</v>
      </c>
      <c r="E138">
        <v>2016</v>
      </c>
      <c r="F138">
        <v>0.35297628599999997</v>
      </c>
      <c r="G138">
        <v>7.1594029999999999E-3</v>
      </c>
      <c r="H138">
        <v>0.16501861300000001</v>
      </c>
      <c r="I138">
        <v>0.47484569799999998</v>
      </c>
      <c r="J138">
        <v>230.53460000000001</v>
      </c>
      <c r="K138">
        <v>82.790989850000003</v>
      </c>
      <c r="L138">
        <v>63.25648966</v>
      </c>
      <c r="M138">
        <v>62.86000439</v>
      </c>
      <c r="N138">
        <v>398943.83600000001</v>
      </c>
      <c r="O138">
        <v>22531.811000000002</v>
      </c>
      <c r="P138">
        <v>679720.22199999995</v>
      </c>
      <c r="Q138">
        <v>1968250.851</v>
      </c>
      <c r="R138">
        <v>1156.262252</v>
      </c>
      <c r="S138">
        <v>260556760.90000001</v>
      </c>
      <c r="T138">
        <v>225344</v>
      </c>
      <c r="U138">
        <v>61.008000000000003</v>
      </c>
      <c r="V138">
        <v>57834.711660000001</v>
      </c>
      <c r="W138">
        <v>2.70733E-4</v>
      </c>
      <c r="X138">
        <v>7.3070558649999997</v>
      </c>
      <c r="Y138">
        <v>7.3070558649999997</v>
      </c>
      <c r="Z138">
        <v>1.457503564</v>
      </c>
      <c r="AA138">
        <v>1.888209459</v>
      </c>
      <c r="AB138">
        <v>147.74361010000001</v>
      </c>
      <c r="AC138">
        <v>0</v>
      </c>
      <c r="AD138">
        <v>0</v>
      </c>
      <c r="AE138">
        <v>0</v>
      </c>
      <c r="AF138">
        <v>58941402.57</v>
      </c>
      <c r="AG138">
        <v>0</v>
      </c>
      <c r="AH138">
        <v>0</v>
      </c>
      <c r="AI138">
        <v>0</v>
      </c>
      <c r="AJ138">
        <v>75.483933989999997</v>
      </c>
      <c r="AK138">
        <v>75.483933989999997</v>
      </c>
      <c r="AL138">
        <v>61.7989861</v>
      </c>
      <c r="AM138">
        <v>60.971794930000002</v>
      </c>
      <c r="AN138">
        <v>82.790989850000003</v>
      </c>
      <c r="AO138">
        <v>82.790989850000003</v>
      </c>
      <c r="AP138">
        <v>63.25648966</v>
      </c>
      <c r="AQ138">
        <v>62.86000439</v>
      </c>
      <c r="AR138">
        <v>91970357.650000006</v>
      </c>
      <c r="AS138">
        <v>1865430.936</v>
      </c>
      <c r="AT138">
        <v>42996715.200000003</v>
      </c>
      <c r="AU138">
        <v>123724257.09999999</v>
      </c>
      <c r="AV138">
        <v>1.07810322</v>
      </c>
      <c r="AW138">
        <v>1.07810322</v>
      </c>
      <c r="AX138">
        <v>1.0667986389999999</v>
      </c>
      <c r="AY138">
        <v>1.04303715</v>
      </c>
      <c r="AZ138">
        <v>1.07810322</v>
      </c>
      <c r="BA138">
        <v>1.07810322</v>
      </c>
      <c r="BB138">
        <v>1.0667986389999999</v>
      </c>
      <c r="BC138">
        <v>1.0430384829999999</v>
      </c>
      <c r="BD138">
        <v>1.0418025550000001</v>
      </c>
      <c r="BE138">
        <v>1.0418025550000001</v>
      </c>
      <c r="BF138">
        <v>1.0519227659999999</v>
      </c>
      <c r="BG138">
        <v>1.0194016829999999</v>
      </c>
      <c r="BH138">
        <v>0.31761610200000001</v>
      </c>
      <c r="BI138">
        <v>0.31761610200000001</v>
      </c>
      <c r="BJ138">
        <v>0.155670949</v>
      </c>
      <c r="BK138">
        <v>0.19147461399999999</v>
      </c>
      <c r="BL138">
        <v>0.31761610200000001</v>
      </c>
      <c r="BM138">
        <v>0.31761610200000001</v>
      </c>
      <c r="BN138">
        <v>0.155670949</v>
      </c>
      <c r="BO138">
        <v>0.19147699300000001</v>
      </c>
      <c r="BP138">
        <v>0.145164612</v>
      </c>
      <c r="BQ138">
        <v>0.145164612</v>
      </c>
      <c r="BR138">
        <v>0.152841594</v>
      </c>
      <c r="BS138">
        <v>0.14127632900000001</v>
      </c>
      <c r="BT138">
        <v>1</v>
      </c>
      <c r="BU138">
        <v>1</v>
      </c>
      <c r="BV138">
        <v>1</v>
      </c>
      <c r="BW138">
        <v>0.99989063099999997</v>
      </c>
      <c r="BX138">
        <v>155.41779119999899</v>
      </c>
      <c r="BY138">
        <v>0</v>
      </c>
      <c r="BZ138">
        <v>0</v>
      </c>
      <c r="CA138">
        <v>0</v>
      </c>
      <c r="CB138">
        <v>62002969.810000002</v>
      </c>
      <c r="CC138">
        <v>0</v>
      </c>
      <c r="CD138">
        <v>0</v>
      </c>
      <c r="CE138">
        <v>0</v>
      </c>
    </row>
    <row r="139" spans="1:83" x14ac:dyDescent="0.25">
      <c r="A139">
        <v>149</v>
      </c>
      <c r="B139" t="s">
        <v>84</v>
      </c>
      <c r="C139">
        <v>1</v>
      </c>
      <c r="D139">
        <v>2019</v>
      </c>
      <c r="E139">
        <v>2017</v>
      </c>
      <c r="F139">
        <v>0.40196980199999999</v>
      </c>
      <c r="G139">
        <v>1.1138205999999999E-2</v>
      </c>
      <c r="H139">
        <v>0.19362923699999901</v>
      </c>
      <c r="I139">
        <v>0.39326275599999999</v>
      </c>
      <c r="J139">
        <v>285.73518619999999</v>
      </c>
      <c r="K139">
        <v>134.36008029999999</v>
      </c>
      <c r="L139">
        <v>81.440876119999999</v>
      </c>
      <c r="M139">
        <v>57.228163889999998</v>
      </c>
      <c r="N139">
        <v>405659.47600000002</v>
      </c>
      <c r="O139">
        <v>23904.3479999999</v>
      </c>
      <c r="P139">
        <v>685583.59599999897</v>
      </c>
      <c r="Q139">
        <v>1981549.5079999999</v>
      </c>
      <c r="R139">
        <v>1271.520424</v>
      </c>
      <c r="S139">
        <v>288357944.69999999</v>
      </c>
      <c r="T139">
        <v>226782</v>
      </c>
      <c r="U139">
        <v>58.171999999999997</v>
      </c>
      <c r="V139">
        <v>57981.630029999898</v>
      </c>
      <c r="W139">
        <v>2.5651100000000001E-4</v>
      </c>
      <c r="X139">
        <v>4.8215510630000002</v>
      </c>
      <c r="Y139">
        <v>4.8215510630000002</v>
      </c>
      <c r="Z139">
        <v>2.7110968469999999</v>
      </c>
      <c r="AA139">
        <v>2.417532086</v>
      </c>
      <c r="AB139">
        <v>151.37510589999999</v>
      </c>
      <c r="AC139">
        <v>0</v>
      </c>
      <c r="AD139">
        <v>0</v>
      </c>
      <c r="AE139">
        <v>0</v>
      </c>
      <c r="AF139">
        <v>61406746.149999999</v>
      </c>
      <c r="AG139">
        <v>0</v>
      </c>
      <c r="AH139">
        <v>0</v>
      </c>
      <c r="AI139">
        <v>0</v>
      </c>
      <c r="AJ139">
        <v>129.5385292</v>
      </c>
      <c r="AK139">
        <v>129.5385292</v>
      </c>
      <c r="AL139">
        <v>78.729779269999995</v>
      </c>
      <c r="AM139">
        <v>54.810631799999904</v>
      </c>
      <c r="AN139">
        <v>134.36008029999999</v>
      </c>
      <c r="AO139">
        <v>134.36008029999999</v>
      </c>
      <c r="AP139">
        <v>81.440876119999999</v>
      </c>
      <c r="AQ139">
        <v>57.228163889999998</v>
      </c>
      <c r="AR139">
        <v>115911185.90000001</v>
      </c>
      <c r="AS139">
        <v>3211790.1170000001</v>
      </c>
      <c r="AT139">
        <v>55834528.710000001</v>
      </c>
      <c r="AU139">
        <v>113400440</v>
      </c>
      <c r="AV139">
        <v>1.07810322</v>
      </c>
      <c r="AW139">
        <v>1.07810322</v>
      </c>
      <c r="AX139">
        <v>1.0667986389999999</v>
      </c>
      <c r="AY139">
        <v>1.04303715</v>
      </c>
      <c r="AZ139">
        <v>1.07810322</v>
      </c>
      <c r="BA139">
        <v>1.07810322</v>
      </c>
      <c r="BB139">
        <v>1.0667986389999999</v>
      </c>
      <c r="BC139">
        <v>1.0430384829999999</v>
      </c>
      <c r="BD139">
        <v>1.0418025550000001</v>
      </c>
      <c r="BE139">
        <v>1.0418025550000001</v>
      </c>
      <c r="BF139">
        <v>1.0519227659999999</v>
      </c>
      <c r="BG139">
        <v>1.0194016829999999</v>
      </c>
      <c r="BH139">
        <v>0.31761610200000001</v>
      </c>
      <c r="BI139">
        <v>0.31761610200000001</v>
      </c>
      <c r="BJ139">
        <v>0.155670949</v>
      </c>
      <c r="BK139">
        <v>0.19147461399999999</v>
      </c>
      <c r="BL139">
        <v>0.31761610200000001</v>
      </c>
      <c r="BM139">
        <v>0.31761610200000001</v>
      </c>
      <c r="BN139">
        <v>0.155670949</v>
      </c>
      <c r="BO139">
        <v>0.19147699300000001</v>
      </c>
      <c r="BP139">
        <v>0.145164612</v>
      </c>
      <c r="BQ139">
        <v>0.145164612</v>
      </c>
      <c r="BR139">
        <v>0.152841594</v>
      </c>
      <c r="BS139">
        <v>0.14127632900000001</v>
      </c>
      <c r="BT139">
        <v>1</v>
      </c>
      <c r="BU139">
        <v>1</v>
      </c>
      <c r="BV139">
        <v>1</v>
      </c>
      <c r="BW139">
        <v>0.99989063099999997</v>
      </c>
      <c r="BX139">
        <v>150.64252490000001</v>
      </c>
      <c r="BY139">
        <v>0</v>
      </c>
      <c r="BZ139">
        <v>0</v>
      </c>
      <c r="CA139">
        <v>0</v>
      </c>
      <c r="CB139">
        <v>61109567.700000003</v>
      </c>
      <c r="CC139">
        <v>0</v>
      </c>
      <c r="CD139">
        <v>0</v>
      </c>
      <c r="CE139">
        <v>0</v>
      </c>
    </row>
    <row r="140" spans="1:83" x14ac:dyDescent="0.25">
      <c r="A140">
        <v>228</v>
      </c>
      <c r="B140" t="s">
        <v>84</v>
      </c>
      <c r="C140">
        <v>1</v>
      </c>
      <c r="D140">
        <v>2020</v>
      </c>
      <c r="E140">
        <v>2018</v>
      </c>
      <c r="F140">
        <v>0.31825605702417098</v>
      </c>
      <c r="G140">
        <v>9.1505124824319793E-3</v>
      </c>
      <c r="H140">
        <v>0.20669140207017</v>
      </c>
      <c r="I140">
        <v>0.46590202842322498</v>
      </c>
      <c r="J140">
        <v>289.13089894522898</v>
      </c>
      <c r="K140">
        <v>140.31271647601699</v>
      </c>
      <c r="L140">
        <v>109.65397948178899</v>
      </c>
      <c r="M140">
        <v>85.335239030746607</v>
      </c>
      <c r="N140">
        <v>399985.965876851</v>
      </c>
      <c r="O140">
        <v>23008.946263607799</v>
      </c>
      <c r="P140">
        <v>665037.842572644</v>
      </c>
      <c r="Q140">
        <v>1926258.3605281599</v>
      </c>
      <c r="R140">
        <v>1549.4388624738999</v>
      </c>
      <c r="S140">
        <v>352816059.17655301</v>
      </c>
      <c r="T140">
        <v>227705.69896074</v>
      </c>
      <c r="U140">
        <v>58.171999999999997</v>
      </c>
      <c r="V140">
        <v>58562.104678079602</v>
      </c>
      <c r="W140">
        <v>2.5546621274123E-4</v>
      </c>
      <c r="X140">
        <v>10.1649589393898</v>
      </c>
      <c r="Y140">
        <v>10.1649589393898</v>
      </c>
      <c r="Z140">
        <v>6.8660910527440997</v>
      </c>
      <c r="AA140">
        <v>3.5210495450254</v>
      </c>
      <c r="AB140">
        <v>148.81818246921199</v>
      </c>
      <c r="AC140">
        <v>0</v>
      </c>
      <c r="AD140">
        <v>0</v>
      </c>
      <c r="AE140">
        <v>0</v>
      </c>
      <c r="AF140">
        <v>56162730.423872299</v>
      </c>
      <c r="AG140">
        <v>0</v>
      </c>
      <c r="AH140">
        <v>0</v>
      </c>
      <c r="AI140">
        <v>0</v>
      </c>
      <c r="AJ140">
        <v>130.14775753662701</v>
      </c>
      <c r="AK140">
        <v>130.14775753662701</v>
      </c>
      <c r="AL140">
        <v>102.787888429045</v>
      </c>
      <c r="AM140">
        <v>81.814189485721201</v>
      </c>
      <c r="AN140">
        <v>140.31271647601699</v>
      </c>
      <c r="AO140">
        <v>140.31271647601699</v>
      </c>
      <c r="AP140">
        <v>109.65397948178899</v>
      </c>
      <c r="AQ140">
        <v>85.335239030746607</v>
      </c>
      <c r="AR140">
        <v>112285847.848336</v>
      </c>
      <c r="AS140">
        <v>3228447.7534975102</v>
      </c>
      <c r="AT140">
        <v>72924045.944074199</v>
      </c>
      <c r="AU140">
        <v>164377717.63064501</v>
      </c>
      <c r="AV140">
        <v>1.07614304925023</v>
      </c>
      <c r="AW140">
        <v>1.07614304925023</v>
      </c>
      <c r="AX140">
        <v>1.0626425249246501</v>
      </c>
      <c r="AY140">
        <v>1.0392536494192499</v>
      </c>
      <c r="AZ140">
        <v>1.07614304925023</v>
      </c>
      <c r="BA140">
        <v>1.07614304925023</v>
      </c>
      <c r="BB140">
        <v>1.0626425249246501</v>
      </c>
      <c r="BC140">
        <v>1.0392549775839399</v>
      </c>
      <c r="BD140">
        <v>1.0399083848895101</v>
      </c>
      <c r="BE140">
        <v>1.0399083848895101</v>
      </c>
      <c r="BF140">
        <v>1.04782460646537</v>
      </c>
      <c r="BG140">
        <v>1.0157039174317699</v>
      </c>
      <c r="BH140">
        <v>0.31761610200000001</v>
      </c>
      <c r="BI140">
        <v>0.31761610200000001</v>
      </c>
      <c r="BJ140">
        <v>0.155670949</v>
      </c>
      <c r="BK140">
        <v>0.19147461399999999</v>
      </c>
      <c r="BL140">
        <v>0.31761610200000001</v>
      </c>
      <c r="BM140">
        <v>0.31761610200000001</v>
      </c>
      <c r="BN140">
        <v>0.155670949</v>
      </c>
      <c r="BO140">
        <v>0.19147699300000001</v>
      </c>
      <c r="BP140">
        <v>0.145164612</v>
      </c>
      <c r="BQ140">
        <v>0.145164612</v>
      </c>
      <c r="BR140">
        <v>0.152841594</v>
      </c>
      <c r="BS140">
        <v>0.14127632900000001</v>
      </c>
      <c r="BT140">
        <v>1</v>
      </c>
      <c r="BU140">
        <v>1</v>
      </c>
      <c r="BV140">
        <v>1</v>
      </c>
      <c r="BW140">
        <v>0.99989063099999997</v>
      </c>
      <c r="BX140">
        <v>158.48481607982299</v>
      </c>
      <c r="BY140">
        <v>0</v>
      </c>
      <c r="BZ140">
        <v>0</v>
      </c>
      <c r="CA140">
        <v>0</v>
      </c>
      <c r="CB140">
        <v>64290867.444897503</v>
      </c>
      <c r="CC140">
        <v>0</v>
      </c>
      <c r="CD140">
        <v>0</v>
      </c>
      <c r="CE140">
        <v>0</v>
      </c>
    </row>
    <row r="141" spans="1:83" x14ac:dyDescent="0.25">
      <c r="A141">
        <v>250</v>
      </c>
      <c r="B141" t="s">
        <v>84</v>
      </c>
      <c r="C141">
        <v>1</v>
      </c>
      <c r="D141">
        <v>2021</v>
      </c>
      <c r="E141">
        <v>2019</v>
      </c>
      <c r="F141">
        <v>0.32157186047104702</v>
      </c>
      <c r="G141">
        <v>9.0976723578672508E-3</v>
      </c>
      <c r="H141">
        <v>0.20562618010758699</v>
      </c>
      <c r="I141">
        <v>0.46370428706349698</v>
      </c>
      <c r="J141">
        <v>281.44186727540699</v>
      </c>
      <c r="K141">
        <v>140.05760464854501</v>
      </c>
      <c r="L141">
        <v>109.22678129191399</v>
      </c>
      <c r="M141">
        <v>85.025694997313806</v>
      </c>
      <c r="N141">
        <v>402563.837944942</v>
      </c>
      <c r="O141">
        <v>23081.165676695098</v>
      </c>
      <c r="P141">
        <v>668934.21873970795</v>
      </c>
      <c r="Q141">
        <v>1937871.8819657399</v>
      </c>
      <c r="R141">
        <v>1554.15711657828</v>
      </c>
      <c r="S141">
        <v>355331853.02927202</v>
      </c>
      <c r="T141">
        <v>228633.16021200601</v>
      </c>
      <c r="U141">
        <v>58.171999999999997</v>
      </c>
      <c r="V141">
        <v>59148.390663593003</v>
      </c>
      <c r="W141">
        <v>2.5442568097409999E-4</v>
      </c>
      <c r="X141">
        <v>9.9098471119187899</v>
      </c>
      <c r="Y141">
        <v>9.9098471119187899</v>
      </c>
      <c r="Z141">
        <v>6.4388928628694497</v>
      </c>
      <c r="AA141">
        <v>3.2115055115926001</v>
      </c>
      <c r="AB141">
        <v>141.38426262686099</v>
      </c>
      <c r="AC141">
        <v>0</v>
      </c>
      <c r="AD141">
        <v>0</v>
      </c>
      <c r="AE141">
        <v>0</v>
      </c>
      <c r="AF141">
        <v>57882598.202553898</v>
      </c>
      <c r="AG141">
        <v>0</v>
      </c>
      <c r="AH141">
        <v>0</v>
      </c>
      <c r="AI141">
        <v>0</v>
      </c>
      <c r="AJ141">
        <v>130.14775753662701</v>
      </c>
      <c r="AK141">
        <v>130.14775753662701</v>
      </c>
      <c r="AL141">
        <v>102.787888429045</v>
      </c>
      <c r="AM141">
        <v>81.814189485721201</v>
      </c>
      <c r="AN141">
        <v>140.05760464854501</v>
      </c>
      <c r="AO141">
        <v>140.05760464854501</v>
      </c>
      <c r="AP141">
        <v>109.22678129191399</v>
      </c>
      <c r="AQ141">
        <v>85.025694997313806</v>
      </c>
      <c r="AR141">
        <v>114264725.063247</v>
      </c>
      <c r="AS141">
        <v>3232692.7771741599</v>
      </c>
      <c r="AT141">
        <v>73065531.608960107</v>
      </c>
      <c r="AU141">
        <v>164768903.57989001</v>
      </c>
      <c r="AV141">
        <v>1.07704468259439</v>
      </c>
      <c r="AW141">
        <v>1.07704468259439</v>
      </c>
      <c r="AX141">
        <v>1.0634518911240101</v>
      </c>
      <c r="AY141">
        <v>1.04006819295188</v>
      </c>
      <c r="AZ141">
        <v>1.07704468259439</v>
      </c>
      <c r="BA141">
        <v>1.07704468259439</v>
      </c>
      <c r="BB141">
        <v>1.0634518911240101</v>
      </c>
      <c r="BC141">
        <v>1.04006952215756</v>
      </c>
      <c r="BD141">
        <v>1.0407796594615499</v>
      </c>
      <c r="BE141">
        <v>1.0407796594615499</v>
      </c>
      <c r="BF141">
        <v>1.04862268653409</v>
      </c>
      <c r="BG141">
        <v>1.0165000032164899</v>
      </c>
      <c r="BH141">
        <v>0.31761610200000001</v>
      </c>
      <c r="BI141">
        <v>0.31761610200000001</v>
      </c>
      <c r="BJ141">
        <v>0.155670949</v>
      </c>
      <c r="BK141">
        <v>0.19147461399999999</v>
      </c>
      <c r="BL141">
        <v>0.31761610200000001</v>
      </c>
      <c r="BM141">
        <v>0.31761610200000001</v>
      </c>
      <c r="BN141">
        <v>0.155670949</v>
      </c>
      <c r="BO141">
        <v>0.19147699300000001</v>
      </c>
      <c r="BP141">
        <v>0.145164612</v>
      </c>
      <c r="BQ141">
        <v>0.145164612</v>
      </c>
      <c r="BR141">
        <v>0.152841594</v>
      </c>
      <c r="BS141">
        <v>0.14127632900000001</v>
      </c>
      <c r="BT141">
        <v>1</v>
      </c>
      <c r="BU141">
        <v>1</v>
      </c>
      <c r="BV141">
        <v>1</v>
      </c>
      <c r="BW141">
        <v>0.99989063099999997</v>
      </c>
      <c r="BX141">
        <v>148.81818246921199</v>
      </c>
      <c r="BY141">
        <v>0</v>
      </c>
      <c r="BZ141">
        <v>0</v>
      </c>
      <c r="CA141">
        <v>0</v>
      </c>
      <c r="CB141">
        <v>59525184.454985499</v>
      </c>
      <c r="CC141">
        <v>0</v>
      </c>
      <c r="CD141">
        <v>0</v>
      </c>
      <c r="CE141">
        <v>0</v>
      </c>
    </row>
    <row r="142" spans="1:83" x14ac:dyDescent="0.25">
      <c r="A142">
        <v>272</v>
      </c>
      <c r="B142" t="s">
        <v>84</v>
      </c>
      <c r="C142">
        <v>1</v>
      </c>
      <c r="D142">
        <v>2022</v>
      </c>
      <c r="E142">
        <v>2020</v>
      </c>
      <c r="F142">
        <v>0.316775080975218</v>
      </c>
      <c r="G142">
        <v>9.1417361003184993E-3</v>
      </c>
      <c r="H142">
        <v>0.20706365840678401</v>
      </c>
      <c r="I142">
        <v>0.46701952451767798</v>
      </c>
      <c r="J142">
        <v>276.699698023785</v>
      </c>
      <c r="K142">
        <v>140.174950206408</v>
      </c>
      <c r="L142">
        <v>109.30997433451201</v>
      </c>
      <c r="M142">
        <v>85.092336216237499</v>
      </c>
      <c r="N142">
        <v>404943.43920548202</v>
      </c>
      <c r="O142">
        <v>23153.9489679205</v>
      </c>
      <c r="P142">
        <v>672528.80871186999</v>
      </c>
      <c r="Q142">
        <v>1948549.2720955701</v>
      </c>
      <c r="R142">
        <v>1546.5439405458701</v>
      </c>
      <c r="S142">
        <v>355031430.358935</v>
      </c>
      <c r="T142">
        <v>229564.39907787001</v>
      </c>
      <c r="U142">
        <v>58.171999999999997</v>
      </c>
      <c r="V142">
        <v>59740.546165898799</v>
      </c>
      <c r="W142">
        <v>2.5338938736569401E-4</v>
      </c>
      <c r="X142">
        <v>10.0271926697816</v>
      </c>
      <c r="Y142">
        <v>10.0271926697816</v>
      </c>
      <c r="Z142">
        <v>6.5220859054668399</v>
      </c>
      <c r="AA142">
        <v>3.2781467305162901</v>
      </c>
      <c r="AB142">
        <v>136.52474781737601</v>
      </c>
      <c r="AC142">
        <v>0</v>
      </c>
      <c r="AD142">
        <v>0</v>
      </c>
      <c r="AE142">
        <v>0</v>
      </c>
      <c r="AF142">
        <v>55702183.6736589</v>
      </c>
      <c r="AG142">
        <v>0</v>
      </c>
      <c r="AH142">
        <v>0</v>
      </c>
      <c r="AI142">
        <v>0</v>
      </c>
      <c r="AJ142">
        <v>130.14775753662701</v>
      </c>
      <c r="AK142">
        <v>130.14775753662701</v>
      </c>
      <c r="AL142">
        <v>102.787888429045</v>
      </c>
      <c r="AM142">
        <v>81.814189485721201</v>
      </c>
      <c r="AN142">
        <v>140.174950206408</v>
      </c>
      <c r="AO142">
        <v>140.174950206408</v>
      </c>
      <c r="AP142">
        <v>109.30997433451201</v>
      </c>
      <c r="AQ142">
        <v>85.092336216237499</v>
      </c>
      <c r="AR142">
        <v>112465110.10069899</v>
      </c>
      <c r="AS142">
        <v>3245603.6436599898</v>
      </c>
      <c r="AT142">
        <v>73514106.819514602</v>
      </c>
      <c r="AU142">
        <v>165806609.79506099</v>
      </c>
      <c r="AV142">
        <v>1.07787233218325</v>
      </c>
      <c r="AW142">
        <v>1.07787233218325</v>
      </c>
      <c r="AX142">
        <v>1.0641947856292699</v>
      </c>
      <c r="AY142">
        <v>1.0408131739875</v>
      </c>
      <c r="AZ142">
        <v>1.07787233218325</v>
      </c>
      <c r="BA142">
        <v>1.07787233218325</v>
      </c>
      <c r="BB142">
        <v>1.0641947856292699</v>
      </c>
      <c r="BC142">
        <v>1.0408145041452599</v>
      </c>
      <c r="BD142">
        <v>1.04157944137512</v>
      </c>
      <c r="BE142">
        <v>1.04157944137512</v>
      </c>
      <c r="BF142">
        <v>1.0493552218169999</v>
      </c>
      <c r="BG142">
        <v>1.01722810280672</v>
      </c>
      <c r="BH142">
        <v>0.31761610200000001</v>
      </c>
      <c r="BI142">
        <v>0.31761610200000001</v>
      </c>
      <c r="BJ142">
        <v>0.155670949</v>
      </c>
      <c r="BK142">
        <v>0.19147461399999999</v>
      </c>
      <c r="BL142">
        <v>0.31761610200000001</v>
      </c>
      <c r="BM142">
        <v>0.31761610200000001</v>
      </c>
      <c r="BN142">
        <v>0.155670949</v>
      </c>
      <c r="BO142">
        <v>0.19147699300000001</v>
      </c>
      <c r="BP142">
        <v>0.145164612</v>
      </c>
      <c r="BQ142">
        <v>0.145164612</v>
      </c>
      <c r="BR142">
        <v>0.152841594</v>
      </c>
      <c r="BS142">
        <v>0.14127632900000001</v>
      </c>
      <c r="BT142">
        <v>1</v>
      </c>
      <c r="BU142">
        <v>1</v>
      </c>
      <c r="BV142">
        <v>1</v>
      </c>
      <c r="BW142">
        <v>0.99989063099999997</v>
      </c>
      <c r="BX142">
        <v>141.38426262686099</v>
      </c>
      <c r="BY142">
        <v>0</v>
      </c>
      <c r="BZ142">
        <v>0</v>
      </c>
      <c r="CA142">
        <v>0</v>
      </c>
      <c r="CB142">
        <v>56916191.388084799</v>
      </c>
      <c r="CC142">
        <v>0</v>
      </c>
      <c r="CD142">
        <v>0</v>
      </c>
      <c r="CE142">
        <v>0</v>
      </c>
    </row>
    <row r="143" spans="1:83" x14ac:dyDescent="0.25">
      <c r="A143">
        <v>294</v>
      </c>
      <c r="B143" t="s">
        <v>84</v>
      </c>
      <c r="C143">
        <v>1</v>
      </c>
      <c r="D143">
        <v>2023</v>
      </c>
      <c r="E143">
        <v>2021</v>
      </c>
      <c r="F143">
        <v>0.31554799524604499</v>
      </c>
      <c r="G143">
        <v>9.1562919930549304E-3</v>
      </c>
      <c r="H143">
        <v>0.20743095446531601</v>
      </c>
      <c r="I143">
        <v>0.467864758295582</v>
      </c>
      <c r="J143">
        <v>275.38546754299699</v>
      </c>
      <c r="K143">
        <v>140.28266694442499</v>
      </c>
      <c r="L143">
        <v>109.38633489203301</v>
      </c>
      <c r="M143">
        <v>85.153286235848299</v>
      </c>
      <c r="N143">
        <v>407055.86075578199</v>
      </c>
      <c r="O143">
        <v>23267.1354428626</v>
      </c>
      <c r="P143">
        <v>675986.14156489598</v>
      </c>
      <c r="Q143">
        <v>1958602.1115192701</v>
      </c>
      <c r="R143">
        <v>1546.52676438243</v>
      </c>
      <c r="S143">
        <v>356473539.13108897</v>
      </c>
      <c r="T143">
        <v>230499.430944822</v>
      </c>
      <c r="U143">
        <v>58.171999999999997</v>
      </c>
      <c r="V143">
        <v>60338.629946809997</v>
      </c>
      <c r="W143">
        <v>2.5235731465369702E-4</v>
      </c>
      <c r="X143">
        <v>10.1349094077984</v>
      </c>
      <c r="Y143">
        <v>10.1349094077984</v>
      </c>
      <c r="Z143">
        <v>6.5984464629880897</v>
      </c>
      <c r="AA143">
        <v>3.3390967501271098</v>
      </c>
      <c r="AB143">
        <v>135.102800598572</v>
      </c>
      <c r="AC143">
        <v>0</v>
      </c>
      <c r="AD143">
        <v>0</v>
      </c>
      <c r="AE143">
        <v>0</v>
      </c>
      <c r="AF143">
        <v>55381628.888898097</v>
      </c>
      <c r="AG143">
        <v>0</v>
      </c>
      <c r="AH143">
        <v>0</v>
      </c>
      <c r="AI143">
        <v>0</v>
      </c>
      <c r="AJ143">
        <v>130.14775753662701</v>
      </c>
      <c r="AK143">
        <v>130.14775753662701</v>
      </c>
      <c r="AL143">
        <v>102.787888429045</v>
      </c>
      <c r="AM143">
        <v>81.814189485721201</v>
      </c>
      <c r="AN143">
        <v>140.28266694442499</v>
      </c>
      <c r="AO143">
        <v>140.28266694442499</v>
      </c>
      <c r="AP143">
        <v>109.38633489203301</v>
      </c>
      <c r="AQ143">
        <v>85.153286235848299</v>
      </c>
      <c r="AR143">
        <v>112484510.631078</v>
      </c>
      <c r="AS143">
        <v>3263975.81208194</v>
      </c>
      <c r="AT143">
        <v>73943646.463591307</v>
      </c>
      <c r="AU143">
        <v>166781406.224338</v>
      </c>
      <c r="AV143">
        <v>1.07860329771555</v>
      </c>
      <c r="AW143">
        <v>1.07860329771555</v>
      </c>
      <c r="AX143">
        <v>1.06490599059339</v>
      </c>
      <c r="AY143">
        <v>1.04151123516642</v>
      </c>
      <c r="AZ143">
        <v>1.07860329771555</v>
      </c>
      <c r="BA143">
        <v>1.07860329771555</v>
      </c>
      <c r="BB143">
        <v>1.06490599059339</v>
      </c>
      <c r="BC143">
        <v>1.0415125662163001</v>
      </c>
      <c r="BD143">
        <v>1.04228579466768</v>
      </c>
      <c r="BE143">
        <v>1.04228579466768</v>
      </c>
      <c r="BF143">
        <v>1.0500565094505701</v>
      </c>
      <c r="BG143">
        <v>1.0179103457552301</v>
      </c>
      <c r="BH143">
        <v>0.31761610200000001</v>
      </c>
      <c r="BI143">
        <v>0.31761610200000001</v>
      </c>
      <c r="BJ143">
        <v>0.155670949</v>
      </c>
      <c r="BK143">
        <v>0.19147461399999999</v>
      </c>
      <c r="BL143">
        <v>0.31761610200000001</v>
      </c>
      <c r="BM143">
        <v>0.31761610200000001</v>
      </c>
      <c r="BN143">
        <v>0.155670949</v>
      </c>
      <c r="BO143">
        <v>0.19147699300000001</v>
      </c>
      <c r="BP143">
        <v>0.145164612</v>
      </c>
      <c r="BQ143">
        <v>0.145164612</v>
      </c>
      <c r="BR143">
        <v>0.152841594</v>
      </c>
      <c r="BS143">
        <v>0.14127632900000001</v>
      </c>
      <c r="BT143">
        <v>1</v>
      </c>
      <c r="BU143">
        <v>1</v>
      </c>
      <c r="BV143">
        <v>1</v>
      </c>
      <c r="BW143">
        <v>0.99989063099999997</v>
      </c>
      <c r="BX143">
        <v>136.52474781737601</v>
      </c>
      <c r="BY143">
        <v>0</v>
      </c>
      <c r="BZ143">
        <v>0</v>
      </c>
      <c r="CA143">
        <v>0</v>
      </c>
      <c r="CB143">
        <v>55284800.9178297</v>
      </c>
      <c r="CC143">
        <v>0</v>
      </c>
      <c r="CD143">
        <v>0</v>
      </c>
      <c r="CE143">
        <v>0</v>
      </c>
    </row>
    <row r="144" spans="1:83" x14ac:dyDescent="0.25">
      <c r="A144">
        <v>316</v>
      </c>
      <c r="B144" t="s">
        <v>84</v>
      </c>
      <c r="C144">
        <v>1</v>
      </c>
      <c r="D144">
        <v>2024</v>
      </c>
      <c r="E144">
        <v>2022</v>
      </c>
      <c r="F144">
        <v>0.183975475275064</v>
      </c>
      <c r="G144">
        <v>9.50930253612438E-3</v>
      </c>
      <c r="H144">
        <v>0.240413971765468</v>
      </c>
      <c r="I144">
        <v>0.56610125042334303</v>
      </c>
      <c r="J144">
        <v>157.79892063703599</v>
      </c>
      <c r="K144">
        <v>157.79892063703599</v>
      </c>
      <c r="L144">
        <v>126.88055831628201</v>
      </c>
      <c r="M144">
        <v>102.631517713159</v>
      </c>
      <c r="N144">
        <v>414821.99802322302</v>
      </c>
      <c r="O144">
        <v>21441.270212481799</v>
      </c>
      <c r="P144">
        <v>674171.66579319595</v>
      </c>
      <c r="Q144">
        <v>1962543.2508477501</v>
      </c>
      <c r="R144">
        <v>1537.3427249957499</v>
      </c>
      <c r="S144">
        <v>355799942.61026198</v>
      </c>
      <c r="T144">
        <v>231438.27126202101</v>
      </c>
      <c r="U144">
        <v>58.171999999999997</v>
      </c>
      <c r="V144">
        <v>60942.701356424797</v>
      </c>
      <c r="W144">
        <v>2.513294456461E-4</v>
      </c>
      <c r="X144">
        <v>10.2300429326627</v>
      </c>
      <c r="Y144">
        <v>10.2300429326627</v>
      </c>
      <c r="Z144">
        <v>6.6715497194901099</v>
      </c>
      <c r="AA144">
        <v>3.3962080596919</v>
      </c>
      <c r="AB144">
        <v>17.421120167746601</v>
      </c>
      <c r="AC144">
        <v>17.421120167746601</v>
      </c>
      <c r="AD144">
        <v>17.421120167746601</v>
      </c>
      <c r="AE144">
        <v>17.421120167746601</v>
      </c>
      <c r="AF144">
        <v>7091369.0652120104</v>
      </c>
      <c r="AG144">
        <v>405339.56250934699</v>
      </c>
      <c r="AH144">
        <v>11776435.803933401</v>
      </c>
      <c r="AI144">
        <v>34121042.7455796</v>
      </c>
      <c r="AJ144">
        <v>130.14775753662701</v>
      </c>
      <c r="AK144">
        <v>130.14775753662701</v>
      </c>
      <c r="AL144">
        <v>102.787888429045</v>
      </c>
      <c r="AM144">
        <v>81.814189485721201</v>
      </c>
      <c r="AN144">
        <v>140.37780046928901</v>
      </c>
      <c r="AO144">
        <v>140.37780046928901</v>
      </c>
      <c r="AP144">
        <v>109.459438148535</v>
      </c>
      <c r="AQ144">
        <v>85.210397545413102</v>
      </c>
      <c r="AR144">
        <v>65458463.544563599</v>
      </c>
      <c r="AS144">
        <v>3383409.2966166702</v>
      </c>
      <c r="AT144">
        <v>85539277.356858805</v>
      </c>
      <c r="AU144">
        <v>201418792.41222301</v>
      </c>
      <c r="AV144">
        <v>1.08127849704251</v>
      </c>
      <c r="AW144">
        <v>1.08127849704251</v>
      </c>
      <c r="AX144">
        <v>1.0645343971833501</v>
      </c>
      <c r="AY144">
        <v>1.04178368270058</v>
      </c>
      <c r="AZ144">
        <v>1.08127849704251</v>
      </c>
      <c r="BA144">
        <v>1.08127849704251</v>
      </c>
      <c r="BB144">
        <v>1.0645343971833501</v>
      </c>
      <c r="BC144">
        <v>1.04178501409865</v>
      </c>
      <c r="BD144">
        <v>1.04487091772665</v>
      </c>
      <c r="BE144">
        <v>1.04487091772665</v>
      </c>
      <c r="BF144">
        <v>1.0496900976898</v>
      </c>
      <c r="BG144">
        <v>1.0181766195642299</v>
      </c>
      <c r="BH144">
        <v>0.31761610200000001</v>
      </c>
      <c r="BI144">
        <v>0.31761610200000001</v>
      </c>
      <c r="BJ144">
        <v>0.155670949</v>
      </c>
      <c r="BK144">
        <v>0.19147461399999999</v>
      </c>
      <c r="BL144">
        <v>0.31761610200000001</v>
      </c>
      <c r="BM144">
        <v>0.31761610200000001</v>
      </c>
      <c r="BN144">
        <v>0.155670949</v>
      </c>
      <c r="BO144">
        <v>0.19147699300000001</v>
      </c>
      <c r="BP144">
        <v>0.145164612</v>
      </c>
      <c r="BQ144">
        <v>0.145164612</v>
      </c>
      <c r="BR144">
        <v>0.152841594</v>
      </c>
      <c r="BS144">
        <v>0.14127632900000001</v>
      </c>
      <c r="BT144">
        <v>1</v>
      </c>
      <c r="BU144">
        <v>1</v>
      </c>
      <c r="BV144">
        <v>1</v>
      </c>
      <c r="BW144">
        <v>0.99989063099999997</v>
      </c>
      <c r="BX144">
        <v>17.421120167746601</v>
      </c>
      <c r="BY144">
        <v>17.421120167746601</v>
      </c>
      <c r="BZ144">
        <v>17.421120167746601</v>
      </c>
      <c r="CA144">
        <v>17.421120167746601</v>
      </c>
      <c r="CB144">
        <v>7091369.0652120104</v>
      </c>
      <c r="CC144">
        <v>405339.56250934699</v>
      </c>
      <c r="CD144">
        <v>11776435.803933401</v>
      </c>
      <c r="CE144">
        <v>34121042.7455796</v>
      </c>
    </row>
    <row r="145" spans="1:83" x14ac:dyDescent="0.25">
      <c r="A145">
        <v>338</v>
      </c>
      <c r="B145" t="s">
        <v>84</v>
      </c>
      <c r="C145">
        <v>1</v>
      </c>
      <c r="D145">
        <v>2025</v>
      </c>
      <c r="E145">
        <v>2023</v>
      </c>
      <c r="F145">
        <v>0.184309159124874</v>
      </c>
      <c r="G145">
        <v>9.5303388708459103E-3</v>
      </c>
      <c r="H145">
        <v>0.240231846869844</v>
      </c>
      <c r="I145">
        <v>0.56592865513443502</v>
      </c>
      <c r="J145">
        <v>158.115799609281</v>
      </c>
      <c r="K145">
        <v>158.115799609281</v>
      </c>
      <c r="L145">
        <v>126.811070793187</v>
      </c>
      <c r="M145">
        <v>102.622515566221</v>
      </c>
      <c r="N145">
        <v>416966.277699086</v>
      </c>
      <c r="O145">
        <v>21560.675242922502</v>
      </c>
      <c r="P145">
        <v>677645.71106367197</v>
      </c>
      <c r="Q145">
        <v>1972642.16487459</v>
      </c>
      <c r="R145">
        <v>1539.3195594589099</v>
      </c>
      <c r="S145">
        <v>357708519.32446998</v>
      </c>
      <c r="T145">
        <v>232380.93554154999</v>
      </c>
      <c r="U145">
        <v>58.171999999999997</v>
      </c>
      <c r="V145">
        <v>61552.8203390161</v>
      </c>
      <c r="W145">
        <v>2.5030576322092302E-4</v>
      </c>
      <c r="X145">
        <v>10.578214126031201</v>
      </c>
      <c r="Y145">
        <v>10.578214126031201</v>
      </c>
      <c r="Z145">
        <v>6.6333544175186896</v>
      </c>
      <c r="AA145">
        <v>3.4184981338770601</v>
      </c>
      <c r="AB145">
        <v>17.3898279466231</v>
      </c>
      <c r="AC145">
        <v>17.3898279466231</v>
      </c>
      <c r="AD145">
        <v>17.3898279466231</v>
      </c>
      <c r="AE145">
        <v>17.3898279466231</v>
      </c>
      <c r="AF145">
        <v>7213683.1740983203</v>
      </c>
      <c r="AG145">
        <v>372859.999952115</v>
      </c>
      <c r="AH145">
        <v>11723729.274631999</v>
      </c>
      <c r="AI145">
        <v>34128289.470048897</v>
      </c>
      <c r="AJ145">
        <v>130.14775753662701</v>
      </c>
      <c r="AK145">
        <v>130.14775753662701</v>
      </c>
      <c r="AL145">
        <v>102.787888429045</v>
      </c>
      <c r="AM145">
        <v>81.814189485721201</v>
      </c>
      <c r="AN145">
        <v>140.725971662658</v>
      </c>
      <c r="AO145">
        <v>140.725971662658</v>
      </c>
      <c r="AP145">
        <v>109.421242846564</v>
      </c>
      <c r="AQ145">
        <v>85.232687619598195</v>
      </c>
      <c r="AR145">
        <v>65928956.408496797</v>
      </c>
      <c r="AS145">
        <v>3409083.4061507299</v>
      </c>
      <c r="AT145">
        <v>85932978.238395005</v>
      </c>
      <c r="AU145">
        <v>202437501.27142701</v>
      </c>
      <c r="AV145">
        <v>1.0820051057014299</v>
      </c>
      <c r="AW145">
        <v>1.0820051057014299</v>
      </c>
      <c r="AX145">
        <v>1.0652475260699701</v>
      </c>
      <c r="AY145">
        <v>1.0424805921314499</v>
      </c>
      <c r="AZ145">
        <v>1.0820051057014299</v>
      </c>
      <c r="BA145">
        <v>1.0820051057014299</v>
      </c>
      <c r="BB145">
        <v>1.0652475260699701</v>
      </c>
      <c r="BC145">
        <v>1.04248192442017</v>
      </c>
      <c r="BD145">
        <v>1.0455730608455001</v>
      </c>
      <c r="BE145">
        <v>1.0455730608455001</v>
      </c>
      <c r="BF145">
        <v>1.0503932824179201</v>
      </c>
      <c r="BG145">
        <v>1.0188577368635801</v>
      </c>
      <c r="BH145">
        <v>0.31761610200000001</v>
      </c>
      <c r="BI145">
        <v>0.31761610200000001</v>
      </c>
      <c r="BJ145">
        <v>0.155670949</v>
      </c>
      <c r="BK145">
        <v>0.19147461399999999</v>
      </c>
      <c r="BL145">
        <v>0.31761610200000001</v>
      </c>
      <c r="BM145">
        <v>0.31761610200000001</v>
      </c>
      <c r="BN145">
        <v>0.155670949</v>
      </c>
      <c r="BO145">
        <v>0.19147699300000001</v>
      </c>
      <c r="BP145">
        <v>0.145164612</v>
      </c>
      <c r="BQ145">
        <v>0.145164612</v>
      </c>
      <c r="BR145">
        <v>0.152841594</v>
      </c>
      <c r="BS145">
        <v>0.14127632900000001</v>
      </c>
      <c r="BT145">
        <v>1</v>
      </c>
      <c r="BU145">
        <v>1</v>
      </c>
      <c r="BV145">
        <v>1</v>
      </c>
      <c r="BW145">
        <v>0.99989063099999997</v>
      </c>
      <c r="BX145">
        <v>17.3898279466231</v>
      </c>
      <c r="BY145">
        <v>17.3898279466231</v>
      </c>
      <c r="BZ145">
        <v>17.3898279466231</v>
      </c>
      <c r="CA145">
        <v>17.3898279466231</v>
      </c>
      <c r="CB145">
        <v>7213683.1740983203</v>
      </c>
      <c r="CC145">
        <v>372859.999952115</v>
      </c>
      <c r="CD145">
        <v>11723729.274631999</v>
      </c>
      <c r="CE145">
        <v>34128289.470048897</v>
      </c>
    </row>
    <row r="146" spans="1:83" x14ac:dyDescent="0.25">
      <c r="A146">
        <v>360</v>
      </c>
      <c r="B146" t="s">
        <v>84</v>
      </c>
      <c r="C146">
        <v>1</v>
      </c>
      <c r="D146">
        <v>2026</v>
      </c>
      <c r="E146">
        <v>2024</v>
      </c>
      <c r="F146">
        <v>0.184333657799157</v>
      </c>
      <c r="G146">
        <v>9.5318590496336897E-3</v>
      </c>
      <c r="H146">
        <v>0.24024148011694901</v>
      </c>
      <c r="I146">
        <v>0.56589300303425805</v>
      </c>
      <c r="J146">
        <v>158.16594346403301</v>
      </c>
      <c r="K146">
        <v>158.16594346403301</v>
      </c>
      <c r="L146">
        <v>126.83994917280801</v>
      </c>
      <c r="M146">
        <v>102.63511001364</v>
      </c>
      <c r="N146">
        <v>419117.71807230299</v>
      </c>
      <c r="O146">
        <v>21672.498997562601</v>
      </c>
      <c r="P146">
        <v>681139.85359694902</v>
      </c>
      <c r="Q146">
        <v>1982817.43080038</v>
      </c>
      <c r="R146">
        <v>1541.2693470514901</v>
      </c>
      <c r="S146">
        <v>359620430.10954398</v>
      </c>
      <c r="T146">
        <v>233327.439358676</v>
      </c>
      <c r="U146">
        <v>58.171999999999997</v>
      </c>
      <c r="V146">
        <v>62169.047438980597</v>
      </c>
      <c r="W146">
        <v>2.4928625032592002E-4</v>
      </c>
      <c r="X146">
        <v>10.6727806135951</v>
      </c>
      <c r="Y146">
        <v>10.6727806135951</v>
      </c>
      <c r="Z146">
        <v>6.7066554299513799</v>
      </c>
      <c r="AA146">
        <v>3.47551521410842</v>
      </c>
      <c r="AB146">
        <v>17.345405313811199</v>
      </c>
      <c r="AC146">
        <v>17.345405313811199</v>
      </c>
      <c r="AD146">
        <v>17.345405313811199</v>
      </c>
      <c r="AE146">
        <v>17.345405313811199</v>
      </c>
      <c r="AF146">
        <v>7232449.0888818204</v>
      </c>
      <c r="AG146">
        <v>373978.65092794597</v>
      </c>
      <c r="AH146">
        <v>11754039.5175651</v>
      </c>
      <c r="AI146">
        <v>34216277.888863802</v>
      </c>
      <c r="AJ146">
        <v>130.14775753662701</v>
      </c>
      <c r="AK146">
        <v>130.14775753662701</v>
      </c>
      <c r="AL146">
        <v>102.787888429045</v>
      </c>
      <c r="AM146">
        <v>81.814189485721201</v>
      </c>
      <c r="AN146">
        <v>140.82053815022201</v>
      </c>
      <c r="AO146">
        <v>140.82053815022201</v>
      </c>
      <c r="AP146">
        <v>109.494543858996</v>
      </c>
      <c r="AQ146">
        <v>85.289704699829599</v>
      </c>
      <c r="AR146">
        <v>66290149.301398702</v>
      </c>
      <c r="AS146">
        <v>3427851.2511728201</v>
      </c>
      <c r="AT146">
        <v>86395744.409811005</v>
      </c>
      <c r="AU146">
        <v>203506685.14716101</v>
      </c>
      <c r="AV146">
        <v>1.08273087909626</v>
      </c>
      <c r="AW146">
        <v>1.08273087909626</v>
      </c>
      <c r="AX146">
        <v>1.06596158130814</v>
      </c>
      <c r="AY146">
        <v>1.0431796430119</v>
      </c>
      <c r="AZ146">
        <v>1.08273087909626</v>
      </c>
      <c r="BA146">
        <v>1.08273087909626</v>
      </c>
      <c r="BB146">
        <v>1.06596158130814</v>
      </c>
      <c r="BC146">
        <v>1.0431809761940001</v>
      </c>
      <c r="BD146">
        <v>1.04627439682434</v>
      </c>
      <c r="BE146">
        <v>1.04627439682434</v>
      </c>
      <c r="BF146">
        <v>1.05109738058017</v>
      </c>
      <c r="BG146">
        <v>1.01954094708675</v>
      </c>
      <c r="BH146">
        <v>0.31761610200000001</v>
      </c>
      <c r="BI146">
        <v>0.31761610200000001</v>
      </c>
      <c r="BJ146">
        <v>0.155670949</v>
      </c>
      <c r="BK146">
        <v>0.19147461399999999</v>
      </c>
      <c r="BL146">
        <v>0.31761610200000001</v>
      </c>
      <c r="BM146">
        <v>0.31761610200000001</v>
      </c>
      <c r="BN146">
        <v>0.155670949</v>
      </c>
      <c r="BO146">
        <v>0.19147699300000001</v>
      </c>
      <c r="BP146">
        <v>0.145164612</v>
      </c>
      <c r="BQ146">
        <v>0.145164612</v>
      </c>
      <c r="BR146">
        <v>0.152841594</v>
      </c>
      <c r="BS146">
        <v>0.14127632900000001</v>
      </c>
      <c r="BT146">
        <v>1</v>
      </c>
      <c r="BU146">
        <v>1</v>
      </c>
      <c r="BV146">
        <v>1</v>
      </c>
      <c r="BW146">
        <v>0.99989063099999997</v>
      </c>
      <c r="BX146">
        <v>17.345405313811199</v>
      </c>
      <c r="BY146">
        <v>17.345405313811199</v>
      </c>
      <c r="BZ146">
        <v>17.345405313811199</v>
      </c>
      <c r="CA146">
        <v>17.345405313811199</v>
      </c>
      <c r="CB146">
        <v>7232449.0888818204</v>
      </c>
      <c r="CC146">
        <v>373978.65092794597</v>
      </c>
      <c r="CD146">
        <v>11754039.5175651</v>
      </c>
      <c r="CE146">
        <v>34216277.888863802</v>
      </c>
    </row>
    <row r="147" spans="1:83" x14ac:dyDescent="0.25">
      <c r="A147">
        <v>382</v>
      </c>
      <c r="B147" t="s">
        <v>84</v>
      </c>
      <c r="C147">
        <v>1</v>
      </c>
      <c r="D147">
        <v>2027</v>
      </c>
      <c r="E147">
        <v>2025</v>
      </c>
      <c r="F147">
        <v>0.184283061478661</v>
      </c>
      <c r="G147">
        <v>9.5307946222481094E-3</v>
      </c>
      <c r="H147">
        <v>0.24022194234385399</v>
      </c>
      <c r="I147">
        <v>0.56596420155523597</v>
      </c>
      <c r="J147">
        <v>158.38812041513799</v>
      </c>
      <c r="K147">
        <v>158.38812041513799</v>
      </c>
      <c r="L147">
        <v>127.04106457424901</v>
      </c>
      <c r="M147">
        <v>102.82002146612101</v>
      </c>
      <c r="N147">
        <v>421207.92221723997</v>
      </c>
      <c r="O147">
        <v>21784.130172925401</v>
      </c>
      <c r="P147">
        <v>684545.41711559601</v>
      </c>
      <c r="Q147">
        <v>1992714.07939671</v>
      </c>
      <c r="R147">
        <v>1545.2636316482201</v>
      </c>
      <c r="S147">
        <v>362020961.49612403</v>
      </c>
      <c r="T147">
        <v>234277.79835210499</v>
      </c>
      <c r="U147">
        <v>58.171999999999997</v>
      </c>
      <c r="V147">
        <v>62791.443806846</v>
      </c>
      <c r="W147">
        <v>2.4827088997830501E-4</v>
      </c>
      <c r="X147">
        <v>10.767238393412301</v>
      </c>
      <c r="Y147">
        <v>10.767238393412301</v>
      </c>
      <c r="Z147">
        <v>6.7800516601048404</v>
      </c>
      <c r="AA147">
        <v>3.53270749530154</v>
      </c>
      <c r="AB147">
        <v>17.473124485098701</v>
      </c>
      <c r="AC147">
        <v>17.473124485098701</v>
      </c>
      <c r="AD147">
        <v>17.473124485098701</v>
      </c>
      <c r="AE147">
        <v>17.473124485098701</v>
      </c>
      <c r="AF147">
        <v>7323296.0617878996</v>
      </c>
      <c r="AG147">
        <v>378686.27288759098</v>
      </c>
      <c r="AH147">
        <v>11901641.453661401</v>
      </c>
      <c r="AI147">
        <v>34646015.799598798</v>
      </c>
      <c r="AJ147">
        <v>130.14775753662701</v>
      </c>
      <c r="AK147">
        <v>130.14775753662701</v>
      </c>
      <c r="AL147">
        <v>102.787888429045</v>
      </c>
      <c r="AM147">
        <v>81.814189485721201</v>
      </c>
      <c r="AN147">
        <v>140.914995930039</v>
      </c>
      <c r="AO147">
        <v>140.914995930039</v>
      </c>
      <c r="AP147">
        <v>109.56794008915</v>
      </c>
      <c r="AQ147">
        <v>85.346896981022695</v>
      </c>
      <c r="AR147">
        <v>66714331.103954501</v>
      </c>
      <c r="AS147">
        <v>3450347.4329683599</v>
      </c>
      <c r="AT147">
        <v>86965378.539788693</v>
      </c>
      <c r="AU147">
        <v>204890904.419413</v>
      </c>
      <c r="AV147">
        <v>1.0834328458745299</v>
      </c>
      <c r="AW147">
        <v>1.0834328458745299</v>
      </c>
      <c r="AX147">
        <v>1.0666544287183599</v>
      </c>
      <c r="AY147">
        <v>1.0438565170824099</v>
      </c>
      <c r="AZ147">
        <v>1.0834328458745299</v>
      </c>
      <c r="BA147">
        <v>1.0834328458745299</v>
      </c>
      <c r="BB147">
        <v>1.0666544287183599</v>
      </c>
      <c r="BC147">
        <v>1.04385785112956</v>
      </c>
      <c r="BD147">
        <v>1.0469527277759301</v>
      </c>
      <c r="BE147">
        <v>1.0469527277759301</v>
      </c>
      <c r="BF147">
        <v>1.0517805666450299</v>
      </c>
      <c r="BG147">
        <v>1.02020248303172</v>
      </c>
      <c r="BH147">
        <v>0.31761610200000001</v>
      </c>
      <c r="BI147">
        <v>0.31761610200000001</v>
      </c>
      <c r="BJ147">
        <v>0.155670949</v>
      </c>
      <c r="BK147">
        <v>0.19147461399999999</v>
      </c>
      <c r="BL147">
        <v>0.31761610200000001</v>
      </c>
      <c r="BM147">
        <v>0.31761610200000001</v>
      </c>
      <c r="BN147">
        <v>0.155670949</v>
      </c>
      <c r="BO147">
        <v>0.19147699300000001</v>
      </c>
      <c r="BP147">
        <v>0.145164612</v>
      </c>
      <c r="BQ147">
        <v>0.145164612</v>
      </c>
      <c r="BR147">
        <v>0.152841594</v>
      </c>
      <c r="BS147">
        <v>0.14127632900000001</v>
      </c>
      <c r="BT147">
        <v>1</v>
      </c>
      <c r="BU147">
        <v>1</v>
      </c>
      <c r="BV147">
        <v>1</v>
      </c>
      <c r="BW147">
        <v>0.99989063099999997</v>
      </c>
      <c r="BX147">
        <v>17.473124485098701</v>
      </c>
      <c r="BY147">
        <v>17.473124485098701</v>
      </c>
      <c r="BZ147">
        <v>17.473124485098701</v>
      </c>
      <c r="CA147">
        <v>17.473124485098701</v>
      </c>
      <c r="CB147">
        <v>7323296.0617878996</v>
      </c>
      <c r="CC147">
        <v>378686.27288759098</v>
      </c>
      <c r="CD147">
        <v>11901641.453661401</v>
      </c>
      <c r="CE147">
        <v>34646015.799598798</v>
      </c>
    </row>
    <row r="148" spans="1:83" x14ac:dyDescent="0.25">
      <c r="A148">
        <v>404</v>
      </c>
      <c r="B148" t="s">
        <v>84</v>
      </c>
      <c r="C148">
        <v>1</v>
      </c>
      <c r="D148">
        <v>2028</v>
      </c>
      <c r="E148">
        <v>2026</v>
      </c>
      <c r="F148">
        <v>0.184179732581951</v>
      </c>
      <c r="G148">
        <v>9.5278953767906592E-3</v>
      </c>
      <c r="H148">
        <v>0.240182172222169</v>
      </c>
      <c r="I148">
        <v>0.56611019981908695</v>
      </c>
      <c r="J148">
        <v>158.72891810699801</v>
      </c>
      <c r="K148">
        <v>158.72891810699801</v>
      </c>
      <c r="L148">
        <v>127.361719186351</v>
      </c>
      <c r="M148">
        <v>103.124837659386</v>
      </c>
      <c r="N148">
        <v>423258.247166324</v>
      </c>
      <c r="O148">
        <v>21895.787553986898</v>
      </c>
      <c r="P148">
        <v>687893.97030069295</v>
      </c>
      <c r="Q148">
        <v>2002430.0271113</v>
      </c>
      <c r="R148">
        <v>1550.6836004489601</v>
      </c>
      <c r="S148">
        <v>364770448.46767598</v>
      </c>
      <c r="T148">
        <v>235232.02822423901</v>
      </c>
      <c r="U148">
        <v>58.171999999999997</v>
      </c>
      <c r="V148">
        <v>63420.071205339897</v>
      </c>
      <c r="W148">
        <v>2.4725966526446098E-4</v>
      </c>
      <c r="X148">
        <v>10.8585977954702</v>
      </c>
      <c r="Y148">
        <v>10.8585977954702</v>
      </c>
      <c r="Z148">
        <v>6.8512679824053997</v>
      </c>
      <c r="AA148">
        <v>3.5880853987643002</v>
      </c>
      <c r="AB148">
        <v>17.7225627749011</v>
      </c>
      <c r="AC148">
        <v>17.7225627749011</v>
      </c>
      <c r="AD148">
        <v>17.7225627749011</v>
      </c>
      <c r="AE148">
        <v>17.7225627749011</v>
      </c>
      <c r="AF148">
        <v>7464883.8427807102</v>
      </c>
      <c r="AG148">
        <v>386070.61448628799</v>
      </c>
      <c r="AH148">
        <v>12131899.127102001</v>
      </c>
      <c r="AI148">
        <v>35316000.364537597</v>
      </c>
      <c r="AJ148">
        <v>130.14775753662701</v>
      </c>
      <c r="AK148">
        <v>130.14775753662701</v>
      </c>
      <c r="AL148">
        <v>102.787888429045</v>
      </c>
      <c r="AM148">
        <v>81.814189485721201</v>
      </c>
      <c r="AN148">
        <v>141.006355332097</v>
      </c>
      <c r="AO148">
        <v>141.006355332097</v>
      </c>
      <c r="AP148">
        <v>109.63915641145</v>
      </c>
      <c r="AQ148">
        <v>85.402274884485493</v>
      </c>
      <c r="AR148">
        <v>67183323.652575195</v>
      </c>
      <c r="AS148">
        <v>3475494.6695450302</v>
      </c>
      <c r="AT148">
        <v>87611358.675421596</v>
      </c>
      <c r="AU148">
        <v>206500271.47013399</v>
      </c>
      <c r="AV148">
        <v>1.0841184469899401</v>
      </c>
      <c r="AW148">
        <v>1.0841184469899401</v>
      </c>
      <c r="AX148">
        <v>1.0673327290464301</v>
      </c>
      <c r="AY148">
        <v>1.0445181610222101</v>
      </c>
      <c r="AZ148">
        <v>1.0841184469899401</v>
      </c>
      <c r="BA148">
        <v>1.0841184469899401</v>
      </c>
      <c r="BB148">
        <v>1.0673327290464301</v>
      </c>
      <c r="BC148">
        <v>1.04451949591494</v>
      </c>
      <c r="BD148">
        <v>1.0476152441106299</v>
      </c>
      <c r="BE148">
        <v>1.0476152441106299</v>
      </c>
      <c r="BF148">
        <v>1.0524494084781599</v>
      </c>
      <c r="BG148">
        <v>1.02084913396432</v>
      </c>
      <c r="BH148">
        <v>0.31761610200000001</v>
      </c>
      <c r="BI148">
        <v>0.31761610200000001</v>
      </c>
      <c r="BJ148">
        <v>0.155670949</v>
      </c>
      <c r="BK148">
        <v>0.19147461399999999</v>
      </c>
      <c r="BL148">
        <v>0.31761610200000001</v>
      </c>
      <c r="BM148">
        <v>0.31761610200000001</v>
      </c>
      <c r="BN148">
        <v>0.155670949</v>
      </c>
      <c r="BO148">
        <v>0.19147699300000001</v>
      </c>
      <c r="BP148">
        <v>0.145164612</v>
      </c>
      <c r="BQ148">
        <v>0.145164612</v>
      </c>
      <c r="BR148">
        <v>0.152841594</v>
      </c>
      <c r="BS148">
        <v>0.14127632900000001</v>
      </c>
      <c r="BT148">
        <v>1</v>
      </c>
      <c r="BU148">
        <v>1</v>
      </c>
      <c r="BV148">
        <v>1</v>
      </c>
      <c r="BW148">
        <v>0.99989063099999997</v>
      </c>
      <c r="BX148">
        <v>17.7225627749011</v>
      </c>
      <c r="BY148">
        <v>17.7225627749011</v>
      </c>
      <c r="BZ148">
        <v>17.7225627749011</v>
      </c>
      <c r="CA148">
        <v>17.7225627749011</v>
      </c>
      <c r="CB148">
        <v>7464883.8427807102</v>
      </c>
      <c r="CC148">
        <v>386070.61448628799</v>
      </c>
      <c r="CD148">
        <v>12131899.127102001</v>
      </c>
      <c r="CE148">
        <v>35316000.364537597</v>
      </c>
    </row>
    <row r="149" spans="1:83" x14ac:dyDescent="0.25">
      <c r="A149">
        <v>426</v>
      </c>
      <c r="B149" t="s">
        <v>84</v>
      </c>
      <c r="C149">
        <v>1</v>
      </c>
      <c r="D149">
        <v>2029</v>
      </c>
      <c r="E149">
        <v>2027</v>
      </c>
      <c r="F149">
        <v>0.184158388227083</v>
      </c>
      <c r="G149">
        <v>9.5277897678338695E-3</v>
      </c>
      <c r="H149">
        <v>0.240174519584023</v>
      </c>
      <c r="I149">
        <v>0.56613930242105803</v>
      </c>
      <c r="J149">
        <v>158.877863562334</v>
      </c>
      <c r="K149">
        <v>158.877863562334</v>
      </c>
      <c r="L149">
        <v>127.491156252395</v>
      </c>
      <c r="M149">
        <v>103.23868552965</v>
      </c>
      <c r="N149">
        <v>425399.589271968</v>
      </c>
      <c r="O149">
        <v>22008.869066058101</v>
      </c>
      <c r="P149">
        <v>691378.42502904497</v>
      </c>
      <c r="Q149">
        <v>2012564.4233294199</v>
      </c>
      <c r="R149">
        <v>1553.84315812757</v>
      </c>
      <c r="S149">
        <v>367002440.42364597</v>
      </c>
      <c r="T149">
        <v>236190.14474143801</v>
      </c>
      <c r="U149">
        <v>58.171999999999997</v>
      </c>
      <c r="V149">
        <v>64054.992015518197</v>
      </c>
      <c r="W149">
        <v>2.4625255933966299E-4</v>
      </c>
      <c r="X149">
        <v>10.9478272432055</v>
      </c>
      <c r="Y149">
        <v>10.9478272432055</v>
      </c>
      <c r="Z149">
        <v>6.9209890408485304</v>
      </c>
      <c r="AA149">
        <v>3.6422172614275201</v>
      </c>
      <c r="AB149">
        <v>17.782278782501901</v>
      </c>
      <c r="AC149">
        <v>17.782278782501901</v>
      </c>
      <c r="AD149">
        <v>17.782278782501901</v>
      </c>
      <c r="AE149">
        <v>17.782278782501901</v>
      </c>
      <c r="AF149">
        <v>7526496.1481047096</v>
      </c>
      <c r="AG149">
        <v>389356.998447433</v>
      </c>
      <c r="AH149">
        <v>12232322.352689</v>
      </c>
      <c r="AI149">
        <v>35607768.984546199</v>
      </c>
      <c r="AJ149">
        <v>130.14775753662701</v>
      </c>
      <c r="AK149">
        <v>130.14775753662701</v>
      </c>
      <c r="AL149">
        <v>102.787888429045</v>
      </c>
      <c r="AM149">
        <v>81.814189485721201</v>
      </c>
      <c r="AN149">
        <v>141.095584779832</v>
      </c>
      <c r="AO149">
        <v>141.095584779832</v>
      </c>
      <c r="AP149">
        <v>109.708877469893</v>
      </c>
      <c r="AQ149">
        <v>85.456406747148705</v>
      </c>
      <c r="AR149">
        <v>67586577.903825</v>
      </c>
      <c r="AS149">
        <v>3496722.0966384802</v>
      </c>
      <c r="AT149">
        <v>88144634.814913407</v>
      </c>
      <c r="AU149">
        <v>207774505.60826901</v>
      </c>
      <c r="AV149">
        <v>1.0848314653520601</v>
      </c>
      <c r="AW149">
        <v>1.0848314653520601</v>
      </c>
      <c r="AX149">
        <v>1.0680355690996299</v>
      </c>
      <c r="AY149">
        <v>1.0452053874912901</v>
      </c>
      <c r="AZ149">
        <v>1.0848314653520601</v>
      </c>
      <c r="BA149">
        <v>1.0848314653520601</v>
      </c>
      <c r="BB149">
        <v>1.0680355690996299</v>
      </c>
      <c r="BC149">
        <v>1.0452067232622899</v>
      </c>
      <c r="BD149">
        <v>1.0483042545297001</v>
      </c>
      <c r="BE149">
        <v>1.0483042545297001</v>
      </c>
      <c r="BF149">
        <v>1.0531424478445199</v>
      </c>
      <c r="BG149">
        <v>1.0215207877200601</v>
      </c>
      <c r="BH149">
        <v>0.31761610200000001</v>
      </c>
      <c r="BI149">
        <v>0.31761610200000001</v>
      </c>
      <c r="BJ149">
        <v>0.155670949</v>
      </c>
      <c r="BK149">
        <v>0.19147461399999999</v>
      </c>
      <c r="BL149">
        <v>0.31761610200000001</v>
      </c>
      <c r="BM149">
        <v>0.31761610200000001</v>
      </c>
      <c r="BN149">
        <v>0.155670949</v>
      </c>
      <c r="BO149">
        <v>0.19147699300000001</v>
      </c>
      <c r="BP149">
        <v>0.145164612</v>
      </c>
      <c r="BQ149">
        <v>0.145164612</v>
      </c>
      <c r="BR149">
        <v>0.152841594</v>
      </c>
      <c r="BS149">
        <v>0.14127632900000001</v>
      </c>
      <c r="BT149">
        <v>1</v>
      </c>
      <c r="BU149">
        <v>1</v>
      </c>
      <c r="BV149">
        <v>1</v>
      </c>
      <c r="BW149">
        <v>0.99989063099999997</v>
      </c>
      <c r="BX149">
        <v>17.782278782501901</v>
      </c>
      <c r="BY149">
        <v>17.782278782501901</v>
      </c>
      <c r="BZ149">
        <v>17.782278782501901</v>
      </c>
      <c r="CA149">
        <v>17.782278782501901</v>
      </c>
      <c r="CB149">
        <v>7526496.1481047096</v>
      </c>
      <c r="CC149">
        <v>389356.998447433</v>
      </c>
      <c r="CD149">
        <v>12232322.352689</v>
      </c>
      <c r="CE149">
        <v>35607768.984546199</v>
      </c>
    </row>
    <row r="150" spans="1:83" x14ac:dyDescent="0.25">
      <c r="A150">
        <v>448</v>
      </c>
      <c r="B150" t="s">
        <v>84</v>
      </c>
      <c r="C150">
        <v>1</v>
      </c>
      <c r="D150">
        <v>2030</v>
      </c>
      <c r="E150">
        <v>2028</v>
      </c>
      <c r="F150">
        <v>0.184140119988598</v>
      </c>
      <c r="G150">
        <v>9.5278197506699497E-3</v>
      </c>
      <c r="H150">
        <v>0.24016774329461399</v>
      </c>
      <c r="I150">
        <v>0.56616431696611602</v>
      </c>
      <c r="J150">
        <v>159.024127117506</v>
      </c>
      <c r="K150">
        <v>159.024127117506</v>
      </c>
      <c r="L150">
        <v>127.616865511627</v>
      </c>
      <c r="M150">
        <v>103.348376220471</v>
      </c>
      <c r="N150">
        <v>427553.490176311</v>
      </c>
      <c r="O150">
        <v>22122.569423881901</v>
      </c>
      <c r="P150">
        <v>694882.95439869398</v>
      </c>
      <c r="Q150">
        <v>2022757.8308487099</v>
      </c>
      <c r="R150">
        <v>1556.96182102118</v>
      </c>
      <c r="S150">
        <v>369236864.70683801</v>
      </c>
      <c r="T150">
        <v>237152.16373428001</v>
      </c>
      <c r="U150">
        <v>58.171999999999997</v>
      </c>
      <c r="V150">
        <v>64696.269242955801</v>
      </c>
      <c r="W150">
        <v>2.4524955542779302E-4</v>
      </c>
      <c r="X150">
        <v>11.0406249841172</v>
      </c>
      <c r="Y150">
        <v>11.0406249841172</v>
      </c>
      <c r="Z150">
        <v>6.9932324858198003</v>
      </c>
      <c r="AA150">
        <v>3.6984421379882502</v>
      </c>
      <c r="AB150">
        <v>17.835744596762101</v>
      </c>
      <c r="AC150">
        <v>17.835744596762101</v>
      </c>
      <c r="AD150">
        <v>17.835744596762101</v>
      </c>
      <c r="AE150">
        <v>17.835744596762101</v>
      </c>
      <c r="AF150">
        <v>7587318.4258223297</v>
      </c>
      <c r="AG150">
        <v>392544.567525791</v>
      </c>
      <c r="AH150">
        <v>12331249.0085296</v>
      </c>
      <c r="AI150">
        <v>35895585.039033398</v>
      </c>
      <c r="AJ150">
        <v>130.14775753662701</v>
      </c>
      <c r="AK150">
        <v>130.14775753662701</v>
      </c>
      <c r="AL150">
        <v>102.787888429045</v>
      </c>
      <c r="AM150">
        <v>81.814189485721201</v>
      </c>
      <c r="AN150">
        <v>141.188382520744</v>
      </c>
      <c r="AO150">
        <v>141.188382520744</v>
      </c>
      <c r="AP150">
        <v>109.781120914865</v>
      </c>
      <c r="AQ150">
        <v>85.512631623709396</v>
      </c>
      <c r="AR150">
        <v>67991320.571331203</v>
      </c>
      <c r="AS150">
        <v>3518022.2922292599</v>
      </c>
      <c r="AT150">
        <v>88678784.537820399</v>
      </c>
      <c r="AU150">
        <v>209048737.305457</v>
      </c>
      <c r="AV150">
        <v>1.08554552464905</v>
      </c>
      <c r="AW150">
        <v>1.08554552464905</v>
      </c>
      <c r="AX150">
        <v>1.0687393588693901</v>
      </c>
      <c r="AY150">
        <v>1.0458935873636701</v>
      </c>
      <c r="AZ150">
        <v>1.08554552464905</v>
      </c>
      <c r="BA150">
        <v>1.08554552464905</v>
      </c>
      <c r="BB150">
        <v>1.0687393588693901</v>
      </c>
      <c r="BC150">
        <v>1.0458949240141899</v>
      </c>
      <c r="BD150">
        <v>1.0489942708344699</v>
      </c>
      <c r="BE150">
        <v>1.0489942708344699</v>
      </c>
      <c r="BF150">
        <v>1.0538364236842199</v>
      </c>
      <c r="BG150">
        <v>1.0221933928215601</v>
      </c>
      <c r="BH150">
        <v>0.31761610200000001</v>
      </c>
      <c r="BI150">
        <v>0.31761610200000001</v>
      </c>
      <c r="BJ150">
        <v>0.155670949</v>
      </c>
      <c r="BK150">
        <v>0.19147461399999999</v>
      </c>
      <c r="BL150">
        <v>0.31761610200000001</v>
      </c>
      <c r="BM150">
        <v>0.31761610200000001</v>
      </c>
      <c r="BN150">
        <v>0.155670949</v>
      </c>
      <c r="BO150">
        <v>0.19147699300000001</v>
      </c>
      <c r="BP150">
        <v>0.145164612</v>
      </c>
      <c r="BQ150">
        <v>0.145164612</v>
      </c>
      <c r="BR150">
        <v>0.152841594</v>
      </c>
      <c r="BS150">
        <v>0.14127632900000001</v>
      </c>
      <c r="BT150">
        <v>1</v>
      </c>
      <c r="BU150">
        <v>1</v>
      </c>
      <c r="BV150">
        <v>1</v>
      </c>
      <c r="BW150">
        <v>0.99989063099999997</v>
      </c>
      <c r="BX150">
        <v>17.835744596762101</v>
      </c>
      <c r="BY150">
        <v>17.835744596762101</v>
      </c>
      <c r="BZ150">
        <v>17.835744596762101</v>
      </c>
      <c r="CA150">
        <v>17.835744596762101</v>
      </c>
      <c r="CB150">
        <v>7587318.4258223297</v>
      </c>
      <c r="CC150">
        <v>392544.567525791</v>
      </c>
      <c r="CD150">
        <v>12331249.0085296</v>
      </c>
      <c r="CE150">
        <v>35895585.039033398</v>
      </c>
    </row>
    <row r="151" spans="1:83" x14ac:dyDescent="0.25">
      <c r="A151">
        <v>470</v>
      </c>
      <c r="B151" t="s">
        <v>84</v>
      </c>
      <c r="C151">
        <v>1</v>
      </c>
      <c r="D151">
        <v>2031</v>
      </c>
      <c r="E151">
        <v>2029</v>
      </c>
      <c r="F151">
        <v>0.18400263130546399</v>
      </c>
      <c r="G151">
        <v>9.5237659350741292E-3</v>
      </c>
      <c r="H151">
        <v>0.24011455764893599</v>
      </c>
      <c r="I151">
        <v>0.56635904511052404</v>
      </c>
      <c r="J151">
        <v>159.44863940394501</v>
      </c>
      <c r="K151">
        <v>159.44863940394501</v>
      </c>
      <c r="L151">
        <v>128.02078564614601</v>
      </c>
      <c r="M151">
        <v>103.736259805421</v>
      </c>
      <c r="N151">
        <v>429599.93155134702</v>
      </c>
      <c r="O151">
        <v>22235.601549777301</v>
      </c>
      <c r="P151">
        <v>698230.78143610898</v>
      </c>
      <c r="Q151">
        <v>2032461.10319485</v>
      </c>
      <c r="R151">
        <v>1563.39449003755</v>
      </c>
      <c r="S151">
        <v>372272527.23453999</v>
      </c>
      <c r="T151">
        <v>238118.101097821</v>
      </c>
      <c r="U151">
        <v>58.171999999999997</v>
      </c>
      <c r="V151">
        <v>65343.966523998803</v>
      </c>
      <c r="W151">
        <v>2.4425063682106702E-4</v>
      </c>
      <c r="X151">
        <v>11.133558200368901</v>
      </c>
      <c r="Y151">
        <v>11.133558200368901</v>
      </c>
      <c r="Z151">
        <v>7.0655735501510701</v>
      </c>
      <c r="AA151">
        <v>3.7547466527509799</v>
      </c>
      <c r="AB151">
        <v>18.167323666949699</v>
      </c>
      <c r="AC151">
        <v>18.167323666949699</v>
      </c>
      <c r="AD151">
        <v>18.167323666949699</v>
      </c>
      <c r="AE151">
        <v>18.167323666949699</v>
      </c>
      <c r="AF151">
        <v>7767502.6409670599</v>
      </c>
      <c r="AG151">
        <v>401907.879068229</v>
      </c>
      <c r="AH151">
        <v>12624163.543207301</v>
      </c>
      <c r="AI151">
        <v>36748096.2128857</v>
      </c>
      <c r="AJ151">
        <v>130.14775753662701</v>
      </c>
      <c r="AK151">
        <v>130.14775753662701</v>
      </c>
      <c r="AL151">
        <v>102.787888429045</v>
      </c>
      <c r="AM151">
        <v>81.814189485721201</v>
      </c>
      <c r="AN151">
        <v>141.28131573699599</v>
      </c>
      <c r="AO151">
        <v>141.28131573699599</v>
      </c>
      <c r="AP151">
        <v>109.853461979196</v>
      </c>
      <c r="AQ151">
        <v>85.568936138472097</v>
      </c>
      <c r="AR151">
        <v>68499124.573890597</v>
      </c>
      <c r="AS151">
        <v>3545436.4134402699</v>
      </c>
      <c r="AT151">
        <v>89388053.201773301</v>
      </c>
      <c r="AU151">
        <v>210839913.04543599</v>
      </c>
      <c r="AV151">
        <v>1.08622098559729</v>
      </c>
      <c r="AW151">
        <v>1.08622098559729</v>
      </c>
      <c r="AX151">
        <v>1.06940872927898</v>
      </c>
      <c r="AY151">
        <v>1.04654582398928</v>
      </c>
      <c r="AZ151">
        <v>1.08622098559729</v>
      </c>
      <c r="BA151">
        <v>1.08622098559729</v>
      </c>
      <c r="BB151">
        <v>1.06940872927898</v>
      </c>
      <c r="BC151">
        <v>1.0465471614733599</v>
      </c>
      <c r="BD151">
        <v>1.04964698843017</v>
      </c>
      <c r="BE151">
        <v>1.04964698843017</v>
      </c>
      <c r="BF151">
        <v>1.0544964601212701</v>
      </c>
      <c r="BG151">
        <v>1.0228308496119201</v>
      </c>
      <c r="BH151">
        <v>0.31761610200000001</v>
      </c>
      <c r="BI151">
        <v>0.31761610200000001</v>
      </c>
      <c r="BJ151">
        <v>0.155670949</v>
      </c>
      <c r="BK151">
        <v>0.19147461399999999</v>
      </c>
      <c r="BL151">
        <v>0.31761610200000001</v>
      </c>
      <c r="BM151">
        <v>0.31761610200000001</v>
      </c>
      <c r="BN151">
        <v>0.155670949</v>
      </c>
      <c r="BO151">
        <v>0.19147699300000001</v>
      </c>
      <c r="BP151">
        <v>0.145164612</v>
      </c>
      <c r="BQ151">
        <v>0.145164612</v>
      </c>
      <c r="BR151">
        <v>0.152841594</v>
      </c>
      <c r="BS151">
        <v>0.14127632900000001</v>
      </c>
      <c r="BT151">
        <v>1</v>
      </c>
      <c r="BU151">
        <v>1</v>
      </c>
      <c r="BV151">
        <v>1</v>
      </c>
      <c r="BW151">
        <v>0.99989063099999997</v>
      </c>
      <c r="BX151">
        <v>18.167323666949699</v>
      </c>
      <c r="BY151">
        <v>18.167323666949699</v>
      </c>
      <c r="BZ151">
        <v>18.167323666949699</v>
      </c>
      <c r="CA151">
        <v>18.167323666949699</v>
      </c>
      <c r="CB151">
        <v>7767502.6409670599</v>
      </c>
      <c r="CC151">
        <v>401907.879068229</v>
      </c>
      <c r="CD151">
        <v>12624163.543207301</v>
      </c>
      <c r="CE151">
        <v>36748096.2128857</v>
      </c>
    </row>
    <row r="152" spans="1:83" x14ac:dyDescent="0.25">
      <c r="A152">
        <v>492</v>
      </c>
      <c r="B152" t="s">
        <v>84</v>
      </c>
      <c r="C152">
        <v>1</v>
      </c>
      <c r="D152">
        <v>2032</v>
      </c>
      <c r="E152">
        <v>2030</v>
      </c>
      <c r="F152">
        <v>0.18375028111828201</v>
      </c>
      <c r="G152">
        <v>9.5157496664860508E-3</v>
      </c>
      <c r="H152">
        <v>0.240017162498699</v>
      </c>
      <c r="I152">
        <v>0.56671680671653202</v>
      </c>
      <c r="J152">
        <v>160.139835312331</v>
      </c>
      <c r="K152">
        <v>160.139835312331</v>
      </c>
      <c r="L152">
        <v>128.69287499779401</v>
      </c>
      <c r="M152">
        <v>104.39290819696799</v>
      </c>
      <c r="N152">
        <v>431542.29219563998</v>
      </c>
      <c r="O152">
        <v>22347.984438684602</v>
      </c>
      <c r="P152">
        <v>701427.07159095095</v>
      </c>
      <c r="Q152">
        <v>2041690.1116367599</v>
      </c>
      <c r="R152">
        <v>1573.0299796910999</v>
      </c>
      <c r="S152">
        <v>376092548.98516798</v>
      </c>
      <c r="T152">
        <v>239087.97279186</v>
      </c>
      <c r="U152">
        <v>58.171999999999997</v>
      </c>
      <c r="V152">
        <v>65998.148132079194</v>
      </c>
      <c r="W152">
        <v>2.4325578687975E-4</v>
      </c>
      <c r="X152">
        <v>11.221467928085501</v>
      </c>
      <c r="Y152">
        <v>11.221467928085501</v>
      </c>
      <c r="Z152">
        <v>7.1343767211299296</v>
      </c>
      <c r="AA152">
        <v>3.8081088636284699</v>
      </c>
      <c r="AB152">
        <v>18.7706098476188</v>
      </c>
      <c r="AC152">
        <v>18.7706098476188</v>
      </c>
      <c r="AD152">
        <v>18.7706098476188</v>
      </c>
      <c r="AE152">
        <v>18.7706098476188</v>
      </c>
      <c r="AF152">
        <v>8063852.7057140796</v>
      </c>
      <c r="AG152">
        <v>417375.80141797801</v>
      </c>
      <c r="AH152">
        <v>13106217.581935201</v>
      </c>
      <c r="AI152">
        <v>38150534.398531497</v>
      </c>
      <c r="AJ152">
        <v>130.14775753662701</v>
      </c>
      <c r="AK152">
        <v>130.14775753662701</v>
      </c>
      <c r="AL152">
        <v>102.787888429045</v>
      </c>
      <c r="AM152">
        <v>81.814189485721201</v>
      </c>
      <c r="AN152">
        <v>141.369225464712</v>
      </c>
      <c r="AO152">
        <v>141.369225464712</v>
      </c>
      <c r="AP152">
        <v>109.92226515017499</v>
      </c>
      <c r="AQ152">
        <v>85.622298349349606</v>
      </c>
      <c r="AR152">
        <v>69107111.602515906</v>
      </c>
      <c r="AS152">
        <v>3578802.5475734998</v>
      </c>
      <c r="AT152">
        <v>90268666.444323093</v>
      </c>
      <c r="AU152">
        <v>213137968.390755</v>
      </c>
      <c r="AV152">
        <v>1.0868594360624799</v>
      </c>
      <c r="AW152">
        <v>1.0868594360624799</v>
      </c>
      <c r="AX152">
        <v>1.07004513530531</v>
      </c>
      <c r="AY152">
        <v>1.04716360478214</v>
      </c>
      <c r="AZ152">
        <v>1.0868594360624799</v>
      </c>
      <c r="BA152">
        <v>1.0868594360624799</v>
      </c>
      <c r="BB152">
        <v>1.07004513530531</v>
      </c>
      <c r="BC152">
        <v>1.0471649430557399</v>
      </c>
      <c r="BD152">
        <v>1.05026394171771</v>
      </c>
      <c r="BE152">
        <v>1.05026394171771</v>
      </c>
      <c r="BF152">
        <v>1.05512399184379</v>
      </c>
      <c r="BG152">
        <v>1.0234346313467899</v>
      </c>
      <c r="BH152">
        <v>0.31761610200000001</v>
      </c>
      <c r="BI152">
        <v>0.31761610200000001</v>
      </c>
      <c r="BJ152">
        <v>0.155670949</v>
      </c>
      <c r="BK152">
        <v>0.19147461399999999</v>
      </c>
      <c r="BL152">
        <v>0.31761610200000001</v>
      </c>
      <c r="BM152">
        <v>0.31761610200000001</v>
      </c>
      <c r="BN152">
        <v>0.155670949</v>
      </c>
      <c r="BO152">
        <v>0.19147699300000001</v>
      </c>
      <c r="BP152">
        <v>0.145164612</v>
      </c>
      <c r="BQ152">
        <v>0.145164612</v>
      </c>
      <c r="BR152">
        <v>0.152841594</v>
      </c>
      <c r="BS152">
        <v>0.14127632900000001</v>
      </c>
      <c r="BT152">
        <v>1</v>
      </c>
      <c r="BU152">
        <v>1</v>
      </c>
      <c r="BV152">
        <v>1</v>
      </c>
      <c r="BW152">
        <v>0.99989063099999997</v>
      </c>
      <c r="BX152">
        <v>18.7706098476188</v>
      </c>
      <c r="BY152">
        <v>18.7706098476188</v>
      </c>
      <c r="BZ152">
        <v>18.7706098476188</v>
      </c>
      <c r="CA152">
        <v>18.7706098476188</v>
      </c>
      <c r="CB152">
        <v>8063852.7057140796</v>
      </c>
      <c r="CC152">
        <v>417375.80141797801</v>
      </c>
      <c r="CD152">
        <v>13106217.581935201</v>
      </c>
      <c r="CE152">
        <v>38150534.398531497</v>
      </c>
    </row>
    <row r="153" spans="1:83" x14ac:dyDescent="0.25">
      <c r="A153">
        <v>514</v>
      </c>
      <c r="B153" t="s">
        <v>84</v>
      </c>
      <c r="C153">
        <v>1</v>
      </c>
      <c r="D153">
        <v>2033</v>
      </c>
      <c r="E153">
        <v>2031</v>
      </c>
      <c r="F153">
        <v>0.18360742880640199</v>
      </c>
      <c r="G153">
        <v>9.5114411372710095E-3</v>
      </c>
      <c r="H153">
        <v>0.23996281697084099</v>
      </c>
      <c r="I153">
        <v>0.56691831308548402</v>
      </c>
      <c r="J153">
        <v>160.57091707065601</v>
      </c>
      <c r="K153">
        <v>160.57091707065601</v>
      </c>
      <c r="L153">
        <v>129.106278691406</v>
      </c>
      <c r="M153">
        <v>104.791440293797</v>
      </c>
      <c r="N153">
        <v>433605.04285167501</v>
      </c>
      <c r="O153">
        <v>22462.102261974302</v>
      </c>
      <c r="P153">
        <v>704802.68761782499</v>
      </c>
      <c r="Q153">
        <v>2051472.2182287299</v>
      </c>
      <c r="R153">
        <v>1579.60287128768</v>
      </c>
      <c r="S153">
        <v>379202300.41763401</v>
      </c>
      <c r="T153">
        <v>240061.79484119901</v>
      </c>
      <c r="U153">
        <v>58.171999999999997</v>
      </c>
      <c r="V153">
        <v>66658.878984093099</v>
      </c>
      <c r="W153">
        <v>2.4226498903188399E-4</v>
      </c>
      <c r="X153">
        <v>11.3045608244286</v>
      </c>
      <c r="Y153">
        <v>11.3045608244286</v>
      </c>
      <c r="Z153">
        <v>7.1997915527601402</v>
      </c>
      <c r="AA153">
        <v>3.8586520984756998</v>
      </c>
      <c r="AB153">
        <v>19.118598709600398</v>
      </c>
      <c r="AC153">
        <v>19.118598709600398</v>
      </c>
      <c r="AD153">
        <v>19.118598709600398</v>
      </c>
      <c r="AE153">
        <v>19.118598709600398</v>
      </c>
      <c r="AF153">
        <v>8250483.9107095897</v>
      </c>
      <c r="AG153">
        <v>427262.14645160601</v>
      </c>
      <c r="AH153">
        <v>13410302.705797501</v>
      </c>
      <c r="AI153">
        <v>39034253.933742598</v>
      </c>
      <c r="AJ153">
        <v>130.14775753662701</v>
      </c>
      <c r="AK153">
        <v>130.14775753662701</v>
      </c>
      <c r="AL153">
        <v>102.787888429045</v>
      </c>
      <c r="AM153">
        <v>81.814189485721201</v>
      </c>
      <c r="AN153">
        <v>141.45231836105501</v>
      </c>
      <c r="AO153">
        <v>141.45231836105501</v>
      </c>
      <c r="AP153">
        <v>109.987679981805</v>
      </c>
      <c r="AQ153">
        <v>85.672841584196902</v>
      </c>
      <c r="AR153">
        <v>69624359.377154693</v>
      </c>
      <c r="AS153">
        <v>3606760.3595400802</v>
      </c>
      <c r="AT153">
        <v>90994452.2100389</v>
      </c>
      <c r="AU153">
        <v>214976728.4709</v>
      </c>
      <c r="AV153">
        <v>1.0875348034765</v>
      </c>
      <c r="AW153">
        <v>1.0875348034765</v>
      </c>
      <c r="AX153">
        <v>1.0707145819450099</v>
      </c>
      <c r="AY153">
        <v>1.04781583431127</v>
      </c>
      <c r="AZ153">
        <v>1.0875348034765</v>
      </c>
      <c r="BA153">
        <v>1.0875348034765</v>
      </c>
      <c r="BB153">
        <v>1.0707145819450099</v>
      </c>
      <c r="BC153">
        <v>1.0478171734184201</v>
      </c>
      <c r="BD153">
        <v>1.05091656892856</v>
      </c>
      <c r="BE153">
        <v>1.05091656892856</v>
      </c>
      <c r="BF153">
        <v>1.05578410344796</v>
      </c>
      <c r="BG153">
        <v>1.0240720812014801</v>
      </c>
      <c r="BH153">
        <v>0.31761610200000001</v>
      </c>
      <c r="BI153">
        <v>0.31761610200000001</v>
      </c>
      <c r="BJ153">
        <v>0.155670949</v>
      </c>
      <c r="BK153">
        <v>0.19147461399999999</v>
      </c>
      <c r="BL153">
        <v>0.31761610200000001</v>
      </c>
      <c r="BM153">
        <v>0.31761610200000001</v>
      </c>
      <c r="BN153">
        <v>0.155670949</v>
      </c>
      <c r="BO153">
        <v>0.19147699300000001</v>
      </c>
      <c r="BP153">
        <v>0.145164612</v>
      </c>
      <c r="BQ153">
        <v>0.145164612</v>
      </c>
      <c r="BR153">
        <v>0.152841594</v>
      </c>
      <c r="BS153">
        <v>0.14127632900000001</v>
      </c>
      <c r="BT153">
        <v>1</v>
      </c>
      <c r="BU153">
        <v>1</v>
      </c>
      <c r="BV153">
        <v>1</v>
      </c>
      <c r="BW153">
        <v>0.99989063099999997</v>
      </c>
      <c r="BX153">
        <v>19.118598709600398</v>
      </c>
      <c r="BY153">
        <v>19.118598709600398</v>
      </c>
      <c r="BZ153">
        <v>19.118598709600398</v>
      </c>
      <c r="CA153">
        <v>19.118598709600398</v>
      </c>
      <c r="CB153">
        <v>8250483.9107095897</v>
      </c>
      <c r="CC153">
        <v>427262.14645160601</v>
      </c>
      <c r="CD153">
        <v>13410302.705797501</v>
      </c>
      <c r="CE153">
        <v>39034253.933742598</v>
      </c>
    </row>
    <row r="154" spans="1:83" x14ac:dyDescent="0.25">
      <c r="A154">
        <v>536</v>
      </c>
      <c r="B154" t="s">
        <v>84</v>
      </c>
      <c r="C154">
        <v>1</v>
      </c>
      <c r="D154">
        <v>2034</v>
      </c>
      <c r="E154">
        <v>2032</v>
      </c>
      <c r="F154">
        <v>0.18345151229176199</v>
      </c>
      <c r="G154">
        <v>9.5067331356475E-3</v>
      </c>
      <c r="H154">
        <v>0.239902967213319</v>
      </c>
      <c r="I154">
        <v>0.56713878735927103</v>
      </c>
      <c r="J154">
        <v>161.04150982189799</v>
      </c>
      <c r="K154">
        <v>161.04150982189799</v>
      </c>
      <c r="L154">
        <v>129.55778489471101</v>
      </c>
      <c r="M154">
        <v>105.227497120877</v>
      </c>
      <c r="N154">
        <v>435662.11576760001</v>
      </c>
      <c r="O154">
        <v>22576.6657367595</v>
      </c>
      <c r="P154">
        <v>708171.49059303897</v>
      </c>
      <c r="Q154">
        <v>2061229.94533397</v>
      </c>
      <c r="R154">
        <v>1586.6384173273</v>
      </c>
      <c r="S154">
        <v>382442663.017326</v>
      </c>
      <c r="T154">
        <v>241039.58333591299</v>
      </c>
      <c r="U154">
        <v>58.171999999999997</v>
      </c>
      <c r="V154">
        <v>67326.224646842704</v>
      </c>
      <c r="W154">
        <v>2.4127822677300799E-4</v>
      </c>
      <c r="X154">
        <v>11.392458378876</v>
      </c>
      <c r="Y154">
        <v>11.392458378876</v>
      </c>
      <c r="Z154">
        <v>7.2686025592703603</v>
      </c>
      <c r="AA154">
        <v>3.91201372876071</v>
      </c>
      <c r="AB154">
        <v>19.501293906395599</v>
      </c>
      <c r="AC154">
        <v>19.501293906395599</v>
      </c>
      <c r="AD154">
        <v>19.501293906395599</v>
      </c>
      <c r="AE154">
        <v>19.501293906395599</v>
      </c>
      <c r="AF154">
        <v>8455859.3799457904</v>
      </c>
      <c r="AG154">
        <v>438040.05796627601</v>
      </c>
      <c r="AH154">
        <v>13744564.3572527</v>
      </c>
      <c r="AI154">
        <v>40006362.668483898</v>
      </c>
      <c r="AJ154">
        <v>130.14775753662701</v>
      </c>
      <c r="AK154">
        <v>130.14775753662701</v>
      </c>
      <c r="AL154">
        <v>102.787888429045</v>
      </c>
      <c r="AM154">
        <v>81.814189485721201</v>
      </c>
      <c r="AN154">
        <v>141.54021591550301</v>
      </c>
      <c r="AO154">
        <v>141.54021591550301</v>
      </c>
      <c r="AP154">
        <v>110.05649098831501</v>
      </c>
      <c r="AQ154">
        <v>85.726203214481899</v>
      </c>
      <c r="AR154">
        <v>70159684.895417199</v>
      </c>
      <c r="AS154">
        <v>3635780.3369920901</v>
      </c>
      <c r="AT154">
        <v>91749129.646820098</v>
      </c>
      <c r="AU154">
        <v>216898068.138096</v>
      </c>
      <c r="AV154">
        <v>1.0882055244365301</v>
      </c>
      <c r="AW154">
        <v>1.0882055244365301</v>
      </c>
      <c r="AX154">
        <v>1.07137989359782</v>
      </c>
      <c r="AY154">
        <v>1.0484637393201699</v>
      </c>
      <c r="AZ154">
        <v>1.0882055244365301</v>
      </c>
      <c r="BA154">
        <v>1.0882055244365301</v>
      </c>
      <c r="BB154">
        <v>1.07137989359782</v>
      </c>
      <c r="BC154">
        <v>1.04846507925534</v>
      </c>
      <c r="BD154">
        <v>1.05156470613555</v>
      </c>
      <c r="BE154">
        <v>1.05156470613555</v>
      </c>
      <c r="BF154">
        <v>1.05644013772518</v>
      </c>
      <c r="BG154">
        <v>1.0247053045305801</v>
      </c>
      <c r="BH154">
        <v>0.31761610200000001</v>
      </c>
      <c r="BI154">
        <v>0.31761610200000001</v>
      </c>
      <c r="BJ154">
        <v>0.155670949</v>
      </c>
      <c r="BK154">
        <v>0.19147461399999999</v>
      </c>
      <c r="BL154">
        <v>0.31761610200000001</v>
      </c>
      <c r="BM154">
        <v>0.31761610200000001</v>
      </c>
      <c r="BN154">
        <v>0.155670949</v>
      </c>
      <c r="BO154">
        <v>0.19147699300000001</v>
      </c>
      <c r="BP154">
        <v>0.145164612</v>
      </c>
      <c r="BQ154">
        <v>0.145164612</v>
      </c>
      <c r="BR154">
        <v>0.152841594</v>
      </c>
      <c r="BS154">
        <v>0.14127632900000001</v>
      </c>
      <c r="BT154">
        <v>1</v>
      </c>
      <c r="BU154">
        <v>1</v>
      </c>
      <c r="BV154">
        <v>1</v>
      </c>
      <c r="BW154">
        <v>0.99989063099999997</v>
      </c>
      <c r="BX154">
        <v>19.501293906395599</v>
      </c>
      <c r="BY154">
        <v>19.501293906395599</v>
      </c>
      <c r="BZ154">
        <v>19.501293906395599</v>
      </c>
      <c r="CA154">
        <v>19.501293906395599</v>
      </c>
      <c r="CB154">
        <v>8455859.3799457904</v>
      </c>
      <c r="CC154">
        <v>438040.05796627601</v>
      </c>
      <c r="CD154">
        <v>13744564.3572527</v>
      </c>
      <c r="CE154">
        <v>40006362.668483898</v>
      </c>
    </row>
    <row r="155" spans="1:83" x14ac:dyDescent="0.25">
      <c r="A155">
        <v>558</v>
      </c>
      <c r="B155" t="s">
        <v>84</v>
      </c>
      <c r="C155">
        <v>1</v>
      </c>
      <c r="D155">
        <v>2035</v>
      </c>
      <c r="E155">
        <v>2033</v>
      </c>
      <c r="F155">
        <v>0.18323510666270601</v>
      </c>
      <c r="G155">
        <v>9.4999679440120194E-3</v>
      </c>
      <c r="H155">
        <v>0.23981965983354001</v>
      </c>
      <c r="I155">
        <v>0.56744526555974095</v>
      </c>
      <c r="J155">
        <v>161.660069785096</v>
      </c>
      <c r="K155">
        <v>161.660069785096</v>
      </c>
      <c r="L155">
        <v>130.157438008968</v>
      </c>
      <c r="M155">
        <v>105.811772078361</v>
      </c>
      <c r="N155">
        <v>437666.38834797498</v>
      </c>
      <c r="O155">
        <v>22691.157470881699</v>
      </c>
      <c r="P155">
        <v>711464.21831546898</v>
      </c>
      <c r="Q155">
        <v>2070748.0491978601</v>
      </c>
      <c r="R155">
        <v>1595.4514195428601</v>
      </c>
      <c r="S155">
        <v>386133313.487602</v>
      </c>
      <c r="T155">
        <v>242021.35443161099</v>
      </c>
      <c r="U155">
        <v>58.171999999999997</v>
      </c>
      <c r="V155">
        <v>68000.251343542797</v>
      </c>
      <c r="W155">
        <v>2.40295483665885E-4</v>
      </c>
      <c r="X155">
        <v>11.479751207756999</v>
      </c>
      <c r="Y155">
        <v>11.479751207756999</v>
      </c>
      <c r="Z155">
        <v>7.3369885392099503</v>
      </c>
      <c r="AA155">
        <v>3.9650215519275398</v>
      </c>
      <c r="AB155">
        <v>20.032561040712601</v>
      </c>
      <c r="AC155">
        <v>20.032561040712601</v>
      </c>
      <c r="AD155">
        <v>20.032561040712601</v>
      </c>
      <c r="AE155">
        <v>20.032561040712601</v>
      </c>
      <c r="AF155">
        <v>8727427.9272404592</v>
      </c>
      <c r="AG155">
        <v>452268.43446740101</v>
      </c>
      <c r="AH155">
        <v>14186488.612597501</v>
      </c>
      <c r="AI155">
        <v>41291714.698847502</v>
      </c>
      <c r="AJ155">
        <v>130.14775753662701</v>
      </c>
      <c r="AK155">
        <v>130.14775753662701</v>
      </c>
      <c r="AL155">
        <v>102.787888429045</v>
      </c>
      <c r="AM155">
        <v>81.814189485721201</v>
      </c>
      <c r="AN155">
        <v>141.62750874438399</v>
      </c>
      <c r="AO155">
        <v>141.62750874438399</v>
      </c>
      <c r="AP155">
        <v>110.12487696825499</v>
      </c>
      <c r="AQ155">
        <v>85.779211037648693</v>
      </c>
      <c r="AR155">
        <v>70753178.882925004</v>
      </c>
      <c r="AS155">
        <v>3668254.1002473598</v>
      </c>
      <c r="AT155">
        <v>92602359.890994594</v>
      </c>
      <c r="AU155">
        <v>219109520.613435</v>
      </c>
      <c r="AV155">
        <v>1.0888563450013999</v>
      </c>
      <c r="AW155">
        <v>1.0888563450013999</v>
      </c>
      <c r="AX155">
        <v>1.0720274896986</v>
      </c>
      <c r="AY155">
        <v>1.04909313066141</v>
      </c>
      <c r="AZ155">
        <v>1.0888563450013999</v>
      </c>
      <c r="BA155">
        <v>1.0888563450013999</v>
      </c>
      <c r="BB155">
        <v>1.0720274896986</v>
      </c>
      <c r="BC155">
        <v>1.04909447140094</v>
      </c>
      <c r="BD155">
        <v>1.05219361301084</v>
      </c>
      <c r="BE155">
        <v>1.05219361301084</v>
      </c>
      <c r="BF155">
        <v>1.0570787034832301</v>
      </c>
      <c r="BG155">
        <v>1.02532043371607</v>
      </c>
      <c r="BH155">
        <v>0.31761610200000001</v>
      </c>
      <c r="BI155">
        <v>0.31761610200000001</v>
      </c>
      <c r="BJ155">
        <v>0.155670949</v>
      </c>
      <c r="BK155">
        <v>0.19147461399999999</v>
      </c>
      <c r="BL155">
        <v>0.31761610200000001</v>
      </c>
      <c r="BM155">
        <v>0.31761610200000001</v>
      </c>
      <c r="BN155">
        <v>0.155670949</v>
      </c>
      <c r="BO155">
        <v>0.19147699300000001</v>
      </c>
      <c r="BP155">
        <v>0.145164612</v>
      </c>
      <c r="BQ155">
        <v>0.145164612</v>
      </c>
      <c r="BR155">
        <v>0.152841594</v>
      </c>
      <c r="BS155">
        <v>0.14127632900000001</v>
      </c>
      <c r="BT155">
        <v>1</v>
      </c>
      <c r="BU155">
        <v>1</v>
      </c>
      <c r="BV155">
        <v>1</v>
      </c>
      <c r="BW155">
        <v>0.99989063099999997</v>
      </c>
      <c r="BX155">
        <v>20.032561040712601</v>
      </c>
      <c r="BY155">
        <v>20.032561040712601</v>
      </c>
      <c r="BZ155">
        <v>20.032561040712601</v>
      </c>
      <c r="CA155">
        <v>20.032561040712601</v>
      </c>
      <c r="CB155">
        <v>8727427.9272404592</v>
      </c>
      <c r="CC155">
        <v>452268.43446740101</v>
      </c>
      <c r="CD155">
        <v>14186488.612597501</v>
      </c>
      <c r="CE155">
        <v>41291714.698847502</v>
      </c>
    </row>
    <row r="156" spans="1:83" x14ac:dyDescent="0.25">
      <c r="A156">
        <v>580</v>
      </c>
      <c r="B156" t="s">
        <v>84</v>
      </c>
      <c r="C156">
        <v>1</v>
      </c>
      <c r="D156">
        <v>2036</v>
      </c>
      <c r="E156">
        <v>2034</v>
      </c>
      <c r="F156">
        <v>0.18310021481059899</v>
      </c>
      <c r="G156">
        <v>9.4959615575498004E-3</v>
      </c>
      <c r="H156">
        <v>0.23976829208473499</v>
      </c>
      <c r="I156">
        <v>0.56763553154711499</v>
      </c>
      <c r="J156">
        <v>162.08214764277</v>
      </c>
      <c r="K156">
        <v>162.08214764277</v>
      </c>
      <c r="L156">
        <v>130.56137806532001</v>
      </c>
      <c r="M156">
        <v>106.20064024141099</v>
      </c>
      <c r="N156">
        <v>439764.57656273298</v>
      </c>
      <c r="O156">
        <v>22807.114222839999</v>
      </c>
      <c r="P156">
        <v>714897.20109385694</v>
      </c>
      <c r="Q156">
        <v>2080697.81004922</v>
      </c>
      <c r="R156">
        <v>1601.9448707480899</v>
      </c>
      <c r="S156">
        <v>389284016.40725702</v>
      </c>
      <c r="T156">
        <v>243007.12434970599</v>
      </c>
      <c r="U156">
        <v>58.171999999999997</v>
      </c>
      <c r="V156">
        <v>68681.0259603921</v>
      </c>
      <c r="W156">
        <v>2.3931674334023E-4</v>
      </c>
      <c r="X156">
        <v>11.5644540448339</v>
      </c>
      <c r="Y156">
        <v>11.5644540448339</v>
      </c>
      <c r="Z156">
        <v>7.40355357496487</v>
      </c>
      <c r="AA156">
        <v>4.0165146943800396</v>
      </c>
      <c r="AB156">
        <v>20.369936061309801</v>
      </c>
      <c r="AC156">
        <v>20.369936061309801</v>
      </c>
      <c r="AD156">
        <v>20.369936061309801</v>
      </c>
      <c r="AE156">
        <v>20.369936061309801</v>
      </c>
      <c r="AF156">
        <v>8915236.3468326591</v>
      </c>
      <c r="AG156">
        <v>462217.42683897499</v>
      </c>
      <c r="AH156">
        <v>14492480.6369959</v>
      </c>
      <c r="AI156">
        <v>42181005.361242503</v>
      </c>
      <c r="AJ156">
        <v>130.14775753662701</v>
      </c>
      <c r="AK156">
        <v>130.14775753662701</v>
      </c>
      <c r="AL156">
        <v>102.787888429045</v>
      </c>
      <c r="AM156">
        <v>81.814189485721201</v>
      </c>
      <c r="AN156">
        <v>141.71221158146099</v>
      </c>
      <c r="AO156">
        <v>141.71221158146099</v>
      </c>
      <c r="AP156">
        <v>110.19144200401</v>
      </c>
      <c r="AQ156">
        <v>85.830704180101193</v>
      </c>
      <c r="AR156">
        <v>71277987.026501596</v>
      </c>
      <c r="AS156">
        <v>3696626.0547719002</v>
      </c>
      <c r="AT156">
        <v>93337963.749854296</v>
      </c>
      <c r="AU156">
        <v>220971439.57612899</v>
      </c>
      <c r="AV156">
        <v>1.08953494708164</v>
      </c>
      <c r="AW156">
        <v>1.08953494708164</v>
      </c>
      <c r="AX156">
        <v>1.0726999518351299</v>
      </c>
      <c r="AY156">
        <v>1.0497484345982799</v>
      </c>
      <c r="AZ156">
        <v>1.08953494708164</v>
      </c>
      <c r="BA156">
        <v>1.08953494708164</v>
      </c>
      <c r="BB156">
        <v>1.0726999518351299</v>
      </c>
      <c r="BC156">
        <v>1.0497497761752901</v>
      </c>
      <c r="BD156">
        <v>1.05284936597392</v>
      </c>
      <c r="BE156">
        <v>1.05284936597392</v>
      </c>
      <c r="BF156">
        <v>1.0577417885349201</v>
      </c>
      <c r="BG156">
        <v>1.0259608883117</v>
      </c>
      <c r="BH156">
        <v>0.31761610200000001</v>
      </c>
      <c r="BI156">
        <v>0.31761610200000001</v>
      </c>
      <c r="BJ156">
        <v>0.155670949</v>
      </c>
      <c r="BK156">
        <v>0.19147461399999999</v>
      </c>
      <c r="BL156">
        <v>0.31761610200000001</v>
      </c>
      <c r="BM156">
        <v>0.31761610200000001</v>
      </c>
      <c r="BN156">
        <v>0.155670949</v>
      </c>
      <c r="BO156">
        <v>0.19147699300000001</v>
      </c>
      <c r="BP156">
        <v>0.145164612</v>
      </c>
      <c r="BQ156">
        <v>0.145164612</v>
      </c>
      <c r="BR156">
        <v>0.152841594</v>
      </c>
      <c r="BS156">
        <v>0.14127632900000001</v>
      </c>
      <c r="BT156">
        <v>1</v>
      </c>
      <c r="BU156">
        <v>1</v>
      </c>
      <c r="BV156">
        <v>1</v>
      </c>
      <c r="BW156">
        <v>0.99989063099999997</v>
      </c>
      <c r="BX156">
        <v>20.369936061309801</v>
      </c>
      <c r="BY156">
        <v>20.369936061309801</v>
      </c>
      <c r="BZ156">
        <v>20.369936061309801</v>
      </c>
      <c r="CA156">
        <v>20.369936061309801</v>
      </c>
      <c r="CB156">
        <v>8915236.3468326591</v>
      </c>
      <c r="CC156">
        <v>462217.42683897499</v>
      </c>
      <c r="CD156">
        <v>14492480.6369959</v>
      </c>
      <c r="CE156">
        <v>42181005.361242503</v>
      </c>
    </row>
    <row r="157" spans="1:83" x14ac:dyDescent="0.25">
      <c r="A157">
        <v>602</v>
      </c>
      <c r="B157" t="s">
        <v>84</v>
      </c>
      <c r="C157">
        <v>1</v>
      </c>
      <c r="D157">
        <v>2037</v>
      </c>
      <c r="E157">
        <v>2035</v>
      </c>
      <c r="F157">
        <v>0.18301800941485999</v>
      </c>
      <c r="G157">
        <v>9.4937802495434105E-3</v>
      </c>
      <c r="H157">
        <v>0.23973709598349899</v>
      </c>
      <c r="I157">
        <v>0.56775111435209702</v>
      </c>
      <c r="J157">
        <v>162.382207638278</v>
      </c>
      <c r="K157">
        <v>162.382207638278</v>
      </c>
      <c r="L157">
        <v>130.84224048488599</v>
      </c>
      <c r="M157">
        <v>106.465994858377</v>
      </c>
      <c r="N157">
        <v>441926.07960044203</v>
      </c>
      <c r="O157">
        <v>22924.241716335498</v>
      </c>
      <c r="P157">
        <v>718425.12738750002</v>
      </c>
      <c r="Q157">
        <v>2090938.81271854</v>
      </c>
      <c r="R157">
        <v>1606.9779595525499</v>
      </c>
      <c r="S157">
        <v>392097655.56887603</v>
      </c>
      <c r="T157">
        <v>243996.909377681</v>
      </c>
      <c r="U157">
        <v>58.171999999999997</v>
      </c>
      <c r="V157">
        <v>69368.616053210804</v>
      </c>
      <c r="W157">
        <v>2.3834198949243299E-4</v>
      </c>
      <c r="X157">
        <v>11.6527725838368</v>
      </c>
      <c r="Y157">
        <v>11.6527725838368</v>
      </c>
      <c r="Z157">
        <v>7.4726745380271504</v>
      </c>
      <c r="AA157">
        <v>4.0701278548422799</v>
      </c>
      <c r="AB157">
        <v>20.581677517814001</v>
      </c>
      <c r="AC157">
        <v>20.581677517814001</v>
      </c>
      <c r="AD157">
        <v>20.581677517814001</v>
      </c>
      <c r="AE157">
        <v>20.581677517814001</v>
      </c>
      <c r="AF157">
        <v>9051092.6985722501</v>
      </c>
      <c r="AG157">
        <v>469408.67004644498</v>
      </c>
      <c r="AH157">
        <v>14713783.6513016</v>
      </c>
      <c r="AI157">
        <v>42824251.338455103</v>
      </c>
      <c r="AJ157">
        <v>130.14775753662701</v>
      </c>
      <c r="AK157">
        <v>130.14775753662701</v>
      </c>
      <c r="AL157">
        <v>102.787888429045</v>
      </c>
      <c r="AM157">
        <v>81.814189485721201</v>
      </c>
      <c r="AN157">
        <v>141.800530120464</v>
      </c>
      <c r="AO157">
        <v>141.800530120464</v>
      </c>
      <c r="AP157">
        <v>110.260562967072</v>
      </c>
      <c r="AQ157">
        <v>85.884317340563399</v>
      </c>
      <c r="AR157">
        <v>71760932.418449298</v>
      </c>
      <c r="AS157">
        <v>3722488.9783320702</v>
      </c>
      <c r="AT157">
        <v>94000353.2880207</v>
      </c>
      <c r="AU157">
        <v>222613880.884074</v>
      </c>
      <c r="AV157">
        <v>1.09023112480725</v>
      </c>
      <c r="AW157">
        <v>1.09023112480725</v>
      </c>
      <c r="AX157">
        <v>1.07338812466156</v>
      </c>
      <c r="AY157">
        <v>1.0504201140420499</v>
      </c>
      <c r="AZ157">
        <v>1.09023112480725</v>
      </c>
      <c r="BA157">
        <v>1.09023112480725</v>
      </c>
      <c r="BB157">
        <v>1.07338812466156</v>
      </c>
      <c r="BC157">
        <v>1.0504214564774701</v>
      </c>
      <c r="BD157">
        <v>1.0535221027952399</v>
      </c>
      <c r="BE157">
        <v>1.0535221027952399</v>
      </c>
      <c r="BF157">
        <v>1.0584203652002799</v>
      </c>
      <c r="BG157">
        <v>1.02661734734139</v>
      </c>
      <c r="BH157">
        <v>0.31761610200000001</v>
      </c>
      <c r="BI157">
        <v>0.31761610200000001</v>
      </c>
      <c r="BJ157">
        <v>0.155670949</v>
      </c>
      <c r="BK157">
        <v>0.19147461399999999</v>
      </c>
      <c r="BL157">
        <v>0.31761610200000001</v>
      </c>
      <c r="BM157">
        <v>0.31761610200000001</v>
      </c>
      <c r="BN157">
        <v>0.155670949</v>
      </c>
      <c r="BO157">
        <v>0.19147699300000001</v>
      </c>
      <c r="BP157">
        <v>0.145164612</v>
      </c>
      <c r="BQ157">
        <v>0.145164612</v>
      </c>
      <c r="BR157">
        <v>0.152841594</v>
      </c>
      <c r="BS157">
        <v>0.14127632900000001</v>
      </c>
      <c r="BT157">
        <v>1</v>
      </c>
      <c r="BU157">
        <v>1</v>
      </c>
      <c r="BV157">
        <v>1</v>
      </c>
      <c r="BW157">
        <v>0.99989063099999997</v>
      </c>
      <c r="BX157">
        <v>20.581677517814001</v>
      </c>
      <c r="BY157">
        <v>20.581677517814001</v>
      </c>
      <c r="BZ157">
        <v>20.581677517814001</v>
      </c>
      <c r="CA157">
        <v>20.581677517814001</v>
      </c>
      <c r="CB157">
        <v>9051092.6985722501</v>
      </c>
      <c r="CC157">
        <v>469408.67004644498</v>
      </c>
      <c r="CD157">
        <v>14713783.6513016</v>
      </c>
      <c r="CE157">
        <v>42824251.338455103</v>
      </c>
    </row>
    <row r="158" spans="1:83" x14ac:dyDescent="0.25">
      <c r="A158">
        <v>624</v>
      </c>
      <c r="B158" t="s">
        <v>84</v>
      </c>
      <c r="C158">
        <v>1</v>
      </c>
      <c r="D158">
        <v>2038</v>
      </c>
      <c r="E158">
        <v>2036</v>
      </c>
      <c r="F158">
        <v>0.18297327118345799</v>
      </c>
      <c r="G158">
        <v>9.4928928355805294E-3</v>
      </c>
      <c r="H158">
        <v>0.23972026783679201</v>
      </c>
      <c r="I158">
        <v>0.56781356814416795</v>
      </c>
      <c r="J158">
        <v>162.59432586310899</v>
      </c>
      <c r="K158">
        <v>162.59432586310899</v>
      </c>
      <c r="L158">
        <v>131.034488571585</v>
      </c>
      <c r="M158">
        <v>106.64246002265899</v>
      </c>
      <c r="N158">
        <v>444136.50816647202</v>
      </c>
      <c r="O158">
        <v>23042.383453733699</v>
      </c>
      <c r="P158">
        <v>722026.84232752002</v>
      </c>
      <c r="Q158">
        <v>2101405.27569299</v>
      </c>
      <c r="R158">
        <v>1610.9592788208499</v>
      </c>
      <c r="S158">
        <v>394670083.06430203</v>
      </c>
      <c r="T158">
        <v>244990.72586936</v>
      </c>
      <c r="U158">
        <v>58.171999999999997</v>
      </c>
      <c r="V158">
        <v>70063.089854144404</v>
      </c>
      <c r="W158">
        <v>2.3737120588529099E-4</v>
      </c>
      <c r="X158">
        <v>11.7433785536718</v>
      </c>
      <c r="Y158">
        <v>11.7433785536718</v>
      </c>
      <c r="Z158">
        <v>7.5434103697303003</v>
      </c>
      <c r="AA158">
        <v>4.1250807641285796</v>
      </c>
      <c r="AB158">
        <v>20.703189772809999</v>
      </c>
      <c r="AC158">
        <v>20.703189772809999</v>
      </c>
      <c r="AD158">
        <v>20.703189772809999</v>
      </c>
      <c r="AE158">
        <v>20.703189772809999</v>
      </c>
      <c r="AF158">
        <v>9149279.4915219191</v>
      </c>
      <c r="AG158">
        <v>474604.92665106303</v>
      </c>
      <c r="AH158">
        <v>14873691.749858599</v>
      </c>
      <c r="AI158">
        <v>43289103.043045998</v>
      </c>
      <c r="AJ158">
        <v>130.14775753662701</v>
      </c>
      <c r="AK158">
        <v>130.14775753662701</v>
      </c>
      <c r="AL158">
        <v>102.787888429045</v>
      </c>
      <c r="AM158">
        <v>81.814189485721201</v>
      </c>
      <c r="AN158">
        <v>141.891136090299</v>
      </c>
      <c r="AO158">
        <v>141.891136090299</v>
      </c>
      <c r="AP158">
        <v>110.33129879877499</v>
      </c>
      <c r="AQ158">
        <v>85.939270249849699</v>
      </c>
      <c r="AR158">
        <v>72214076.1365228</v>
      </c>
      <c r="AS158">
        <v>3746560.8039390901</v>
      </c>
      <c r="AT158">
        <v>94610418.0193436</v>
      </c>
      <c r="AU158">
        <v>224099028.104496</v>
      </c>
      <c r="AV158">
        <v>1.0909400310187201</v>
      </c>
      <c r="AW158">
        <v>1.0909400310187201</v>
      </c>
      <c r="AX158">
        <v>1.0740876894828599</v>
      </c>
      <c r="AY158">
        <v>1.0511036557178599</v>
      </c>
      <c r="AZ158">
        <v>1.0909400310187201</v>
      </c>
      <c r="BA158">
        <v>1.0909400310187201</v>
      </c>
      <c r="BB158">
        <v>1.0740876894828599</v>
      </c>
      <c r="BC158">
        <v>1.05110499902685</v>
      </c>
      <c r="BD158">
        <v>1.0542071395233199</v>
      </c>
      <c r="BE158">
        <v>1.0542071395233199</v>
      </c>
      <c r="BF158">
        <v>1.05911017500591</v>
      </c>
      <c r="BG158">
        <v>1.0272853998021501</v>
      </c>
      <c r="BH158">
        <v>0.31761610200000001</v>
      </c>
      <c r="BI158">
        <v>0.31761610200000001</v>
      </c>
      <c r="BJ158">
        <v>0.155670949</v>
      </c>
      <c r="BK158">
        <v>0.19147461399999999</v>
      </c>
      <c r="BL158">
        <v>0.31761610200000001</v>
      </c>
      <c r="BM158">
        <v>0.31761610200000001</v>
      </c>
      <c r="BN158">
        <v>0.155670949</v>
      </c>
      <c r="BO158">
        <v>0.19147699300000001</v>
      </c>
      <c r="BP158">
        <v>0.145164612</v>
      </c>
      <c r="BQ158">
        <v>0.145164612</v>
      </c>
      <c r="BR158">
        <v>0.152841594</v>
      </c>
      <c r="BS158">
        <v>0.14127632900000001</v>
      </c>
      <c r="BT158">
        <v>1</v>
      </c>
      <c r="BU158">
        <v>1</v>
      </c>
      <c r="BV158">
        <v>1</v>
      </c>
      <c r="BW158">
        <v>0.99989063099999997</v>
      </c>
      <c r="BX158">
        <v>20.703189772809999</v>
      </c>
      <c r="BY158">
        <v>20.703189772809999</v>
      </c>
      <c r="BZ158">
        <v>20.703189772809999</v>
      </c>
      <c r="CA158">
        <v>20.703189772809999</v>
      </c>
      <c r="CB158">
        <v>9149279.4915219191</v>
      </c>
      <c r="CC158">
        <v>474604.92665106303</v>
      </c>
      <c r="CD158">
        <v>14873691.749858599</v>
      </c>
      <c r="CE158">
        <v>43289103.043045998</v>
      </c>
    </row>
    <row r="159" spans="1:83" x14ac:dyDescent="0.25">
      <c r="A159">
        <v>646</v>
      </c>
      <c r="B159" t="s">
        <v>84</v>
      </c>
      <c r="C159">
        <v>1</v>
      </c>
      <c r="D159">
        <v>2039</v>
      </c>
      <c r="E159">
        <v>2037</v>
      </c>
      <c r="F159">
        <v>0.182975430406738</v>
      </c>
      <c r="G159">
        <v>9.4936138405722799E-3</v>
      </c>
      <c r="H159">
        <v>0.23972153338268501</v>
      </c>
      <c r="I159">
        <v>0.56780942237000298</v>
      </c>
      <c r="J159">
        <v>162.69397130102999</v>
      </c>
      <c r="K159">
        <v>162.69397130102999</v>
      </c>
      <c r="L159">
        <v>131.11377824658001</v>
      </c>
      <c r="M159">
        <v>106.70576631503999</v>
      </c>
      <c r="N159">
        <v>446406.73688071198</v>
      </c>
      <c r="O159">
        <v>23161.651629154199</v>
      </c>
      <c r="P159">
        <v>725718.40514760301</v>
      </c>
      <c r="Q159">
        <v>2112146.9425887601</v>
      </c>
      <c r="R159">
        <v>1613.5947022964299</v>
      </c>
      <c r="S159">
        <v>396925886.044985</v>
      </c>
      <c r="T159">
        <v>245988.59024517701</v>
      </c>
      <c r="U159">
        <v>58.171999999999997</v>
      </c>
      <c r="V159">
        <v>70764.516278434501</v>
      </c>
      <c r="W159">
        <v>2.36404376347736E-4</v>
      </c>
      <c r="X159">
        <v>11.8356411073987</v>
      </c>
      <c r="Y159">
        <v>11.8356411073987</v>
      </c>
      <c r="Z159">
        <v>7.6153171605304202</v>
      </c>
      <c r="AA159">
        <v>4.18100417231466</v>
      </c>
      <c r="AB159">
        <v>20.7105726570048</v>
      </c>
      <c r="AC159">
        <v>20.7105726570048</v>
      </c>
      <c r="AD159">
        <v>20.7105726570048</v>
      </c>
      <c r="AE159">
        <v>20.7105726570048</v>
      </c>
      <c r="AF159">
        <v>9198321.4220101405</v>
      </c>
      <c r="AG159">
        <v>477220.95670911699</v>
      </c>
      <c r="AH159">
        <v>14953589.378331801</v>
      </c>
      <c r="AI159">
        <v>43521306.644052997</v>
      </c>
      <c r="AJ159">
        <v>130.14775753662701</v>
      </c>
      <c r="AK159">
        <v>130.14775753662701</v>
      </c>
      <c r="AL159">
        <v>102.787888429045</v>
      </c>
      <c r="AM159">
        <v>81.814189485721201</v>
      </c>
      <c r="AN159">
        <v>141.98339864402499</v>
      </c>
      <c r="AO159">
        <v>141.98339864402499</v>
      </c>
      <c r="AP159">
        <v>110.40320558957499</v>
      </c>
      <c r="AQ159">
        <v>85.995193658035802</v>
      </c>
      <c r="AR159">
        <v>72627684.838657305</v>
      </c>
      <c r="AS159">
        <v>3768261.0854380801</v>
      </c>
      <c r="AT159">
        <v>95151682.041985005</v>
      </c>
      <c r="AU159">
        <v>225378258.078904</v>
      </c>
      <c r="AV159">
        <v>1.0916649631825801</v>
      </c>
      <c r="AW159">
        <v>1.0916649631825801</v>
      </c>
      <c r="AX159">
        <v>1.07480159380495</v>
      </c>
      <c r="AY159">
        <v>1.0518021305487399</v>
      </c>
      <c r="AZ159">
        <v>1.0916649631825801</v>
      </c>
      <c r="BA159">
        <v>1.0916649631825801</v>
      </c>
      <c r="BB159">
        <v>1.07480159380495</v>
      </c>
      <c r="BC159">
        <v>1.0518034747503699</v>
      </c>
      <c r="BD159">
        <v>1.05490766259615</v>
      </c>
      <c r="BE159">
        <v>1.05490766259615</v>
      </c>
      <c r="BF159">
        <v>1.05981412435652</v>
      </c>
      <c r="BG159">
        <v>1.0279680470291701</v>
      </c>
      <c r="BH159">
        <v>0.31761610200000001</v>
      </c>
      <c r="BI159">
        <v>0.31761610200000001</v>
      </c>
      <c r="BJ159">
        <v>0.155670949</v>
      </c>
      <c r="BK159">
        <v>0.19147461399999999</v>
      </c>
      <c r="BL159">
        <v>0.31761610200000001</v>
      </c>
      <c r="BM159">
        <v>0.31761610200000001</v>
      </c>
      <c r="BN159">
        <v>0.155670949</v>
      </c>
      <c r="BO159">
        <v>0.19147699300000001</v>
      </c>
      <c r="BP159">
        <v>0.145164612</v>
      </c>
      <c r="BQ159">
        <v>0.145164612</v>
      </c>
      <c r="BR159">
        <v>0.152841594</v>
      </c>
      <c r="BS159">
        <v>0.14127632900000001</v>
      </c>
      <c r="BT159">
        <v>1</v>
      </c>
      <c r="BU159">
        <v>1</v>
      </c>
      <c r="BV159">
        <v>1</v>
      </c>
      <c r="BW159">
        <v>0.99989063099999997</v>
      </c>
      <c r="BX159">
        <v>20.7105726570048</v>
      </c>
      <c r="BY159">
        <v>20.7105726570048</v>
      </c>
      <c r="BZ159">
        <v>20.7105726570048</v>
      </c>
      <c r="CA159">
        <v>20.7105726570048</v>
      </c>
      <c r="CB159">
        <v>9198321.4220101405</v>
      </c>
      <c r="CC159">
        <v>477220.95670911699</v>
      </c>
      <c r="CD159">
        <v>14953589.378331801</v>
      </c>
      <c r="CE159">
        <v>43521306.644052997</v>
      </c>
    </row>
    <row r="160" spans="1:83" x14ac:dyDescent="0.25">
      <c r="A160">
        <v>668</v>
      </c>
      <c r="B160" t="s">
        <v>84</v>
      </c>
      <c r="C160">
        <v>1</v>
      </c>
      <c r="D160">
        <v>2040</v>
      </c>
      <c r="E160">
        <v>2038</v>
      </c>
      <c r="F160">
        <v>0.182981731266148</v>
      </c>
      <c r="G160">
        <v>9.4944929695899103E-3</v>
      </c>
      <c r="H160">
        <v>0.239724228274798</v>
      </c>
      <c r="I160">
        <v>0.56779954748946204</v>
      </c>
      <c r="J160">
        <v>162.786067975062</v>
      </c>
      <c r="K160">
        <v>162.786067975062</v>
      </c>
      <c r="L160">
        <v>131.184907342928</v>
      </c>
      <c r="M160">
        <v>106.760659845744</v>
      </c>
      <c r="N160">
        <v>448692.16930392297</v>
      </c>
      <c r="O160">
        <v>23281.5845466551</v>
      </c>
      <c r="P160">
        <v>729434.07512904203</v>
      </c>
      <c r="Q160">
        <v>2122959.8644922301</v>
      </c>
      <c r="R160">
        <v>1616.1352699808399</v>
      </c>
      <c r="S160">
        <v>399170089.094567</v>
      </c>
      <c r="T160">
        <v>246990.518992447</v>
      </c>
      <c r="U160">
        <v>58.171999999999997</v>
      </c>
      <c r="V160">
        <v>71472.964931257797</v>
      </c>
      <c r="W160">
        <v>2.35441484774566E-4</v>
      </c>
      <c r="X160">
        <v>11.9299894028903</v>
      </c>
      <c r="Y160">
        <v>11.9299894028903</v>
      </c>
      <c r="Z160">
        <v>7.6886978783381101</v>
      </c>
      <c r="AA160">
        <v>4.2381493244790498</v>
      </c>
      <c r="AB160">
        <v>20.708321035544401</v>
      </c>
      <c r="AC160">
        <v>20.708321035544401</v>
      </c>
      <c r="AD160">
        <v>20.708321035544401</v>
      </c>
      <c r="AE160">
        <v>20.708321035544401</v>
      </c>
      <c r="AF160">
        <v>9244334.0197556</v>
      </c>
      <c r="AG160">
        <v>479638.91764996602</v>
      </c>
      <c r="AH160">
        <v>15028409.7151998</v>
      </c>
      <c r="AI160">
        <v>43739016.961371802</v>
      </c>
      <c r="AJ160">
        <v>130.14775753662701</v>
      </c>
      <c r="AK160">
        <v>130.14775753662701</v>
      </c>
      <c r="AL160">
        <v>102.787888429045</v>
      </c>
      <c r="AM160">
        <v>81.814189485721201</v>
      </c>
      <c r="AN160">
        <v>142.077746939517</v>
      </c>
      <c r="AO160">
        <v>142.077746939517</v>
      </c>
      <c r="AP160">
        <v>110.476586307383</v>
      </c>
      <c r="AQ160">
        <v>86.052338810200197</v>
      </c>
      <c r="AR160">
        <v>73040833.972186506</v>
      </c>
      <c r="AS160">
        <v>3789917.60457895</v>
      </c>
      <c r="AT160">
        <v>95690741.558577806</v>
      </c>
      <c r="AU160">
        <v>226648595.959223</v>
      </c>
      <c r="AV160">
        <v>1.09239152131551</v>
      </c>
      <c r="AW160">
        <v>1.09239152131551</v>
      </c>
      <c r="AX160">
        <v>1.0755169801568301</v>
      </c>
      <c r="AY160">
        <v>1.0525021278020601</v>
      </c>
      <c r="AZ160">
        <v>1.09239152131551</v>
      </c>
      <c r="BA160">
        <v>1.09239152131551</v>
      </c>
      <c r="BB160">
        <v>1.0755169801568301</v>
      </c>
      <c r="BC160">
        <v>1.05250347289829</v>
      </c>
      <c r="BD160">
        <v>1.05560975689029</v>
      </c>
      <c r="BE160">
        <v>1.05560975689029</v>
      </c>
      <c r="BF160">
        <v>1.06051953507089</v>
      </c>
      <c r="BG160">
        <v>1.02865218218018</v>
      </c>
      <c r="BH160">
        <v>0.31761610200000001</v>
      </c>
      <c r="BI160">
        <v>0.31761610200000001</v>
      </c>
      <c r="BJ160">
        <v>0.155670949</v>
      </c>
      <c r="BK160">
        <v>0.19147461399999999</v>
      </c>
      <c r="BL160">
        <v>0.31761610200000001</v>
      </c>
      <c r="BM160">
        <v>0.31761610200000001</v>
      </c>
      <c r="BN160">
        <v>0.155670949</v>
      </c>
      <c r="BO160">
        <v>0.19147699300000001</v>
      </c>
      <c r="BP160">
        <v>0.145164612</v>
      </c>
      <c r="BQ160">
        <v>0.145164612</v>
      </c>
      <c r="BR160">
        <v>0.152841594</v>
      </c>
      <c r="BS160">
        <v>0.14127632900000001</v>
      </c>
      <c r="BT160">
        <v>1</v>
      </c>
      <c r="BU160">
        <v>1</v>
      </c>
      <c r="BV160">
        <v>1</v>
      </c>
      <c r="BW160">
        <v>0.99989063099999997</v>
      </c>
      <c r="BX160">
        <v>20.708321035544401</v>
      </c>
      <c r="BY160">
        <v>20.708321035544401</v>
      </c>
      <c r="BZ160">
        <v>20.708321035544401</v>
      </c>
      <c r="CA160">
        <v>20.708321035544401</v>
      </c>
      <c r="CB160">
        <v>9244334.0197556</v>
      </c>
      <c r="CC160">
        <v>479638.91764996602</v>
      </c>
      <c r="CD160">
        <v>15028409.7151998</v>
      </c>
      <c r="CE160">
        <v>43739016.961371802</v>
      </c>
    </row>
    <row r="161" spans="1:83" x14ac:dyDescent="0.25">
      <c r="A161">
        <v>690</v>
      </c>
      <c r="B161" t="s">
        <v>84</v>
      </c>
      <c r="C161">
        <v>1</v>
      </c>
      <c r="D161">
        <v>2041</v>
      </c>
      <c r="E161">
        <v>2039</v>
      </c>
      <c r="F161">
        <v>0.18299091178457899</v>
      </c>
      <c r="G161">
        <v>9.4954713993246499E-3</v>
      </c>
      <c r="H161">
        <v>0.239728028284171</v>
      </c>
      <c r="I161">
        <v>0.56778558853192396</v>
      </c>
      <c r="J161">
        <v>162.871355649007</v>
      </c>
      <c r="K161">
        <v>162.871355649007</v>
      </c>
      <c r="L161">
        <v>131.24916815767199</v>
      </c>
      <c r="M161">
        <v>106.808657315891</v>
      </c>
      <c r="N161">
        <v>450992.30340001202</v>
      </c>
      <c r="O161">
        <v>23402.1705039191</v>
      </c>
      <c r="P161">
        <v>733173.18756048405</v>
      </c>
      <c r="Q161">
        <v>2133841.8570717201</v>
      </c>
      <c r="R161">
        <v>1618.59695334456</v>
      </c>
      <c r="S161">
        <v>401406425.73823202</v>
      </c>
      <c r="T161">
        <v>247996.52866563899</v>
      </c>
      <c r="U161">
        <v>58.171999999999997</v>
      </c>
      <c r="V161">
        <v>72188.506114632895</v>
      </c>
      <c r="W161">
        <v>2.34482515126175E-4</v>
      </c>
      <c r="X161">
        <v>12.024549314612001</v>
      </c>
      <c r="Y161">
        <v>12.024549314612001</v>
      </c>
      <c r="Z161">
        <v>7.7622309308592303</v>
      </c>
      <c r="AA161">
        <v>4.2954190324016004</v>
      </c>
      <c r="AB161">
        <v>20.699048797768199</v>
      </c>
      <c r="AC161">
        <v>20.699048797768199</v>
      </c>
      <c r="AD161">
        <v>20.699048797768199</v>
      </c>
      <c r="AE161">
        <v>20.699048797768199</v>
      </c>
      <c r="AF161">
        <v>9287501.1075983793</v>
      </c>
      <c r="AG161">
        <v>481906.65462058003</v>
      </c>
      <c r="AH161">
        <v>15098591.5158509</v>
      </c>
      <c r="AI161">
        <v>43943249.8308281</v>
      </c>
      <c r="AJ161">
        <v>130.14775753662701</v>
      </c>
      <c r="AK161">
        <v>130.14775753662701</v>
      </c>
      <c r="AL161">
        <v>102.787888429045</v>
      </c>
      <c r="AM161">
        <v>81.814189485721201</v>
      </c>
      <c r="AN161">
        <v>142.172306851239</v>
      </c>
      <c r="AO161">
        <v>142.172306851239</v>
      </c>
      <c r="AP161">
        <v>110.550119359904</v>
      </c>
      <c r="AQ161">
        <v>86.109608518122798</v>
      </c>
      <c r="AR161">
        <v>73453727.842028394</v>
      </c>
      <c r="AS161">
        <v>3811543.2351025199</v>
      </c>
      <c r="AT161">
        <v>96228370.982822999</v>
      </c>
      <c r="AU161">
        <v>227912783.678278</v>
      </c>
      <c r="AV161">
        <v>1.0931195128658999</v>
      </c>
      <c r="AW161">
        <v>1.0931195128658999</v>
      </c>
      <c r="AX161">
        <v>1.07623368955693</v>
      </c>
      <c r="AY161">
        <v>1.05320347485516</v>
      </c>
      <c r="AZ161">
        <v>1.0931195128658999</v>
      </c>
      <c r="BA161">
        <v>1.0931195128658999</v>
      </c>
      <c r="BB161">
        <v>1.07623368955693</v>
      </c>
      <c r="BC161">
        <v>1.0532048208477001</v>
      </c>
      <c r="BD161">
        <v>1.0563132363374701</v>
      </c>
      <c r="BE161">
        <v>1.0563132363374701</v>
      </c>
      <c r="BF161">
        <v>1.0612262503843599</v>
      </c>
      <c r="BG161">
        <v>1.02933763654419</v>
      </c>
      <c r="BH161">
        <v>0.31761610200000001</v>
      </c>
      <c r="BI161">
        <v>0.31761610200000001</v>
      </c>
      <c r="BJ161">
        <v>0.155670949</v>
      </c>
      <c r="BK161">
        <v>0.19147461399999999</v>
      </c>
      <c r="BL161">
        <v>0.31761610200000001</v>
      </c>
      <c r="BM161">
        <v>0.31761610200000001</v>
      </c>
      <c r="BN161">
        <v>0.155670949</v>
      </c>
      <c r="BO161">
        <v>0.19147699300000001</v>
      </c>
      <c r="BP161">
        <v>0.145164612</v>
      </c>
      <c r="BQ161">
        <v>0.145164612</v>
      </c>
      <c r="BR161">
        <v>0.152841594</v>
      </c>
      <c r="BS161">
        <v>0.14127632900000001</v>
      </c>
      <c r="BT161">
        <v>1</v>
      </c>
      <c r="BU161">
        <v>1</v>
      </c>
      <c r="BV161">
        <v>1</v>
      </c>
      <c r="BW161">
        <v>0.99989063099999997</v>
      </c>
      <c r="BX161">
        <v>20.699048797768199</v>
      </c>
      <c r="BY161">
        <v>20.699048797768199</v>
      </c>
      <c r="BZ161">
        <v>20.699048797768199</v>
      </c>
      <c r="CA161">
        <v>20.699048797768199</v>
      </c>
      <c r="CB161">
        <v>9287501.1075983793</v>
      </c>
      <c r="CC161">
        <v>481906.65462058003</v>
      </c>
      <c r="CD161">
        <v>15098591.5158509</v>
      </c>
      <c r="CE161">
        <v>43943249.8308281</v>
      </c>
    </row>
    <row r="162" spans="1:83" x14ac:dyDescent="0.25">
      <c r="A162">
        <v>712</v>
      </c>
      <c r="B162" t="s">
        <v>84</v>
      </c>
      <c r="C162">
        <v>1</v>
      </c>
      <c r="D162">
        <v>2042</v>
      </c>
      <c r="E162">
        <v>2040</v>
      </c>
      <c r="F162">
        <v>0.18300272203517801</v>
      </c>
      <c r="G162">
        <v>9.4965404249243608E-3</v>
      </c>
      <c r="H162">
        <v>0.23973284001509501</v>
      </c>
      <c r="I162">
        <v>0.56776789752480195</v>
      </c>
      <c r="J162">
        <v>162.950406626871</v>
      </c>
      <c r="K162">
        <v>162.950406626871</v>
      </c>
      <c r="L162">
        <v>131.3071417136</v>
      </c>
      <c r="M162">
        <v>106.850341966663</v>
      </c>
      <c r="N162">
        <v>453306.98703066702</v>
      </c>
      <c r="O162">
        <v>23523.4103589447</v>
      </c>
      <c r="P162">
        <v>736935.52809415502</v>
      </c>
      <c r="Q162">
        <v>2144792.2357313498</v>
      </c>
      <c r="R162">
        <v>1620.9864743805899</v>
      </c>
      <c r="S162">
        <v>403636388.80327499</v>
      </c>
      <c r="T162">
        <v>249006.635886651</v>
      </c>
      <c r="U162">
        <v>58.171999999999997</v>
      </c>
      <c r="V162">
        <v>72911.210834396799</v>
      </c>
      <c r="W162">
        <v>2.3352745142828999E-4</v>
      </c>
      <c r="X162">
        <v>12.119295782400901</v>
      </c>
      <c r="Y162">
        <v>12.119295782400901</v>
      </c>
      <c r="Z162">
        <v>7.8358999767122901</v>
      </c>
      <c r="AA162">
        <v>4.3527991730988704</v>
      </c>
      <c r="AB162">
        <v>20.683353307843099</v>
      </c>
      <c r="AC162">
        <v>20.683353307843099</v>
      </c>
      <c r="AD162">
        <v>20.683353307843099</v>
      </c>
      <c r="AE162">
        <v>20.683353307843099</v>
      </c>
      <c r="AF162">
        <v>9328033.1503404193</v>
      </c>
      <c r="AG162">
        <v>484035.36070294399</v>
      </c>
      <c r="AH162">
        <v>15164480.074151</v>
      </c>
      <c r="AI162">
        <v>44135005.032878503</v>
      </c>
      <c r="AJ162">
        <v>130.14775753662701</v>
      </c>
      <c r="AK162">
        <v>130.14775753662701</v>
      </c>
      <c r="AL162">
        <v>102.787888429045</v>
      </c>
      <c r="AM162">
        <v>81.814189485721201</v>
      </c>
      <c r="AN162">
        <v>142.26705331902801</v>
      </c>
      <c r="AO162">
        <v>142.26705331902801</v>
      </c>
      <c r="AP162">
        <v>110.623788405757</v>
      </c>
      <c r="AQ162">
        <v>86.166988658820003</v>
      </c>
      <c r="AR162">
        <v>73866557.863449007</v>
      </c>
      <c r="AS162">
        <v>3833149.28324079</v>
      </c>
      <c r="AT162">
        <v>96764897.821246505</v>
      </c>
      <c r="AU162">
        <v>229171783.83533901</v>
      </c>
      <c r="AV162">
        <v>1.0938488587041399</v>
      </c>
      <c r="AW162">
        <v>1.0938488587041399</v>
      </c>
      <c r="AX162">
        <v>1.0769516515628199</v>
      </c>
      <c r="AY162">
        <v>1.05390609814761</v>
      </c>
      <c r="AZ162">
        <v>1.0938488587041399</v>
      </c>
      <c r="BA162">
        <v>1.0938488587041399</v>
      </c>
      <c r="BB162">
        <v>1.0769516515628199</v>
      </c>
      <c r="BC162">
        <v>1.0539074450381101</v>
      </c>
      <c r="BD162">
        <v>1.0570180244724701</v>
      </c>
      <c r="BE162">
        <v>1.0570180244724701</v>
      </c>
      <c r="BF162">
        <v>1.06193420083678</v>
      </c>
      <c r="BG162">
        <v>1.0300243382276799</v>
      </c>
      <c r="BH162">
        <v>0.31761610200000001</v>
      </c>
      <c r="BI162">
        <v>0.31761610200000001</v>
      </c>
      <c r="BJ162">
        <v>0.155670949</v>
      </c>
      <c r="BK162">
        <v>0.19147461399999999</v>
      </c>
      <c r="BL162">
        <v>0.31761610200000001</v>
      </c>
      <c r="BM162">
        <v>0.31761610200000001</v>
      </c>
      <c r="BN162">
        <v>0.155670949</v>
      </c>
      <c r="BO162">
        <v>0.19147699300000001</v>
      </c>
      <c r="BP162">
        <v>0.145164612</v>
      </c>
      <c r="BQ162">
        <v>0.145164612</v>
      </c>
      <c r="BR162">
        <v>0.152841594</v>
      </c>
      <c r="BS162">
        <v>0.14127632900000001</v>
      </c>
      <c r="BT162">
        <v>1</v>
      </c>
      <c r="BU162">
        <v>1</v>
      </c>
      <c r="BV162">
        <v>1</v>
      </c>
      <c r="BW162">
        <v>0.99989063099999997</v>
      </c>
      <c r="BX162">
        <v>20.683353307843099</v>
      </c>
      <c r="BY162">
        <v>20.683353307843099</v>
      </c>
      <c r="BZ162">
        <v>20.683353307843099</v>
      </c>
      <c r="CA162">
        <v>20.683353307843099</v>
      </c>
      <c r="CB162">
        <v>9328033.1503404193</v>
      </c>
      <c r="CC162">
        <v>484035.36070294399</v>
      </c>
      <c r="CD162">
        <v>15164480.074151</v>
      </c>
      <c r="CE162">
        <v>44135005.032878503</v>
      </c>
    </row>
    <row r="163" spans="1:83" x14ac:dyDescent="0.25">
      <c r="A163">
        <v>734</v>
      </c>
      <c r="B163" t="s">
        <v>84</v>
      </c>
      <c r="C163">
        <v>1</v>
      </c>
      <c r="D163">
        <v>2043</v>
      </c>
      <c r="E163">
        <v>2041</v>
      </c>
      <c r="F163">
        <v>0.183016939478098</v>
      </c>
      <c r="G163">
        <v>9.4976924267642805E-3</v>
      </c>
      <c r="H163">
        <v>0.23973857790876299</v>
      </c>
      <c r="I163">
        <v>0.56774679018637297</v>
      </c>
      <c r="J163">
        <v>163.02374950738499</v>
      </c>
      <c r="K163">
        <v>163.02374950738499</v>
      </c>
      <c r="L163">
        <v>131.35935966735801</v>
      </c>
      <c r="M163">
        <v>106.88624667704801</v>
      </c>
      <c r="N163">
        <v>455636.08624980401</v>
      </c>
      <c r="O163">
        <v>23645.305281990801</v>
      </c>
      <c r="P163">
        <v>740720.90876880498</v>
      </c>
      <c r="Q163">
        <v>2155810.3982591601</v>
      </c>
      <c r="R163">
        <v>1623.3099914613299</v>
      </c>
      <c r="S163">
        <v>405861355.80199999</v>
      </c>
      <c r="T163">
        <v>250020.85734508201</v>
      </c>
      <c r="U163">
        <v>58.171999999999997</v>
      </c>
      <c r="V163">
        <v>73641.150807251295</v>
      </c>
      <c r="W163">
        <v>2.32576277771701E-4</v>
      </c>
      <c r="X163">
        <v>12.214218507716</v>
      </c>
      <c r="Y163">
        <v>12.214218507716</v>
      </c>
      <c r="Z163">
        <v>7.9096977752705904</v>
      </c>
      <c r="AA163">
        <v>4.4102837282846803</v>
      </c>
      <c r="AB163">
        <v>20.661773463042699</v>
      </c>
      <c r="AC163">
        <v>20.661773463042699</v>
      </c>
      <c r="AD163">
        <v>20.661773463042699</v>
      </c>
      <c r="AE163">
        <v>20.661773463042699</v>
      </c>
      <c r="AF163">
        <v>9366126.2752420902</v>
      </c>
      <c r="AG163">
        <v>486035.37591470801</v>
      </c>
      <c r="AH163">
        <v>15226394.9383491</v>
      </c>
      <c r="AI163">
        <v>44315211.299974099</v>
      </c>
      <c r="AJ163">
        <v>130.14775753662701</v>
      </c>
      <c r="AK163">
        <v>130.14775753662701</v>
      </c>
      <c r="AL163">
        <v>102.787888429045</v>
      </c>
      <c r="AM163">
        <v>81.814189485721201</v>
      </c>
      <c r="AN163">
        <v>142.36197604434301</v>
      </c>
      <c r="AO163">
        <v>142.36197604434301</v>
      </c>
      <c r="AP163">
        <v>110.697586204316</v>
      </c>
      <c r="AQ163">
        <v>86.224473214005798</v>
      </c>
      <c r="AR163">
        <v>74279503.191313699</v>
      </c>
      <c r="AS163">
        <v>3854746.32531694</v>
      </c>
      <c r="AT163">
        <v>97300624.268094301</v>
      </c>
      <c r="AU163">
        <v>230426482.01727501</v>
      </c>
      <c r="AV163">
        <v>1.0945794865952201</v>
      </c>
      <c r="AW163">
        <v>1.0945794865952201</v>
      </c>
      <c r="AX163">
        <v>1.07767080179485</v>
      </c>
      <c r="AY163">
        <v>1.0546099304829999</v>
      </c>
      <c r="AZ163">
        <v>1.0945794865952201</v>
      </c>
      <c r="BA163">
        <v>1.0945794865952201</v>
      </c>
      <c r="BB163">
        <v>1.07767080179485</v>
      </c>
      <c r="BC163">
        <v>1.0546112782729899</v>
      </c>
      <c r="BD163">
        <v>1.0577240514924799</v>
      </c>
      <c r="BE163">
        <v>1.0577240514924799</v>
      </c>
      <c r="BF163">
        <v>1.06264332294623</v>
      </c>
      <c r="BG163">
        <v>1.0307122215569</v>
      </c>
      <c r="BH163">
        <v>0.31761610200000001</v>
      </c>
      <c r="BI163">
        <v>0.31761610200000001</v>
      </c>
      <c r="BJ163">
        <v>0.155670949</v>
      </c>
      <c r="BK163">
        <v>0.19147461399999999</v>
      </c>
      <c r="BL163">
        <v>0.31761610200000001</v>
      </c>
      <c r="BM163">
        <v>0.31761610200000001</v>
      </c>
      <c r="BN163">
        <v>0.155670949</v>
      </c>
      <c r="BO163">
        <v>0.19147699300000001</v>
      </c>
      <c r="BP163">
        <v>0.145164612</v>
      </c>
      <c r="BQ163">
        <v>0.145164612</v>
      </c>
      <c r="BR163">
        <v>0.152841594</v>
      </c>
      <c r="BS163">
        <v>0.14127632900000001</v>
      </c>
      <c r="BT163">
        <v>1</v>
      </c>
      <c r="BU163">
        <v>1</v>
      </c>
      <c r="BV163">
        <v>1</v>
      </c>
      <c r="BW163">
        <v>0.99989063099999997</v>
      </c>
      <c r="BX163">
        <v>20.661773463042699</v>
      </c>
      <c r="BY163">
        <v>20.661773463042699</v>
      </c>
      <c r="BZ163">
        <v>20.661773463042699</v>
      </c>
      <c r="CA163">
        <v>20.661773463042699</v>
      </c>
      <c r="CB163">
        <v>9366126.2752420902</v>
      </c>
      <c r="CC163">
        <v>486035.37591470801</v>
      </c>
      <c r="CD163">
        <v>15226394.9383491</v>
      </c>
      <c r="CE163">
        <v>44315211.299974099</v>
      </c>
    </row>
    <row r="164" spans="1:83" x14ac:dyDescent="0.25">
      <c r="A164">
        <v>756</v>
      </c>
      <c r="B164" t="s">
        <v>84</v>
      </c>
      <c r="C164">
        <v>1</v>
      </c>
      <c r="D164">
        <v>2044</v>
      </c>
      <c r="E164">
        <v>2042</v>
      </c>
      <c r="F164">
        <v>0.183033358916114</v>
      </c>
      <c r="G164">
        <v>9.4989203827059495E-3</v>
      </c>
      <c r="H164">
        <v>0.239745163058382</v>
      </c>
      <c r="I164">
        <v>0.567722557642796</v>
      </c>
      <c r="J164">
        <v>163.09187353533099</v>
      </c>
      <c r="K164">
        <v>163.09187353533099</v>
      </c>
      <c r="L164">
        <v>131.406314047499</v>
      </c>
      <c r="M164">
        <v>106.916864595429</v>
      </c>
      <c r="N164">
        <v>457979.48127440998</v>
      </c>
      <c r="O164">
        <v>23767.856609856401</v>
      </c>
      <c r="P164">
        <v>744529.16251898604</v>
      </c>
      <c r="Q164">
        <v>2166895.8072549398</v>
      </c>
      <c r="R164">
        <v>1625.5732114433999</v>
      </c>
      <c r="S164">
        <v>408082614.47037601</v>
      </c>
      <c r="T164">
        <v>251039.20979850899</v>
      </c>
      <c r="U164">
        <v>58.171999999999997</v>
      </c>
      <c r="V164">
        <v>74378.398467879393</v>
      </c>
      <c r="W164">
        <v>2.31628978311997E-4</v>
      </c>
      <c r="X164">
        <v>12.309308089333699</v>
      </c>
      <c r="Y164">
        <v>12.309308089333699</v>
      </c>
      <c r="Z164">
        <v>7.9836177090837399</v>
      </c>
      <c r="AA164">
        <v>4.4678672003383202</v>
      </c>
      <c r="AB164">
        <v>20.63480790937</v>
      </c>
      <c r="AC164">
        <v>20.63480790937</v>
      </c>
      <c r="AD164">
        <v>20.63480790937</v>
      </c>
      <c r="AE164">
        <v>20.63480790937</v>
      </c>
      <c r="AF164">
        <v>9401963.1163418796</v>
      </c>
      <c r="AG164">
        <v>487916.33245229401</v>
      </c>
      <c r="AH164">
        <v>15284633.666898301</v>
      </c>
      <c r="AI164">
        <v>44484733.457100399</v>
      </c>
      <c r="AJ164">
        <v>130.14775753662701</v>
      </c>
      <c r="AK164">
        <v>130.14775753662701</v>
      </c>
      <c r="AL164">
        <v>102.787888429045</v>
      </c>
      <c r="AM164">
        <v>81.814189485721201</v>
      </c>
      <c r="AN164">
        <v>142.45706562596001</v>
      </c>
      <c r="AO164">
        <v>142.45706562596001</v>
      </c>
      <c r="AP164">
        <v>110.771506138129</v>
      </c>
      <c r="AQ164">
        <v>86.282056686059505</v>
      </c>
      <c r="AR164">
        <v>74692731.641782701</v>
      </c>
      <c r="AS164">
        <v>3876344.2644205899</v>
      </c>
      <c r="AT164">
        <v>97835832.947491601</v>
      </c>
      <c r="AU164">
        <v>231677705.61668101</v>
      </c>
      <c r="AV164">
        <v>1.0953113298052799</v>
      </c>
      <c r="AW164">
        <v>1.0953113298052799</v>
      </c>
      <c r="AX164">
        <v>1.0783910807785999</v>
      </c>
      <c r="AY164">
        <v>1.0553149097866401</v>
      </c>
      <c r="AZ164">
        <v>1.0953113298052799</v>
      </c>
      <c r="BA164">
        <v>1.0953113298052799</v>
      </c>
      <c r="BB164">
        <v>1.0783910807785999</v>
      </c>
      <c r="BC164">
        <v>1.0553162584775999</v>
      </c>
      <c r="BD164">
        <v>1.0584312529106299</v>
      </c>
      <c r="BE164">
        <v>1.0584312529106299</v>
      </c>
      <c r="BF164">
        <v>1.0633535580676301</v>
      </c>
      <c r="BG164">
        <v>1.0314012258638099</v>
      </c>
      <c r="BH164">
        <v>0.31761610200000001</v>
      </c>
      <c r="BI164">
        <v>0.31761610200000001</v>
      </c>
      <c r="BJ164">
        <v>0.155670949</v>
      </c>
      <c r="BK164">
        <v>0.19147461399999999</v>
      </c>
      <c r="BL164">
        <v>0.31761610200000001</v>
      </c>
      <c r="BM164">
        <v>0.31761610200000001</v>
      </c>
      <c r="BN164">
        <v>0.155670949</v>
      </c>
      <c r="BO164">
        <v>0.19147699300000001</v>
      </c>
      <c r="BP164">
        <v>0.145164612</v>
      </c>
      <c r="BQ164">
        <v>0.145164612</v>
      </c>
      <c r="BR164">
        <v>0.152841594</v>
      </c>
      <c r="BS164">
        <v>0.14127632900000001</v>
      </c>
      <c r="BT164">
        <v>1</v>
      </c>
      <c r="BU164">
        <v>1</v>
      </c>
      <c r="BV164">
        <v>1</v>
      </c>
      <c r="BW164">
        <v>0.99989063099999997</v>
      </c>
      <c r="BX164">
        <v>20.63480790937</v>
      </c>
      <c r="BY164">
        <v>20.63480790937</v>
      </c>
      <c r="BZ164">
        <v>20.63480790937</v>
      </c>
      <c r="CA164">
        <v>20.63480790937</v>
      </c>
      <c r="CB164">
        <v>9401963.1163418796</v>
      </c>
      <c r="CC164">
        <v>487916.33245229401</v>
      </c>
      <c r="CD164">
        <v>15284633.666898301</v>
      </c>
      <c r="CE164">
        <v>44484733.457100399</v>
      </c>
    </row>
    <row r="165" spans="1:83" x14ac:dyDescent="0.25">
      <c r="A165">
        <v>778</v>
      </c>
      <c r="B165" t="s">
        <v>84</v>
      </c>
      <c r="C165">
        <v>1</v>
      </c>
      <c r="D165">
        <v>2045</v>
      </c>
      <c r="E165">
        <v>2043</v>
      </c>
      <c r="F165">
        <v>0.18305179104546501</v>
      </c>
      <c r="G165">
        <v>9.5002178162953404E-3</v>
      </c>
      <c r="H165">
        <v>0.239752522670791</v>
      </c>
      <c r="I165">
        <v>0.56769546846744701</v>
      </c>
      <c r="J165">
        <v>163.15523142593199</v>
      </c>
      <c r="K165">
        <v>163.15523142593199</v>
      </c>
      <c r="L165">
        <v>131.44846014126301</v>
      </c>
      <c r="M165">
        <v>106.942652043705</v>
      </c>
      <c r="N165">
        <v>460337.06546601298</v>
      </c>
      <c r="O165">
        <v>23891.065833685901</v>
      </c>
      <c r="P165">
        <v>748360.14168002002</v>
      </c>
      <c r="Q165">
        <v>2178047.9854684598</v>
      </c>
      <c r="R165">
        <v>1627.7814222798399</v>
      </c>
      <c r="S165">
        <v>410301368.92453301</v>
      </c>
      <c r="T165">
        <v>252061.710072763</v>
      </c>
      <c r="U165">
        <v>58.171999999999997</v>
      </c>
      <c r="V165">
        <v>75123.026976133304</v>
      </c>
      <c r="W165">
        <v>2.30685537269304E-4</v>
      </c>
      <c r="X165">
        <v>12.404555841991399</v>
      </c>
      <c r="Y165">
        <v>12.404555841991399</v>
      </c>
      <c r="Z165">
        <v>8.0576536649034001</v>
      </c>
      <c r="AA165">
        <v>4.5255445106702199</v>
      </c>
      <c r="AB165">
        <v>20.602918047314201</v>
      </c>
      <c r="AC165">
        <v>20.602918047314201</v>
      </c>
      <c r="AD165">
        <v>20.602918047314201</v>
      </c>
      <c r="AE165">
        <v>20.602918047314201</v>
      </c>
      <c r="AF165">
        <v>9435713.7200481594</v>
      </c>
      <c r="AG165">
        <v>489687.201893188</v>
      </c>
      <c r="AH165">
        <v>15339473.3192141</v>
      </c>
      <c r="AI165">
        <v>44644376.733942501</v>
      </c>
      <c r="AJ165">
        <v>130.14775753662701</v>
      </c>
      <c r="AK165">
        <v>130.14775753662701</v>
      </c>
      <c r="AL165">
        <v>102.787888429045</v>
      </c>
      <c r="AM165">
        <v>81.814189485721201</v>
      </c>
      <c r="AN165">
        <v>142.55231337861801</v>
      </c>
      <c r="AO165">
        <v>142.55231337861801</v>
      </c>
      <c r="AP165">
        <v>110.845542093948</v>
      </c>
      <c r="AQ165">
        <v>86.339733996391402</v>
      </c>
      <c r="AR165">
        <v>75106400.450042203</v>
      </c>
      <c r="AS165">
        <v>3897952.3751072199</v>
      </c>
      <c r="AT165">
        <v>98370788.254936099</v>
      </c>
      <c r="AU165">
        <v>232926227.84444699</v>
      </c>
      <c r="AV165">
        <v>1.0960443266787401</v>
      </c>
      <c r="AW165">
        <v>1.0960443266787401</v>
      </c>
      <c r="AX165">
        <v>1.0791124335684801</v>
      </c>
      <c r="AY165">
        <v>1.05602097871149</v>
      </c>
      <c r="AZ165">
        <v>1.0960443266787401</v>
      </c>
      <c r="BA165">
        <v>1.0960443266787401</v>
      </c>
      <c r="BB165">
        <v>1.0791124335684801</v>
      </c>
      <c r="BC165">
        <v>1.05602232830481</v>
      </c>
      <c r="BD165">
        <v>1.05913956914735</v>
      </c>
      <c r="BE165">
        <v>1.05913956914735</v>
      </c>
      <c r="BF165">
        <v>1.0640648520215601</v>
      </c>
      <c r="BG165">
        <v>1.0320912951008501</v>
      </c>
      <c r="BH165">
        <v>0.31761610200000001</v>
      </c>
      <c r="BI165">
        <v>0.31761610200000001</v>
      </c>
      <c r="BJ165">
        <v>0.155670949</v>
      </c>
      <c r="BK165">
        <v>0.19147461399999999</v>
      </c>
      <c r="BL165">
        <v>0.31761610200000001</v>
      </c>
      <c r="BM165">
        <v>0.31761610200000001</v>
      </c>
      <c r="BN165">
        <v>0.155670949</v>
      </c>
      <c r="BO165">
        <v>0.19147699300000001</v>
      </c>
      <c r="BP165">
        <v>0.145164612</v>
      </c>
      <c r="BQ165">
        <v>0.145164612</v>
      </c>
      <c r="BR165">
        <v>0.152841594</v>
      </c>
      <c r="BS165">
        <v>0.14127632900000001</v>
      </c>
      <c r="BT165">
        <v>1</v>
      </c>
      <c r="BU165">
        <v>1</v>
      </c>
      <c r="BV165">
        <v>1</v>
      </c>
      <c r="BW165">
        <v>0.99989063099999997</v>
      </c>
      <c r="BX165">
        <v>20.602918047314201</v>
      </c>
      <c r="BY165">
        <v>20.602918047314201</v>
      </c>
      <c r="BZ165">
        <v>20.602918047314201</v>
      </c>
      <c r="CA165">
        <v>20.602918047314201</v>
      </c>
      <c r="CB165">
        <v>9435713.7200481594</v>
      </c>
      <c r="CC165">
        <v>489687.201893188</v>
      </c>
      <c r="CD165">
        <v>15339473.3192141</v>
      </c>
      <c r="CE165">
        <v>44644376.733942501</v>
      </c>
    </row>
    <row r="166" spans="1:83" x14ac:dyDescent="0.25">
      <c r="A166">
        <v>800</v>
      </c>
      <c r="B166" t="s">
        <v>84</v>
      </c>
      <c r="C166">
        <v>1</v>
      </c>
      <c r="D166">
        <v>2046</v>
      </c>
      <c r="E166">
        <v>2044</v>
      </c>
      <c r="F166">
        <v>0.18307206120216801</v>
      </c>
      <c r="G166">
        <v>9.5015787530735498E-3</v>
      </c>
      <c r="H166">
        <v>0.23976058958373</v>
      </c>
      <c r="I166">
        <v>0.56766577046102695</v>
      </c>
      <c r="J166">
        <v>163.2142419761</v>
      </c>
      <c r="K166">
        <v>163.2142419761</v>
      </c>
      <c r="L166">
        <v>131.486219122151</v>
      </c>
      <c r="M166">
        <v>106.964031151318</v>
      </c>
      <c r="N166">
        <v>462708.74441688298</v>
      </c>
      <c r="O166">
        <v>24014.934588832399</v>
      </c>
      <c r="P166">
        <v>752213.71664299199</v>
      </c>
      <c r="Q166">
        <v>2189266.5116117601</v>
      </c>
      <c r="R166">
        <v>1629.9395226632801</v>
      </c>
      <c r="S166">
        <v>412518745.24052298</v>
      </c>
      <c r="T166">
        <v>253088.375062209</v>
      </c>
      <c r="U166">
        <v>58.171999999999997</v>
      </c>
      <c r="V166">
        <v>75875.110224294607</v>
      </c>
      <c r="W166">
        <v>2.2974593892801799E-4</v>
      </c>
      <c r="X166">
        <v>12.499953741354</v>
      </c>
      <c r="Y166">
        <v>12.499953741354</v>
      </c>
      <c r="Z166">
        <v>8.1317999949872597</v>
      </c>
      <c r="AA166">
        <v>4.5833109674778996</v>
      </c>
      <c r="AB166">
        <v>20.566530698118999</v>
      </c>
      <c r="AC166">
        <v>20.566530698118999</v>
      </c>
      <c r="AD166">
        <v>20.566530698118999</v>
      </c>
      <c r="AE166">
        <v>20.566530698118999</v>
      </c>
      <c r="AF166">
        <v>9467536.3883887902</v>
      </c>
      <c r="AG166">
        <v>491356.33887928299</v>
      </c>
      <c r="AH166">
        <v>15391171.827110801</v>
      </c>
      <c r="AI166">
        <v>44794890.755113401</v>
      </c>
      <c r="AJ166">
        <v>130.14775753662701</v>
      </c>
      <c r="AK166">
        <v>130.14775753662701</v>
      </c>
      <c r="AL166">
        <v>102.787888429045</v>
      </c>
      <c r="AM166">
        <v>81.814189485721201</v>
      </c>
      <c r="AN166">
        <v>142.64771127798099</v>
      </c>
      <c r="AO166">
        <v>142.64771127798099</v>
      </c>
      <c r="AP166">
        <v>110.919688424032</v>
      </c>
      <c r="AQ166">
        <v>86.3975004531991</v>
      </c>
      <c r="AR166">
        <v>75520656.975714698</v>
      </c>
      <c r="AS166">
        <v>3919579.34502191</v>
      </c>
      <c r="AT166">
        <v>98905737.5732086</v>
      </c>
      <c r="AU166">
        <v>234172771.346578</v>
      </c>
      <c r="AV166">
        <v>1.09677842025711</v>
      </c>
      <c r="AW166">
        <v>1.09677842025711</v>
      </c>
      <c r="AX166">
        <v>1.0798348094076</v>
      </c>
      <c r="AY166">
        <v>1.05672808428251</v>
      </c>
      <c r="AZ166">
        <v>1.09677842025711</v>
      </c>
      <c r="BA166">
        <v>1.09677842025711</v>
      </c>
      <c r="BB166">
        <v>1.0798348094076</v>
      </c>
      <c r="BC166">
        <v>1.05672943477951</v>
      </c>
      <c r="BD166">
        <v>1.0598489451619699</v>
      </c>
      <c r="BE166">
        <v>1.0598489451619699</v>
      </c>
      <c r="BF166">
        <v>1.06477715475893</v>
      </c>
      <c r="BG166">
        <v>1.0327823774934199</v>
      </c>
      <c r="BH166">
        <v>0.31761610200000001</v>
      </c>
      <c r="BI166">
        <v>0.31761610200000001</v>
      </c>
      <c r="BJ166">
        <v>0.155670949</v>
      </c>
      <c r="BK166">
        <v>0.19147461399999999</v>
      </c>
      <c r="BL166">
        <v>0.31761610200000001</v>
      </c>
      <c r="BM166">
        <v>0.31761610200000001</v>
      </c>
      <c r="BN166">
        <v>0.155670949</v>
      </c>
      <c r="BO166">
        <v>0.19147699300000001</v>
      </c>
      <c r="BP166">
        <v>0.145164612</v>
      </c>
      <c r="BQ166">
        <v>0.145164612</v>
      </c>
      <c r="BR166">
        <v>0.152841594</v>
      </c>
      <c r="BS166">
        <v>0.14127632900000001</v>
      </c>
      <c r="BT166">
        <v>1</v>
      </c>
      <c r="BU166">
        <v>1</v>
      </c>
      <c r="BV166">
        <v>1</v>
      </c>
      <c r="BW166">
        <v>0.99989063099999997</v>
      </c>
      <c r="BX166">
        <v>20.566530698118999</v>
      </c>
      <c r="BY166">
        <v>20.566530698118999</v>
      </c>
      <c r="BZ166">
        <v>20.566530698118999</v>
      </c>
      <c r="CA166">
        <v>20.566530698118999</v>
      </c>
      <c r="CB166">
        <v>9467536.3883887902</v>
      </c>
      <c r="CC166">
        <v>491356.33887928299</v>
      </c>
      <c r="CD166">
        <v>15391171.827110801</v>
      </c>
      <c r="CE166">
        <v>44794890.755113401</v>
      </c>
    </row>
    <row r="167" spans="1:83" x14ac:dyDescent="0.25">
      <c r="A167">
        <v>822</v>
      </c>
      <c r="B167" t="s">
        <v>84</v>
      </c>
      <c r="C167">
        <v>1</v>
      </c>
      <c r="D167">
        <v>2047</v>
      </c>
      <c r="E167">
        <v>2045</v>
      </c>
      <c r="F167">
        <v>0.18309400820742799</v>
      </c>
      <c r="G167">
        <v>9.5029976804674298E-3</v>
      </c>
      <c r="H167">
        <v>0.23976930182117601</v>
      </c>
      <c r="I167">
        <v>0.56763369229092697</v>
      </c>
      <c r="J167">
        <v>163.26929251452401</v>
      </c>
      <c r="K167">
        <v>163.26929251452401</v>
      </c>
      <c r="L167">
        <v>131.51998051468399</v>
      </c>
      <c r="M167">
        <v>106.981392325869</v>
      </c>
      <c r="N167">
        <v>465094.43509666802</v>
      </c>
      <c r="O167">
        <v>24139.464645477299</v>
      </c>
      <c r="P167">
        <v>756089.77459864598</v>
      </c>
      <c r="Q167">
        <v>2200551.0164500298</v>
      </c>
      <c r="R167">
        <v>1632.0520498529399</v>
      </c>
      <c r="S167">
        <v>414735796.73152101</v>
      </c>
      <c r="T167">
        <v>254119.22173002301</v>
      </c>
      <c r="U167">
        <v>58.171999999999997</v>
      </c>
      <c r="V167">
        <v>76634.722844406497</v>
      </c>
      <c r="W167">
        <v>2.2881016763654901E-4</v>
      </c>
      <c r="X167">
        <v>12.595494374401</v>
      </c>
      <c r="Y167">
        <v>12.595494374401</v>
      </c>
      <c r="Z167">
        <v>8.2060514821425894</v>
      </c>
      <c r="AA167">
        <v>4.64116223665203</v>
      </c>
      <c r="AB167">
        <v>20.5260406034966</v>
      </c>
      <c r="AC167">
        <v>20.5260406034966</v>
      </c>
      <c r="AD167">
        <v>20.5260406034966</v>
      </c>
      <c r="AE167">
        <v>20.5260406034966</v>
      </c>
      <c r="AF167">
        <v>9497578.4754939098</v>
      </c>
      <c r="AG167">
        <v>492931.52246069099</v>
      </c>
      <c r="AH167">
        <v>15439969.290321199</v>
      </c>
      <c r="AI167">
        <v>44936973.309218504</v>
      </c>
      <c r="AJ167">
        <v>130.14775753662701</v>
      </c>
      <c r="AK167">
        <v>130.14775753662701</v>
      </c>
      <c r="AL167">
        <v>102.787888429045</v>
      </c>
      <c r="AM167">
        <v>81.814189485721201</v>
      </c>
      <c r="AN167">
        <v>142.74325191102801</v>
      </c>
      <c r="AO167">
        <v>142.74325191102801</v>
      </c>
      <c r="AP167">
        <v>110.99393991118799</v>
      </c>
      <c r="AQ167">
        <v>86.455351722373194</v>
      </c>
      <c r="AR167">
        <v>75935639.370675504</v>
      </c>
      <c r="AS167">
        <v>3941233.3143464602</v>
      </c>
      <c r="AT167">
        <v>99440912.422566205</v>
      </c>
      <c r="AU167">
        <v>235418011.62393299</v>
      </c>
      <c r="AV167">
        <v>1.0975135579247099</v>
      </c>
      <c r="AW167">
        <v>1.0975135579247099</v>
      </c>
      <c r="AX167">
        <v>1.0805581614117601</v>
      </c>
      <c r="AY167">
        <v>1.0574361775663399</v>
      </c>
      <c r="AZ167">
        <v>1.0975135579247099</v>
      </c>
      <c r="BA167">
        <v>1.0975135579247099</v>
      </c>
      <c r="BB167">
        <v>1.0805581614117601</v>
      </c>
      <c r="BC167">
        <v>1.05743752896828</v>
      </c>
      <c r="BD167">
        <v>1.0605593301104399</v>
      </c>
      <c r="BE167">
        <v>1.0605593301104399</v>
      </c>
      <c r="BF167">
        <v>1.0654904200493001</v>
      </c>
      <c r="BG167">
        <v>1.0334744252169901</v>
      </c>
      <c r="BH167">
        <v>0.31761610200000001</v>
      </c>
      <c r="BI167">
        <v>0.31761610200000001</v>
      </c>
      <c r="BJ167">
        <v>0.155670949</v>
      </c>
      <c r="BK167">
        <v>0.19147461399999999</v>
      </c>
      <c r="BL167">
        <v>0.31761610200000001</v>
      </c>
      <c r="BM167">
        <v>0.31761610200000001</v>
      </c>
      <c r="BN167">
        <v>0.155670949</v>
      </c>
      <c r="BO167">
        <v>0.19147699300000001</v>
      </c>
      <c r="BP167">
        <v>0.145164612</v>
      </c>
      <c r="BQ167">
        <v>0.145164612</v>
      </c>
      <c r="BR167">
        <v>0.152841594</v>
      </c>
      <c r="BS167">
        <v>0.14127632900000001</v>
      </c>
      <c r="BT167">
        <v>1</v>
      </c>
      <c r="BU167">
        <v>1</v>
      </c>
      <c r="BV167">
        <v>1</v>
      </c>
      <c r="BW167">
        <v>0.99989063099999997</v>
      </c>
      <c r="BX167">
        <v>20.5260406034966</v>
      </c>
      <c r="BY167">
        <v>20.5260406034966</v>
      </c>
      <c r="BZ167">
        <v>20.5260406034966</v>
      </c>
      <c r="CA167">
        <v>20.5260406034966</v>
      </c>
      <c r="CB167">
        <v>9497578.4754939098</v>
      </c>
      <c r="CC167">
        <v>492931.52246069099</v>
      </c>
      <c r="CD167">
        <v>15439969.290321199</v>
      </c>
      <c r="CE167">
        <v>44936973.309218504</v>
      </c>
    </row>
    <row r="168" spans="1:83" x14ac:dyDescent="0.25">
      <c r="A168">
        <v>844</v>
      </c>
      <c r="B168" t="s">
        <v>84</v>
      </c>
      <c r="C168">
        <v>1</v>
      </c>
      <c r="D168">
        <v>2048</v>
      </c>
      <c r="E168">
        <v>2046</v>
      </c>
      <c r="F168">
        <v>0.18311748331651301</v>
      </c>
      <c r="G168">
        <v>9.50446951135955E-3</v>
      </c>
      <c r="H168">
        <v>0.23977860218867</v>
      </c>
      <c r="I168">
        <v>0.56759944498345605</v>
      </c>
      <c r="J168">
        <v>163.320741164868</v>
      </c>
      <c r="K168">
        <v>163.320741164868</v>
      </c>
      <c r="L168">
        <v>131.55010447120799</v>
      </c>
      <c r="M168">
        <v>106.99509653539</v>
      </c>
      <c r="N168">
        <v>467494.06507006002</v>
      </c>
      <c r="O168">
        <v>24264.657900086098</v>
      </c>
      <c r="P168">
        <v>759988.21838586405</v>
      </c>
      <c r="Q168">
        <v>2211901.17921917</v>
      </c>
      <c r="R168">
        <v>1634.1232053758199</v>
      </c>
      <c r="S168">
        <v>416953508.83262199</v>
      </c>
      <c r="T168">
        <v>255154.267108475</v>
      </c>
      <c r="U168">
        <v>58.171999999999997</v>
      </c>
      <c r="V168">
        <v>77401.940215680399</v>
      </c>
      <c r="W168">
        <v>2.27878207807054E-4</v>
      </c>
      <c r="X168">
        <v>12.691170893320001</v>
      </c>
      <c r="Y168">
        <v>12.691170893320001</v>
      </c>
      <c r="Z168">
        <v>8.2804033072415297</v>
      </c>
      <c r="AA168">
        <v>4.6990943147485504</v>
      </c>
      <c r="AB168">
        <v>20.4818127349211</v>
      </c>
      <c r="AC168">
        <v>20.4818127349211</v>
      </c>
      <c r="AD168">
        <v>20.4818127349211</v>
      </c>
      <c r="AE168">
        <v>20.4818127349211</v>
      </c>
      <c r="AF168">
        <v>9525977.1237038802</v>
      </c>
      <c r="AG168">
        <v>494419.99438991502</v>
      </c>
      <c r="AH168">
        <v>15486089.1741181</v>
      </c>
      <c r="AI168">
        <v>45071273.832570001</v>
      </c>
      <c r="AJ168">
        <v>130.14775753662701</v>
      </c>
      <c r="AK168">
        <v>130.14775753662701</v>
      </c>
      <c r="AL168">
        <v>102.787888429045</v>
      </c>
      <c r="AM168">
        <v>81.814189485721201</v>
      </c>
      <c r="AN168">
        <v>142.838928429947</v>
      </c>
      <c r="AO168">
        <v>142.838928429947</v>
      </c>
      <c r="AP168">
        <v>111.068291736286</v>
      </c>
      <c r="AQ168">
        <v>86.513283800469694</v>
      </c>
      <c r="AR168">
        <v>76351477.197419405</v>
      </c>
      <c r="AS168">
        <v>3962921.91235404</v>
      </c>
      <c r="AT168">
        <v>99976529.525547698</v>
      </c>
      <c r="AU168">
        <v>236662580.197301</v>
      </c>
      <c r="AV168">
        <v>1.0982496910840001</v>
      </c>
      <c r="AW168">
        <v>1.0982496910840001</v>
      </c>
      <c r="AX168">
        <v>1.0812824462798301</v>
      </c>
      <c r="AY168">
        <v>1.05814521336859</v>
      </c>
      <c r="AZ168">
        <v>1.0982496910840001</v>
      </c>
      <c r="BA168">
        <v>1.0982496910840001</v>
      </c>
      <c r="BB168">
        <v>1.0812824462798301</v>
      </c>
      <c r="BC168">
        <v>1.05814656567667</v>
      </c>
      <c r="BD168">
        <v>1.0612706770315301</v>
      </c>
      <c r="BE168">
        <v>1.0612706770315301</v>
      </c>
      <c r="BF168">
        <v>1.06620460519534</v>
      </c>
      <c r="BG168">
        <v>1.0341673941012901</v>
      </c>
      <c r="BH168">
        <v>0.31761610200000001</v>
      </c>
      <c r="BI168">
        <v>0.31761610200000001</v>
      </c>
      <c r="BJ168">
        <v>0.155670949</v>
      </c>
      <c r="BK168">
        <v>0.19147461399999999</v>
      </c>
      <c r="BL168">
        <v>0.31761610200000001</v>
      </c>
      <c r="BM168">
        <v>0.31761610200000001</v>
      </c>
      <c r="BN168">
        <v>0.155670949</v>
      </c>
      <c r="BO168">
        <v>0.19147699300000001</v>
      </c>
      <c r="BP168">
        <v>0.145164612</v>
      </c>
      <c r="BQ168">
        <v>0.145164612</v>
      </c>
      <c r="BR168">
        <v>0.152841594</v>
      </c>
      <c r="BS168">
        <v>0.14127632900000001</v>
      </c>
      <c r="BT168">
        <v>1</v>
      </c>
      <c r="BU168">
        <v>1</v>
      </c>
      <c r="BV168">
        <v>1</v>
      </c>
      <c r="BW168">
        <v>0.99989063099999997</v>
      </c>
      <c r="BX168">
        <v>20.4818127349211</v>
      </c>
      <c r="BY168">
        <v>20.4818127349211</v>
      </c>
      <c r="BZ168">
        <v>20.4818127349211</v>
      </c>
      <c r="CA168">
        <v>20.4818127349211</v>
      </c>
      <c r="CB168">
        <v>9525977.1237038802</v>
      </c>
      <c r="CC168">
        <v>494419.99438991502</v>
      </c>
      <c r="CD168">
        <v>15486089.1741181</v>
      </c>
      <c r="CE168">
        <v>45071273.832570001</v>
      </c>
    </row>
    <row r="169" spans="1:83" x14ac:dyDescent="0.25">
      <c r="A169">
        <v>866</v>
      </c>
      <c r="B169" t="s">
        <v>84</v>
      </c>
      <c r="C169">
        <v>1</v>
      </c>
      <c r="D169">
        <v>2049</v>
      </c>
      <c r="E169">
        <v>2047</v>
      </c>
      <c r="F169">
        <v>0.183142349256807</v>
      </c>
      <c r="G169">
        <v>9.5059895508292896E-3</v>
      </c>
      <c r="H169">
        <v>0.23978843790304799</v>
      </c>
      <c r="I169">
        <v>0.56756322328931397</v>
      </c>
      <c r="J169">
        <v>163.368918946832</v>
      </c>
      <c r="K169">
        <v>163.368918946832</v>
      </c>
      <c r="L169">
        <v>131.576923885452</v>
      </c>
      <c r="M169">
        <v>107.005477426903</v>
      </c>
      <c r="N169">
        <v>469907.571774563</v>
      </c>
      <c r="O169">
        <v>24390.516367576402</v>
      </c>
      <c r="P169">
        <v>763908.96542860602</v>
      </c>
      <c r="Q169">
        <v>2223316.7243196</v>
      </c>
      <c r="R169">
        <v>1636.15687889028</v>
      </c>
      <c r="S169">
        <v>419172803.65391999</v>
      </c>
      <c r="T169">
        <v>256193.52829920701</v>
      </c>
      <c r="U169">
        <v>58.171999999999997</v>
      </c>
      <c r="V169">
        <v>78176.838471975207</v>
      </c>
      <c r="W169">
        <v>2.2695004391518099E-4</v>
      </c>
      <c r="X169">
        <v>12.7869769732494</v>
      </c>
      <c r="Y169">
        <v>12.7869769732494</v>
      </c>
      <c r="Z169">
        <v>8.3548510194510897</v>
      </c>
      <c r="AA169">
        <v>4.7571035042258201</v>
      </c>
      <c r="AB169">
        <v>20.434184436955999</v>
      </c>
      <c r="AC169">
        <v>20.434184436955999</v>
      </c>
      <c r="AD169">
        <v>20.434184436955999</v>
      </c>
      <c r="AE169">
        <v>20.434184436955999</v>
      </c>
      <c r="AF169">
        <v>9552859.9488239493</v>
      </c>
      <c r="AG169">
        <v>495828.49483000301</v>
      </c>
      <c r="AH169">
        <v>15529739.4244103</v>
      </c>
      <c r="AI169">
        <v>45198396.652485304</v>
      </c>
      <c r="AJ169">
        <v>130.14775753662701</v>
      </c>
      <c r="AK169">
        <v>130.14775753662701</v>
      </c>
      <c r="AL169">
        <v>102.787888429045</v>
      </c>
      <c r="AM169">
        <v>81.814189485721201</v>
      </c>
      <c r="AN169">
        <v>142.93473450987599</v>
      </c>
      <c r="AO169">
        <v>142.93473450987599</v>
      </c>
      <c r="AP169">
        <v>111.142739448496</v>
      </c>
      <c r="AQ169">
        <v>86.571292989946997</v>
      </c>
      <c r="AR169">
        <v>76768292.005741596</v>
      </c>
      <c r="AS169">
        <v>3984652.29152598</v>
      </c>
      <c r="AT169">
        <v>100512791.799614</v>
      </c>
      <c r="AU169">
        <v>237907067.55703801</v>
      </c>
      <c r="AV169">
        <v>1.09898677485637</v>
      </c>
      <c r="AW169">
        <v>1.09898677485637</v>
      </c>
      <c r="AX169">
        <v>1.0820076240268499</v>
      </c>
      <c r="AY169">
        <v>1.05885514995506</v>
      </c>
      <c r="AZ169">
        <v>1.09898677485637</v>
      </c>
      <c r="BA169">
        <v>1.09898677485637</v>
      </c>
      <c r="BB169">
        <v>1.0820076240268499</v>
      </c>
      <c r="BC169">
        <v>1.05885650317044</v>
      </c>
      <c r="BD169">
        <v>1.0619829425577401</v>
      </c>
      <c r="BE169">
        <v>1.0619829425577401</v>
      </c>
      <c r="BF169">
        <v>1.06691967076966</v>
      </c>
      <c r="BG169">
        <v>1.0348612433578299</v>
      </c>
      <c r="BH169">
        <v>0.31761610200000001</v>
      </c>
      <c r="BI169">
        <v>0.31761610200000001</v>
      </c>
      <c r="BJ169">
        <v>0.155670949</v>
      </c>
      <c r="BK169">
        <v>0.19147461399999999</v>
      </c>
      <c r="BL169">
        <v>0.31761610200000001</v>
      </c>
      <c r="BM169">
        <v>0.31761610200000001</v>
      </c>
      <c r="BN169">
        <v>0.155670949</v>
      </c>
      <c r="BO169">
        <v>0.19147699300000001</v>
      </c>
      <c r="BP169">
        <v>0.145164612</v>
      </c>
      <c r="BQ169">
        <v>0.145164612</v>
      </c>
      <c r="BR169">
        <v>0.152841594</v>
      </c>
      <c r="BS169">
        <v>0.14127632900000001</v>
      </c>
      <c r="BT169">
        <v>1</v>
      </c>
      <c r="BU169">
        <v>1</v>
      </c>
      <c r="BV169">
        <v>1</v>
      </c>
      <c r="BW169">
        <v>0.99989063099999997</v>
      </c>
      <c r="BX169">
        <v>20.434184436955999</v>
      </c>
      <c r="BY169">
        <v>20.434184436955999</v>
      </c>
      <c r="BZ169">
        <v>20.434184436955999</v>
      </c>
      <c r="CA169">
        <v>20.434184436955999</v>
      </c>
      <c r="CB169">
        <v>9552859.9488239493</v>
      </c>
      <c r="CC169">
        <v>495828.49483000301</v>
      </c>
      <c r="CD169">
        <v>15529739.4244103</v>
      </c>
      <c r="CE169">
        <v>45198396.652485304</v>
      </c>
    </row>
    <row r="170" spans="1:83" x14ac:dyDescent="0.25">
      <c r="A170">
        <v>888</v>
      </c>
      <c r="B170" t="s">
        <v>84</v>
      </c>
      <c r="C170">
        <v>1</v>
      </c>
      <c r="D170">
        <v>2050</v>
      </c>
      <c r="E170">
        <v>2048</v>
      </c>
      <c r="F170">
        <v>0.18316847934489999</v>
      </c>
      <c r="G170">
        <v>9.5075534656938795E-3</v>
      </c>
      <c r="H170">
        <v>0.23979876025264399</v>
      </c>
      <c r="I170">
        <v>0.56752520693676201</v>
      </c>
      <c r="J170">
        <v>163.41413173045299</v>
      </c>
      <c r="K170">
        <v>163.41413173045299</v>
      </c>
      <c r="L170">
        <v>131.600746358333</v>
      </c>
      <c r="M170">
        <v>107.01284329684</v>
      </c>
      <c r="N170">
        <v>472334.90185149998</v>
      </c>
      <c r="O170">
        <v>24517.0421741094</v>
      </c>
      <c r="P170">
        <v>767851.94675121899</v>
      </c>
      <c r="Q170">
        <v>2234797.4182548299</v>
      </c>
      <c r="R170">
        <v>1638.1566703912599</v>
      </c>
      <c r="S170">
        <v>421394544.23658001</v>
      </c>
      <c r="T170">
        <v>257237.022473516</v>
      </c>
      <c r="U170">
        <v>58.171999999999997</v>
      </c>
      <c r="V170">
        <v>78959.494509353201</v>
      </c>
      <c r="W170">
        <v>2.2602566049981099E-4</v>
      </c>
      <c r="X170">
        <v>12.882906773340601</v>
      </c>
      <c r="Y170">
        <v>12.882906773340601</v>
      </c>
      <c r="Z170">
        <v>8.4293905088029994</v>
      </c>
      <c r="AA170">
        <v>4.8151863906340298</v>
      </c>
      <c r="AB170">
        <v>20.383467420485299</v>
      </c>
      <c r="AC170">
        <v>20.383467420485299</v>
      </c>
      <c r="AD170">
        <v>20.383467420485299</v>
      </c>
      <c r="AE170">
        <v>20.383467420485299</v>
      </c>
      <c r="AF170">
        <v>9578345.6799061894</v>
      </c>
      <c r="AG170">
        <v>497163.295747308</v>
      </c>
      <c r="AH170">
        <v>15571113.509030599</v>
      </c>
      <c r="AI170">
        <v>45318904.015588902</v>
      </c>
      <c r="AJ170">
        <v>130.14775753662701</v>
      </c>
      <c r="AK170">
        <v>130.14775753662701</v>
      </c>
      <c r="AL170">
        <v>102.787888429045</v>
      </c>
      <c r="AM170">
        <v>81.814189485721201</v>
      </c>
      <c r="AN170">
        <v>143.03066430996699</v>
      </c>
      <c r="AO170">
        <v>143.03066430996699</v>
      </c>
      <c r="AP170">
        <v>111.21727893784799</v>
      </c>
      <c r="AQ170">
        <v>86.629375876355198</v>
      </c>
      <c r="AR170">
        <v>77186197.872051597</v>
      </c>
      <c r="AS170">
        <v>4006431.1594809899</v>
      </c>
      <c r="AT170">
        <v>101049889.28516001</v>
      </c>
      <c r="AU170">
        <v>239152025.91988799</v>
      </c>
      <c r="AV170">
        <v>1.09972476780582</v>
      </c>
      <c r="AW170">
        <v>1.09972476780582</v>
      </c>
      <c r="AX170">
        <v>1.0827336577375599</v>
      </c>
      <c r="AY170">
        <v>1.0595659487942399</v>
      </c>
      <c r="AZ170">
        <v>1.09972476780582</v>
      </c>
      <c r="BA170">
        <v>1.09972476780582</v>
      </c>
      <c r="BB170">
        <v>1.0827336577375599</v>
      </c>
      <c r="BC170">
        <v>1.0595673029180199</v>
      </c>
      <c r="BD170">
        <v>1.06269608664825</v>
      </c>
      <c r="BE170">
        <v>1.06269608664825</v>
      </c>
      <c r="BF170">
        <v>1.0676355803717801</v>
      </c>
      <c r="BG170">
        <v>1.03555593532823</v>
      </c>
      <c r="BH170">
        <v>0.31761610200000001</v>
      </c>
      <c r="BI170">
        <v>0.31761610200000001</v>
      </c>
      <c r="BJ170">
        <v>0.155670949</v>
      </c>
      <c r="BK170">
        <v>0.19147461399999999</v>
      </c>
      <c r="BL170">
        <v>0.31761610200000001</v>
      </c>
      <c r="BM170">
        <v>0.31761610200000001</v>
      </c>
      <c r="BN170">
        <v>0.155670949</v>
      </c>
      <c r="BO170">
        <v>0.19147699300000001</v>
      </c>
      <c r="BP170">
        <v>0.145164612</v>
      </c>
      <c r="BQ170">
        <v>0.145164612</v>
      </c>
      <c r="BR170">
        <v>0.152841594</v>
      </c>
      <c r="BS170">
        <v>0.14127632900000001</v>
      </c>
      <c r="BT170">
        <v>1</v>
      </c>
      <c r="BU170">
        <v>1</v>
      </c>
      <c r="BV170">
        <v>1</v>
      </c>
      <c r="BW170">
        <v>0.99989063099999997</v>
      </c>
      <c r="BX170">
        <v>20.383467420485299</v>
      </c>
      <c r="BY170">
        <v>20.383467420485299</v>
      </c>
      <c r="BZ170">
        <v>20.383467420485299</v>
      </c>
      <c r="CA170">
        <v>20.383467420485299</v>
      </c>
      <c r="CB170">
        <v>9578345.6799061894</v>
      </c>
      <c r="CC170">
        <v>497163.295747308</v>
      </c>
      <c r="CD170">
        <v>15571113.509030599</v>
      </c>
      <c r="CE170">
        <v>45318904.015588902</v>
      </c>
    </row>
    <row r="171" spans="1:83" x14ac:dyDescent="0.25">
      <c r="A171">
        <v>910</v>
      </c>
      <c r="B171" t="s">
        <v>84</v>
      </c>
      <c r="C171">
        <v>1</v>
      </c>
      <c r="D171">
        <v>2051</v>
      </c>
      <c r="E171">
        <v>2049</v>
      </c>
      <c r="F171">
        <v>0.18319575667197899</v>
      </c>
      <c r="G171">
        <v>9.5091572564636791E-3</v>
      </c>
      <c r="H171">
        <v>0.239809524283838</v>
      </c>
      <c r="I171">
        <v>0.56748556178771803</v>
      </c>
      <c r="J171">
        <v>163.45666206194099</v>
      </c>
      <c r="K171">
        <v>163.45666206194099</v>
      </c>
      <c r="L171">
        <v>131.621856034427</v>
      </c>
      <c r="M171">
        <v>107.01747893179601</v>
      </c>
      <c r="N171">
        <v>474776.01052212802</v>
      </c>
      <c r="O171">
        <v>24644.237550409998</v>
      </c>
      <c r="P171">
        <v>771817.10606013995</v>
      </c>
      <c r="Q171">
        <v>2246343.0667772498</v>
      </c>
      <c r="R171">
        <v>1640.1259109723001</v>
      </c>
      <c r="S171">
        <v>423619538.557262</v>
      </c>
      <c r="T171">
        <v>258284.766872643</v>
      </c>
      <c r="U171">
        <v>58.171999999999997</v>
      </c>
      <c r="V171">
        <v>79749.985993710405</v>
      </c>
      <c r="W171">
        <v>2.2510504216279899E-4</v>
      </c>
      <c r="X171">
        <v>12.9789549007884</v>
      </c>
      <c r="Y171">
        <v>12.9789549007884</v>
      </c>
      <c r="Z171">
        <v>8.50401798085589</v>
      </c>
      <c r="AA171">
        <v>4.8733398215493802</v>
      </c>
      <c r="AB171">
        <v>20.329949624526002</v>
      </c>
      <c r="AC171">
        <v>20.329949624526002</v>
      </c>
      <c r="AD171">
        <v>20.329949624526002</v>
      </c>
      <c r="AE171">
        <v>20.329949624526002</v>
      </c>
      <c r="AF171">
        <v>9602544.7605464496</v>
      </c>
      <c r="AG171">
        <v>498430.23234202602</v>
      </c>
      <c r="AH171">
        <v>15610391.3965465</v>
      </c>
      <c r="AI171">
        <v>45433318.934141502</v>
      </c>
      <c r="AJ171">
        <v>130.14775753662701</v>
      </c>
      <c r="AK171">
        <v>130.14775753662701</v>
      </c>
      <c r="AL171">
        <v>102.787888429045</v>
      </c>
      <c r="AM171">
        <v>81.814189485721201</v>
      </c>
      <c r="AN171">
        <v>143.12671243741499</v>
      </c>
      <c r="AO171">
        <v>143.12671243741499</v>
      </c>
      <c r="AP171">
        <v>111.291906409901</v>
      </c>
      <c r="AQ171">
        <v>86.687529307270495</v>
      </c>
      <c r="AR171">
        <v>77605301.9070324</v>
      </c>
      <c r="AS171">
        <v>4028264.80905159</v>
      </c>
      <c r="AT171">
        <v>101588000.018756</v>
      </c>
      <c r="AU171">
        <v>240397971.822422</v>
      </c>
      <c r="AV171">
        <v>1.1004636316823</v>
      </c>
      <c r="AW171">
        <v>1.1004636316823</v>
      </c>
      <c r="AX171">
        <v>1.0834605133375601</v>
      </c>
      <c r="AY171">
        <v>1.0602775743183499</v>
      </c>
      <c r="AZ171">
        <v>1.1004636316823</v>
      </c>
      <c r="BA171">
        <v>1.1004636316823</v>
      </c>
      <c r="BB171">
        <v>1.0834605133375601</v>
      </c>
      <c r="BC171">
        <v>1.06027892935159</v>
      </c>
      <c r="BD171">
        <v>1.0634100723409401</v>
      </c>
      <c r="BE171">
        <v>1.0634100723409401</v>
      </c>
      <c r="BF171">
        <v>1.06835230040243</v>
      </c>
      <c r="BG171">
        <v>1.03625143525069</v>
      </c>
      <c r="BH171">
        <v>0.31761610200000001</v>
      </c>
      <c r="BI171">
        <v>0.31761610200000001</v>
      </c>
      <c r="BJ171">
        <v>0.155670949</v>
      </c>
      <c r="BK171">
        <v>0.19147461399999999</v>
      </c>
      <c r="BL171">
        <v>0.31761610200000001</v>
      </c>
      <c r="BM171">
        <v>0.31761610200000001</v>
      </c>
      <c r="BN171">
        <v>0.155670949</v>
      </c>
      <c r="BO171">
        <v>0.19147699300000001</v>
      </c>
      <c r="BP171">
        <v>0.145164612</v>
      </c>
      <c r="BQ171">
        <v>0.145164612</v>
      </c>
      <c r="BR171">
        <v>0.152841594</v>
      </c>
      <c r="BS171">
        <v>0.14127632900000001</v>
      </c>
      <c r="BT171">
        <v>1</v>
      </c>
      <c r="BU171">
        <v>1</v>
      </c>
      <c r="BV171">
        <v>1</v>
      </c>
      <c r="BW171">
        <v>0.99989063099999997</v>
      </c>
      <c r="BX171">
        <v>20.329949624526002</v>
      </c>
      <c r="BY171">
        <v>20.329949624526002</v>
      </c>
      <c r="BZ171">
        <v>20.329949624526002</v>
      </c>
      <c r="CA171">
        <v>20.329949624526002</v>
      </c>
      <c r="CB171">
        <v>9602544.7605464496</v>
      </c>
      <c r="CC171">
        <v>498430.23234202602</v>
      </c>
      <c r="CD171">
        <v>15610391.3965465</v>
      </c>
      <c r="CE171">
        <v>45433318.934141502</v>
      </c>
    </row>
    <row r="172" spans="1:83" x14ac:dyDescent="0.25">
      <c r="A172">
        <v>30</v>
      </c>
      <c r="B172" t="s">
        <v>85</v>
      </c>
      <c r="C172">
        <v>1</v>
      </c>
      <c r="D172">
        <v>2010</v>
      </c>
      <c r="E172">
        <v>2008</v>
      </c>
      <c r="F172">
        <v>0.22749557300000001</v>
      </c>
      <c r="G172">
        <v>1.9286038999999901E-2</v>
      </c>
      <c r="H172">
        <v>0.22073353300000001</v>
      </c>
      <c r="I172">
        <v>0.53248485499999998</v>
      </c>
      <c r="J172">
        <v>319.73049809999998</v>
      </c>
      <c r="K172">
        <v>222.00629419999899</v>
      </c>
      <c r="L172">
        <v>156.9841988</v>
      </c>
      <c r="M172">
        <v>125.9815882</v>
      </c>
      <c r="N172">
        <v>308058.60600000003</v>
      </c>
      <c r="O172">
        <v>37611.6345</v>
      </c>
      <c r="P172">
        <v>608775.03299999901</v>
      </c>
      <c r="Q172">
        <v>1829972.8289999999</v>
      </c>
      <c r="R172">
        <v>2340.0787770000002</v>
      </c>
      <c r="S172">
        <v>432956695.19999999</v>
      </c>
      <c r="T172">
        <v>185018</v>
      </c>
      <c r="U172">
        <v>70.932000000000002</v>
      </c>
      <c r="V172">
        <v>32074.081750000001</v>
      </c>
      <c r="W172">
        <v>3.8337899999999999E-4</v>
      </c>
      <c r="X172">
        <v>-14.57159066</v>
      </c>
      <c r="Y172">
        <v>-14.57159066</v>
      </c>
      <c r="Z172">
        <v>-6.7374903829999999</v>
      </c>
      <c r="AA172">
        <v>-5.3241821500000004</v>
      </c>
      <c r="AB172">
        <v>97.724203939999995</v>
      </c>
      <c r="AC172">
        <v>0</v>
      </c>
      <c r="AD172">
        <v>0</v>
      </c>
      <c r="AE172">
        <v>0</v>
      </c>
      <c r="AF172">
        <v>30104782.039999999</v>
      </c>
      <c r="AG172">
        <v>0</v>
      </c>
      <c r="AH172">
        <v>0</v>
      </c>
      <c r="AI172">
        <v>0</v>
      </c>
      <c r="AJ172">
        <v>236.57788489999999</v>
      </c>
      <c r="AK172">
        <v>236.57788489999999</v>
      </c>
      <c r="AL172">
        <v>163.72168919999999</v>
      </c>
      <c r="AM172">
        <v>131.30577030000001</v>
      </c>
      <c r="AN172">
        <v>222.00629419999899</v>
      </c>
      <c r="AO172">
        <v>222.00629419999899</v>
      </c>
      <c r="AP172">
        <v>156.9841988</v>
      </c>
      <c r="AQ172">
        <v>125.9815882</v>
      </c>
      <c r="AR172">
        <v>98495731.560000002</v>
      </c>
      <c r="AS172">
        <v>8350019.5939999996</v>
      </c>
      <c r="AT172">
        <v>95568060.819999993</v>
      </c>
      <c r="AU172">
        <v>230542883.19999999</v>
      </c>
      <c r="AV172">
        <v>1.0672980190000001</v>
      </c>
      <c r="AW172">
        <v>1.0672980190000001</v>
      </c>
      <c r="AX172">
        <v>1.0816540649999999</v>
      </c>
      <c r="AY172">
        <v>1.072091992</v>
      </c>
      <c r="AZ172">
        <v>1.1641625709999901</v>
      </c>
      <c r="BA172">
        <v>1.1641625709999901</v>
      </c>
      <c r="BB172">
        <v>1.1347067870000001</v>
      </c>
      <c r="BC172">
        <v>1.202785067</v>
      </c>
      <c r="BD172">
        <v>1.0672742420000001</v>
      </c>
      <c r="BE172">
        <v>1.0672742420000001</v>
      </c>
      <c r="BF172">
        <v>1.0816209379999999</v>
      </c>
      <c r="BG172">
        <v>1.0715523849999999</v>
      </c>
      <c r="BH172">
        <v>0.15866170499999999</v>
      </c>
      <c r="BI172">
        <v>0.15866170499999999</v>
      </c>
      <c r="BJ172">
        <v>0.180514759</v>
      </c>
      <c r="BK172">
        <v>0.21282462199999999</v>
      </c>
      <c r="BL172">
        <v>3.5903582999999899E-2</v>
      </c>
      <c r="BM172">
        <v>3.5903582999999899E-2</v>
      </c>
      <c r="BN172">
        <v>1.6482926999999901E-2</v>
      </c>
      <c r="BO172">
        <v>0.238783778999999</v>
      </c>
      <c r="BP172">
        <v>0.15867292099999999</v>
      </c>
      <c r="BQ172">
        <v>0.15867292099999999</v>
      </c>
      <c r="BR172">
        <v>0.18056576799999999</v>
      </c>
      <c r="BS172">
        <v>0.21254435599999999</v>
      </c>
      <c r="BT172">
        <v>2.4852400000000002E-4</v>
      </c>
      <c r="BU172">
        <v>2.4852400000000002E-4</v>
      </c>
      <c r="BV172">
        <v>6.08156E-4</v>
      </c>
      <c r="BW172">
        <v>4.3591369999999999E-3</v>
      </c>
      <c r="BX172">
        <v>102.0409693</v>
      </c>
      <c r="BY172">
        <v>0</v>
      </c>
      <c r="BZ172">
        <v>0</v>
      </c>
      <c r="CA172">
        <v>0</v>
      </c>
      <c r="CB172">
        <v>31434598.77</v>
      </c>
      <c r="CC172">
        <v>0</v>
      </c>
      <c r="CD172">
        <v>0</v>
      </c>
      <c r="CE172">
        <v>0</v>
      </c>
    </row>
    <row r="173" spans="1:83" x14ac:dyDescent="0.25">
      <c r="A173">
        <v>31</v>
      </c>
      <c r="B173" t="s">
        <v>85</v>
      </c>
      <c r="C173">
        <v>1</v>
      </c>
      <c r="D173">
        <v>2011</v>
      </c>
      <c r="E173">
        <v>2009</v>
      </c>
      <c r="F173">
        <v>0.36981553</v>
      </c>
      <c r="G173">
        <v>1.3425138E-2</v>
      </c>
      <c r="H173">
        <v>0.21197149000000001</v>
      </c>
      <c r="I173">
        <v>0.40478784099999998</v>
      </c>
      <c r="J173">
        <v>224.9620424</v>
      </c>
      <c r="K173">
        <v>126.8293736</v>
      </c>
      <c r="L173">
        <v>70.80898646</v>
      </c>
      <c r="M173">
        <v>44.454634329999998</v>
      </c>
      <c r="N173">
        <v>327509.60600000003</v>
      </c>
      <c r="O173">
        <v>21088.566999999999</v>
      </c>
      <c r="P173">
        <v>596399.42700000003</v>
      </c>
      <c r="Q173">
        <v>1814088.8759999999</v>
      </c>
      <c r="R173">
        <v>1068.8085160000001</v>
      </c>
      <c r="S173">
        <v>199226976.19999999</v>
      </c>
      <c r="T173">
        <v>186401</v>
      </c>
      <c r="U173">
        <v>140.126</v>
      </c>
      <c r="V173">
        <v>30882.931</v>
      </c>
      <c r="W173">
        <v>7.5174499999999995E-4</v>
      </c>
      <c r="X173">
        <v>31.230507379999999</v>
      </c>
      <c r="Y173">
        <v>31.230507379999999</v>
      </c>
      <c r="Z173">
        <v>11.06180142</v>
      </c>
      <c r="AA173">
        <v>6.3868130650000001</v>
      </c>
      <c r="AB173">
        <v>98.13266883</v>
      </c>
      <c r="AC173">
        <v>0</v>
      </c>
      <c r="AD173">
        <v>0</v>
      </c>
      <c r="AE173">
        <v>0</v>
      </c>
      <c r="AF173">
        <v>32139391.699999999</v>
      </c>
      <c r="AG173">
        <v>0</v>
      </c>
      <c r="AH173">
        <v>0</v>
      </c>
      <c r="AI173">
        <v>0</v>
      </c>
      <c r="AJ173">
        <v>95.598866209999997</v>
      </c>
      <c r="AK173">
        <v>95.598866209999997</v>
      </c>
      <c r="AL173">
        <v>59.747185039999998</v>
      </c>
      <c r="AM173">
        <v>38.067821270000003</v>
      </c>
      <c r="AN173">
        <v>126.8293736</v>
      </c>
      <c r="AO173">
        <v>126.8293736</v>
      </c>
      <c r="AP173">
        <v>70.80898646</v>
      </c>
      <c r="AQ173">
        <v>44.454634329999998</v>
      </c>
      <c r="AR173">
        <v>73677229.879999995</v>
      </c>
      <c r="AS173">
        <v>2674649.7420000001</v>
      </c>
      <c r="AT173">
        <v>42230438.950000003</v>
      </c>
      <c r="AU173">
        <v>80644657.629999995</v>
      </c>
      <c r="AV173">
        <v>1.0672980190000001</v>
      </c>
      <c r="AW173">
        <v>1.0672980190000001</v>
      </c>
      <c r="AX173">
        <v>1.0816540649999999</v>
      </c>
      <c r="AY173">
        <v>1.072091992</v>
      </c>
      <c r="AZ173">
        <v>1.1641625709999901</v>
      </c>
      <c r="BA173">
        <v>1.1641625709999901</v>
      </c>
      <c r="BB173">
        <v>1.1347067870000001</v>
      </c>
      <c r="BC173">
        <v>1.202785067</v>
      </c>
      <c r="BD173">
        <v>1.0672742420000001</v>
      </c>
      <c r="BE173">
        <v>1.0672742420000001</v>
      </c>
      <c r="BF173">
        <v>1.0816209379999999</v>
      </c>
      <c r="BG173">
        <v>1.0715523849999999</v>
      </c>
      <c r="BH173">
        <v>0.15866170499999999</v>
      </c>
      <c r="BI173">
        <v>0.15866170499999999</v>
      </c>
      <c r="BJ173">
        <v>0.180514759</v>
      </c>
      <c r="BK173">
        <v>0.21282462199999999</v>
      </c>
      <c r="BL173">
        <v>3.5903582999999899E-2</v>
      </c>
      <c r="BM173">
        <v>3.5903582999999899E-2</v>
      </c>
      <c r="BN173">
        <v>1.6482926999999901E-2</v>
      </c>
      <c r="BO173">
        <v>0.238783778999999</v>
      </c>
      <c r="BP173">
        <v>0.15867292099999999</v>
      </c>
      <c r="BQ173">
        <v>0.15867292099999999</v>
      </c>
      <c r="BR173">
        <v>0.18056576799999999</v>
      </c>
      <c r="BS173">
        <v>0.21254435599999999</v>
      </c>
      <c r="BT173">
        <v>2.4852400000000002E-4</v>
      </c>
      <c r="BU173">
        <v>2.4852400000000002E-4</v>
      </c>
      <c r="BV173">
        <v>6.08156E-4</v>
      </c>
      <c r="BW173">
        <v>4.3591369999999999E-3</v>
      </c>
      <c r="BX173">
        <v>103.0185638</v>
      </c>
      <c r="BY173">
        <v>0</v>
      </c>
      <c r="BZ173">
        <v>0</v>
      </c>
      <c r="CA173">
        <v>0</v>
      </c>
      <c r="CB173">
        <v>33739569.229999997</v>
      </c>
      <c r="CC173">
        <v>0</v>
      </c>
      <c r="CD173">
        <v>0</v>
      </c>
      <c r="CE173">
        <v>0</v>
      </c>
    </row>
    <row r="174" spans="1:83" x14ac:dyDescent="0.25">
      <c r="A174">
        <v>32</v>
      </c>
      <c r="B174" t="s">
        <v>85</v>
      </c>
      <c r="C174">
        <v>1</v>
      </c>
      <c r="D174">
        <v>2012</v>
      </c>
      <c r="E174">
        <v>2010</v>
      </c>
      <c r="F174">
        <v>0.26474836099999999</v>
      </c>
      <c r="G174">
        <v>1.0788285E-2</v>
      </c>
      <c r="H174">
        <v>0.20421172000000001</v>
      </c>
      <c r="I174">
        <v>0.52025163399999996</v>
      </c>
      <c r="J174">
        <v>196.4549518</v>
      </c>
      <c r="K174">
        <v>107.0018977</v>
      </c>
      <c r="L174">
        <v>82.183713890000007</v>
      </c>
      <c r="M174">
        <v>69.068889549999994</v>
      </c>
      <c r="N174">
        <v>324763.81</v>
      </c>
      <c r="O174">
        <v>24297.312999999998</v>
      </c>
      <c r="P174">
        <v>598814.38799999899</v>
      </c>
      <c r="Q174">
        <v>1815215.983</v>
      </c>
      <c r="R174">
        <v>1281.1343589999999</v>
      </c>
      <c r="S174">
        <v>240989059.80000001</v>
      </c>
      <c r="T174">
        <v>188106</v>
      </c>
      <c r="U174">
        <v>56.576000000000001</v>
      </c>
      <c r="V174">
        <v>29705.4155399999</v>
      </c>
      <c r="W174">
        <v>3.0076700000000002E-4</v>
      </c>
      <c r="X174">
        <v>17.611329520000002</v>
      </c>
      <c r="Y174">
        <v>17.611329520000002</v>
      </c>
      <c r="Z174">
        <v>8.9659077829999898</v>
      </c>
      <c r="AA174">
        <v>4.380829683</v>
      </c>
      <c r="AB174">
        <v>89.453054109999997</v>
      </c>
      <c r="AC174">
        <v>0</v>
      </c>
      <c r="AD174">
        <v>0</v>
      </c>
      <c r="AE174">
        <v>0</v>
      </c>
      <c r="AF174">
        <v>29051114.670000002</v>
      </c>
      <c r="AG174">
        <v>0</v>
      </c>
      <c r="AH174">
        <v>0</v>
      </c>
      <c r="AI174">
        <v>0</v>
      </c>
      <c r="AJ174">
        <v>89.390568180000002</v>
      </c>
      <c r="AK174">
        <v>89.390568180000002</v>
      </c>
      <c r="AL174">
        <v>73.217806100000004</v>
      </c>
      <c r="AM174">
        <v>64.688059859999996</v>
      </c>
      <c r="AN174">
        <v>107.0018977</v>
      </c>
      <c r="AO174">
        <v>107.0018977</v>
      </c>
      <c r="AP174">
        <v>82.183713890000007</v>
      </c>
      <c r="AQ174">
        <v>69.068889549999994</v>
      </c>
      <c r="AR174">
        <v>63801458.640000001</v>
      </c>
      <c r="AS174">
        <v>2599858.6</v>
      </c>
      <c r="AT174">
        <v>49212790.340000004</v>
      </c>
      <c r="AU174">
        <v>125374952.2</v>
      </c>
      <c r="AV174">
        <v>1.0672980190000001</v>
      </c>
      <c r="AW174">
        <v>1.0672980190000001</v>
      </c>
      <c r="AX174">
        <v>1.0816540649999999</v>
      </c>
      <c r="AY174">
        <v>1.072091992</v>
      </c>
      <c r="AZ174">
        <v>1.1641625709999901</v>
      </c>
      <c r="BA174">
        <v>1.1641625709999901</v>
      </c>
      <c r="BB174">
        <v>1.1347067870000001</v>
      </c>
      <c r="BC174">
        <v>1.202785067</v>
      </c>
      <c r="BD174">
        <v>1.0672742420000001</v>
      </c>
      <c r="BE174">
        <v>1.0672742420000001</v>
      </c>
      <c r="BF174">
        <v>1.0816209379999999</v>
      </c>
      <c r="BG174">
        <v>1.0715523849999999</v>
      </c>
      <c r="BH174">
        <v>0.15866170499999999</v>
      </c>
      <c r="BI174">
        <v>0.15866170499999999</v>
      </c>
      <c r="BJ174">
        <v>0.180514759</v>
      </c>
      <c r="BK174">
        <v>0.21282462199999999</v>
      </c>
      <c r="BL174">
        <v>3.5903582999999899E-2</v>
      </c>
      <c r="BM174">
        <v>3.5903582999999899E-2</v>
      </c>
      <c r="BN174">
        <v>1.6482926999999901E-2</v>
      </c>
      <c r="BO174">
        <v>0.238783778999999</v>
      </c>
      <c r="BP174">
        <v>0.15867292099999999</v>
      </c>
      <c r="BQ174">
        <v>0.15867292099999999</v>
      </c>
      <c r="BR174">
        <v>0.18056576799999999</v>
      </c>
      <c r="BS174">
        <v>0.21254435599999999</v>
      </c>
      <c r="BT174">
        <v>2.4852400000000002E-4</v>
      </c>
      <c r="BU174">
        <v>2.4852400000000002E-4</v>
      </c>
      <c r="BV174">
        <v>6.08156E-4</v>
      </c>
      <c r="BW174">
        <v>4.3591369999999999E-3</v>
      </c>
      <c r="BX174">
        <v>103.8912108</v>
      </c>
      <c r="BY174">
        <v>0</v>
      </c>
      <c r="BZ174">
        <v>0</v>
      </c>
      <c r="CA174">
        <v>0</v>
      </c>
      <c r="CB174">
        <v>33740105.460000001</v>
      </c>
      <c r="CC174">
        <v>0</v>
      </c>
      <c r="CD174">
        <v>0</v>
      </c>
      <c r="CE174">
        <v>0</v>
      </c>
    </row>
    <row r="175" spans="1:83" x14ac:dyDescent="0.25">
      <c r="A175">
        <v>33</v>
      </c>
      <c r="B175" t="s">
        <v>85</v>
      </c>
      <c r="C175">
        <v>1</v>
      </c>
      <c r="D175">
        <v>2013</v>
      </c>
      <c r="E175">
        <v>2011</v>
      </c>
      <c r="F175">
        <v>0.27104819899999999</v>
      </c>
      <c r="G175">
        <v>1.9520026999999999E-2</v>
      </c>
      <c r="H175">
        <v>0.196715735</v>
      </c>
      <c r="I175">
        <v>0.51271603899999996</v>
      </c>
      <c r="J175">
        <v>196.48510809999999</v>
      </c>
      <c r="K175">
        <v>96.394262280000007</v>
      </c>
      <c r="L175">
        <v>72.366553260000003</v>
      </c>
      <c r="M175">
        <v>61.763409670000001</v>
      </c>
      <c r="N175">
        <v>308097.10499999998</v>
      </c>
      <c r="O175">
        <v>45227.226999999999</v>
      </c>
      <c r="P175">
        <v>607116.36899999995</v>
      </c>
      <c r="Q175">
        <v>1854028.355</v>
      </c>
      <c r="R175">
        <v>1178.810592</v>
      </c>
      <c r="S175">
        <v>223342170.09999999</v>
      </c>
      <c r="T175">
        <v>189464</v>
      </c>
      <c r="U175">
        <v>88.335999999999999</v>
      </c>
      <c r="V175">
        <v>29396.36578</v>
      </c>
      <c r="W175">
        <v>4.6624199999999898E-4</v>
      </c>
      <c r="X175">
        <v>8.3895540830000002</v>
      </c>
      <c r="Y175">
        <v>8.3895540830000002</v>
      </c>
      <c r="Z175">
        <v>12.25532514</v>
      </c>
      <c r="AA175">
        <v>8.9358791570000005</v>
      </c>
      <c r="AB175">
        <v>100.09084590000001</v>
      </c>
      <c r="AC175">
        <v>0</v>
      </c>
      <c r="AD175">
        <v>0</v>
      </c>
      <c r="AE175">
        <v>0</v>
      </c>
      <c r="AF175">
        <v>30837699.850000001</v>
      </c>
      <c r="AG175">
        <v>0</v>
      </c>
      <c r="AH175">
        <v>0</v>
      </c>
      <c r="AI175">
        <v>0</v>
      </c>
      <c r="AJ175">
        <v>88.004708190000002</v>
      </c>
      <c r="AK175">
        <v>88.004708190000002</v>
      </c>
      <c r="AL175">
        <v>60.11122812</v>
      </c>
      <c r="AM175">
        <v>52.827530520000003</v>
      </c>
      <c r="AN175">
        <v>96.394262280000007</v>
      </c>
      <c r="AO175">
        <v>96.394262280000007</v>
      </c>
      <c r="AP175">
        <v>72.366553260000003</v>
      </c>
      <c r="AQ175">
        <v>61.763409670000001</v>
      </c>
      <c r="AR175">
        <v>60536493</v>
      </c>
      <c r="AS175">
        <v>4359645.1809999999</v>
      </c>
      <c r="AT175">
        <v>43934919.049999997</v>
      </c>
      <c r="AU175">
        <v>114511112.8</v>
      </c>
      <c r="AV175">
        <v>1.0672980190000001</v>
      </c>
      <c r="AW175">
        <v>1.0672980190000001</v>
      </c>
      <c r="AX175">
        <v>1.0816540649999999</v>
      </c>
      <c r="AY175">
        <v>1.072091992</v>
      </c>
      <c r="AZ175">
        <v>1.1641625709999901</v>
      </c>
      <c r="BA175">
        <v>1.1641625709999901</v>
      </c>
      <c r="BB175">
        <v>1.1347067870000001</v>
      </c>
      <c r="BC175">
        <v>1.202785067</v>
      </c>
      <c r="BD175">
        <v>1.0672742420000001</v>
      </c>
      <c r="BE175">
        <v>1.0672742420000001</v>
      </c>
      <c r="BF175">
        <v>1.0816209379999999</v>
      </c>
      <c r="BG175">
        <v>1.0715523849999999</v>
      </c>
      <c r="BH175">
        <v>0.15866170499999999</v>
      </c>
      <c r="BI175">
        <v>0.15866170499999999</v>
      </c>
      <c r="BJ175">
        <v>0.180514759</v>
      </c>
      <c r="BK175">
        <v>0.21282462199999999</v>
      </c>
      <c r="BL175">
        <v>3.5903582999999899E-2</v>
      </c>
      <c r="BM175">
        <v>3.5903582999999899E-2</v>
      </c>
      <c r="BN175">
        <v>1.6482926999999901E-2</v>
      </c>
      <c r="BO175">
        <v>0.238783778999999</v>
      </c>
      <c r="BP175">
        <v>0.15867292099999999</v>
      </c>
      <c r="BQ175">
        <v>0.15867292099999999</v>
      </c>
      <c r="BR175">
        <v>0.18056576799999999</v>
      </c>
      <c r="BS175">
        <v>0.21254435599999999</v>
      </c>
      <c r="BT175">
        <v>2.4852400000000002E-4</v>
      </c>
      <c r="BU175">
        <v>2.4852400000000002E-4</v>
      </c>
      <c r="BV175">
        <v>6.08156E-4</v>
      </c>
      <c r="BW175">
        <v>4.3591369999999999E-3</v>
      </c>
      <c r="BX175">
        <v>103.6997411</v>
      </c>
      <c r="BY175">
        <v>0</v>
      </c>
      <c r="BZ175">
        <v>0</v>
      </c>
      <c r="CA175">
        <v>0</v>
      </c>
      <c r="CB175">
        <v>31949590.030000001</v>
      </c>
      <c r="CC175">
        <v>0</v>
      </c>
      <c r="CD175">
        <v>0</v>
      </c>
      <c r="CE175">
        <v>0</v>
      </c>
    </row>
    <row r="176" spans="1:83" x14ac:dyDescent="0.25">
      <c r="A176">
        <v>34</v>
      </c>
      <c r="B176" t="s">
        <v>85</v>
      </c>
      <c r="C176">
        <v>1</v>
      </c>
      <c r="D176">
        <v>2014</v>
      </c>
      <c r="E176">
        <v>2012</v>
      </c>
      <c r="F176">
        <v>0.22239404699999901</v>
      </c>
      <c r="G176">
        <v>1.7710925999999998E-2</v>
      </c>
      <c r="H176">
        <v>0.20558854100000001</v>
      </c>
      <c r="I176">
        <v>0.55430648500000002</v>
      </c>
      <c r="J176">
        <v>225.53411080000001</v>
      </c>
      <c r="K176">
        <v>121.680049099999</v>
      </c>
      <c r="L176">
        <v>104.98288100000001</v>
      </c>
      <c r="M176">
        <v>92.605091389999998</v>
      </c>
      <c r="N176">
        <v>307879.50399999903</v>
      </c>
      <c r="O176">
        <v>45445.590999999898</v>
      </c>
      <c r="P176">
        <v>611434.97</v>
      </c>
      <c r="Q176">
        <v>1868895.2069999999</v>
      </c>
      <c r="R176">
        <v>1638.2536299999999</v>
      </c>
      <c r="S176">
        <v>312226568</v>
      </c>
      <c r="T176">
        <v>190585</v>
      </c>
      <c r="U176">
        <v>93.253999999999905</v>
      </c>
      <c r="V176">
        <v>29511.448230000002</v>
      </c>
      <c r="W176">
        <v>4.8930399999999998E-4</v>
      </c>
      <c r="X176">
        <v>-4.8996985319999897</v>
      </c>
      <c r="Y176">
        <v>-4.8996985319999897</v>
      </c>
      <c r="Z176">
        <v>-5.8494352149999997</v>
      </c>
      <c r="AA176">
        <v>-3.6887940819999998</v>
      </c>
      <c r="AB176">
        <v>103.85406159999999</v>
      </c>
      <c r="AC176">
        <v>0</v>
      </c>
      <c r="AD176">
        <v>0</v>
      </c>
      <c r="AE176">
        <v>0</v>
      </c>
      <c r="AF176">
        <v>31974536.989999998</v>
      </c>
      <c r="AG176">
        <v>0</v>
      </c>
      <c r="AH176">
        <v>0</v>
      </c>
      <c r="AI176">
        <v>0</v>
      </c>
      <c r="AJ176">
        <v>126.5797477</v>
      </c>
      <c r="AK176">
        <v>126.5797477</v>
      </c>
      <c r="AL176">
        <v>110.83231619999999</v>
      </c>
      <c r="AM176">
        <v>96.293885470000006</v>
      </c>
      <c r="AN176">
        <v>121.680049099999</v>
      </c>
      <c r="AO176">
        <v>121.680049099999</v>
      </c>
      <c r="AP176">
        <v>104.98288100000001</v>
      </c>
      <c r="AQ176">
        <v>92.605091389999998</v>
      </c>
      <c r="AR176">
        <v>69437330.159999996</v>
      </c>
      <c r="AS176">
        <v>5529821.7460000003</v>
      </c>
      <c r="AT176">
        <v>64190204.68</v>
      </c>
      <c r="AU176">
        <v>173069211.40000001</v>
      </c>
      <c r="AV176">
        <v>1.0672980190000001</v>
      </c>
      <c r="AW176">
        <v>1.0672980190000001</v>
      </c>
      <c r="AX176">
        <v>1.0816540649999999</v>
      </c>
      <c r="AY176">
        <v>1.072091992</v>
      </c>
      <c r="AZ176">
        <v>1.1641625709999901</v>
      </c>
      <c r="BA176">
        <v>1.1641625709999901</v>
      </c>
      <c r="BB176">
        <v>1.1347067870000001</v>
      </c>
      <c r="BC176">
        <v>1.202785067</v>
      </c>
      <c r="BD176">
        <v>1.0672742420000001</v>
      </c>
      <c r="BE176">
        <v>1.0672742420000001</v>
      </c>
      <c r="BF176">
        <v>1.0816209379999999</v>
      </c>
      <c r="BG176">
        <v>1.0715523849999999</v>
      </c>
      <c r="BH176">
        <v>0.15866170499999999</v>
      </c>
      <c r="BI176">
        <v>0.15866170499999999</v>
      </c>
      <c r="BJ176">
        <v>0.180514759</v>
      </c>
      <c r="BK176">
        <v>0.21282462199999999</v>
      </c>
      <c r="BL176">
        <v>3.5903582999999899E-2</v>
      </c>
      <c r="BM176">
        <v>3.5903582999999899E-2</v>
      </c>
      <c r="BN176">
        <v>1.6482926999999901E-2</v>
      </c>
      <c r="BO176">
        <v>0.238783778999999</v>
      </c>
      <c r="BP176">
        <v>0.15867292099999999</v>
      </c>
      <c r="BQ176">
        <v>0.15867292099999999</v>
      </c>
      <c r="BR176">
        <v>0.18056576799999999</v>
      </c>
      <c r="BS176">
        <v>0.21254435599999999</v>
      </c>
      <c r="BT176">
        <v>2.4852400000000002E-4</v>
      </c>
      <c r="BU176">
        <v>2.4852400000000002E-4</v>
      </c>
      <c r="BV176">
        <v>6.08156E-4</v>
      </c>
      <c r="BW176">
        <v>4.3591369999999999E-3</v>
      </c>
      <c r="BX176">
        <v>108.0149625</v>
      </c>
      <c r="BY176">
        <v>0</v>
      </c>
      <c r="BZ176">
        <v>0</v>
      </c>
      <c r="CA176">
        <v>0</v>
      </c>
      <c r="CB176">
        <v>33255593.079999998</v>
      </c>
      <c r="CC176">
        <v>0</v>
      </c>
      <c r="CD176">
        <v>0</v>
      </c>
      <c r="CE176">
        <v>0</v>
      </c>
    </row>
    <row r="177" spans="1:83" x14ac:dyDescent="0.25">
      <c r="A177">
        <v>35</v>
      </c>
      <c r="B177" t="s">
        <v>85</v>
      </c>
      <c r="C177">
        <v>1</v>
      </c>
      <c r="D177">
        <v>2015</v>
      </c>
      <c r="E177">
        <v>2013</v>
      </c>
      <c r="F177">
        <v>0.24467965799999999</v>
      </c>
      <c r="G177">
        <v>1.3359494E-2</v>
      </c>
      <c r="H177">
        <v>0.194069456</v>
      </c>
      <c r="I177">
        <v>0.547891393</v>
      </c>
      <c r="J177">
        <v>216.1902523</v>
      </c>
      <c r="K177">
        <v>92.030811319999998</v>
      </c>
      <c r="L177">
        <v>87.152626290000001</v>
      </c>
      <c r="M177">
        <v>81.205970679999993</v>
      </c>
      <c r="N177">
        <v>311829.087</v>
      </c>
      <c r="O177">
        <v>39995.544999999998</v>
      </c>
      <c r="P177">
        <v>613524.027999999</v>
      </c>
      <c r="Q177">
        <v>1858922.926</v>
      </c>
      <c r="R177">
        <v>1431.9553779999901</v>
      </c>
      <c r="S177">
        <v>275521102.39999998</v>
      </c>
      <c r="T177">
        <v>192409</v>
      </c>
      <c r="U177">
        <v>96.462000000000003</v>
      </c>
      <c r="V177">
        <v>29869.087189999998</v>
      </c>
      <c r="W177">
        <v>5.0133800000000004E-4</v>
      </c>
      <c r="X177">
        <v>12.15681652</v>
      </c>
      <c r="Y177">
        <v>12.15681652</v>
      </c>
      <c r="Z177">
        <v>12.63238818</v>
      </c>
      <c r="AA177">
        <v>6.380028716</v>
      </c>
      <c r="AB177">
        <v>124.15944099999901</v>
      </c>
      <c r="AC177">
        <v>0</v>
      </c>
      <c r="AD177">
        <v>0</v>
      </c>
      <c r="AE177">
        <v>0</v>
      </c>
      <c r="AF177">
        <v>38716525.119999997</v>
      </c>
      <c r="AG177">
        <v>0</v>
      </c>
      <c r="AH177">
        <v>0</v>
      </c>
      <c r="AI177">
        <v>0</v>
      </c>
      <c r="AJ177">
        <v>79.873994799999906</v>
      </c>
      <c r="AK177">
        <v>79.873994799999906</v>
      </c>
      <c r="AL177">
        <v>74.520238109999994</v>
      </c>
      <c r="AM177">
        <v>74.825941959999994</v>
      </c>
      <c r="AN177">
        <v>92.030811319999998</v>
      </c>
      <c r="AO177">
        <v>92.030811319999998</v>
      </c>
      <c r="AP177">
        <v>87.152626290000001</v>
      </c>
      <c r="AQ177">
        <v>81.205970679999993</v>
      </c>
      <c r="AR177">
        <v>67414409</v>
      </c>
      <c r="AS177">
        <v>3680822.4559999998</v>
      </c>
      <c r="AT177">
        <v>53470230.329999998</v>
      </c>
      <c r="AU177">
        <v>150955640.59999999</v>
      </c>
      <c r="AV177">
        <v>1.0672980190000001</v>
      </c>
      <c r="AW177">
        <v>1.0672980190000001</v>
      </c>
      <c r="AX177">
        <v>1.0816540649999999</v>
      </c>
      <c r="AY177">
        <v>1.072091992</v>
      </c>
      <c r="AZ177">
        <v>1.1641625709999901</v>
      </c>
      <c r="BA177">
        <v>1.1641625709999901</v>
      </c>
      <c r="BB177">
        <v>1.1347067870000001</v>
      </c>
      <c r="BC177">
        <v>1.202785067</v>
      </c>
      <c r="BD177">
        <v>1.0672742420000001</v>
      </c>
      <c r="BE177">
        <v>1.0672742420000001</v>
      </c>
      <c r="BF177">
        <v>1.0816209379999999</v>
      </c>
      <c r="BG177">
        <v>1.0715523849999999</v>
      </c>
      <c r="BH177">
        <v>0.15866170499999999</v>
      </c>
      <c r="BI177">
        <v>0.15866170499999999</v>
      </c>
      <c r="BJ177">
        <v>0.180514759</v>
      </c>
      <c r="BK177">
        <v>0.21282462199999999</v>
      </c>
      <c r="BL177">
        <v>3.5903582999999899E-2</v>
      </c>
      <c r="BM177">
        <v>3.5903582999999899E-2</v>
      </c>
      <c r="BN177">
        <v>1.6482926999999901E-2</v>
      </c>
      <c r="BO177">
        <v>0.238783778999999</v>
      </c>
      <c r="BP177">
        <v>0.15867292099999999</v>
      </c>
      <c r="BQ177">
        <v>0.15867292099999999</v>
      </c>
      <c r="BR177">
        <v>0.18056576799999999</v>
      </c>
      <c r="BS177">
        <v>0.21254435599999999</v>
      </c>
      <c r="BT177">
        <v>2.4852400000000002E-4</v>
      </c>
      <c r="BU177">
        <v>2.4852400000000002E-4</v>
      </c>
      <c r="BV177">
        <v>6.08156E-4</v>
      </c>
      <c r="BW177">
        <v>4.3591369999999999E-3</v>
      </c>
      <c r="BX177">
        <v>124.87115249999999</v>
      </c>
      <c r="BY177">
        <v>0</v>
      </c>
      <c r="BZ177">
        <v>0</v>
      </c>
      <c r="CA177">
        <v>0</v>
      </c>
      <c r="CB177">
        <v>38938457.479999997</v>
      </c>
      <c r="CC177">
        <v>0</v>
      </c>
      <c r="CD177">
        <v>0</v>
      </c>
      <c r="CE177">
        <v>0</v>
      </c>
    </row>
    <row r="178" spans="1:83" x14ac:dyDescent="0.25">
      <c r="A178">
        <v>36</v>
      </c>
      <c r="B178" t="s">
        <v>85</v>
      </c>
      <c r="C178">
        <v>1</v>
      </c>
      <c r="D178">
        <v>2016</v>
      </c>
      <c r="E178">
        <v>2014</v>
      </c>
      <c r="F178">
        <v>0.26705763899999901</v>
      </c>
      <c r="G178">
        <v>1.7555852E-2</v>
      </c>
      <c r="H178">
        <v>0.18652746100000001</v>
      </c>
      <c r="I178">
        <v>0.52885904799999905</v>
      </c>
      <c r="J178">
        <v>230.30277749999999</v>
      </c>
      <c r="K178">
        <v>102.05128149999901</v>
      </c>
      <c r="L178">
        <v>80.808145330000002</v>
      </c>
      <c r="M178">
        <v>74.606117580000003</v>
      </c>
      <c r="N178">
        <v>306871.13099999999</v>
      </c>
      <c r="O178">
        <v>45525.387000000002</v>
      </c>
      <c r="P178">
        <v>610854.59600000002</v>
      </c>
      <c r="Q178">
        <v>1875926.0060000001</v>
      </c>
      <c r="R178">
        <v>1360.7403380000001</v>
      </c>
      <c r="S178">
        <v>264636781</v>
      </c>
      <c r="T178">
        <v>194480</v>
      </c>
      <c r="U178">
        <v>91.105999999999995</v>
      </c>
      <c r="V178">
        <v>29501.922610000001</v>
      </c>
      <c r="W178">
        <v>4.6845900000000001E-4</v>
      </c>
      <c r="X178">
        <v>10.50986835</v>
      </c>
      <c r="Y178">
        <v>10.50986835</v>
      </c>
      <c r="Z178">
        <v>8.5316544249999993</v>
      </c>
      <c r="AA178">
        <v>6.5455991529999897</v>
      </c>
      <c r="AB178">
        <v>128.251496</v>
      </c>
      <c r="AC178">
        <v>0</v>
      </c>
      <c r="AD178">
        <v>0</v>
      </c>
      <c r="AE178">
        <v>0</v>
      </c>
      <c r="AF178">
        <v>39356681.640000001</v>
      </c>
      <c r="AG178">
        <v>0</v>
      </c>
      <c r="AH178">
        <v>0</v>
      </c>
      <c r="AI178">
        <v>0</v>
      </c>
      <c r="AJ178">
        <v>91.541413149999997</v>
      </c>
      <c r="AK178">
        <v>91.541413149999997</v>
      </c>
      <c r="AL178">
        <v>72.276490899999999</v>
      </c>
      <c r="AM178">
        <v>68.060518419999994</v>
      </c>
      <c r="AN178">
        <v>102.05128149999901</v>
      </c>
      <c r="AO178">
        <v>102.05128149999901</v>
      </c>
      <c r="AP178">
        <v>80.808145330000002</v>
      </c>
      <c r="AQ178">
        <v>74.606117580000003</v>
      </c>
      <c r="AR178">
        <v>70673273.810000002</v>
      </c>
      <c r="AS178">
        <v>4645924.0839999998</v>
      </c>
      <c r="AT178">
        <v>49362026.969999999</v>
      </c>
      <c r="AU178">
        <v>139955556.19999999</v>
      </c>
      <c r="AV178">
        <v>1.0672980190000001</v>
      </c>
      <c r="AW178">
        <v>1.0672980190000001</v>
      </c>
      <c r="AX178">
        <v>1.0816540649999999</v>
      </c>
      <c r="AY178">
        <v>1.072091992</v>
      </c>
      <c r="AZ178">
        <v>1.1641625709999901</v>
      </c>
      <c r="BA178">
        <v>1.1641625709999901</v>
      </c>
      <c r="BB178">
        <v>1.1347067870000001</v>
      </c>
      <c r="BC178">
        <v>1.202785067</v>
      </c>
      <c r="BD178">
        <v>1.0672742420000001</v>
      </c>
      <c r="BE178">
        <v>1.0672742420000001</v>
      </c>
      <c r="BF178">
        <v>1.0816209379999999</v>
      </c>
      <c r="BG178">
        <v>1.0715523849999999</v>
      </c>
      <c r="BH178">
        <v>0.15866170499999999</v>
      </c>
      <c r="BI178">
        <v>0.15866170499999999</v>
      </c>
      <c r="BJ178">
        <v>0.180514759</v>
      </c>
      <c r="BK178">
        <v>0.21282462199999999</v>
      </c>
      <c r="BL178">
        <v>3.5903582999999899E-2</v>
      </c>
      <c r="BM178">
        <v>3.5903582999999899E-2</v>
      </c>
      <c r="BN178">
        <v>1.6482926999999901E-2</v>
      </c>
      <c r="BO178">
        <v>0.238783778999999</v>
      </c>
      <c r="BP178">
        <v>0.15867292099999999</v>
      </c>
      <c r="BQ178">
        <v>0.15867292099999999</v>
      </c>
      <c r="BR178">
        <v>0.18056576799999999</v>
      </c>
      <c r="BS178">
        <v>0.21254435599999999</v>
      </c>
      <c r="BT178">
        <v>2.4852400000000002E-4</v>
      </c>
      <c r="BU178">
        <v>2.4852400000000002E-4</v>
      </c>
      <c r="BV178">
        <v>6.08156E-4</v>
      </c>
      <c r="BW178">
        <v>4.3591369999999999E-3</v>
      </c>
      <c r="BX178">
        <v>138.7734476</v>
      </c>
      <c r="BY178">
        <v>0</v>
      </c>
      <c r="BZ178">
        <v>0</v>
      </c>
      <c r="CA178">
        <v>0</v>
      </c>
      <c r="CB178">
        <v>42585564.810000002</v>
      </c>
      <c r="CC178">
        <v>0</v>
      </c>
      <c r="CD178">
        <v>0</v>
      </c>
      <c r="CE178">
        <v>0</v>
      </c>
    </row>
    <row r="179" spans="1:83" x14ac:dyDescent="0.25">
      <c r="A179">
        <v>37</v>
      </c>
      <c r="B179" t="s">
        <v>85</v>
      </c>
      <c r="C179">
        <v>1</v>
      </c>
      <c r="D179">
        <v>2017</v>
      </c>
      <c r="E179">
        <v>2015</v>
      </c>
      <c r="F179">
        <v>0.25580739699999999</v>
      </c>
      <c r="G179">
        <v>1.43143E-2</v>
      </c>
      <c r="H179">
        <v>0.17905499799999999</v>
      </c>
      <c r="I179">
        <v>0.55082330499999999</v>
      </c>
      <c r="J179">
        <v>222.9791888</v>
      </c>
      <c r="K179">
        <v>80.560264399999994</v>
      </c>
      <c r="L179">
        <v>77.784210329999993</v>
      </c>
      <c r="M179">
        <v>77.821582370000002</v>
      </c>
      <c r="N179">
        <v>313992.44699999999</v>
      </c>
      <c r="O179">
        <v>48631.722999999998</v>
      </c>
      <c r="P179">
        <v>630036.10199999996</v>
      </c>
      <c r="Q179">
        <v>1937236.68199999</v>
      </c>
      <c r="R179">
        <v>1390.575544</v>
      </c>
      <c r="S179">
        <v>273697250.30000001</v>
      </c>
      <c r="T179">
        <v>196823</v>
      </c>
      <c r="U179">
        <v>104.18799999999899</v>
      </c>
      <c r="V179">
        <v>30356.006589999899</v>
      </c>
      <c r="W179">
        <v>5.2934900000000003E-4</v>
      </c>
      <c r="X179">
        <v>7.4118247879999997</v>
      </c>
      <c r="Y179">
        <v>7.4118247879999997</v>
      </c>
      <c r="Z179">
        <v>6.1595593869999998</v>
      </c>
      <c r="AA179">
        <v>3.345040461</v>
      </c>
      <c r="AB179">
        <v>142.41892440000001</v>
      </c>
      <c r="AC179">
        <v>0</v>
      </c>
      <c r="AD179">
        <v>0</v>
      </c>
      <c r="AE179">
        <v>0</v>
      </c>
      <c r="AF179">
        <v>44718466.579999998</v>
      </c>
      <c r="AG179">
        <v>0</v>
      </c>
      <c r="AH179">
        <v>0</v>
      </c>
      <c r="AI179">
        <v>0</v>
      </c>
      <c r="AJ179">
        <v>73.148439609999997</v>
      </c>
      <c r="AK179">
        <v>73.148439609999997</v>
      </c>
      <c r="AL179">
        <v>71.624650950000003</v>
      </c>
      <c r="AM179">
        <v>74.476541909999995</v>
      </c>
      <c r="AN179">
        <v>80.560264399999994</v>
      </c>
      <c r="AO179">
        <v>80.560264399999994</v>
      </c>
      <c r="AP179">
        <v>77.784210329999993</v>
      </c>
      <c r="AQ179">
        <v>77.821582370000002</v>
      </c>
      <c r="AR179">
        <v>70013781.129999995</v>
      </c>
      <c r="AS179">
        <v>3917784.463</v>
      </c>
      <c r="AT179">
        <v>49006860.68</v>
      </c>
      <c r="AU179">
        <v>150758824</v>
      </c>
      <c r="AV179">
        <v>1.0672980190000001</v>
      </c>
      <c r="AW179">
        <v>1.0672980190000001</v>
      </c>
      <c r="AX179">
        <v>1.0816540649999999</v>
      </c>
      <c r="AY179">
        <v>1.072091992</v>
      </c>
      <c r="AZ179">
        <v>1.1641625709999901</v>
      </c>
      <c r="BA179">
        <v>1.1641625709999901</v>
      </c>
      <c r="BB179">
        <v>1.1347067870000001</v>
      </c>
      <c r="BC179">
        <v>1.202785067</v>
      </c>
      <c r="BD179">
        <v>1.0672742420000001</v>
      </c>
      <c r="BE179">
        <v>1.0672742420000001</v>
      </c>
      <c r="BF179">
        <v>1.0816209379999999</v>
      </c>
      <c r="BG179">
        <v>1.0715523849999999</v>
      </c>
      <c r="BH179">
        <v>0.15866170499999999</v>
      </c>
      <c r="BI179">
        <v>0.15866170499999999</v>
      </c>
      <c r="BJ179">
        <v>0.180514759</v>
      </c>
      <c r="BK179">
        <v>0.21282462199999999</v>
      </c>
      <c r="BL179">
        <v>3.5903582999999899E-2</v>
      </c>
      <c r="BM179">
        <v>3.5903582999999899E-2</v>
      </c>
      <c r="BN179">
        <v>1.6482926999999901E-2</v>
      </c>
      <c r="BO179">
        <v>0.238783778999999</v>
      </c>
      <c r="BP179">
        <v>0.15867292099999999</v>
      </c>
      <c r="BQ179">
        <v>0.15867292099999999</v>
      </c>
      <c r="BR179">
        <v>0.18056576799999999</v>
      </c>
      <c r="BS179">
        <v>0.21254435599999999</v>
      </c>
      <c r="BT179">
        <v>2.4852400000000002E-4</v>
      </c>
      <c r="BU179">
        <v>2.4852400000000002E-4</v>
      </c>
      <c r="BV179">
        <v>6.08156E-4</v>
      </c>
      <c r="BW179">
        <v>4.3591369999999999E-3</v>
      </c>
      <c r="BX179">
        <v>147.0038342</v>
      </c>
      <c r="BY179">
        <v>0</v>
      </c>
      <c r="BZ179">
        <v>0</v>
      </c>
      <c r="CA179">
        <v>0</v>
      </c>
      <c r="CB179">
        <v>46158093.609999999</v>
      </c>
      <c r="CC179">
        <v>0</v>
      </c>
      <c r="CD179">
        <v>0</v>
      </c>
      <c r="CE179">
        <v>0</v>
      </c>
    </row>
    <row r="180" spans="1:83" x14ac:dyDescent="0.25">
      <c r="A180">
        <v>38</v>
      </c>
      <c r="B180" t="s">
        <v>85</v>
      </c>
      <c r="C180">
        <v>1</v>
      </c>
      <c r="D180">
        <v>2018</v>
      </c>
      <c r="E180">
        <v>2016</v>
      </c>
      <c r="F180">
        <v>0.284532065</v>
      </c>
      <c r="G180">
        <v>1.72364489999999E-2</v>
      </c>
      <c r="H180">
        <v>0.17668526000000001</v>
      </c>
      <c r="I180">
        <v>0.52154622699999997</v>
      </c>
      <c r="J180">
        <v>226.05581469999899</v>
      </c>
      <c r="K180">
        <v>90.834112610000005</v>
      </c>
      <c r="L180">
        <v>70.20743057</v>
      </c>
      <c r="M180">
        <v>67.351295910000005</v>
      </c>
      <c r="N180">
        <v>316068.63</v>
      </c>
      <c r="O180">
        <v>47650.195</v>
      </c>
      <c r="P180">
        <v>631950.55700000003</v>
      </c>
      <c r="Q180">
        <v>1944521.334</v>
      </c>
      <c r="R180">
        <v>1259.137604</v>
      </c>
      <c r="S180">
        <v>251111071.5</v>
      </c>
      <c r="T180">
        <v>199431</v>
      </c>
      <c r="U180">
        <v>95.634</v>
      </c>
      <c r="V180">
        <v>30894.35786</v>
      </c>
      <c r="W180">
        <v>4.7953399999999999E-4</v>
      </c>
      <c r="X180">
        <v>15.715631030000001</v>
      </c>
      <c r="Y180">
        <v>15.715631030000001</v>
      </c>
      <c r="Z180">
        <v>7.9546831479999902</v>
      </c>
      <c r="AA180">
        <v>6.0624537910000003</v>
      </c>
      <c r="AB180">
        <v>135.22170209999999</v>
      </c>
      <c r="AC180">
        <v>0</v>
      </c>
      <c r="AD180">
        <v>0</v>
      </c>
      <c r="AE180">
        <v>0</v>
      </c>
      <c r="AF180">
        <v>42739338.140000001</v>
      </c>
      <c r="AG180">
        <v>0</v>
      </c>
      <c r="AH180">
        <v>0</v>
      </c>
      <c r="AI180">
        <v>0</v>
      </c>
      <c r="AJ180">
        <v>75.118481579999994</v>
      </c>
      <c r="AK180">
        <v>75.118481579999994</v>
      </c>
      <c r="AL180">
        <v>62.252747429999999</v>
      </c>
      <c r="AM180">
        <v>61.288842119999998</v>
      </c>
      <c r="AN180">
        <v>90.834112610000005</v>
      </c>
      <c r="AO180">
        <v>90.834112610000005</v>
      </c>
      <c r="AP180">
        <v>70.20743057</v>
      </c>
      <c r="AQ180">
        <v>67.351295910000005</v>
      </c>
      <c r="AR180">
        <v>71449151.670000002</v>
      </c>
      <c r="AS180">
        <v>4328263.1780000003</v>
      </c>
      <c r="AT180">
        <v>44367624.859999999</v>
      </c>
      <c r="AU180">
        <v>130966031.8</v>
      </c>
      <c r="AV180">
        <v>1.0672980190000001</v>
      </c>
      <c r="AW180">
        <v>1.0672980190000001</v>
      </c>
      <c r="AX180">
        <v>1.0816540649999999</v>
      </c>
      <c r="AY180">
        <v>1.072091992</v>
      </c>
      <c r="AZ180">
        <v>1.1641625709999901</v>
      </c>
      <c r="BA180">
        <v>1.1641625709999901</v>
      </c>
      <c r="BB180">
        <v>1.1347067870000001</v>
      </c>
      <c r="BC180">
        <v>1.202785067</v>
      </c>
      <c r="BD180">
        <v>1.0672742420000001</v>
      </c>
      <c r="BE180">
        <v>1.0672742420000001</v>
      </c>
      <c r="BF180">
        <v>1.0816209379999999</v>
      </c>
      <c r="BG180">
        <v>1.0715523849999999</v>
      </c>
      <c r="BH180">
        <v>0.15866170499999999</v>
      </c>
      <c r="BI180">
        <v>0.15866170499999999</v>
      </c>
      <c r="BJ180">
        <v>0.180514759</v>
      </c>
      <c r="BK180">
        <v>0.21282462199999999</v>
      </c>
      <c r="BL180">
        <v>3.5903582999999899E-2</v>
      </c>
      <c r="BM180">
        <v>3.5903582999999899E-2</v>
      </c>
      <c r="BN180">
        <v>1.6482926999999901E-2</v>
      </c>
      <c r="BO180">
        <v>0.238783778999999</v>
      </c>
      <c r="BP180">
        <v>0.15867292099999999</v>
      </c>
      <c r="BQ180">
        <v>0.15867292099999999</v>
      </c>
      <c r="BR180">
        <v>0.18056576799999999</v>
      </c>
      <c r="BS180">
        <v>0.21254435599999999</v>
      </c>
      <c r="BT180">
        <v>2.4852400000000002E-4</v>
      </c>
      <c r="BU180">
        <v>2.4852400000000002E-4</v>
      </c>
      <c r="BV180">
        <v>6.08156E-4</v>
      </c>
      <c r="BW180">
        <v>4.3591369999999999E-3</v>
      </c>
      <c r="BX180">
        <v>155.41779119999899</v>
      </c>
      <c r="BY180">
        <v>0</v>
      </c>
      <c r="BZ180">
        <v>0</v>
      </c>
      <c r="CA180">
        <v>0</v>
      </c>
      <c r="CB180">
        <v>49122688.350000001</v>
      </c>
      <c r="CC180">
        <v>0</v>
      </c>
      <c r="CD180">
        <v>0</v>
      </c>
      <c r="CE180">
        <v>0</v>
      </c>
    </row>
    <row r="181" spans="1:83" x14ac:dyDescent="0.25">
      <c r="A181">
        <v>39</v>
      </c>
      <c r="B181" t="s">
        <v>85</v>
      </c>
      <c r="C181">
        <v>1</v>
      </c>
      <c r="D181">
        <v>2019</v>
      </c>
      <c r="E181">
        <v>2017</v>
      </c>
      <c r="F181">
        <v>0.32742195899999998</v>
      </c>
      <c r="G181">
        <v>2.6528381E-2</v>
      </c>
      <c r="H181">
        <v>0.201750603</v>
      </c>
      <c r="I181">
        <v>0.444299057</v>
      </c>
      <c r="J181">
        <v>264.0489116</v>
      </c>
      <c r="K181">
        <v>130.06180359999999</v>
      </c>
      <c r="L181">
        <v>80.933948310000005</v>
      </c>
      <c r="M181">
        <v>57.645576269999999</v>
      </c>
      <c r="N181">
        <v>316487.65000000002</v>
      </c>
      <c r="O181">
        <v>52058.82</v>
      </c>
      <c r="P181">
        <v>636234.85800000001</v>
      </c>
      <c r="Q181">
        <v>1967173.898</v>
      </c>
      <c r="R181">
        <v>1261.8080210000001</v>
      </c>
      <c r="S181">
        <v>255230955.59999999</v>
      </c>
      <c r="T181">
        <v>202274</v>
      </c>
      <c r="U181">
        <v>104.714</v>
      </c>
      <c r="V181">
        <v>30665.493579999998</v>
      </c>
      <c r="W181">
        <v>5.1768400000000003E-4</v>
      </c>
      <c r="X181">
        <v>2.3218223079999998</v>
      </c>
      <c r="Y181">
        <v>2.3218223079999998</v>
      </c>
      <c r="Z181">
        <v>3.6457740959999998</v>
      </c>
      <c r="AA181">
        <v>4.0191651080000002</v>
      </c>
      <c r="AB181">
        <v>133.98710800000001</v>
      </c>
      <c r="AC181">
        <v>0</v>
      </c>
      <c r="AD181">
        <v>0</v>
      </c>
      <c r="AE181">
        <v>0</v>
      </c>
      <c r="AF181">
        <v>42405264.93</v>
      </c>
      <c r="AG181">
        <v>0</v>
      </c>
      <c r="AH181">
        <v>0</v>
      </c>
      <c r="AI181">
        <v>0</v>
      </c>
      <c r="AJ181">
        <v>127.7399813</v>
      </c>
      <c r="AK181">
        <v>127.7399813</v>
      </c>
      <c r="AL181">
        <v>77.288174209999994</v>
      </c>
      <c r="AM181">
        <v>53.626411160000004</v>
      </c>
      <c r="AN181">
        <v>130.06180359999999</v>
      </c>
      <c r="AO181">
        <v>130.06180359999999</v>
      </c>
      <c r="AP181">
        <v>80.933948310000005</v>
      </c>
      <c r="AQ181">
        <v>57.645576269999999</v>
      </c>
      <c r="AR181">
        <v>83568219.519999996</v>
      </c>
      <c r="AS181">
        <v>6770864.0240000002</v>
      </c>
      <c r="AT181">
        <v>51492999.109999999</v>
      </c>
      <c r="AU181">
        <v>113398873</v>
      </c>
      <c r="AV181">
        <v>1.0672980190000001</v>
      </c>
      <c r="AW181">
        <v>1.0672980190000001</v>
      </c>
      <c r="AX181">
        <v>1.0816540649999999</v>
      </c>
      <c r="AY181">
        <v>1.072091992</v>
      </c>
      <c r="AZ181">
        <v>1.1641625709999901</v>
      </c>
      <c r="BA181">
        <v>1.1641625709999901</v>
      </c>
      <c r="BB181">
        <v>1.1347067870000001</v>
      </c>
      <c r="BC181">
        <v>1.202785067</v>
      </c>
      <c r="BD181">
        <v>1.0672742420000001</v>
      </c>
      <c r="BE181">
        <v>1.0672742420000001</v>
      </c>
      <c r="BF181">
        <v>1.0816209379999999</v>
      </c>
      <c r="BG181">
        <v>1.0715523849999999</v>
      </c>
      <c r="BH181">
        <v>0.15866170499999999</v>
      </c>
      <c r="BI181">
        <v>0.15866170499999999</v>
      </c>
      <c r="BJ181">
        <v>0.180514759</v>
      </c>
      <c r="BK181">
        <v>0.21282462199999999</v>
      </c>
      <c r="BL181">
        <v>3.5903582999999899E-2</v>
      </c>
      <c r="BM181">
        <v>3.5903582999999899E-2</v>
      </c>
      <c r="BN181">
        <v>1.6482926999999901E-2</v>
      </c>
      <c r="BO181">
        <v>0.238783778999999</v>
      </c>
      <c r="BP181">
        <v>0.15867292099999999</v>
      </c>
      <c r="BQ181">
        <v>0.15867292099999999</v>
      </c>
      <c r="BR181">
        <v>0.18056576799999999</v>
      </c>
      <c r="BS181">
        <v>0.21254435599999999</v>
      </c>
      <c r="BT181">
        <v>2.4852400000000002E-4</v>
      </c>
      <c r="BU181">
        <v>2.4852400000000002E-4</v>
      </c>
      <c r="BV181">
        <v>6.08156E-4</v>
      </c>
      <c r="BW181">
        <v>4.3591369999999999E-3</v>
      </c>
      <c r="BX181">
        <v>150.64252490000001</v>
      </c>
      <c r="BY181">
        <v>0</v>
      </c>
      <c r="BZ181">
        <v>0</v>
      </c>
      <c r="CA181">
        <v>0</v>
      </c>
      <c r="CB181">
        <v>47676498.68</v>
      </c>
      <c r="CC181">
        <v>0</v>
      </c>
      <c r="CD181">
        <v>0</v>
      </c>
      <c r="CE181">
        <v>0</v>
      </c>
    </row>
    <row r="182" spans="1:83" x14ac:dyDescent="0.25">
      <c r="A182">
        <v>222</v>
      </c>
      <c r="B182" t="s">
        <v>85</v>
      </c>
      <c r="C182">
        <v>1</v>
      </c>
      <c r="D182">
        <v>2020</v>
      </c>
      <c r="E182">
        <v>2018</v>
      </c>
      <c r="F182">
        <v>0.25173644098169201</v>
      </c>
      <c r="G182">
        <v>2.19646731628306E-2</v>
      </c>
      <c r="H182">
        <v>0.21123482354887199</v>
      </c>
      <c r="I182">
        <v>0.51506406230660295</v>
      </c>
      <c r="J182">
        <v>287.72462626534701</v>
      </c>
      <c r="K182">
        <v>138.906443796134</v>
      </c>
      <c r="L182">
        <v>111.180937352043</v>
      </c>
      <c r="M182">
        <v>87.712337379612293</v>
      </c>
      <c r="N182">
        <v>310721.68809170899</v>
      </c>
      <c r="O182">
        <v>51368.446647280303</v>
      </c>
      <c r="P182">
        <v>617204.75859727606</v>
      </c>
      <c r="Q182">
        <v>1907632.2027915099</v>
      </c>
      <c r="R182">
        <v>1594.88961952213</v>
      </c>
      <c r="S182">
        <v>324858384.83497</v>
      </c>
      <c r="T182">
        <v>203687.064520682</v>
      </c>
      <c r="U182">
        <v>104.714</v>
      </c>
      <c r="V182">
        <v>31026.4755845699</v>
      </c>
      <c r="W182">
        <v>5.1406751496818799E-4</v>
      </c>
      <c r="X182">
        <v>8.7586862595073391</v>
      </c>
      <c r="Y182">
        <v>8.7586862595073391</v>
      </c>
      <c r="Z182">
        <v>8.3930489229980108</v>
      </c>
      <c r="AA182">
        <v>5.8981478938910996</v>
      </c>
      <c r="AB182">
        <v>148.81818246921199</v>
      </c>
      <c r="AC182">
        <v>0</v>
      </c>
      <c r="AD182">
        <v>0</v>
      </c>
      <c r="AE182">
        <v>0</v>
      </c>
      <c r="AF182">
        <v>38617448.918265603</v>
      </c>
      <c r="AG182">
        <v>0</v>
      </c>
      <c r="AH182">
        <v>0</v>
      </c>
      <c r="AI182">
        <v>0</v>
      </c>
      <c r="AJ182">
        <v>130.14775753662701</v>
      </c>
      <c r="AK182">
        <v>130.14775753662701</v>
      </c>
      <c r="AL182">
        <v>102.787888429045</v>
      </c>
      <c r="AM182">
        <v>81.814189485721201</v>
      </c>
      <c r="AN182">
        <v>138.906443796134</v>
      </c>
      <c r="AO182">
        <v>138.906443796134</v>
      </c>
      <c r="AP182">
        <v>111.180937352043</v>
      </c>
      <c r="AQ182">
        <v>87.712337379612293</v>
      </c>
      <c r="AR182">
        <v>81778693.621416703</v>
      </c>
      <c r="AS182">
        <v>7135408.2471051803</v>
      </c>
      <c r="AT182">
        <v>68621403.598986894</v>
      </c>
      <c r="AU182">
        <v>167322879.36746201</v>
      </c>
      <c r="AV182">
        <v>1.0647702111569199</v>
      </c>
      <c r="AW182">
        <v>1.0647702111569199</v>
      </c>
      <c r="AX182">
        <v>1.0774481999247401</v>
      </c>
      <c r="AY182">
        <v>1.0678735328645601</v>
      </c>
      <c r="AZ182">
        <v>1.1614053474080901</v>
      </c>
      <c r="BA182">
        <v>1.1614053474080901</v>
      </c>
      <c r="BB182">
        <v>1.1302946336133299</v>
      </c>
      <c r="BC182">
        <v>1.1980523577812801</v>
      </c>
      <c r="BD182">
        <v>1.0647464904707999</v>
      </c>
      <c r="BE182">
        <v>1.0647464904707999</v>
      </c>
      <c r="BF182">
        <v>1.0774152017345899</v>
      </c>
      <c r="BG182">
        <v>1.06733604910594</v>
      </c>
      <c r="BH182">
        <v>0.15866170499999999</v>
      </c>
      <c r="BI182">
        <v>0.15866170499999999</v>
      </c>
      <c r="BJ182">
        <v>0.180514759</v>
      </c>
      <c r="BK182">
        <v>0.21282462199999999</v>
      </c>
      <c r="BL182">
        <v>3.5903582999999899E-2</v>
      </c>
      <c r="BM182">
        <v>3.5903582999999899E-2</v>
      </c>
      <c r="BN182">
        <v>1.6482926999999901E-2</v>
      </c>
      <c r="BO182">
        <v>0.238783778999999</v>
      </c>
      <c r="BP182">
        <v>0.15867292099999999</v>
      </c>
      <c r="BQ182">
        <v>0.15867292099999999</v>
      </c>
      <c r="BR182">
        <v>0.18056576799999999</v>
      </c>
      <c r="BS182">
        <v>0.21254435599999999</v>
      </c>
      <c r="BT182">
        <v>2.4852400000000002E-4</v>
      </c>
      <c r="BU182">
        <v>2.4852400000000002E-4</v>
      </c>
      <c r="BV182">
        <v>6.08156E-4</v>
      </c>
      <c r="BW182">
        <v>4.3591369999999999E-3</v>
      </c>
      <c r="BX182">
        <v>158.48481607982299</v>
      </c>
      <c r="BY182">
        <v>0</v>
      </c>
      <c r="BZ182">
        <v>0</v>
      </c>
      <c r="CA182">
        <v>0</v>
      </c>
      <c r="CB182">
        <v>50158487.001785502</v>
      </c>
      <c r="CC182">
        <v>0</v>
      </c>
      <c r="CD182">
        <v>0</v>
      </c>
      <c r="CE182">
        <v>0</v>
      </c>
    </row>
    <row r="183" spans="1:83" x14ac:dyDescent="0.25">
      <c r="A183">
        <v>244</v>
      </c>
      <c r="B183" t="s">
        <v>85</v>
      </c>
      <c r="C183">
        <v>1</v>
      </c>
      <c r="D183">
        <v>2021</v>
      </c>
      <c r="E183">
        <v>2019</v>
      </c>
      <c r="F183">
        <v>0.26603496150163702</v>
      </c>
      <c r="G183">
        <v>2.1547294327998699E-2</v>
      </c>
      <c r="H183">
        <v>0.207185568556432</v>
      </c>
      <c r="I183">
        <v>0.50523217561393097</v>
      </c>
      <c r="J183">
        <v>279.96171790073601</v>
      </c>
      <c r="K183">
        <v>138.57745527387499</v>
      </c>
      <c r="L183">
        <v>110.74862536194</v>
      </c>
      <c r="M183">
        <v>87.367207564568105</v>
      </c>
      <c r="N183">
        <v>313638.519210511</v>
      </c>
      <c r="O183">
        <v>51760.400387690403</v>
      </c>
      <c r="P183">
        <v>622757.00633579795</v>
      </c>
      <c r="Q183">
        <v>1925041.1206974001</v>
      </c>
      <c r="R183">
        <v>1622.97051278963</v>
      </c>
      <c r="S183">
        <v>332887482.78537297</v>
      </c>
      <c r="T183">
        <v>205110.00055890699</v>
      </c>
      <c r="U183">
        <v>104.714</v>
      </c>
      <c r="V183">
        <v>31391.706925850602</v>
      </c>
      <c r="W183">
        <v>5.1047629431384396E-4</v>
      </c>
      <c r="X183">
        <v>8.4296977372481106</v>
      </c>
      <c r="Y183">
        <v>8.4296977372481106</v>
      </c>
      <c r="Z183">
        <v>7.9607369328953599</v>
      </c>
      <c r="AA183">
        <v>5.5530180788468897</v>
      </c>
      <c r="AB183">
        <v>141.38426262686099</v>
      </c>
      <c r="AC183">
        <v>0</v>
      </c>
      <c r="AD183">
        <v>0</v>
      </c>
      <c r="AE183">
        <v>0</v>
      </c>
      <c r="AF183">
        <v>45096480.799124599</v>
      </c>
      <c r="AG183">
        <v>0</v>
      </c>
      <c r="AH183">
        <v>0</v>
      </c>
      <c r="AI183">
        <v>0</v>
      </c>
      <c r="AJ183">
        <v>130.14775753662701</v>
      </c>
      <c r="AK183">
        <v>130.14775753662701</v>
      </c>
      <c r="AL183">
        <v>102.787888429045</v>
      </c>
      <c r="AM183">
        <v>81.814189485721201</v>
      </c>
      <c r="AN183">
        <v>138.57745527387499</v>
      </c>
      <c r="AO183">
        <v>138.57745527387499</v>
      </c>
      <c r="AP183">
        <v>110.74862536194</v>
      </c>
      <c r="AQ183">
        <v>87.367207564568105</v>
      </c>
      <c r="AR183">
        <v>88559708.667183697</v>
      </c>
      <c r="AS183">
        <v>7172824.5696830396</v>
      </c>
      <c r="AT183">
        <v>68969482.386207104</v>
      </c>
      <c r="AU183">
        <v>168185467.16229901</v>
      </c>
      <c r="AV183">
        <v>1.06606959948638</v>
      </c>
      <c r="AW183">
        <v>1.06606959948638</v>
      </c>
      <c r="AX183">
        <v>1.07870822538996</v>
      </c>
      <c r="AY183">
        <v>1.0691404269457401</v>
      </c>
      <c r="AZ183">
        <v>1.16282266406325</v>
      </c>
      <c r="BA183">
        <v>1.16282266406325</v>
      </c>
      <c r="BB183">
        <v>1.1316164605203101</v>
      </c>
      <c r="BC183">
        <v>1.1994736922317599</v>
      </c>
      <c r="BD183">
        <v>1.06604584985281</v>
      </c>
      <c r="BE183">
        <v>1.06604584985281</v>
      </c>
      <c r="BF183">
        <v>1.0786751886099499</v>
      </c>
      <c r="BG183">
        <v>1.06860230553203</v>
      </c>
      <c r="BH183">
        <v>0.15866170499999999</v>
      </c>
      <c r="BI183">
        <v>0.15866170499999999</v>
      </c>
      <c r="BJ183">
        <v>0.180514759</v>
      </c>
      <c r="BK183">
        <v>0.21282462199999999</v>
      </c>
      <c r="BL183">
        <v>3.5903582999999899E-2</v>
      </c>
      <c r="BM183">
        <v>3.5903582999999899E-2</v>
      </c>
      <c r="BN183">
        <v>1.6482926999999901E-2</v>
      </c>
      <c r="BO183">
        <v>0.238783778999999</v>
      </c>
      <c r="BP183">
        <v>0.15867292099999999</v>
      </c>
      <c r="BQ183">
        <v>0.15867292099999999</v>
      </c>
      <c r="BR183">
        <v>0.18056576799999999</v>
      </c>
      <c r="BS183">
        <v>0.21254435599999999</v>
      </c>
      <c r="BT183">
        <v>2.4852400000000002E-4</v>
      </c>
      <c r="BU183">
        <v>2.4852400000000002E-4</v>
      </c>
      <c r="BV183">
        <v>6.08156E-4</v>
      </c>
      <c r="BW183">
        <v>4.3591369999999999E-3</v>
      </c>
      <c r="BX183">
        <v>148.81818246921199</v>
      </c>
      <c r="BY183">
        <v>0</v>
      </c>
      <c r="BZ183">
        <v>0</v>
      </c>
      <c r="CA183">
        <v>0</v>
      </c>
      <c r="CB183">
        <v>46241036.875573799</v>
      </c>
      <c r="CC183">
        <v>0</v>
      </c>
      <c r="CD183">
        <v>0</v>
      </c>
      <c r="CE183">
        <v>0</v>
      </c>
    </row>
    <row r="184" spans="1:83" x14ac:dyDescent="0.25">
      <c r="A184">
        <v>266</v>
      </c>
      <c r="B184" t="s">
        <v>85</v>
      </c>
      <c r="C184">
        <v>1</v>
      </c>
      <c r="D184">
        <v>2022</v>
      </c>
      <c r="E184">
        <v>2020</v>
      </c>
      <c r="F184">
        <v>0.26165944489277898</v>
      </c>
      <c r="G184">
        <v>2.1653277071090299E-2</v>
      </c>
      <c r="H184">
        <v>0.20840989833790599</v>
      </c>
      <c r="I184">
        <v>0.50827737969822395</v>
      </c>
      <c r="J184">
        <v>275.27131556849997</v>
      </c>
      <c r="K184">
        <v>138.746567751123</v>
      </c>
      <c r="L184">
        <v>110.878140718876</v>
      </c>
      <c r="M184">
        <v>87.470857476983696</v>
      </c>
      <c r="N184">
        <v>316410.79533302801</v>
      </c>
      <c r="O184">
        <v>52143.519787910001</v>
      </c>
      <c r="P184">
        <v>628016.95085863001</v>
      </c>
      <c r="Q184">
        <v>1941495.3620961499</v>
      </c>
      <c r="R184">
        <v>1617.66554960486</v>
      </c>
      <c r="S184">
        <v>334117296.76218599</v>
      </c>
      <c r="T184">
        <v>206542.877076042</v>
      </c>
      <c r="U184">
        <v>104.714</v>
      </c>
      <c r="V184">
        <v>31761.237625345198</v>
      </c>
      <c r="W184">
        <v>5.0691016154273097E-4</v>
      </c>
      <c r="X184">
        <v>8.5988102144963197</v>
      </c>
      <c r="Y184">
        <v>8.5988102144963197</v>
      </c>
      <c r="Z184">
        <v>8.0902522898313691</v>
      </c>
      <c r="AA184">
        <v>5.6566679912625597</v>
      </c>
      <c r="AB184">
        <v>136.52474781737601</v>
      </c>
      <c r="AC184">
        <v>0</v>
      </c>
      <c r="AD184">
        <v>0</v>
      </c>
      <c r="AE184">
        <v>0</v>
      </c>
      <c r="AF184">
        <v>43524034.548008598</v>
      </c>
      <c r="AG184">
        <v>0</v>
      </c>
      <c r="AH184">
        <v>0</v>
      </c>
      <c r="AI184">
        <v>0</v>
      </c>
      <c r="AJ184">
        <v>130.14775753662701</v>
      </c>
      <c r="AK184">
        <v>130.14775753662701</v>
      </c>
      <c r="AL184">
        <v>102.787888429045</v>
      </c>
      <c r="AM184">
        <v>81.814189485721201</v>
      </c>
      <c r="AN184">
        <v>138.746567751123</v>
      </c>
      <c r="AO184">
        <v>138.746567751123</v>
      </c>
      <c r="AP184">
        <v>110.878140718876</v>
      </c>
      <c r="AQ184">
        <v>87.470857476983696</v>
      </c>
      <c r="AR184">
        <v>87424946.399869502</v>
      </c>
      <c r="AS184">
        <v>7234734.4010353098</v>
      </c>
      <c r="AT184">
        <v>69633351.851143196</v>
      </c>
      <c r="AU184">
        <v>169824264.110138</v>
      </c>
      <c r="AV184">
        <v>1.06729459923895</v>
      </c>
      <c r="AW184">
        <v>1.06729459923895</v>
      </c>
      <c r="AX184">
        <v>1.07989265671283</v>
      </c>
      <c r="AY184">
        <v>1.0703284256243399</v>
      </c>
      <c r="AZ184">
        <v>1.16415884087238</v>
      </c>
      <c r="BA184">
        <v>1.16415884087238</v>
      </c>
      <c r="BB184">
        <v>1.1328589855607001</v>
      </c>
      <c r="BC184">
        <v>1.20080651355763</v>
      </c>
      <c r="BD184">
        <v>1.0672708223151299</v>
      </c>
      <c r="BE184">
        <v>1.0672708223151299</v>
      </c>
      <c r="BF184">
        <v>1.0798595836581499</v>
      </c>
      <c r="BG184">
        <v>1.0697897062652899</v>
      </c>
      <c r="BH184">
        <v>0.15866170499999999</v>
      </c>
      <c r="BI184">
        <v>0.15866170499999999</v>
      </c>
      <c r="BJ184">
        <v>0.180514759</v>
      </c>
      <c r="BK184">
        <v>0.21282462199999999</v>
      </c>
      <c r="BL184">
        <v>3.5903582999999899E-2</v>
      </c>
      <c r="BM184">
        <v>3.5903582999999899E-2</v>
      </c>
      <c r="BN184">
        <v>1.6482926999999901E-2</v>
      </c>
      <c r="BO184">
        <v>0.238783778999999</v>
      </c>
      <c r="BP184">
        <v>0.15867292099999999</v>
      </c>
      <c r="BQ184">
        <v>0.15867292099999999</v>
      </c>
      <c r="BR184">
        <v>0.18056576799999999</v>
      </c>
      <c r="BS184">
        <v>0.21254435599999999</v>
      </c>
      <c r="BT184">
        <v>2.4852400000000002E-4</v>
      </c>
      <c r="BU184">
        <v>2.4852400000000002E-4</v>
      </c>
      <c r="BV184">
        <v>6.08156E-4</v>
      </c>
      <c r="BW184">
        <v>4.3591369999999999E-3</v>
      </c>
      <c r="BX184">
        <v>141.38426262686099</v>
      </c>
      <c r="BY184">
        <v>0</v>
      </c>
      <c r="BZ184">
        <v>0</v>
      </c>
      <c r="CA184">
        <v>0</v>
      </c>
      <c r="CB184">
        <v>44343550.769958697</v>
      </c>
      <c r="CC184">
        <v>0</v>
      </c>
      <c r="CD184">
        <v>0</v>
      </c>
      <c r="CE184">
        <v>0</v>
      </c>
    </row>
    <row r="185" spans="1:83" x14ac:dyDescent="0.25">
      <c r="A185">
        <v>288</v>
      </c>
      <c r="B185" t="s">
        <v>85</v>
      </c>
      <c r="C185">
        <v>1</v>
      </c>
      <c r="D185">
        <v>2023</v>
      </c>
      <c r="E185">
        <v>2021</v>
      </c>
      <c r="F185">
        <v>0.26051641192269798</v>
      </c>
      <c r="G185">
        <v>2.1684910972594999E-2</v>
      </c>
      <c r="H185">
        <v>0.208729137224169</v>
      </c>
      <c r="I185">
        <v>0.50906953988053605</v>
      </c>
      <c r="J185">
        <v>274.008799320474</v>
      </c>
      <c r="K185">
        <v>138.90599872190199</v>
      </c>
      <c r="L185">
        <v>110.99988591354401</v>
      </c>
      <c r="M185">
        <v>87.568052625983398</v>
      </c>
      <c r="N185">
        <v>319027.62829119898</v>
      </c>
      <c r="O185">
        <v>52565.350384842299</v>
      </c>
      <c r="P185">
        <v>633174.57430573902</v>
      </c>
      <c r="Q185">
        <v>1957466.5146937901</v>
      </c>
      <c r="R185">
        <v>1618.9346288660799</v>
      </c>
      <c r="S185">
        <v>336715354.86592197</v>
      </c>
      <c r="T185">
        <v>207985.76351520701</v>
      </c>
      <c r="U185">
        <v>104.714</v>
      </c>
      <c r="V185">
        <v>32135.1182933901</v>
      </c>
      <c r="W185">
        <v>5.0336894139358095E-4</v>
      </c>
      <c r="X185">
        <v>8.7582411852755602</v>
      </c>
      <c r="Y185">
        <v>8.7582411852755602</v>
      </c>
      <c r="Z185">
        <v>8.2119974844988697</v>
      </c>
      <c r="AA185">
        <v>5.7538631402622098</v>
      </c>
      <c r="AB185">
        <v>135.102800598572</v>
      </c>
      <c r="AC185">
        <v>0</v>
      </c>
      <c r="AD185">
        <v>0</v>
      </c>
      <c r="AE185">
        <v>0</v>
      </c>
      <c r="AF185">
        <v>43405024.761279203</v>
      </c>
      <c r="AG185">
        <v>0</v>
      </c>
      <c r="AH185">
        <v>0</v>
      </c>
      <c r="AI185">
        <v>0</v>
      </c>
      <c r="AJ185">
        <v>130.14775753662701</v>
      </c>
      <c r="AK185">
        <v>130.14775753662701</v>
      </c>
      <c r="AL185">
        <v>102.787888429045</v>
      </c>
      <c r="AM185">
        <v>81.814189485721201</v>
      </c>
      <c r="AN185">
        <v>138.90599872190199</v>
      </c>
      <c r="AO185">
        <v>138.90599872190199</v>
      </c>
      <c r="AP185">
        <v>110.99988591354401</v>
      </c>
      <c r="AQ185">
        <v>87.568052625983398</v>
      </c>
      <c r="AR185">
        <v>87719876.088948205</v>
      </c>
      <c r="AS185">
        <v>7301642.4933732701</v>
      </c>
      <c r="AT185">
        <v>70282305.511294007</v>
      </c>
      <c r="AU185">
        <v>171411530.772306</v>
      </c>
      <c r="AV185">
        <v>1.0684420983894001</v>
      </c>
      <c r="AW185">
        <v>1.0684420983894001</v>
      </c>
      <c r="AX185">
        <v>1.0810455847640099</v>
      </c>
      <c r="AY185">
        <v>1.0714730429452799</v>
      </c>
      <c r="AZ185">
        <v>1.1654104833728101</v>
      </c>
      <c r="BA185">
        <v>1.1654104833728101</v>
      </c>
      <c r="BB185">
        <v>1.1340684621641099</v>
      </c>
      <c r="BC185">
        <v>1.2020906651335499</v>
      </c>
      <c r="BD185">
        <v>1.06841829590188</v>
      </c>
      <c r="BE185">
        <v>1.06841829590188</v>
      </c>
      <c r="BF185">
        <v>1.08101247639947</v>
      </c>
      <c r="BG185">
        <v>1.0709337474756699</v>
      </c>
      <c r="BH185">
        <v>0.15866170499999999</v>
      </c>
      <c r="BI185">
        <v>0.15866170499999999</v>
      </c>
      <c r="BJ185">
        <v>0.180514759</v>
      </c>
      <c r="BK185">
        <v>0.21282462199999999</v>
      </c>
      <c r="BL185">
        <v>3.5903582999999899E-2</v>
      </c>
      <c r="BM185">
        <v>3.5903582999999899E-2</v>
      </c>
      <c r="BN185">
        <v>1.6482926999999901E-2</v>
      </c>
      <c r="BO185">
        <v>0.238783778999999</v>
      </c>
      <c r="BP185">
        <v>0.15867292099999999</v>
      </c>
      <c r="BQ185">
        <v>0.15867292099999999</v>
      </c>
      <c r="BR185">
        <v>0.18056576799999999</v>
      </c>
      <c r="BS185">
        <v>0.21254435599999999</v>
      </c>
      <c r="BT185">
        <v>2.4852400000000002E-4</v>
      </c>
      <c r="BU185">
        <v>2.4852400000000002E-4</v>
      </c>
      <c r="BV185">
        <v>6.08156E-4</v>
      </c>
      <c r="BW185">
        <v>4.3591369999999999E-3</v>
      </c>
      <c r="BX185">
        <v>136.52474781737601</v>
      </c>
      <c r="BY185">
        <v>0</v>
      </c>
      <c r="BZ185">
        <v>0</v>
      </c>
      <c r="CA185">
        <v>0</v>
      </c>
      <c r="CB185">
        <v>43197904.039537303</v>
      </c>
      <c r="CC185">
        <v>0</v>
      </c>
      <c r="CD185">
        <v>0</v>
      </c>
      <c r="CE185">
        <v>0</v>
      </c>
    </row>
    <row r="186" spans="1:83" x14ac:dyDescent="0.25">
      <c r="A186">
        <v>310</v>
      </c>
      <c r="B186" t="s">
        <v>85</v>
      </c>
      <c r="C186">
        <v>1</v>
      </c>
      <c r="D186">
        <v>2024</v>
      </c>
      <c r="E186">
        <v>2022</v>
      </c>
      <c r="F186">
        <v>0.14698939601059299</v>
      </c>
      <c r="G186">
        <v>2.3068648662369601E-2</v>
      </c>
      <c r="H186">
        <v>0.23545163731654101</v>
      </c>
      <c r="I186">
        <v>0.59449031801049501</v>
      </c>
      <c r="J186">
        <v>154.15603057429601</v>
      </c>
      <c r="K186">
        <v>154.15603057429601</v>
      </c>
      <c r="L186">
        <v>126.219080364623</v>
      </c>
      <c r="M186">
        <v>102.76238597555501</v>
      </c>
      <c r="N186">
        <v>324636.686236571</v>
      </c>
      <c r="O186">
        <v>50948.774952226202</v>
      </c>
      <c r="P186">
        <v>635109.79906594695</v>
      </c>
      <c r="Q186">
        <v>1969621.2306483199</v>
      </c>
      <c r="R186">
        <v>1625.60533123</v>
      </c>
      <c r="S186">
        <v>340464715.73647702</v>
      </c>
      <c r="T186">
        <v>209438.72980464701</v>
      </c>
      <c r="U186">
        <v>104.714</v>
      </c>
      <c r="V186">
        <v>32513.400136086599</v>
      </c>
      <c r="W186">
        <v>4.9985245982948196E-4</v>
      </c>
      <c r="X186">
        <v>8.9075856264817297</v>
      </c>
      <c r="Y186">
        <v>8.9075856264817297</v>
      </c>
      <c r="Z186">
        <v>8.3305045243901805</v>
      </c>
      <c r="AA186">
        <v>5.8475090786462696</v>
      </c>
      <c r="AB186">
        <v>15.1006874111876</v>
      </c>
      <c r="AC186">
        <v>15.1006874111876</v>
      </c>
      <c r="AD186">
        <v>15.1006874111876</v>
      </c>
      <c r="AE186">
        <v>15.1006874111876</v>
      </c>
      <c r="AF186">
        <v>4817536.4903579801</v>
      </c>
      <c r="AG186">
        <v>793772.92482105806</v>
      </c>
      <c r="AH186">
        <v>9561371.3233028091</v>
      </c>
      <c r="AI186">
        <v>29559089.956257999</v>
      </c>
      <c r="AJ186">
        <v>130.14775753662701</v>
      </c>
      <c r="AK186">
        <v>130.14775753662701</v>
      </c>
      <c r="AL186">
        <v>102.787888429045</v>
      </c>
      <c r="AM186">
        <v>81.814189485721201</v>
      </c>
      <c r="AN186">
        <v>139.05534316310801</v>
      </c>
      <c r="AO186">
        <v>139.05534316310801</v>
      </c>
      <c r="AP186">
        <v>111.11839295343501</v>
      </c>
      <c r="AQ186">
        <v>87.661698564367398</v>
      </c>
      <c r="AR186">
        <v>50044702.929023199</v>
      </c>
      <c r="AS186">
        <v>7854060.9092583396</v>
      </c>
      <c r="AT186">
        <v>80162974.768664494</v>
      </c>
      <c r="AU186">
        <v>202402977.129531</v>
      </c>
      <c r="AV186">
        <v>1.0708841563939699</v>
      </c>
      <c r="AW186">
        <v>1.0708841563939699</v>
      </c>
      <c r="AX186">
        <v>1.0814751165468199</v>
      </c>
      <c r="AY186">
        <v>1.07233796122152</v>
      </c>
      <c r="AZ186">
        <v>1.16807417474535</v>
      </c>
      <c r="BA186">
        <v>1.16807417474535</v>
      </c>
      <c r="BB186">
        <v>1.13451906152388</v>
      </c>
      <c r="BC186">
        <v>1.2030610210307999</v>
      </c>
      <c r="BD186">
        <v>1.07086029950289</v>
      </c>
      <c r="BE186">
        <v>1.07086029950289</v>
      </c>
      <c r="BF186">
        <v>1.08144199502734</v>
      </c>
      <c r="BG186">
        <v>1.0717982304199101</v>
      </c>
      <c r="BH186">
        <v>0.15866170499999999</v>
      </c>
      <c r="BI186">
        <v>0.15866170499999999</v>
      </c>
      <c r="BJ186">
        <v>0.180514759</v>
      </c>
      <c r="BK186">
        <v>0.21282462199999999</v>
      </c>
      <c r="BL186">
        <v>3.5903582999999899E-2</v>
      </c>
      <c r="BM186">
        <v>3.5903582999999899E-2</v>
      </c>
      <c r="BN186">
        <v>1.6482926999999901E-2</v>
      </c>
      <c r="BO186">
        <v>0.238783778999999</v>
      </c>
      <c r="BP186">
        <v>0.15867292099999999</v>
      </c>
      <c r="BQ186">
        <v>0.15867292099999999</v>
      </c>
      <c r="BR186">
        <v>0.18056576799999999</v>
      </c>
      <c r="BS186">
        <v>0.21254435599999999</v>
      </c>
      <c r="BT186">
        <v>2.4852400000000002E-4</v>
      </c>
      <c r="BU186">
        <v>2.4852400000000002E-4</v>
      </c>
      <c r="BV186">
        <v>6.08156E-4</v>
      </c>
      <c r="BW186">
        <v>4.3591369999999999E-3</v>
      </c>
      <c r="BX186">
        <v>15.1006874111876</v>
      </c>
      <c r="BY186">
        <v>15.1006874111876</v>
      </c>
      <c r="BZ186">
        <v>15.1006874111876</v>
      </c>
      <c r="CA186">
        <v>15.1006874111876</v>
      </c>
      <c r="CB186">
        <v>4817536.4903579801</v>
      </c>
      <c r="CC186">
        <v>793772.92482105806</v>
      </c>
      <c r="CD186">
        <v>9561371.3233028091</v>
      </c>
      <c r="CE186">
        <v>29559089.956257999</v>
      </c>
    </row>
    <row r="187" spans="1:83" x14ac:dyDescent="0.25">
      <c r="A187">
        <v>332</v>
      </c>
      <c r="B187" t="s">
        <v>85</v>
      </c>
      <c r="C187">
        <v>1</v>
      </c>
      <c r="D187">
        <v>2025</v>
      </c>
      <c r="E187">
        <v>2023</v>
      </c>
      <c r="F187">
        <v>0.14716430825480301</v>
      </c>
      <c r="G187">
        <v>2.3096975729149299E-2</v>
      </c>
      <c r="H187">
        <v>0.235329347129932</v>
      </c>
      <c r="I187">
        <v>0.59440936888611295</v>
      </c>
      <c r="J187">
        <v>154.50201643780699</v>
      </c>
      <c r="K187">
        <v>154.50201643780699</v>
      </c>
      <c r="L187">
        <v>126.291388520032</v>
      </c>
      <c r="M187">
        <v>102.86130605373801</v>
      </c>
      <c r="N187">
        <v>327300.354754987</v>
      </c>
      <c r="O187">
        <v>51368.762165001099</v>
      </c>
      <c r="P187">
        <v>640295.55412049696</v>
      </c>
      <c r="Q187">
        <v>1985691.3601798399</v>
      </c>
      <c r="R187">
        <v>1629.28760168035</v>
      </c>
      <c r="S187">
        <v>343619763.44766599</v>
      </c>
      <c r="T187">
        <v>210901.84636111901</v>
      </c>
      <c r="U187">
        <v>104.714</v>
      </c>
      <c r="V187">
        <v>32896.134962313699</v>
      </c>
      <c r="W187">
        <v>4.9636054402932696E-4</v>
      </c>
      <c r="X187">
        <v>9.2254139995512201</v>
      </c>
      <c r="Y187">
        <v>9.2254139995512201</v>
      </c>
      <c r="Z187">
        <v>8.3746551893583607</v>
      </c>
      <c r="AA187">
        <v>5.9182716663884403</v>
      </c>
      <c r="AB187">
        <v>15.1288449016287</v>
      </c>
      <c r="AC187">
        <v>15.1288449016287</v>
      </c>
      <c r="AD187">
        <v>15.1288449016287</v>
      </c>
      <c r="AE187">
        <v>15.1288449016287</v>
      </c>
      <c r="AF187">
        <v>4911378.0754517997</v>
      </c>
      <c r="AG187">
        <v>770796.11418021703</v>
      </c>
      <c r="AH187">
        <v>9608477.6455732994</v>
      </c>
      <c r="AI187">
        <v>29798094.113433599</v>
      </c>
      <c r="AJ187">
        <v>130.14775753662701</v>
      </c>
      <c r="AK187">
        <v>130.14775753662701</v>
      </c>
      <c r="AL187">
        <v>102.787888429045</v>
      </c>
      <c r="AM187">
        <v>81.814189485721201</v>
      </c>
      <c r="AN187">
        <v>139.37317153617801</v>
      </c>
      <c r="AO187">
        <v>139.37317153617801</v>
      </c>
      <c r="AP187">
        <v>111.16254361840301</v>
      </c>
      <c r="AQ187">
        <v>87.732461152109593</v>
      </c>
      <c r="AR187">
        <v>50568564.790455103</v>
      </c>
      <c r="AS187">
        <v>7936577.3364068</v>
      </c>
      <c r="AT187">
        <v>80863814.593081206</v>
      </c>
      <c r="AU187">
        <v>204250806.727723</v>
      </c>
      <c r="AV187">
        <v>1.0720264254891601</v>
      </c>
      <c r="AW187">
        <v>1.0720264254891601</v>
      </c>
      <c r="AX187">
        <v>1.0826230668033501</v>
      </c>
      <c r="AY187">
        <v>1.07347535721275</v>
      </c>
      <c r="AZ187">
        <v>1.1693201125274499</v>
      </c>
      <c r="BA187">
        <v>1.1693201125274499</v>
      </c>
      <c r="BB187">
        <v>1.1357233161828999</v>
      </c>
      <c r="BC187">
        <v>1.20433707096284</v>
      </c>
      <c r="BD187">
        <v>1.0720025431508999</v>
      </c>
      <c r="BE187">
        <v>1.0720025431508999</v>
      </c>
      <c r="BF187">
        <v>1.08258991012646</v>
      </c>
      <c r="BG187">
        <v>1.07293505393523</v>
      </c>
      <c r="BH187">
        <v>0.15866170499999999</v>
      </c>
      <c r="BI187">
        <v>0.15866170499999999</v>
      </c>
      <c r="BJ187">
        <v>0.180514759</v>
      </c>
      <c r="BK187">
        <v>0.21282462199999999</v>
      </c>
      <c r="BL187">
        <v>3.5903582999999899E-2</v>
      </c>
      <c r="BM187">
        <v>3.5903582999999899E-2</v>
      </c>
      <c r="BN187">
        <v>1.6482926999999901E-2</v>
      </c>
      <c r="BO187">
        <v>0.238783778999999</v>
      </c>
      <c r="BP187">
        <v>0.15867292099999999</v>
      </c>
      <c r="BQ187">
        <v>0.15867292099999999</v>
      </c>
      <c r="BR187">
        <v>0.18056576799999999</v>
      </c>
      <c r="BS187">
        <v>0.21254435599999999</v>
      </c>
      <c r="BT187">
        <v>2.4852400000000002E-4</v>
      </c>
      <c r="BU187">
        <v>2.4852400000000002E-4</v>
      </c>
      <c r="BV187">
        <v>6.08156E-4</v>
      </c>
      <c r="BW187">
        <v>4.3591369999999999E-3</v>
      </c>
      <c r="BX187">
        <v>15.1288449016287</v>
      </c>
      <c r="BY187">
        <v>15.1288449016287</v>
      </c>
      <c r="BZ187">
        <v>15.1288449016287</v>
      </c>
      <c r="CA187">
        <v>15.1288449016287</v>
      </c>
      <c r="CB187">
        <v>4911378.0754517997</v>
      </c>
      <c r="CC187">
        <v>770796.11418021703</v>
      </c>
      <c r="CD187">
        <v>9608477.6455732994</v>
      </c>
      <c r="CE187">
        <v>29798094.113433599</v>
      </c>
    </row>
    <row r="188" spans="1:83" x14ac:dyDescent="0.25">
      <c r="A188">
        <v>354</v>
      </c>
      <c r="B188" t="s">
        <v>85</v>
      </c>
      <c r="C188">
        <v>1</v>
      </c>
      <c r="D188">
        <v>2026</v>
      </c>
      <c r="E188">
        <v>2024</v>
      </c>
      <c r="F188">
        <v>0.147161723730905</v>
      </c>
      <c r="G188">
        <v>2.30977830031571E-2</v>
      </c>
      <c r="H188">
        <v>0.23532795880547899</v>
      </c>
      <c r="I188">
        <v>0.59441253446045705</v>
      </c>
      <c r="J188">
        <v>154.674936368342</v>
      </c>
      <c r="K188">
        <v>154.674936368342</v>
      </c>
      <c r="L188">
        <v>126.433640072215</v>
      </c>
      <c r="M188">
        <v>102.978617354178</v>
      </c>
      <c r="N188">
        <v>329971.43487326498</v>
      </c>
      <c r="O188">
        <v>51790.699420453297</v>
      </c>
      <c r="P188">
        <v>645523.87780737795</v>
      </c>
      <c r="Q188">
        <v>2001899.7603434599</v>
      </c>
      <c r="R188">
        <v>1633.0431370169299</v>
      </c>
      <c r="S188">
        <v>346817836.85627198</v>
      </c>
      <c r="T188">
        <v>212375.18409329999</v>
      </c>
      <c r="U188">
        <v>104.714</v>
      </c>
      <c r="V188">
        <v>33283.375190824001</v>
      </c>
      <c r="W188">
        <v>4.9289302237931596E-4</v>
      </c>
      <c r="X188">
        <v>9.3740777607938099</v>
      </c>
      <c r="Y188">
        <v>9.3740777607938099</v>
      </c>
      <c r="Z188">
        <v>8.4926505722483299</v>
      </c>
      <c r="AA188">
        <v>6.0113267975356699</v>
      </c>
      <c r="AB188">
        <v>15.1531010709213</v>
      </c>
      <c r="AC188">
        <v>15.1531010709213</v>
      </c>
      <c r="AD188">
        <v>15.1531010709213</v>
      </c>
      <c r="AE188">
        <v>15.1531010709213</v>
      </c>
      <c r="AF188">
        <v>4959615.3561507296</v>
      </c>
      <c r="AG188">
        <v>778396.04497438204</v>
      </c>
      <c r="AH188">
        <v>9702463.2468494792</v>
      </c>
      <c r="AI188">
        <v>30089381.876460399</v>
      </c>
      <c r="AJ188">
        <v>130.14775753662701</v>
      </c>
      <c r="AK188">
        <v>130.14775753662701</v>
      </c>
      <c r="AL188">
        <v>102.787888429045</v>
      </c>
      <c r="AM188">
        <v>81.814189485721201</v>
      </c>
      <c r="AN188">
        <v>139.52183529742101</v>
      </c>
      <c r="AO188">
        <v>139.52183529742101</v>
      </c>
      <c r="AP188">
        <v>111.28053900129299</v>
      </c>
      <c r="AQ188">
        <v>87.825516283256803</v>
      </c>
      <c r="AR188">
        <v>51038310.692392901</v>
      </c>
      <c r="AS188">
        <v>8010723.13733056</v>
      </c>
      <c r="AT188">
        <v>81615933.624718606</v>
      </c>
      <c r="AU188">
        <v>206152869.40182999</v>
      </c>
      <c r="AV188">
        <v>1.07316376278768</v>
      </c>
      <c r="AW188">
        <v>1.07316376278768</v>
      </c>
      <c r="AX188">
        <v>1.08377228530471</v>
      </c>
      <c r="AY188">
        <v>1.07461446241589</v>
      </c>
      <c r="AZ188">
        <v>1.1705606709187899</v>
      </c>
      <c r="BA188">
        <v>1.1705606709187899</v>
      </c>
      <c r="BB188">
        <v>1.13692890129133</v>
      </c>
      <c r="BC188">
        <v>1.20561503846777</v>
      </c>
      <c r="BD188">
        <v>1.0731398551121001</v>
      </c>
      <c r="BE188">
        <v>1.0731398551121001</v>
      </c>
      <c r="BF188">
        <v>1.08373909343158</v>
      </c>
      <c r="BG188">
        <v>1.0740735858021799</v>
      </c>
      <c r="BH188">
        <v>0.15866170499999999</v>
      </c>
      <c r="BI188">
        <v>0.15866170499999999</v>
      </c>
      <c r="BJ188">
        <v>0.180514759</v>
      </c>
      <c r="BK188">
        <v>0.21282462199999999</v>
      </c>
      <c r="BL188">
        <v>3.5903582999999899E-2</v>
      </c>
      <c r="BM188">
        <v>3.5903582999999899E-2</v>
      </c>
      <c r="BN188">
        <v>1.6482926999999901E-2</v>
      </c>
      <c r="BO188">
        <v>0.238783778999999</v>
      </c>
      <c r="BP188">
        <v>0.15867292099999999</v>
      </c>
      <c r="BQ188">
        <v>0.15867292099999999</v>
      </c>
      <c r="BR188">
        <v>0.18056576799999999</v>
      </c>
      <c r="BS188">
        <v>0.21254435599999999</v>
      </c>
      <c r="BT188">
        <v>2.4852400000000002E-4</v>
      </c>
      <c r="BU188">
        <v>2.4852400000000002E-4</v>
      </c>
      <c r="BV188">
        <v>6.08156E-4</v>
      </c>
      <c r="BW188">
        <v>4.3591369999999999E-3</v>
      </c>
      <c r="BX188">
        <v>15.1531010709213</v>
      </c>
      <c r="BY188">
        <v>15.1531010709213</v>
      </c>
      <c r="BZ188">
        <v>15.1531010709213</v>
      </c>
      <c r="CA188">
        <v>15.1531010709213</v>
      </c>
      <c r="CB188">
        <v>4959615.3561507296</v>
      </c>
      <c r="CC188">
        <v>778396.04497438204</v>
      </c>
      <c r="CD188">
        <v>9702463.2468494792</v>
      </c>
      <c r="CE188">
        <v>30089381.876460399</v>
      </c>
    </row>
    <row r="189" spans="1:83" x14ac:dyDescent="0.25">
      <c r="A189">
        <v>376</v>
      </c>
      <c r="B189" t="s">
        <v>85</v>
      </c>
      <c r="C189">
        <v>1</v>
      </c>
      <c r="D189">
        <v>2027</v>
      </c>
      <c r="E189">
        <v>2025</v>
      </c>
      <c r="F189">
        <v>0.147098308378459</v>
      </c>
      <c r="G189">
        <v>2.3091368748270402E-2</v>
      </c>
      <c r="H189">
        <v>0.23529550662853699</v>
      </c>
      <c r="I189">
        <v>0.59451481624473201</v>
      </c>
      <c r="J189">
        <v>155.01947346787099</v>
      </c>
      <c r="K189">
        <v>155.01947346787099</v>
      </c>
      <c r="L189">
        <v>126.748281015877</v>
      </c>
      <c r="M189">
        <v>103.26832752367601</v>
      </c>
      <c r="N189">
        <v>332602.99149802601</v>
      </c>
      <c r="O189">
        <v>52211.737905909402</v>
      </c>
      <c r="P189">
        <v>650693.22617917496</v>
      </c>
      <c r="Q189">
        <v>2017902.9209956899</v>
      </c>
      <c r="R189">
        <v>1638.9947982876099</v>
      </c>
      <c r="S189">
        <v>350513484.37813097</v>
      </c>
      <c r="T189">
        <v>213858.81440523101</v>
      </c>
      <c r="U189">
        <v>104.714</v>
      </c>
      <c r="V189">
        <v>33675.173857422698</v>
      </c>
      <c r="W189">
        <v>4.8944972446452698E-4</v>
      </c>
      <c r="X189">
        <v>9.5220996597587106</v>
      </c>
      <c r="Y189">
        <v>9.5220996597587106</v>
      </c>
      <c r="Z189">
        <v>8.6107763153472394</v>
      </c>
      <c r="AA189">
        <v>6.1045217664696398</v>
      </c>
      <c r="AB189">
        <v>15.3496162714852</v>
      </c>
      <c r="AC189">
        <v>15.3496162714852</v>
      </c>
      <c r="AD189">
        <v>15.3496162714852</v>
      </c>
      <c r="AE189">
        <v>15.3496162714852</v>
      </c>
      <c r="AF189">
        <v>5064934.9058560003</v>
      </c>
      <c r="AG189">
        <v>794967.36253579101</v>
      </c>
      <c r="AH189">
        <v>9908543.8184243795</v>
      </c>
      <c r="AI189">
        <v>30728393.135250401</v>
      </c>
      <c r="AJ189">
        <v>130.14775753662701</v>
      </c>
      <c r="AK189">
        <v>130.14775753662701</v>
      </c>
      <c r="AL189">
        <v>102.787888429045</v>
      </c>
      <c r="AM189">
        <v>81.814189485721201</v>
      </c>
      <c r="AN189">
        <v>139.66985719638501</v>
      </c>
      <c r="AO189">
        <v>139.66985719638501</v>
      </c>
      <c r="AP189">
        <v>111.39866474439199</v>
      </c>
      <c r="AQ189">
        <v>87.918711252190803</v>
      </c>
      <c r="AR189">
        <v>51559940.615862802</v>
      </c>
      <c r="AS189">
        <v>8093836.11901657</v>
      </c>
      <c r="AT189">
        <v>82474247.886886299</v>
      </c>
      <c r="AU189">
        <v>208385459.756365</v>
      </c>
      <c r="AV189">
        <v>1.0742763798763799</v>
      </c>
      <c r="AW189">
        <v>1.0742763798763799</v>
      </c>
      <c r="AX189">
        <v>1.08490053411136</v>
      </c>
      <c r="AY189">
        <v>1.07573122144092</v>
      </c>
      <c r="AZ189">
        <v>1.17177426557321</v>
      </c>
      <c r="BA189">
        <v>1.17177426557321</v>
      </c>
      <c r="BB189">
        <v>1.1381124881882501</v>
      </c>
      <c r="BC189">
        <v>1.2068679356899901</v>
      </c>
      <c r="BD189">
        <v>1.0742524474141899</v>
      </c>
      <c r="BE189">
        <v>1.0742524474141899</v>
      </c>
      <c r="BF189">
        <v>1.0848673076841999</v>
      </c>
      <c r="BG189">
        <v>1.0751897827383301</v>
      </c>
      <c r="BH189">
        <v>0.15866170499999999</v>
      </c>
      <c r="BI189">
        <v>0.15866170499999999</v>
      </c>
      <c r="BJ189">
        <v>0.180514759</v>
      </c>
      <c r="BK189">
        <v>0.21282462199999999</v>
      </c>
      <c r="BL189">
        <v>3.5903582999999899E-2</v>
      </c>
      <c r="BM189">
        <v>3.5903582999999899E-2</v>
      </c>
      <c r="BN189">
        <v>1.6482926999999901E-2</v>
      </c>
      <c r="BO189">
        <v>0.238783778999999</v>
      </c>
      <c r="BP189">
        <v>0.15867292099999999</v>
      </c>
      <c r="BQ189">
        <v>0.15867292099999999</v>
      </c>
      <c r="BR189">
        <v>0.18056576799999999</v>
      </c>
      <c r="BS189">
        <v>0.21254435599999999</v>
      </c>
      <c r="BT189">
        <v>2.4852400000000002E-4</v>
      </c>
      <c r="BU189">
        <v>2.4852400000000002E-4</v>
      </c>
      <c r="BV189">
        <v>6.08156E-4</v>
      </c>
      <c r="BW189">
        <v>4.3591369999999999E-3</v>
      </c>
      <c r="BX189">
        <v>15.3496162714852</v>
      </c>
      <c r="BY189">
        <v>15.3496162714852</v>
      </c>
      <c r="BZ189">
        <v>15.3496162714852</v>
      </c>
      <c r="CA189">
        <v>15.3496162714852</v>
      </c>
      <c r="CB189">
        <v>5064934.9058560003</v>
      </c>
      <c r="CC189">
        <v>794967.36253579101</v>
      </c>
      <c r="CD189">
        <v>9908543.8184243795</v>
      </c>
      <c r="CE189">
        <v>30728393.135250401</v>
      </c>
    </row>
    <row r="190" spans="1:83" x14ac:dyDescent="0.25">
      <c r="A190">
        <v>398</v>
      </c>
      <c r="B190" t="s">
        <v>85</v>
      </c>
      <c r="C190">
        <v>1</v>
      </c>
      <c r="D190">
        <v>2028</v>
      </c>
      <c r="E190">
        <v>2026</v>
      </c>
      <c r="F190">
        <v>0.146992986349954</v>
      </c>
      <c r="G190">
        <v>2.3079966436793001E-2</v>
      </c>
      <c r="H190">
        <v>0.23524175497119401</v>
      </c>
      <c r="I190">
        <v>0.59468529224205802</v>
      </c>
      <c r="J190">
        <v>155.481383067331</v>
      </c>
      <c r="K190">
        <v>155.481383067331</v>
      </c>
      <c r="L190">
        <v>127.181356308703</v>
      </c>
      <c r="M190">
        <v>103.676799238527</v>
      </c>
      <c r="N190">
        <v>335213.32006036502</v>
      </c>
      <c r="O190">
        <v>52633.206306455999</v>
      </c>
      <c r="P190">
        <v>655834.121098476</v>
      </c>
      <c r="Q190">
        <v>2033801.9813679899</v>
      </c>
      <c r="R190">
        <v>1646.46501897495</v>
      </c>
      <c r="S190">
        <v>354570867.08541399</v>
      </c>
      <c r="T190">
        <v>215352.80919977301</v>
      </c>
      <c r="U190">
        <v>104.714</v>
      </c>
      <c r="V190">
        <v>34071.584622231698</v>
      </c>
      <c r="W190">
        <v>4.8603048106053899E-4</v>
      </c>
      <c r="X190">
        <v>9.6669042788505202</v>
      </c>
      <c r="Y190">
        <v>9.6669042788505202</v>
      </c>
      <c r="Z190">
        <v>8.7267466278048804</v>
      </c>
      <c r="AA190">
        <v>6.1958885009530702</v>
      </c>
      <c r="AB190">
        <v>15.6667212518536</v>
      </c>
      <c r="AC190">
        <v>15.6667212518536</v>
      </c>
      <c r="AD190">
        <v>15.6667212518536</v>
      </c>
      <c r="AE190">
        <v>15.6667212518536</v>
      </c>
      <c r="AF190">
        <v>5210798.3553322097</v>
      </c>
      <c r="AG190">
        <v>817986.74384672195</v>
      </c>
      <c r="AH190">
        <v>10194229.395018401</v>
      </c>
      <c r="AI190">
        <v>31613922.576540601</v>
      </c>
      <c r="AJ190">
        <v>130.14775753662701</v>
      </c>
      <c r="AK190">
        <v>130.14775753662701</v>
      </c>
      <c r="AL190">
        <v>102.787888429045</v>
      </c>
      <c r="AM190">
        <v>81.814189485721201</v>
      </c>
      <c r="AN190">
        <v>139.814661815477</v>
      </c>
      <c r="AO190">
        <v>139.814661815477</v>
      </c>
      <c r="AP190">
        <v>111.51463505685</v>
      </c>
      <c r="AQ190">
        <v>88.010077986674204</v>
      </c>
      <c r="AR190">
        <v>52119430.625577599</v>
      </c>
      <c r="AS190">
        <v>8183483.7117959596</v>
      </c>
      <c r="AT190">
        <v>83409873.034830898</v>
      </c>
      <c r="AU190">
        <v>210858079.713209</v>
      </c>
      <c r="AV190">
        <v>1.07537242492315</v>
      </c>
      <c r="AW190">
        <v>1.07537242492315</v>
      </c>
      <c r="AX190">
        <v>1.08601481765469</v>
      </c>
      <c r="AY190">
        <v>1.07683306088488</v>
      </c>
      <c r="AZ190">
        <v>1.1729697841602</v>
      </c>
      <c r="BA190">
        <v>1.1729697841602</v>
      </c>
      <c r="BB190">
        <v>1.13928142485679</v>
      </c>
      <c r="BC190">
        <v>1.20810409456377</v>
      </c>
      <c r="BD190">
        <v>1.0753484680435399</v>
      </c>
      <c r="BE190">
        <v>1.0753484680435399</v>
      </c>
      <c r="BF190">
        <v>1.0859815571012199</v>
      </c>
      <c r="BG190">
        <v>1.07629106760275</v>
      </c>
      <c r="BH190">
        <v>0.15866170499999999</v>
      </c>
      <c r="BI190">
        <v>0.15866170499999999</v>
      </c>
      <c r="BJ190">
        <v>0.180514759</v>
      </c>
      <c r="BK190">
        <v>0.21282462199999999</v>
      </c>
      <c r="BL190">
        <v>3.5903582999999899E-2</v>
      </c>
      <c r="BM190">
        <v>3.5903582999999899E-2</v>
      </c>
      <c r="BN190">
        <v>1.6482926999999901E-2</v>
      </c>
      <c r="BO190">
        <v>0.238783778999999</v>
      </c>
      <c r="BP190">
        <v>0.15867292099999999</v>
      </c>
      <c r="BQ190">
        <v>0.15867292099999999</v>
      </c>
      <c r="BR190">
        <v>0.18056576799999999</v>
      </c>
      <c r="BS190">
        <v>0.21254435599999999</v>
      </c>
      <c r="BT190">
        <v>2.4852400000000002E-4</v>
      </c>
      <c r="BU190">
        <v>2.4852400000000002E-4</v>
      </c>
      <c r="BV190">
        <v>6.08156E-4</v>
      </c>
      <c r="BW190">
        <v>4.3591369999999999E-3</v>
      </c>
      <c r="BX190">
        <v>15.6667212518536</v>
      </c>
      <c r="BY190">
        <v>15.6667212518536</v>
      </c>
      <c r="BZ190">
        <v>15.6667212518536</v>
      </c>
      <c r="CA190">
        <v>15.6667212518536</v>
      </c>
      <c r="CB190">
        <v>5210798.3553322097</v>
      </c>
      <c r="CC190">
        <v>817986.74384672195</v>
      </c>
      <c r="CD190">
        <v>10194229.395018401</v>
      </c>
      <c r="CE190">
        <v>31613922.576540601</v>
      </c>
    </row>
    <row r="191" spans="1:83" x14ac:dyDescent="0.25">
      <c r="A191">
        <v>420</v>
      </c>
      <c r="B191" t="s">
        <v>85</v>
      </c>
      <c r="C191">
        <v>1</v>
      </c>
      <c r="D191">
        <v>2029</v>
      </c>
      <c r="E191">
        <v>2027</v>
      </c>
      <c r="F191">
        <v>0.146956729360884</v>
      </c>
      <c r="G191">
        <v>2.3076708777917999E-2</v>
      </c>
      <c r="H191">
        <v>0.23522417656040101</v>
      </c>
      <c r="I191">
        <v>0.59474238530079604</v>
      </c>
      <c r="J191">
        <v>155.74232595713201</v>
      </c>
      <c r="K191">
        <v>155.74232595713201</v>
      </c>
      <c r="L191">
        <v>127.41418624603899</v>
      </c>
      <c r="M191">
        <v>103.88524042438399</v>
      </c>
      <c r="N191">
        <v>337916.54618493002</v>
      </c>
      <c r="O191">
        <v>53063.250396651099</v>
      </c>
      <c r="P191">
        <v>661136.00364236196</v>
      </c>
      <c r="Q191">
        <v>2050225.7197231599</v>
      </c>
      <c r="R191">
        <v>1651.4016280245901</v>
      </c>
      <c r="S191">
        <v>358118400.64160901</v>
      </c>
      <c r="T191">
        <v>216857.24088209201</v>
      </c>
      <c r="U191">
        <v>104.714</v>
      </c>
      <c r="V191">
        <v>34472.661777038302</v>
      </c>
      <c r="W191">
        <v>4.8263512412511099E-4</v>
      </c>
      <c r="X191">
        <v>9.8095520838462509</v>
      </c>
      <c r="Y191">
        <v>9.8095520838462509</v>
      </c>
      <c r="Z191">
        <v>8.8412814803351605</v>
      </c>
      <c r="AA191">
        <v>6.2860346020037401</v>
      </c>
      <c r="AB191">
        <v>15.785016336659201</v>
      </c>
      <c r="AC191">
        <v>15.785016336659201</v>
      </c>
      <c r="AD191">
        <v>15.785016336659201</v>
      </c>
      <c r="AE191">
        <v>15.785016336659201</v>
      </c>
      <c r="AF191">
        <v>5291347.7334186397</v>
      </c>
      <c r="AG191">
        <v>830816.021398162</v>
      </c>
      <c r="AH191">
        <v>10352352.3156779</v>
      </c>
      <c r="AI191">
        <v>32103597.501423601</v>
      </c>
      <c r="AJ191">
        <v>130.14775753662701</v>
      </c>
      <c r="AK191">
        <v>130.14775753662701</v>
      </c>
      <c r="AL191">
        <v>102.787888429045</v>
      </c>
      <c r="AM191">
        <v>81.814189485721201</v>
      </c>
      <c r="AN191">
        <v>139.95730962047301</v>
      </c>
      <c r="AO191">
        <v>139.95730962047301</v>
      </c>
      <c r="AP191">
        <v>111.62916990938</v>
      </c>
      <c r="AQ191">
        <v>88.100224087724897</v>
      </c>
      <c r="AR191">
        <v>52627908.882241897</v>
      </c>
      <c r="AS191">
        <v>8264194.0396201797</v>
      </c>
      <c r="AT191">
        <v>84238105.902050406</v>
      </c>
      <c r="AU191">
        <v>212988191.81769699</v>
      </c>
      <c r="AV191">
        <v>1.07649978683162</v>
      </c>
      <c r="AW191">
        <v>1.07649978683162</v>
      </c>
      <c r="AX191">
        <v>1.08715615807364</v>
      </c>
      <c r="AY191">
        <v>1.0779635205848901</v>
      </c>
      <c r="AZ191">
        <v>1.1741994618270299</v>
      </c>
      <c r="BA191">
        <v>1.1741994618270299</v>
      </c>
      <c r="BB191">
        <v>1.1404787454804199</v>
      </c>
      <c r="BC191">
        <v>1.20937236263794</v>
      </c>
      <c r="BD191">
        <v>1.0764758048369301</v>
      </c>
      <c r="BE191">
        <v>1.0764758048369301</v>
      </c>
      <c r="BF191">
        <v>1.0871228625652001</v>
      </c>
      <c r="BG191">
        <v>1.0774209583180401</v>
      </c>
      <c r="BH191">
        <v>0.15866170499999999</v>
      </c>
      <c r="BI191">
        <v>0.15866170499999999</v>
      </c>
      <c r="BJ191">
        <v>0.180514759</v>
      </c>
      <c r="BK191">
        <v>0.21282462199999999</v>
      </c>
      <c r="BL191">
        <v>3.5903582999999899E-2</v>
      </c>
      <c r="BM191">
        <v>3.5903582999999899E-2</v>
      </c>
      <c r="BN191">
        <v>1.6482926999999901E-2</v>
      </c>
      <c r="BO191">
        <v>0.238783778999999</v>
      </c>
      <c r="BP191">
        <v>0.15867292099999999</v>
      </c>
      <c r="BQ191">
        <v>0.15867292099999999</v>
      </c>
      <c r="BR191">
        <v>0.18056576799999999</v>
      </c>
      <c r="BS191">
        <v>0.21254435599999999</v>
      </c>
      <c r="BT191">
        <v>2.4852400000000002E-4</v>
      </c>
      <c r="BU191">
        <v>2.4852400000000002E-4</v>
      </c>
      <c r="BV191">
        <v>6.08156E-4</v>
      </c>
      <c r="BW191">
        <v>4.3591369999999999E-3</v>
      </c>
      <c r="BX191">
        <v>15.785016336659201</v>
      </c>
      <c r="BY191">
        <v>15.785016336659201</v>
      </c>
      <c r="BZ191">
        <v>15.785016336659201</v>
      </c>
      <c r="CA191">
        <v>15.785016336659201</v>
      </c>
      <c r="CB191">
        <v>5291347.7334186397</v>
      </c>
      <c r="CC191">
        <v>830816.021398162</v>
      </c>
      <c r="CD191">
        <v>10352352.3156779</v>
      </c>
      <c r="CE191">
        <v>32103597.501423601</v>
      </c>
    </row>
    <row r="192" spans="1:83" x14ac:dyDescent="0.25">
      <c r="A192">
        <v>442</v>
      </c>
      <c r="B192" t="s">
        <v>85</v>
      </c>
      <c r="C192">
        <v>1</v>
      </c>
      <c r="D192">
        <v>2030</v>
      </c>
      <c r="E192">
        <v>2028</v>
      </c>
      <c r="F192">
        <v>0.14692425396265499</v>
      </c>
      <c r="G192">
        <v>2.3073938758115E-2</v>
      </c>
      <c r="H192">
        <v>0.235208039840372</v>
      </c>
      <c r="I192">
        <v>0.59479376743885704</v>
      </c>
      <c r="J192">
        <v>155.99814598808001</v>
      </c>
      <c r="K192">
        <v>155.99814598808001</v>
      </c>
      <c r="L192">
        <v>127.64059862430901</v>
      </c>
      <c r="M192">
        <v>104.086824475114</v>
      </c>
      <c r="N192">
        <v>340644.20250533603</v>
      </c>
      <c r="O192">
        <v>53496.977217341402</v>
      </c>
      <c r="P192">
        <v>666484.83950113098</v>
      </c>
      <c r="Q192">
        <v>2066795.9159363201</v>
      </c>
      <c r="R192">
        <v>1656.2642594682</v>
      </c>
      <c r="S192">
        <v>361682040.910191</v>
      </c>
      <c r="T192">
        <v>218372.18236316901</v>
      </c>
      <c r="U192">
        <v>104.714</v>
      </c>
      <c r="V192">
        <v>34878.460252731304</v>
      </c>
      <c r="W192">
        <v>4.7926348678993102E-4</v>
      </c>
      <c r="X192">
        <v>9.9562757081664905</v>
      </c>
      <c r="Y192">
        <v>9.9562757081664905</v>
      </c>
      <c r="Z192">
        <v>8.9585974519777505</v>
      </c>
      <c r="AA192">
        <v>6.3785222461065398</v>
      </c>
      <c r="AB192">
        <v>15.894112743286399</v>
      </c>
      <c r="AC192">
        <v>15.894112743286399</v>
      </c>
      <c r="AD192">
        <v>15.894112743286399</v>
      </c>
      <c r="AE192">
        <v>15.894112743286399</v>
      </c>
      <c r="AF192">
        <v>5370883.6828852296</v>
      </c>
      <c r="AG192">
        <v>843393.28432960995</v>
      </c>
      <c r="AH192">
        <v>10508170.180537499</v>
      </c>
      <c r="AI192">
        <v>32586518.738465499</v>
      </c>
      <c r="AJ192">
        <v>130.14775753662701</v>
      </c>
      <c r="AK192">
        <v>130.14775753662701</v>
      </c>
      <c r="AL192">
        <v>102.787888429045</v>
      </c>
      <c r="AM192">
        <v>81.814189485721201</v>
      </c>
      <c r="AN192">
        <v>140.10403324479299</v>
      </c>
      <c r="AO192">
        <v>140.10403324479299</v>
      </c>
      <c r="AP192">
        <v>111.74648588102301</v>
      </c>
      <c r="AQ192">
        <v>88.1927117318277</v>
      </c>
      <c r="AR192">
        <v>53139864.032420598</v>
      </c>
      <c r="AS192">
        <v>8345429.2618718203</v>
      </c>
      <c r="AT192">
        <v>85070523.8879513</v>
      </c>
      <c r="AU192">
        <v>215126223.727947</v>
      </c>
      <c r="AV192">
        <v>1.0776294201463601</v>
      </c>
      <c r="AW192">
        <v>1.0776294201463601</v>
      </c>
      <c r="AX192">
        <v>1.08829957270443</v>
      </c>
      <c r="AY192">
        <v>1.07909611232527</v>
      </c>
      <c r="AZ192">
        <v>1.17543161704568</v>
      </c>
      <c r="BA192">
        <v>1.17543161704568</v>
      </c>
      <c r="BB192">
        <v>1.14167824205137</v>
      </c>
      <c r="BC192">
        <v>1.2106430226582601</v>
      </c>
      <c r="BD192">
        <v>1.07760541298597</v>
      </c>
      <c r="BE192">
        <v>1.07760541298597</v>
      </c>
      <c r="BF192">
        <v>1.0882662421775</v>
      </c>
      <c r="BG192">
        <v>1.07855298000059</v>
      </c>
      <c r="BH192">
        <v>0.15866170499999999</v>
      </c>
      <c r="BI192">
        <v>0.15866170499999999</v>
      </c>
      <c r="BJ192">
        <v>0.180514759</v>
      </c>
      <c r="BK192">
        <v>0.21282462199999999</v>
      </c>
      <c r="BL192">
        <v>3.5903582999999899E-2</v>
      </c>
      <c r="BM192">
        <v>3.5903582999999899E-2</v>
      </c>
      <c r="BN192">
        <v>1.6482926999999901E-2</v>
      </c>
      <c r="BO192">
        <v>0.238783778999999</v>
      </c>
      <c r="BP192">
        <v>0.15867292099999999</v>
      </c>
      <c r="BQ192">
        <v>0.15867292099999999</v>
      </c>
      <c r="BR192">
        <v>0.18056576799999999</v>
      </c>
      <c r="BS192">
        <v>0.21254435599999999</v>
      </c>
      <c r="BT192">
        <v>2.4852400000000002E-4</v>
      </c>
      <c r="BU192">
        <v>2.4852400000000002E-4</v>
      </c>
      <c r="BV192">
        <v>6.08156E-4</v>
      </c>
      <c r="BW192">
        <v>4.3591369999999999E-3</v>
      </c>
      <c r="BX192">
        <v>15.894112743286399</v>
      </c>
      <c r="BY192">
        <v>15.894112743286399</v>
      </c>
      <c r="BZ192">
        <v>15.894112743286399</v>
      </c>
      <c r="CA192">
        <v>15.894112743286399</v>
      </c>
      <c r="CB192">
        <v>5370883.6828852296</v>
      </c>
      <c r="CC192">
        <v>843393.28432960995</v>
      </c>
      <c r="CD192">
        <v>10508170.180537499</v>
      </c>
      <c r="CE192">
        <v>32586518.738465499</v>
      </c>
    </row>
    <row r="193" spans="1:83" x14ac:dyDescent="0.25">
      <c r="A193">
        <v>464</v>
      </c>
      <c r="B193" t="s">
        <v>85</v>
      </c>
      <c r="C193">
        <v>1</v>
      </c>
      <c r="D193">
        <v>2031</v>
      </c>
      <c r="E193">
        <v>2029</v>
      </c>
      <c r="F193">
        <v>0.146794762059723</v>
      </c>
      <c r="G193">
        <v>2.3059705172279302E-2</v>
      </c>
      <c r="H193">
        <v>0.23514151529123301</v>
      </c>
      <c r="I193">
        <v>0.59500401747676301</v>
      </c>
      <c r="J193">
        <v>156.537596103044</v>
      </c>
      <c r="K193">
        <v>156.537596103044</v>
      </c>
      <c r="L193">
        <v>128.15055867202</v>
      </c>
      <c r="M193">
        <v>104.57191742258399</v>
      </c>
      <c r="N193">
        <v>343290.89532176103</v>
      </c>
      <c r="O193">
        <v>53926.902590890197</v>
      </c>
      <c r="P193">
        <v>671705.94938247697</v>
      </c>
      <c r="Q193">
        <v>2082932.58010369</v>
      </c>
      <c r="R193">
        <v>1664.7525367295</v>
      </c>
      <c r="S193">
        <v>366075265.65468901</v>
      </c>
      <c r="T193">
        <v>219897.70706333499</v>
      </c>
      <c r="U193">
        <v>104.714</v>
      </c>
      <c r="V193">
        <v>35289.035626823897</v>
      </c>
      <c r="W193">
        <v>4.7591540335241E-4</v>
      </c>
      <c r="X193">
        <v>10.103294950917901</v>
      </c>
      <c r="Y193">
        <v>10.103294950917901</v>
      </c>
      <c r="Z193">
        <v>9.0761266274760608</v>
      </c>
      <c r="AA193">
        <v>6.4711843213640003</v>
      </c>
      <c r="AB193">
        <v>16.286543615498999</v>
      </c>
      <c r="AC193">
        <v>16.286543615498999</v>
      </c>
      <c r="AD193">
        <v>16.286543615498999</v>
      </c>
      <c r="AE193">
        <v>16.286543615498999</v>
      </c>
      <c r="AF193">
        <v>5547916.6614700695</v>
      </c>
      <c r="AG193">
        <v>871280.85274759203</v>
      </c>
      <c r="AH193">
        <v>10854734.407604</v>
      </c>
      <c r="AI193">
        <v>33660961.829232402</v>
      </c>
      <c r="AJ193">
        <v>130.14775753662701</v>
      </c>
      <c r="AK193">
        <v>130.14775753662701</v>
      </c>
      <c r="AL193">
        <v>102.787888429045</v>
      </c>
      <c r="AM193">
        <v>81.814189485721201</v>
      </c>
      <c r="AN193">
        <v>140.251052487545</v>
      </c>
      <c r="AO193">
        <v>140.251052487545</v>
      </c>
      <c r="AP193">
        <v>111.864015056521</v>
      </c>
      <c r="AQ193">
        <v>88.285373807085193</v>
      </c>
      <c r="AR193">
        <v>53737931.517730199</v>
      </c>
      <c r="AS193">
        <v>8441587.6968609802</v>
      </c>
      <c r="AT193">
        <v>86079492.676684499</v>
      </c>
      <c r="AU193">
        <v>217816253.76341301</v>
      </c>
      <c r="AV193">
        <v>1.0787178873010399</v>
      </c>
      <c r="AW193">
        <v>1.0787178873010399</v>
      </c>
      <c r="AX193">
        <v>1.08940789066022</v>
      </c>
      <c r="AY193">
        <v>1.08019137842605</v>
      </c>
      <c r="AZ193">
        <v>1.1766188699953599</v>
      </c>
      <c r="BA193">
        <v>1.1766188699953599</v>
      </c>
      <c r="BB193">
        <v>1.1428409205335901</v>
      </c>
      <c r="BC193">
        <v>1.2118718068673</v>
      </c>
      <c r="BD193">
        <v>1.07869385589205</v>
      </c>
      <c r="BE193">
        <v>1.07869385589205</v>
      </c>
      <c r="BF193">
        <v>1.0893745261896699</v>
      </c>
      <c r="BG193">
        <v>1.0796476948303499</v>
      </c>
      <c r="BH193">
        <v>0.15866170499999999</v>
      </c>
      <c r="BI193">
        <v>0.15866170499999999</v>
      </c>
      <c r="BJ193">
        <v>0.180514759</v>
      </c>
      <c r="BK193">
        <v>0.21282462199999999</v>
      </c>
      <c r="BL193">
        <v>3.5903582999999899E-2</v>
      </c>
      <c r="BM193">
        <v>3.5903582999999899E-2</v>
      </c>
      <c r="BN193">
        <v>1.6482926999999901E-2</v>
      </c>
      <c r="BO193">
        <v>0.238783778999999</v>
      </c>
      <c r="BP193">
        <v>0.15867292099999999</v>
      </c>
      <c r="BQ193">
        <v>0.15867292099999999</v>
      </c>
      <c r="BR193">
        <v>0.18056576799999999</v>
      </c>
      <c r="BS193">
        <v>0.21254435599999999</v>
      </c>
      <c r="BT193">
        <v>2.4852400000000002E-4</v>
      </c>
      <c r="BU193">
        <v>2.4852400000000002E-4</v>
      </c>
      <c r="BV193">
        <v>6.08156E-4</v>
      </c>
      <c r="BW193">
        <v>4.3591369999999999E-3</v>
      </c>
      <c r="BX193">
        <v>16.286543615498999</v>
      </c>
      <c r="BY193">
        <v>16.286543615498999</v>
      </c>
      <c r="BZ193">
        <v>16.286543615498999</v>
      </c>
      <c r="CA193">
        <v>16.286543615498999</v>
      </c>
      <c r="CB193">
        <v>5547916.6614700695</v>
      </c>
      <c r="CC193">
        <v>871280.85274759203</v>
      </c>
      <c r="CD193">
        <v>10854734.407604</v>
      </c>
      <c r="CE193">
        <v>33660961.829232402</v>
      </c>
    </row>
    <row r="194" spans="1:83" x14ac:dyDescent="0.25">
      <c r="A194">
        <v>486</v>
      </c>
      <c r="B194" t="s">
        <v>85</v>
      </c>
      <c r="C194">
        <v>1</v>
      </c>
      <c r="D194">
        <v>2032</v>
      </c>
      <c r="E194">
        <v>2030</v>
      </c>
      <c r="F194">
        <v>0.146572125083094</v>
      </c>
      <c r="G194">
        <v>2.3034432185897999E-2</v>
      </c>
      <c r="H194">
        <v>0.23502740350107601</v>
      </c>
      <c r="I194">
        <v>0.59536603922993103</v>
      </c>
      <c r="J194">
        <v>157.347872051416</v>
      </c>
      <c r="K194">
        <v>157.347872051416</v>
      </c>
      <c r="L194">
        <v>128.933094723442</v>
      </c>
      <c r="M194">
        <v>105.330140119929</v>
      </c>
      <c r="N194">
        <v>345859.230074541</v>
      </c>
      <c r="O194">
        <v>54353.247430249598</v>
      </c>
      <c r="P194">
        <v>676804.06031864195</v>
      </c>
      <c r="Q194">
        <v>2098651.1610243102</v>
      </c>
      <c r="R194">
        <v>1676.73632249108</v>
      </c>
      <c r="S194">
        <v>371286244.57562</v>
      </c>
      <c r="T194">
        <v>221433.88891582499</v>
      </c>
      <c r="U194">
        <v>104.714</v>
      </c>
      <c r="V194">
        <v>35704.444131065902</v>
      </c>
      <c r="W194">
        <v>4.7259070926753799E-4</v>
      </c>
      <c r="X194">
        <v>10.244956510251701</v>
      </c>
      <c r="Y194">
        <v>10.244956510251701</v>
      </c>
      <c r="Z194">
        <v>9.1900482898593694</v>
      </c>
      <c r="AA194">
        <v>6.5607926296705701</v>
      </c>
      <c r="AB194">
        <v>16.9551580045372</v>
      </c>
      <c r="AC194">
        <v>16.9551580045372</v>
      </c>
      <c r="AD194">
        <v>16.9551580045372</v>
      </c>
      <c r="AE194">
        <v>16.9551580045372</v>
      </c>
      <c r="AF194">
        <v>5820551.3716994999</v>
      </c>
      <c r="AG194">
        <v>914339.15412383096</v>
      </c>
      <c r="AH194">
        <v>11388880.504367599</v>
      </c>
      <c r="AI194">
        <v>35316451.008456498</v>
      </c>
      <c r="AJ194">
        <v>130.14775753662701</v>
      </c>
      <c r="AK194">
        <v>130.14775753662701</v>
      </c>
      <c r="AL194">
        <v>102.787888429045</v>
      </c>
      <c r="AM194">
        <v>81.814189485721201</v>
      </c>
      <c r="AN194">
        <v>140.39271404687801</v>
      </c>
      <c r="AO194">
        <v>140.39271404687801</v>
      </c>
      <c r="AP194">
        <v>111.977936718904</v>
      </c>
      <c r="AQ194">
        <v>88.374982115391703</v>
      </c>
      <c r="AR194">
        <v>54420213.881570198</v>
      </c>
      <c r="AS194">
        <v>8552367.8222338799</v>
      </c>
      <c r="AT194">
        <v>87262442.018273607</v>
      </c>
      <c r="AU194">
        <v>221051220.853542</v>
      </c>
      <c r="AV194">
        <v>1.0797670445257099</v>
      </c>
      <c r="AW194">
        <v>1.0797670445257099</v>
      </c>
      <c r="AX194">
        <v>1.0904827804944299</v>
      </c>
      <c r="AY194">
        <v>1.08125107658815</v>
      </c>
      <c r="AZ194">
        <v>1.17776324537161</v>
      </c>
      <c r="BA194">
        <v>1.17776324537161</v>
      </c>
      <c r="BB194">
        <v>1.1439685313193599</v>
      </c>
      <c r="BC194">
        <v>1.2130606872380201</v>
      </c>
      <c r="BD194">
        <v>1.07974298974386</v>
      </c>
      <c r="BE194">
        <v>1.07974298974386</v>
      </c>
      <c r="BF194">
        <v>1.09044938310405</v>
      </c>
      <c r="BG194">
        <v>1.0807068596235201</v>
      </c>
      <c r="BH194">
        <v>0.15866170499999999</v>
      </c>
      <c r="BI194">
        <v>0.15866170499999999</v>
      </c>
      <c r="BJ194">
        <v>0.180514759</v>
      </c>
      <c r="BK194">
        <v>0.21282462199999999</v>
      </c>
      <c r="BL194">
        <v>3.5903582999999899E-2</v>
      </c>
      <c r="BM194">
        <v>3.5903582999999899E-2</v>
      </c>
      <c r="BN194">
        <v>1.6482926999999901E-2</v>
      </c>
      <c r="BO194">
        <v>0.238783778999999</v>
      </c>
      <c r="BP194">
        <v>0.15867292099999999</v>
      </c>
      <c r="BQ194">
        <v>0.15867292099999999</v>
      </c>
      <c r="BR194">
        <v>0.18056576799999999</v>
      </c>
      <c r="BS194">
        <v>0.21254435599999999</v>
      </c>
      <c r="BT194">
        <v>2.4852400000000002E-4</v>
      </c>
      <c r="BU194">
        <v>2.4852400000000002E-4</v>
      </c>
      <c r="BV194">
        <v>6.08156E-4</v>
      </c>
      <c r="BW194">
        <v>4.3591369999999999E-3</v>
      </c>
      <c r="BX194">
        <v>16.9551580045372</v>
      </c>
      <c r="BY194">
        <v>16.9551580045372</v>
      </c>
      <c r="BZ194">
        <v>16.9551580045372</v>
      </c>
      <c r="CA194">
        <v>16.9551580045372</v>
      </c>
      <c r="CB194">
        <v>5820551.3716994999</v>
      </c>
      <c r="CC194">
        <v>914339.15412383096</v>
      </c>
      <c r="CD194">
        <v>11388880.504367599</v>
      </c>
      <c r="CE194">
        <v>35316451.008456498</v>
      </c>
    </row>
    <row r="195" spans="1:83" x14ac:dyDescent="0.25">
      <c r="A195">
        <v>508</v>
      </c>
      <c r="B195" t="s">
        <v>85</v>
      </c>
      <c r="C195">
        <v>1</v>
      </c>
      <c r="D195">
        <v>2033</v>
      </c>
      <c r="E195">
        <v>2031</v>
      </c>
      <c r="F195">
        <v>0.14644118586489899</v>
      </c>
      <c r="G195">
        <v>2.3019935459465901E-2</v>
      </c>
      <c r="H195">
        <v>0.23496156952237399</v>
      </c>
      <c r="I195">
        <v>0.59557730915325902</v>
      </c>
      <c r="J195">
        <v>157.88579612265099</v>
      </c>
      <c r="K195">
        <v>157.88579612265099</v>
      </c>
      <c r="L195">
        <v>129.444958990934</v>
      </c>
      <c r="M195">
        <v>105.81821707730001</v>
      </c>
      <c r="N195">
        <v>348547.313303439</v>
      </c>
      <c r="O195">
        <v>54790.164456996499</v>
      </c>
      <c r="P195">
        <v>682108.17727535404</v>
      </c>
      <c r="Q195">
        <v>2115043.3204803499</v>
      </c>
      <c r="R195">
        <v>1685.2878500607901</v>
      </c>
      <c r="S195">
        <v>375786837.031582</v>
      </c>
      <c r="T195">
        <v>222980.80237036501</v>
      </c>
      <c r="U195">
        <v>104.714</v>
      </c>
      <c r="V195">
        <v>36124.742659144802</v>
      </c>
      <c r="W195">
        <v>4.6928924113980101E-4</v>
      </c>
      <c r="X195">
        <v>10.3815019703466</v>
      </c>
      <c r="Y195">
        <v>10.3815019703466</v>
      </c>
      <c r="Z195">
        <v>9.3005339462119494</v>
      </c>
      <c r="AA195">
        <v>6.6474909759017802</v>
      </c>
      <c r="AB195">
        <v>17.3565366156773</v>
      </c>
      <c r="AC195">
        <v>17.3565366156773</v>
      </c>
      <c r="AD195">
        <v>17.3565366156773</v>
      </c>
      <c r="AE195">
        <v>17.3565366156773</v>
      </c>
      <c r="AF195">
        <v>6002918.3906587698</v>
      </c>
      <c r="AG195">
        <v>943384.12920410105</v>
      </c>
      <c r="AH195">
        <v>11746974.4545596</v>
      </c>
      <c r="AI195">
        <v>36425315.719852298</v>
      </c>
      <c r="AJ195">
        <v>130.14775753662701</v>
      </c>
      <c r="AK195">
        <v>130.14775753662701</v>
      </c>
      <c r="AL195">
        <v>102.787888429045</v>
      </c>
      <c r="AM195">
        <v>81.814189485721201</v>
      </c>
      <c r="AN195">
        <v>140.52925950697301</v>
      </c>
      <c r="AO195">
        <v>140.52925950697301</v>
      </c>
      <c r="AP195">
        <v>112.088422375257</v>
      </c>
      <c r="AQ195">
        <v>88.461680461622905</v>
      </c>
      <c r="AR195">
        <v>55030670.047324598</v>
      </c>
      <c r="AS195">
        <v>8650588.7349838801</v>
      </c>
      <c r="AT195">
        <v>88295465.034789503</v>
      </c>
      <c r="AU195">
        <v>223810113.21448401</v>
      </c>
      <c r="AV195">
        <v>1.0808580244564101</v>
      </c>
      <c r="AW195">
        <v>1.0808580244564101</v>
      </c>
      <c r="AX195">
        <v>1.0915937759966701</v>
      </c>
      <c r="AY195">
        <v>1.0823489842588101</v>
      </c>
      <c r="AZ195">
        <v>1.1789532391488</v>
      </c>
      <c r="BA195">
        <v>1.1789532391488</v>
      </c>
      <c r="BB195">
        <v>1.14513401867572</v>
      </c>
      <c r="BC195">
        <v>1.2142924350367801</v>
      </c>
      <c r="BD195">
        <v>1.08083394536997</v>
      </c>
      <c r="BE195">
        <v>1.08083394536997</v>
      </c>
      <c r="BF195">
        <v>1.0915603445806701</v>
      </c>
      <c r="BG195">
        <v>1.08180421469359</v>
      </c>
      <c r="BH195">
        <v>0.15866170499999999</v>
      </c>
      <c r="BI195">
        <v>0.15866170499999999</v>
      </c>
      <c r="BJ195">
        <v>0.180514759</v>
      </c>
      <c r="BK195">
        <v>0.21282462199999999</v>
      </c>
      <c r="BL195">
        <v>3.5903582999999899E-2</v>
      </c>
      <c r="BM195">
        <v>3.5903582999999899E-2</v>
      </c>
      <c r="BN195">
        <v>1.6482926999999901E-2</v>
      </c>
      <c r="BO195">
        <v>0.238783778999999</v>
      </c>
      <c r="BP195">
        <v>0.15867292099999999</v>
      </c>
      <c r="BQ195">
        <v>0.15867292099999999</v>
      </c>
      <c r="BR195">
        <v>0.18056576799999999</v>
      </c>
      <c r="BS195">
        <v>0.21254435599999999</v>
      </c>
      <c r="BT195">
        <v>2.4852400000000002E-4</v>
      </c>
      <c r="BU195">
        <v>2.4852400000000002E-4</v>
      </c>
      <c r="BV195">
        <v>6.08156E-4</v>
      </c>
      <c r="BW195">
        <v>4.3591369999999999E-3</v>
      </c>
      <c r="BX195">
        <v>17.3565366156773</v>
      </c>
      <c r="BY195">
        <v>17.3565366156773</v>
      </c>
      <c r="BZ195">
        <v>17.3565366156773</v>
      </c>
      <c r="CA195">
        <v>17.3565366156773</v>
      </c>
      <c r="CB195">
        <v>6002918.3906587698</v>
      </c>
      <c r="CC195">
        <v>943384.12920410105</v>
      </c>
      <c r="CD195">
        <v>11746974.4545596</v>
      </c>
      <c r="CE195">
        <v>36425315.719852298</v>
      </c>
    </row>
    <row r="196" spans="1:83" x14ac:dyDescent="0.25">
      <c r="A196">
        <v>530</v>
      </c>
      <c r="B196" t="s">
        <v>85</v>
      </c>
      <c r="C196">
        <v>1</v>
      </c>
      <c r="D196">
        <v>2034</v>
      </c>
      <c r="E196">
        <v>2032</v>
      </c>
      <c r="F196">
        <v>0.146300869243712</v>
      </c>
      <c r="G196">
        <v>2.3004393779287199E-2</v>
      </c>
      <c r="H196">
        <v>0.23489018282393201</v>
      </c>
      <c r="I196">
        <v>0.59580455415306699</v>
      </c>
      <c r="J196">
        <v>158.462559047073</v>
      </c>
      <c r="K196">
        <v>158.462559047073</v>
      </c>
      <c r="L196">
        <v>129.99393020558901</v>
      </c>
      <c r="M196">
        <v>106.34281583643001</v>
      </c>
      <c r="N196">
        <v>351243.68588663999</v>
      </c>
      <c r="O196">
        <v>55229.665444874103</v>
      </c>
      <c r="P196">
        <v>687432.52473174199</v>
      </c>
      <c r="Q196">
        <v>2131493.1797417798</v>
      </c>
      <c r="R196">
        <v>1694.32775136498</v>
      </c>
      <c r="S196">
        <v>380441849.74734998</v>
      </c>
      <c r="T196">
        <v>224538.52239677799</v>
      </c>
      <c r="U196">
        <v>104.714</v>
      </c>
      <c r="V196">
        <v>36549.988774477999</v>
      </c>
      <c r="W196">
        <v>4.6601083671514698E-4</v>
      </c>
      <c r="X196">
        <v>10.5234905618435</v>
      </c>
      <c r="Y196">
        <v>10.5234905618435</v>
      </c>
      <c r="Z196">
        <v>9.41473082794157</v>
      </c>
      <c r="AA196">
        <v>6.7373154021069901</v>
      </c>
      <c r="AB196">
        <v>17.791310948602199</v>
      </c>
      <c r="AC196">
        <v>17.791310948602199</v>
      </c>
      <c r="AD196">
        <v>17.791310948602199</v>
      </c>
      <c r="AE196">
        <v>17.791310948602199</v>
      </c>
      <c r="AF196">
        <v>6201113.6312813601</v>
      </c>
      <c r="AG196">
        <v>974788.85277947795</v>
      </c>
      <c r="AH196">
        <v>12135598.682490099</v>
      </c>
      <c r="AI196">
        <v>37629393.384430103</v>
      </c>
      <c r="AJ196">
        <v>130.14775753662701</v>
      </c>
      <c r="AK196">
        <v>130.14775753662701</v>
      </c>
      <c r="AL196">
        <v>102.787888429045</v>
      </c>
      <c r="AM196">
        <v>81.814189485721201</v>
      </c>
      <c r="AN196">
        <v>140.67124809846999</v>
      </c>
      <c r="AO196">
        <v>140.67124809846999</v>
      </c>
      <c r="AP196">
        <v>112.20261925698701</v>
      </c>
      <c r="AQ196">
        <v>88.551504887828202</v>
      </c>
      <c r="AR196">
        <v>55658973.314723298</v>
      </c>
      <c r="AS196">
        <v>8751834.1217084602</v>
      </c>
      <c r="AT196">
        <v>89362055.641030103</v>
      </c>
      <c r="AU196">
        <v>226668986.66988799</v>
      </c>
      <c r="AV196">
        <v>1.08194502601456</v>
      </c>
      <c r="AW196">
        <v>1.08194502601456</v>
      </c>
      <c r="AX196">
        <v>1.09270146421384</v>
      </c>
      <c r="AY196">
        <v>1.0834433275650399</v>
      </c>
      <c r="AZ196">
        <v>1.1801388934891099</v>
      </c>
      <c r="BA196">
        <v>1.1801388934891099</v>
      </c>
      <c r="BB196">
        <v>1.14629603653205</v>
      </c>
      <c r="BC196">
        <v>1.2155201839582599</v>
      </c>
      <c r="BD196">
        <v>1.08192092271218</v>
      </c>
      <c r="BE196">
        <v>1.08192092271218</v>
      </c>
      <c r="BF196">
        <v>1.09266799887351</v>
      </c>
      <c r="BG196">
        <v>1.0828980071932599</v>
      </c>
      <c r="BH196">
        <v>0.15866170499999999</v>
      </c>
      <c r="BI196">
        <v>0.15866170499999999</v>
      </c>
      <c r="BJ196">
        <v>0.180514759</v>
      </c>
      <c r="BK196">
        <v>0.21282462199999999</v>
      </c>
      <c r="BL196">
        <v>3.5903582999999899E-2</v>
      </c>
      <c r="BM196">
        <v>3.5903582999999899E-2</v>
      </c>
      <c r="BN196">
        <v>1.6482926999999901E-2</v>
      </c>
      <c r="BO196">
        <v>0.238783778999999</v>
      </c>
      <c r="BP196">
        <v>0.15867292099999999</v>
      </c>
      <c r="BQ196">
        <v>0.15867292099999999</v>
      </c>
      <c r="BR196">
        <v>0.18056576799999999</v>
      </c>
      <c r="BS196">
        <v>0.21254435599999999</v>
      </c>
      <c r="BT196">
        <v>2.4852400000000002E-4</v>
      </c>
      <c r="BU196">
        <v>2.4852400000000002E-4</v>
      </c>
      <c r="BV196">
        <v>6.08156E-4</v>
      </c>
      <c r="BW196">
        <v>4.3591369999999999E-3</v>
      </c>
      <c r="BX196">
        <v>17.791310948602199</v>
      </c>
      <c r="BY196">
        <v>17.791310948602199</v>
      </c>
      <c r="BZ196">
        <v>17.791310948602199</v>
      </c>
      <c r="CA196">
        <v>17.791310948602199</v>
      </c>
      <c r="CB196">
        <v>6201113.6312813601</v>
      </c>
      <c r="CC196">
        <v>974788.85277947795</v>
      </c>
      <c r="CD196">
        <v>12135598.682490099</v>
      </c>
      <c r="CE196">
        <v>37629393.384430103</v>
      </c>
    </row>
    <row r="197" spans="1:83" x14ac:dyDescent="0.25">
      <c r="A197">
        <v>552</v>
      </c>
      <c r="B197" t="s">
        <v>85</v>
      </c>
      <c r="C197">
        <v>1</v>
      </c>
      <c r="D197">
        <v>2035</v>
      </c>
      <c r="E197">
        <v>2033</v>
      </c>
      <c r="F197">
        <v>0.14611205315523901</v>
      </c>
      <c r="G197">
        <v>2.2983140128899699E-2</v>
      </c>
      <c r="H197">
        <v>0.234793724423736</v>
      </c>
      <c r="I197">
        <v>0.59611108229212295</v>
      </c>
      <c r="J197">
        <v>159.18948716804601</v>
      </c>
      <c r="K197">
        <v>159.18948716804601</v>
      </c>
      <c r="L197">
        <v>130.69324444420999</v>
      </c>
      <c r="M197">
        <v>107.01780595279</v>
      </c>
      <c r="N197">
        <v>353906.509146153</v>
      </c>
      <c r="O197">
        <v>55668.801557348401</v>
      </c>
      <c r="P197">
        <v>692708.05226062494</v>
      </c>
      <c r="Q197">
        <v>2147771.34319779</v>
      </c>
      <c r="R197">
        <v>1705.3072705228501</v>
      </c>
      <c r="S197">
        <v>385582123.30746001</v>
      </c>
      <c r="T197">
        <v>226107.12448862</v>
      </c>
      <c r="U197">
        <v>104.714</v>
      </c>
      <c r="V197">
        <v>36980.240718096597</v>
      </c>
      <c r="W197">
        <v>4.6275533487301498E-4</v>
      </c>
      <c r="X197">
        <v>10.6649613770764</v>
      </c>
      <c r="Y197">
        <v>10.6649613770764</v>
      </c>
      <c r="Z197">
        <v>9.5285877608221501</v>
      </c>
      <c r="AA197">
        <v>6.8268482127257597</v>
      </c>
      <c r="AB197">
        <v>18.376768254343201</v>
      </c>
      <c r="AC197">
        <v>18.376768254343201</v>
      </c>
      <c r="AD197">
        <v>18.376768254343201</v>
      </c>
      <c r="AE197">
        <v>18.376768254343201</v>
      </c>
      <c r="AF197">
        <v>6454723.8163401103</v>
      </c>
      <c r="AG197">
        <v>1014942.76264535</v>
      </c>
      <c r="AH197">
        <v>12632788.197493199</v>
      </c>
      <c r="AI197">
        <v>39169956.199827902</v>
      </c>
      <c r="AJ197">
        <v>130.14775753662701</v>
      </c>
      <c r="AK197">
        <v>130.14775753662701</v>
      </c>
      <c r="AL197">
        <v>102.787888429045</v>
      </c>
      <c r="AM197">
        <v>81.814189485721201</v>
      </c>
      <c r="AN197">
        <v>140.81271891370301</v>
      </c>
      <c r="AO197">
        <v>140.81271891370301</v>
      </c>
      <c r="AP197">
        <v>112.316476189867</v>
      </c>
      <c r="AQ197">
        <v>88.641037698446894</v>
      </c>
      <c r="AR197">
        <v>56338195.696409903</v>
      </c>
      <c r="AS197">
        <v>8861887.9711740706</v>
      </c>
      <c r="AT197">
        <v>90532262.802571103</v>
      </c>
      <c r="AU197">
        <v>229849776.83730501</v>
      </c>
      <c r="AV197">
        <v>1.08301133326663</v>
      </c>
      <c r="AW197">
        <v>1.08301133326663</v>
      </c>
      <c r="AX197">
        <v>1.0937916002464401</v>
      </c>
      <c r="AY197">
        <v>1.0845189776339099</v>
      </c>
      <c r="AZ197">
        <v>1.1813019753743299</v>
      </c>
      <c r="BA197">
        <v>1.1813019753743299</v>
      </c>
      <c r="BB197">
        <v>1.1474396413082699</v>
      </c>
      <c r="BC197">
        <v>1.2167269608485001</v>
      </c>
      <c r="BD197">
        <v>1.08298720620931</v>
      </c>
      <c r="BE197">
        <v>1.08298720620931</v>
      </c>
      <c r="BF197">
        <v>1.0937581015193401</v>
      </c>
      <c r="BG197">
        <v>1.08397311586428</v>
      </c>
      <c r="BH197">
        <v>0.15866170499999999</v>
      </c>
      <c r="BI197">
        <v>0.15866170499999999</v>
      </c>
      <c r="BJ197">
        <v>0.180514759</v>
      </c>
      <c r="BK197">
        <v>0.21282462199999999</v>
      </c>
      <c r="BL197">
        <v>3.5903582999999899E-2</v>
      </c>
      <c r="BM197">
        <v>3.5903582999999899E-2</v>
      </c>
      <c r="BN197">
        <v>1.6482926999999901E-2</v>
      </c>
      <c r="BO197">
        <v>0.238783778999999</v>
      </c>
      <c r="BP197">
        <v>0.15867292099999999</v>
      </c>
      <c r="BQ197">
        <v>0.15867292099999999</v>
      </c>
      <c r="BR197">
        <v>0.18056576799999999</v>
      </c>
      <c r="BS197">
        <v>0.21254435599999999</v>
      </c>
      <c r="BT197">
        <v>2.4852400000000002E-4</v>
      </c>
      <c r="BU197">
        <v>2.4852400000000002E-4</v>
      </c>
      <c r="BV197">
        <v>6.08156E-4</v>
      </c>
      <c r="BW197">
        <v>4.3591369999999999E-3</v>
      </c>
      <c r="BX197">
        <v>18.376768254343201</v>
      </c>
      <c r="BY197">
        <v>18.376768254343201</v>
      </c>
      <c r="BZ197">
        <v>18.376768254343201</v>
      </c>
      <c r="CA197">
        <v>18.376768254343201</v>
      </c>
      <c r="CB197">
        <v>6454723.8163401103</v>
      </c>
      <c r="CC197">
        <v>1014942.76264535</v>
      </c>
      <c r="CD197">
        <v>12632788.197493199</v>
      </c>
      <c r="CE197">
        <v>39169956.199827902</v>
      </c>
    </row>
    <row r="198" spans="1:83" x14ac:dyDescent="0.25">
      <c r="A198">
        <v>574</v>
      </c>
      <c r="B198" t="s">
        <v>85</v>
      </c>
      <c r="C198">
        <v>1</v>
      </c>
      <c r="D198">
        <v>2036</v>
      </c>
      <c r="E198">
        <v>2034</v>
      </c>
      <c r="F198">
        <v>0.145991483821173</v>
      </c>
      <c r="G198">
        <v>2.2969907564160601E-2</v>
      </c>
      <c r="H198">
        <v>0.23473303305004001</v>
      </c>
      <c r="I198">
        <v>0.59630557556462505</v>
      </c>
      <c r="J198">
        <v>159.710205128312</v>
      </c>
      <c r="K198">
        <v>159.710205128312</v>
      </c>
      <c r="L198">
        <v>131.187237687666</v>
      </c>
      <c r="M198">
        <v>107.48774985390899</v>
      </c>
      <c r="N198">
        <v>356666.51510588598</v>
      </c>
      <c r="O198">
        <v>56116.950583560902</v>
      </c>
      <c r="P198">
        <v>698152.19236028998</v>
      </c>
      <c r="Q198">
        <v>2164598.6431168602</v>
      </c>
      <c r="R198">
        <v>1713.68047998312</v>
      </c>
      <c r="S198">
        <v>390182227.06562901</v>
      </c>
      <c r="T198">
        <v>227686.684666835</v>
      </c>
      <c r="U198">
        <v>104.714</v>
      </c>
      <c r="V198">
        <v>37415.557416622003</v>
      </c>
      <c r="W198">
        <v>4.5952257561841298E-4</v>
      </c>
      <c r="X198">
        <v>10.803738874777499</v>
      </c>
      <c r="Y198">
        <v>10.803738874777499</v>
      </c>
      <c r="Z198">
        <v>9.6406405417134202</v>
      </c>
      <c r="AA198">
        <v>6.9148516512806397</v>
      </c>
      <c r="AB198">
        <v>18.758708716907599</v>
      </c>
      <c r="AC198">
        <v>18.758708716907599</v>
      </c>
      <c r="AD198">
        <v>18.758708716907599</v>
      </c>
      <c r="AE198">
        <v>18.758708716907599</v>
      </c>
      <c r="AF198">
        <v>6638829.1180902896</v>
      </c>
      <c r="AG198">
        <v>1044274.83303363</v>
      </c>
      <c r="AH198">
        <v>12994308.578213399</v>
      </c>
      <c r="AI198">
        <v>40289417.017568797</v>
      </c>
      <c r="AJ198">
        <v>130.14775753662701</v>
      </c>
      <c r="AK198">
        <v>130.14775753662701</v>
      </c>
      <c r="AL198">
        <v>102.787888429045</v>
      </c>
      <c r="AM198">
        <v>81.814189485721201</v>
      </c>
      <c r="AN198">
        <v>140.95149641140401</v>
      </c>
      <c r="AO198">
        <v>140.95149641140401</v>
      </c>
      <c r="AP198">
        <v>112.42852897075799</v>
      </c>
      <c r="AQ198">
        <v>88.729041137001801</v>
      </c>
      <c r="AR198">
        <v>56963282.289961398</v>
      </c>
      <c r="AS198">
        <v>8962449.6888758708</v>
      </c>
      <c r="AT198">
        <v>91588657.601334795</v>
      </c>
      <c r="AU198">
        <v>232667837.485457</v>
      </c>
      <c r="AV198">
        <v>1.0841093218466999</v>
      </c>
      <c r="AW198">
        <v>1.0841093218466999</v>
      </c>
      <c r="AX198">
        <v>1.09490912459162</v>
      </c>
      <c r="AY198">
        <v>1.08562358236807</v>
      </c>
      <c r="AZ198">
        <v>1.18249961388349</v>
      </c>
      <c r="BA198">
        <v>1.18249961388349</v>
      </c>
      <c r="BB198">
        <v>1.1486119777327699</v>
      </c>
      <c r="BC198">
        <v>1.2179662221144201</v>
      </c>
      <c r="BD198">
        <v>1.08408517032867</v>
      </c>
      <c r="BE198">
        <v>1.08408517032867</v>
      </c>
      <c r="BF198">
        <v>1.0948755916389501</v>
      </c>
      <c r="BG198">
        <v>1.08507716462708</v>
      </c>
      <c r="BH198">
        <v>0.15866170499999999</v>
      </c>
      <c r="BI198">
        <v>0.15866170499999999</v>
      </c>
      <c r="BJ198">
        <v>0.180514759</v>
      </c>
      <c r="BK198">
        <v>0.21282462199999999</v>
      </c>
      <c r="BL198">
        <v>3.5903582999999899E-2</v>
      </c>
      <c r="BM198">
        <v>3.5903582999999899E-2</v>
      </c>
      <c r="BN198">
        <v>1.6482926999999901E-2</v>
      </c>
      <c r="BO198">
        <v>0.238783778999999</v>
      </c>
      <c r="BP198">
        <v>0.15867292099999999</v>
      </c>
      <c r="BQ198">
        <v>0.15867292099999999</v>
      </c>
      <c r="BR198">
        <v>0.18056576799999999</v>
      </c>
      <c r="BS198">
        <v>0.21254435599999999</v>
      </c>
      <c r="BT198">
        <v>2.4852400000000002E-4</v>
      </c>
      <c r="BU198">
        <v>2.4852400000000002E-4</v>
      </c>
      <c r="BV198">
        <v>6.08156E-4</v>
      </c>
      <c r="BW198">
        <v>4.3591369999999999E-3</v>
      </c>
      <c r="BX198">
        <v>18.758708716907599</v>
      </c>
      <c r="BY198">
        <v>18.758708716907599</v>
      </c>
      <c r="BZ198">
        <v>18.758708716907599</v>
      </c>
      <c r="CA198">
        <v>18.758708716907599</v>
      </c>
      <c r="CB198">
        <v>6638829.1180902896</v>
      </c>
      <c r="CC198">
        <v>1044274.83303363</v>
      </c>
      <c r="CD198">
        <v>12994308.578213399</v>
      </c>
      <c r="CE198">
        <v>40289417.017568797</v>
      </c>
    </row>
    <row r="199" spans="1:83" x14ac:dyDescent="0.25">
      <c r="A199">
        <v>596</v>
      </c>
      <c r="B199" t="s">
        <v>85</v>
      </c>
      <c r="C199">
        <v>1</v>
      </c>
      <c r="D199">
        <v>2037</v>
      </c>
      <c r="E199">
        <v>2035</v>
      </c>
      <c r="F199">
        <v>0.14591526505927599</v>
      </c>
      <c r="G199">
        <v>2.2961944846668698E-2</v>
      </c>
      <c r="H199">
        <v>0.23469483730115701</v>
      </c>
      <c r="I199">
        <v>0.59642795279289695</v>
      </c>
      <c r="J199">
        <v>160.10305517675201</v>
      </c>
      <c r="K199">
        <v>160.10305517675201</v>
      </c>
      <c r="L199">
        <v>131.552054952318</v>
      </c>
      <c r="M199">
        <v>107.828071491879</v>
      </c>
      <c r="N199">
        <v>359496.69777539902</v>
      </c>
      <c r="O199">
        <v>56572.171140043698</v>
      </c>
      <c r="P199">
        <v>703719.67962316505</v>
      </c>
      <c r="Q199">
        <v>2181825.17190223</v>
      </c>
      <c r="R199">
        <v>1720.41324177197</v>
      </c>
      <c r="S199">
        <v>394451667.66076899</v>
      </c>
      <c r="T199">
        <v>229277.27948344199</v>
      </c>
      <c r="U199">
        <v>104.714</v>
      </c>
      <c r="V199">
        <v>37855.9984903363</v>
      </c>
      <c r="W199">
        <v>4.5631240007405798E-4</v>
      </c>
      <c r="X199">
        <v>10.946639626274701</v>
      </c>
      <c r="Y199">
        <v>10.946639626274701</v>
      </c>
      <c r="Z199">
        <v>9.7555085094227696</v>
      </c>
      <c r="AA199">
        <v>7.0052239923082</v>
      </c>
      <c r="AB199">
        <v>19.008658013850098</v>
      </c>
      <c r="AC199">
        <v>19.008658013850098</v>
      </c>
      <c r="AD199">
        <v>19.008658013850098</v>
      </c>
      <c r="AE199">
        <v>19.008658013850098</v>
      </c>
      <c r="AF199">
        <v>6779751.8106395202</v>
      </c>
      <c r="AG199">
        <v>1066707.92242303</v>
      </c>
      <c r="AH199">
        <v>13270936.2661964</v>
      </c>
      <c r="AI199">
        <v>41146115.344252601</v>
      </c>
      <c r="AJ199">
        <v>130.14775753662701</v>
      </c>
      <c r="AK199">
        <v>130.14775753662701</v>
      </c>
      <c r="AL199">
        <v>102.787888429045</v>
      </c>
      <c r="AM199">
        <v>81.814189485721201</v>
      </c>
      <c r="AN199">
        <v>141.094397162901</v>
      </c>
      <c r="AO199">
        <v>141.094397162901</v>
      </c>
      <c r="AP199">
        <v>112.54339693846801</v>
      </c>
      <c r="AQ199">
        <v>88.819413478029404</v>
      </c>
      <c r="AR199">
        <v>57556519.639794901</v>
      </c>
      <c r="AS199">
        <v>9057377.4375030808</v>
      </c>
      <c r="AT199">
        <v>92575769.964814499</v>
      </c>
      <c r="AU199">
        <v>235262000.61865601</v>
      </c>
      <c r="AV199">
        <v>1.08522764820198</v>
      </c>
      <c r="AW199">
        <v>1.08522764820198</v>
      </c>
      <c r="AX199">
        <v>1.09604421526003</v>
      </c>
      <c r="AY199">
        <v>1.08674674595023</v>
      </c>
      <c r="AZ199">
        <v>1.18371943595925</v>
      </c>
      <c r="BA199">
        <v>1.18371943595925</v>
      </c>
      <c r="BB199">
        <v>1.14980274206952</v>
      </c>
      <c r="BC199">
        <v>1.21922630463951</v>
      </c>
      <c r="BD199">
        <v>1.08520347177016</v>
      </c>
      <c r="BE199">
        <v>1.08520347177016</v>
      </c>
      <c r="BF199">
        <v>1.0960106475437901</v>
      </c>
      <c r="BG199">
        <v>1.0861997628968001</v>
      </c>
      <c r="BH199">
        <v>0.15866170499999999</v>
      </c>
      <c r="BI199">
        <v>0.15866170499999999</v>
      </c>
      <c r="BJ199">
        <v>0.180514759</v>
      </c>
      <c r="BK199">
        <v>0.21282462199999999</v>
      </c>
      <c r="BL199">
        <v>3.5903582999999899E-2</v>
      </c>
      <c r="BM199">
        <v>3.5903582999999899E-2</v>
      </c>
      <c r="BN199">
        <v>1.6482926999999901E-2</v>
      </c>
      <c r="BO199">
        <v>0.238783778999999</v>
      </c>
      <c r="BP199">
        <v>0.15867292099999999</v>
      </c>
      <c r="BQ199">
        <v>0.15867292099999999</v>
      </c>
      <c r="BR199">
        <v>0.18056576799999999</v>
      </c>
      <c r="BS199">
        <v>0.21254435599999999</v>
      </c>
      <c r="BT199">
        <v>2.4852400000000002E-4</v>
      </c>
      <c r="BU199">
        <v>2.4852400000000002E-4</v>
      </c>
      <c r="BV199">
        <v>6.08156E-4</v>
      </c>
      <c r="BW199">
        <v>4.3591369999999999E-3</v>
      </c>
      <c r="BX199">
        <v>19.008658013850098</v>
      </c>
      <c r="BY199">
        <v>19.008658013850098</v>
      </c>
      <c r="BZ199">
        <v>19.008658013850098</v>
      </c>
      <c r="CA199">
        <v>19.008658013850098</v>
      </c>
      <c r="CB199">
        <v>6779751.8106395202</v>
      </c>
      <c r="CC199">
        <v>1066707.92242303</v>
      </c>
      <c r="CD199">
        <v>13270936.2661964</v>
      </c>
      <c r="CE199">
        <v>41146115.344252601</v>
      </c>
    </row>
    <row r="200" spans="1:83" x14ac:dyDescent="0.25">
      <c r="A200">
        <v>618</v>
      </c>
      <c r="B200" t="s">
        <v>85</v>
      </c>
      <c r="C200">
        <v>1</v>
      </c>
      <c r="D200">
        <v>2038</v>
      </c>
      <c r="E200">
        <v>2036</v>
      </c>
      <c r="F200">
        <v>0.145870641086394</v>
      </c>
      <c r="G200">
        <v>2.29577321082872E-2</v>
      </c>
      <c r="H200">
        <v>0.23467270531075499</v>
      </c>
      <c r="I200">
        <v>0.59649892149456196</v>
      </c>
      <c r="J200">
        <v>160.40339540142901</v>
      </c>
      <c r="K200">
        <v>160.40339540142901</v>
      </c>
      <c r="L200">
        <v>131.823521082642</v>
      </c>
      <c r="M200">
        <v>108.074754767356</v>
      </c>
      <c r="N200">
        <v>362384.519630934</v>
      </c>
      <c r="O200">
        <v>57033.592640139002</v>
      </c>
      <c r="P200">
        <v>709389.857543146</v>
      </c>
      <c r="Q200">
        <v>2199382.2040612302</v>
      </c>
      <c r="R200">
        <v>1725.96067466626</v>
      </c>
      <c r="S200">
        <v>398488050.486395</v>
      </c>
      <c r="T200">
        <v>230878.98602524499</v>
      </c>
      <c r="U200">
        <v>104.714</v>
      </c>
      <c r="V200">
        <v>38301.624261347897</v>
      </c>
      <c r="W200">
        <v>4.5312465047256801E-4</v>
      </c>
      <c r="X200">
        <v>11.092187293609401</v>
      </c>
      <c r="Y200">
        <v>11.092187293609401</v>
      </c>
      <c r="Z200">
        <v>9.8721820824032598</v>
      </c>
      <c r="AA200">
        <v>7.0971147104419101</v>
      </c>
      <c r="AB200">
        <v>19.163450571193302</v>
      </c>
      <c r="AC200">
        <v>19.163450571193302</v>
      </c>
      <c r="AD200">
        <v>19.163450571193302</v>
      </c>
      <c r="AE200">
        <v>19.163450571193302</v>
      </c>
      <c r="AF200">
        <v>6889197.1983260997</v>
      </c>
      <c r="AG200">
        <v>1084118.0053473101</v>
      </c>
      <c r="AH200">
        <v>13485697.296434499</v>
      </c>
      <c r="AI200">
        <v>41811298.8367339</v>
      </c>
      <c r="AJ200">
        <v>130.14775753662701</v>
      </c>
      <c r="AK200">
        <v>130.14775753662701</v>
      </c>
      <c r="AL200">
        <v>102.787888429045</v>
      </c>
      <c r="AM200">
        <v>81.814189485721201</v>
      </c>
      <c r="AN200">
        <v>141.239944830236</v>
      </c>
      <c r="AO200">
        <v>141.239944830236</v>
      </c>
      <c r="AP200">
        <v>112.660070511448</v>
      </c>
      <c r="AQ200">
        <v>88.911304196163101</v>
      </c>
      <c r="AR200">
        <v>58127707.389718004</v>
      </c>
      <c r="AS200">
        <v>9148381.9114203006</v>
      </c>
      <c r="AT200">
        <v>93514268.841651395</v>
      </c>
      <c r="AU200">
        <v>237697692.34360501</v>
      </c>
      <c r="AV200">
        <v>1.0863609346499901</v>
      </c>
      <c r="AW200">
        <v>1.0863609346499901</v>
      </c>
      <c r="AX200">
        <v>1.09719228538727</v>
      </c>
      <c r="AY200">
        <v>1.0878835951422201</v>
      </c>
      <c r="AZ200">
        <v>1.18495557585786</v>
      </c>
      <c r="BA200">
        <v>1.18495557585786</v>
      </c>
      <c r="BB200">
        <v>1.15100712247864</v>
      </c>
      <c r="BC200">
        <v>1.2205017411149</v>
      </c>
      <c r="BD200">
        <v>1.08633673297109</v>
      </c>
      <c r="BE200">
        <v>1.08633673297109</v>
      </c>
      <c r="BF200">
        <v>1.09715868250996</v>
      </c>
      <c r="BG200">
        <v>1.0873360398881</v>
      </c>
      <c r="BH200">
        <v>0.15866170499999999</v>
      </c>
      <c r="BI200">
        <v>0.15866170499999999</v>
      </c>
      <c r="BJ200">
        <v>0.180514759</v>
      </c>
      <c r="BK200">
        <v>0.21282462199999999</v>
      </c>
      <c r="BL200">
        <v>3.5903582999999899E-2</v>
      </c>
      <c r="BM200">
        <v>3.5903582999999899E-2</v>
      </c>
      <c r="BN200">
        <v>1.6482926999999901E-2</v>
      </c>
      <c r="BO200">
        <v>0.238783778999999</v>
      </c>
      <c r="BP200">
        <v>0.15867292099999999</v>
      </c>
      <c r="BQ200">
        <v>0.15867292099999999</v>
      </c>
      <c r="BR200">
        <v>0.18056576799999999</v>
      </c>
      <c r="BS200">
        <v>0.21254435599999999</v>
      </c>
      <c r="BT200">
        <v>2.4852400000000002E-4</v>
      </c>
      <c r="BU200">
        <v>2.4852400000000002E-4</v>
      </c>
      <c r="BV200">
        <v>6.08156E-4</v>
      </c>
      <c r="BW200">
        <v>4.3591369999999999E-3</v>
      </c>
      <c r="BX200">
        <v>19.163450571193302</v>
      </c>
      <c r="BY200">
        <v>19.163450571193302</v>
      </c>
      <c r="BZ200">
        <v>19.163450571193302</v>
      </c>
      <c r="CA200">
        <v>19.163450571193302</v>
      </c>
      <c r="CB200">
        <v>6889197.1983260997</v>
      </c>
      <c r="CC200">
        <v>1084118.0053473101</v>
      </c>
      <c r="CD200">
        <v>13485697.296434499</v>
      </c>
      <c r="CE200">
        <v>41811298.8367339</v>
      </c>
    </row>
    <row r="201" spans="1:83" x14ac:dyDescent="0.25">
      <c r="A201">
        <v>640</v>
      </c>
      <c r="B201" t="s">
        <v>85</v>
      </c>
      <c r="C201">
        <v>1</v>
      </c>
      <c r="D201">
        <v>2039</v>
      </c>
      <c r="E201">
        <v>2037</v>
      </c>
      <c r="F201">
        <v>0.14586518174669599</v>
      </c>
      <c r="G201">
        <v>2.2958154175170799E-2</v>
      </c>
      <c r="H201">
        <v>0.234670660732825</v>
      </c>
      <c r="I201">
        <v>0.59650600334530701</v>
      </c>
      <c r="J201">
        <v>160.58592941134299</v>
      </c>
      <c r="K201">
        <v>160.58592941134299</v>
      </c>
      <c r="L201">
        <v>131.97656810684799</v>
      </c>
      <c r="M201">
        <v>108.202804482625</v>
      </c>
      <c r="N201">
        <v>365340.08757687599</v>
      </c>
      <c r="O201">
        <v>57501.961444958397</v>
      </c>
      <c r="P201">
        <v>715179.64595907496</v>
      </c>
      <c r="Q201">
        <v>2217325.6565294201</v>
      </c>
      <c r="R201">
        <v>1729.99715026734</v>
      </c>
      <c r="S201">
        <v>402210293.17768103</v>
      </c>
      <c r="T201">
        <v>232491.881917566</v>
      </c>
      <c r="U201">
        <v>104.714</v>
      </c>
      <c r="V201">
        <v>38752.495761853002</v>
      </c>
      <c r="W201">
        <v>4.4995917014870398E-4</v>
      </c>
      <c r="X201">
        <v>11.2396819834641</v>
      </c>
      <c r="Y201">
        <v>11.2396819834641</v>
      </c>
      <c r="Z201">
        <v>9.9901897865512392</v>
      </c>
      <c r="AA201">
        <v>7.1901251056525401</v>
      </c>
      <c r="AB201">
        <v>19.198489891252098</v>
      </c>
      <c r="AC201">
        <v>19.198489891252098</v>
      </c>
      <c r="AD201">
        <v>19.198489891252098</v>
      </c>
      <c r="AE201">
        <v>19.198489891252098</v>
      </c>
      <c r="AF201">
        <v>6957235.5368807502</v>
      </c>
      <c r="AG201">
        <v>1094958.8517634999</v>
      </c>
      <c r="AH201">
        <v>13619214.0089988</v>
      </c>
      <c r="AI201">
        <v>42224817.011669397</v>
      </c>
      <c r="AJ201">
        <v>130.14775753662701</v>
      </c>
      <c r="AK201">
        <v>130.14775753662701</v>
      </c>
      <c r="AL201">
        <v>102.787888429045</v>
      </c>
      <c r="AM201">
        <v>81.814189485721201</v>
      </c>
      <c r="AN201">
        <v>141.38743952009099</v>
      </c>
      <c r="AO201">
        <v>141.38743952009099</v>
      </c>
      <c r="AP201">
        <v>112.778078215596</v>
      </c>
      <c r="AQ201">
        <v>89.004314591373699</v>
      </c>
      <c r="AR201">
        <v>58668477.514754303</v>
      </c>
      <c r="AS201">
        <v>9234005.9216138795</v>
      </c>
      <c r="AT201">
        <v>94386955.253549904</v>
      </c>
      <c r="AU201">
        <v>239920854.48776299</v>
      </c>
      <c r="AV201">
        <v>1.0875127657567101</v>
      </c>
      <c r="AW201">
        <v>1.0875127657567101</v>
      </c>
      <c r="AX201">
        <v>1.09835642164484</v>
      </c>
      <c r="AY201">
        <v>1.0890373965964499</v>
      </c>
      <c r="AZ201">
        <v>1.1862119434690399</v>
      </c>
      <c r="BA201">
        <v>1.1862119434690399</v>
      </c>
      <c r="BB201">
        <v>1.1522283570259899</v>
      </c>
      <c r="BC201">
        <v>1.2217961964133099</v>
      </c>
      <c r="BD201">
        <v>1.0874885384176001</v>
      </c>
      <c r="BE201">
        <v>1.0874885384176001</v>
      </c>
      <c r="BF201">
        <v>1.09832278311441</v>
      </c>
      <c r="BG201">
        <v>1.08848926060919</v>
      </c>
      <c r="BH201">
        <v>0.15866170499999999</v>
      </c>
      <c r="BI201">
        <v>0.15866170499999999</v>
      </c>
      <c r="BJ201">
        <v>0.180514759</v>
      </c>
      <c r="BK201">
        <v>0.21282462199999999</v>
      </c>
      <c r="BL201">
        <v>3.5903582999999899E-2</v>
      </c>
      <c r="BM201">
        <v>3.5903582999999899E-2</v>
      </c>
      <c r="BN201">
        <v>1.6482926999999901E-2</v>
      </c>
      <c r="BO201">
        <v>0.238783778999999</v>
      </c>
      <c r="BP201">
        <v>0.15867292099999999</v>
      </c>
      <c r="BQ201">
        <v>0.15867292099999999</v>
      </c>
      <c r="BR201">
        <v>0.18056576799999999</v>
      </c>
      <c r="BS201">
        <v>0.21254435599999999</v>
      </c>
      <c r="BT201">
        <v>2.4852400000000002E-4</v>
      </c>
      <c r="BU201">
        <v>2.4852400000000002E-4</v>
      </c>
      <c r="BV201">
        <v>6.08156E-4</v>
      </c>
      <c r="BW201">
        <v>4.3591369999999999E-3</v>
      </c>
      <c r="BX201">
        <v>19.198489891252098</v>
      </c>
      <c r="BY201">
        <v>19.198489891252098</v>
      </c>
      <c r="BZ201">
        <v>19.198489891252098</v>
      </c>
      <c r="CA201">
        <v>19.198489891252098</v>
      </c>
      <c r="CB201">
        <v>6957235.5368807502</v>
      </c>
      <c r="CC201">
        <v>1094958.8517634999</v>
      </c>
      <c r="CD201">
        <v>13619214.0089988</v>
      </c>
      <c r="CE201">
        <v>42224817.011669397</v>
      </c>
    </row>
    <row r="202" spans="1:83" x14ac:dyDescent="0.25">
      <c r="A202">
        <v>662</v>
      </c>
      <c r="B202" t="s">
        <v>85</v>
      </c>
      <c r="C202">
        <v>1</v>
      </c>
      <c r="D202">
        <v>2040</v>
      </c>
      <c r="E202">
        <v>2038</v>
      </c>
      <c r="F202">
        <v>0.145863619051118</v>
      </c>
      <c r="G202">
        <v>2.2959058449668699E-2</v>
      </c>
      <c r="H202">
        <v>0.234670346988886</v>
      </c>
      <c r="I202">
        <v>0.59650697551032605</v>
      </c>
      <c r="J202">
        <v>160.75974505770199</v>
      </c>
      <c r="K202">
        <v>160.75974505770199</v>
      </c>
      <c r="L202">
        <v>132.120134625367</v>
      </c>
      <c r="M202">
        <v>108.32110922419</v>
      </c>
      <c r="N202">
        <v>368323.49021860398</v>
      </c>
      <c r="O202">
        <v>57974.432523515999</v>
      </c>
      <c r="P202">
        <v>721022.71905933495</v>
      </c>
      <c r="Q202">
        <v>2235435.6334972898</v>
      </c>
      <c r="R202">
        <v>1733.9180274452401</v>
      </c>
      <c r="S202">
        <v>405938031.50842601</v>
      </c>
      <c r="T202">
        <v>234116.04532800999</v>
      </c>
      <c r="U202">
        <v>104.714</v>
      </c>
      <c r="V202">
        <v>39208.674742494797</v>
      </c>
      <c r="W202">
        <v>4.4681580353167602E-4</v>
      </c>
      <c r="X202">
        <v>11.389590219064001</v>
      </c>
      <c r="Y202">
        <v>11.389590219064001</v>
      </c>
      <c r="Z202">
        <v>10.109848894310399</v>
      </c>
      <c r="AA202">
        <v>7.28452243645755</v>
      </c>
      <c r="AB202">
        <v>19.222397302011299</v>
      </c>
      <c r="AC202">
        <v>19.222397302011299</v>
      </c>
      <c r="AD202">
        <v>19.222397302011299</v>
      </c>
      <c r="AE202">
        <v>19.222397302011299</v>
      </c>
      <c r="AF202">
        <v>7022712.3137543499</v>
      </c>
      <c r="AG202">
        <v>1105325.54853992</v>
      </c>
      <c r="AH202">
        <v>13747467.296937101</v>
      </c>
      <c r="AI202">
        <v>42622314.717751697</v>
      </c>
      <c r="AJ202">
        <v>130.14775753662701</v>
      </c>
      <c r="AK202">
        <v>130.14775753662701</v>
      </c>
      <c r="AL202">
        <v>102.787888429045</v>
      </c>
      <c r="AM202">
        <v>81.814189485721201</v>
      </c>
      <c r="AN202">
        <v>141.537347755691</v>
      </c>
      <c r="AO202">
        <v>141.537347755691</v>
      </c>
      <c r="AP202">
        <v>112.897737323355</v>
      </c>
      <c r="AQ202">
        <v>89.098711922178694</v>
      </c>
      <c r="AR202">
        <v>59211590.386306003</v>
      </c>
      <c r="AS202">
        <v>9319954.9923454206</v>
      </c>
      <c r="AT202">
        <v>95261618.710067704</v>
      </c>
      <c r="AU202">
        <v>242144867.419707</v>
      </c>
      <c r="AV202">
        <v>1.0886672612909201</v>
      </c>
      <c r="AW202">
        <v>1.0886672612909201</v>
      </c>
      <c r="AX202">
        <v>1.09952299705949</v>
      </c>
      <c r="AY202">
        <v>1.09019370734155</v>
      </c>
      <c r="AZ202">
        <v>1.1874712173226301</v>
      </c>
      <c r="BA202">
        <v>1.1874712173226301</v>
      </c>
      <c r="BB202">
        <v>1.1534521503656401</v>
      </c>
      <c r="BC202">
        <v>1.2230934668969999</v>
      </c>
      <c r="BD202">
        <v>1.08864300823225</v>
      </c>
      <c r="BE202">
        <v>1.08864300823225</v>
      </c>
      <c r="BF202">
        <v>1.0994893228012399</v>
      </c>
      <c r="BG202">
        <v>1.0896449893581801</v>
      </c>
      <c r="BH202">
        <v>0.15866170499999999</v>
      </c>
      <c r="BI202">
        <v>0.15866170499999999</v>
      </c>
      <c r="BJ202">
        <v>0.180514759</v>
      </c>
      <c r="BK202">
        <v>0.21282462199999999</v>
      </c>
      <c r="BL202">
        <v>3.5903582999999899E-2</v>
      </c>
      <c r="BM202">
        <v>3.5903582999999899E-2</v>
      </c>
      <c r="BN202">
        <v>1.6482926999999901E-2</v>
      </c>
      <c r="BO202">
        <v>0.238783778999999</v>
      </c>
      <c r="BP202">
        <v>0.15867292099999999</v>
      </c>
      <c r="BQ202">
        <v>0.15867292099999999</v>
      </c>
      <c r="BR202">
        <v>0.18056576799999999</v>
      </c>
      <c r="BS202">
        <v>0.21254435599999999</v>
      </c>
      <c r="BT202">
        <v>2.4852400000000002E-4</v>
      </c>
      <c r="BU202">
        <v>2.4852400000000002E-4</v>
      </c>
      <c r="BV202">
        <v>6.08156E-4</v>
      </c>
      <c r="BW202">
        <v>4.3591369999999999E-3</v>
      </c>
      <c r="BX202">
        <v>19.222397302011299</v>
      </c>
      <c r="BY202">
        <v>19.222397302011299</v>
      </c>
      <c r="BZ202">
        <v>19.222397302011299</v>
      </c>
      <c r="CA202">
        <v>19.222397302011299</v>
      </c>
      <c r="CB202">
        <v>7022712.3137543499</v>
      </c>
      <c r="CC202">
        <v>1105325.54853992</v>
      </c>
      <c r="CD202">
        <v>13747467.296937101</v>
      </c>
      <c r="CE202">
        <v>42622314.717751697</v>
      </c>
    </row>
    <row r="203" spans="1:83" x14ac:dyDescent="0.25">
      <c r="A203">
        <v>684</v>
      </c>
      <c r="B203" t="s">
        <v>85</v>
      </c>
      <c r="C203">
        <v>1</v>
      </c>
      <c r="D203">
        <v>2041</v>
      </c>
      <c r="E203">
        <v>2039</v>
      </c>
      <c r="F203">
        <v>0.14586483591319199</v>
      </c>
      <c r="G203">
        <v>2.2960292430038401E-2</v>
      </c>
      <c r="H203">
        <v>0.234671448335565</v>
      </c>
      <c r="I203">
        <v>0.59650342332120299</v>
      </c>
      <c r="J203">
        <v>160.92541477676801</v>
      </c>
      <c r="K203">
        <v>160.92541477676801</v>
      </c>
      <c r="L203">
        <v>132.25545916313499</v>
      </c>
      <c r="M203">
        <v>108.431126564797</v>
      </c>
      <c r="N203">
        <v>371334.44630541198</v>
      </c>
      <c r="O203">
        <v>58451.013386068204</v>
      </c>
      <c r="P203">
        <v>726918.82053006999</v>
      </c>
      <c r="Q203">
        <v>2253711.0684775799</v>
      </c>
      <c r="R203">
        <v>1737.7396128210901</v>
      </c>
      <c r="S203">
        <v>409674815.85598201</v>
      </c>
      <c r="T203">
        <v>235751.55497025501</v>
      </c>
      <c r="U203">
        <v>104.714</v>
      </c>
      <c r="V203">
        <v>39670.223680820302</v>
      </c>
      <c r="W203">
        <v>4.43694396137495E-4</v>
      </c>
      <c r="X203">
        <v>11.539845223927401</v>
      </c>
      <c r="Y203">
        <v>11.539845223927401</v>
      </c>
      <c r="Z203">
        <v>10.229758717875701</v>
      </c>
      <c r="AA203">
        <v>7.3791250628617604</v>
      </c>
      <c r="AB203">
        <v>19.2378120162141</v>
      </c>
      <c r="AC203">
        <v>19.2378120162141</v>
      </c>
      <c r="AD203">
        <v>19.2378120162141</v>
      </c>
      <c r="AE203">
        <v>19.2378120162141</v>
      </c>
      <c r="AF203">
        <v>7085738.0659814002</v>
      </c>
      <c r="AG203">
        <v>1115301.23463409</v>
      </c>
      <c r="AH203">
        <v>13870899.528682999</v>
      </c>
      <c r="AI203">
        <v>43004890.4915675</v>
      </c>
      <c r="AJ203">
        <v>130.14775753662701</v>
      </c>
      <c r="AK203">
        <v>130.14775753662701</v>
      </c>
      <c r="AL203">
        <v>102.787888429045</v>
      </c>
      <c r="AM203">
        <v>81.814189485721201</v>
      </c>
      <c r="AN203">
        <v>141.687602760554</v>
      </c>
      <c r="AO203">
        <v>141.687602760554</v>
      </c>
      <c r="AP203">
        <v>113.01764714692101</v>
      </c>
      <c r="AQ203">
        <v>89.193314548582904</v>
      </c>
      <c r="AR203">
        <v>59757149.7926002</v>
      </c>
      <c r="AS203">
        <v>9406253.5732755009</v>
      </c>
      <c r="AT203">
        <v>96138982.383529201</v>
      </c>
      <c r="AU203">
        <v>244372430.10657701</v>
      </c>
      <c r="AV203">
        <v>1.0898242084379499</v>
      </c>
      <c r="AW203">
        <v>1.0898242084379499</v>
      </c>
      <c r="AX203">
        <v>1.1006918602153</v>
      </c>
      <c r="AY203">
        <v>1.0913523581696301</v>
      </c>
      <c r="AZ203">
        <v>1.1887331652895801</v>
      </c>
      <c r="BA203">
        <v>1.1887331652895801</v>
      </c>
      <c r="BB203">
        <v>1.1546783436550501</v>
      </c>
      <c r="BC203">
        <v>1.2243933627308301</v>
      </c>
      <c r="BD203">
        <v>1.0897999296051</v>
      </c>
      <c r="BE203">
        <v>1.0897999296051</v>
      </c>
      <c r="BF203">
        <v>1.1006581501591599</v>
      </c>
      <c r="BG203">
        <v>1.0908030570123399</v>
      </c>
      <c r="BH203">
        <v>0.15866170499999999</v>
      </c>
      <c r="BI203">
        <v>0.15866170499999999</v>
      </c>
      <c r="BJ203">
        <v>0.180514759</v>
      </c>
      <c r="BK203">
        <v>0.21282462199999999</v>
      </c>
      <c r="BL203">
        <v>3.5903582999999899E-2</v>
      </c>
      <c r="BM203">
        <v>3.5903582999999899E-2</v>
      </c>
      <c r="BN203">
        <v>1.6482926999999901E-2</v>
      </c>
      <c r="BO203">
        <v>0.238783778999999</v>
      </c>
      <c r="BP203">
        <v>0.15867292099999999</v>
      </c>
      <c r="BQ203">
        <v>0.15867292099999999</v>
      </c>
      <c r="BR203">
        <v>0.18056576799999999</v>
      </c>
      <c r="BS203">
        <v>0.21254435599999999</v>
      </c>
      <c r="BT203">
        <v>2.4852400000000002E-4</v>
      </c>
      <c r="BU203">
        <v>2.4852400000000002E-4</v>
      </c>
      <c r="BV203">
        <v>6.08156E-4</v>
      </c>
      <c r="BW203">
        <v>4.3591369999999999E-3</v>
      </c>
      <c r="BX203">
        <v>19.2378120162141</v>
      </c>
      <c r="BY203">
        <v>19.2378120162141</v>
      </c>
      <c r="BZ203">
        <v>19.2378120162141</v>
      </c>
      <c r="CA203">
        <v>19.2378120162141</v>
      </c>
      <c r="CB203">
        <v>7085738.0659814002</v>
      </c>
      <c r="CC203">
        <v>1115301.23463409</v>
      </c>
      <c r="CD203">
        <v>13870899.528682999</v>
      </c>
      <c r="CE203">
        <v>43004890.4915675</v>
      </c>
    </row>
    <row r="204" spans="1:83" x14ac:dyDescent="0.25">
      <c r="A204">
        <v>706</v>
      </c>
      <c r="B204" t="s">
        <v>85</v>
      </c>
      <c r="C204">
        <v>1</v>
      </c>
      <c r="D204">
        <v>2042</v>
      </c>
      <c r="E204">
        <v>2040</v>
      </c>
      <c r="F204">
        <v>0.14586859729600399</v>
      </c>
      <c r="G204">
        <v>2.2961828085673801E-2</v>
      </c>
      <c r="H204">
        <v>0.23467384955418299</v>
      </c>
      <c r="I204">
        <v>0.59649572506413795</v>
      </c>
      <c r="J204">
        <v>161.08359517003601</v>
      </c>
      <c r="K204">
        <v>161.08359517003601</v>
      </c>
      <c r="L204">
        <v>132.38321045527499</v>
      </c>
      <c r="M204">
        <v>108.533526959686</v>
      </c>
      <c r="N204">
        <v>374372.96688170201</v>
      </c>
      <c r="O204">
        <v>58931.722555864697</v>
      </c>
      <c r="P204">
        <v>732868.03005525004</v>
      </c>
      <c r="Q204">
        <v>2272152.1395921698</v>
      </c>
      <c r="R204">
        <v>1741.4701548796099</v>
      </c>
      <c r="S204">
        <v>413422385.33632302</v>
      </c>
      <c r="T204">
        <v>237398.490107861</v>
      </c>
      <c r="U204">
        <v>104.714</v>
      </c>
      <c r="V204">
        <v>40137.205789837397</v>
      </c>
      <c r="W204">
        <v>4.4059479456137898E-4</v>
      </c>
      <c r="X204">
        <v>11.690419300703001</v>
      </c>
      <c r="Y204">
        <v>11.690419300703001</v>
      </c>
      <c r="Z204">
        <v>10.3499036935237</v>
      </c>
      <c r="AA204">
        <v>7.4739191412583104</v>
      </c>
      <c r="AB204">
        <v>19.245418332706699</v>
      </c>
      <c r="AC204">
        <v>19.245418332706699</v>
      </c>
      <c r="AD204">
        <v>19.245418332706699</v>
      </c>
      <c r="AE204">
        <v>19.245418332706699</v>
      </c>
      <c r="AF204">
        <v>7146486.7604916897</v>
      </c>
      <c r="AG204">
        <v>1124914.2045855201</v>
      </c>
      <c r="AH204">
        <v>13989856.7950189</v>
      </c>
      <c r="AI204">
        <v>43373612.313902602</v>
      </c>
      <c r="AJ204">
        <v>130.14775753662701</v>
      </c>
      <c r="AK204">
        <v>130.14775753662701</v>
      </c>
      <c r="AL204">
        <v>102.787888429045</v>
      </c>
      <c r="AM204">
        <v>81.814189485721201</v>
      </c>
      <c r="AN204">
        <v>141.83817683733</v>
      </c>
      <c r="AO204">
        <v>141.83817683733</v>
      </c>
      <c r="AP204">
        <v>113.137792122569</v>
      </c>
      <c r="AQ204">
        <v>89.288108626979493</v>
      </c>
      <c r="AR204">
        <v>60305343.439777702</v>
      </c>
      <c r="AS204">
        <v>9492933.7388618495</v>
      </c>
      <c r="AT204">
        <v>97019422.658747703</v>
      </c>
      <c r="AU204">
        <v>246604685.49893501</v>
      </c>
      <c r="AV204">
        <v>1.09098351086984</v>
      </c>
      <c r="AW204">
        <v>1.09098351086984</v>
      </c>
      <c r="AX204">
        <v>1.10186292914465</v>
      </c>
      <c r="AY204">
        <v>1.09251326201168</v>
      </c>
      <c r="AZ204">
        <v>1.18999768229949</v>
      </c>
      <c r="BA204">
        <v>1.18999768229949</v>
      </c>
      <c r="BB204">
        <v>1.15590685090628</v>
      </c>
      <c r="BC204">
        <v>1.22569578623166</v>
      </c>
      <c r="BD204">
        <v>1.0909592062103399</v>
      </c>
      <c r="BE204">
        <v>1.0909592062103399</v>
      </c>
      <c r="BF204">
        <v>1.10182918322307</v>
      </c>
      <c r="BG204">
        <v>1.09196337654646</v>
      </c>
      <c r="BH204">
        <v>0.15866170499999999</v>
      </c>
      <c r="BI204">
        <v>0.15866170499999999</v>
      </c>
      <c r="BJ204">
        <v>0.180514759</v>
      </c>
      <c r="BK204">
        <v>0.21282462199999999</v>
      </c>
      <c r="BL204">
        <v>3.5903582999999899E-2</v>
      </c>
      <c r="BM204">
        <v>3.5903582999999899E-2</v>
      </c>
      <c r="BN204">
        <v>1.6482926999999901E-2</v>
      </c>
      <c r="BO204">
        <v>0.238783778999999</v>
      </c>
      <c r="BP204">
        <v>0.15867292099999999</v>
      </c>
      <c r="BQ204">
        <v>0.15867292099999999</v>
      </c>
      <c r="BR204">
        <v>0.18056576799999999</v>
      </c>
      <c r="BS204">
        <v>0.21254435599999999</v>
      </c>
      <c r="BT204">
        <v>2.4852400000000002E-4</v>
      </c>
      <c r="BU204">
        <v>2.4852400000000002E-4</v>
      </c>
      <c r="BV204">
        <v>6.08156E-4</v>
      </c>
      <c r="BW204">
        <v>4.3591369999999999E-3</v>
      </c>
      <c r="BX204">
        <v>19.245418332706699</v>
      </c>
      <c r="BY204">
        <v>19.245418332706699</v>
      </c>
      <c r="BZ204">
        <v>19.245418332706699</v>
      </c>
      <c r="CA204">
        <v>19.245418332706699</v>
      </c>
      <c r="CB204">
        <v>7146486.7604916897</v>
      </c>
      <c r="CC204">
        <v>1124914.2045855201</v>
      </c>
      <c r="CD204">
        <v>13989856.7950189</v>
      </c>
      <c r="CE204">
        <v>43373612.313902602</v>
      </c>
    </row>
    <row r="205" spans="1:83" x14ac:dyDescent="0.25">
      <c r="A205">
        <v>728</v>
      </c>
      <c r="B205" t="s">
        <v>85</v>
      </c>
      <c r="C205">
        <v>1</v>
      </c>
      <c r="D205">
        <v>2043</v>
      </c>
      <c r="E205">
        <v>2041</v>
      </c>
      <c r="F205">
        <v>0.14587469424697799</v>
      </c>
      <c r="G205">
        <v>2.29636406934998E-2</v>
      </c>
      <c r="H205">
        <v>0.23467744397204399</v>
      </c>
      <c r="I205">
        <v>0.59648422108747701</v>
      </c>
      <c r="J205">
        <v>161.234896119409</v>
      </c>
      <c r="K205">
        <v>161.234896119409</v>
      </c>
      <c r="L205">
        <v>132.504002495284</v>
      </c>
      <c r="M205">
        <v>108.628925704149</v>
      </c>
      <c r="N205">
        <v>377439.08031549299</v>
      </c>
      <c r="O205">
        <v>59416.5798858532</v>
      </c>
      <c r="P205">
        <v>738870.45522803196</v>
      </c>
      <c r="Q205">
        <v>2290759.1175860502</v>
      </c>
      <c r="R205">
        <v>1745.11724320791</v>
      </c>
      <c r="S205">
        <v>417182371.62532598</v>
      </c>
      <c r="T205">
        <v>239056.930558116</v>
      </c>
      <c r="U205">
        <v>104.714</v>
      </c>
      <c r="V205">
        <v>40609.685026672501</v>
      </c>
      <c r="W205">
        <v>4.3751684647021601E-4</v>
      </c>
      <c r="X205">
        <v>11.8412999125194</v>
      </c>
      <c r="Y205">
        <v>11.8412999125194</v>
      </c>
      <c r="Z205">
        <v>10.4702753959762</v>
      </c>
      <c r="AA205">
        <v>7.5688975481658796</v>
      </c>
      <c r="AB205">
        <v>19.2458386702627</v>
      </c>
      <c r="AC205">
        <v>19.2458386702627</v>
      </c>
      <c r="AD205">
        <v>19.2458386702627</v>
      </c>
      <c r="AE205">
        <v>19.2458386702627</v>
      </c>
      <c r="AF205">
        <v>7205121.7231128504</v>
      </c>
      <c r="AG205">
        <v>1134190.4248708501</v>
      </c>
      <c r="AH205">
        <v>14104659.873036601</v>
      </c>
      <c r="AI205">
        <v>43729473.512883201</v>
      </c>
      <c r="AJ205">
        <v>130.14775753662701</v>
      </c>
      <c r="AK205">
        <v>130.14775753662701</v>
      </c>
      <c r="AL205">
        <v>102.787888429045</v>
      </c>
      <c r="AM205">
        <v>81.814189485721201</v>
      </c>
      <c r="AN205">
        <v>141.989057449146</v>
      </c>
      <c r="AO205">
        <v>141.989057449146</v>
      </c>
      <c r="AP205">
        <v>113.258163825021</v>
      </c>
      <c r="AQ205">
        <v>89.383087033886994</v>
      </c>
      <c r="AR205">
        <v>60856350.906073898</v>
      </c>
      <c r="AS205">
        <v>9580026.0856661294</v>
      </c>
      <c r="AT205">
        <v>97903292.6432271</v>
      </c>
      <c r="AU205">
        <v>248842701.99035901</v>
      </c>
      <c r="AV205">
        <v>1.0921450805725199</v>
      </c>
      <c r="AW205">
        <v>1.0921450805725199</v>
      </c>
      <c r="AX205">
        <v>1.10303612873381</v>
      </c>
      <c r="AY205">
        <v>1.0936763391151501</v>
      </c>
      <c r="AZ205">
        <v>1.1912646723504401</v>
      </c>
      <c r="BA205">
        <v>1.1912646723504401</v>
      </c>
      <c r="BB205">
        <v>1.1571375933214501</v>
      </c>
      <c r="BC205">
        <v>1.22700064792474</v>
      </c>
      <c r="BD205">
        <v>1.0921207500358601</v>
      </c>
      <c r="BE205">
        <v>1.0921207500358601</v>
      </c>
      <c r="BF205">
        <v>1.10300234688153</v>
      </c>
      <c r="BG205">
        <v>1.0931258682481599</v>
      </c>
      <c r="BH205">
        <v>0.15866170499999999</v>
      </c>
      <c r="BI205">
        <v>0.15866170499999999</v>
      </c>
      <c r="BJ205">
        <v>0.180514759</v>
      </c>
      <c r="BK205">
        <v>0.21282462199999999</v>
      </c>
      <c r="BL205">
        <v>3.5903582999999899E-2</v>
      </c>
      <c r="BM205">
        <v>3.5903582999999899E-2</v>
      </c>
      <c r="BN205">
        <v>1.6482926999999901E-2</v>
      </c>
      <c r="BO205">
        <v>0.238783778999999</v>
      </c>
      <c r="BP205">
        <v>0.15867292099999999</v>
      </c>
      <c r="BQ205">
        <v>0.15867292099999999</v>
      </c>
      <c r="BR205">
        <v>0.18056576799999999</v>
      </c>
      <c r="BS205">
        <v>0.21254435599999999</v>
      </c>
      <c r="BT205">
        <v>2.4852400000000002E-4</v>
      </c>
      <c r="BU205">
        <v>2.4852400000000002E-4</v>
      </c>
      <c r="BV205">
        <v>6.08156E-4</v>
      </c>
      <c r="BW205">
        <v>4.3591369999999999E-3</v>
      </c>
      <c r="BX205">
        <v>19.2458386702627</v>
      </c>
      <c r="BY205">
        <v>19.2458386702627</v>
      </c>
      <c r="BZ205">
        <v>19.2458386702627</v>
      </c>
      <c r="CA205">
        <v>19.2458386702627</v>
      </c>
      <c r="CB205">
        <v>7205121.7231128504</v>
      </c>
      <c r="CC205">
        <v>1134190.4248708501</v>
      </c>
      <c r="CD205">
        <v>14104659.873036601</v>
      </c>
      <c r="CE205">
        <v>43729473.512883201</v>
      </c>
    </row>
    <row r="206" spans="1:83" x14ac:dyDescent="0.25">
      <c r="A206">
        <v>750</v>
      </c>
      <c r="B206" t="s">
        <v>85</v>
      </c>
      <c r="C206">
        <v>1</v>
      </c>
      <c r="D206">
        <v>2044</v>
      </c>
      <c r="E206">
        <v>2042</v>
      </c>
      <c r="F206">
        <v>0.14588293417489701</v>
      </c>
      <c r="G206">
        <v>2.2965707472109902E-2</v>
      </c>
      <c r="H206">
        <v>0.234682133233827</v>
      </c>
      <c r="I206">
        <v>0.596469225119165</v>
      </c>
      <c r="J206">
        <v>161.37988290733</v>
      </c>
      <c r="K206">
        <v>161.37988290733</v>
      </c>
      <c r="L206">
        <v>132.618404299654</v>
      </c>
      <c r="M206">
        <v>108.71789301057299</v>
      </c>
      <c r="N206">
        <v>380532.82872958801</v>
      </c>
      <c r="O206">
        <v>59905.606351877301</v>
      </c>
      <c r="P206">
        <v>744926.22690064402</v>
      </c>
      <c r="Q206">
        <v>2309532.3497622702</v>
      </c>
      <c r="R206">
        <v>1748.6879213595601</v>
      </c>
      <c r="S206">
        <v>420956321.51977497</v>
      </c>
      <c r="T206">
        <v>240726.95669590301</v>
      </c>
      <c r="U206">
        <v>104.714</v>
      </c>
      <c r="V206">
        <v>41087.726101329899</v>
      </c>
      <c r="W206">
        <v>4.3446040059507801E-4</v>
      </c>
      <c r="X206">
        <v>11.9924756045463</v>
      </c>
      <c r="Y206">
        <v>11.9924756045463</v>
      </c>
      <c r="Z206">
        <v>10.590866104451999</v>
      </c>
      <c r="AA206">
        <v>7.6640537586955597</v>
      </c>
      <c r="AB206">
        <v>19.239649766157001</v>
      </c>
      <c r="AC206">
        <v>19.239649766157001</v>
      </c>
      <c r="AD206">
        <v>19.239649766157001</v>
      </c>
      <c r="AE206">
        <v>19.239649766157001</v>
      </c>
      <c r="AF206">
        <v>7261795.7133305203</v>
      </c>
      <c r="AG206">
        <v>1143154.1873067</v>
      </c>
      <c r="AH206">
        <v>14215608.7811483</v>
      </c>
      <c r="AI206">
        <v>44073403.1209867</v>
      </c>
      <c r="AJ206">
        <v>130.14775753662701</v>
      </c>
      <c r="AK206">
        <v>130.14775753662701</v>
      </c>
      <c r="AL206">
        <v>102.787888429045</v>
      </c>
      <c r="AM206">
        <v>81.814189485721201</v>
      </c>
      <c r="AN206">
        <v>142.14023314117301</v>
      </c>
      <c r="AO206">
        <v>142.14023314117301</v>
      </c>
      <c r="AP206">
        <v>113.378754533497</v>
      </c>
      <c r="AQ206">
        <v>89.478243244416703</v>
      </c>
      <c r="AR206">
        <v>61410343.342776202</v>
      </c>
      <c r="AS206">
        <v>9667559.7385585997</v>
      </c>
      <c r="AT206">
        <v>98790927.532525897</v>
      </c>
      <c r="AU206">
        <v>251087490.90591401</v>
      </c>
      <c r="AV206">
        <v>1.09330883625479</v>
      </c>
      <c r="AW206">
        <v>1.09330883625479</v>
      </c>
      <c r="AX206">
        <v>1.1042113896152601</v>
      </c>
      <c r="AY206">
        <v>1.0948415158282701</v>
      </c>
      <c r="AZ206">
        <v>1.19253404677349</v>
      </c>
      <c r="BA206">
        <v>1.19253404677349</v>
      </c>
      <c r="BB206">
        <v>1.1583704981306999</v>
      </c>
      <c r="BC206">
        <v>1.2283078651798001</v>
      </c>
      <c r="BD206">
        <v>1.0932844797922701</v>
      </c>
      <c r="BE206">
        <v>1.0932844797922701</v>
      </c>
      <c r="BF206">
        <v>1.10417757176916</v>
      </c>
      <c r="BG206">
        <v>1.09429045850274</v>
      </c>
      <c r="BH206">
        <v>0.15866170499999999</v>
      </c>
      <c r="BI206">
        <v>0.15866170499999999</v>
      </c>
      <c r="BJ206">
        <v>0.180514759</v>
      </c>
      <c r="BK206">
        <v>0.21282462199999999</v>
      </c>
      <c r="BL206">
        <v>3.5903582999999899E-2</v>
      </c>
      <c r="BM206">
        <v>3.5903582999999899E-2</v>
      </c>
      <c r="BN206">
        <v>1.6482926999999901E-2</v>
      </c>
      <c r="BO206">
        <v>0.238783778999999</v>
      </c>
      <c r="BP206">
        <v>0.15867292099999999</v>
      </c>
      <c r="BQ206">
        <v>0.15867292099999999</v>
      </c>
      <c r="BR206">
        <v>0.18056576799999999</v>
      </c>
      <c r="BS206">
        <v>0.21254435599999999</v>
      </c>
      <c r="BT206">
        <v>2.4852400000000002E-4</v>
      </c>
      <c r="BU206">
        <v>2.4852400000000002E-4</v>
      </c>
      <c r="BV206">
        <v>6.08156E-4</v>
      </c>
      <c r="BW206">
        <v>4.3591369999999999E-3</v>
      </c>
      <c r="BX206">
        <v>19.239649766157001</v>
      </c>
      <c r="BY206">
        <v>19.239649766157001</v>
      </c>
      <c r="BZ206">
        <v>19.239649766157001</v>
      </c>
      <c r="CA206">
        <v>19.239649766157001</v>
      </c>
      <c r="CB206">
        <v>7261795.7133305203</v>
      </c>
      <c r="CC206">
        <v>1143154.1873067</v>
      </c>
      <c r="CD206">
        <v>14215608.7811483</v>
      </c>
      <c r="CE206">
        <v>44073403.1209867</v>
      </c>
    </row>
    <row r="207" spans="1:83" x14ac:dyDescent="0.25">
      <c r="A207">
        <v>772</v>
      </c>
      <c r="B207" t="s">
        <v>85</v>
      </c>
      <c r="C207">
        <v>1</v>
      </c>
      <c r="D207">
        <v>2045</v>
      </c>
      <c r="E207">
        <v>2043</v>
      </c>
      <c r="F207">
        <v>0.14589313945177501</v>
      </c>
      <c r="G207">
        <v>2.29680074130185E-2</v>
      </c>
      <c r="H207">
        <v>0.234687826626721</v>
      </c>
      <c r="I207">
        <v>0.59645102650848403</v>
      </c>
      <c r="J207">
        <v>161.51907935244699</v>
      </c>
      <c r="K207">
        <v>161.51907935244699</v>
      </c>
      <c r="L207">
        <v>132.72694313676101</v>
      </c>
      <c r="M207">
        <v>108.800957251714</v>
      </c>
      <c r="N207">
        <v>383654.26714061497</v>
      </c>
      <c r="O207">
        <v>60398.823994287799</v>
      </c>
      <c r="P207">
        <v>751035.49778177997</v>
      </c>
      <c r="Q207">
        <v>2328472.2552889502</v>
      </c>
      <c r="R207">
        <v>1752.1887256555301</v>
      </c>
      <c r="S207">
        <v>424745702.58098602</v>
      </c>
      <c r="T207">
        <v>242408.649457597</v>
      </c>
      <c r="U207">
        <v>104.714</v>
      </c>
      <c r="V207">
        <v>41571.394485554098</v>
      </c>
      <c r="W207">
        <v>4.3142530672378302E-4</v>
      </c>
      <c r="X207">
        <v>12.143935796914199</v>
      </c>
      <c r="Y207">
        <v>12.143935796914199</v>
      </c>
      <c r="Z207">
        <v>10.7116686888101</v>
      </c>
      <c r="AA207">
        <v>7.7593817470871604</v>
      </c>
      <c r="AB207">
        <v>19.227386018905801</v>
      </c>
      <c r="AC207">
        <v>19.227386018905801</v>
      </c>
      <c r="AD207">
        <v>19.227386018905801</v>
      </c>
      <c r="AE207">
        <v>19.227386018905801</v>
      </c>
      <c r="AF207">
        <v>7316651.59084999</v>
      </c>
      <c r="AG207">
        <v>1151828.21802416</v>
      </c>
      <c r="AH207">
        <v>14322984.1202257</v>
      </c>
      <c r="AI207">
        <v>44406270.012029998</v>
      </c>
      <c r="AJ207">
        <v>130.14775753662701</v>
      </c>
      <c r="AK207">
        <v>130.14775753662701</v>
      </c>
      <c r="AL207">
        <v>102.787888429045</v>
      </c>
      <c r="AM207">
        <v>81.814189485721201</v>
      </c>
      <c r="AN207">
        <v>142.29169333354099</v>
      </c>
      <c r="AO207">
        <v>142.29169333354099</v>
      </c>
      <c r="AP207">
        <v>113.49955711785501</v>
      </c>
      <c r="AQ207">
        <v>89.573571232808305</v>
      </c>
      <c r="AR207">
        <v>61967484.018190101</v>
      </c>
      <c r="AS207">
        <v>9755562.4455278702</v>
      </c>
      <c r="AT207">
        <v>99682645.807771698</v>
      </c>
      <c r="AU207">
        <v>253340010.30949599</v>
      </c>
      <c r="AV207">
        <v>1.0944747028294</v>
      </c>
      <c r="AW207">
        <v>1.0944747028294</v>
      </c>
      <c r="AX207">
        <v>1.1053886477274499</v>
      </c>
      <c r="AY207">
        <v>1.09600872413094</v>
      </c>
      <c r="AZ207">
        <v>1.1938057236667099</v>
      </c>
      <c r="BA207">
        <v>1.1938057236667099</v>
      </c>
      <c r="BB207">
        <v>1.15960549813039</v>
      </c>
      <c r="BC207">
        <v>1.2296173616847801</v>
      </c>
      <c r="BD207">
        <v>1.0944503203939999</v>
      </c>
      <c r="BE207">
        <v>1.0944503203939999</v>
      </c>
      <c r="BF207">
        <v>1.1053547938263499</v>
      </c>
      <c r="BG207">
        <v>1.0954570793243299</v>
      </c>
      <c r="BH207">
        <v>0.15866170499999999</v>
      </c>
      <c r="BI207">
        <v>0.15866170499999999</v>
      </c>
      <c r="BJ207">
        <v>0.180514759</v>
      </c>
      <c r="BK207">
        <v>0.21282462199999999</v>
      </c>
      <c r="BL207">
        <v>3.5903582999999899E-2</v>
      </c>
      <c r="BM207">
        <v>3.5903582999999899E-2</v>
      </c>
      <c r="BN207">
        <v>1.6482926999999901E-2</v>
      </c>
      <c r="BO207">
        <v>0.238783778999999</v>
      </c>
      <c r="BP207">
        <v>0.15867292099999999</v>
      </c>
      <c r="BQ207">
        <v>0.15867292099999999</v>
      </c>
      <c r="BR207">
        <v>0.18056576799999999</v>
      </c>
      <c r="BS207">
        <v>0.21254435599999999</v>
      </c>
      <c r="BT207">
        <v>2.4852400000000002E-4</v>
      </c>
      <c r="BU207">
        <v>2.4852400000000002E-4</v>
      </c>
      <c r="BV207">
        <v>6.08156E-4</v>
      </c>
      <c r="BW207">
        <v>4.3591369999999999E-3</v>
      </c>
      <c r="BX207">
        <v>19.227386018905801</v>
      </c>
      <c r="BY207">
        <v>19.227386018905801</v>
      </c>
      <c r="BZ207">
        <v>19.227386018905801</v>
      </c>
      <c r="CA207">
        <v>19.227386018905801</v>
      </c>
      <c r="CB207">
        <v>7316651.59084999</v>
      </c>
      <c r="CC207">
        <v>1151828.21802416</v>
      </c>
      <c r="CD207">
        <v>14322984.1202257</v>
      </c>
      <c r="CE207">
        <v>44406270.012029998</v>
      </c>
    </row>
    <row r="208" spans="1:83" x14ac:dyDescent="0.25">
      <c r="A208">
        <v>794</v>
      </c>
      <c r="B208" t="s">
        <v>85</v>
      </c>
      <c r="C208">
        <v>1</v>
      </c>
      <c r="D208">
        <v>2046</v>
      </c>
      <c r="E208">
        <v>2044</v>
      </c>
      <c r="F208">
        <v>0.14590514620852901</v>
      </c>
      <c r="G208">
        <v>2.29705211370996E-2</v>
      </c>
      <c r="H208">
        <v>0.23469444046521601</v>
      </c>
      <c r="I208">
        <v>0.59642989218915299</v>
      </c>
      <c r="J208">
        <v>161.652970747338</v>
      </c>
      <c r="K208">
        <v>161.652970747338</v>
      </c>
      <c r="L208">
        <v>132.83010748686601</v>
      </c>
      <c r="M208">
        <v>108.87860792757699</v>
      </c>
      <c r="N208">
        <v>386803.46268700401</v>
      </c>
      <c r="O208">
        <v>60896.255865139203</v>
      </c>
      <c r="P208">
        <v>757198.44116760103</v>
      </c>
      <c r="Q208">
        <v>2347579.32096163</v>
      </c>
      <c r="R208">
        <v>1755.62572076335</v>
      </c>
      <c r="S208">
        <v>428551908.30175197</v>
      </c>
      <c r="T208">
        <v>244102.09034498199</v>
      </c>
      <c r="U208">
        <v>104.714</v>
      </c>
      <c r="V208">
        <v>42060.7564217974</v>
      </c>
      <c r="W208">
        <v>4.2841141569351901E-4</v>
      </c>
      <c r="X208">
        <v>12.2956707171868</v>
      </c>
      <c r="Y208">
        <v>12.2956707171868</v>
      </c>
      <c r="Z208">
        <v>10.832676564297101</v>
      </c>
      <c r="AA208">
        <v>7.8548759483316299</v>
      </c>
      <c r="AB208">
        <v>19.2095424935243</v>
      </c>
      <c r="AC208">
        <v>19.2095424935243</v>
      </c>
      <c r="AD208">
        <v>19.2095424935243</v>
      </c>
      <c r="AE208">
        <v>19.2095424935243</v>
      </c>
      <c r="AF208">
        <v>7369822.9474595999</v>
      </c>
      <c r="AG208">
        <v>1160233.7760771699</v>
      </c>
      <c r="AH208">
        <v>14427048.3087843</v>
      </c>
      <c r="AI208">
        <v>44728886.7329657</v>
      </c>
      <c r="AJ208">
        <v>130.14775753662701</v>
      </c>
      <c r="AK208">
        <v>130.14775753662701</v>
      </c>
      <c r="AL208">
        <v>102.787888429045</v>
      </c>
      <c r="AM208">
        <v>81.814189485721201</v>
      </c>
      <c r="AN208">
        <v>142.44342825381401</v>
      </c>
      <c r="AO208">
        <v>142.44342825381401</v>
      </c>
      <c r="AP208">
        <v>113.620564993342</v>
      </c>
      <c r="AQ208">
        <v>89.669065434052797</v>
      </c>
      <c r="AR208">
        <v>62527928.838711597</v>
      </c>
      <c r="AS208">
        <v>9844060.6679897904</v>
      </c>
      <c r="AT208">
        <v>100578750.32918</v>
      </c>
      <c r="AU208">
        <v>255601168.46586999</v>
      </c>
      <c r="AV208">
        <v>1.0956426109439501</v>
      </c>
      <c r="AW208">
        <v>1.0956426109439501</v>
      </c>
      <c r="AX208">
        <v>1.1065678439143101</v>
      </c>
      <c r="AY208">
        <v>1.0971779012087</v>
      </c>
      <c r="AZ208">
        <v>1.1950796273834901</v>
      </c>
      <c r="BA208">
        <v>1.1950796273834901</v>
      </c>
      <c r="BB208">
        <v>1.16084253126301</v>
      </c>
      <c r="BC208">
        <v>1.2309290669678099</v>
      </c>
      <c r="BD208">
        <v>1.0956182024901699</v>
      </c>
      <c r="BE208">
        <v>1.0956182024901699</v>
      </c>
      <c r="BF208">
        <v>1.1065339538988701</v>
      </c>
      <c r="BG208">
        <v>1.0966256679300701</v>
      </c>
      <c r="BH208">
        <v>0.15866170499999999</v>
      </c>
      <c r="BI208">
        <v>0.15866170499999999</v>
      </c>
      <c r="BJ208">
        <v>0.180514759</v>
      </c>
      <c r="BK208">
        <v>0.21282462199999999</v>
      </c>
      <c r="BL208">
        <v>3.5903582999999899E-2</v>
      </c>
      <c r="BM208">
        <v>3.5903582999999899E-2</v>
      </c>
      <c r="BN208">
        <v>1.6482926999999901E-2</v>
      </c>
      <c r="BO208">
        <v>0.238783778999999</v>
      </c>
      <c r="BP208">
        <v>0.15867292099999999</v>
      </c>
      <c r="BQ208">
        <v>0.15867292099999999</v>
      </c>
      <c r="BR208">
        <v>0.18056576799999999</v>
      </c>
      <c r="BS208">
        <v>0.21254435599999999</v>
      </c>
      <c r="BT208">
        <v>2.4852400000000002E-4</v>
      </c>
      <c r="BU208">
        <v>2.4852400000000002E-4</v>
      </c>
      <c r="BV208">
        <v>6.08156E-4</v>
      </c>
      <c r="BW208">
        <v>4.3591369999999999E-3</v>
      </c>
      <c r="BX208">
        <v>19.2095424935243</v>
      </c>
      <c r="BY208">
        <v>19.2095424935243</v>
      </c>
      <c r="BZ208">
        <v>19.2095424935243</v>
      </c>
      <c r="CA208">
        <v>19.2095424935243</v>
      </c>
      <c r="CB208">
        <v>7369822.9474595999</v>
      </c>
      <c r="CC208">
        <v>1160233.7760771699</v>
      </c>
      <c r="CD208">
        <v>14427048.3087843</v>
      </c>
      <c r="CE208">
        <v>44728886.7329657</v>
      </c>
    </row>
    <row r="209" spans="1:83" x14ac:dyDescent="0.25">
      <c r="A209">
        <v>816</v>
      </c>
      <c r="B209" t="s">
        <v>85</v>
      </c>
      <c r="C209">
        <v>1</v>
      </c>
      <c r="D209">
        <v>2047</v>
      </c>
      <c r="E209">
        <v>2045</v>
      </c>
      <c r="F209">
        <v>0.145918803230036</v>
      </c>
      <c r="G209">
        <v>2.2973230763035601E-2</v>
      </c>
      <c r="H209">
        <v>0.23470189752634299</v>
      </c>
      <c r="I209">
        <v>0.59640606848058397</v>
      </c>
      <c r="J209">
        <v>161.78200661596699</v>
      </c>
      <c r="K209">
        <v>161.78200661596699</v>
      </c>
      <c r="L209">
        <v>132.92834981947101</v>
      </c>
      <c r="M209">
        <v>108.951298449071</v>
      </c>
      <c r="N209">
        <v>389980.49390865298</v>
      </c>
      <c r="O209">
        <v>61397.925978890897</v>
      </c>
      <c r="P209">
        <v>763415.24975707894</v>
      </c>
      <c r="Q209">
        <v>2366854.09724952</v>
      </c>
      <c r="R209">
        <v>1759.0045331052499</v>
      </c>
      <c r="S209">
        <v>432376263.02462</v>
      </c>
      <c r="T209">
        <v>245807.36142920799</v>
      </c>
      <c r="U209">
        <v>104.714</v>
      </c>
      <c r="V209">
        <v>42555.878932291402</v>
      </c>
      <c r="W209">
        <v>4.2541857938350498E-4</v>
      </c>
      <c r="X209">
        <v>12.4476713393032</v>
      </c>
      <c r="Y209">
        <v>12.4476713393032</v>
      </c>
      <c r="Z209">
        <v>10.9538836503887</v>
      </c>
      <c r="AA209">
        <v>7.9505312233135097</v>
      </c>
      <c r="AB209">
        <v>19.186577740036999</v>
      </c>
      <c r="AC209">
        <v>19.186577740036999</v>
      </c>
      <c r="AD209">
        <v>19.186577740036999</v>
      </c>
      <c r="AE209">
        <v>19.186577740036999</v>
      </c>
      <c r="AF209">
        <v>7421434.70695973</v>
      </c>
      <c r="AG209">
        <v>1168390.74723368</v>
      </c>
      <c r="AH209">
        <v>14528046.756097</v>
      </c>
      <c r="AI209">
        <v>45042013.142533801</v>
      </c>
      <c r="AJ209">
        <v>130.14775753662701</v>
      </c>
      <c r="AK209">
        <v>130.14775753662701</v>
      </c>
      <c r="AL209">
        <v>102.787888429045</v>
      </c>
      <c r="AM209">
        <v>81.814189485721201</v>
      </c>
      <c r="AN209">
        <v>142.59542887593</v>
      </c>
      <c r="AO209">
        <v>142.59542887593</v>
      </c>
      <c r="AP209">
        <v>113.741772079434</v>
      </c>
      <c r="AQ209">
        <v>89.764720709034705</v>
      </c>
      <c r="AR209">
        <v>63091826.845628001</v>
      </c>
      <c r="AS209">
        <v>9933079.6669236198</v>
      </c>
      <c r="AT209">
        <v>101479529.37722801</v>
      </c>
      <c r="AU209">
        <v>257871827.134841</v>
      </c>
      <c r="AV209">
        <v>1.0968124965458299</v>
      </c>
      <c r="AW209">
        <v>1.0968124965458299</v>
      </c>
      <c r="AX209">
        <v>1.10774892355391</v>
      </c>
      <c r="AY209">
        <v>1.0983489890576399</v>
      </c>
      <c r="AZ209">
        <v>1.1963556880580299</v>
      </c>
      <c r="BA209">
        <v>1.1963556880580299</v>
      </c>
      <c r="BB209">
        <v>1.16208154022752</v>
      </c>
      <c r="BC209">
        <v>1.23224291595405</v>
      </c>
      <c r="BD209">
        <v>1.09678806202963</v>
      </c>
      <c r="BE209">
        <v>1.09678806202963</v>
      </c>
      <c r="BF209">
        <v>1.10771499736643</v>
      </c>
      <c r="BG209">
        <v>1.09779616634526</v>
      </c>
      <c r="BH209">
        <v>0.15866170499999999</v>
      </c>
      <c r="BI209">
        <v>0.15866170499999999</v>
      </c>
      <c r="BJ209">
        <v>0.180514759</v>
      </c>
      <c r="BK209">
        <v>0.21282462199999999</v>
      </c>
      <c r="BL209">
        <v>3.5903582999999899E-2</v>
      </c>
      <c r="BM209">
        <v>3.5903582999999899E-2</v>
      </c>
      <c r="BN209">
        <v>1.6482926999999901E-2</v>
      </c>
      <c r="BO209">
        <v>0.238783778999999</v>
      </c>
      <c r="BP209">
        <v>0.15867292099999999</v>
      </c>
      <c r="BQ209">
        <v>0.15867292099999999</v>
      </c>
      <c r="BR209">
        <v>0.18056576799999999</v>
      </c>
      <c r="BS209">
        <v>0.21254435599999999</v>
      </c>
      <c r="BT209">
        <v>2.4852400000000002E-4</v>
      </c>
      <c r="BU209">
        <v>2.4852400000000002E-4</v>
      </c>
      <c r="BV209">
        <v>6.08156E-4</v>
      </c>
      <c r="BW209">
        <v>4.3591369999999999E-3</v>
      </c>
      <c r="BX209">
        <v>19.186577740036999</v>
      </c>
      <c r="BY209">
        <v>19.186577740036999</v>
      </c>
      <c r="BZ209">
        <v>19.186577740036999</v>
      </c>
      <c r="CA209">
        <v>19.186577740036999</v>
      </c>
      <c r="CB209">
        <v>7421434.70695973</v>
      </c>
      <c r="CC209">
        <v>1168390.74723368</v>
      </c>
      <c r="CD209">
        <v>14528046.756097</v>
      </c>
      <c r="CE209">
        <v>45042013.142533801</v>
      </c>
    </row>
    <row r="210" spans="1:83" x14ac:dyDescent="0.25">
      <c r="A210">
        <v>838</v>
      </c>
      <c r="B210" t="s">
        <v>85</v>
      </c>
      <c r="C210">
        <v>1</v>
      </c>
      <c r="D210">
        <v>2048</v>
      </c>
      <c r="E210">
        <v>2046</v>
      </c>
      <c r="F210">
        <v>0.14593397095098401</v>
      </c>
      <c r="G210">
        <v>2.2976119787876802E-2</v>
      </c>
      <c r="H210">
        <v>0.23471012653658699</v>
      </c>
      <c r="I210">
        <v>0.59637978272455106</v>
      </c>
      <c r="J210">
        <v>161.90660326422801</v>
      </c>
      <c r="K210">
        <v>161.90660326422801</v>
      </c>
      <c r="L210">
        <v>133.02208916229301</v>
      </c>
      <c r="M210">
        <v>109.01944871284999</v>
      </c>
      <c r="N210">
        <v>393185.45008820097</v>
      </c>
      <c r="O210">
        <v>61903.859267360502</v>
      </c>
      <c r="P210">
        <v>769686.13456851104</v>
      </c>
      <c r="Q210">
        <v>2386297.1946806698</v>
      </c>
      <c r="R210">
        <v>1762.33038175293</v>
      </c>
      <c r="S210">
        <v>436220026.50828499</v>
      </c>
      <c r="T210">
        <v>247524.545354765</v>
      </c>
      <c r="U210">
        <v>104.714</v>
      </c>
      <c r="V210">
        <v>43056.829828227099</v>
      </c>
      <c r="W210">
        <v>4.2244665070772001E-4</v>
      </c>
      <c r="X210">
        <v>12.5999293269627</v>
      </c>
      <c r="Y210">
        <v>12.5999293269627</v>
      </c>
      <c r="Z210">
        <v>11.075284332609099</v>
      </c>
      <c r="AA210">
        <v>8.0463428264908998</v>
      </c>
      <c r="AB210">
        <v>19.158916400638699</v>
      </c>
      <c r="AC210">
        <v>19.158916400638699</v>
      </c>
      <c r="AD210">
        <v>19.158916400638699</v>
      </c>
      <c r="AE210">
        <v>19.158916400638699</v>
      </c>
      <c r="AF210">
        <v>7471603.6806756798</v>
      </c>
      <c r="AG210">
        <v>1176317.7310021699</v>
      </c>
      <c r="AH210">
        <v>14626208.9490685</v>
      </c>
      <c r="AI210">
        <v>45346359.781712703</v>
      </c>
      <c r="AJ210">
        <v>130.14775753662701</v>
      </c>
      <c r="AK210">
        <v>130.14775753662701</v>
      </c>
      <c r="AL210">
        <v>102.787888429045</v>
      </c>
      <c r="AM210">
        <v>81.814189485721201</v>
      </c>
      <c r="AN210">
        <v>142.747686863589</v>
      </c>
      <c r="AO210">
        <v>142.747686863589</v>
      </c>
      <c r="AP210">
        <v>113.863172761654</v>
      </c>
      <c r="AQ210">
        <v>89.860532312212101</v>
      </c>
      <c r="AR210">
        <v>63659320.676697597</v>
      </c>
      <c r="AS210">
        <v>10022643.5829251</v>
      </c>
      <c r="AT210">
        <v>102385257.619553</v>
      </c>
      <c r="AU210">
        <v>260152804.629109</v>
      </c>
      <c r="AV210">
        <v>1.0979843004838601</v>
      </c>
      <c r="AW210">
        <v>1.0979843004838601</v>
      </c>
      <c r="AX210">
        <v>1.10893183621806</v>
      </c>
      <c r="AY210">
        <v>1.0995219341226601</v>
      </c>
      <c r="AZ210">
        <v>1.1976338411707801</v>
      </c>
      <c r="BA210">
        <v>1.1976338411707801</v>
      </c>
      <c r="BB210">
        <v>1.1633224721223701</v>
      </c>
      <c r="BC210">
        <v>1.2335588485597899</v>
      </c>
      <c r="BD210">
        <v>1.0979598398625099</v>
      </c>
      <c r="BE210">
        <v>1.0979598398625099</v>
      </c>
      <c r="BF210">
        <v>1.10889787380242</v>
      </c>
      <c r="BG210">
        <v>1.0989685210417499</v>
      </c>
      <c r="BH210">
        <v>0.15866170499999999</v>
      </c>
      <c r="BI210">
        <v>0.15866170499999999</v>
      </c>
      <c r="BJ210">
        <v>0.180514759</v>
      </c>
      <c r="BK210">
        <v>0.21282462199999999</v>
      </c>
      <c r="BL210">
        <v>3.5903582999999899E-2</v>
      </c>
      <c r="BM210">
        <v>3.5903582999999899E-2</v>
      </c>
      <c r="BN210">
        <v>1.6482926999999901E-2</v>
      </c>
      <c r="BO210">
        <v>0.238783778999999</v>
      </c>
      <c r="BP210">
        <v>0.15867292099999999</v>
      </c>
      <c r="BQ210">
        <v>0.15867292099999999</v>
      </c>
      <c r="BR210">
        <v>0.18056576799999999</v>
      </c>
      <c r="BS210">
        <v>0.21254435599999999</v>
      </c>
      <c r="BT210">
        <v>2.4852400000000002E-4</v>
      </c>
      <c r="BU210">
        <v>2.4852400000000002E-4</v>
      </c>
      <c r="BV210">
        <v>6.08156E-4</v>
      </c>
      <c r="BW210">
        <v>4.3591369999999999E-3</v>
      </c>
      <c r="BX210">
        <v>19.158916400638699</v>
      </c>
      <c r="BY210">
        <v>19.158916400638699</v>
      </c>
      <c r="BZ210">
        <v>19.158916400638699</v>
      </c>
      <c r="CA210">
        <v>19.158916400638699</v>
      </c>
      <c r="CB210">
        <v>7471603.6806756798</v>
      </c>
      <c r="CC210">
        <v>1176317.7310021699</v>
      </c>
      <c r="CD210">
        <v>14626208.9490685</v>
      </c>
      <c r="CE210">
        <v>45346359.781712703</v>
      </c>
    </row>
    <row r="211" spans="1:83" x14ac:dyDescent="0.25">
      <c r="A211">
        <v>860</v>
      </c>
      <c r="B211" t="s">
        <v>85</v>
      </c>
      <c r="C211">
        <v>1</v>
      </c>
      <c r="D211">
        <v>2049</v>
      </c>
      <c r="E211">
        <v>2047</v>
      </c>
      <c r="F211">
        <v>0.145950520539011</v>
      </c>
      <c r="G211">
        <v>2.2979172978085299E-2</v>
      </c>
      <c r="H211">
        <v>0.23471906170342599</v>
      </c>
      <c r="I211">
        <v>0.59635124477947599</v>
      </c>
      <c r="J211">
        <v>162.02714615002</v>
      </c>
      <c r="K211">
        <v>162.02714615002</v>
      </c>
      <c r="L211">
        <v>133.11171348822199</v>
      </c>
      <c r="M211">
        <v>109.083447493641</v>
      </c>
      <c r="N211">
        <v>396418.43064409902</v>
      </c>
      <c r="O211">
        <v>62414.081538249702</v>
      </c>
      <c r="P211">
        <v>776011.32394103799</v>
      </c>
      <c r="Q211">
        <v>2405909.2805119702</v>
      </c>
      <c r="R211">
        <v>1765.60810713875</v>
      </c>
      <c r="S211">
        <v>440084398.20099699</v>
      </c>
      <c r="T211">
        <v>249253.72534348699</v>
      </c>
      <c r="U211">
        <v>104.714</v>
      </c>
      <c r="V211">
        <v>43563.677719042003</v>
      </c>
      <c r="W211">
        <v>4.19495483607668E-4</v>
      </c>
      <c r="X211">
        <v>12.7524369817706</v>
      </c>
      <c r="Y211">
        <v>12.7524369817706</v>
      </c>
      <c r="Z211">
        <v>11.1968734275536</v>
      </c>
      <c r="AA211">
        <v>8.1423063762969203</v>
      </c>
      <c r="AB211">
        <v>19.126951631622902</v>
      </c>
      <c r="AC211">
        <v>19.126951631622902</v>
      </c>
      <c r="AD211">
        <v>19.126951631622902</v>
      </c>
      <c r="AE211">
        <v>19.126951631622902</v>
      </c>
      <c r="AF211">
        <v>7520439.0860949196</v>
      </c>
      <c r="AG211">
        <v>1184032.1220175901</v>
      </c>
      <c r="AH211">
        <v>14721749.4674227</v>
      </c>
      <c r="AI211">
        <v>45642591.021334603</v>
      </c>
      <c r="AJ211">
        <v>130.14775753662701</v>
      </c>
      <c r="AK211">
        <v>130.14775753662701</v>
      </c>
      <c r="AL211">
        <v>102.787888429045</v>
      </c>
      <c r="AM211">
        <v>81.814189485721201</v>
      </c>
      <c r="AN211">
        <v>142.900194518397</v>
      </c>
      <c r="AO211">
        <v>142.900194518397</v>
      </c>
      <c r="AP211">
        <v>113.98476185659899</v>
      </c>
      <c r="AQ211">
        <v>89.956495862018102</v>
      </c>
      <c r="AR211">
        <v>64230546.998533301</v>
      </c>
      <c r="AS211">
        <v>10112775.5112173</v>
      </c>
      <c r="AT211">
        <v>103296197.016055</v>
      </c>
      <c r="AU211">
        <v>262444878.67519099</v>
      </c>
      <c r="AV211">
        <v>1.09915796814154</v>
      </c>
      <c r="AW211">
        <v>1.09915796814154</v>
      </c>
      <c r="AX211">
        <v>1.1101165353591</v>
      </c>
      <c r="AY211">
        <v>1.1006966869644901</v>
      </c>
      <c r="AZ211">
        <v>1.1989140271484</v>
      </c>
      <c r="BA211">
        <v>1.1989140271484</v>
      </c>
      <c r="BB211">
        <v>1.1645652781168001</v>
      </c>
      <c r="BC211">
        <v>1.23487680931886</v>
      </c>
      <c r="BD211">
        <v>1.0991334813735201</v>
      </c>
      <c r="BE211">
        <v>1.0991334813735201</v>
      </c>
      <c r="BF211">
        <v>1.11008253666057</v>
      </c>
      <c r="BG211">
        <v>1.1001426826051699</v>
      </c>
      <c r="BH211">
        <v>0.15866170499999999</v>
      </c>
      <c r="BI211">
        <v>0.15866170499999999</v>
      </c>
      <c r="BJ211">
        <v>0.180514759</v>
      </c>
      <c r="BK211">
        <v>0.21282462199999999</v>
      </c>
      <c r="BL211">
        <v>3.5903582999999899E-2</v>
      </c>
      <c r="BM211">
        <v>3.5903582999999899E-2</v>
      </c>
      <c r="BN211">
        <v>1.6482926999999901E-2</v>
      </c>
      <c r="BO211">
        <v>0.238783778999999</v>
      </c>
      <c r="BP211">
        <v>0.15867292099999999</v>
      </c>
      <c r="BQ211">
        <v>0.15867292099999999</v>
      </c>
      <c r="BR211">
        <v>0.18056576799999999</v>
      </c>
      <c r="BS211">
        <v>0.21254435599999999</v>
      </c>
      <c r="BT211">
        <v>2.4852400000000002E-4</v>
      </c>
      <c r="BU211">
        <v>2.4852400000000002E-4</v>
      </c>
      <c r="BV211">
        <v>6.08156E-4</v>
      </c>
      <c r="BW211">
        <v>4.3591369999999999E-3</v>
      </c>
      <c r="BX211">
        <v>19.126951631622902</v>
      </c>
      <c r="BY211">
        <v>19.126951631622902</v>
      </c>
      <c r="BZ211">
        <v>19.126951631622902</v>
      </c>
      <c r="CA211">
        <v>19.126951631622902</v>
      </c>
      <c r="CB211">
        <v>7520439.0860949196</v>
      </c>
      <c r="CC211">
        <v>1184032.1220175901</v>
      </c>
      <c r="CD211">
        <v>14721749.4674227</v>
      </c>
      <c r="CE211">
        <v>45642591.021334603</v>
      </c>
    </row>
    <row r="212" spans="1:83" x14ac:dyDescent="0.25">
      <c r="A212">
        <v>882</v>
      </c>
      <c r="B212" t="s">
        <v>85</v>
      </c>
      <c r="C212">
        <v>1</v>
      </c>
      <c r="D212">
        <v>2050</v>
      </c>
      <c r="E212">
        <v>2048</v>
      </c>
      <c r="F212">
        <v>0.14596833305520199</v>
      </c>
      <c r="G212">
        <v>2.2982376269859502E-2</v>
      </c>
      <c r="H212">
        <v>0.23472864228643001</v>
      </c>
      <c r="I212">
        <v>0.59632064838850696</v>
      </c>
      <c r="J212">
        <v>162.14399208932701</v>
      </c>
      <c r="K212">
        <v>162.14399208932701</v>
      </c>
      <c r="L212">
        <v>133.197581936918</v>
      </c>
      <c r="M212">
        <v>109.143654670807</v>
      </c>
      <c r="N212">
        <v>399679.54456936498</v>
      </c>
      <c r="O212">
        <v>62928.6194368297</v>
      </c>
      <c r="P212">
        <v>782391.06261120702</v>
      </c>
      <c r="Q212">
        <v>2425691.0756504699</v>
      </c>
      <c r="R212">
        <v>1768.84219778945</v>
      </c>
      <c r="S212">
        <v>443970521.25280303</v>
      </c>
      <c r="T212">
        <v>250994.98519858799</v>
      </c>
      <c r="U212">
        <v>104.714</v>
      </c>
      <c r="V212">
        <v>44076.492021816302</v>
      </c>
      <c r="W212">
        <v>4.1656493304520102E-4</v>
      </c>
      <c r="X212">
        <v>12.9051871955109</v>
      </c>
      <c r="Y212">
        <v>12.9051871955109</v>
      </c>
      <c r="Z212">
        <v>11.3186461506843</v>
      </c>
      <c r="AA212">
        <v>8.2384178278973597</v>
      </c>
      <c r="AB212">
        <v>19.091047357189101</v>
      </c>
      <c r="AC212">
        <v>19.091047357189101</v>
      </c>
      <c r="AD212">
        <v>19.091047357189101</v>
      </c>
      <c r="AE212">
        <v>19.091047357189101</v>
      </c>
      <c r="AF212">
        <v>7568043.0326890796</v>
      </c>
      <c r="AG212">
        <v>1191550.18640218</v>
      </c>
      <c r="AH212">
        <v>14814868.935073299</v>
      </c>
      <c r="AI212">
        <v>45931328.011354901</v>
      </c>
      <c r="AJ212">
        <v>130.14775753662701</v>
      </c>
      <c r="AK212">
        <v>130.14775753662701</v>
      </c>
      <c r="AL212">
        <v>102.787888429045</v>
      </c>
      <c r="AM212">
        <v>81.814189485721201</v>
      </c>
      <c r="AN212">
        <v>143.052944732138</v>
      </c>
      <c r="AO212">
        <v>143.052944732138</v>
      </c>
      <c r="AP212">
        <v>114.106534579729</v>
      </c>
      <c r="AQ212">
        <v>90.052607313618495</v>
      </c>
      <c r="AR212">
        <v>64805636.912921101</v>
      </c>
      <c r="AS212">
        <v>10203497.572157601</v>
      </c>
      <c r="AT212">
        <v>104212597.668869</v>
      </c>
      <c r="AU212">
        <v>264748789.09885499</v>
      </c>
      <c r="AV212">
        <v>1.10033344909867</v>
      </c>
      <c r="AW212">
        <v>1.10033344909867</v>
      </c>
      <c r="AX212">
        <v>1.11130297802065</v>
      </c>
      <c r="AY212">
        <v>1.10187320195247</v>
      </c>
      <c r="AZ212">
        <v>1.2001961909947201</v>
      </c>
      <c r="BA212">
        <v>1.2001961909947201</v>
      </c>
      <c r="BB212">
        <v>1.1658099131475499</v>
      </c>
      <c r="BC212">
        <v>1.23619674703802</v>
      </c>
      <c r="BD212">
        <v>1.1003089361435701</v>
      </c>
      <c r="BE212">
        <v>1.1003089361435701</v>
      </c>
      <c r="BF212">
        <v>1.11126894298584</v>
      </c>
      <c r="BG212">
        <v>1.1013186054278099</v>
      </c>
      <c r="BH212">
        <v>0.15866170499999999</v>
      </c>
      <c r="BI212">
        <v>0.15866170499999999</v>
      </c>
      <c r="BJ212">
        <v>0.180514759</v>
      </c>
      <c r="BK212">
        <v>0.21282462199999999</v>
      </c>
      <c r="BL212">
        <v>3.5903582999999899E-2</v>
      </c>
      <c r="BM212">
        <v>3.5903582999999899E-2</v>
      </c>
      <c r="BN212">
        <v>1.6482926999999901E-2</v>
      </c>
      <c r="BO212">
        <v>0.238783778999999</v>
      </c>
      <c r="BP212">
        <v>0.15867292099999999</v>
      </c>
      <c r="BQ212">
        <v>0.15867292099999999</v>
      </c>
      <c r="BR212">
        <v>0.18056576799999999</v>
      </c>
      <c r="BS212">
        <v>0.21254435599999999</v>
      </c>
      <c r="BT212">
        <v>2.4852400000000002E-4</v>
      </c>
      <c r="BU212">
        <v>2.4852400000000002E-4</v>
      </c>
      <c r="BV212">
        <v>6.08156E-4</v>
      </c>
      <c r="BW212">
        <v>4.3591369999999999E-3</v>
      </c>
      <c r="BX212">
        <v>19.091047357189101</v>
      </c>
      <c r="BY212">
        <v>19.091047357189101</v>
      </c>
      <c r="BZ212">
        <v>19.091047357189101</v>
      </c>
      <c r="CA212">
        <v>19.091047357189101</v>
      </c>
      <c r="CB212">
        <v>7568043.0326890796</v>
      </c>
      <c r="CC212">
        <v>1191550.18640218</v>
      </c>
      <c r="CD212">
        <v>14814868.935073299</v>
      </c>
      <c r="CE212">
        <v>45931328.011354901</v>
      </c>
    </row>
    <row r="213" spans="1:83" x14ac:dyDescent="0.25">
      <c r="A213">
        <v>904</v>
      </c>
      <c r="B213" t="s">
        <v>85</v>
      </c>
      <c r="C213">
        <v>1</v>
      </c>
      <c r="D213">
        <v>2051</v>
      </c>
      <c r="E213">
        <v>2049</v>
      </c>
      <c r="F213">
        <v>0.14598729868177701</v>
      </c>
      <c r="G213">
        <v>2.2985716677511901E-2</v>
      </c>
      <c r="H213">
        <v>0.23473881220270801</v>
      </c>
      <c r="I213">
        <v>0.59628817243800203</v>
      </c>
      <c r="J213">
        <v>162.25747131791701</v>
      </c>
      <c r="K213">
        <v>162.25747131791701</v>
      </c>
      <c r="L213">
        <v>133.28002689083499</v>
      </c>
      <c r="M213">
        <v>109.20040330896001</v>
      </c>
      <c r="N213">
        <v>402968.90990871302</v>
      </c>
      <c r="O213">
        <v>63447.500410278699</v>
      </c>
      <c r="P213">
        <v>788825.61085252697</v>
      </c>
      <c r="Q213">
        <v>2445643.3517855499</v>
      </c>
      <c r="R213">
        <v>1772.0368153294201</v>
      </c>
      <c r="S213">
        <v>447879486.31100601</v>
      </c>
      <c r="T213">
        <v>252748.40930872201</v>
      </c>
      <c r="U213">
        <v>104.714</v>
      </c>
      <c r="V213">
        <v>44595.342970780701</v>
      </c>
      <c r="W213">
        <v>4.13654854995396E-4</v>
      </c>
      <c r="X213">
        <v>13.0581734061081</v>
      </c>
      <c r="Y213">
        <v>13.0581734061081</v>
      </c>
      <c r="Z213">
        <v>11.440598086607601</v>
      </c>
      <c r="AA213">
        <v>8.3346734480570106</v>
      </c>
      <c r="AB213">
        <v>19.051540375182402</v>
      </c>
      <c r="AC213">
        <v>19.051540375182402</v>
      </c>
      <c r="AD213">
        <v>19.051540375182402</v>
      </c>
      <c r="AE213">
        <v>19.051540375182402</v>
      </c>
      <c r="AF213">
        <v>7614510.9804977998</v>
      </c>
      <c r="AG213">
        <v>1198887.13395525</v>
      </c>
      <c r="AH213">
        <v>14905754.918519299</v>
      </c>
      <c r="AI213">
        <v>46213151.465474702</v>
      </c>
      <c r="AJ213">
        <v>130.14775753662701</v>
      </c>
      <c r="AK213">
        <v>130.14775753662701</v>
      </c>
      <c r="AL213">
        <v>102.787888429045</v>
      </c>
      <c r="AM213">
        <v>81.814189485721201</v>
      </c>
      <c r="AN213">
        <v>143.20593094273499</v>
      </c>
      <c r="AO213">
        <v>143.20593094273499</v>
      </c>
      <c r="AP213">
        <v>114.228486515653</v>
      </c>
      <c r="AQ213">
        <v>90.148862933778204</v>
      </c>
      <c r="AR213">
        <v>65384716.341525704</v>
      </c>
      <c r="AS213">
        <v>10294830.9780143</v>
      </c>
      <c r="AT213">
        <v>105134698.62660401</v>
      </c>
      <c r="AU213">
        <v>267065240.36486101</v>
      </c>
      <c r="AV213">
        <v>1.10151069681772</v>
      </c>
      <c r="AW213">
        <v>1.10151069681772</v>
      </c>
      <c r="AX213">
        <v>1.1124911245695901</v>
      </c>
      <c r="AY213">
        <v>1.1030514369798201</v>
      </c>
      <c r="AZ213">
        <v>1.2014802819486201</v>
      </c>
      <c r="BA213">
        <v>1.2014802819486201</v>
      </c>
      <c r="BB213">
        <v>1.1670563356375701</v>
      </c>
      <c r="BC213">
        <v>1.2375186144774599</v>
      </c>
      <c r="BD213">
        <v>1.1014861576361901</v>
      </c>
      <c r="BE213">
        <v>1.1014861576361901</v>
      </c>
      <c r="BF213">
        <v>1.11245705314632</v>
      </c>
      <c r="BG213">
        <v>1.10249624742408</v>
      </c>
      <c r="BH213">
        <v>0.15866170499999999</v>
      </c>
      <c r="BI213">
        <v>0.15866170499999999</v>
      </c>
      <c r="BJ213">
        <v>0.180514759</v>
      </c>
      <c r="BK213">
        <v>0.21282462199999999</v>
      </c>
      <c r="BL213">
        <v>3.5903582999999899E-2</v>
      </c>
      <c r="BM213">
        <v>3.5903582999999899E-2</v>
      </c>
      <c r="BN213">
        <v>1.6482926999999901E-2</v>
      </c>
      <c r="BO213">
        <v>0.238783778999999</v>
      </c>
      <c r="BP213">
        <v>0.15867292099999999</v>
      </c>
      <c r="BQ213">
        <v>0.15867292099999999</v>
      </c>
      <c r="BR213">
        <v>0.18056576799999999</v>
      </c>
      <c r="BS213">
        <v>0.21254435599999999</v>
      </c>
      <c r="BT213">
        <v>2.4852400000000002E-4</v>
      </c>
      <c r="BU213">
        <v>2.4852400000000002E-4</v>
      </c>
      <c r="BV213">
        <v>6.08156E-4</v>
      </c>
      <c r="BW213">
        <v>4.3591369999999999E-3</v>
      </c>
      <c r="BX213">
        <v>19.051540375182402</v>
      </c>
      <c r="BY213">
        <v>19.051540375182402</v>
      </c>
      <c r="BZ213">
        <v>19.051540375182402</v>
      </c>
      <c r="CA213">
        <v>19.051540375182402</v>
      </c>
      <c r="CB213">
        <v>7614510.9804977998</v>
      </c>
      <c r="CC213">
        <v>1198887.13395525</v>
      </c>
      <c r="CD213">
        <v>14905754.918519299</v>
      </c>
      <c r="CE213">
        <v>46213151.465474702</v>
      </c>
    </row>
    <row r="214" spans="1:83" x14ac:dyDescent="0.25">
      <c r="A214">
        <v>40</v>
      </c>
      <c r="B214" t="s">
        <v>85</v>
      </c>
      <c r="C214">
        <v>2</v>
      </c>
      <c r="D214">
        <v>2010</v>
      </c>
      <c r="E214">
        <v>2008</v>
      </c>
      <c r="F214">
        <v>0.19625942499999999</v>
      </c>
      <c r="G214" s="1">
        <v>3.1800000000000002E-7</v>
      </c>
      <c r="H214">
        <v>0.19099149699999901</v>
      </c>
      <c r="I214">
        <v>0.61274876</v>
      </c>
      <c r="J214">
        <v>320.85265669999899</v>
      </c>
      <c r="K214">
        <v>219.52144190000001</v>
      </c>
      <c r="L214">
        <v>157.553842</v>
      </c>
      <c r="M214">
        <v>122.71643619999899</v>
      </c>
      <c r="N214">
        <v>52848.472000000002</v>
      </c>
      <c r="O214">
        <v>0.125</v>
      </c>
      <c r="P214">
        <v>104735.181</v>
      </c>
      <c r="Q214">
        <v>431407.07049999997</v>
      </c>
      <c r="R214">
        <v>86398768.510000005</v>
      </c>
      <c r="S214">
        <v>86398768.510000005</v>
      </c>
      <c r="T214">
        <v>1</v>
      </c>
      <c r="U214">
        <v>4.0000000000000001E-3</v>
      </c>
      <c r="V214">
        <v>32074.081750000001</v>
      </c>
      <c r="W214">
        <v>4.0000000000000001E-3</v>
      </c>
      <c r="X214">
        <v>-20.242171039999999</v>
      </c>
      <c r="Y214">
        <v>-20.242171039999999</v>
      </c>
      <c r="Z214">
        <v>-8.6843065589999995</v>
      </c>
      <c r="AA214">
        <v>-6.6213063160000001</v>
      </c>
      <c r="AB214">
        <v>101.3312148</v>
      </c>
      <c r="AC214">
        <v>0</v>
      </c>
      <c r="AD214">
        <v>0</v>
      </c>
      <c r="AE214">
        <v>0</v>
      </c>
      <c r="AF214">
        <v>5355199.8679999998</v>
      </c>
      <c r="AG214">
        <v>0</v>
      </c>
      <c r="AH214">
        <v>0</v>
      </c>
      <c r="AI214">
        <v>0</v>
      </c>
      <c r="AJ214">
        <v>239.7636129</v>
      </c>
      <c r="AK214">
        <v>239.7636129</v>
      </c>
      <c r="AL214">
        <v>166.23814859999999</v>
      </c>
      <c r="AM214">
        <v>129.33774259999899</v>
      </c>
      <c r="AN214">
        <v>219.52144190000001</v>
      </c>
      <c r="AO214">
        <v>219.52144190000001</v>
      </c>
      <c r="AP214">
        <v>157.553842</v>
      </c>
      <c r="AQ214">
        <v>122.71643619999899</v>
      </c>
      <c r="AR214">
        <v>16956572.640000001</v>
      </c>
      <c r="AS214">
        <v>27.440180229999999</v>
      </c>
      <c r="AT214">
        <v>16501430.16</v>
      </c>
      <c r="AU214">
        <v>52940738.259999998</v>
      </c>
      <c r="AV214">
        <v>1.0672980190000001</v>
      </c>
      <c r="AW214">
        <v>1.0672980190000001</v>
      </c>
      <c r="AX214">
        <v>1.0816540649999999</v>
      </c>
      <c r="AY214">
        <v>1.072091992</v>
      </c>
      <c r="AZ214">
        <v>1.1641625709999901</v>
      </c>
      <c r="BA214">
        <v>1.1641625709999901</v>
      </c>
      <c r="BB214">
        <v>1.1347067870000001</v>
      </c>
      <c r="BC214">
        <v>1.202785067</v>
      </c>
      <c r="BD214">
        <v>1.0672742420000001</v>
      </c>
      <c r="BE214">
        <v>1.0672742420000001</v>
      </c>
      <c r="BF214">
        <v>1.0816209379999999</v>
      </c>
      <c r="BG214">
        <v>1.0715523849999999</v>
      </c>
      <c r="BH214">
        <v>0.15866170499999999</v>
      </c>
      <c r="BI214">
        <v>0.15866170499999999</v>
      </c>
      <c r="BJ214">
        <v>0.180514759</v>
      </c>
      <c r="BK214">
        <v>0.21282462199999999</v>
      </c>
      <c r="BL214">
        <v>3.5903582999999899E-2</v>
      </c>
      <c r="BM214">
        <v>3.5903582999999899E-2</v>
      </c>
      <c r="BN214">
        <v>1.6482926999999901E-2</v>
      </c>
      <c r="BO214">
        <v>0.238783778999999</v>
      </c>
      <c r="BP214">
        <v>0.15867292099999999</v>
      </c>
      <c r="BQ214">
        <v>0.15867292099999999</v>
      </c>
      <c r="BR214">
        <v>0.18056576799999999</v>
      </c>
      <c r="BS214">
        <v>0.21254435599999999</v>
      </c>
      <c r="BT214">
        <v>2.4852400000000002E-4</v>
      </c>
      <c r="BU214">
        <v>2.4852400000000002E-4</v>
      </c>
      <c r="BV214">
        <v>6.08156E-4</v>
      </c>
      <c r="BW214">
        <v>4.3591369999999999E-3</v>
      </c>
      <c r="BX214">
        <v>102.0409693</v>
      </c>
      <c r="BY214">
        <v>0</v>
      </c>
      <c r="BZ214">
        <v>0</v>
      </c>
      <c r="CA214">
        <v>0</v>
      </c>
      <c r="CB214">
        <v>5392709.3099999996</v>
      </c>
      <c r="CC214">
        <v>0</v>
      </c>
      <c r="CD214">
        <v>0</v>
      </c>
      <c r="CE214">
        <v>0</v>
      </c>
    </row>
    <row r="215" spans="1:83" x14ac:dyDescent="0.25">
      <c r="A215">
        <v>41</v>
      </c>
      <c r="B215" t="s">
        <v>85</v>
      </c>
      <c r="C215">
        <v>2</v>
      </c>
      <c r="D215">
        <v>2011</v>
      </c>
      <c r="E215">
        <v>2009</v>
      </c>
      <c r="F215">
        <v>0.31514300000000001</v>
      </c>
      <c r="G215" s="1">
        <v>5.47E-8</v>
      </c>
      <c r="H215">
        <v>0.19829692300000001</v>
      </c>
      <c r="I215">
        <v>0.48656002299999901</v>
      </c>
      <c r="J215">
        <v>208.38312590000001</v>
      </c>
      <c r="K215">
        <v>114.7977314</v>
      </c>
      <c r="L215">
        <v>67.46078163</v>
      </c>
      <c r="M215">
        <v>41.973405550000003</v>
      </c>
      <c r="N215">
        <v>53994.334000000003</v>
      </c>
      <c r="O215">
        <v>1.7000000000000001E-2</v>
      </c>
      <c r="P215">
        <v>104946.431999999</v>
      </c>
      <c r="Q215">
        <v>413871.27799999999</v>
      </c>
      <c r="R215">
        <v>35702865.380000003</v>
      </c>
      <c r="S215">
        <v>35702865.380000003</v>
      </c>
      <c r="T215">
        <v>1</v>
      </c>
      <c r="U215">
        <v>4.0000000000000001E-3</v>
      </c>
      <c r="V215">
        <v>30882.931</v>
      </c>
      <c r="W215">
        <v>4.0000000000000001E-3</v>
      </c>
      <c r="X215">
        <v>24.05205612</v>
      </c>
      <c r="Y215">
        <v>24.05205612</v>
      </c>
      <c r="Z215">
        <v>8.4631316749999996</v>
      </c>
      <c r="AA215">
        <v>4.9042217319999999</v>
      </c>
      <c r="AB215">
        <v>93.58539451</v>
      </c>
      <c r="AC215">
        <v>0</v>
      </c>
      <c r="AD215">
        <v>0</v>
      </c>
      <c r="AE215">
        <v>0</v>
      </c>
      <c r="AF215">
        <v>5053081.0489999996</v>
      </c>
      <c r="AG215">
        <v>0</v>
      </c>
      <c r="AH215">
        <v>0</v>
      </c>
      <c r="AI215">
        <v>0</v>
      </c>
      <c r="AJ215">
        <v>90.745675239999997</v>
      </c>
      <c r="AK215">
        <v>90.745675239999997</v>
      </c>
      <c r="AL215">
        <v>58.997649959999997</v>
      </c>
      <c r="AM215">
        <v>37.069183819999999</v>
      </c>
      <c r="AN215">
        <v>114.7977314</v>
      </c>
      <c r="AO215">
        <v>114.7977314</v>
      </c>
      <c r="AP215">
        <v>67.46078163</v>
      </c>
      <c r="AQ215">
        <v>41.973405550000003</v>
      </c>
      <c r="AR215">
        <v>11251508.1</v>
      </c>
      <c r="AS215">
        <v>1.951561433</v>
      </c>
      <c r="AT215">
        <v>7079768.3320000004</v>
      </c>
      <c r="AU215">
        <v>17371587</v>
      </c>
      <c r="AV215">
        <v>1.0672980190000001</v>
      </c>
      <c r="AW215">
        <v>1.0672980190000001</v>
      </c>
      <c r="AX215">
        <v>1.0816540649999999</v>
      </c>
      <c r="AY215">
        <v>1.072091992</v>
      </c>
      <c r="AZ215">
        <v>1.1641625709999901</v>
      </c>
      <c r="BA215">
        <v>1.1641625709999901</v>
      </c>
      <c r="BB215">
        <v>1.1347067870000001</v>
      </c>
      <c r="BC215">
        <v>1.202785067</v>
      </c>
      <c r="BD215">
        <v>1.0672742420000001</v>
      </c>
      <c r="BE215">
        <v>1.0672742420000001</v>
      </c>
      <c r="BF215">
        <v>1.0816209379999999</v>
      </c>
      <c r="BG215">
        <v>1.0715523849999999</v>
      </c>
      <c r="BH215">
        <v>0.15866170499999999</v>
      </c>
      <c r="BI215">
        <v>0.15866170499999999</v>
      </c>
      <c r="BJ215">
        <v>0.180514759</v>
      </c>
      <c r="BK215">
        <v>0.21282462199999999</v>
      </c>
      <c r="BL215">
        <v>3.5903582999999899E-2</v>
      </c>
      <c r="BM215">
        <v>3.5903582999999899E-2</v>
      </c>
      <c r="BN215">
        <v>1.6482926999999901E-2</v>
      </c>
      <c r="BO215">
        <v>0.238783778999999</v>
      </c>
      <c r="BP215">
        <v>0.15867292099999999</v>
      </c>
      <c r="BQ215">
        <v>0.15867292099999999</v>
      </c>
      <c r="BR215">
        <v>0.18056576799999999</v>
      </c>
      <c r="BS215">
        <v>0.21254435599999999</v>
      </c>
      <c r="BT215">
        <v>2.4852400000000002E-4</v>
      </c>
      <c r="BU215">
        <v>2.4852400000000002E-4</v>
      </c>
      <c r="BV215">
        <v>6.08156E-4</v>
      </c>
      <c r="BW215">
        <v>4.3591369999999999E-3</v>
      </c>
      <c r="BX215">
        <v>103.0185638</v>
      </c>
      <c r="BY215">
        <v>0</v>
      </c>
      <c r="BZ215">
        <v>0</v>
      </c>
      <c r="CA215">
        <v>0</v>
      </c>
      <c r="CB215">
        <v>5562418.7410000004</v>
      </c>
      <c r="CC215">
        <v>0</v>
      </c>
      <c r="CD215">
        <v>0</v>
      </c>
      <c r="CE215">
        <v>0</v>
      </c>
    </row>
    <row r="216" spans="1:83" x14ac:dyDescent="0.25">
      <c r="A216">
        <v>42</v>
      </c>
      <c r="B216" t="s">
        <v>85</v>
      </c>
      <c r="C216">
        <v>2</v>
      </c>
      <c r="D216">
        <v>2012</v>
      </c>
      <c r="E216">
        <v>2010</v>
      </c>
      <c r="F216">
        <v>0.220668643</v>
      </c>
      <c r="G216" s="1">
        <v>2.25E-8</v>
      </c>
      <c r="H216">
        <v>0.17199392099999999</v>
      </c>
      <c r="I216">
        <v>0.60733741299999999</v>
      </c>
      <c r="J216">
        <v>191.8162366</v>
      </c>
      <c r="K216">
        <v>96.697088299999905</v>
      </c>
      <c r="L216">
        <v>80.320023559999996</v>
      </c>
      <c r="M216">
        <v>66.886525059999997</v>
      </c>
      <c r="N216">
        <v>54329.417000000001</v>
      </c>
      <c r="O216">
        <v>1.0999999999999999E-2</v>
      </c>
      <c r="P216">
        <v>101127.45</v>
      </c>
      <c r="Q216">
        <v>428816.20299999998</v>
      </c>
      <c r="R216">
        <v>47225850.25</v>
      </c>
      <c r="S216">
        <v>47225850.25</v>
      </c>
      <c r="T216">
        <v>1</v>
      </c>
      <c r="U216">
        <v>4.0000000000000001E-3</v>
      </c>
      <c r="V216">
        <v>29705.4155399999</v>
      </c>
      <c r="W216">
        <v>4.0000000000000001E-3</v>
      </c>
      <c r="X216">
        <v>10.870175830000001</v>
      </c>
      <c r="Y216">
        <v>10.870175830000001</v>
      </c>
      <c r="Z216">
        <v>5.8338818750000003</v>
      </c>
      <c r="AA216">
        <v>2.751655183</v>
      </c>
      <c r="AB216">
        <v>95.119148300000006</v>
      </c>
      <c r="AC216">
        <v>0</v>
      </c>
      <c r="AD216">
        <v>0</v>
      </c>
      <c r="AE216">
        <v>0</v>
      </c>
      <c r="AF216">
        <v>5167767.8729999997</v>
      </c>
      <c r="AG216">
        <v>0</v>
      </c>
      <c r="AH216">
        <v>0</v>
      </c>
      <c r="AI216">
        <v>0</v>
      </c>
      <c r="AJ216">
        <v>85.826912469999996</v>
      </c>
      <c r="AK216">
        <v>85.826912469999996</v>
      </c>
      <c r="AL216">
        <v>74.486141680000003</v>
      </c>
      <c r="AM216">
        <v>64.134869879999997</v>
      </c>
      <c r="AN216">
        <v>96.697088299999905</v>
      </c>
      <c r="AO216">
        <v>96.697088299999905</v>
      </c>
      <c r="AP216">
        <v>80.320023559999996</v>
      </c>
      <c r="AQ216">
        <v>66.886525059999997</v>
      </c>
      <c r="AR216">
        <v>10421264.310000001</v>
      </c>
      <c r="AS216">
        <v>1.0636679709999901</v>
      </c>
      <c r="AT216">
        <v>8122559.1660000002</v>
      </c>
      <c r="AU216">
        <v>28682025.710000001</v>
      </c>
      <c r="AV216">
        <v>1.0672980190000001</v>
      </c>
      <c r="AW216">
        <v>1.0672980190000001</v>
      </c>
      <c r="AX216">
        <v>1.0816540649999999</v>
      </c>
      <c r="AY216">
        <v>1.072091992</v>
      </c>
      <c r="AZ216">
        <v>1.1641625709999901</v>
      </c>
      <c r="BA216">
        <v>1.1641625709999901</v>
      </c>
      <c r="BB216">
        <v>1.1347067870000001</v>
      </c>
      <c r="BC216">
        <v>1.202785067</v>
      </c>
      <c r="BD216">
        <v>1.0672742420000001</v>
      </c>
      <c r="BE216">
        <v>1.0672742420000001</v>
      </c>
      <c r="BF216">
        <v>1.0816209379999999</v>
      </c>
      <c r="BG216">
        <v>1.0715523849999999</v>
      </c>
      <c r="BH216">
        <v>0.15866170499999999</v>
      </c>
      <c r="BI216">
        <v>0.15866170499999999</v>
      </c>
      <c r="BJ216">
        <v>0.180514759</v>
      </c>
      <c r="BK216">
        <v>0.21282462199999999</v>
      </c>
      <c r="BL216">
        <v>3.5903582999999899E-2</v>
      </c>
      <c r="BM216">
        <v>3.5903582999999899E-2</v>
      </c>
      <c r="BN216">
        <v>1.6482926999999901E-2</v>
      </c>
      <c r="BO216">
        <v>0.238783778999999</v>
      </c>
      <c r="BP216">
        <v>0.15867292099999999</v>
      </c>
      <c r="BQ216">
        <v>0.15867292099999999</v>
      </c>
      <c r="BR216">
        <v>0.18056576799999999</v>
      </c>
      <c r="BS216">
        <v>0.21254435599999999</v>
      </c>
      <c r="BT216">
        <v>2.4852400000000002E-4</v>
      </c>
      <c r="BU216">
        <v>2.4852400000000002E-4</v>
      </c>
      <c r="BV216">
        <v>6.08156E-4</v>
      </c>
      <c r="BW216">
        <v>4.3591369999999999E-3</v>
      </c>
      <c r="BX216">
        <v>103.8912108</v>
      </c>
      <c r="BY216">
        <v>0</v>
      </c>
      <c r="BZ216">
        <v>0</v>
      </c>
      <c r="CA216">
        <v>0</v>
      </c>
      <c r="CB216">
        <v>5644348.9170000004</v>
      </c>
      <c r="CC216">
        <v>0</v>
      </c>
      <c r="CD216">
        <v>0</v>
      </c>
      <c r="CE216">
        <v>0</v>
      </c>
    </row>
    <row r="217" spans="1:83" x14ac:dyDescent="0.25">
      <c r="A217">
        <v>43</v>
      </c>
      <c r="B217" t="s">
        <v>85</v>
      </c>
      <c r="C217">
        <v>2</v>
      </c>
      <c r="D217">
        <v>2013</v>
      </c>
      <c r="E217">
        <v>2011</v>
      </c>
      <c r="F217">
        <v>0.24202579699999999</v>
      </c>
      <c r="G217" s="1">
        <v>6.3699999999999995E-8</v>
      </c>
      <c r="H217">
        <v>0.179339046</v>
      </c>
      <c r="I217">
        <v>0.57863509299999905</v>
      </c>
      <c r="J217">
        <v>182.231403</v>
      </c>
      <c r="K217">
        <v>92.930096489999997</v>
      </c>
      <c r="L217">
        <v>70.523286749999997</v>
      </c>
      <c r="M217">
        <v>53.593062920000001</v>
      </c>
      <c r="N217">
        <v>54292.866999999998</v>
      </c>
      <c r="O217">
        <v>2.79999999999999E-2</v>
      </c>
      <c r="P217">
        <v>103955.302</v>
      </c>
      <c r="Q217">
        <v>441367.67799999902</v>
      </c>
      <c r="R217">
        <v>40879383.240000002</v>
      </c>
      <c r="S217">
        <v>40879383.240000002</v>
      </c>
      <c r="T217">
        <v>1</v>
      </c>
      <c r="U217">
        <v>0.08</v>
      </c>
      <c r="V217">
        <v>29396.36578</v>
      </c>
      <c r="W217">
        <v>0.08</v>
      </c>
      <c r="X217">
        <v>5.3027101080000003</v>
      </c>
      <c r="Y217">
        <v>5.3027101080000003</v>
      </c>
      <c r="Z217">
        <v>10.42772452</v>
      </c>
      <c r="AA217">
        <v>4.5033622209999997</v>
      </c>
      <c r="AB217">
        <v>89.301306499999995</v>
      </c>
      <c r="AC217">
        <v>0</v>
      </c>
      <c r="AD217">
        <v>0</v>
      </c>
      <c r="AE217">
        <v>0</v>
      </c>
      <c r="AF217">
        <v>4848423.9569999902</v>
      </c>
      <c r="AG217">
        <v>0</v>
      </c>
      <c r="AH217">
        <v>0</v>
      </c>
      <c r="AI217">
        <v>0</v>
      </c>
      <c r="AJ217">
        <v>87.627386389999998</v>
      </c>
      <c r="AK217">
        <v>87.627386389999998</v>
      </c>
      <c r="AL217">
        <v>60.095562229999999</v>
      </c>
      <c r="AM217">
        <v>49.089700700000002</v>
      </c>
      <c r="AN217">
        <v>92.930096489999997</v>
      </c>
      <c r="AO217">
        <v>92.930096489999997</v>
      </c>
      <c r="AP217">
        <v>70.523286749999997</v>
      </c>
      <c r="AQ217">
        <v>53.593062920000001</v>
      </c>
      <c r="AR217">
        <v>9893865.3259999994</v>
      </c>
      <c r="AS217">
        <v>2.6020427019999999</v>
      </c>
      <c r="AT217">
        <v>7331269.5719999997</v>
      </c>
      <c r="AU217">
        <v>23654245.739999998</v>
      </c>
      <c r="AV217">
        <v>1.0672980190000001</v>
      </c>
      <c r="AW217">
        <v>1.0672980190000001</v>
      </c>
      <c r="AX217">
        <v>1.0816540649999999</v>
      </c>
      <c r="AY217">
        <v>1.072091992</v>
      </c>
      <c r="AZ217">
        <v>1.1641625709999901</v>
      </c>
      <c r="BA217">
        <v>1.1641625709999901</v>
      </c>
      <c r="BB217">
        <v>1.1347067870000001</v>
      </c>
      <c r="BC217">
        <v>1.202785067</v>
      </c>
      <c r="BD217">
        <v>1.0672742420000001</v>
      </c>
      <c r="BE217">
        <v>1.0672742420000001</v>
      </c>
      <c r="BF217">
        <v>1.0816209379999999</v>
      </c>
      <c r="BG217">
        <v>1.0715523849999999</v>
      </c>
      <c r="BH217">
        <v>0.15866170499999999</v>
      </c>
      <c r="BI217">
        <v>0.15866170499999999</v>
      </c>
      <c r="BJ217">
        <v>0.180514759</v>
      </c>
      <c r="BK217">
        <v>0.21282462199999999</v>
      </c>
      <c r="BL217">
        <v>3.5903582999999899E-2</v>
      </c>
      <c r="BM217">
        <v>3.5903582999999899E-2</v>
      </c>
      <c r="BN217">
        <v>1.6482926999999901E-2</v>
      </c>
      <c r="BO217">
        <v>0.238783778999999</v>
      </c>
      <c r="BP217">
        <v>0.15867292099999999</v>
      </c>
      <c r="BQ217">
        <v>0.15867292099999999</v>
      </c>
      <c r="BR217">
        <v>0.18056576799999999</v>
      </c>
      <c r="BS217">
        <v>0.21254435599999999</v>
      </c>
      <c r="BT217">
        <v>2.4852400000000002E-4</v>
      </c>
      <c r="BU217">
        <v>2.4852400000000002E-4</v>
      </c>
      <c r="BV217">
        <v>6.08156E-4</v>
      </c>
      <c r="BW217">
        <v>4.3591369999999999E-3</v>
      </c>
      <c r="BX217">
        <v>103.6997411</v>
      </c>
      <c r="BY217">
        <v>0</v>
      </c>
      <c r="BZ217">
        <v>0</v>
      </c>
      <c r="CA217">
        <v>0</v>
      </c>
      <c r="CB217">
        <v>5630156.2529999996</v>
      </c>
      <c r="CC217">
        <v>0</v>
      </c>
      <c r="CD217">
        <v>0</v>
      </c>
      <c r="CE217">
        <v>0</v>
      </c>
    </row>
    <row r="218" spans="1:83" x14ac:dyDescent="0.25">
      <c r="A218">
        <v>44</v>
      </c>
      <c r="B218" t="s">
        <v>85</v>
      </c>
      <c r="C218">
        <v>2</v>
      </c>
      <c r="D218">
        <v>2014</v>
      </c>
      <c r="E218">
        <v>2012</v>
      </c>
      <c r="F218">
        <v>0.18968550200000001</v>
      </c>
      <c r="G218" s="1">
        <v>7.2100000000000004E-8</v>
      </c>
      <c r="H218">
        <v>0.17710583999999999</v>
      </c>
      <c r="I218">
        <v>0.63320858599999996</v>
      </c>
      <c r="J218">
        <v>207.5769229</v>
      </c>
      <c r="K218">
        <v>115.0860797</v>
      </c>
      <c r="L218">
        <v>100.4103526</v>
      </c>
      <c r="M218">
        <v>87.229501999999997</v>
      </c>
      <c r="N218">
        <v>55445.835999999901</v>
      </c>
      <c r="O218">
        <v>3.7999999999999999E-2</v>
      </c>
      <c r="P218">
        <v>107020.815999999</v>
      </c>
      <c r="Q218">
        <v>440450.66399999999</v>
      </c>
      <c r="R218">
        <v>60675570.340000004</v>
      </c>
      <c r="S218">
        <v>60675570.340000004</v>
      </c>
      <c r="T218">
        <v>1</v>
      </c>
      <c r="U218">
        <v>2E-3</v>
      </c>
      <c r="V218">
        <v>29511.448230000002</v>
      </c>
      <c r="W218">
        <v>2E-3</v>
      </c>
      <c r="X218">
        <v>-8.7496317739999991</v>
      </c>
      <c r="Y218">
        <v>-8.7496317739999991</v>
      </c>
      <c r="Z218">
        <v>-8.5362874289999997</v>
      </c>
      <c r="AA218">
        <v>-6.4539932450000004</v>
      </c>
      <c r="AB218">
        <v>92.490843229999996</v>
      </c>
      <c r="AC218">
        <v>0</v>
      </c>
      <c r="AD218">
        <v>0</v>
      </c>
      <c r="AE218">
        <v>0</v>
      </c>
      <c r="AF218">
        <v>5128232.125</v>
      </c>
      <c r="AG218">
        <v>0</v>
      </c>
      <c r="AH218">
        <v>0</v>
      </c>
      <c r="AI218">
        <v>0</v>
      </c>
      <c r="AJ218">
        <v>123.8357115</v>
      </c>
      <c r="AK218">
        <v>123.8357115</v>
      </c>
      <c r="AL218">
        <v>108.94663999999899</v>
      </c>
      <c r="AM218">
        <v>93.683495239999999</v>
      </c>
      <c r="AN218">
        <v>115.0860797</v>
      </c>
      <c r="AO218">
        <v>115.0860797</v>
      </c>
      <c r="AP218">
        <v>100.4103526</v>
      </c>
      <c r="AQ218">
        <v>87.229501999999997</v>
      </c>
      <c r="AR218">
        <v>11509276.029999999</v>
      </c>
      <c r="AS218">
        <v>4.3732710289999996</v>
      </c>
      <c r="AT218">
        <v>10745997.869999999</v>
      </c>
      <c r="AU218">
        <v>38420292.07</v>
      </c>
      <c r="AV218">
        <v>1.0672980190000001</v>
      </c>
      <c r="AW218">
        <v>1.0672980190000001</v>
      </c>
      <c r="AX218">
        <v>1.0816540649999999</v>
      </c>
      <c r="AY218">
        <v>1.072091992</v>
      </c>
      <c r="AZ218">
        <v>1.1641625709999901</v>
      </c>
      <c r="BA218">
        <v>1.1641625709999901</v>
      </c>
      <c r="BB218">
        <v>1.1347067870000001</v>
      </c>
      <c r="BC218">
        <v>1.202785067</v>
      </c>
      <c r="BD218">
        <v>1.0672742420000001</v>
      </c>
      <c r="BE218">
        <v>1.0672742420000001</v>
      </c>
      <c r="BF218">
        <v>1.0816209379999999</v>
      </c>
      <c r="BG218">
        <v>1.0715523849999999</v>
      </c>
      <c r="BH218">
        <v>0.15866170499999999</v>
      </c>
      <c r="BI218">
        <v>0.15866170499999999</v>
      </c>
      <c r="BJ218">
        <v>0.180514759</v>
      </c>
      <c r="BK218">
        <v>0.21282462199999999</v>
      </c>
      <c r="BL218">
        <v>3.5903582999999899E-2</v>
      </c>
      <c r="BM218">
        <v>3.5903582999999899E-2</v>
      </c>
      <c r="BN218">
        <v>1.6482926999999901E-2</v>
      </c>
      <c r="BO218">
        <v>0.238783778999999</v>
      </c>
      <c r="BP218">
        <v>0.15867292099999999</v>
      </c>
      <c r="BQ218">
        <v>0.15867292099999999</v>
      </c>
      <c r="BR218">
        <v>0.18056576799999999</v>
      </c>
      <c r="BS218">
        <v>0.21254435599999999</v>
      </c>
      <c r="BT218">
        <v>2.4852400000000002E-4</v>
      </c>
      <c r="BU218">
        <v>2.4852400000000002E-4</v>
      </c>
      <c r="BV218">
        <v>6.08156E-4</v>
      </c>
      <c r="BW218">
        <v>4.3591369999999999E-3</v>
      </c>
      <c r="BX218">
        <v>108.0149625</v>
      </c>
      <c r="BY218">
        <v>0</v>
      </c>
      <c r="BZ218">
        <v>0</v>
      </c>
      <c r="CA218">
        <v>0</v>
      </c>
      <c r="CB218">
        <v>5988979.8969999999</v>
      </c>
      <c r="CC218">
        <v>0</v>
      </c>
      <c r="CD218">
        <v>0</v>
      </c>
      <c r="CE218">
        <v>0</v>
      </c>
    </row>
    <row r="219" spans="1:83" x14ac:dyDescent="0.25">
      <c r="A219">
        <v>45</v>
      </c>
      <c r="B219" t="s">
        <v>85</v>
      </c>
      <c r="C219">
        <v>2</v>
      </c>
      <c r="D219">
        <v>2015</v>
      </c>
      <c r="E219">
        <v>2013</v>
      </c>
      <c r="F219">
        <v>0.20485651499999999</v>
      </c>
      <c r="G219" s="1">
        <v>5.5500000000000001E-8</v>
      </c>
      <c r="H219">
        <v>0.16679447</v>
      </c>
      <c r="I219">
        <v>0.62834895999999996</v>
      </c>
      <c r="J219">
        <v>204.92723549999999</v>
      </c>
      <c r="K219">
        <v>90.869463249999995</v>
      </c>
      <c r="L219">
        <v>85.369322870000005</v>
      </c>
      <c r="M219">
        <v>77.46315396</v>
      </c>
      <c r="N219">
        <v>53993.805</v>
      </c>
      <c r="O219">
        <v>3.3000000000000002E-2</v>
      </c>
      <c r="P219">
        <v>105529.443</v>
      </c>
      <c r="Q219">
        <v>438126.53899999999</v>
      </c>
      <c r="R219">
        <v>54012444.82</v>
      </c>
      <c r="S219">
        <v>54012444.82</v>
      </c>
      <c r="T219">
        <v>1</v>
      </c>
      <c r="U219">
        <v>4.0000000000000001E-3</v>
      </c>
      <c r="V219">
        <v>29869.087189999998</v>
      </c>
      <c r="W219">
        <v>4.0000000000000001E-3</v>
      </c>
      <c r="X219">
        <v>11.149616399999999</v>
      </c>
      <c r="Y219">
        <v>11.149616399999999</v>
      </c>
      <c r="Z219">
        <v>10.46796621</v>
      </c>
      <c r="AA219">
        <v>4.5802730760000001</v>
      </c>
      <c r="AB219">
        <v>114.0577722</v>
      </c>
      <c r="AC219">
        <v>0</v>
      </c>
      <c r="AD219">
        <v>0</v>
      </c>
      <c r="AE219">
        <v>0</v>
      </c>
      <c r="AF219">
        <v>6158413.1119999997</v>
      </c>
      <c r="AG219">
        <v>0</v>
      </c>
      <c r="AH219">
        <v>0</v>
      </c>
      <c r="AI219">
        <v>0</v>
      </c>
      <c r="AJ219">
        <v>79.719846849999996</v>
      </c>
      <c r="AK219">
        <v>79.719846849999996</v>
      </c>
      <c r="AL219">
        <v>74.901356649999997</v>
      </c>
      <c r="AM219">
        <v>72.882880880000002</v>
      </c>
      <c r="AN219">
        <v>90.869463249999995</v>
      </c>
      <c r="AO219">
        <v>90.869463249999995</v>
      </c>
      <c r="AP219">
        <v>85.369322870000005</v>
      </c>
      <c r="AQ219">
        <v>77.46315396</v>
      </c>
      <c r="AR219">
        <v>11064801.189999999</v>
      </c>
      <c r="AS219">
        <v>2.9986922869999999</v>
      </c>
      <c r="AT219">
        <v>9008977.091</v>
      </c>
      <c r="AU219">
        <v>33938663.539999999</v>
      </c>
      <c r="AV219">
        <v>1.0672980190000001</v>
      </c>
      <c r="AW219">
        <v>1.0672980190000001</v>
      </c>
      <c r="AX219">
        <v>1.0816540649999999</v>
      </c>
      <c r="AY219">
        <v>1.072091992</v>
      </c>
      <c r="AZ219">
        <v>1.1641625709999901</v>
      </c>
      <c r="BA219">
        <v>1.1641625709999901</v>
      </c>
      <c r="BB219">
        <v>1.1347067870000001</v>
      </c>
      <c r="BC219">
        <v>1.202785067</v>
      </c>
      <c r="BD219">
        <v>1.0672742420000001</v>
      </c>
      <c r="BE219">
        <v>1.0672742420000001</v>
      </c>
      <c r="BF219">
        <v>1.0816209379999999</v>
      </c>
      <c r="BG219">
        <v>1.0715523849999999</v>
      </c>
      <c r="BH219">
        <v>0.15866170499999999</v>
      </c>
      <c r="BI219">
        <v>0.15866170499999999</v>
      </c>
      <c r="BJ219">
        <v>0.180514759</v>
      </c>
      <c r="BK219">
        <v>0.21282462199999999</v>
      </c>
      <c r="BL219">
        <v>3.5903582999999899E-2</v>
      </c>
      <c r="BM219">
        <v>3.5903582999999899E-2</v>
      </c>
      <c r="BN219">
        <v>1.6482926999999901E-2</v>
      </c>
      <c r="BO219">
        <v>0.238783778999999</v>
      </c>
      <c r="BP219">
        <v>0.15867292099999999</v>
      </c>
      <c r="BQ219">
        <v>0.15867292099999999</v>
      </c>
      <c r="BR219">
        <v>0.18056576799999999</v>
      </c>
      <c r="BS219">
        <v>0.21254435599999999</v>
      </c>
      <c r="BT219">
        <v>2.4852400000000002E-4</v>
      </c>
      <c r="BU219">
        <v>2.4852400000000002E-4</v>
      </c>
      <c r="BV219">
        <v>6.08156E-4</v>
      </c>
      <c r="BW219">
        <v>4.3591369999999999E-3</v>
      </c>
      <c r="BX219">
        <v>124.87115249999999</v>
      </c>
      <c r="BY219">
        <v>0</v>
      </c>
      <c r="BZ219">
        <v>0</v>
      </c>
      <c r="CA219">
        <v>0</v>
      </c>
      <c r="CB219">
        <v>6742268.659</v>
      </c>
      <c r="CC219">
        <v>0</v>
      </c>
      <c r="CD219">
        <v>0</v>
      </c>
      <c r="CE219">
        <v>0</v>
      </c>
    </row>
    <row r="220" spans="1:83" x14ac:dyDescent="0.25">
      <c r="A220">
        <v>46</v>
      </c>
      <c r="B220" t="s">
        <v>85</v>
      </c>
      <c r="C220">
        <v>2</v>
      </c>
      <c r="D220">
        <v>2016</v>
      </c>
      <c r="E220">
        <v>2014</v>
      </c>
      <c r="F220">
        <v>0.23083677799999999</v>
      </c>
      <c r="G220" s="1">
        <v>1.61E-7</v>
      </c>
      <c r="H220">
        <v>0.163509616</v>
      </c>
      <c r="I220">
        <v>0.60565344499999996</v>
      </c>
      <c r="J220">
        <v>215.57581549999901</v>
      </c>
      <c r="K220">
        <v>92.637845240000004</v>
      </c>
      <c r="L220">
        <v>79.011759010000006</v>
      </c>
      <c r="M220">
        <v>69.865574050000006</v>
      </c>
      <c r="N220">
        <v>54205.18</v>
      </c>
      <c r="O220">
        <v>8.7999999999999995E-2</v>
      </c>
      <c r="P220">
        <v>104758.046999999</v>
      </c>
      <c r="Q220">
        <v>438830.48</v>
      </c>
      <c r="R220">
        <v>50621595</v>
      </c>
      <c r="S220">
        <v>50621595</v>
      </c>
      <c r="T220">
        <v>1</v>
      </c>
      <c r="U220">
        <v>4.0000000000000001E-3</v>
      </c>
      <c r="V220">
        <v>29501.922610000001</v>
      </c>
      <c r="W220">
        <v>4.0000000000000001E-3</v>
      </c>
      <c r="X220">
        <v>5.971377274</v>
      </c>
      <c r="Y220">
        <v>5.971377274</v>
      </c>
      <c r="Z220">
        <v>5.7643496889999897</v>
      </c>
      <c r="AA220">
        <v>4.4506133710000002</v>
      </c>
      <c r="AB220">
        <v>122.9379703</v>
      </c>
      <c r="AC220">
        <v>0</v>
      </c>
      <c r="AD220">
        <v>0</v>
      </c>
      <c r="AE220">
        <v>0</v>
      </c>
      <c r="AF220">
        <v>6663874.8089999901</v>
      </c>
      <c r="AG220">
        <v>0</v>
      </c>
      <c r="AH220">
        <v>0</v>
      </c>
      <c r="AI220">
        <v>0</v>
      </c>
      <c r="AJ220">
        <v>86.666467960000006</v>
      </c>
      <c r="AK220">
        <v>86.666467960000006</v>
      </c>
      <c r="AL220">
        <v>73.247409320000003</v>
      </c>
      <c r="AM220">
        <v>65.414960679999993</v>
      </c>
      <c r="AN220">
        <v>92.637845240000004</v>
      </c>
      <c r="AO220">
        <v>92.637845240000004</v>
      </c>
      <c r="AP220">
        <v>79.011759010000006</v>
      </c>
      <c r="AQ220">
        <v>69.865574050000006</v>
      </c>
      <c r="AR220">
        <v>11685325.880000001</v>
      </c>
      <c r="AS220">
        <v>8.1521303809999992</v>
      </c>
      <c r="AT220">
        <v>8277117.56399999</v>
      </c>
      <c r="AU220">
        <v>30659143.399999999</v>
      </c>
      <c r="AV220">
        <v>1.0672980190000001</v>
      </c>
      <c r="AW220">
        <v>1.0672980190000001</v>
      </c>
      <c r="AX220">
        <v>1.0816540649999999</v>
      </c>
      <c r="AY220">
        <v>1.072091992</v>
      </c>
      <c r="AZ220">
        <v>1.1641625709999901</v>
      </c>
      <c r="BA220">
        <v>1.1641625709999901</v>
      </c>
      <c r="BB220">
        <v>1.1347067870000001</v>
      </c>
      <c r="BC220">
        <v>1.202785067</v>
      </c>
      <c r="BD220">
        <v>1.0672742420000001</v>
      </c>
      <c r="BE220">
        <v>1.0672742420000001</v>
      </c>
      <c r="BF220">
        <v>1.0816209379999999</v>
      </c>
      <c r="BG220">
        <v>1.0715523849999999</v>
      </c>
      <c r="BH220">
        <v>0.15866170499999999</v>
      </c>
      <c r="BI220">
        <v>0.15866170499999999</v>
      </c>
      <c r="BJ220">
        <v>0.180514759</v>
      </c>
      <c r="BK220">
        <v>0.21282462199999999</v>
      </c>
      <c r="BL220">
        <v>3.5903582999999899E-2</v>
      </c>
      <c r="BM220">
        <v>3.5903582999999899E-2</v>
      </c>
      <c r="BN220">
        <v>1.6482926999999901E-2</v>
      </c>
      <c r="BO220">
        <v>0.238783778999999</v>
      </c>
      <c r="BP220">
        <v>0.15867292099999999</v>
      </c>
      <c r="BQ220">
        <v>0.15867292099999999</v>
      </c>
      <c r="BR220">
        <v>0.18056576799999999</v>
      </c>
      <c r="BS220">
        <v>0.21254435599999999</v>
      </c>
      <c r="BT220">
        <v>2.4852400000000002E-4</v>
      </c>
      <c r="BU220">
        <v>2.4852400000000002E-4</v>
      </c>
      <c r="BV220">
        <v>6.08156E-4</v>
      </c>
      <c r="BW220">
        <v>4.3591369999999999E-3</v>
      </c>
      <c r="BX220">
        <v>138.7734476</v>
      </c>
      <c r="BY220">
        <v>0</v>
      </c>
      <c r="BZ220">
        <v>0</v>
      </c>
      <c r="CA220">
        <v>0</v>
      </c>
      <c r="CB220">
        <v>7522239.7060000002</v>
      </c>
      <c r="CC220">
        <v>0</v>
      </c>
      <c r="CD220">
        <v>0</v>
      </c>
      <c r="CE220">
        <v>0</v>
      </c>
    </row>
    <row r="221" spans="1:83" x14ac:dyDescent="0.25">
      <c r="A221">
        <v>47</v>
      </c>
      <c r="B221" t="s">
        <v>85</v>
      </c>
      <c r="C221">
        <v>2</v>
      </c>
      <c r="D221">
        <v>2017</v>
      </c>
      <c r="E221">
        <v>2015</v>
      </c>
      <c r="F221">
        <v>0.21595378600000001</v>
      </c>
      <c r="G221" s="1">
        <v>1.33E-5</v>
      </c>
      <c r="H221">
        <v>0.15636762199999901</v>
      </c>
      <c r="I221">
        <v>0.62766525900000003</v>
      </c>
      <c r="J221">
        <v>200.55322079999999</v>
      </c>
      <c r="K221">
        <v>75.839988109999993</v>
      </c>
      <c r="L221">
        <v>75.087028419999996</v>
      </c>
      <c r="M221">
        <v>74.515917290000004</v>
      </c>
      <c r="N221">
        <v>55272.976999999999</v>
      </c>
      <c r="O221">
        <v>9.0239999999999991</v>
      </c>
      <c r="P221">
        <v>106896.52499999999</v>
      </c>
      <c r="Q221">
        <v>432375.13799999998</v>
      </c>
      <c r="R221">
        <v>51331230.380000003</v>
      </c>
      <c r="S221">
        <v>51331230.380000003</v>
      </c>
      <c r="T221">
        <v>1</v>
      </c>
      <c r="U221">
        <v>36.917999999999999</v>
      </c>
      <c r="V221">
        <v>30356.006589999899</v>
      </c>
      <c r="W221">
        <v>36.917999999999999</v>
      </c>
      <c r="X221">
        <v>3.4449097419999899</v>
      </c>
      <c r="Y221">
        <v>3.4449097419999899</v>
      </c>
      <c r="Z221">
        <v>3.0861731030000001</v>
      </c>
      <c r="AA221">
        <v>1.5514050740000001</v>
      </c>
      <c r="AB221">
        <v>124.71323270000001</v>
      </c>
      <c r="AC221">
        <v>0</v>
      </c>
      <c r="AD221">
        <v>0</v>
      </c>
      <c r="AE221">
        <v>0</v>
      </c>
      <c r="AF221">
        <v>6893271.6439999901</v>
      </c>
      <c r="AG221">
        <v>0</v>
      </c>
      <c r="AH221">
        <v>0</v>
      </c>
      <c r="AI221">
        <v>0</v>
      </c>
      <c r="AJ221">
        <v>72.395078359999999</v>
      </c>
      <c r="AK221">
        <v>72.395078359999999</v>
      </c>
      <c r="AL221">
        <v>72.000855310000006</v>
      </c>
      <c r="AM221">
        <v>72.964512220000003</v>
      </c>
      <c r="AN221">
        <v>75.839988109999993</v>
      </c>
      <c r="AO221">
        <v>75.839988109999993</v>
      </c>
      <c r="AP221">
        <v>75.087028419999996</v>
      </c>
      <c r="AQ221">
        <v>74.515917290000004</v>
      </c>
      <c r="AR221">
        <v>11085173.560000001</v>
      </c>
      <c r="AS221">
        <v>684.38005269999996</v>
      </c>
      <c r="AT221">
        <v>8026542.4100000001</v>
      </c>
      <c r="AU221">
        <v>32218830.02</v>
      </c>
      <c r="AV221">
        <v>1.0672980190000001</v>
      </c>
      <c r="AW221">
        <v>1.0672980190000001</v>
      </c>
      <c r="AX221">
        <v>1.0816540649999999</v>
      </c>
      <c r="AY221">
        <v>1.072091992</v>
      </c>
      <c r="AZ221">
        <v>1.1641625709999901</v>
      </c>
      <c r="BA221">
        <v>1.1641625709999901</v>
      </c>
      <c r="BB221">
        <v>1.1347067870000001</v>
      </c>
      <c r="BC221">
        <v>1.202785067</v>
      </c>
      <c r="BD221">
        <v>1.0672742420000001</v>
      </c>
      <c r="BE221">
        <v>1.0672742420000001</v>
      </c>
      <c r="BF221">
        <v>1.0816209379999999</v>
      </c>
      <c r="BG221">
        <v>1.0715523849999999</v>
      </c>
      <c r="BH221">
        <v>0.15866170499999999</v>
      </c>
      <c r="BI221">
        <v>0.15866170499999999</v>
      </c>
      <c r="BJ221">
        <v>0.180514759</v>
      </c>
      <c r="BK221">
        <v>0.21282462199999999</v>
      </c>
      <c r="BL221">
        <v>3.5903582999999899E-2</v>
      </c>
      <c r="BM221">
        <v>3.5903582999999899E-2</v>
      </c>
      <c r="BN221">
        <v>1.6482926999999901E-2</v>
      </c>
      <c r="BO221">
        <v>0.238783778999999</v>
      </c>
      <c r="BP221">
        <v>0.15867292099999999</v>
      </c>
      <c r="BQ221">
        <v>0.15867292099999999</v>
      </c>
      <c r="BR221">
        <v>0.18056576799999999</v>
      </c>
      <c r="BS221">
        <v>0.21254435599999999</v>
      </c>
      <c r="BT221">
        <v>2.4852400000000002E-4</v>
      </c>
      <c r="BU221">
        <v>2.4852400000000002E-4</v>
      </c>
      <c r="BV221">
        <v>6.08156E-4</v>
      </c>
      <c r="BW221">
        <v>4.3591369999999999E-3</v>
      </c>
      <c r="BX221">
        <v>147.0038342</v>
      </c>
      <c r="BY221">
        <v>0</v>
      </c>
      <c r="BZ221">
        <v>0</v>
      </c>
      <c r="CA221">
        <v>0</v>
      </c>
      <c r="CB221">
        <v>8125339.5460000001</v>
      </c>
      <c r="CC221">
        <v>0</v>
      </c>
      <c r="CD221">
        <v>0</v>
      </c>
      <c r="CE221">
        <v>0</v>
      </c>
    </row>
    <row r="222" spans="1:83" x14ac:dyDescent="0.25">
      <c r="A222">
        <v>48</v>
      </c>
      <c r="B222" t="s">
        <v>85</v>
      </c>
      <c r="C222">
        <v>2</v>
      </c>
      <c r="D222">
        <v>2018</v>
      </c>
      <c r="E222">
        <v>2016</v>
      </c>
      <c r="F222">
        <v>0.25160597200000001</v>
      </c>
      <c r="G222" s="1">
        <v>8.8399999999999997E-8</v>
      </c>
      <c r="H222">
        <v>0.15117934699999999</v>
      </c>
      <c r="I222">
        <v>0.59721459200000004</v>
      </c>
      <c r="J222">
        <v>219.45313289999899</v>
      </c>
      <c r="K222">
        <v>87.221658820000002</v>
      </c>
      <c r="L222">
        <v>67.391849190000002</v>
      </c>
      <c r="M222">
        <v>63.799619079999999</v>
      </c>
      <c r="N222">
        <v>53164.932999999997</v>
      </c>
      <c r="O222">
        <v>4.7E-2</v>
      </c>
      <c r="P222">
        <v>104023.43799999999</v>
      </c>
      <c r="Q222">
        <v>434068.66399999999</v>
      </c>
      <c r="R222">
        <v>46370962.469999999</v>
      </c>
      <c r="S222">
        <v>46370962.469999999</v>
      </c>
      <c r="T222">
        <v>1</v>
      </c>
      <c r="U222">
        <v>4.0000000000000001E-3</v>
      </c>
      <c r="V222">
        <v>30894.35786</v>
      </c>
      <c r="W222">
        <v>4.0000000000000001E-3</v>
      </c>
      <c r="X222">
        <v>12.16593868</v>
      </c>
      <c r="Y222">
        <v>12.16593868</v>
      </c>
      <c r="Z222">
        <v>5.3288472750000002</v>
      </c>
      <c r="AA222">
        <v>3.6879468750000002</v>
      </c>
      <c r="AB222">
        <v>132.23147399999999</v>
      </c>
      <c r="AC222">
        <v>0</v>
      </c>
      <c r="AD222">
        <v>0</v>
      </c>
      <c r="AE222">
        <v>0</v>
      </c>
      <c r="AF222">
        <v>7030077.4579999996</v>
      </c>
      <c r="AG222">
        <v>0</v>
      </c>
      <c r="AH222">
        <v>0</v>
      </c>
      <c r="AI222">
        <v>0</v>
      </c>
      <c r="AJ222">
        <v>75.055720140000005</v>
      </c>
      <c r="AK222">
        <v>75.055720140000005</v>
      </c>
      <c r="AL222">
        <v>62.063001919999998</v>
      </c>
      <c r="AM222">
        <v>60.111672210000002</v>
      </c>
      <c r="AN222">
        <v>87.221658820000002</v>
      </c>
      <c r="AO222">
        <v>87.221658820000002</v>
      </c>
      <c r="AP222">
        <v>67.391849190000002</v>
      </c>
      <c r="AQ222">
        <v>63.799619079999999</v>
      </c>
      <c r="AR222">
        <v>11667211.109999999</v>
      </c>
      <c r="AS222">
        <v>4.0994179649999998</v>
      </c>
      <c r="AT222">
        <v>7010331.8459999999</v>
      </c>
      <c r="AU222">
        <v>27693415.420000002</v>
      </c>
      <c r="AV222">
        <v>1.0672980190000001</v>
      </c>
      <c r="AW222">
        <v>1.0672980190000001</v>
      </c>
      <c r="AX222">
        <v>1.0816540649999999</v>
      </c>
      <c r="AY222">
        <v>1.072091992</v>
      </c>
      <c r="AZ222">
        <v>1.1641625709999901</v>
      </c>
      <c r="BA222">
        <v>1.1641625709999901</v>
      </c>
      <c r="BB222">
        <v>1.1347067870000001</v>
      </c>
      <c r="BC222">
        <v>1.202785067</v>
      </c>
      <c r="BD222">
        <v>1.0672742420000001</v>
      </c>
      <c r="BE222">
        <v>1.0672742420000001</v>
      </c>
      <c r="BF222">
        <v>1.0816209379999999</v>
      </c>
      <c r="BG222">
        <v>1.0715523849999999</v>
      </c>
      <c r="BH222">
        <v>0.15866170499999999</v>
      </c>
      <c r="BI222">
        <v>0.15866170499999999</v>
      </c>
      <c r="BJ222">
        <v>0.180514759</v>
      </c>
      <c r="BK222">
        <v>0.21282462199999999</v>
      </c>
      <c r="BL222">
        <v>3.5903582999999899E-2</v>
      </c>
      <c r="BM222">
        <v>3.5903582999999899E-2</v>
      </c>
      <c r="BN222">
        <v>1.6482926999999901E-2</v>
      </c>
      <c r="BO222">
        <v>0.238783778999999</v>
      </c>
      <c r="BP222">
        <v>0.15867292099999999</v>
      </c>
      <c r="BQ222">
        <v>0.15867292099999999</v>
      </c>
      <c r="BR222">
        <v>0.18056576799999999</v>
      </c>
      <c r="BS222">
        <v>0.21254435599999999</v>
      </c>
      <c r="BT222">
        <v>2.4852400000000002E-4</v>
      </c>
      <c r="BU222">
        <v>2.4852400000000002E-4</v>
      </c>
      <c r="BV222">
        <v>6.08156E-4</v>
      </c>
      <c r="BW222">
        <v>4.3591369999999999E-3</v>
      </c>
      <c r="BX222">
        <v>155.41779119999899</v>
      </c>
      <c r="BY222">
        <v>0</v>
      </c>
      <c r="BZ222">
        <v>0</v>
      </c>
      <c r="CA222">
        <v>0</v>
      </c>
      <c r="CB222">
        <v>8262776.4570000004</v>
      </c>
      <c r="CC222">
        <v>0</v>
      </c>
      <c r="CD222">
        <v>0</v>
      </c>
      <c r="CE222">
        <v>0</v>
      </c>
    </row>
    <row r="223" spans="1:83" x14ac:dyDescent="0.25">
      <c r="A223">
        <v>49</v>
      </c>
      <c r="B223" t="s">
        <v>85</v>
      </c>
      <c r="C223">
        <v>2</v>
      </c>
      <c r="D223">
        <v>2019</v>
      </c>
      <c r="E223">
        <v>2017</v>
      </c>
      <c r="F223">
        <v>0.29640810099999998</v>
      </c>
      <c r="G223" s="1">
        <v>7.5699999999999996E-8</v>
      </c>
      <c r="H223">
        <v>0.18131218599999999</v>
      </c>
      <c r="I223">
        <v>0.52227963700000002</v>
      </c>
      <c r="J223">
        <v>256.94953859999998</v>
      </c>
      <c r="K223">
        <v>125.1394375</v>
      </c>
      <c r="L223">
        <v>79.596265450000004</v>
      </c>
      <c r="M223">
        <v>54.554429929999998</v>
      </c>
      <c r="N223">
        <v>51503.92</v>
      </c>
      <c r="O223">
        <v>2.7E-2</v>
      </c>
      <c r="P223">
        <v>101702.671</v>
      </c>
      <c r="Q223">
        <v>427436.03200000001</v>
      </c>
      <c r="R223">
        <v>44647593.710000001</v>
      </c>
      <c r="S223">
        <v>44647593.710000001</v>
      </c>
      <c r="T223">
        <v>1</v>
      </c>
      <c r="U223">
        <v>4.0000000000000001E-3</v>
      </c>
      <c r="V223">
        <v>30665.493579999998</v>
      </c>
      <c r="W223">
        <v>4.0000000000000001E-3</v>
      </c>
      <c r="X223">
        <v>-3.9171511889999899</v>
      </c>
      <c r="Y223">
        <v>-3.9171511889999899</v>
      </c>
      <c r="Z223">
        <v>0.84209474799999995</v>
      </c>
      <c r="AA223">
        <v>1.9199184569999901</v>
      </c>
      <c r="AB223">
        <v>131.8101011</v>
      </c>
      <c r="AC223">
        <v>0</v>
      </c>
      <c r="AD223">
        <v>0</v>
      </c>
      <c r="AE223">
        <v>0</v>
      </c>
      <c r="AF223">
        <v>6788736.9040000001</v>
      </c>
      <c r="AG223">
        <v>0</v>
      </c>
      <c r="AH223">
        <v>0</v>
      </c>
      <c r="AI223">
        <v>0</v>
      </c>
      <c r="AJ223">
        <v>129.0565886</v>
      </c>
      <c r="AK223">
        <v>129.0565886</v>
      </c>
      <c r="AL223">
        <v>78.754170700000003</v>
      </c>
      <c r="AM223">
        <v>52.63451148</v>
      </c>
      <c r="AN223">
        <v>125.1394375</v>
      </c>
      <c r="AO223">
        <v>125.1394375</v>
      </c>
      <c r="AP223">
        <v>79.596265450000004</v>
      </c>
      <c r="AQ223">
        <v>54.554429929999998</v>
      </c>
      <c r="AR223">
        <v>13233908.48</v>
      </c>
      <c r="AS223">
        <v>3.3787648109999999</v>
      </c>
      <c r="AT223">
        <v>8095152.7979999902</v>
      </c>
      <c r="AU223">
        <v>23318529.059999999</v>
      </c>
      <c r="AV223">
        <v>1.0672980190000001</v>
      </c>
      <c r="AW223">
        <v>1.0672980190000001</v>
      </c>
      <c r="AX223">
        <v>1.0816540649999999</v>
      </c>
      <c r="AY223">
        <v>1.072091992</v>
      </c>
      <c r="AZ223">
        <v>1.1641625709999901</v>
      </c>
      <c r="BA223">
        <v>1.1641625709999901</v>
      </c>
      <c r="BB223">
        <v>1.1347067870000001</v>
      </c>
      <c r="BC223">
        <v>1.202785067</v>
      </c>
      <c r="BD223">
        <v>1.0672742420000001</v>
      </c>
      <c r="BE223">
        <v>1.0672742420000001</v>
      </c>
      <c r="BF223">
        <v>1.0816209379999999</v>
      </c>
      <c r="BG223">
        <v>1.0715523849999999</v>
      </c>
      <c r="BH223">
        <v>0.15866170499999999</v>
      </c>
      <c r="BI223">
        <v>0.15866170499999999</v>
      </c>
      <c r="BJ223">
        <v>0.180514759</v>
      </c>
      <c r="BK223">
        <v>0.21282462199999999</v>
      </c>
      <c r="BL223">
        <v>3.5903582999999899E-2</v>
      </c>
      <c r="BM223">
        <v>3.5903582999999899E-2</v>
      </c>
      <c r="BN223">
        <v>1.6482926999999901E-2</v>
      </c>
      <c r="BO223">
        <v>0.238783778999999</v>
      </c>
      <c r="BP223">
        <v>0.15867292099999999</v>
      </c>
      <c r="BQ223">
        <v>0.15867292099999999</v>
      </c>
      <c r="BR223">
        <v>0.18056576799999999</v>
      </c>
      <c r="BS223">
        <v>0.21254435599999999</v>
      </c>
      <c r="BT223">
        <v>2.4852400000000002E-4</v>
      </c>
      <c r="BU223">
        <v>2.4852400000000002E-4</v>
      </c>
      <c r="BV223">
        <v>6.08156E-4</v>
      </c>
      <c r="BW223">
        <v>4.3591369999999999E-3</v>
      </c>
      <c r="BX223">
        <v>150.64252490000001</v>
      </c>
      <c r="BY223">
        <v>0</v>
      </c>
      <c r="BZ223">
        <v>0</v>
      </c>
      <c r="CA223">
        <v>0</v>
      </c>
      <c r="CB223">
        <v>7758680.5489999996</v>
      </c>
      <c r="CC223">
        <v>0</v>
      </c>
      <c r="CD223">
        <v>0</v>
      </c>
      <c r="CE223">
        <v>0</v>
      </c>
    </row>
    <row r="224" spans="1:83" x14ac:dyDescent="0.25">
      <c r="A224">
        <v>235</v>
      </c>
      <c r="B224" t="s">
        <v>85</v>
      </c>
      <c r="C224">
        <v>2</v>
      </c>
      <c r="D224">
        <v>2020</v>
      </c>
      <c r="E224">
        <v>2018</v>
      </c>
      <c r="F224">
        <v>0.21618239455395399</v>
      </c>
      <c r="G224" s="1">
        <v>2.2492040121213502E-5</v>
      </c>
      <c r="H224">
        <v>0.18161824081167599</v>
      </c>
      <c r="I224">
        <v>0.60217687259424801</v>
      </c>
      <c r="J224">
        <v>287.72462626534701</v>
      </c>
      <c r="K224">
        <v>138.906443796134</v>
      </c>
      <c r="L224">
        <v>111.180937352043</v>
      </c>
      <c r="M224">
        <v>87.712337379612293</v>
      </c>
      <c r="N224">
        <v>51186.125587170201</v>
      </c>
      <c r="O224">
        <v>10.0129487628819</v>
      </c>
      <c r="P224">
        <v>101014.721477283</v>
      </c>
      <c r="Q224">
        <v>424540.30218989</v>
      </c>
      <c r="R224">
        <v>61838014.562895797</v>
      </c>
      <c r="S224">
        <v>61838014.562895797</v>
      </c>
      <c r="T224">
        <v>1</v>
      </c>
      <c r="U224">
        <v>4.0000000000000001E-3</v>
      </c>
      <c r="V224">
        <v>31026.4755845699</v>
      </c>
      <c r="W224">
        <v>4.0000000000000001E-3</v>
      </c>
      <c r="X224">
        <v>8.7586862595073391</v>
      </c>
      <c r="Y224">
        <v>8.7586862595073391</v>
      </c>
      <c r="Z224">
        <v>8.3930489229980108</v>
      </c>
      <c r="AA224">
        <v>5.8981478938910996</v>
      </c>
      <c r="AB224">
        <v>148.81818246921199</v>
      </c>
      <c r="AC224">
        <v>0</v>
      </c>
      <c r="AD224">
        <v>0</v>
      </c>
      <c r="AE224">
        <v>0</v>
      </c>
      <c r="AF224">
        <v>6258207.3856529603</v>
      </c>
      <c r="AG224">
        <v>0</v>
      </c>
      <c r="AH224">
        <v>0</v>
      </c>
      <c r="AI224">
        <v>0</v>
      </c>
      <c r="AJ224">
        <v>130.14775753662701</v>
      </c>
      <c r="AK224">
        <v>130.14775753662701</v>
      </c>
      <c r="AL224">
        <v>102.787888429045</v>
      </c>
      <c r="AM224">
        <v>81.814189485721201</v>
      </c>
      <c r="AN224">
        <v>138.906443796134</v>
      </c>
      <c r="AO224">
        <v>138.906443796134</v>
      </c>
      <c r="AP224">
        <v>111.180937352043</v>
      </c>
      <c r="AQ224">
        <v>87.712337379612293</v>
      </c>
      <c r="AR224">
        <v>13368290.0626691</v>
      </c>
      <c r="AS224">
        <v>1390.8631045648399</v>
      </c>
      <c r="AT224">
        <v>11230911.420199901</v>
      </c>
      <c r="AU224">
        <v>37237422.216922097</v>
      </c>
      <c r="AV224">
        <v>1.0664418982397901</v>
      </c>
      <c r="AW224">
        <v>1.0664418982397901</v>
      </c>
      <c r="AX224">
        <v>1.0807028997969801</v>
      </c>
      <c r="AY224">
        <v>1.0711477956617399</v>
      </c>
      <c r="AZ224">
        <v>1.16322875145986</v>
      </c>
      <c r="BA224">
        <v>1.16322875145986</v>
      </c>
      <c r="BB224">
        <v>1.1337089692629401</v>
      </c>
      <c r="BC224">
        <v>1.2017257686706999</v>
      </c>
      <c r="BD224">
        <v>1.0664181403122299</v>
      </c>
      <c r="BE224">
        <v>1.0664181403122299</v>
      </c>
      <c r="BF224">
        <v>1.0806698019276</v>
      </c>
      <c r="BG224">
        <v>1.0706086638961001</v>
      </c>
      <c r="BH224">
        <v>0.15866170499999999</v>
      </c>
      <c r="BI224">
        <v>0.15866170499999999</v>
      </c>
      <c r="BJ224">
        <v>0.180514759</v>
      </c>
      <c r="BK224">
        <v>0.21282462199999999</v>
      </c>
      <c r="BL224">
        <v>3.5903582999999899E-2</v>
      </c>
      <c r="BM224">
        <v>3.5903582999999899E-2</v>
      </c>
      <c r="BN224">
        <v>1.6482926999999901E-2</v>
      </c>
      <c r="BO224">
        <v>0.238783778999999</v>
      </c>
      <c r="BP224">
        <v>0.15867292099999999</v>
      </c>
      <c r="BQ224">
        <v>0.15867292099999999</v>
      </c>
      <c r="BR224">
        <v>0.18056576799999999</v>
      </c>
      <c r="BS224">
        <v>0.21254435599999999</v>
      </c>
      <c r="BT224">
        <v>2.4852400000000002E-4</v>
      </c>
      <c r="BU224">
        <v>2.4852400000000002E-4</v>
      </c>
      <c r="BV224">
        <v>6.08156E-4</v>
      </c>
      <c r="BW224">
        <v>4.3591369999999999E-3</v>
      </c>
      <c r="BX224">
        <v>158.48481607982299</v>
      </c>
      <c r="BY224">
        <v>0</v>
      </c>
      <c r="BZ224">
        <v>0</v>
      </c>
      <c r="CA224">
        <v>0</v>
      </c>
      <c r="CB224">
        <v>8162589.2885899302</v>
      </c>
      <c r="CC224">
        <v>0</v>
      </c>
      <c r="CD224">
        <v>0</v>
      </c>
      <c r="CE224">
        <v>0</v>
      </c>
    </row>
    <row r="225" spans="1:83" x14ac:dyDescent="0.25">
      <c r="A225">
        <v>257</v>
      </c>
      <c r="B225" t="s">
        <v>85</v>
      </c>
      <c r="C225">
        <v>2</v>
      </c>
      <c r="D225">
        <v>2021</v>
      </c>
      <c r="E225">
        <v>2019</v>
      </c>
      <c r="F225">
        <v>0.22997579598133999</v>
      </c>
      <c r="G225" s="1">
        <v>2.32981451822617E-5</v>
      </c>
      <c r="H225">
        <v>0.17842396672737099</v>
      </c>
      <c r="I225">
        <v>0.59157693914610499</v>
      </c>
      <c r="J225">
        <v>280.17928422587403</v>
      </c>
      <c r="K225">
        <v>138.79502159901199</v>
      </c>
      <c r="L225">
        <v>111.083169089278</v>
      </c>
      <c r="M225">
        <v>87.635088721482305</v>
      </c>
      <c r="N225">
        <v>51254.507056449896</v>
      </c>
      <c r="O225">
        <v>10.5715502307149</v>
      </c>
      <c r="P225">
        <v>101157.04829835601</v>
      </c>
      <c r="Q225">
        <v>425132.61543142801</v>
      </c>
      <c r="R225">
        <v>62978341.457166798</v>
      </c>
      <c r="S225">
        <v>62978341.457166798</v>
      </c>
      <c r="T225">
        <v>1</v>
      </c>
      <c r="U225">
        <v>4.0000000000000001E-3</v>
      </c>
      <c r="V225">
        <v>31391.706925850602</v>
      </c>
      <c r="W225">
        <v>4.0000000000000001E-3</v>
      </c>
      <c r="X225">
        <v>8.6472640623856201</v>
      </c>
      <c r="Y225">
        <v>8.6472640623856201</v>
      </c>
      <c r="Z225">
        <v>8.2952806602328497</v>
      </c>
      <c r="AA225">
        <v>5.8208992357611402</v>
      </c>
      <c r="AB225">
        <v>141.38426262686099</v>
      </c>
      <c r="AC225">
        <v>0</v>
      </c>
      <c r="AD225">
        <v>0</v>
      </c>
      <c r="AE225">
        <v>0</v>
      </c>
      <c r="AF225">
        <v>7369623.79224985</v>
      </c>
      <c r="AG225">
        <v>0</v>
      </c>
      <c r="AH225">
        <v>0</v>
      </c>
      <c r="AI225">
        <v>0</v>
      </c>
      <c r="AJ225">
        <v>130.14775753662701</v>
      </c>
      <c r="AK225">
        <v>130.14775753662701</v>
      </c>
      <c r="AL225">
        <v>102.787888429045</v>
      </c>
      <c r="AM225">
        <v>81.814189485721201</v>
      </c>
      <c r="AN225">
        <v>138.79502159901199</v>
      </c>
      <c r="AO225">
        <v>138.79502159901199</v>
      </c>
      <c r="AP225">
        <v>111.083169089278</v>
      </c>
      <c r="AQ225">
        <v>87.635088721482305</v>
      </c>
      <c r="AR225">
        <v>14483494.2061965</v>
      </c>
      <c r="AS225">
        <v>1467.27854260712</v>
      </c>
      <c r="AT225">
        <v>11236845.5006986</v>
      </c>
      <c r="AU225">
        <v>37256534.471729003</v>
      </c>
      <c r="AV225">
        <v>1.0666271092163699</v>
      </c>
      <c r="AW225">
        <v>1.0666271092163699</v>
      </c>
      <c r="AX225">
        <v>1.0809008480839299</v>
      </c>
      <c r="AY225">
        <v>1.0713420743970301</v>
      </c>
      <c r="AZ225">
        <v>1.1634307715918499</v>
      </c>
      <c r="BA225">
        <v>1.1634307715918499</v>
      </c>
      <c r="BB225">
        <v>1.1339166264723299</v>
      </c>
      <c r="BC225">
        <v>1.2019437309009899</v>
      </c>
      <c r="BD225">
        <v>1.0666033471627301</v>
      </c>
      <c r="BE225">
        <v>1.0666033471627301</v>
      </c>
      <c r="BF225">
        <v>1.0808677441521299</v>
      </c>
      <c r="BG225">
        <v>1.0708028448467199</v>
      </c>
      <c r="BH225">
        <v>0.15866170499999999</v>
      </c>
      <c r="BI225">
        <v>0.15866170499999999</v>
      </c>
      <c r="BJ225">
        <v>0.180514759</v>
      </c>
      <c r="BK225">
        <v>0.21282462199999999</v>
      </c>
      <c r="BL225">
        <v>3.5903582999999899E-2</v>
      </c>
      <c r="BM225">
        <v>3.5903582999999899E-2</v>
      </c>
      <c r="BN225">
        <v>1.6482926999999901E-2</v>
      </c>
      <c r="BO225">
        <v>0.238783778999999</v>
      </c>
      <c r="BP225">
        <v>0.15867292099999999</v>
      </c>
      <c r="BQ225">
        <v>0.15867292099999999</v>
      </c>
      <c r="BR225">
        <v>0.18056576799999999</v>
      </c>
      <c r="BS225">
        <v>0.21254435599999999</v>
      </c>
      <c r="BT225">
        <v>2.4852400000000002E-4</v>
      </c>
      <c r="BU225">
        <v>2.4852400000000002E-4</v>
      </c>
      <c r="BV225">
        <v>6.08156E-4</v>
      </c>
      <c r="BW225">
        <v>4.3591369999999999E-3</v>
      </c>
      <c r="BX225">
        <v>148.81818246921199</v>
      </c>
      <c r="BY225">
        <v>0</v>
      </c>
      <c r="BZ225">
        <v>0</v>
      </c>
      <c r="CA225">
        <v>0</v>
      </c>
      <c r="CB225">
        <v>7617426.1775235403</v>
      </c>
      <c r="CC225">
        <v>0</v>
      </c>
      <c r="CD225">
        <v>0</v>
      </c>
      <c r="CE225">
        <v>0</v>
      </c>
    </row>
    <row r="226" spans="1:83" x14ac:dyDescent="0.25">
      <c r="A226">
        <v>279</v>
      </c>
      <c r="B226" t="s">
        <v>85</v>
      </c>
      <c r="C226">
        <v>2</v>
      </c>
      <c r="D226">
        <v>2022</v>
      </c>
      <c r="E226">
        <v>2020</v>
      </c>
      <c r="F226">
        <v>0.226028980394928</v>
      </c>
      <c r="G226" s="1">
        <v>2.4401330542845501E-5</v>
      </c>
      <c r="H226">
        <v>0.179340119083159</v>
      </c>
      <c r="I226">
        <v>0.59460649919136899</v>
      </c>
      <c r="J226">
        <v>275.34387420966198</v>
      </c>
      <c r="K226">
        <v>138.81912639228599</v>
      </c>
      <c r="L226">
        <v>111.103515775711</v>
      </c>
      <c r="M226">
        <v>87.650983478744905</v>
      </c>
      <c r="N226">
        <v>51322.461841291697</v>
      </c>
      <c r="O226">
        <v>11.0307659867795</v>
      </c>
      <c r="P226">
        <v>101295.72615626801</v>
      </c>
      <c r="Q226">
        <v>425710.46739311598</v>
      </c>
      <c r="R226">
        <v>62754008.230565302</v>
      </c>
      <c r="S226">
        <v>62754008.230565302</v>
      </c>
      <c r="T226">
        <v>1</v>
      </c>
      <c r="U226">
        <v>4.0000000000000001E-3</v>
      </c>
      <c r="V226">
        <v>31761.237625345198</v>
      </c>
      <c r="W226">
        <v>4.0000000000000001E-3</v>
      </c>
      <c r="X226">
        <v>8.6713688556588107</v>
      </c>
      <c r="Y226">
        <v>8.6713688556588107</v>
      </c>
      <c r="Z226">
        <v>8.3156273466662292</v>
      </c>
      <c r="AA226">
        <v>5.8367939930237398</v>
      </c>
      <c r="AB226">
        <v>136.52474781737601</v>
      </c>
      <c r="AC226">
        <v>0</v>
      </c>
      <c r="AD226">
        <v>0</v>
      </c>
      <c r="AE226">
        <v>0</v>
      </c>
      <c r="AF226">
        <v>7059685.1789401099</v>
      </c>
      <c r="AG226">
        <v>0</v>
      </c>
      <c r="AH226">
        <v>0</v>
      </c>
      <c r="AI226">
        <v>0</v>
      </c>
      <c r="AJ226">
        <v>130.14775753662701</v>
      </c>
      <c r="AK226">
        <v>130.14775753662701</v>
      </c>
      <c r="AL226">
        <v>102.787888429045</v>
      </c>
      <c r="AM226">
        <v>81.814189485721201</v>
      </c>
      <c r="AN226">
        <v>138.81912639228599</v>
      </c>
      <c r="AO226">
        <v>138.81912639228599</v>
      </c>
      <c r="AP226">
        <v>111.103515775711</v>
      </c>
      <c r="AQ226">
        <v>87.650983478744905</v>
      </c>
      <c r="AR226">
        <v>14184224.4960496</v>
      </c>
      <c r="AS226">
        <v>1531.2812977224701</v>
      </c>
      <c r="AT226">
        <v>11254311.309015101</v>
      </c>
      <c r="AU226">
        <v>37313941.144202799</v>
      </c>
      <c r="AV226">
        <v>1.0668109508838399</v>
      </c>
      <c r="AW226">
        <v>1.0668109508838399</v>
      </c>
      <c r="AX226">
        <v>1.0810934852968299</v>
      </c>
      <c r="AY226">
        <v>1.0715313800927</v>
      </c>
      <c r="AZ226">
        <v>1.1636312981406201</v>
      </c>
      <c r="BA226">
        <v>1.1636312981406201</v>
      </c>
      <c r="BB226">
        <v>1.1341187121113401</v>
      </c>
      <c r="BC226">
        <v>1.2021561138546399</v>
      </c>
      <c r="BD226">
        <v>1.06678718473462</v>
      </c>
      <c r="BE226">
        <v>1.06678718473462</v>
      </c>
      <c r="BF226">
        <v>1.0810603754652801</v>
      </c>
      <c r="BG226">
        <v>1.0709920552607499</v>
      </c>
      <c r="BH226">
        <v>0.15866170499999999</v>
      </c>
      <c r="BI226">
        <v>0.15866170499999999</v>
      </c>
      <c r="BJ226">
        <v>0.180514759</v>
      </c>
      <c r="BK226">
        <v>0.21282462199999999</v>
      </c>
      <c r="BL226">
        <v>3.5903582999999899E-2</v>
      </c>
      <c r="BM226">
        <v>3.5903582999999899E-2</v>
      </c>
      <c r="BN226">
        <v>1.6482926999999901E-2</v>
      </c>
      <c r="BO226">
        <v>0.238783778999999</v>
      </c>
      <c r="BP226">
        <v>0.15867292099999999</v>
      </c>
      <c r="BQ226">
        <v>0.15867292099999999</v>
      </c>
      <c r="BR226">
        <v>0.18056576799999999</v>
      </c>
      <c r="BS226">
        <v>0.21254435599999999</v>
      </c>
      <c r="BT226">
        <v>2.4852400000000002E-4</v>
      </c>
      <c r="BU226">
        <v>2.4852400000000002E-4</v>
      </c>
      <c r="BV226">
        <v>6.08156E-4</v>
      </c>
      <c r="BW226">
        <v>4.3591369999999999E-3</v>
      </c>
      <c r="BX226">
        <v>141.38426262686099</v>
      </c>
      <c r="BY226">
        <v>0</v>
      </c>
      <c r="BZ226">
        <v>0</v>
      </c>
      <c r="CA226">
        <v>0</v>
      </c>
      <c r="CB226">
        <v>7246580.6864794297</v>
      </c>
      <c r="CC226">
        <v>0</v>
      </c>
      <c r="CD226">
        <v>0</v>
      </c>
      <c r="CE226">
        <v>0</v>
      </c>
    </row>
    <row r="227" spans="1:83" x14ac:dyDescent="0.25">
      <c r="A227">
        <v>301</v>
      </c>
      <c r="B227" t="s">
        <v>85</v>
      </c>
      <c r="C227">
        <v>2</v>
      </c>
      <c r="D227">
        <v>2023</v>
      </c>
      <c r="E227">
        <v>2021</v>
      </c>
      <c r="F227">
        <v>0.225060865019554</v>
      </c>
      <c r="G227" s="1">
        <v>2.4559409540179001E-5</v>
      </c>
      <c r="H227">
        <v>0.179564842128309</v>
      </c>
      <c r="I227">
        <v>0.59534973344259501</v>
      </c>
      <c r="J227">
        <v>273.945853571621</v>
      </c>
      <c r="K227">
        <v>138.843052973049</v>
      </c>
      <c r="L227">
        <v>111.123316548058</v>
      </c>
      <c r="M227">
        <v>87.666471370800494</v>
      </c>
      <c r="N227">
        <v>51388.941997159804</v>
      </c>
      <c r="O227">
        <v>11.102831286445401</v>
      </c>
      <c r="P227">
        <v>101427.58552043801</v>
      </c>
      <c r="Q227">
        <v>426263.956013766</v>
      </c>
      <c r="R227">
        <v>62768243.2646764</v>
      </c>
      <c r="S227">
        <v>62768243.2646764</v>
      </c>
      <c r="T227">
        <v>1</v>
      </c>
      <c r="U227">
        <v>4.0000000000000001E-3</v>
      </c>
      <c r="V227">
        <v>32135.1182933901</v>
      </c>
      <c r="W227">
        <v>4.0000000000000001E-3</v>
      </c>
      <c r="X227">
        <v>8.6952954364220805</v>
      </c>
      <c r="Y227">
        <v>8.6952954364220805</v>
      </c>
      <c r="Z227">
        <v>8.3354281190133293</v>
      </c>
      <c r="AA227">
        <v>5.8522818850793499</v>
      </c>
      <c r="AB227">
        <v>135.102800598572</v>
      </c>
      <c r="AC227">
        <v>0</v>
      </c>
      <c r="AD227">
        <v>0</v>
      </c>
      <c r="AE227">
        <v>0</v>
      </c>
      <c r="AF227">
        <v>6991677.5289652701</v>
      </c>
      <c r="AG227">
        <v>0</v>
      </c>
      <c r="AH227">
        <v>0</v>
      </c>
      <c r="AI227">
        <v>0</v>
      </c>
      <c r="AJ227">
        <v>130.14775753662701</v>
      </c>
      <c r="AK227">
        <v>130.14775753662701</v>
      </c>
      <c r="AL227">
        <v>102.787888429045</v>
      </c>
      <c r="AM227">
        <v>81.814189485721201</v>
      </c>
      <c r="AN227">
        <v>138.843052973049</v>
      </c>
      <c r="AO227">
        <v>138.843052973049</v>
      </c>
      <c r="AP227">
        <v>111.123316548058</v>
      </c>
      <c r="AQ227">
        <v>87.666471370800494</v>
      </c>
      <c r="AR227">
        <v>14126675.124905899</v>
      </c>
      <c r="AS227">
        <v>1541.55099245476</v>
      </c>
      <c r="AT227">
        <v>11270969.6924929</v>
      </c>
      <c r="AU227">
        <v>37369056.896284997</v>
      </c>
      <c r="AV227">
        <v>1.0669905959797299</v>
      </c>
      <c r="AW227">
        <v>1.0669905959797299</v>
      </c>
      <c r="AX227">
        <v>1.08127643278779</v>
      </c>
      <c r="AY227">
        <v>1.0717124901692101</v>
      </c>
      <c r="AZ227">
        <v>1.1638272472504001</v>
      </c>
      <c r="BA227">
        <v>1.1638272472504001</v>
      </c>
      <c r="BB227">
        <v>1.1343106327691299</v>
      </c>
      <c r="BC227">
        <v>1.2023593021044701</v>
      </c>
      <c r="BD227">
        <v>1.06696682582842</v>
      </c>
      <c r="BE227">
        <v>1.06696682582842</v>
      </c>
      <c r="BF227">
        <v>1.0812433173532401</v>
      </c>
      <c r="BG227">
        <v>1.07117307418066</v>
      </c>
      <c r="BH227">
        <v>0.15866170499999999</v>
      </c>
      <c r="BI227">
        <v>0.15866170499999999</v>
      </c>
      <c r="BJ227">
        <v>0.180514759</v>
      </c>
      <c r="BK227">
        <v>0.21282462199999999</v>
      </c>
      <c r="BL227">
        <v>3.5903582999999899E-2</v>
      </c>
      <c r="BM227">
        <v>3.5903582999999899E-2</v>
      </c>
      <c r="BN227">
        <v>1.6482926999999901E-2</v>
      </c>
      <c r="BO227">
        <v>0.238783778999999</v>
      </c>
      <c r="BP227">
        <v>0.15867292099999999</v>
      </c>
      <c r="BQ227">
        <v>0.15867292099999999</v>
      </c>
      <c r="BR227">
        <v>0.18056576799999999</v>
      </c>
      <c r="BS227">
        <v>0.21254435599999999</v>
      </c>
      <c r="BT227">
        <v>2.4852400000000002E-4</v>
      </c>
      <c r="BU227">
        <v>2.4852400000000002E-4</v>
      </c>
      <c r="BV227">
        <v>6.08156E-4</v>
      </c>
      <c r="BW227">
        <v>4.3591369999999999E-3</v>
      </c>
      <c r="BX227">
        <v>136.52474781737601</v>
      </c>
      <c r="BY227">
        <v>0</v>
      </c>
      <c r="BZ227">
        <v>0</v>
      </c>
      <c r="CA227">
        <v>0</v>
      </c>
      <c r="CB227">
        <v>7006786.1602492901</v>
      </c>
      <c r="CC227">
        <v>0</v>
      </c>
      <c r="CD227">
        <v>0</v>
      </c>
      <c r="CE227">
        <v>0</v>
      </c>
    </row>
    <row r="228" spans="1:83" x14ac:dyDescent="0.25">
      <c r="A228">
        <v>323</v>
      </c>
      <c r="B228" t="s">
        <v>85</v>
      </c>
      <c r="C228">
        <v>2</v>
      </c>
      <c r="D228">
        <v>2024</v>
      </c>
      <c r="E228">
        <v>2022</v>
      </c>
      <c r="F228">
        <v>0.123847270367587</v>
      </c>
      <c r="G228" s="1">
        <v>6.7772182620017105E-5</v>
      </c>
      <c r="H228">
        <v>0.19950787621056201</v>
      </c>
      <c r="I228">
        <v>0.67657708123922899</v>
      </c>
      <c r="J228">
        <v>149.48700825729401</v>
      </c>
      <c r="K228">
        <v>149.48700825729401</v>
      </c>
      <c r="L228">
        <v>121.76269621221</v>
      </c>
      <c r="M228">
        <v>98.3018636227809</v>
      </c>
      <c r="N228">
        <v>51401.312435128297</v>
      </c>
      <c r="O228">
        <v>28.128025130651299</v>
      </c>
      <c r="P228">
        <v>101656.93434108701</v>
      </c>
      <c r="Q228">
        <v>427018.55842636997</v>
      </c>
      <c r="R228">
        <v>62042775.699614801</v>
      </c>
      <c r="S228">
        <v>62042775.699614801</v>
      </c>
      <c r="T228">
        <v>1</v>
      </c>
      <c r="U228">
        <v>4.0000000000000001E-3</v>
      </c>
      <c r="V228">
        <v>32513.400136086599</v>
      </c>
      <c r="W228">
        <v>4.0000000000000001E-3</v>
      </c>
      <c r="X228">
        <v>8.7186758428040605</v>
      </c>
      <c r="Y228">
        <v>8.7186758428040605</v>
      </c>
      <c r="Z228">
        <v>8.3542329053025508</v>
      </c>
      <c r="AA228">
        <v>5.8670992591969098</v>
      </c>
      <c r="AB228">
        <v>10.620574877862801</v>
      </c>
      <c r="AC228">
        <v>10.620574877862801</v>
      </c>
      <c r="AD228">
        <v>10.620574877862801</v>
      </c>
      <c r="AE228">
        <v>10.620574877862801</v>
      </c>
      <c r="AF228">
        <v>545780.106374986</v>
      </c>
      <c r="AG228">
        <v>117.918451033971</v>
      </c>
      <c r="AH228">
        <v>1077219.2667006501</v>
      </c>
      <c r="AI228">
        <v>4527168.2625782304</v>
      </c>
      <c r="AJ228">
        <v>130.14775753662701</v>
      </c>
      <c r="AK228">
        <v>130.14775753662701</v>
      </c>
      <c r="AL228">
        <v>102.787888429045</v>
      </c>
      <c r="AM228">
        <v>81.814189485721201</v>
      </c>
      <c r="AN228">
        <v>138.86643337943099</v>
      </c>
      <c r="AO228">
        <v>138.86643337943099</v>
      </c>
      <c r="AP228">
        <v>111.142121334347</v>
      </c>
      <c r="AQ228">
        <v>87.681288744918106</v>
      </c>
      <c r="AR228">
        <v>7683828.4164257804</v>
      </c>
      <c r="AS228">
        <v>4204.7743249670602</v>
      </c>
      <c r="AT228">
        <v>12378022.414038399</v>
      </c>
      <c r="AU228">
        <v>41976720.094825603</v>
      </c>
      <c r="AV228">
        <v>1.0670239862045601</v>
      </c>
      <c r="AW228">
        <v>1.0670239862045601</v>
      </c>
      <c r="AX228">
        <v>1.0815942815420501</v>
      </c>
      <c r="AY228">
        <v>1.07195912886926</v>
      </c>
      <c r="AZ228">
        <v>1.1638636678651699</v>
      </c>
      <c r="BA228">
        <v>1.1638636678651699</v>
      </c>
      <c r="BB228">
        <v>1.1346440712966299</v>
      </c>
      <c r="BC228">
        <v>1.2026360072264</v>
      </c>
      <c r="BD228">
        <v>1.0670002153094</v>
      </c>
      <c r="BE228">
        <v>1.0670002153094</v>
      </c>
      <c r="BF228">
        <v>1.0815611563729901</v>
      </c>
      <c r="BG228">
        <v>1.07141958874214</v>
      </c>
      <c r="BH228">
        <v>0.15866170499999999</v>
      </c>
      <c r="BI228">
        <v>0.15866170499999999</v>
      </c>
      <c r="BJ228">
        <v>0.180514759</v>
      </c>
      <c r="BK228">
        <v>0.21282462199999999</v>
      </c>
      <c r="BL228">
        <v>3.5903582999999899E-2</v>
      </c>
      <c r="BM228">
        <v>3.5903582999999899E-2</v>
      </c>
      <c r="BN228">
        <v>1.6482926999999901E-2</v>
      </c>
      <c r="BO228">
        <v>0.238783778999999</v>
      </c>
      <c r="BP228">
        <v>0.15867292099999999</v>
      </c>
      <c r="BQ228">
        <v>0.15867292099999999</v>
      </c>
      <c r="BR228">
        <v>0.18056576799999999</v>
      </c>
      <c r="BS228">
        <v>0.21254435599999999</v>
      </c>
      <c r="BT228">
        <v>2.4852400000000002E-4</v>
      </c>
      <c r="BU228">
        <v>2.4852400000000002E-4</v>
      </c>
      <c r="BV228">
        <v>6.08156E-4</v>
      </c>
      <c r="BW228">
        <v>4.3591369999999999E-3</v>
      </c>
      <c r="BX228">
        <v>10.620574877862801</v>
      </c>
      <c r="BY228">
        <v>10.620574877862801</v>
      </c>
      <c r="BZ228">
        <v>10.620574877862801</v>
      </c>
      <c r="CA228">
        <v>10.620574877862801</v>
      </c>
      <c r="CB228">
        <v>545780.106374986</v>
      </c>
      <c r="CC228">
        <v>117.918451033971</v>
      </c>
      <c r="CD228">
        <v>1077219.2667006501</v>
      </c>
      <c r="CE228">
        <v>4527168.2625782304</v>
      </c>
    </row>
    <row r="229" spans="1:83" x14ac:dyDescent="0.25">
      <c r="A229">
        <v>345</v>
      </c>
      <c r="B229" t="s">
        <v>85</v>
      </c>
      <c r="C229">
        <v>2</v>
      </c>
      <c r="D229">
        <v>2025</v>
      </c>
      <c r="E229">
        <v>2023</v>
      </c>
      <c r="F229">
        <v>0.123754587179998</v>
      </c>
      <c r="G229" s="1">
        <v>6.76956391364382E-5</v>
      </c>
      <c r="H229">
        <v>0.19947420366476401</v>
      </c>
      <c r="I229">
        <v>0.67670351351609903</v>
      </c>
      <c r="J229">
        <v>149.70638238639299</v>
      </c>
      <c r="K229">
        <v>149.70638238639299</v>
      </c>
      <c r="L229">
        <v>122.010395680714</v>
      </c>
      <c r="M229">
        <v>98.537070634334896</v>
      </c>
      <c r="N229">
        <v>51465.035122037501</v>
      </c>
      <c r="O229">
        <v>28.1521560142107</v>
      </c>
      <c r="P229">
        <v>101784.392292424</v>
      </c>
      <c r="Q229">
        <v>427553.10801374301</v>
      </c>
      <c r="R229">
        <v>62257443.5669415</v>
      </c>
      <c r="S229">
        <v>62257443.5669415</v>
      </c>
      <c r="T229">
        <v>1</v>
      </c>
      <c r="U229">
        <v>4.0000000000000001E-3</v>
      </c>
      <c r="V229">
        <v>32896.134962313699</v>
      </c>
      <c r="W229">
        <v>4.0000000000000001E-3</v>
      </c>
      <c r="X229">
        <v>8.7230215056903599</v>
      </c>
      <c r="Y229">
        <v>8.7230215056903599</v>
      </c>
      <c r="Z229">
        <v>8.3869039075926608</v>
      </c>
      <c r="AA229">
        <v>5.88727780453761</v>
      </c>
      <c r="AB229">
        <v>10.8356033440761</v>
      </c>
      <c r="AC229">
        <v>10.8356033440761</v>
      </c>
      <c r="AD229">
        <v>10.8356033440761</v>
      </c>
      <c r="AE229">
        <v>10.8356033440761</v>
      </c>
      <c r="AF229">
        <v>556964.23291197699</v>
      </c>
      <c r="AG229">
        <v>304.78412316794203</v>
      </c>
      <c r="AH229">
        <v>1101514.2176948001</v>
      </c>
      <c r="AI229">
        <v>4627003.7196673397</v>
      </c>
      <c r="AJ229">
        <v>130.14775753662701</v>
      </c>
      <c r="AK229">
        <v>130.14775753662701</v>
      </c>
      <c r="AL229">
        <v>102.787888429045</v>
      </c>
      <c r="AM229">
        <v>81.814189485721201</v>
      </c>
      <c r="AN229">
        <v>138.870779042317</v>
      </c>
      <c r="AO229">
        <v>138.870779042317</v>
      </c>
      <c r="AP229">
        <v>111.17479233663801</v>
      </c>
      <c r="AQ229">
        <v>87.701467290258805</v>
      </c>
      <c r="AR229">
        <v>7704644.2275089202</v>
      </c>
      <c r="AS229">
        <v>4214.5574332648403</v>
      </c>
      <c r="AT229">
        <v>12418753.9777197</v>
      </c>
      <c r="AU229">
        <v>42129830.804279603</v>
      </c>
      <c r="AV229">
        <v>1.0671959501522299</v>
      </c>
      <c r="AW229">
        <v>1.0671959501522299</v>
      </c>
      <c r="AX229">
        <v>1.0817705755940501</v>
      </c>
      <c r="AY229">
        <v>1.0721335755972401</v>
      </c>
      <c r="AZ229">
        <v>1.1640512387103099</v>
      </c>
      <c r="BA229">
        <v>1.1640512387103099</v>
      </c>
      <c r="BB229">
        <v>1.13482901217911</v>
      </c>
      <c r="BC229">
        <v>1.2028317198340499</v>
      </c>
      <c r="BD229">
        <v>1.0671721754261001</v>
      </c>
      <c r="BE229">
        <v>1.0671721754261001</v>
      </c>
      <c r="BF229">
        <v>1.08173744502577</v>
      </c>
      <c r="BG229">
        <v>1.07159394766732</v>
      </c>
      <c r="BH229">
        <v>0.15866170499999999</v>
      </c>
      <c r="BI229">
        <v>0.15866170499999999</v>
      </c>
      <c r="BJ229">
        <v>0.180514759</v>
      </c>
      <c r="BK229">
        <v>0.21282462199999999</v>
      </c>
      <c r="BL229">
        <v>3.5903582999999899E-2</v>
      </c>
      <c r="BM229">
        <v>3.5903582999999899E-2</v>
      </c>
      <c r="BN229">
        <v>1.6482926999999901E-2</v>
      </c>
      <c r="BO229">
        <v>0.238783778999999</v>
      </c>
      <c r="BP229">
        <v>0.15867292099999999</v>
      </c>
      <c r="BQ229">
        <v>0.15867292099999999</v>
      </c>
      <c r="BR229">
        <v>0.18056576799999999</v>
      </c>
      <c r="BS229">
        <v>0.21254435599999999</v>
      </c>
      <c r="BT229">
        <v>2.4852400000000002E-4</v>
      </c>
      <c r="BU229">
        <v>2.4852400000000002E-4</v>
      </c>
      <c r="BV229">
        <v>6.08156E-4</v>
      </c>
      <c r="BW229">
        <v>4.3591369999999999E-3</v>
      </c>
      <c r="BX229">
        <v>10.8356033440761</v>
      </c>
      <c r="BY229">
        <v>10.8356033440761</v>
      </c>
      <c r="BZ229">
        <v>10.8356033440761</v>
      </c>
      <c r="CA229">
        <v>10.8356033440761</v>
      </c>
      <c r="CB229">
        <v>556964.23291197699</v>
      </c>
      <c r="CC229">
        <v>304.78412316794203</v>
      </c>
      <c r="CD229">
        <v>1101514.2176948001</v>
      </c>
      <c r="CE229">
        <v>4627003.7196673397</v>
      </c>
    </row>
    <row r="230" spans="1:83" x14ac:dyDescent="0.25">
      <c r="A230">
        <v>367</v>
      </c>
      <c r="B230" t="s">
        <v>85</v>
      </c>
      <c r="C230">
        <v>2</v>
      </c>
      <c r="D230">
        <v>2026</v>
      </c>
      <c r="E230">
        <v>2024</v>
      </c>
      <c r="F230">
        <v>0.12367898286521101</v>
      </c>
      <c r="G230" s="1">
        <v>6.7650240613522397E-5</v>
      </c>
      <c r="H230">
        <v>0.19942352982096101</v>
      </c>
      <c r="I230">
        <v>0.67682983707321298</v>
      </c>
      <c r="J230">
        <v>149.957821558213</v>
      </c>
      <c r="K230">
        <v>149.957821558213</v>
      </c>
      <c r="L230">
        <v>122.257575023716</v>
      </c>
      <c r="M230">
        <v>98.780401301646293</v>
      </c>
      <c r="N230">
        <v>51528.874680449102</v>
      </c>
      <c r="O230">
        <v>28.185393265042499</v>
      </c>
      <c r="P230">
        <v>101911.805967044</v>
      </c>
      <c r="Q230">
        <v>428087.53819633898</v>
      </c>
      <c r="R230">
        <v>62477533.493686803</v>
      </c>
      <c r="S230">
        <v>62477533.493686803</v>
      </c>
      <c r="T230">
        <v>1</v>
      </c>
      <c r="U230">
        <v>4.0000000000000001E-3</v>
      </c>
      <c r="V230">
        <v>33283.375190824001</v>
      </c>
      <c r="W230">
        <v>4.0000000000000001E-3</v>
      </c>
      <c r="X230">
        <v>8.7454022278565393</v>
      </c>
      <c r="Y230">
        <v>8.7454022278565393</v>
      </c>
      <c r="Z230">
        <v>8.4050248009408595</v>
      </c>
      <c r="AA230">
        <v>5.9015500221953401</v>
      </c>
      <c r="AB230">
        <v>11.064661793729799</v>
      </c>
      <c r="AC230">
        <v>11.064661793729799</v>
      </c>
      <c r="AD230">
        <v>11.064661793729799</v>
      </c>
      <c r="AE230">
        <v>11.064661793729799</v>
      </c>
      <c r="AF230">
        <v>569443.20782777201</v>
      </c>
      <c r="AG230">
        <v>311.494085061558</v>
      </c>
      <c r="AH230">
        <v>1126209.87659599</v>
      </c>
      <c r="AI230">
        <v>4730730.5390301002</v>
      </c>
      <c r="AJ230">
        <v>130.14775753662701</v>
      </c>
      <c r="AK230">
        <v>130.14775753662701</v>
      </c>
      <c r="AL230">
        <v>102.787888429045</v>
      </c>
      <c r="AM230">
        <v>81.814189485721201</v>
      </c>
      <c r="AN230">
        <v>138.89315976448299</v>
      </c>
      <c r="AO230">
        <v>138.89315976448299</v>
      </c>
      <c r="AP230">
        <v>111.192913229986</v>
      </c>
      <c r="AQ230">
        <v>87.715739507916496</v>
      </c>
      <c r="AR230">
        <v>7727157.7944263397</v>
      </c>
      <c r="AS230">
        <v>4226.6201737873198</v>
      </c>
      <c r="AT230">
        <v>12459490.263818299</v>
      </c>
      <c r="AU230">
        <v>42286658.8152683</v>
      </c>
      <c r="AV230">
        <v>1.0673680439115101</v>
      </c>
      <c r="AW230">
        <v>1.0673680439115101</v>
      </c>
      <c r="AX230">
        <v>1.0819466164086999</v>
      </c>
      <c r="AY230">
        <v>1.07230779365141</v>
      </c>
      <c r="AZ230">
        <v>1.16423895114834</v>
      </c>
      <c r="BA230">
        <v>1.16423895114834</v>
      </c>
      <c r="BB230">
        <v>1.1350136874034999</v>
      </c>
      <c r="BC230">
        <v>1.2030271758914799</v>
      </c>
      <c r="BD230">
        <v>1.0673442653515099</v>
      </c>
      <c r="BE230">
        <v>1.0673442653515099</v>
      </c>
      <c r="BF230">
        <v>1.0819134804489501</v>
      </c>
      <c r="BG230">
        <v>1.0717680780337899</v>
      </c>
      <c r="BH230">
        <v>0.15866170499999999</v>
      </c>
      <c r="BI230">
        <v>0.15866170499999999</v>
      </c>
      <c r="BJ230">
        <v>0.180514759</v>
      </c>
      <c r="BK230">
        <v>0.21282462199999999</v>
      </c>
      <c r="BL230">
        <v>3.5903582999999899E-2</v>
      </c>
      <c r="BM230">
        <v>3.5903582999999899E-2</v>
      </c>
      <c r="BN230">
        <v>1.6482926999999901E-2</v>
      </c>
      <c r="BO230">
        <v>0.238783778999999</v>
      </c>
      <c r="BP230">
        <v>0.15867292099999999</v>
      </c>
      <c r="BQ230">
        <v>0.15867292099999999</v>
      </c>
      <c r="BR230">
        <v>0.18056576799999999</v>
      </c>
      <c r="BS230">
        <v>0.21254435599999999</v>
      </c>
      <c r="BT230">
        <v>2.4852400000000002E-4</v>
      </c>
      <c r="BU230">
        <v>2.4852400000000002E-4</v>
      </c>
      <c r="BV230">
        <v>6.08156E-4</v>
      </c>
      <c r="BW230">
        <v>4.3591369999999999E-3</v>
      </c>
      <c r="BX230">
        <v>11.064661793729799</v>
      </c>
      <c r="BY230">
        <v>11.064661793729799</v>
      </c>
      <c r="BZ230">
        <v>11.064661793729799</v>
      </c>
      <c r="CA230">
        <v>11.064661793729799</v>
      </c>
      <c r="CB230">
        <v>569443.20782777201</v>
      </c>
      <c r="CC230">
        <v>311.494085061558</v>
      </c>
      <c r="CD230">
        <v>1126209.87659599</v>
      </c>
      <c r="CE230">
        <v>4730730.5390301002</v>
      </c>
    </row>
    <row r="231" spans="1:83" x14ac:dyDescent="0.25">
      <c r="A231">
        <v>389</v>
      </c>
      <c r="B231" t="s">
        <v>85</v>
      </c>
      <c r="C231">
        <v>2</v>
      </c>
      <c r="D231">
        <v>2027</v>
      </c>
      <c r="E231">
        <v>2025</v>
      </c>
      <c r="F231">
        <v>0.12355791888109401</v>
      </c>
      <c r="G231" s="1">
        <v>6.7577496075829402E-5</v>
      </c>
      <c r="H231">
        <v>0.19934224246365001</v>
      </c>
      <c r="I231">
        <v>0.67703226115917903</v>
      </c>
      <c r="J231">
        <v>150.348443711698</v>
      </c>
      <c r="K231">
        <v>150.348443711698</v>
      </c>
      <c r="L231">
        <v>122.643894423959</v>
      </c>
      <c r="M231">
        <v>99.1628793471709</v>
      </c>
      <c r="N231">
        <v>51591.188229382402</v>
      </c>
      <c r="O231">
        <v>28.2167533387608</v>
      </c>
      <c r="P231">
        <v>102036.90794587</v>
      </c>
      <c r="Q231">
        <v>428611.79447562702</v>
      </c>
      <c r="R231">
        <v>62777480.632297702</v>
      </c>
      <c r="S231">
        <v>62777480.632297702</v>
      </c>
      <c r="T231">
        <v>1</v>
      </c>
      <c r="U231">
        <v>4.0000000000000001E-3</v>
      </c>
      <c r="V231">
        <v>33675.173857422698</v>
      </c>
      <c r="W231">
        <v>4.0000000000000001E-3</v>
      </c>
      <c r="X231">
        <v>8.7677998447126697</v>
      </c>
      <c r="Y231">
        <v>8.7677998447126697</v>
      </c>
      <c r="Z231">
        <v>8.4231196645555304</v>
      </c>
      <c r="AA231">
        <v>5.9158035310914503</v>
      </c>
      <c r="AB231">
        <v>11.432886330358301</v>
      </c>
      <c r="AC231">
        <v>11.432886330358301</v>
      </c>
      <c r="AD231">
        <v>11.432886330358301</v>
      </c>
      <c r="AE231">
        <v>11.432886330358301</v>
      </c>
      <c r="AF231">
        <v>589123.766952854</v>
      </c>
      <c r="AG231">
        <v>322.24039737567801</v>
      </c>
      <c r="AH231">
        <v>1165146.0933427501</v>
      </c>
      <c r="AI231">
        <v>4894276.1636416698</v>
      </c>
      <c r="AJ231">
        <v>130.14775753662701</v>
      </c>
      <c r="AK231">
        <v>130.14775753662701</v>
      </c>
      <c r="AL231">
        <v>102.787888429045</v>
      </c>
      <c r="AM231">
        <v>81.814189485721201</v>
      </c>
      <c r="AN231">
        <v>138.915557381339</v>
      </c>
      <c r="AO231">
        <v>138.915557381339</v>
      </c>
      <c r="AP231">
        <v>111.2110080936</v>
      </c>
      <c r="AQ231">
        <v>87.7299930168126</v>
      </c>
      <c r="AR231">
        <v>7756654.8595249197</v>
      </c>
      <c r="AS231">
        <v>4242.3449510795499</v>
      </c>
      <c r="AT231">
        <v>12514203.765460599</v>
      </c>
      <c r="AU231">
        <v>42502379.6623611</v>
      </c>
      <c r="AV231">
        <v>1.0675358429147299</v>
      </c>
      <c r="AW231">
        <v>1.0675358429147299</v>
      </c>
      <c r="AX231">
        <v>1.0821192752678299</v>
      </c>
      <c r="AY231">
        <v>1.07247850951141</v>
      </c>
      <c r="AZ231">
        <v>1.1644219790520001</v>
      </c>
      <c r="BA231">
        <v>1.1644219790520001</v>
      </c>
      <c r="BB231">
        <v>1.135194814795</v>
      </c>
      <c r="BC231">
        <v>1.2032187028207399</v>
      </c>
      <c r="BD231">
        <v>1.06751206061655</v>
      </c>
      <c r="BE231">
        <v>1.06751206061655</v>
      </c>
      <c r="BF231">
        <v>1.0820861340201899</v>
      </c>
      <c r="BG231">
        <v>1.0719387079688201</v>
      </c>
      <c r="BH231">
        <v>0.15866170499999999</v>
      </c>
      <c r="BI231">
        <v>0.15866170499999999</v>
      </c>
      <c r="BJ231">
        <v>0.180514759</v>
      </c>
      <c r="BK231">
        <v>0.21282462199999999</v>
      </c>
      <c r="BL231">
        <v>3.5903582999999899E-2</v>
      </c>
      <c r="BM231">
        <v>3.5903582999999899E-2</v>
      </c>
      <c r="BN231">
        <v>1.6482926999999901E-2</v>
      </c>
      <c r="BO231">
        <v>0.238783778999999</v>
      </c>
      <c r="BP231">
        <v>0.15867292099999999</v>
      </c>
      <c r="BQ231">
        <v>0.15867292099999999</v>
      </c>
      <c r="BR231">
        <v>0.18056576799999999</v>
      </c>
      <c r="BS231">
        <v>0.21254435599999999</v>
      </c>
      <c r="BT231">
        <v>2.4852400000000002E-4</v>
      </c>
      <c r="BU231">
        <v>2.4852400000000002E-4</v>
      </c>
      <c r="BV231">
        <v>6.08156E-4</v>
      </c>
      <c r="BW231">
        <v>4.3591369999999999E-3</v>
      </c>
      <c r="BX231">
        <v>11.432886330358301</v>
      </c>
      <c r="BY231">
        <v>11.432886330358301</v>
      </c>
      <c r="BZ231">
        <v>11.432886330358301</v>
      </c>
      <c r="CA231">
        <v>11.432886330358301</v>
      </c>
      <c r="CB231">
        <v>589123.766952854</v>
      </c>
      <c r="CC231">
        <v>322.24039737567801</v>
      </c>
      <c r="CD231">
        <v>1165146.0933427501</v>
      </c>
      <c r="CE231">
        <v>4894276.1636416698</v>
      </c>
    </row>
    <row r="232" spans="1:83" x14ac:dyDescent="0.25">
      <c r="A232">
        <v>411</v>
      </c>
      <c r="B232" t="s">
        <v>85</v>
      </c>
      <c r="C232">
        <v>2</v>
      </c>
      <c r="D232">
        <v>2028</v>
      </c>
      <c r="E232">
        <v>2026</v>
      </c>
      <c r="F232">
        <v>0.12340760266484301</v>
      </c>
      <c r="G232" s="1">
        <v>6.7487028509270194E-5</v>
      </c>
      <c r="H232">
        <v>0.19924137091136099</v>
      </c>
      <c r="I232">
        <v>0.67728353939528596</v>
      </c>
      <c r="J232">
        <v>150.830472907515</v>
      </c>
      <c r="K232">
        <v>150.830472907515</v>
      </c>
      <c r="L232">
        <v>123.121832195339</v>
      </c>
      <c r="M232">
        <v>99.637036858720705</v>
      </c>
      <c r="N232">
        <v>51652.533225022598</v>
      </c>
      <c r="O232">
        <v>28.246849521906999</v>
      </c>
      <c r="P232">
        <v>102160.557524572</v>
      </c>
      <c r="Q232">
        <v>429129.64761495398</v>
      </c>
      <c r="R232">
        <v>63130438.035976604</v>
      </c>
      <c r="S232">
        <v>63130438.035976604</v>
      </c>
      <c r="T232">
        <v>1</v>
      </c>
      <c r="U232">
        <v>4.0000000000000001E-3</v>
      </c>
      <c r="V232">
        <v>34071.584622231698</v>
      </c>
      <c r="W232">
        <v>4.0000000000000001E-3</v>
      </c>
      <c r="X232">
        <v>8.7896385086986406</v>
      </c>
      <c r="Y232">
        <v>8.7896385086986406</v>
      </c>
      <c r="Z232">
        <v>8.4408669041045208</v>
      </c>
      <c r="AA232">
        <v>5.9297705108099397</v>
      </c>
      <c r="AB232">
        <v>11.8930768621896</v>
      </c>
      <c r="AC232">
        <v>11.8930768621896</v>
      </c>
      <c r="AD232">
        <v>11.8930768621896</v>
      </c>
      <c r="AE232">
        <v>11.8930768621896</v>
      </c>
      <c r="AF232">
        <v>613577.96702373796</v>
      </c>
      <c r="AG232">
        <v>335.58401625932902</v>
      </c>
      <c r="AH232">
        <v>1213532.78898041</v>
      </c>
      <c r="AI232">
        <v>5097513.01573967</v>
      </c>
      <c r="AJ232">
        <v>130.14775753662701</v>
      </c>
      <c r="AK232">
        <v>130.14775753662701</v>
      </c>
      <c r="AL232">
        <v>102.787888429045</v>
      </c>
      <c r="AM232">
        <v>81.814189485721201</v>
      </c>
      <c r="AN232">
        <v>138.93739604532499</v>
      </c>
      <c r="AO232">
        <v>138.93739604532499</v>
      </c>
      <c r="AP232">
        <v>111.228755333149</v>
      </c>
      <c r="AQ232">
        <v>87.743959996531103</v>
      </c>
      <c r="AR232">
        <v>7790776.0132013103</v>
      </c>
      <c r="AS232">
        <v>4260.4856715366705</v>
      </c>
      <c r="AT232">
        <v>12578195.020522701</v>
      </c>
      <c r="AU232">
        <v>42757206.516580999</v>
      </c>
      <c r="AV232">
        <v>1.06770086019586</v>
      </c>
      <c r="AW232">
        <v>1.06770086019586</v>
      </c>
      <c r="AX232">
        <v>1.08228974757412</v>
      </c>
      <c r="AY232">
        <v>1.07264696084225</v>
      </c>
      <c r="AZ232">
        <v>1.1646019727733801</v>
      </c>
      <c r="BA232">
        <v>1.1646019727733801</v>
      </c>
      <c r="BB232">
        <v>1.1353736483881001</v>
      </c>
      <c r="BC232">
        <v>1.20340768916404</v>
      </c>
      <c r="BD232">
        <v>1.0676770742214601</v>
      </c>
      <c r="BE232">
        <v>1.0676770742214601</v>
      </c>
      <c r="BF232">
        <v>1.0822566011055501</v>
      </c>
      <c r="BG232">
        <v>1.0721070745144701</v>
      </c>
      <c r="BH232">
        <v>0.15866170499999999</v>
      </c>
      <c r="BI232">
        <v>0.15866170499999999</v>
      </c>
      <c r="BJ232">
        <v>0.180514759</v>
      </c>
      <c r="BK232">
        <v>0.21282462199999999</v>
      </c>
      <c r="BL232">
        <v>3.5903582999999899E-2</v>
      </c>
      <c r="BM232">
        <v>3.5903582999999899E-2</v>
      </c>
      <c r="BN232">
        <v>1.6482926999999901E-2</v>
      </c>
      <c r="BO232">
        <v>0.238783778999999</v>
      </c>
      <c r="BP232">
        <v>0.15867292099999999</v>
      </c>
      <c r="BQ232">
        <v>0.15867292099999999</v>
      </c>
      <c r="BR232">
        <v>0.18056576799999999</v>
      </c>
      <c r="BS232">
        <v>0.21254435599999999</v>
      </c>
      <c r="BT232">
        <v>2.4852400000000002E-4</v>
      </c>
      <c r="BU232">
        <v>2.4852400000000002E-4</v>
      </c>
      <c r="BV232">
        <v>6.08156E-4</v>
      </c>
      <c r="BW232">
        <v>4.3591369999999999E-3</v>
      </c>
      <c r="BX232">
        <v>11.8930768621896</v>
      </c>
      <c r="BY232">
        <v>11.8930768621896</v>
      </c>
      <c r="BZ232">
        <v>11.8930768621896</v>
      </c>
      <c r="CA232">
        <v>11.8930768621896</v>
      </c>
      <c r="CB232">
        <v>613577.96702373796</v>
      </c>
      <c r="CC232">
        <v>335.58401625932902</v>
      </c>
      <c r="CD232">
        <v>1213532.78898041</v>
      </c>
      <c r="CE232">
        <v>5097513.01573967</v>
      </c>
    </row>
    <row r="233" spans="1:83" x14ac:dyDescent="0.25">
      <c r="A233">
        <v>433</v>
      </c>
      <c r="B233" t="s">
        <v>85</v>
      </c>
      <c r="C233">
        <v>2</v>
      </c>
      <c r="D233">
        <v>2029</v>
      </c>
      <c r="E233">
        <v>2027</v>
      </c>
      <c r="F233">
        <v>0.123319759864069</v>
      </c>
      <c r="G233" s="1">
        <v>6.7434100477194902E-5</v>
      </c>
      <c r="H233">
        <v>0.19918258063918001</v>
      </c>
      <c r="I233">
        <v>0.67743022539627196</v>
      </c>
      <c r="J233">
        <v>151.123120109041</v>
      </c>
      <c r="K233">
        <v>151.123120109041</v>
      </c>
      <c r="L233">
        <v>123.41052525617</v>
      </c>
      <c r="M233">
        <v>99.921989140253302</v>
      </c>
      <c r="N233">
        <v>51716.1548416804</v>
      </c>
      <c r="O233">
        <v>28.2795910868794</v>
      </c>
      <c r="P233">
        <v>102287.74922298299</v>
      </c>
      <c r="Q233">
        <v>429663.01070864499</v>
      </c>
      <c r="R233">
        <v>63375947.928635299</v>
      </c>
      <c r="S233">
        <v>63375947.928635299</v>
      </c>
      <c r="T233">
        <v>1</v>
      </c>
      <c r="U233">
        <v>4.0000000000000001E-3</v>
      </c>
      <c r="V233">
        <v>34472.661777038302</v>
      </c>
      <c r="W233">
        <v>4.0000000000000001E-3</v>
      </c>
      <c r="X233">
        <v>8.8111151377923402</v>
      </c>
      <c r="Y233">
        <v>8.8111151377923402</v>
      </c>
      <c r="Z233">
        <v>8.4583893925033902</v>
      </c>
      <c r="AA233">
        <v>5.9435522199100603</v>
      </c>
      <c r="AB233">
        <v>12.1642474346221</v>
      </c>
      <c r="AC233">
        <v>12.1642474346221</v>
      </c>
      <c r="AD233">
        <v>12.1642474346221</v>
      </c>
      <c r="AE233">
        <v>12.1642474346221</v>
      </c>
      <c r="AF233">
        <v>628314.19477421499</v>
      </c>
      <c r="AG233">
        <v>343.60166683301497</v>
      </c>
      <c r="AH233">
        <v>1242706.2997878401</v>
      </c>
      <c r="AI233">
        <v>5220039.2151205</v>
      </c>
      <c r="AJ233">
        <v>130.14775753662701</v>
      </c>
      <c r="AK233">
        <v>130.14775753662701</v>
      </c>
      <c r="AL233">
        <v>102.787888429045</v>
      </c>
      <c r="AM233">
        <v>81.814189485721201</v>
      </c>
      <c r="AN233">
        <v>138.95887267441901</v>
      </c>
      <c r="AO233">
        <v>138.95887267441901</v>
      </c>
      <c r="AP233">
        <v>111.24627782154801</v>
      </c>
      <c r="AQ233">
        <v>87.757741705631204</v>
      </c>
      <c r="AR233">
        <v>7815506.6797170602</v>
      </c>
      <c r="AS233">
        <v>4273.7000404570599</v>
      </c>
      <c r="AT233">
        <v>12623384.8588799</v>
      </c>
      <c r="AU233">
        <v>42932782.6899978</v>
      </c>
      <c r="AV233">
        <v>1.06787182472706</v>
      </c>
      <c r="AW233">
        <v>1.06787182472706</v>
      </c>
      <c r="AX233">
        <v>1.08246491865468</v>
      </c>
      <c r="AY233">
        <v>1.0728202752231299</v>
      </c>
      <c r="AZ233">
        <v>1.16478845349821</v>
      </c>
      <c r="BA233">
        <v>1.16478845349821</v>
      </c>
      <c r="BB233">
        <v>1.1355574112198801</v>
      </c>
      <c r="BC233">
        <v>1.20360213138613</v>
      </c>
      <c r="BD233">
        <v>1.0678480349439601</v>
      </c>
      <c r="BE233">
        <v>1.0678480349439601</v>
      </c>
      <c r="BF233">
        <v>1.08243176682127</v>
      </c>
      <c r="BG233">
        <v>1.07228030166249</v>
      </c>
      <c r="BH233">
        <v>0.15866170499999999</v>
      </c>
      <c r="BI233">
        <v>0.15866170499999999</v>
      </c>
      <c r="BJ233">
        <v>0.180514759</v>
      </c>
      <c r="BK233">
        <v>0.21282462199999999</v>
      </c>
      <c r="BL233">
        <v>3.5903582999999899E-2</v>
      </c>
      <c r="BM233">
        <v>3.5903582999999899E-2</v>
      </c>
      <c r="BN233">
        <v>1.6482926999999901E-2</v>
      </c>
      <c r="BO233">
        <v>0.238783778999999</v>
      </c>
      <c r="BP233">
        <v>0.15867292099999999</v>
      </c>
      <c r="BQ233">
        <v>0.15867292099999999</v>
      </c>
      <c r="BR233">
        <v>0.18056576799999999</v>
      </c>
      <c r="BS233">
        <v>0.21254435599999999</v>
      </c>
      <c r="BT233">
        <v>2.4852400000000002E-4</v>
      </c>
      <c r="BU233">
        <v>2.4852400000000002E-4</v>
      </c>
      <c r="BV233">
        <v>6.08156E-4</v>
      </c>
      <c r="BW233">
        <v>4.3591369999999999E-3</v>
      </c>
      <c r="BX233">
        <v>12.1642474346221</v>
      </c>
      <c r="BY233">
        <v>12.1642474346221</v>
      </c>
      <c r="BZ233">
        <v>12.1642474346221</v>
      </c>
      <c r="CA233">
        <v>12.1642474346221</v>
      </c>
      <c r="CB233">
        <v>628314.19477421499</v>
      </c>
      <c r="CC233">
        <v>343.60166683301497</v>
      </c>
      <c r="CD233">
        <v>1242706.2997878401</v>
      </c>
      <c r="CE233">
        <v>5220039.2151205</v>
      </c>
    </row>
    <row r="234" spans="1:83" x14ac:dyDescent="0.25">
      <c r="A234">
        <v>455</v>
      </c>
      <c r="B234" t="s">
        <v>85</v>
      </c>
      <c r="C234">
        <v>2</v>
      </c>
      <c r="D234">
        <v>2030</v>
      </c>
      <c r="E234">
        <v>2028</v>
      </c>
      <c r="F234">
        <v>0.123238213286586</v>
      </c>
      <c r="G234" s="1">
        <v>6.7385047368554696E-5</v>
      </c>
      <c r="H234">
        <v>0.199127899909818</v>
      </c>
      <c r="I234">
        <v>0.67756650175622601</v>
      </c>
      <c r="J234">
        <v>151.39886230826599</v>
      </c>
      <c r="K234">
        <v>151.39886230826599</v>
      </c>
      <c r="L234">
        <v>123.682022270525</v>
      </c>
      <c r="M234">
        <v>100.189660264721</v>
      </c>
      <c r="N234">
        <v>51780.063886423697</v>
      </c>
      <c r="O234">
        <v>28.312663456256299</v>
      </c>
      <c r="P234">
        <v>102415.416670163</v>
      </c>
      <c r="Q234">
        <v>430198.431993242</v>
      </c>
      <c r="R234">
        <v>63612109.8609531</v>
      </c>
      <c r="S234">
        <v>63612109.8609531</v>
      </c>
      <c r="T234">
        <v>1</v>
      </c>
      <c r="U234">
        <v>4.0000000000000001E-3</v>
      </c>
      <c r="V234">
        <v>34878.460252731304</v>
      </c>
      <c r="W234">
        <v>4.0000000000000001E-3</v>
      </c>
      <c r="X234">
        <v>8.8333657881466401</v>
      </c>
      <c r="Y234">
        <v>8.8333657881466401</v>
      </c>
      <c r="Z234">
        <v>8.4763948579875503</v>
      </c>
      <c r="AA234">
        <v>5.9577317955075699</v>
      </c>
      <c r="AB234">
        <v>12.417738983492599</v>
      </c>
      <c r="AC234">
        <v>12.417738983492599</v>
      </c>
      <c r="AD234">
        <v>12.417738983492599</v>
      </c>
      <c r="AE234">
        <v>12.417738983492599</v>
      </c>
      <c r="AF234">
        <v>642197.71205387602</v>
      </c>
      <c r="AG234">
        <v>351.16858067677299</v>
      </c>
      <c r="AH234">
        <v>1270182.5710599599</v>
      </c>
      <c r="AI234">
        <v>5335443.1178415501</v>
      </c>
      <c r="AJ234">
        <v>130.14775753662701</v>
      </c>
      <c r="AK234">
        <v>130.14775753662701</v>
      </c>
      <c r="AL234">
        <v>102.787888429045</v>
      </c>
      <c r="AM234">
        <v>81.814189485721201</v>
      </c>
      <c r="AN234">
        <v>138.98112332477299</v>
      </c>
      <c r="AO234">
        <v>138.98112332477299</v>
      </c>
      <c r="AP234">
        <v>111.264283287033</v>
      </c>
      <c r="AQ234">
        <v>87.7719212812287</v>
      </c>
      <c r="AR234">
        <v>7839442.7626539003</v>
      </c>
      <c r="AS234">
        <v>4286.5050361940303</v>
      </c>
      <c r="AT234">
        <v>12666945.845444201</v>
      </c>
      <c r="AU234">
        <v>43101434.747818701</v>
      </c>
      <c r="AV234">
        <v>1.0680433778306599</v>
      </c>
      <c r="AW234">
        <v>1.0680433778306599</v>
      </c>
      <c r="AX234">
        <v>1.0826405547343001</v>
      </c>
      <c r="AY234">
        <v>1.07299407050786</v>
      </c>
      <c r="AZ234">
        <v>1.1649755762123899</v>
      </c>
      <c r="BA234">
        <v>1.1649755762123899</v>
      </c>
      <c r="BB234">
        <v>1.1357416618578999</v>
      </c>
      <c r="BC234">
        <v>1.2037971131365399</v>
      </c>
      <c r="BD234">
        <v>1.0680195842257401</v>
      </c>
      <c r="BE234">
        <v>1.0680195842257401</v>
      </c>
      <c r="BF234">
        <v>1.08260739752183</v>
      </c>
      <c r="BG234">
        <v>1.0724540094723101</v>
      </c>
      <c r="BH234">
        <v>0.15866170499999999</v>
      </c>
      <c r="BI234">
        <v>0.15866170499999999</v>
      </c>
      <c r="BJ234">
        <v>0.180514759</v>
      </c>
      <c r="BK234">
        <v>0.21282462199999999</v>
      </c>
      <c r="BL234">
        <v>3.5903582999999899E-2</v>
      </c>
      <c r="BM234">
        <v>3.5903582999999899E-2</v>
      </c>
      <c r="BN234">
        <v>1.6482926999999901E-2</v>
      </c>
      <c r="BO234">
        <v>0.238783778999999</v>
      </c>
      <c r="BP234">
        <v>0.15867292099999999</v>
      </c>
      <c r="BQ234">
        <v>0.15867292099999999</v>
      </c>
      <c r="BR234">
        <v>0.18056576799999999</v>
      </c>
      <c r="BS234">
        <v>0.21254435599999999</v>
      </c>
      <c r="BT234">
        <v>2.4852400000000002E-4</v>
      </c>
      <c r="BU234">
        <v>2.4852400000000002E-4</v>
      </c>
      <c r="BV234">
        <v>6.08156E-4</v>
      </c>
      <c r="BW234">
        <v>4.3591369999999999E-3</v>
      </c>
      <c r="BX234">
        <v>12.417738983492599</v>
      </c>
      <c r="BY234">
        <v>12.417738983492599</v>
      </c>
      <c r="BZ234">
        <v>12.417738983492599</v>
      </c>
      <c r="CA234">
        <v>12.417738983492599</v>
      </c>
      <c r="CB234">
        <v>642197.71205387602</v>
      </c>
      <c r="CC234">
        <v>351.16858067677299</v>
      </c>
      <c r="CD234">
        <v>1270182.5710599599</v>
      </c>
      <c r="CE234">
        <v>5335443.1178415501</v>
      </c>
    </row>
    <row r="235" spans="1:83" x14ac:dyDescent="0.25">
      <c r="A235">
        <v>477</v>
      </c>
      <c r="B235" t="s">
        <v>85</v>
      </c>
      <c r="C235">
        <v>2</v>
      </c>
      <c r="D235">
        <v>2031</v>
      </c>
      <c r="E235">
        <v>2029</v>
      </c>
      <c r="F235">
        <v>0.123081631687701</v>
      </c>
      <c r="G235" s="1">
        <v>6.7290747761616598E-5</v>
      </c>
      <c r="H235">
        <v>0.199022735354726</v>
      </c>
      <c r="I235">
        <v>0.67782834220981003</v>
      </c>
      <c r="J235">
        <v>151.90996508526001</v>
      </c>
      <c r="K235">
        <v>151.90996508526001</v>
      </c>
      <c r="L235">
        <v>124.188851057544</v>
      </c>
      <c r="M235">
        <v>100.69265471033999</v>
      </c>
      <c r="N235">
        <v>51841.357520604302</v>
      </c>
      <c r="O235">
        <v>28.342520851446601</v>
      </c>
      <c r="P235">
        <v>102539.091679508</v>
      </c>
      <c r="Q235">
        <v>430716.30997221399</v>
      </c>
      <c r="R235">
        <v>63983704.984587103</v>
      </c>
      <c r="S235">
        <v>63983704.984587103</v>
      </c>
      <c r="T235">
        <v>1</v>
      </c>
      <c r="U235">
        <v>4.0000000000000001E-3</v>
      </c>
      <c r="V235">
        <v>35289.035626823897</v>
      </c>
      <c r="W235">
        <v>4.0000000000000001E-3</v>
      </c>
      <c r="X235">
        <v>8.8556930398789095</v>
      </c>
      <c r="Y235">
        <v>8.8556930398789095</v>
      </c>
      <c r="Z235">
        <v>8.4944481197443196</v>
      </c>
      <c r="AA235">
        <v>5.9719507158647804</v>
      </c>
      <c r="AB235">
        <v>12.9065145087548</v>
      </c>
      <c r="AC235">
        <v>12.9065145087548</v>
      </c>
      <c r="AD235">
        <v>12.9065145087548</v>
      </c>
      <c r="AE235">
        <v>12.9065145087548</v>
      </c>
      <c r="AF235">
        <v>668300.14581438096</v>
      </c>
      <c r="AG235">
        <v>365.41780167966499</v>
      </c>
      <c r="AH235">
        <v>1321826.0611736299</v>
      </c>
      <c r="AI235">
        <v>5552362.3041643603</v>
      </c>
      <c r="AJ235">
        <v>130.14775753662701</v>
      </c>
      <c r="AK235">
        <v>130.14775753662701</v>
      </c>
      <c r="AL235">
        <v>102.787888429045</v>
      </c>
      <c r="AM235">
        <v>81.814189485721201</v>
      </c>
      <c r="AN235">
        <v>139.003450576506</v>
      </c>
      <c r="AO235">
        <v>139.003450576506</v>
      </c>
      <c r="AP235">
        <v>111.282336548789</v>
      </c>
      <c r="AQ235">
        <v>87.786140201585994</v>
      </c>
      <c r="AR235">
        <v>7875218.8109275298</v>
      </c>
      <c r="AS235">
        <v>4305.51135297154</v>
      </c>
      <c r="AT235">
        <v>12734211.984162301</v>
      </c>
      <c r="AU235">
        <v>43369968.678144202</v>
      </c>
      <c r="AV235">
        <v>1.0682077336304201</v>
      </c>
      <c r="AW235">
        <v>1.0682077336304201</v>
      </c>
      <c r="AX235">
        <v>1.0828105137703501</v>
      </c>
      <c r="AY235">
        <v>1.0731619892977</v>
      </c>
      <c r="AZ235">
        <v>1.1651548484184699</v>
      </c>
      <c r="BA235">
        <v>1.1651548484184699</v>
      </c>
      <c r="BB235">
        <v>1.1359199570060099</v>
      </c>
      <c r="BC235">
        <v>1.20398550201957</v>
      </c>
      <c r="BD235">
        <v>1.06818393636403</v>
      </c>
      <c r="BE235">
        <v>1.06818393636403</v>
      </c>
      <c r="BF235">
        <v>1.0827773513526699</v>
      </c>
      <c r="BG235">
        <v>1.0726218437449999</v>
      </c>
      <c r="BH235">
        <v>0.15866170499999999</v>
      </c>
      <c r="BI235">
        <v>0.15866170499999999</v>
      </c>
      <c r="BJ235">
        <v>0.180514759</v>
      </c>
      <c r="BK235">
        <v>0.21282462199999999</v>
      </c>
      <c r="BL235">
        <v>3.5903582999999899E-2</v>
      </c>
      <c r="BM235">
        <v>3.5903582999999899E-2</v>
      </c>
      <c r="BN235">
        <v>1.6482926999999901E-2</v>
      </c>
      <c r="BO235">
        <v>0.238783778999999</v>
      </c>
      <c r="BP235">
        <v>0.15867292099999999</v>
      </c>
      <c r="BQ235">
        <v>0.15867292099999999</v>
      </c>
      <c r="BR235">
        <v>0.18056576799999999</v>
      </c>
      <c r="BS235">
        <v>0.21254435599999999</v>
      </c>
      <c r="BT235">
        <v>2.4852400000000002E-4</v>
      </c>
      <c r="BU235">
        <v>2.4852400000000002E-4</v>
      </c>
      <c r="BV235">
        <v>6.08156E-4</v>
      </c>
      <c r="BW235">
        <v>4.3591369999999999E-3</v>
      </c>
      <c r="BX235">
        <v>12.9065145087548</v>
      </c>
      <c r="BY235">
        <v>12.9065145087548</v>
      </c>
      <c r="BZ235">
        <v>12.9065145087548</v>
      </c>
      <c r="CA235">
        <v>12.9065145087548</v>
      </c>
      <c r="CB235">
        <v>668300.14581438096</v>
      </c>
      <c r="CC235">
        <v>365.41780167966499</v>
      </c>
      <c r="CD235">
        <v>1321826.0611736299</v>
      </c>
      <c r="CE235">
        <v>5552362.3041643603</v>
      </c>
    </row>
    <row r="236" spans="1:83" x14ac:dyDescent="0.25">
      <c r="A236">
        <v>499</v>
      </c>
      <c r="B236" t="s">
        <v>85</v>
      </c>
      <c r="C236">
        <v>2</v>
      </c>
      <c r="D236">
        <v>2032</v>
      </c>
      <c r="E236">
        <v>2030</v>
      </c>
      <c r="F236">
        <v>0.122855125674038</v>
      </c>
      <c r="G236" s="1">
        <v>6.7154071608582604E-5</v>
      </c>
      <c r="H236">
        <v>0.19887069222138701</v>
      </c>
      <c r="I236">
        <v>0.67820702803296395</v>
      </c>
      <c r="J236">
        <v>152.64512858156601</v>
      </c>
      <c r="K236">
        <v>152.64512858156601</v>
      </c>
      <c r="L236">
        <v>124.920093745508</v>
      </c>
      <c r="M236">
        <v>101.420165807559</v>
      </c>
      <c r="N236">
        <v>51900.181075098699</v>
      </c>
      <c r="O236">
        <v>28.3692557172002</v>
      </c>
      <c r="P236">
        <v>102658.999069308</v>
      </c>
      <c r="Q236">
        <v>431217.63294232299</v>
      </c>
      <c r="R236">
        <v>64484975.862013601</v>
      </c>
      <c r="S236">
        <v>64484975.862013601</v>
      </c>
      <c r="T236">
        <v>1</v>
      </c>
      <c r="U236">
        <v>4.0000000000000001E-3</v>
      </c>
      <c r="V236">
        <v>35704.444131065902</v>
      </c>
      <c r="W236">
        <v>4.0000000000000001E-3</v>
      </c>
      <c r="X236">
        <v>8.8770835786557996</v>
      </c>
      <c r="Y236">
        <v>8.8770835786557996</v>
      </c>
      <c r="Z236">
        <v>8.5119178501795592</v>
      </c>
      <c r="AA236">
        <v>5.9856888555544803</v>
      </c>
      <c r="AB236">
        <v>13.6202874662838</v>
      </c>
      <c r="AC236">
        <v>13.6202874662838</v>
      </c>
      <c r="AD236">
        <v>13.6202874662838</v>
      </c>
      <c r="AE236">
        <v>13.6202874662838</v>
      </c>
      <c r="AF236">
        <v>706094.19207302597</v>
      </c>
      <c r="AG236">
        <v>386.03328151584702</v>
      </c>
      <c r="AH236">
        <v>1396611.9052065299</v>
      </c>
      <c r="AI236">
        <v>5866479.9582385598</v>
      </c>
      <c r="AJ236">
        <v>130.14775753662701</v>
      </c>
      <c r="AK236">
        <v>130.14775753662701</v>
      </c>
      <c r="AL236">
        <v>102.787888429045</v>
      </c>
      <c r="AM236">
        <v>81.814189485721201</v>
      </c>
      <c r="AN236">
        <v>139.02484111528199</v>
      </c>
      <c r="AO236">
        <v>139.02484111528199</v>
      </c>
      <c r="AP236">
        <v>111.299806279225</v>
      </c>
      <c r="AQ236">
        <v>87.799878341275601</v>
      </c>
      <c r="AR236">
        <v>7922309.8136150502</v>
      </c>
      <c r="AS236">
        <v>4330.4286867153796</v>
      </c>
      <c r="AT236">
        <v>12824171.787558099</v>
      </c>
      <c r="AU236">
        <v>43734163.8321537</v>
      </c>
      <c r="AV236">
        <v>1.0683653037876999</v>
      </c>
      <c r="AW236">
        <v>1.0683653037876999</v>
      </c>
      <c r="AX236">
        <v>1.08297512228628</v>
      </c>
      <c r="AY236">
        <v>1.0733243701888899</v>
      </c>
      <c r="AZ236">
        <v>1.1653267191388701</v>
      </c>
      <c r="BA236">
        <v>1.1653267191388701</v>
      </c>
      <c r="BB236">
        <v>1.1360926392029</v>
      </c>
      <c r="BC236">
        <v>1.20416767790798</v>
      </c>
      <c r="BD236">
        <v>1.0683415030109999</v>
      </c>
      <c r="BE236">
        <v>1.0683415030109999</v>
      </c>
      <c r="BF236">
        <v>1.0829419548272601</v>
      </c>
      <c r="BG236">
        <v>1.07278414290639</v>
      </c>
      <c r="BH236">
        <v>0.15866170499999999</v>
      </c>
      <c r="BI236">
        <v>0.15866170499999999</v>
      </c>
      <c r="BJ236">
        <v>0.180514759</v>
      </c>
      <c r="BK236">
        <v>0.21282462199999999</v>
      </c>
      <c r="BL236">
        <v>3.5903582999999899E-2</v>
      </c>
      <c r="BM236">
        <v>3.5903582999999899E-2</v>
      </c>
      <c r="BN236">
        <v>1.6482926999999901E-2</v>
      </c>
      <c r="BO236">
        <v>0.238783778999999</v>
      </c>
      <c r="BP236">
        <v>0.15867292099999999</v>
      </c>
      <c r="BQ236">
        <v>0.15867292099999999</v>
      </c>
      <c r="BR236">
        <v>0.18056576799999999</v>
      </c>
      <c r="BS236">
        <v>0.21254435599999999</v>
      </c>
      <c r="BT236">
        <v>2.4852400000000002E-4</v>
      </c>
      <c r="BU236">
        <v>2.4852400000000002E-4</v>
      </c>
      <c r="BV236">
        <v>6.08156E-4</v>
      </c>
      <c r="BW236">
        <v>4.3591369999999999E-3</v>
      </c>
      <c r="BX236">
        <v>13.6202874662838</v>
      </c>
      <c r="BY236">
        <v>13.6202874662838</v>
      </c>
      <c r="BZ236">
        <v>13.6202874662838</v>
      </c>
      <c r="CA236">
        <v>13.6202874662838</v>
      </c>
      <c r="CB236">
        <v>706094.19207302597</v>
      </c>
      <c r="CC236">
        <v>386.03328151584702</v>
      </c>
      <c r="CD236">
        <v>1396611.9052065299</v>
      </c>
      <c r="CE236">
        <v>5866479.9582385598</v>
      </c>
    </row>
    <row r="237" spans="1:83" x14ac:dyDescent="0.25">
      <c r="A237">
        <v>521</v>
      </c>
      <c r="B237" t="s">
        <v>85</v>
      </c>
      <c r="C237">
        <v>2</v>
      </c>
      <c r="D237">
        <v>2033</v>
      </c>
      <c r="E237">
        <v>2031</v>
      </c>
      <c r="F237">
        <v>0.122707230510014</v>
      </c>
      <c r="G237" s="1">
        <v>6.70646426911409E-5</v>
      </c>
      <c r="H237">
        <v>0.19877166153626499</v>
      </c>
      <c r="I237">
        <v>0.67845404331102799</v>
      </c>
      <c r="J237">
        <v>153.13684655002399</v>
      </c>
      <c r="K237">
        <v>153.13684655002399</v>
      </c>
      <c r="L237">
        <v>125.408224073112</v>
      </c>
      <c r="M237">
        <v>101.904661434394</v>
      </c>
      <c r="N237">
        <v>51961.8921958625</v>
      </c>
      <c r="O237">
        <v>28.3993511970485</v>
      </c>
      <c r="P237">
        <v>102783.393733127</v>
      </c>
      <c r="Q237">
        <v>431738.60865624901</v>
      </c>
      <c r="R237">
        <v>64847688.914283499</v>
      </c>
      <c r="S237">
        <v>64847688.914283499</v>
      </c>
      <c r="T237">
        <v>1</v>
      </c>
      <c r="U237">
        <v>4.0000000000000001E-3</v>
      </c>
      <c r="V237">
        <v>36124.742659144802</v>
      </c>
      <c r="W237">
        <v>4.0000000000000001E-3</v>
      </c>
      <c r="X237">
        <v>8.8975909812801195</v>
      </c>
      <c r="Y237">
        <v>8.8975909812801195</v>
      </c>
      <c r="Z237">
        <v>8.5288376119493901</v>
      </c>
      <c r="AA237">
        <v>5.9989739165554203</v>
      </c>
      <c r="AB237">
        <v>14.0914980321173</v>
      </c>
      <c r="AC237">
        <v>14.0914980321173</v>
      </c>
      <c r="AD237">
        <v>14.0914980321173</v>
      </c>
      <c r="AE237">
        <v>14.0914980321173</v>
      </c>
      <c r="AF237">
        <v>731351.29948628996</v>
      </c>
      <c r="AG237">
        <v>399.76531111156203</v>
      </c>
      <c r="AH237">
        <v>1446619.0833643</v>
      </c>
      <c r="AI237">
        <v>6076502.42602106</v>
      </c>
      <c r="AJ237">
        <v>130.14775753662701</v>
      </c>
      <c r="AK237">
        <v>130.14775753662701</v>
      </c>
      <c r="AL237">
        <v>102.787888429045</v>
      </c>
      <c r="AM237">
        <v>81.814189485721201</v>
      </c>
      <c r="AN237">
        <v>139.045348517907</v>
      </c>
      <c r="AO237">
        <v>139.045348517907</v>
      </c>
      <c r="AP237">
        <v>111.316726040994</v>
      </c>
      <c r="AQ237">
        <v>87.813163402276601</v>
      </c>
      <c r="AR237">
        <v>7957280.3116467297</v>
      </c>
      <c r="AS237">
        <v>4348.98708638268</v>
      </c>
      <c r="AT237">
        <v>12889882.872279</v>
      </c>
      <c r="AU237">
        <v>43996176.743271403</v>
      </c>
      <c r="AV237">
        <v>1.06853044584422</v>
      </c>
      <c r="AW237">
        <v>1.06853044584422</v>
      </c>
      <c r="AX237">
        <v>1.0831457173882499</v>
      </c>
      <c r="AY237">
        <v>1.0734929460200999</v>
      </c>
      <c r="AZ237">
        <v>1.1655068489598599</v>
      </c>
      <c r="BA237">
        <v>1.1655068489598599</v>
      </c>
      <c r="BB237">
        <v>1.13627160161454</v>
      </c>
      <c r="BC237">
        <v>1.2043568039288299</v>
      </c>
      <c r="BD237">
        <v>1.06850664138852</v>
      </c>
      <c r="BE237">
        <v>1.06850664138852</v>
      </c>
      <c r="BF237">
        <v>1.08311254470454</v>
      </c>
      <c r="BG237">
        <v>1.0729526338897499</v>
      </c>
      <c r="BH237">
        <v>0.15866170499999999</v>
      </c>
      <c r="BI237">
        <v>0.15866170499999999</v>
      </c>
      <c r="BJ237">
        <v>0.180514759</v>
      </c>
      <c r="BK237">
        <v>0.21282462199999999</v>
      </c>
      <c r="BL237">
        <v>3.5903582999999899E-2</v>
      </c>
      <c r="BM237">
        <v>3.5903582999999899E-2</v>
      </c>
      <c r="BN237">
        <v>1.6482926999999901E-2</v>
      </c>
      <c r="BO237">
        <v>0.238783778999999</v>
      </c>
      <c r="BP237">
        <v>0.15867292099999999</v>
      </c>
      <c r="BQ237">
        <v>0.15867292099999999</v>
      </c>
      <c r="BR237">
        <v>0.18056576799999999</v>
      </c>
      <c r="BS237">
        <v>0.21254435599999999</v>
      </c>
      <c r="BT237">
        <v>2.4852400000000002E-4</v>
      </c>
      <c r="BU237">
        <v>2.4852400000000002E-4</v>
      </c>
      <c r="BV237">
        <v>6.08156E-4</v>
      </c>
      <c r="BW237">
        <v>4.3591369999999999E-3</v>
      </c>
      <c r="BX237">
        <v>14.0914980321173</v>
      </c>
      <c r="BY237">
        <v>14.0914980321173</v>
      </c>
      <c r="BZ237">
        <v>14.0914980321173</v>
      </c>
      <c r="CA237">
        <v>14.0914980321173</v>
      </c>
      <c r="CB237">
        <v>731351.29948628996</v>
      </c>
      <c r="CC237">
        <v>399.76531111156203</v>
      </c>
      <c r="CD237">
        <v>1446619.0833643</v>
      </c>
      <c r="CE237">
        <v>6076502.42602106</v>
      </c>
    </row>
    <row r="238" spans="1:83" x14ac:dyDescent="0.25">
      <c r="A238">
        <v>543</v>
      </c>
      <c r="B238" t="s">
        <v>85</v>
      </c>
      <c r="C238">
        <v>2</v>
      </c>
      <c r="D238">
        <v>2034</v>
      </c>
      <c r="E238">
        <v>2032</v>
      </c>
      <c r="F238">
        <v>0.12255399595102601</v>
      </c>
      <c r="G238" s="1">
        <v>6.6972059392654405E-5</v>
      </c>
      <c r="H238">
        <v>0.198668882150457</v>
      </c>
      <c r="I238">
        <v>0.67871014983912303</v>
      </c>
      <c r="J238">
        <v>153.65143992397</v>
      </c>
      <c r="K238">
        <v>153.65143992397</v>
      </c>
      <c r="L238">
        <v>125.91885968903399</v>
      </c>
      <c r="M238">
        <v>102.41155383500499</v>
      </c>
      <c r="N238">
        <v>52023.449811667197</v>
      </c>
      <c r="O238">
        <v>28.4292449508544</v>
      </c>
      <c r="P238">
        <v>102907.581659043</v>
      </c>
      <c r="Q238">
        <v>432258.65195511398</v>
      </c>
      <c r="R238">
        <v>65224131.709008999</v>
      </c>
      <c r="S238">
        <v>65224131.709008999</v>
      </c>
      <c r="T238">
        <v>1</v>
      </c>
      <c r="U238">
        <v>4.0000000000000001E-3</v>
      </c>
      <c r="V238">
        <v>36549.988774477999</v>
      </c>
      <c r="W238">
        <v>4.0000000000000001E-3</v>
      </c>
      <c r="X238">
        <v>8.9190838496115408</v>
      </c>
      <c r="Y238">
        <v>8.9190838496115408</v>
      </c>
      <c r="Z238">
        <v>8.5463727222568302</v>
      </c>
      <c r="AA238">
        <v>6.0127658115525104</v>
      </c>
      <c r="AB238">
        <v>14.5845985377321</v>
      </c>
      <c r="AC238">
        <v>14.5845985377321</v>
      </c>
      <c r="AD238">
        <v>14.5845985377321</v>
      </c>
      <c r="AE238">
        <v>14.5845985377321</v>
      </c>
      <c r="AF238">
        <v>757843.33693757397</v>
      </c>
      <c r="AG238">
        <v>414.19313594101698</v>
      </c>
      <c r="AH238">
        <v>1499054.5339433199</v>
      </c>
      <c r="AI238">
        <v>6296734.2804904599</v>
      </c>
      <c r="AJ238">
        <v>130.14775753662701</v>
      </c>
      <c r="AK238">
        <v>130.14775753662701</v>
      </c>
      <c r="AL238">
        <v>102.787888429045</v>
      </c>
      <c r="AM238">
        <v>81.814189485721201</v>
      </c>
      <c r="AN238">
        <v>139.066841386238</v>
      </c>
      <c r="AO238">
        <v>139.066841386238</v>
      </c>
      <c r="AP238">
        <v>111.334261151302</v>
      </c>
      <c r="AQ238">
        <v>87.826955297273699</v>
      </c>
      <c r="AR238">
        <v>7993477.9733750997</v>
      </c>
      <c r="AS238">
        <v>4368.19442265007</v>
      </c>
      <c r="AT238">
        <v>12958005.335863</v>
      </c>
      <c r="AU238">
        <v>44268280.205348298</v>
      </c>
      <c r="AV238">
        <v>1.0686950069082</v>
      </c>
      <c r="AW238">
        <v>1.0686950069082</v>
      </c>
      <c r="AX238">
        <v>1.08331584964385</v>
      </c>
      <c r="AY238">
        <v>1.0736610434851599</v>
      </c>
      <c r="AZ238">
        <v>1.16568634505927</v>
      </c>
      <c r="BA238">
        <v>1.16568634505927</v>
      </c>
      <c r="BB238">
        <v>1.1364500784782301</v>
      </c>
      <c r="BC238">
        <v>1.20454539326844</v>
      </c>
      <c r="BD238">
        <v>1.0686711987864499</v>
      </c>
      <c r="BE238">
        <v>1.0686711987864499</v>
      </c>
      <c r="BF238">
        <v>1.08328267174963</v>
      </c>
      <c r="BG238">
        <v>1.0731206467477401</v>
      </c>
      <c r="BH238">
        <v>0.15866170499999999</v>
      </c>
      <c r="BI238">
        <v>0.15866170499999999</v>
      </c>
      <c r="BJ238">
        <v>0.180514759</v>
      </c>
      <c r="BK238">
        <v>0.21282462199999999</v>
      </c>
      <c r="BL238">
        <v>3.5903582999999899E-2</v>
      </c>
      <c r="BM238">
        <v>3.5903582999999899E-2</v>
      </c>
      <c r="BN238">
        <v>1.6482926999999901E-2</v>
      </c>
      <c r="BO238">
        <v>0.238783778999999</v>
      </c>
      <c r="BP238">
        <v>0.15867292099999999</v>
      </c>
      <c r="BQ238">
        <v>0.15867292099999999</v>
      </c>
      <c r="BR238">
        <v>0.18056576799999999</v>
      </c>
      <c r="BS238">
        <v>0.21254435599999999</v>
      </c>
      <c r="BT238">
        <v>2.4852400000000002E-4</v>
      </c>
      <c r="BU238">
        <v>2.4852400000000002E-4</v>
      </c>
      <c r="BV238">
        <v>6.08156E-4</v>
      </c>
      <c r="BW238">
        <v>4.3591369999999999E-3</v>
      </c>
      <c r="BX238">
        <v>14.5845985377321</v>
      </c>
      <c r="BY238">
        <v>14.5845985377321</v>
      </c>
      <c r="BZ238">
        <v>14.5845985377321</v>
      </c>
      <c r="CA238">
        <v>14.5845985377321</v>
      </c>
      <c r="CB238">
        <v>757843.33693757397</v>
      </c>
      <c r="CC238">
        <v>414.19313594101698</v>
      </c>
      <c r="CD238">
        <v>1499054.5339433199</v>
      </c>
      <c r="CE238">
        <v>6296734.2804904599</v>
      </c>
    </row>
    <row r="239" spans="1:83" x14ac:dyDescent="0.25">
      <c r="A239">
        <v>565</v>
      </c>
      <c r="B239" t="s">
        <v>85</v>
      </c>
      <c r="C239">
        <v>2</v>
      </c>
      <c r="D239">
        <v>2035</v>
      </c>
      <c r="E239">
        <v>2033</v>
      </c>
      <c r="F239">
        <v>0.122365860599</v>
      </c>
      <c r="G239" s="1">
        <v>6.6858305933439595E-5</v>
      </c>
      <c r="H239">
        <v>0.19854264013044001</v>
      </c>
      <c r="I239">
        <v>0.679024640964625</v>
      </c>
      <c r="J239">
        <v>154.28406635837101</v>
      </c>
      <c r="K239">
        <v>154.28406635837101</v>
      </c>
      <c r="L239">
        <v>126.547556405287</v>
      </c>
      <c r="M239">
        <v>103.03651577381</v>
      </c>
      <c r="N239">
        <v>52083.774074915498</v>
      </c>
      <c r="O239">
        <v>28.457552492359799</v>
      </c>
      <c r="P239">
        <v>103029.901194958</v>
      </c>
      <c r="Q239">
        <v>432770.47522597702</v>
      </c>
      <c r="R239">
        <v>65669431.132446803</v>
      </c>
      <c r="S239">
        <v>65669431.132446803</v>
      </c>
      <c r="T239">
        <v>1</v>
      </c>
      <c r="U239">
        <v>4.0000000000000001E-3</v>
      </c>
      <c r="V239">
        <v>36980.240718096597</v>
      </c>
      <c r="W239">
        <v>4.0000000000000001E-3</v>
      </c>
      <c r="X239">
        <v>8.9405011030657402</v>
      </c>
      <c r="Y239">
        <v>8.9405011030657402</v>
      </c>
      <c r="Z239">
        <v>8.5638602575635598</v>
      </c>
      <c r="AA239">
        <v>6.0265185694111398</v>
      </c>
      <c r="AB239">
        <v>15.195807718677999</v>
      </c>
      <c r="AC239">
        <v>15.195807718677999</v>
      </c>
      <c r="AD239">
        <v>15.195807718677999</v>
      </c>
      <c r="AE239">
        <v>15.195807718677999</v>
      </c>
      <c r="AF239">
        <v>790538.34020039497</v>
      </c>
      <c r="AG239">
        <v>432.00533986038403</v>
      </c>
      <c r="AH239">
        <v>1563763.8236849899</v>
      </c>
      <c r="AI239">
        <v>6568519.3598449202</v>
      </c>
      <c r="AJ239">
        <v>130.14775753662701</v>
      </c>
      <c r="AK239">
        <v>130.14775753662701</v>
      </c>
      <c r="AL239">
        <v>102.787888429045</v>
      </c>
      <c r="AM239">
        <v>81.814189485721201</v>
      </c>
      <c r="AN239">
        <v>139.08825863969199</v>
      </c>
      <c r="AO239">
        <v>139.08825863969199</v>
      </c>
      <c r="AP239">
        <v>111.351748686609</v>
      </c>
      <c r="AQ239">
        <v>87.840708055132296</v>
      </c>
      <c r="AR239">
        <v>8035696.4555686703</v>
      </c>
      <c r="AS239">
        <v>4390.5469171280702</v>
      </c>
      <c r="AT239">
        <v>13038182.2329001</v>
      </c>
      <c r="AU239">
        <v>44591161.897060797</v>
      </c>
      <c r="AV239">
        <v>1.0688561048571199</v>
      </c>
      <c r="AW239">
        <v>1.0688561048571199</v>
      </c>
      <c r="AX239">
        <v>1.0834832463475601</v>
      </c>
      <c r="AY239">
        <v>1.07382631076575</v>
      </c>
      <c r="AZ239">
        <v>1.1658620637424</v>
      </c>
      <c r="BA239">
        <v>1.1658620637424</v>
      </c>
      <c r="BB239">
        <v>1.13662568561731</v>
      </c>
      <c r="BC239">
        <v>1.2047308074107399</v>
      </c>
      <c r="BD239">
        <v>1.06883229314648</v>
      </c>
      <c r="BE239">
        <v>1.06883229314648</v>
      </c>
      <c r="BF239">
        <v>1.08345006332661</v>
      </c>
      <c r="BG239">
        <v>1.07328583084574</v>
      </c>
      <c r="BH239">
        <v>0.15866170499999999</v>
      </c>
      <c r="BI239">
        <v>0.15866170499999999</v>
      </c>
      <c r="BJ239">
        <v>0.180514759</v>
      </c>
      <c r="BK239">
        <v>0.21282462199999999</v>
      </c>
      <c r="BL239">
        <v>3.5903582999999899E-2</v>
      </c>
      <c r="BM239">
        <v>3.5903582999999899E-2</v>
      </c>
      <c r="BN239">
        <v>1.6482926999999901E-2</v>
      </c>
      <c r="BO239">
        <v>0.238783778999999</v>
      </c>
      <c r="BP239">
        <v>0.15867292099999999</v>
      </c>
      <c r="BQ239">
        <v>0.15867292099999999</v>
      </c>
      <c r="BR239">
        <v>0.18056576799999999</v>
      </c>
      <c r="BS239">
        <v>0.21254435599999999</v>
      </c>
      <c r="BT239">
        <v>2.4852400000000002E-4</v>
      </c>
      <c r="BU239">
        <v>2.4852400000000002E-4</v>
      </c>
      <c r="BV239">
        <v>6.08156E-4</v>
      </c>
      <c r="BW239">
        <v>4.3591369999999999E-3</v>
      </c>
      <c r="BX239">
        <v>15.195807718677999</v>
      </c>
      <c r="BY239">
        <v>15.195807718677999</v>
      </c>
      <c r="BZ239">
        <v>15.195807718677999</v>
      </c>
      <c r="CA239">
        <v>15.195807718677999</v>
      </c>
      <c r="CB239">
        <v>790538.34020039497</v>
      </c>
      <c r="CC239">
        <v>432.00533986038403</v>
      </c>
      <c r="CD239">
        <v>1563763.8236849899</v>
      </c>
      <c r="CE239">
        <v>6568519.3598449202</v>
      </c>
    </row>
    <row r="240" spans="1:83" x14ac:dyDescent="0.25">
      <c r="A240">
        <v>587</v>
      </c>
      <c r="B240" t="s">
        <v>85</v>
      </c>
      <c r="C240">
        <v>2</v>
      </c>
      <c r="D240">
        <v>2036</v>
      </c>
      <c r="E240">
        <v>2034</v>
      </c>
      <c r="F240">
        <v>0.12223518816694599</v>
      </c>
      <c r="G240" s="1">
        <v>6.6779185206103606E-5</v>
      </c>
      <c r="H240">
        <v>0.19845511649874101</v>
      </c>
      <c r="I240">
        <v>0.67924291614910604</v>
      </c>
      <c r="J240">
        <v>154.73386847879399</v>
      </c>
      <c r="K240">
        <v>154.73386847879399</v>
      </c>
      <c r="L240">
        <v>126.993598342618</v>
      </c>
      <c r="M240">
        <v>103.478872566047</v>
      </c>
      <c r="N240">
        <v>52146.262084919501</v>
      </c>
      <c r="O240">
        <v>28.488399664577901</v>
      </c>
      <c r="P240">
        <v>103155.59590979799</v>
      </c>
      <c r="Q240">
        <v>433297.068302211</v>
      </c>
      <c r="R240">
        <v>66010393.407244399</v>
      </c>
      <c r="S240">
        <v>66010393.407244399</v>
      </c>
      <c r="T240">
        <v>1</v>
      </c>
      <c r="U240">
        <v>4.0000000000000001E-3</v>
      </c>
      <c r="V240">
        <v>37415.557416622003</v>
      </c>
      <c r="W240">
        <v>4.0000000000000001E-3</v>
      </c>
      <c r="X240">
        <v>8.9614676398622901</v>
      </c>
      <c r="Y240">
        <v>8.9614676398622901</v>
      </c>
      <c r="Z240">
        <v>8.5810666112684295</v>
      </c>
      <c r="AA240">
        <v>6.0400397780210398</v>
      </c>
      <c r="AB240">
        <v>15.6246433023049</v>
      </c>
      <c r="AC240">
        <v>15.6246433023049</v>
      </c>
      <c r="AD240">
        <v>15.6246433023049</v>
      </c>
      <c r="AE240">
        <v>15.6246433023049</v>
      </c>
      <c r="AF240">
        <v>813790.39175839303</v>
      </c>
      <c r="AG240">
        <v>444.63910694974101</v>
      </c>
      <c r="AH240">
        <v>1609805.45564294</v>
      </c>
      <c r="AI240">
        <v>6761884.3071748903</v>
      </c>
      <c r="AJ240">
        <v>130.14775753662701</v>
      </c>
      <c r="AK240">
        <v>130.14775753662701</v>
      </c>
      <c r="AL240">
        <v>102.787888429045</v>
      </c>
      <c r="AM240">
        <v>81.814189485721201</v>
      </c>
      <c r="AN240">
        <v>139.10922517648899</v>
      </c>
      <c r="AO240">
        <v>139.10922517648899</v>
      </c>
      <c r="AP240">
        <v>111.368955040313</v>
      </c>
      <c r="AQ240">
        <v>87.854229263742198</v>
      </c>
      <c r="AR240">
        <v>8068792.8591086799</v>
      </c>
      <c r="AS240">
        <v>4408.1202868701303</v>
      </c>
      <c r="AT240">
        <v>13100100.3137624</v>
      </c>
      <c r="AU240">
        <v>44837092.114086397</v>
      </c>
      <c r="AV240">
        <v>1.0690228130110699</v>
      </c>
      <c r="AW240">
        <v>1.0690228130110699</v>
      </c>
      <c r="AX240">
        <v>1.0836550843780099</v>
      </c>
      <c r="AY240">
        <v>1.07399617224949</v>
      </c>
      <c r="AZ240">
        <v>1.1660439017948001</v>
      </c>
      <c r="BA240">
        <v>1.1660439017948001</v>
      </c>
      <c r="BB240">
        <v>1.1368059519203</v>
      </c>
      <c r="BC240">
        <v>1.20492137581124</v>
      </c>
      <c r="BD240">
        <v>1.0689989975865399</v>
      </c>
      <c r="BE240">
        <v>1.0689989975865399</v>
      </c>
      <c r="BF240">
        <v>1.08362189609431</v>
      </c>
      <c r="BG240">
        <v>1.07345560683454</v>
      </c>
      <c r="BH240">
        <v>0.15866170499999999</v>
      </c>
      <c r="BI240">
        <v>0.15866170499999999</v>
      </c>
      <c r="BJ240">
        <v>0.180514759</v>
      </c>
      <c r="BK240">
        <v>0.21282462199999999</v>
      </c>
      <c r="BL240">
        <v>3.5903582999999899E-2</v>
      </c>
      <c r="BM240">
        <v>3.5903582999999899E-2</v>
      </c>
      <c r="BN240">
        <v>1.6482926999999901E-2</v>
      </c>
      <c r="BO240">
        <v>0.238783778999999</v>
      </c>
      <c r="BP240">
        <v>0.15867292099999999</v>
      </c>
      <c r="BQ240">
        <v>0.15867292099999999</v>
      </c>
      <c r="BR240">
        <v>0.18056576799999999</v>
      </c>
      <c r="BS240">
        <v>0.21254435599999999</v>
      </c>
      <c r="BT240">
        <v>2.4852400000000002E-4</v>
      </c>
      <c r="BU240">
        <v>2.4852400000000002E-4</v>
      </c>
      <c r="BV240">
        <v>6.08156E-4</v>
      </c>
      <c r="BW240">
        <v>4.3591369999999999E-3</v>
      </c>
      <c r="BX240">
        <v>15.6246433023049</v>
      </c>
      <c r="BY240">
        <v>15.6246433023049</v>
      </c>
      <c r="BZ240">
        <v>15.6246433023049</v>
      </c>
      <c r="CA240">
        <v>15.6246433023049</v>
      </c>
      <c r="CB240">
        <v>813790.39175839303</v>
      </c>
      <c r="CC240">
        <v>444.63910694974101</v>
      </c>
      <c r="CD240">
        <v>1609805.45564294</v>
      </c>
      <c r="CE240">
        <v>6761884.3071748903</v>
      </c>
    </row>
    <row r="241" spans="1:83" x14ac:dyDescent="0.25">
      <c r="A241">
        <v>609</v>
      </c>
      <c r="B241" t="s">
        <v>85</v>
      </c>
      <c r="C241">
        <v>2</v>
      </c>
      <c r="D241">
        <v>2037</v>
      </c>
      <c r="E241">
        <v>2035</v>
      </c>
      <c r="F241">
        <v>0.12214105655846599</v>
      </c>
      <c r="G241" s="1">
        <v>6.6722234204649898E-5</v>
      </c>
      <c r="H241">
        <v>0.19839205621502801</v>
      </c>
      <c r="I241">
        <v>0.67940016499230005</v>
      </c>
      <c r="J241">
        <v>155.06738239255299</v>
      </c>
      <c r="K241">
        <v>155.06738239255299</v>
      </c>
      <c r="L241">
        <v>127.32307843228</v>
      </c>
      <c r="M241">
        <v>103.804586867024</v>
      </c>
      <c r="N241">
        <v>52210.154472618196</v>
      </c>
      <c r="O241">
        <v>28.520943348115299</v>
      </c>
      <c r="P241">
        <v>103283.491229381</v>
      </c>
      <c r="Q241">
        <v>433833.28088361502</v>
      </c>
      <c r="R241">
        <v>66284771.202256002</v>
      </c>
      <c r="S241">
        <v>66284771.202256002</v>
      </c>
      <c r="T241">
        <v>1</v>
      </c>
      <c r="U241">
        <v>4.0000000000000001E-3</v>
      </c>
      <c r="V241">
        <v>37855.9984903363</v>
      </c>
      <c r="W241">
        <v>4.0000000000000001E-3</v>
      </c>
      <c r="X241">
        <v>8.9831643322612607</v>
      </c>
      <c r="Y241">
        <v>8.9831643322612607</v>
      </c>
      <c r="Z241">
        <v>8.5987294795702702</v>
      </c>
      <c r="AA241">
        <v>6.0539368576384103</v>
      </c>
      <c r="AB241">
        <v>15.936460523665</v>
      </c>
      <c r="AC241">
        <v>15.936460523665</v>
      </c>
      <c r="AD241">
        <v>15.936460523665</v>
      </c>
      <c r="AE241">
        <v>15.936460523665</v>
      </c>
      <c r="AF241">
        <v>831026.84717301396</v>
      </c>
      <c r="AG241">
        <v>454.00425663694</v>
      </c>
      <c r="AH241">
        <v>1643935.0820116401</v>
      </c>
      <c r="AI241">
        <v>6905221.6240180098</v>
      </c>
      <c r="AJ241">
        <v>130.14775753662701</v>
      </c>
      <c r="AK241">
        <v>130.14775753662701</v>
      </c>
      <c r="AL241">
        <v>102.787888429045</v>
      </c>
      <c r="AM241">
        <v>81.814189485721201</v>
      </c>
      <c r="AN241">
        <v>139.13092186888801</v>
      </c>
      <c r="AO241">
        <v>139.13092186888801</v>
      </c>
      <c r="AP241">
        <v>111.38661790861499</v>
      </c>
      <c r="AQ241">
        <v>87.868126343359606</v>
      </c>
      <c r="AR241">
        <v>8096091.9883797802</v>
      </c>
      <c r="AS241">
        <v>4422.6680283585602</v>
      </c>
      <c r="AT241">
        <v>13150372.054558201</v>
      </c>
      <c r="AU241">
        <v>45033884.491289496</v>
      </c>
      <c r="AV241">
        <v>1.0691930901172</v>
      </c>
      <c r="AW241">
        <v>1.0691930901172</v>
      </c>
      <c r="AX241">
        <v>1.08382974551563</v>
      </c>
      <c r="AY241">
        <v>1.07416895378731</v>
      </c>
      <c r="AZ241">
        <v>1.1662296327060599</v>
      </c>
      <c r="BA241">
        <v>1.1662296327060599</v>
      </c>
      <c r="BB241">
        <v>1.13698917979758</v>
      </c>
      <c r="BC241">
        <v>1.2051152202341899</v>
      </c>
      <c r="BD241">
        <v>1.0691692708992799</v>
      </c>
      <c r="BE241">
        <v>1.0691692708992799</v>
      </c>
      <c r="BF241">
        <v>1.08379655188271</v>
      </c>
      <c r="BG241">
        <v>1.0736283014076899</v>
      </c>
      <c r="BH241">
        <v>0.15866170499999999</v>
      </c>
      <c r="BI241">
        <v>0.15866170499999999</v>
      </c>
      <c r="BJ241">
        <v>0.180514759</v>
      </c>
      <c r="BK241">
        <v>0.21282462199999999</v>
      </c>
      <c r="BL241">
        <v>3.5903582999999899E-2</v>
      </c>
      <c r="BM241">
        <v>3.5903582999999899E-2</v>
      </c>
      <c r="BN241">
        <v>1.6482926999999901E-2</v>
      </c>
      <c r="BO241">
        <v>0.238783778999999</v>
      </c>
      <c r="BP241">
        <v>0.15867292099999999</v>
      </c>
      <c r="BQ241">
        <v>0.15867292099999999</v>
      </c>
      <c r="BR241">
        <v>0.18056576799999999</v>
      </c>
      <c r="BS241">
        <v>0.21254435599999999</v>
      </c>
      <c r="BT241">
        <v>2.4852400000000002E-4</v>
      </c>
      <c r="BU241">
        <v>2.4852400000000002E-4</v>
      </c>
      <c r="BV241">
        <v>6.08156E-4</v>
      </c>
      <c r="BW241">
        <v>4.3591369999999999E-3</v>
      </c>
      <c r="BX241">
        <v>15.936460523665</v>
      </c>
      <c r="BY241">
        <v>15.936460523665</v>
      </c>
      <c r="BZ241">
        <v>15.936460523665</v>
      </c>
      <c r="CA241">
        <v>15.936460523665</v>
      </c>
      <c r="CB241">
        <v>831026.84717301396</v>
      </c>
      <c r="CC241">
        <v>454.00425663694</v>
      </c>
      <c r="CD241">
        <v>1643935.0820116401</v>
      </c>
      <c r="CE241">
        <v>6905221.6240180098</v>
      </c>
    </row>
    <row r="242" spans="1:83" x14ac:dyDescent="0.25">
      <c r="A242">
        <v>631</v>
      </c>
      <c r="B242" t="s">
        <v>85</v>
      </c>
      <c r="C242">
        <v>2</v>
      </c>
      <c r="D242">
        <v>2038</v>
      </c>
      <c r="E242">
        <v>2036</v>
      </c>
      <c r="F242">
        <v>0.122073566969847</v>
      </c>
      <c r="G242" s="1">
        <v>6.6681451098180098E-5</v>
      </c>
      <c r="H242">
        <v>0.19834684362326599</v>
      </c>
      <c r="I242">
        <v>0.679512907955787</v>
      </c>
      <c r="J242">
        <v>155.31499642023101</v>
      </c>
      <c r="K242">
        <v>155.31499642023101</v>
      </c>
      <c r="L242">
        <v>127.56648432596199</v>
      </c>
      <c r="M242">
        <v>104.04417569265399</v>
      </c>
      <c r="N242">
        <v>52275.100752341903</v>
      </c>
      <c r="O242">
        <v>28.554744986936701</v>
      </c>
      <c r="P242">
        <v>103413.04872621399</v>
      </c>
      <c r="Q242">
        <v>434376.75033028901</v>
      </c>
      <c r="R242">
        <v>66509952.053934097</v>
      </c>
      <c r="S242">
        <v>66509952.053934097</v>
      </c>
      <c r="T242">
        <v>1</v>
      </c>
      <c r="U242">
        <v>4.0000000000000001E-3</v>
      </c>
      <c r="V242">
        <v>38301.624261347897</v>
      </c>
      <c r="W242">
        <v>4.0000000000000001E-3</v>
      </c>
      <c r="X242">
        <v>9.0053255157845999</v>
      </c>
      <c r="Y242">
        <v>9.0053255157845999</v>
      </c>
      <c r="Z242">
        <v>8.6166825290968099</v>
      </c>
      <c r="AA242">
        <v>6.06807283911286</v>
      </c>
      <c r="AB242">
        <v>16.161913367819999</v>
      </c>
      <c r="AC242">
        <v>16.161913367819999</v>
      </c>
      <c r="AD242">
        <v>16.161913367819999</v>
      </c>
      <c r="AE242">
        <v>16.161913367819999</v>
      </c>
      <c r="AF242">
        <v>843815.99350696104</v>
      </c>
      <c r="AG242">
        <v>460.95301556074497</v>
      </c>
      <c r="AH242">
        <v>1669258.8375752601</v>
      </c>
      <c r="AI242">
        <v>7011575.9017181499</v>
      </c>
      <c r="AJ242">
        <v>130.14775753662701</v>
      </c>
      <c r="AK242">
        <v>130.14775753662701</v>
      </c>
      <c r="AL242">
        <v>102.787888429045</v>
      </c>
      <c r="AM242">
        <v>81.814189485721201</v>
      </c>
      <c r="AN242">
        <v>139.15308305241101</v>
      </c>
      <c r="AO242">
        <v>139.15308305241101</v>
      </c>
      <c r="AP242">
        <v>111.404570958142</v>
      </c>
      <c r="AQ242">
        <v>87.882262324834002</v>
      </c>
      <c r="AR242">
        <v>8119107.0862172497</v>
      </c>
      <c r="AS242">
        <v>4434.9801154267097</v>
      </c>
      <c r="AT242">
        <v>13192039.0594326</v>
      </c>
      <c r="AU242">
        <v>45194370.928168699</v>
      </c>
      <c r="AV242">
        <v>1.0693659916312399</v>
      </c>
      <c r="AW242">
        <v>1.0693659916312399</v>
      </c>
      <c r="AX242">
        <v>1.0840064860065799</v>
      </c>
      <c r="AY242">
        <v>1.07434388536644</v>
      </c>
      <c r="AZ242">
        <v>1.16641822620809</v>
      </c>
      <c r="BA242">
        <v>1.16641822620809</v>
      </c>
      <c r="BB242">
        <v>1.13717458901584</v>
      </c>
      <c r="BC242">
        <v>1.2053114767986299</v>
      </c>
      <c r="BD242">
        <v>1.0693421685614599</v>
      </c>
      <c r="BE242">
        <v>1.0693421685614599</v>
      </c>
      <c r="BF242">
        <v>1.0839732869607701</v>
      </c>
      <c r="BG242">
        <v>1.0738031449399801</v>
      </c>
      <c r="BH242">
        <v>0.15866170499999999</v>
      </c>
      <c r="BI242">
        <v>0.15866170499999999</v>
      </c>
      <c r="BJ242">
        <v>0.180514759</v>
      </c>
      <c r="BK242">
        <v>0.21282462199999999</v>
      </c>
      <c r="BL242">
        <v>3.5903582999999899E-2</v>
      </c>
      <c r="BM242">
        <v>3.5903582999999899E-2</v>
      </c>
      <c r="BN242">
        <v>1.6482926999999901E-2</v>
      </c>
      <c r="BO242">
        <v>0.238783778999999</v>
      </c>
      <c r="BP242">
        <v>0.15867292099999999</v>
      </c>
      <c r="BQ242">
        <v>0.15867292099999999</v>
      </c>
      <c r="BR242">
        <v>0.18056576799999999</v>
      </c>
      <c r="BS242">
        <v>0.21254435599999999</v>
      </c>
      <c r="BT242">
        <v>2.4852400000000002E-4</v>
      </c>
      <c r="BU242">
        <v>2.4852400000000002E-4</v>
      </c>
      <c r="BV242">
        <v>6.08156E-4</v>
      </c>
      <c r="BW242">
        <v>4.3591369999999999E-3</v>
      </c>
      <c r="BX242">
        <v>16.161913367819999</v>
      </c>
      <c r="BY242">
        <v>16.161913367819999</v>
      </c>
      <c r="BZ242">
        <v>16.161913367819999</v>
      </c>
      <c r="CA242">
        <v>16.161913367819999</v>
      </c>
      <c r="CB242">
        <v>843815.99350696104</v>
      </c>
      <c r="CC242">
        <v>460.95301556074497</v>
      </c>
      <c r="CD242">
        <v>1669258.8375752601</v>
      </c>
      <c r="CE242">
        <v>7011575.9017181499</v>
      </c>
    </row>
    <row r="243" spans="1:83" x14ac:dyDescent="0.25">
      <c r="A243">
        <v>653</v>
      </c>
      <c r="B243" t="s">
        <v>85</v>
      </c>
      <c r="C243">
        <v>2</v>
      </c>
      <c r="D243">
        <v>2039</v>
      </c>
      <c r="E243">
        <v>2037</v>
      </c>
      <c r="F243">
        <v>0.122038427311187</v>
      </c>
      <c r="G243" s="1">
        <v>6.6660289377839306E-5</v>
      </c>
      <c r="H243">
        <v>0.19832333850189801</v>
      </c>
      <c r="I243">
        <v>0.67957157389753498</v>
      </c>
      <c r="J243">
        <v>155.45646218020801</v>
      </c>
      <c r="K243">
        <v>155.45646218020801</v>
      </c>
      <c r="L243">
        <v>127.703614123477</v>
      </c>
      <c r="M243">
        <v>104.17745059366599</v>
      </c>
      <c r="N243">
        <v>52341.322800454203</v>
      </c>
      <c r="O243">
        <v>28.590074464007099</v>
      </c>
      <c r="P243">
        <v>103544.612712306</v>
      </c>
      <c r="Q243">
        <v>434928.98449214298</v>
      </c>
      <c r="R243">
        <v>66674055.440281399</v>
      </c>
      <c r="S243">
        <v>66674055.440281399</v>
      </c>
      <c r="T243">
        <v>1</v>
      </c>
      <c r="U243">
        <v>4.0000000000000001E-3</v>
      </c>
      <c r="V243">
        <v>38752.495761853002</v>
      </c>
      <c r="W243">
        <v>4.0000000000000001E-3</v>
      </c>
      <c r="X243">
        <v>9.0278282601106898</v>
      </c>
      <c r="Y243">
        <v>9.0278282601106898</v>
      </c>
      <c r="Z243">
        <v>8.6348493109615205</v>
      </c>
      <c r="AA243">
        <v>6.0823847244747098</v>
      </c>
      <c r="AB243">
        <v>16.280876383470201</v>
      </c>
      <c r="AC243">
        <v>16.280876383470201</v>
      </c>
      <c r="AD243">
        <v>16.280876383470201</v>
      </c>
      <c r="AE243">
        <v>16.280876383470201</v>
      </c>
      <c r="AF243">
        <v>851084.45328233205</v>
      </c>
      <c r="AG243">
        <v>464.89627329383302</v>
      </c>
      <c r="AH243">
        <v>1683655.0627492799</v>
      </c>
      <c r="AI243">
        <v>7072034.17598096</v>
      </c>
      <c r="AJ243">
        <v>130.14775753662701</v>
      </c>
      <c r="AK243">
        <v>130.14775753662701</v>
      </c>
      <c r="AL243">
        <v>102.787888429045</v>
      </c>
      <c r="AM243">
        <v>81.814189485721201</v>
      </c>
      <c r="AN243">
        <v>139.17558579673701</v>
      </c>
      <c r="AO243">
        <v>139.17558579673701</v>
      </c>
      <c r="AP243">
        <v>111.422737740006</v>
      </c>
      <c r="AQ243">
        <v>87.896574210195894</v>
      </c>
      <c r="AR243">
        <v>8136796.8683908703</v>
      </c>
      <c r="AS243">
        <v>4444.5118296432602</v>
      </c>
      <c r="AT243">
        <v>13223021.2663773</v>
      </c>
      <c r="AU243">
        <v>45309792.793683603</v>
      </c>
      <c r="AV243">
        <v>1.06954209896851</v>
      </c>
      <c r="AW243">
        <v>1.06954209896851</v>
      </c>
      <c r="AX243">
        <v>1.0841857680999101</v>
      </c>
      <c r="AY243">
        <v>1.0745214446425699</v>
      </c>
      <c r="AZ243">
        <v>1.1666103164836099</v>
      </c>
      <c r="BA243">
        <v>1.1666103164836099</v>
      </c>
      <c r="BB243">
        <v>1.1373626644964101</v>
      </c>
      <c r="BC243">
        <v>1.2055106813887599</v>
      </c>
      <c r="BD243">
        <v>1.0695182719754599</v>
      </c>
      <c r="BE243">
        <v>1.0695182719754599</v>
      </c>
      <c r="BF243">
        <v>1.08415256356335</v>
      </c>
      <c r="BG243">
        <v>1.0739806148467099</v>
      </c>
      <c r="BH243">
        <v>0.15866170499999999</v>
      </c>
      <c r="BI243">
        <v>0.15866170499999999</v>
      </c>
      <c r="BJ243">
        <v>0.180514759</v>
      </c>
      <c r="BK243">
        <v>0.21282462199999999</v>
      </c>
      <c r="BL243">
        <v>3.5903582999999899E-2</v>
      </c>
      <c r="BM243">
        <v>3.5903582999999899E-2</v>
      </c>
      <c r="BN243">
        <v>1.6482926999999901E-2</v>
      </c>
      <c r="BO243">
        <v>0.238783778999999</v>
      </c>
      <c r="BP243">
        <v>0.15867292099999999</v>
      </c>
      <c r="BQ243">
        <v>0.15867292099999999</v>
      </c>
      <c r="BR243">
        <v>0.18056576799999999</v>
      </c>
      <c r="BS243">
        <v>0.21254435599999999</v>
      </c>
      <c r="BT243">
        <v>2.4852400000000002E-4</v>
      </c>
      <c r="BU243">
        <v>2.4852400000000002E-4</v>
      </c>
      <c r="BV243">
        <v>6.08156E-4</v>
      </c>
      <c r="BW243">
        <v>4.3591369999999999E-3</v>
      </c>
      <c r="BX243">
        <v>16.280876383470201</v>
      </c>
      <c r="BY243">
        <v>16.280876383470201</v>
      </c>
      <c r="BZ243">
        <v>16.280876383470201</v>
      </c>
      <c r="CA243">
        <v>16.280876383470201</v>
      </c>
      <c r="CB243">
        <v>851084.45328233205</v>
      </c>
      <c r="CC243">
        <v>464.89627329383302</v>
      </c>
      <c r="CD243">
        <v>1683655.0627492799</v>
      </c>
      <c r="CE243">
        <v>7072034.17598096</v>
      </c>
    </row>
    <row r="244" spans="1:83" x14ac:dyDescent="0.25">
      <c r="A244">
        <v>675</v>
      </c>
      <c r="B244" t="s">
        <v>85</v>
      </c>
      <c r="C244">
        <v>2</v>
      </c>
      <c r="D244">
        <v>2040</v>
      </c>
      <c r="E244">
        <v>2038</v>
      </c>
      <c r="F244">
        <v>0.122008180574288</v>
      </c>
      <c r="G244" s="1">
        <v>6.6642138881863695E-5</v>
      </c>
      <c r="H244">
        <v>0.19830306052484201</v>
      </c>
      <c r="I244">
        <v>0.67962211676198603</v>
      </c>
      <c r="J244">
        <v>155.58255266973299</v>
      </c>
      <c r="K244">
        <v>155.58255266973299</v>
      </c>
      <c r="L244">
        <v>127.82521266577599</v>
      </c>
      <c r="M244">
        <v>104.295147976423</v>
      </c>
      <c r="N244">
        <v>52407.805429615801</v>
      </c>
      <c r="O244">
        <v>28.625689125882701</v>
      </c>
      <c r="P244">
        <v>103676.614949959</v>
      </c>
      <c r="Q244">
        <v>435483.10913436202</v>
      </c>
      <c r="R244">
        <v>66829454.469191998</v>
      </c>
      <c r="S244">
        <v>66829454.469191998</v>
      </c>
      <c r="T244">
        <v>1</v>
      </c>
      <c r="U244">
        <v>4.0000000000000001E-3</v>
      </c>
      <c r="V244">
        <v>39208.674742494797</v>
      </c>
      <c r="W244">
        <v>4.0000000000000001E-3</v>
      </c>
      <c r="X244">
        <v>9.0507482351424997</v>
      </c>
      <c r="Y244">
        <v>9.0507482351424997</v>
      </c>
      <c r="Z244">
        <v>8.65327733876709</v>
      </c>
      <c r="AA244">
        <v>6.0969115927376603</v>
      </c>
      <c r="AB244">
        <v>16.384046897964101</v>
      </c>
      <c r="AC244">
        <v>16.384046897964101</v>
      </c>
      <c r="AD244">
        <v>16.384046897964101</v>
      </c>
      <c r="AE244">
        <v>16.384046897964101</v>
      </c>
      <c r="AF244">
        <v>857562.68746411998</v>
      </c>
      <c r="AG244">
        <v>468.42112083457999</v>
      </c>
      <c r="AH244">
        <v>1696479.79070996</v>
      </c>
      <c r="AI244">
        <v>7125896.8792031799</v>
      </c>
      <c r="AJ244">
        <v>130.14775753662701</v>
      </c>
      <c r="AK244">
        <v>130.14775753662701</v>
      </c>
      <c r="AL244">
        <v>102.787888429045</v>
      </c>
      <c r="AM244">
        <v>81.814189485721201</v>
      </c>
      <c r="AN244">
        <v>139.19850577176899</v>
      </c>
      <c r="AO244">
        <v>139.19850577176899</v>
      </c>
      <c r="AP244">
        <v>111.441165767812</v>
      </c>
      <c r="AQ244">
        <v>87.911101078458799</v>
      </c>
      <c r="AR244">
        <v>8153740.1485583596</v>
      </c>
      <c r="AS244">
        <v>4453.6577861350797</v>
      </c>
      <c r="AT244">
        <v>13252485.3544464</v>
      </c>
      <c r="AU244">
        <v>45418775.3084011</v>
      </c>
      <c r="AV244">
        <v>1.06971870467317</v>
      </c>
      <c r="AW244">
        <v>1.06971870467317</v>
      </c>
      <c r="AX244">
        <v>1.08436544855529</v>
      </c>
      <c r="AY244">
        <v>1.07469941495083</v>
      </c>
      <c r="AZ244">
        <v>1.1668029503567401</v>
      </c>
      <c r="BA244">
        <v>1.1668029503567401</v>
      </c>
      <c r="BB244">
        <v>1.1375511578778099</v>
      </c>
      <c r="BC244">
        <v>1.2057103471177599</v>
      </c>
      <c r="BD244">
        <v>1.0696948737457399</v>
      </c>
      <c r="BE244">
        <v>1.0696948737457399</v>
      </c>
      <c r="BF244">
        <v>1.0843322385158001</v>
      </c>
      <c r="BG244">
        <v>1.07415849557868</v>
      </c>
      <c r="BH244">
        <v>0.15866170499999999</v>
      </c>
      <c r="BI244">
        <v>0.15866170499999999</v>
      </c>
      <c r="BJ244">
        <v>0.180514759</v>
      </c>
      <c r="BK244">
        <v>0.21282462199999999</v>
      </c>
      <c r="BL244">
        <v>3.5903582999999899E-2</v>
      </c>
      <c r="BM244">
        <v>3.5903582999999899E-2</v>
      </c>
      <c r="BN244">
        <v>1.6482926999999901E-2</v>
      </c>
      <c r="BO244">
        <v>0.238783778999999</v>
      </c>
      <c r="BP244">
        <v>0.15867292099999999</v>
      </c>
      <c r="BQ244">
        <v>0.15867292099999999</v>
      </c>
      <c r="BR244">
        <v>0.18056576799999999</v>
      </c>
      <c r="BS244">
        <v>0.21254435599999999</v>
      </c>
      <c r="BT244">
        <v>2.4852400000000002E-4</v>
      </c>
      <c r="BU244">
        <v>2.4852400000000002E-4</v>
      </c>
      <c r="BV244">
        <v>6.08156E-4</v>
      </c>
      <c r="BW244">
        <v>4.3591369999999999E-3</v>
      </c>
      <c r="BX244">
        <v>16.384046897964101</v>
      </c>
      <c r="BY244">
        <v>16.384046897964101</v>
      </c>
      <c r="BZ244">
        <v>16.384046897964101</v>
      </c>
      <c r="CA244">
        <v>16.384046897964101</v>
      </c>
      <c r="CB244">
        <v>857562.68746411998</v>
      </c>
      <c r="CC244">
        <v>468.42112083457999</v>
      </c>
      <c r="CD244">
        <v>1696479.79070996</v>
      </c>
      <c r="CE244">
        <v>7125896.8792031799</v>
      </c>
    </row>
    <row r="245" spans="1:83" x14ac:dyDescent="0.25">
      <c r="A245">
        <v>697</v>
      </c>
      <c r="B245" t="s">
        <v>85</v>
      </c>
      <c r="C245">
        <v>2</v>
      </c>
      <c r="D245">
        <v>2041</v>
      </c>
      <c r="E245">
        <v>2039</v>
      </c>
      <c r="F245">
        <v>0.12198234023248999</v>
      </c>
      <c r="G245" s="1">
        <v>6.6626662694429194E-5</v>
      </c>
      <c r="H245">
        <v>0.198285736909352</v>
      </c>
      <c r="I245">
        <v>0.67966529619546201</v>
      </c>
      <c r="J245">
        <v>155.69425276863899</v>
      </c>
      <c r="K245">
        <v>155.69425276863899</v>
      </c>
      <c r="L245">
        <v>127.932396902853</v>
      </c>
      <c r="M245">
        <v>104.39842373542101</v>
      </c>
      <c r="N245">
        <v>52474.535299327501</v>
      </c>
      <c r="O245">
        <v>28.661551801446699</v>
      </c>
      <c r="P245">
        <v>103809.036605352</v>
      </c>
      <c r="Q245">
        <v>436039.04077202</v>
      </c>
      <c r="R245">
        <v>66976773.418504402</v>
      </c>
      <c r="S245">
        <v>66976773.418504402</v>
      </c>
      <c r="T245">
        <v>1</v>
      </c>
      <c r="U245">
        <v>4.0000000000000001E-3</v>
      </c>
      <c r="V245">
        <v>39670.223680820302</v>
      </c>
      <c r="W245">
        <v>4.0000000000000001E-3</v>
      </c>
      <c r="X245">
        <v>9.0737330715721303</v>
      </c>
      <c r="Y245">
        <v>9.0737330715721303</v>
      </c>
      <c r="Z245">
        <v>8.6717463133679598</v>
      </c>
      <c r="AA245">
        <v>6.1114720892600598</v>
      </c>
      <c r="AB245">
        <v>16.472762160440499</v>
      </c>
      <c r="AC245">
        <v>16.472762160440499</v>
      </c>
      <c r="AD245">
        <v>16.472762160440499</v>
      </c>
      <c r="AE245">
        <v>16.472762160440499</v>
      </c>
      <c r="AF245">
        <v>863301.31419270497</v>
      </c>
      <c r="AG245">
        <v>471.54416864937502</v>
      </c>
      <c r="AH245">
        <v>1707840.2196702501</v>
      </c>
      <c r="AI245">
        <v>7173609.6816595104</v>
      </c>
      <c r="AJ245">
        <v>130.14775753662701</v>
      </c>
      <c r="AK245">
        <v>130.14775753662701</v>
      </c>
      <c r="AL245">
        <v>102.787888429045</v>
      </c>
      <c r="AM245">
        <v>81.814189485721201</v>
      </c>
      <c r="AN245">
        <v>139.22149060819899</v>
      </c>
      <c r="AO245">
        <v>139.22149060819899</v>
      </c>
      <c r="AP245">
        <v>111.459634742413</v>
      </c>
      <c r="AQ245">
        <v>87.925661574981206</v>
      </c>
      <c r="AR245">
        <v>8169983.5628104098</v>
      </c>
      <c r="AS245">
        <v>4462.4388909159097</v>
      </c>
      <c r="AT245">
        <v>13280538.8730988</v>
      </c>
      <c r="AU245">
        <v>45521788.543704197</v>
      </c>
      <c r="AV245">
        <v>1.0698957715164901</v>
      </c>
      <c r="AW245">
        <v>1.0698957715164901</v>
      </c>
      <c r="AX245">
        <v>1.0845455002556299</v>
      </c>
      <c r="AY245">
        <v>1.0748777679595201</v>
      </c>
      <c r="AZ245">
        <v>1.16699608722001</v>
      </c>
      <c r="BA245">
        <v>1.16699608722001</v>
      </c>
      <c r="BB245">
        <v>1.1377400407128999</v>
      </c>
      <c r="BC245">
        <v>1.2059104422001901</v>
      </c>
      <c r="BD245">
        <v>1.06987193664441</v>
      </c>
      <c r="BE245">
        <v>1.06987193664441</v>
      </c>
      <c r="BF245">
        <v>1.08451228470183</v>
      </c>
      <c r="BG245">
        <v>1.07433675881845</v>
      </c>
      <c r="BH245">
        <v>0.15866170499999999</v>
      </c>
      <c r="BI245">
        <v>0.15866170499999999</v>
      </c>
      <c r="BJ245">
        <v>0.180514759</v>
      </c>
      <c r="BK245">
        <v>0.21282462199999999</v>
      </c>
      <c r="BL245">
        <v>3.5903582999999899E-2</v>
      </c>
      <c r="BM245">
        <v>3.5903582999999899E-2</v>
      </c>
      <c r="BN245">
        <v>1.6482926999999901E-2</v>
      </c>
      <c r="BO245">
        <v>0.238783778999999</v>
      </c>
      <c r="BP245">
        <v>0.15867292099999999</v>
      </c>
      <c r="BQ245">
        <v>0.15867292099999999</v>
      </c>
      <c r="BR245">
        <v>0.18056576799999999</v>
      </c>
      <c r="BS245">
        <v>0.21254435599999999</v>
      </c>
      <c r="BT245">
        <v>2.4852400000000002E-4</v>
      </c>
      <c r="BU245">
        <v>2.4852400000000002E-4</v>
      </c>
      <c r="BV245">
        <v>6.08156E-4</v>
      </c>
      <c r="BW245">
        <v>4.3591369999999999E-3</v>
      </c>
      <c r="BX245">
        <v>16.472762160440499</v>
      </c>
      <c r="BY245">
        <v>16.472762160440499</v>
      </c>
      <c r="BZ245">
        <v>16.472762160440499</v>
      </c>
      <c r="CA245">
        <v>16.472762160440499</v>
      </c>
      <c r="CB245">
        <v>863301.31419270497</v>
      </c>
      <c r="CC245">
        <v>471.54416864937502</v>
      </c>
      <c r="CD245">
        <v>1707840.2196702501</v>
      </c>
      <c r="CE245">
        <v>7173609.6816595104</v>
      </c>
    </row>
    <row r="246" spans="1:83" x14ac:dyDescent="0.25">
      <c r="A246">
        <v>719</v>
      </c>
      <c r="B246" t="s">
        <v>85</v>
      </c>
      <c r="C246">
        <v>2</v>
      </c>
      <c r="D246">
        <v>2042</v>
      </c>
      <c r="E246">
        <v>2040</v>
      </c>
      <c r="F246">
        <v>0.12196057850731599</v>
      </c>
      <c r="G246" s="1">
        <v>6.6613662337257205E-5</v>
      </c>
      <c r="H246">
        <v>0.19827114814836699</v>
      </c>
      <c r="I246">
        <v>0.67970165968197904</v>
      </c>
      <c r="J246">
        <v>155.79257562286301</v>
      </c>
      <c r="K246">
        <v>155.79257562286301</v>
      </c>
      <c r="L246">
        <v>128.02618203857099</v>
      </c>
      <c r="M246">
        <v>104.48829354390099</v>
      </c>
      <c r="N246">
        <v>52541.501278416799</v>
      </c>
      <c r="O246">
        <v>28.6976485983384</v>
      </c>
      <c r="P246">
        <v>103941.86060331701</v>
      </c>
      <c r="Q246">
        <v>436596.70445527602</v>
      </c>
      <c r="R246">
        <v>67116570.874296904</v>
      </c>
      <c r="S246">
        <v>67116570.874296904</v>
      </c>
      <c r="T246">
        <v>1</v>
      </c>
      <c r="U246">
        <v>4.0000000000000001E-3</v>
      </c>
      <c r="V246">
        <v>40137.205789837397</v>
      </c>
      <c r="W246">
        <v>4.0000000000000001E-3</v>
      </c>
      <c r="X246">
        <v>9.0967779241645292</v>
      </c>
      <c r="Y246">
        <v>9.0967779241645292</v>
      </c>
      <c r="Z246">
        <v>8.69025344745409</v>
      </c>
      <c r="AA246">
        <v>6.12606389610814</v>
      </c>
      <c r="AB246">
        <v>16.5480401620717</v>
      </c>
      <c r="AC246">
        <v>16.5480401620717</v>
      </c>
      <c r="AD246">
        <v>16.5480401620717</v>
      </c>
      <c r="AE246">
        <v>16.5480401620717</v>
      </c>
      <c r="AF246">
        <v>868350.71761932306</v>
      </c>
      <c r="AG246">
        <v>474.29251031763999</v>
      </c>
      <c r="AH246">
        <v>1717836.10693135</v>
      </c>
      <c r="AI246">
        <v>7215591.5589266298</v>
      </c>
      <c r="AJ246">
        <v>130.14775753662701</v>
      </c>
      <c r="AK246">
        <v>130.14775753662701</v>
      </c>
      <c r="AL246">
        <v>102.787888429045</v>
      </c>
      <c r="AM246">
        <v>81.814189485721201</v>
      </c>
      <c r="AN246">
        <v>139.24453546079101</v>
      </c>
      <c r="AO246">
        <v>139.24453546079101</v>
      </c>
      <c r="AP246">
        <v>111.478141876499</v>
      </c>
      <c r="AQ246">
        <v>87.940253381829294</v>
      </c>
      <c r="AR246">
        <v>8185575.8112565298</v>
      </c>
      <c r="AS246">
        <v>4470.8805894550096</v>
      </c>
      <c r="AT246">
        <v>13307279.5670281</v>
      </c>
      <c r="AU246">
        <v>45619244.6154228</v>
      </c>
      <c r="AV246">
        <v>1.0700732682826699</v>
      </c>
      <c r="AW246">
        <v>1.0700732682826699</v>
      </c>
      <c r="AX246">
        <v>1.0847258985872601</v>
      </c>
      <c r="AY246">
        <v>1.07505647819204</v>
      </c>
      <c r="AZ246">
        <v>1.16718969302455</v>
      </c>
      <c r="BA246">
        <v>1.16718969302455</v>
      </c>
      <c r="BB246">
        <v>1.13792928718077</v>
      </c>
      <c r="BC246">
        <v>1.20611093805372</v>
      </c>
      <c r="BD246">
        <v>1.0700494294563501</v>
      </c>
      <c r="BE246">
        <v>1.0700494294563501</v>
      </c>
      <c r="BF246">
        <v>1.0846926775085399</v>
      </c>
      <c r="BG246">
        <v>1.0745153791022699</v>
      </c>
      <c r="BH246">
        <v>0.15866170499999999</v>
      </c>
      <c r="BI246">
        <v>0.15866170499999999</v>
      </c>
      <c r="BJ246">
        <v>0.180514759</v>
      </c>
      <c r="BK246">
        <v>0.21282462199999999</v>
      </c>
      <c r="BL246">
        <v>3.5903582999999899E-2</v>
      </c>
      <c r="BM246">
        <v>3.5903582999999899E-2</v>
      </c>
      <c r="BN246">
        <v>1.6482926999999901E-2</v>
      </c>
      <c r="BO246">
        <v>0.238783778999999</v>
      </c>
      <c r="BP246">
        <v>0.15867292099999999</v>
      </c>
      <c r="BQ246">
        <v>0.15867292099999999</v>
      </c>
      <c r="BR246">
        <v>0.18056576799999999</v>
      </c>
      <c r="BS246">
        <v>0.21254435599999999</v>
      </c>
      <c r="BT246">
        <v>2.4852400000000002E-4</v>
      </c>
      <c r="BU246">
        <v>2.4852400000000002E-4</v>
      </c>
      <c r="BV246">
        <v>6.08156E-4</v>
      </c>
      <c r="BW246">
        <v>4.3591369999999999E-3</v>
      </c>
      <c r="BX246">
        <v>16.5480401620717</v>
      </c>
      <c r="BY246">
        <v>16.5480401620717</v>
      </c>
      <c r="BZ246">
        <v>16.5480401620717</v>
      </c>
      <c r="CA246">
        <v>16.5480401620717</v>
      </c>
      <c r="CB246">
        <v>868350.71761932306</v>
      </c>
      <c r="CC246">
        <v>474.29251031763999</v>
      </c>
      <c r="CD246">
        <v>1717836.10693135</v>
      </c>
      <c r="CE246">
        <v>7215591.5589266298</v>
      </c>
    </row>
    <row r="247" spans="1:83" x14ac:dyDescent="0.25">
      <c r="A247">
        <v>741</v>
      </c>
      <c r="B247" t="s">
        <v>85</v>
      </c>
      <c r="C247">
        <v>2</v>
      </c>
      <c r="D247">
        <v>2043</v>
      </c>
      <c r="E247">
        <v>2041</v>
      </c>
      <c r="F247">
        <v>0.121942590179272</v>
      </c>
      <c r="G247" s="1">
        <v>6.6602953044903003E-5</v>
      </c>
      <c r="H247">
        <v>0.198259089589266</v>
      </c>
      <c r="I247">
        <v>0.67973171727841597</v>
      </c>
      <c r="J247">
        <v>155.87847707927801</v>
      </c>
      <c r="K247">
        <v>155.87847707927801</v>
      </c>
      <c r="L247">
        <v>128.107525452483</v>
      </c>
      <c r="M247">
        <v>104.56571522705499</v>
      </c>
      <c r="N247">
        <v>52608.692931003097</v>
      </c>
      <c r="O247">
        <v>28.733966532005802</v>
      </c>
      <c r="P247">
        <v>104075.07092547401</v>
      </c>
      <c r="Q247">
        <v>437156.02988217998</v>
      </c>
      <c r="R247">
        <v>67249374.670164302</v>
      </c>
      <c r="S247">
        <v>67249374.670164302</v>
      </c>
      <c r="T247">
        <v>1</v>
      </c>
      <c r="U247">
        <v>4.0000000000000001E-3</v>
      </c>
      <c r="V247">
        <v>40609.685026672501</v>
      </c>
      <c r="W247">
        <v>4.0000000000000001E-3</v>
      </c>
      <c r="X247">
        <v>9.1198787302523208</v>
      </c>
      <c r="Y247">
        <v>9.1198787302523208</v>
      </c>
      <c r="Z247">
        <v>8.7087962110381607</v>
      </c>
      <c r="AA247">
        <v>6.1406849289351104</v>
      </c>
      <c r="AB247">
        <v>16.610840812399399</v>
      </c>
      <c r="AC247">
        <v>16.610840812399399</v>
      </c>
      <c r="AD247">
        <v>16.610840812399399</v>
      </c>
      <c r="AE247">
        <v>16.610840812399399</v>
      </c>
      <c r="AF247">
        <v>872758.51378026605</v>
      </c>
      <c r="AG247">
        <v>476.69207255717902</v>
      </c>
      <c r="AH247">
        <v>1726561.70022632</v>
      </c>
      <c r="AI247">
        <v>7252238.3569248198</v>
      </c>
      <c r="AJ247">
        <v>130.14775753662701</v>
      </c>
      <c r="AK247">
        <v>130.14775753662701</v>
      </c>
      <c r="AL247">
        <v>102.787888429045</v>
      </c>
      <c r="AM247">
        <v>81.814189485721201</v>
      </c>
      <c r="AN247">
        <v>139.26763626687901</v>
      </c>
      <c r="AO247">
        <v>139.26763626687901</v>
      </c>
      <c r="AP247">
        <v>111.496684640083</v>
      </c>
      <c r="AQ247">
        <v>87.954874414656302</v>
      </c>
      <c r="AR247">
        <v>8200562.9352161996</v>
      </c>
      <c r="AS247">
        <v>4479.0069434560401</v>
      </c>
      <c r="AT247">
        <v>13332799.797554201</v>
      </c>
      <c r="AU247">
        <v>45711532.930450402</v>
      </c>
      <c r="AV247">
        <v>1.0702511657283</v>
      </c>
      <c r="AW247">
        <v>1.0702511657283</v>
      </c>
      <c r="AX247">
        <v>1.0849066204747</v>
      </c>
      <c r="AY247">
        <v>1.0752355217676599</v>
      </c>
      <c r="AZ247">
        <v>1.16738373587293</v>
      </c>
      <c r="BA247">
        <v>1.16738373587293</v>
      </c>
      <c r="BB247">
        <v>1.1381188730741501</v>
      </c>
      <c r="BC247">
        <v>1.2063118078864401</v>
      </c>
      <c r="BD247">
        <v>1.0702273229388299</v>
      </c>
      <c r="BE247">
        <v>1.0702273229388299</v>
      </c>
      <c r="BF247">
        <v>1.0848733938611499</v>
      </c>
      <c r="BG247">
        <v>1.0746943325614</v>
      </c>
      <c r="BH247">
        <v>0.15866170499999999</v>
      </c>
      <c r="BI247">
        <v>0.15866170499999999</v>
      </c>
      <c r="BJ247">
        <v>0.180514759</v>
      </c>
      <c r="BK247">
        <v>0.21282462199999999</v>
      </c>
      <c r="BL247">
        <v>3.5903582999999899E-2</v>
      </c>
      <c r="BM247">
        <v>3.5903582999999899E-2</v>
      </c>
      <c r="BN247">
        <v>1.6482926999999901E-2</v>
      </c>
      <c r="BO247">
        <v>0.238783778999999</v>
      </c>
      <c r="BP247">
        <v>0.15867292099999999</v>
      </c>
      <c r="BQ247">
        <v>0.15867292099999999</v>
      </c>
      <c r="BR247">
        <v>0.18056576799999999</v>
      </c>
      <c r="BS247">
        <v>0.21254435599999999</v>
      </c>
      <c r="BT247">
        <v>2.4852400000000002E-4</v>
      </c>
      <c r="BU247">
        <v>2.4852400000000002E-4</v>
      </c>
      <c r="BV247">
        <v>6.08156E-4</v>
      </c>
      <c r="BW247">
        <v>4.3591369999999999E-3</v>
      </c>
      <c r="BX247">
        <v>16.610840812399399</v>
      </c>
      <c r="BY247">
        <v>16.610840812399399</v>
      </c>
      <c r="BZ247">
        <v>16.610840812399399</v>
      </c>
      <c r="CA247">
        <v>16.610840812399399</v>
      </c>
      <c r="CB247">
        <v>872758.51378026605</v>
      </c>
      <c r="CC247">
        <v>476.69207255717902</v>
      </c>
      <c r="CD247">
        <v>1726561.70022632</v>
      </c>
      <c r="CE247">
        <v>7252238.3569248198</v>
      </c>
    </row>
    <row r="248" spans="1:83" x14ac:dyDescent="0.25">
      <c r="A248">
        <v>763</v>
      </c>
      <c r="B248" t="s">
        <v>85</v>
      </c>
      <c r="C248">
        <v>2</v>
      </c>
      <c r="D248">
        <v>2044</v>
      </c>
      <c r="E248">
        <v>2042</v>
      </c>
      <c r="F248">
        <v>0.121928092900771</v>
      </c>
      <c r="G248" s="1">
        <v>6.6594363783097402E-5</v>
      </c>
      <c r="H248">
        <v>0.19824937191761499</v>
      </c>
      <c r="I248">
        <v>0.67975594081782897</v>
      </c>
      <c r="J248">
        <v>155.95285045404799</v>
      </c>
      <c r="K248">
        <v>155.95285045404799</v>
      </c>
      <c r="L248">
        <v>128.17732189483499</v>
      </c>
      <c r="M248">
        <v>104.631583953226</v>
      </c>
      <c r="N248">
        <v>52676.100555964003</v>
      </c>
      <c r="O248">
        <v>28.770493490402899</v>
      </c>
      <c r="P248">
        <v>104208.652677637</v>
      </c>
      <c r="Q248">
        <v>437716.95168974798</v>
      </c>
      <c r="R248">
        <v>67375678.869940504</v>
      </c>
      <c r="S248">
        <v>67375678.869940504</v>
      </c>
      <c r="T248">
        <v>1</v>
      </c>
      <c r="U248">
        <v>4.0000000000000001E-3</v>
      </c>
      <c r="V248">
        <v>41087.726101329899</v>
      </c>
      <c r="W248">
        <v>4.0000000000000001E-3</v>
      </c>
      <c r="X248">
        <v>9.1430316838724899</v>
      </c>
      <c r="Y248">
        <v>9.1430316838724899</v>
      </c>
      <c r="Z248">
        <v>8.7273722322411693</v>
      </c>
      <c r="AA248">
        <v>6.1553332339570401</v>
      </c>
      <c r="AB248">
        <v>16.662061233548499</v>
      </c>
      <c r="AC248">
        <v>16.662061233548499</v>
      </c>
      <c r="AD248">
        <v>16.662061233548499</v>
      </c>
      <c r="AE248">
        <v>16.662061233548499</v>
      </c>
      <c r="AF248">
        <v>876569.26303332602</v>
      </c>
      <c r="AG248">
        <v>478.76710983901597</v>
      </c>
      <c r="AH248">
        <v>1734105.2046461599</v>
      </c>
      <c r="AI248">
        <v>7283920.5385118704</v>
      </c>
      <c r="AJ248">
        <v>130.14775753662701</v>
      </c>
      <c r="AK248">
        <v>130.14775753662701</v>
      </c>
      <c r="AL248">
        <v>102.787888429045</v>
      </c>
      <c r="AM248">
        <v>81.814189485721201</v>
      </c>
      <c r="AN248">
        <v>139.29078922049899</v>
      </c>
      <c r="AO248">
        <v>139.29078922049899</v>
      </c>
      <c r="AP248">
        <v>111.51526066128601</v>
      </c>
      <c r="AQ248">
        <v>87.969522719678196</v>
      </c>
      <c r="AR248">
        <v>8214988.0325066699</v>
      </c>
      <c r="AS248">
        <v>4486.8404687979701</v>
      </c>
      <c r="AT248">
        <v>13357186.018488601</v>
      </c>
      <c r="AU248">
        <v>45799017.978476398</v>
      </c>
      <c r="AV248">
        <v>1.07042943667693</v>
      </c>
      <c r="AW248">
        <v>1.07042943667693</v>
      </c>
      <c r="AX248">
        <v>1.0850876444642199</v>
      </c>
      <c r="AY248">
        <v>1.0754148764864699</v>
      </c>
      <c r="AZ248">
        <v>1.1675781861222601</v>
      </c>
      <c r="BA248">
        <v>1.1675781861222601</v>
      </c>
      <c r="BB248">
        <v>1.13830877588704</v>
      </c>
      <c r="BC248">
        <v>1.20651302679218</v>
      </c>
      <c r="BD248">
        <v>1.0704055899159901</v>
      </c>
      <c r="BE248">
        <v>1.0704055899159901</v>
      </c>
      <c r="BF248">
        <v>1.08505441230658</v>
      </c>
      <c r="BG248">
        <v>1.0748735970071099</v>
      </c>
      <c r="BH248">
        <v>0.15866170499999999</v>
      </c>
      <c r="BI248">
        <v>0.15866170499999999</v>
      </c>
      <c r="BJ248">
        <v>0.180514759</v>
      </c>
      <c r="BK248">
        <v>0.21282462199999999</v>
      </c>
      <c r="BL248">
        <v>3.5903582999999899E-2</v>
      </c>
      <c r="BM248">
        <v>3.5903582999999899E-2</v>
      </c>
      <c r="BN248">
        <v>1.6482926999999901E-2</v>
      </c>
      <c r="BO248">
        <v>0.238783778999999</v>
      </c>
      <c r="BP248">
        <v>0.15867292099999999</v>
      </c>
      <c r="BQ248">
        <v>0.15867292099999999</v>
      </c>
      <c r="BR248">
        <v>0.18056576799999999</v>
      </c>
      <c r="BS248">
        <v>0.21254435599999999</v>
      </c>
      <c r="BT248">
        <v>2.4852400000000002E-4</v>
      </c>
      <c r="BU248">
        <v>2.4852400000000002E-4</v>
      </c>
      <c r="BV248">
        <v>6.08156E-4</v>
      </c>
      <c r="BW248">
        <v>4.3591369999999999E-3</v>
      </c>
      <c r="BX248">
        <v>16.662061233548499</v>
      </c>
      <c r="BY248">
        <v>16.662061233548499</v>
      </c>
      <c r="BZ248">
        <v>16.662061233548499</v>
      </c>
      <c r="CA248">
        <v>16.662061233548499</v>
      </c>
      <c r="CB248">
        <v>876569.26303332602</v>
      </c>
      <c r="CC248">
        <v>478.76710983901597</v>
      </c>
      <c r="CD248">
        <v>1734105.2046461599</v>
      </c>
      <c r="CE248">
        <v>7283920.5385118704</v>
      </c>
    </row>
    <row r="249" spans="1:83" x14ac:dyDescent="0.25">
      <c r="A249">
        <v>785</v>
      </c>
      <c r="B249" t="s">
        <v>85</v>
      </c>
      <c r="C249">
        <v>2</v>
      </c>
      <c r="D249">
        <v>2045</v>
      </c>
      <c r="E249">
        <v>2043</v>
      </c>
      <c r="F249">
        <v>0.12191682530134999</v>
      </c>
      <c r="G249" s="1">
        <v>6.6587736130849695E-5</v>
      </c>
      <c r="H249">
        <v>0.19824181988238501</v>
      </c>
      <c r="I249">
        <v>0.67977476708013296</v>
      </c>
      <c r="J249">
        <v>156.016530500382</v>
      </c>
      <c r="K249">
        <v>156.016530500382</v>
      </c>
      <c r="L249">
        <v>128.236407450608</v>
      </c>
      <c r="M249">
        <v>104.686736196312</v>
      </c>
      <c r="N249">
        <v>52743.7151323707</v>
      </c>
      <c r="O249">
        <v>28.807218176112599</v>
      </c>
      <c r="P249">
        <v>104342.59200722601</v>
      </c>
      <c r="Q249">
        <v>438279.40909001301</v>
      </c>
      <c r="R249">
        <v>67495945.865659595</v>
      </c>
      <c r="S249">
        <v>67495945.865659595</v>
      </c>
      <c r="T249">
        <v>1</v>
      </c>
      <c r="U249">
        <v>4.0000000000000001E-3</v>
      </c>
      <c r="V249">
        <v>41571.394485554098</v>
      </c>
      <c r="W249">
        <v>4.0000000000000001E-3</v>
      </c>
      <c r="X249">
        <v>9.1662332480709896</v>
      </c>
      <c r="Y249">
        <v>9.1662332480709896</v>
      </c>
      <c r="Z249">
        <v>8.7459793058789508</v>
      </c>
      <c r="AA249">
        <v>6.1700069949070002</v>
      </c>
      <c r="AB249">
        <v>16.702539715684299</v>
      </c>
      <c r="AC249">
        <v>16.702539715684299</v>
      </c>
      <c r="AD249">
        <v>16.702539715684299</v>
      </c>
      <c r="AE249">
        <v>16.702539715684299</v>
      </c>
      <c r="AF249">
        <v>879824.66160337301</v>
      </c>
      <c r="AG249">
        <v>480.54031016329299</v>
      </c>
      <c r="AH249">
        <v>1740549.1600662</v>
      </c>
      <c r="AI249">
        <v>7310984.7698263004</v>
      </c>
      <c r="AJ249">
        <v>130.14775753662701</v>
      </c>
      <c r="AK249">
        <v>130.14775753662701</v>
      </c>
      <c r="AL249">
        <v>102.787888429045</v>
      </c>
      <c r="AM249">
        <v>81.814189485721201</v>
      </c>
      <c r="AN249">
        <v>139.31399078469801</v>
      </c>
      <c r="AO249">
        <v>139.31399078469801</v>
      </c>
      <c r="AP249">
        <v>111.533867734924</v>
      </c>
      <c r="AQ249">
        <v>87.984196480628199</v>
      </c>
      <c r="AR249">
        <v>8228891.440653</v>
      </c>
      <c r="AS249">
        <v>4494.4022332046497</v>
      </c>
      <c r="AT249">
        <v>13380519.143091301</v>
      </c>
      <c r="AU249">
        <v>45882040.879681997</v>
      </c>
      <c r="AV249">
        <v>1.07060805586442</v>
      </c>
      <c r="AW249">
        <v>1.07060805586442</v>
      </c>
      <c r="AX249">
        <v>1.0852689506036599</v>
      </c>
      <c r="AY249">
        <v>1.07559452170453</v>
      </c>
      <c r="AZ249">
        <v>1.16777301621548</v>
      </c>
      <c r="BA249">
        <v>1.16777301621548</v>
      </c>
      <c r="BB249">
        <v>1.13849897468868</v>
      </c>
      <c r="BC249">
        <v>1.2067145716104</v>
      </c>
      <c r="BD249">
        <v>1.07058420512424</v>
      </c>
      <c r="BE249">
        <v>1.07058420512424</v>
      </c>
      <c r="BF249">
        <v>1.0852357128932999</v>
      </c>
      <c r="BG249">
        <v>1.0750531518058599</v>
      </c>
      <c r="BH249">
        <v>0.15866170499999999</v>
      </c>
      <c r="BI249">
        <v>0.15866170499999999</v>
      </c>
      <c r="BJ249">
        <v>0.180514759</v>
      </c>
      <c r="BK249">
        <v>0.21282462199999999</v>
      </c>
      <c r="BL249">
        <v>3.5903582999999899E-2</v>
      </c>
      <c r="BM249">
        <v>3.5903582999999899E-2</v>
      </c>
      <c r="BN249">
        <v>1.6482926999999901E-2</v>
      </c>
      <c r="BO249">
        <v>0.238783778999999</v>
      </c>
      <c r="BP249">
        <v>0.15867292099999999</v>
      </c>
      <c r="BQ249">
        <v>0.15867292099999999</v>
      </c>
      <c r="BR249">
        <v>0.18056576799999999</v>
      </c>
      <c r="BS249">
        <v>0.21254435599999999</v>
      </c>
      <c r="BT249">
        <v>2.4852400000000002E-4</v>
      </c>
      <c r="BU249">
        <v>2.4852400000000002E-4</v>
      </c>
      <c r="BV249">
        <v>6.08156E-4</v>
      </c>
      <c r="BW249">
        <v>4.3591369999999999E-3</v>
      </c>
      <c r="BX249">
        <v>16.702539715684299</v>
      </c>
      <c r="BY249">
        <v>16.702539715684299</v>
      </c>
      <c r="BZ249">
        <v>16.702539715684299</v>
      </c>
      <c r="CA249">
        <v>16.702539715684299</v>
      </c>
      <c r="CB249">
        <v>879824.66160337301</v>
      </c>
      <c r="CC249">
        <v>480.54031016329299</v>
      </c>
      <c r="CD249">
        <v>1740549.1600662</v>
      </c>
      <c r="CE249">
        <v>7310984.7698263004</v>
      </c>
    </row>
    <row r="250" spans="1:83" x14ac:dyDescent="0.25">
      <c r="A250">
        <v>807</v>
      </c>
      <c r="B250" t="s">
        <v>85</v>
      </c>
      <c r="C250">
        <v>2</v>
      </c>
      <c r="D250">
        <v>2046</v>
      </c>
      <c r="E250">
        <v>2044</v>
      </c>
      <c r="F250">
        <v>0.12190854524778599</v>
      </c>
      <c r="G250" s="1">
        <v>6.65829232480109E-5</v>
      </c>
      <c r="H250">
        <v>0.19823627112966999</v>
      </c>
      <c r="I250">
        <v>0.67978860069929503</v>
      </c>
      <c r="J250">
        <v>156.07029718262999</v>
      </c>
      <c r="K250">
        <v>156.07029718262999</v>
      </c>
      <c r="L250">
        <v>128.28556332138399</v>
      </c>
      <c r="M250">
        <v>104.73195351976599</v>
      </c>
      <c r="N250">
        <v>52811.528268729096</v>
      </c>
      <c r="O250">
        <v>28.8441300499466</v>
      </c>
      <c r="P250">
        <v>104476.876026436</v>
      </c>
      <c r="Q250">
        <v>438843.34553155798</v>
      </c>
      <c r="R250">
        <v>67610608.385298103</v>
      </c>
      <c r="S250">
        <v>67610608.385298103</v>
      </c>
      <c r="T250">
        <v>1</v>
      </c>
      <c r="U250">
        <v>4.0000000000000001E-3</v>
      </c>
      <c r="V250">
        <v>42060.7564217974</v>
      </c>
      <c r="W250">
        <v>4.0000000000000001E-3</v>
      </c>
      <c r="X250">
        <v>9.1894801347757902</v>
      </c>
      <c r="Y250">
        <v>9.1894801347757902</v>
      </c>
      <c r="Z250">
        <v>8.7646153811117795</v>
      </c>
      <c r="AA250">
        <v>6.1847045228171602</v>
      </c>
      <c r="AB250">
        <v>16.733059511227701</v>
      </c>
      <c r="AC250">
        <v>16.733059511227701</v>
      </c>
      <c r="AD250">
        <v>16.733059511227701</v>
      </c>
      <c r="AE250">
        <v>16.733059511227701</v>
      </c>
      <c r="AF250">
        <v>882563.72415320203</v>
      </c>
      <c r="AG250">
        <v>482.03289609381397</v>
      </c>
      <c r="AH250">
        <v>1745970.8016126701</v>
      </c>
      <c r="AI250">
        <v>7333755.4348489204</v>
      </c>
      <c r="AJ250">
        <v>130.14775753662701</v>
      </c>
      <c r="AK250">
        <v>130.14775753662701</v>
      </c>
      <c r="AL250">
        <v>102.787888429045</v>
      </c>
      <c r="AM250">
        <v>81.814189485721201</v>
      </c>
      <c r="AN250">
        <v>139.33723767140299</v>
      </c>
      <c r="AO250">
        <v>139.33723767140299</v>
      </c>
      <c r="AP250">
        <v>111.55250381015701</v>
      </c>
      <c r="AQ250">
        <v>87.998894008538301</v>
      </c>
      <c r="AR250">
        <v>8242310.9115694603</v>
      </c>
      <c r="AS250">
        <v>4501.7119488696198</v>
      </c>
      <c r="AT250">
        <v>13402874.895109899</v>
      </c>
      <c r="AU250">
        <v>45960920.866669796</v>
      </c>
      <c r="AV250">
        <v>1.07078699979521</v>
      </c>
      <c r="AW250">
        <v>1.07078699979521</v>
      </c>
      <c r="AX250">
        <v>1.0854505203308</v>
      </c>
      <c r="AY250">
        <v>1.07577443821781</v>
      </c>
      <c r="AZ250">
        <v>1.1679682005246601</v>
      </c>
      <c r="BA250">
        <v>1.1679682005246601</v>
      </c>
      <c r="BB250">
        <v>1.1386894500064</v>
      </c>
      <c r="BC250">
        <v>1.2069164207959999</v>
      </c>
      <c r="BD250">
        <v>1.07076314506856</v>
      </c>
      <c r="BE250">
        <v>1.07076314506856</v>
      </c>
      <c r="BF250">
        <v>1.08541727705964</v>
      </c>
      <c r="BG250">
        <v>1.0752329777632801</v>
      </c>
      <c r="BH250">
        <v>0.15866170499999999</v>
      </c>
      <c r="BI250">
        <v>0.15866170499999999</v>
      </c>
      <c r="BJ250">
        <v>0.180514759</v>
      </c>
      <c r="BK250">
        <v>0.21282462199999999</v>
      </c>
      <c r="BL250">
        <v>3.5903582999999899E-2</v>
      </c>
      <c r="BM250">
        <v>3.5903582999999899E-2</v>
      </c>
      <c r="BN250">
        <v>1.6482926999999901E-2</v>
      </c>
      <c r="BO250">
        <v>0.238783778999999</v>
      </c>
      <c r="BP250">
        <v>0.15867292099999999</v>
      </c>
      <c r="BQ250">
        <v>0.15867292099999999</v>
      </c>
      <c r="BR250">
        <v>0.18056576799999999</v>
      </c>
      <c r="BS250">
        <v>0.21254435599999999</v>
      </c>
      <c r="BT250">
        <v>2.4852400000000002E-4</v>
      </c>
      <c r="BU250">
        <v>2.4852400000000002E-4</v>
      </c>
      <c r="BV250">
        <v>6.08156E-4</v>
      </c>
      <c r="BW250">
        <v>4.3591369999999999E-3</v>
      </c>
      <c r="BX250">
        <v>16.733059511227701</v>
      </c>
      <c r="BY250">
        <v>16.733059511227701</v>
      </c>
      <c r="BZ250">
        <v>16.733059511227701</v>
      </c>
      <c r="CA250">
        <v>16.733059511227701</v>
      </c>
      <c r="CB250">
        <v>882563.72415320203</v>
      </c>
      <c r="CC250">
        <v>482.03289609381397</v>
      </c>
      <c r="CD250">
        <v>1745970.8016126701</v>
      </c>
      <c r="CE250">
        <v>7333755.4348489204</v>
      </c>
    </row>
    <row r="251" spans="1:83" x14ac:dyDescent="0.25">
      <c r="A251">
        <v>829</v>
      </c>
      <c r="B251" t="s">
        <v>85</v>
      </c>
      <c r="C251">
        <v>2</v>
      </c>
      <c r="D251">
        <v>2047</v>
      </c>
      <c r="E251">
        <v>2045</v>
      </c>
      <c r="F251">
        <v>0.121903028267485</v>
      </c>
      <c r="G251" s="1">
        <v>6.6579788937904495E-5</v>
      </c>
      <c r="H251">
        <v>0.198232575145874</v>
      </c>
      <c r="I251">
        <v>0.67979781679770201</v>
      </c>
      <c r="J251">
        <v>156.11487922383199</v>
      </c>
      <c r="K251">
        <v>156.11487922383199</v>
      </c>
      <c r="L251">
        <v>128.32551938012401</v>
      </c>
      <c r="M251">
        <v>104.76796613336001</v>
      </c>
      <c r="N251">
        <v>52879.5321563369</v>
      </c>
      <c r="O251">
        <v>28.881219278480401</v>
      </c>
      <c r="P251">
        <v>104611.492741526</v>
      </c>
      <c r="Q251">
        <v>439408.70838811202</v>
      </c>
      <c r="R251">
        <v>67720071.382354707</v>
      </c>
      <c r="S251">
        <v>67720071.382354707</v>
      </c>
      <c r="T251">
        <v>1</v>
      </c>
      <c r="U251">
        <v>4.0000000000000001E-3</v>
      </c>
      <c r="V251">
        <v>42555.878932291402</v>
      </c>
      <c r="W251">
        <v>4.0000000000000001E-3</v>
      </c>
      <c r="X251">
        <v>9.21276928609287</v>
      </c>
      <c r="Y251">
        <v>9.21276928609287</v>
      </c>
      <c r="Z251">
        <v>8.7832785499667398</v>
      </c>
      <c r="AA251">
        <v>6.1994242465260898</v>
      </c>
      <c r="AB251">
        <v>16.754352401112701</v>
      </c>
      <c r="AC251">
        <v>16.754352401112701</v>
      </c>
      <c r="AD251">
        <v>16.754352401112701</v>
      </c>
      <c r="AE251">
        <v>16.754352401112701</v>
      </c>
      <c r="AF251">
        <v>884822.95545561705</v>
      </c>
      <c r="AG251">
        <v>483.26471956033299</v>
      </c>
      <c r="AH251">
        <v>1750442.39871429</v>
      </c>
      <c r="AI251">
        <v>7352536.0599190202</v>
      </c>
      <c r="AJ251">
        <v>130.14775753662701</v>
      </c>
      <c r="AK251">
        <v>130.14775753662701</v>
      </c>
      <c r="AL251">
        <v>102.787888429045</v>
      </c>
      <c r="AM251">
        <v>81.814189485721201</v>
      </c>
      <c r="AN251">
        <v>139.36052682272</v>
      </c>
      <c r="AO251">
        <v>139.36052682272</v>
      </c>
      <c r="AP251">
        <v>111.57116697901201</v>
      </c>
      <c r="AQ251">
        <v>88.013613732247293</v>
      </c>
      <c r="AR251">
        <v>8255281.77599933</v>
      </c>
      <c r="AS251">
        <v>4508.7880594970002</v>
      </c>
      <c r="AT251">
        <v>13424324.1391865</v>
      </c>
      <c r="AU251">
        <v>46035956.679109201</v>
      </c>
      <c r="AV251">
        <v>1.0709662466103</v>
      </c>
      <c r="AW251">
        <v>1.0709662466103</v>
      </c>
      <c r="AX251">
        <v>1.08563233637058</v>
      </c>
      <c r="AY251">
        <v>1.0759546081555</v>
      </c>
      <c r="AZ251">
        <v>1.1681637152069599</v>
      </c>
      <c r="BA251">
        <v>1.1681637152069599</v>
      </c>
      <c r="BB251">
        <v>1.1388801837178499</v>
      </c>
      <c r="BC251">
        <v>1.2071185542996501</v>
      </c>
      <c r="BD251">
        <v>1.0709423878904401</v>
      </c>
      <c r="BE251">
        <v>1.0709423878904401</v>
      </c>
      <c r="BF251">
        <v>1.0855990875310699</v>
      </c>
      <c r="BG251">
        <v>1.07541305701756</v>
      </c>
      <c r="BH251">
        <v>0.15866170499999999</v>
      </c>
      <c r="BI251">
        <v>0.15866170499999999</v>
      </c>
      <c r="BJ251">
        <v>0.180514759</v>
      </c>
      <c r="BK251">
        <v>0.21282462199999999</v>
      </c>
      <c r="BL251">
        <v>3.5903582999999899E-2</v>
      </c>
      <c r="BM251">
        <v>3.5903582999999899E-2</v>
      </c>
      <c r="BN251">
        <v>1.6482926999999901E-2</v>
      </c>
      <c r="BO251">
        <v>0.238783778999999</v>
      </c>
      <c r="BP251">
        <v>0.15867292099999999</v>
      </c>
      <c r="BQ251">
        <v>0.15867292099999999</v>
      </c>
      <c r="BR251">
        <v>0.18056576799999999</v>
      </c>
      <c r="BS251">
        <v>0.21254435599999999</v>
      </c>
      <c r="BT251">
        <v>2.4852400000000002E-4</v>
      </c>
      <c r="BU251">
        <v>2.4852400000000002E-4</v>
      </c>
      <c r="BV251">
        <v>6.08156E-4</v>
      </c>
      <c r="BW251">
        <v>4.3591369999999999E-3</v>
      </c>
      <c r="BX251">
        <v>16.754352401112701</v>
      </c>
      <c r="BY251">
        <v>16.754352401112701</v>
      </c>
      <c r="BZ251">
        <v>16.754352401112701</v>
      </c>
      <c r="CA251">
        <v>16.754352401112701</v>
      </c>
      <c r="CB251">
        <v>884822.95545561705</v>
      </c>
      <c r="CC251">
        <v>483.26471956033299</v>
      </c>
      <c r="CD251">
        <v>1750442.39871429</v>
      </c>
      <c r="CE251">
        <v>7352536.0599190202</v>
      </c>
    </row>
    <row r="252" spans="1:83" x14ac:dyDescent="0.25">
      <c r="A252">
        <v>851</v>
      </c>
      <c r="B252" t="s">
        <v>85</v>
      </c>
      <c r="C252">
        <v>2</v>
      </c>
      <c r="D252">
        <v>2048</v>
      </c>
      <c r="E252">
        <v>2046</v>
      </c>
      <c r="F252">
        <v>0.121900066125929</v>
      </c>
      <c r="G252" s="1">
        <v>6.6578206800120294E-5</v>
      </c>
      <c r="H252">
        <v>0.19823059230416601</v>
      </c>
      <c r="I252">
        <v>0.67980276336310397</v>
      </c>
      <c r="J252">
        <v>156.15095741002301</v>
      </c>
      <c r="K252">
        <v>156.15095741002301</v>
      </c>
      <c r="L252">
        <v>128.35695748209599</v>
      </c>
      <c r="M252">
        <v>104.795456205943</v>
      </c>
      <c r="N252">
        <v>52947.719526693902</v>
      </c>
      <c r="O252">
        <v>28.918476685659002</v>
      </c>
      <c r="P252">
        <v>104746.430988162</v>
      </c>
      <c r="Q252">
        <v>439975.44867394399</v>
      </c>
      <c r="R252">
        <v>67824713.796541303</v>
      </c>
      <c r="S252">
        <v>67824713.796541303</v>
      </c>
      <c r="T252">
        <v>1</v>
      </c>
      <c r="U252">
        <v>4.0000000000000001E-3</v>
      </c>
      <c r="V252">
        <v>43056.829828227099</v>
      </c>
      <c r="W252">
        <v>4.0000000000000001E-3</v>
      </c>
      <c r="X252">
        <v>9.2360978571223402</v>
      </c>
      <c r="Y252">
        <v>9.2360978571223402</v>
      </c>
      <c r="Z252">
        <v>8.8019670367777305</v>
      </c>
      <c r="AA252">
        <v>6.21416470394822</v>
      </c>
      <c r="AB252">
        <v>16.767102016273501</v>
      </c>
      <c r="AC252">
        <v>16.767102016273501</v>
      </c>
      <c r="AD252">
        <v>16.767102016273501</v>
      </c>
      <c r="AE252">
        <v>16.767102016273501</v>
      </c>
      <c r="AF252">
        <v>886636.51023812196</v>
      </c>
      <c r="AG252">
        <v>484.25434999664799</v>
      </c>
      <c r="AH252">
        <v>1754031.57087184</v>
      </c>
      <c r="AI252">
        <v>7367610.6403824901</v>
      </c>
      <c r="AJ252">
        <v>130.14775753662701</v>
      </c>
      <c r="AK252">
        <v>130.14775753662701</v>
      </c>
      <c r="AL252">
        <v>102.787888429045</v>
      </c>
      <c r="AM252">
        <v>81.814189485721201</v>
      </c>
      <c r="AN252">
        <v>139.383855393749</v>
      </c>
      <c r="AO252">
        <v>139.383855393749</v>
      </c>
      <c r="AP252">
        <v>111.58985546582301</v>
      </c>
      <c r="AQ252">
        <v>88.0283541896694</v>
      </c>
      <c r="AR252">
        <v>8267837.0967706405</v>
      </c>
      <c r="AS252">
        <v>4515.6478213050896</v>
      </c>
      <c r="AT252">
        <v>13444933.1887489</v>
      </c>
      <c r="AU252">
        <v>46107427.863200396</v>
      </c>
      <c r="AV252">
        <v>1.0711457759666601</v>
      </c>
      <c r="AW252">
        <v>1.0711457759666601</v>
      </c>
      <c r="AX252">
        <v>1.0858143826411699</v>
      </c>
      <c r="AY252">
        <v>1.07613501488247</v>
      </c>
      <c r="AZ252">
        <v>1.16835953807306</v>
      </c>
      <c r="BA252">
        <v>1.16835953807306</v>
      </c>
      <c r="BB252">
        <v>1.1390711589524201</v>
      </c>
      <c r="BC252">
        <v>1.20732095345831</v>
      </c>
      <c r="BD252">
        <v>1.07112191324729</v>
      </c>
      <c r="BE252">
        <v>1.07112191324729</v>
      </c>
      <c r="BF252">
        <v>1.0857811282262699</v>
      </c>
      <c r="BG252">
        <v>1.07559337294194</v>
      </c>
      <c r="BH252">
        <v>0.15866170499999999</v>
      </c>
      <c r="BI252">
        <v>0.15866170499999999</v>
      </c>
      <c r="BJ252">
        <v>0.180514759</v>
      </c>
      <c r="BK252">
        <v>0.21282462199999999</v>
      </c>
      <c r="BL252">
        <v>3.5903582999999899E-2</v>
      </c>
      <c r="BM252">
        <v>3.5903582999999899E-2</v>
      </c>
      <c r="BN252">
        <v>1.6482926999999901E-2</v>
      </c>
      <c r="BO252">
        <v>0.238783778999999</v>
      </c>
      <c r="BP252">
        <v>0.15867292099999999</v>
      </c>
      <c r="BQ252">
        <v>0.15867292099999999</v>
      </c>
      <c r="BR252">
        <v>0.18056576799999999</v>
      </c>
      <c r="BS252">
        <v>0.21254435599999999</v>
      </c>
      <c r="BT252">
        <v>2.4852400000000002E-4</v>
      </c>
      <c r="BU252">
        <v>2.4852400000000002E-4</v>
      </c>
      <c r="BV252">
        <v>6.08156E-4</v>
      </c>
      <c r="BW252">
        <v>4.3591369999999999E-3</v>
      </c>
      <c r="BX252">
        <v>16.767102016273501</v>
      </c>
      <c r="BY252">
        <v>16.767102016273501</v>
      </c>
      <c r="BZ252">
        <v>16.767102016273501</v>
      </c>
      <c r="CA252">
        <v>16.767102016273501</v>
      </c>
      <c r="CB252">
        <v>886636.51023812196</v>
      </c>
      <c r="CC252">
        <v>484.25434999664799</v>
      </c>
      <c r="CD252">
        <v>1754031.57087184</v>
      </c>
      <c r="CE252">
        <v>7367610.6403824901</v>
      </c>
    </row>
    <row r="253" spans="1:83" x14ac:dyDescent="0.25">
      <c r="A253">
        <v>873</v>
      </c>
      <c r="B253" t="s">
        <v>85</v>
      </c>
      <c r="C253">
        <v>2</v>
      </c>
      <c r="D253">
        <v>2049</v>
      </c>
      <c r="E253">
        <v>2047</v>
      </c>
      <c r="F253">
        <v>0.121899465538217</v>
      </c>
      <c r="G253" s="1">
        <v>6.6578059461916401E-5</v>
      </c>
      <c r="H253">
        <v>0.198230193000795</v>
      </c>
      <c r="I253">
        <v>0.67980376340152404</v>
      </c>
      <c r="J253">
        <v>156.17916767749301</v>
      </c>
      <c r="K253">
        <v>156.17916767749301</v>
      </c>
      <c r="L253">
        <v>128.38051455817501</v>
      </c>
      <c r="M253">
        <v>104.815060960415</v>
      </c>
      <c r="N253">
        <v>53016.083612463699</v>
      </c>
      <c r="O253">
        <v>28.955893708015601</v>
      </c>
      <c r="P253">
        <v>104881.680372068</v>
      </c>
      <c r="Q253">
        <v>440543.52078270598</v>
      </c>
      <c r="R253">
        <v>67924890.199941397</v>
      </c>
      <c r="S253">
        <v>67924890.199941397</v>
      </c>
      <c r="T253">
        <v>1</v>
      </c>
      <c r="U253">
        <v>4.0000000000000001E-3</v>
      </c>
      <c r="V253">
        <v>43563.677719042003</v>
      </c>
      <c r="W253">
        <v>4.0000000000000001E-3</v>
      </c>
      <c r="X253">
        <v>9.2594632002646406</v>
      </c>
      <c r="Y253">
        <v>9.2594632002646406</v>
      </c>
      <c r="Z253">
        <v>8.8206791885284801</v>
      </c>
      <c r="AA253">
        <v>6.22892453409293</v>
      </c>
      <c r="AB253">
        <v>16.771946940601399</v>
      </c>
      <c r="AC253">
        <v>16.771946940601399</v>
      </c>
      <c r="AD253">
        <v>16.771946940601399</v>
      </c>
      <c r="AE253">
        <v>16.771946940601399</v>
      </c>
      <c r="AF253">
        <v>888036.34252755705</v>
      </c>
      <c r="AG253">
        <v>485.01915657489297</v>
      </c>
      <c r="AH253">
        <v>1756801.5827508201</v>
      </c>
      <c r="AI253">
        <v>7379244.8803266902</v>
      </c>
      <c r="AJ253">
        <v>130.14775753662701</v>
      </c>
      <c r="AK253">
        <v>130.14775753662701</v>
      </c>
      <c r="AL253">
        <v>102.787888429045</v>
      </c>
      <c r="AM253">
        <v>81.814189485721201</v>
      </c>
      <c r="AN253">
        <v>139.40722073689099</v>
      </c>
      <c r="AO253">
        <v>139.40722073689099</v>
      </c>
      <c r="AP253">
        <v>111.608567617573</v>
      </c>
      <c r="AQ253">
        <v>88.043114019814098</v>
      </c>
      <c r="AR253">
        <v>8280007.8121149801</v>
      </c>
      <c r="AS253">
        <v>4522.3073786758396</v>
      </c>
      <c r="AT253">
        <v>13464764.0938922</v>
      </c>
      <c r="AU253">
        <v>46175595.986555502</v>
      </c>
      <c r="AV253">
        <v>1.0713255689267001</v>
      </c>
      <c r="AW253">
        <v>1.0713255689267001</v>
      </c>
      <c r="AX253">
        <v>1.08599664416777</v>
      </c>
      <c r="AY253">
        <v>1.07631564290973</v>
      </c>
      <c r="AZ253">
        <v>1.1685556484666799</v>
      </c>
      <c r="BA253">
        <v>1.1685556484666799</v>
      </c>
      <c r="BB253">
        <v>1.13926236000083</v>
      </c>
      <c r="BC253">
        <v>1.20752360089481</v>
      </c>
      <c r="BD253">
        <v>1.07130170220194</v>
      </c>
      <c r="BE253">
        <v>1.07130170220194</v>
      </c>
      <c r="BF253">
        <v>1.08596338417088</v>
      </c>
      <c r="BG253">
        <v>1.0757739100552199</v>
      </c>
      <c r="BH253">
        <v>0.15866170499999999</v>
      </c>
      <c r="BI253">
        <v>0.15866170499999999</v>
      </c>
      <c r="BJ253">
        <v>0.180514759</v>
      </c>
      <c r="BK253">
        <v>0.21282462199999999</v>
      </c>
      <c r="BL253">
        <v>3.5903582999999899E-2</v>
      </c>
      <c r="BM253">
        <v>3.5903582999999899E-2</v>
      </c>
      <c r="BN253">
        <v>1.6482926999999901E-2</v>
      </c>
      <c r="BO253">
        <v>0.238783778999999</v>
      </c>
      <c r="BP253">
        <v>0.15867292099999999</v>
      </c>
      <c r="BQ253">
        <v>0.15867292099999999</v>
      </c>
      <c r="BR253">
        <v>0.18056576799999999</v>
      </c>
      <c r="BS253">
        <v>0.21254435599999999</v>
      </c>
      <c r="BT253">
        <v>2.4852400000000002E-4</v>
      </c>
      <c r="BU253">
        <v>2.4852400000000002E-4</v>
      </c>
      <c r="BV253">
        <v>6.08156E-4</v>
      </c>
      <c r="BW253">
        <v>4.3591369999999999E-3</v>
      </c>
      <c r="BX253">
        <v>16.771946940601399</v>
      </c>
      <c r="BY253">
        <v>16.771946940601399</v>
      </c>
      <c r="BZ253">
        <v>16.771946940601399</v>
      </c>
      <c r="CA253">
        <v>16.771946940601399</v>
      </c>
      <c r="CB253">
        <v>888036.34252755705</v>
      </c>
      <c r="CC253">
        <v>485.01915657489297</v>
      </c>
      <c r="CD253">
        <v>1756801.5827508201</v>
      </c>
      <c r="CE253">
        <v>7379244.8803266902</v>
      </c>
    </row>
    <row r="254" spans="1:83" x14ac:dyDescent="0.25">
      <c r="A254">
        <v>895</v>
      </c>
      <c r="B254" t="s">
        <v>85</v>
      </c>
      <c r="C254">
        <v>2</v>
      </c>
      <c r="D254">
        <v>2050</v>
      </c>
      <c r="E254">
        <v>2048</v>
      </c>
      <c r="F254">
        <v>0.12190104699901699</v>
      </c>
      <c r="G254" s="1">
        <v>6.6579237879153496E-5</v>
      </c>
      <c r="H254">
        <v>0.19823125687075699</v>
      </c>
      <c r="I254">
        <v>0.67980111689234601</v>
      </c>
      <c r="J254">
        <v>156.20010400076501</v>
      </c>
      <c r="K254">
        <v>156.20010400076501</v>
      </c>
      <c r="L254">
        <v>128.39678550833801</v>
      </c>
      <c r="M254">
        <v>104.827375568767</v>
      </c>
      <c r="N254">
        <v>53084.618111606702</v>
      </c>
      <c r="O254">
        <v>28.993462353159099</v>
      </c>
      <c r="P254">
        <v>105017.231214431</v>
      </c>
      <c r="Q254">
        <v>441112.88224727102</v>
      </c>
      <c r="R254">
        <v>68020932.338183805</v>
      </c>
      <c r="S254">
        <v>68020932.338183805</v>
      </c>
      <c r="T254">
        <v>1</v>
      </c>
      <c r="U254">
        <v>4.0000000000000001E-3</v>
      </c>
      <c r="V254">
        <v>44076.492021816302</v>
      </c>
      <c r="W254">
        <v>4.0000000000000001E-3</v>
      </c>
      <c r="X254">
        <v>9.2828628508346096</v>
      </c>
      <c r="Y254">
        <v>9.2828628508346096</v>
      </c>
      <c r="Z254">
        <v>8.8394134659892902</v>
      </c>
      <c r="AA254">
        <v>6.2437024697418799</v>
      </c>
      <c r="AB254">
        <v>16.7694836133041</v>
      </c>
      <c r="AC254">
        <v>16.7694836133041</v>
      </c>
      <c r="AD254">
        <v>16.7694836133041</v>
      </c>
      <c r="AE254">
        <v>16.7694836133041</v>
      </c>
      <c r="AF254">
        <v>889052.34538077505</v>
      </c>
      <c r="AG254">
        <v>485.57538504514503</v>
      </c>
      <c r="AH254">
        <v>1758811.6203352001</v>
      </c>
      <c r="AI254">
        <v>7387687.3527129302</v>
      </c>
      <c r="AJ254">
        <v>130.14775753662701</v>
      </c>
      <c r="AK254">
        <v>130.14775753662701</v>
      </c>
      <c r="AL254">
        <v>102.787888429045</v>
      </c>
      <c r="AM254">
        <v>81.814189485721201</v>
      </c>
      <c r="AN254">
        <v>139.430620387461</v>
      </c>
      <c r="AO254">
        <v>139.430620387461</v>
      </c>
      <c r="AP254">
        <v>111.62730189503399</v>
      </c>
      <c r="AQ254">
        <v>88.057891955463006</v>
      </c>
      <c r="AR254">
        <v>8291822.8698739102</v>
      </c>
      <c r="AS254">
        <v>4528.7818349057497</v>
      </c>
      <c r="AT254">
        <v>13483874.910918901</v>
      </c>
      <c r="AU254">
        <v>46240705.775556102</v>
      </c>
      <c r="AV254">
        <v>1.07150560785671</v>
      </c>
      <c r="AW254">
        <v>1.07150560785671</v>
      </c>
      <c r="AX254">
        <v>1.0861791070032401</v>
      </c>
      <c r="AY254">
        <v>1.0764964778121699</v>
      </c>
      <c r="AZ254">
        <v>1.16875202715371</v>
      </c>
      <c r="BA254">
        <v>1.16875202715371</v>
      </c>
      <c r="BB254">
        <v>1.1394537722318601</v>
      </c>
      <c r="BC254">
        <v>1.2077264804255501</v>
      </c>
      <c r="BD254">
        <v>1.0714817371210901</v>
      </c>
      <c r="BE254">
        <v>1.0714817371210901</v>
      </c>
      <c r="BF254">
        <v>1.0861458414181999</v>
      </c>
      <c r="BG254">
        <v>1.0759546539395599</v>
      </c>
      <c r="BH254">
        <v>0.15866170499999999</v>
      </c>
      <c r="BI254">
        <v>0.15866170499999999</v>
      </c>
      <c r="BJ254">
        <v>0.180514759</v>
      </c>
      <c r="BK254">
        <v>0.21282462199999999</v>
      </c>
      <c r="BL254">
        <v>3.5903582999999899E-2</v>
      </c>
      <c r="BM254">
        <v>3.5903582999999899E-2</v>
      </c>
      <c r="BN254">
        <v>1.6482926999999901E-2</v>
      </c>
      <c r="BO254">
        <v>0.238783778999999</v>
      </c>
      <c r="BP254">
        <v>0.15867292099999999</v>
      </c>
      <c r="BQ254">
        <v>0.15867292099999999</v>
      </c>
      <c r="BR254">
        <v>0.18056576799999999</v>
      </c>
      <c r="BS254">
        <v>0.21254435599999999</v>
      </c>
      <c r="BT254">
        <v>2.4852400000000002E-4</v>
      </c>
      <c r="BU254">
        <v>2.4852400000000002E-4</v>
      </c>
      <c r="BV254">
        <v>6.08156E-4</v>
      </c>
      <c r="BW254">
        <v>4.3591369999999999E-3</v>
      </c>
      <c r="BX254">
        <v>16.7694836133041</v>
      </c>
      <c r="BY254">
        <v>16.7694836133041</v>
      </c>
      <c r="BZ254">
        <v>16.7694836133041</v>
      </c>
      <c r="CA254">
        <v>16.7694836133041</v>
      </c>
      <c r="CB254">
        <v>889052.34538077505</v>
      </c>
      <c r="CC254">
        <v>485.57538504514503</v>
      </c>
      <c r="CD254">
        <v>1758811.6203352001</v>
      </c>
      <c r="CE254">
        <v>7387687.3527129302</v>
      </c>
    </row>
    <row r="255" spans="1:83" x14ac:dyDescent="0.25">
      <c r="A255">
        <v>917</v>
      </c>
      <c r="B255" t="s">
        <v>85</v>
      </c>
      <c r="C255">
        <v>2</v>
      </c>
      <c r="D255">
        <v>2051</v>
      </c>
      <c r="E255">
        <v>2049</v>
      </c>
      <c r="F255">
        <v>0.12190464371618701</v>
      </c>
      <c r="G255" s="1">
        <v>6.6581640698199307E-5</v>
      </c>
      <c r="H255">
        <v>0.19823367207293599</v>
      </c>
      <c r="I255">
        <v>0.67979510257017695</v>
      </c>
      <c r="J255">
        <v>156.214321101032</v>
      </c>
      <c r="K255">
        <v>156.214321101032</v>
      </c>
      <c r="L255">
        <v>128.40632591516899</v>
      </c>
      <c r="M255">
        <v>104.832955866996</v>
      </c>
      <c r="N255">
        <v>53153.317154309698</v>
      </c>
      <c r="O255">
        <v>29.0311751611783</v>
      </c>
      <c r="P255">
        <v>105153.074501489</v>
      </c>
      <c r="Q255">
        <v>441683.49351806397</v>
      </c>
      <c r="R255">
        <v>68113150.577427506</v>
      </c>
      <c r="S255">
        <v>68113150.577427506</v>
      </c>
      <c r="T255">
        <v>1</v>
      </c>
      <c r="U255">
        <v>4.0000000000000001E-3</v>
      </c>
      <c r="V255">
        <v>44595.342970780701</v>
      </c>
      <c r="W255">
        <v>4.0000000000000001E-3</v>
      </c>
      <c r="X255">
        <v>9.30629451384522</v>
      </c>
      <c r="Y255">
        <v>9.30629451384522</v>
      </c>
      <c r="Z255">
        <v>8.8581684355640498</v>
      </c>
      <c r="AA255">
        <v>6.2584973307157696</v>
      </c>
      <c r="AB255">
        <v>16.760269050560002</v>
      </c>
      <c r="AC255">
        <v>16.760269050560002</v>
      </c>
      <c r="AD255">
        <v>16.760269050560002</v>
      </c>
      <c r="AE255">
        <v>16.760269050560002</v>
      </c>
      <c r="AF255">
        <v>889712.48199675896</v>
      </c>
      <c r="AG255">
        <v>485.93822974622901</v>
      </c>
      <c r="AH255">
        <v>1760117.05009873</v>
      </c>
      <c r="AI255">
        <v>7393170.5881322501</v>
      </c>
      <c r="AJ255">
        <v>130.14775753662701</v>
      </c>
      <c r="AK255">
        <v>130.14775753662701</v>
      </c>
      <c r="AL255">
        <v>102.787888429045</v>
      </c>
      <c r="AM255">
        <v>81.814189485721201</v>
      </c>
      <c r="AN255">
        <v>139.454052050472</v>
      </c>
      <c r="AO255">
        <v>139.454052050472</v>
      </c>
      <c r="AP255">
        <v>111.64605686460899</v>
      </c>
      <c r="AQ255">
        <v>88.072686816436899</v>
      </c>
      <c r="AR255">
        <v>8303309.3535283599</v>
      </c>
      <c r="AS255">
        <v>4535.0853185686301</v>
      </c>
      <c r="AT255">
        <v>13502319.9554203</v>
      </c>
      <c r="AU255">
        <v>46302986.183160298</v>
      </c>
      <c r="AV255">
        <v>1.0716858763332799</v>
      </c>
      <c r="AW255">
        <v>1.0716858763332799</v>
      </c>
      <c r="AX255">
        <v>1.0863617581549401</v>
      </c>
      <c r="AY255">
        <v>1.0766775061526099</v>
      </c>
      <c r="AZ255">
        <v>1.16894865622021</v>
      </c>
      <c r="BA255">
        <v>1.16894865622021</v>
      </c>
      <c r="BB255">
        <v>1.1396453820156101</v>
      </c>
      <c r="BC255">
        <v>1.20792957697529</v>
      </c>
      <c r="BD255">
        <v>1.07166200158169</v>
      </c>
      <c r="BE255">
        <v>1.07166200158169</v>
      </c>
      <c r="BF255">
        <v>1.0863284869759899</v>
      </c>
      <c r="BG255">
        <v>1.0761355911645301</v>
      </c>
      <c r="BH255">
        <v>0.15866170499999999</v>
      </c>
      <c r="BI255">
        <v>0.15866170499999999</v>
      </c>
      <c r="BJ255">
        <v>0.180514759</v>
      </c>
      <c r="BK255">
        <v>0.21282462199999999</v>
      </c>
      <c r="BL255">
        <v>3.5903582999999899E-2</v>
      </c>
      <c r="BM255">
        <v>3.5903582999999899E-2</v>
      </c>
      <c r="BN255">
        <v>1.6482926999999901E-2</v>
      </c>
      <c r="BO255">
        <v>0.238783778999999</v>
      </c>
      <c r="BP255">
        <v>0.15867292099999999</v>
      </c>
      <c r="BQ255">
        <v>0.15867292099999999</v>
      </c>
      <c r="BR255">
        <v>0.18056576799999999</v>
      </c>
      <c r="BS255">
        <v>0.21254435599999999</v>
      </c>
      <c r="BT255">
        <v>2.4852400000000002E-4</v>
      </c>
      <c r="BU255">
        <v>2.4852400000000002E-4</v>
      </c>
      <c r="BV255">
        <v>6.08156E-4</v>
      </c>
      <c r="BW255">
        <v>4.3591369999999999E-3</v>
      </c>
      <c r="BX255">
        <v>16.760269050560002</v>
      </c>
      <c r="BY255">
        <v>16.760269050560002</v>
      </c>
      <c r="BZ255">
        <v>16.760269050560002</v>
      </c>
      <c r="CA255">
        <v>16.760269050560002</v>
      </c>
      <c r="CB255">
        <v>889712.48199675896</v>
      </c>
      <c r="CC255">
        <v>485.93822974622901</v>
      </c>
      <c r="CD255">
        <v>1760117.05009873</v>
      </c>
      <c r="CE255">
        <v>7393170.5881322501</v>
      </c>
    </row>
    <row r="256" spans="1:83" x14ac:dyDescent="0.25">
      <c r="A256">
        <v>160</v>
      </c>
      <c r="B256" t="s">
        <v>86</v>
      </c>
      <c r="C256">
        <v>1</v>
      </c>
      <c r="D256">
        <v>2010</v>
      </c>
      <c r="E256">
        <v>2008</v>
      </c>
      <c r="F256">
        <v>0.25978657500000002</v>
      </c>
      <c r="G256">
        <v>6.468283E-3</v>
      </c>
      <c r="H256">
        <v>0.205600897</v>
      </c>
      <c r="I256">
        <v>0.52814424599999998</v>
      </c>
      <c r="J256">
        <v>441.190504199999</v>
      </c>
      <c r="K256">
        <v>337.67225989999997</v>
      </c>
      <c r="L256">
        <v>191.2157253</v>
      </c>
      <c r="M256">
        <v>156.4776899</v>
      </c>
      <c r="N256">
        <v>620893.13600000006</v>
      </c>
      <c r="O256">
        <v>20198.537</v>
      </c>
      <c r="P256">
        <v>1133777.179</v>
      </c>
      <c r="Q256">
        <v>3558987.3019999899</v>
      </c>
      <c r="R256">
        <v>3786.858604</v>
      </c>
      <c r="S256">
        <v>1054450778</v>
      </c>
      <c r="T256">
        <v>278450</v>
      </c>
      <c r="U256">
        <v>90.441999999999993</v>
      </c>
      <c r="V256">
        <v>45128.193869999901</v>
      </c>
      <c r="W256">
        <v>3.24805E-4</v>
      </c>
      <c r="X256">
        <v>72.796027420000001</v>
      </c>
      <c r="Y256">
        <v>72.796027420000001</v>
      </c>
      <c r="Z256">
        <v>24.308781490000001</v>
      </c>
      <c r="AA256">
        <v>27.093767029999999</v>
      </c>
      <c r="AB256">
        <v>103.518244299999</v>
      </c>
      <c r="AC256">
        <v>0</v>
      </c>
      <c r="AD256">
        <v>0</v>
      </c>
      <c r="AE256">
        <v>0</v>
      </c>
      <c r="AF256">
        <v>64273767.329999998</v>
      </c>
      <c r="AG256">
        <v>0</v>
      </c>
      <c r="AH256">
        <v>0</v>
      </c>
      <c r="AI256">
        <v>0</v>
      </c>
      <c r="AJ256">
        <v>264.87623250000001</v>
      </c>
      <c r="AK256">
        <v>264.87623250000001</v>
      </c>
      <c r="AL256">
        <v>166.90694379999999</v>
      </c>
      <c r="AM256">
        <v>129.38392279999999</v>
      </c>
      <c r="AN256">
        <v>337.67225989999997</v>
      </c>
      <c r="AO256">
        <v>337.67225989999997</v>
      </c>
      <c r="AP256">
        <v>191.2157253</v>
      </c>
      <c r="AQ256">
        <v>156.4776899</v>
      </c>
      <c r="AR256">
        <v>273932155.69999999</v>
      </c>
      <c r="AS256">
        <v>6820485.6349999998</v>
      </c>
      <c r="AT256">
        <v>216796025.59999999</v>
      </c>
      <c r="AU256">
        <v>556902111.29999995</v>
      </c>
      <c r="AV256">
        <v>1.060801015</v>
      </c>
      <c r="AW256">
        <v>1.060801015</v>
      </c>
      <c r="AX256">
        <v>1.0185846439999999</v>
      </c>
      <c r="AY256">
        <v>1.014750652</v>
      </c>
      <c r="AZ256">
        <v>1.060801015</v>
      </c>
      <c r="BA256">
        <v>1.060801015</v>
      </c>
      <c r="BB256">
        <v>1.0185846439999999</v>
      </c>
      <c r="BC256">
        <v>1.014750652</v>
      </c>
      <c r="BD256">
        <v>1.0418025550000001</v>
      </c>
      <c r="BE256">
        <v>1.0418025550000001</v>
      </c>
      <c r="BF256">
        <v>1.0519227659999999</v>
      </c>
      <c r="BG256">
        <v>1.0194016829999999</v>
      </c>
      <c r="BH256">
        <v>0.27568398799999999</v>
      </c>
      <c r="BI256">
        <v>0.27568398799999999</v>
      </c>
      <c r="BJ256">
        <v>0.27386289199999903</v>
      </c>
      <c r="BK256">
        <v>0.60498158099999999</v>
      </c>
      <c r="BL256">
        <v>0.27568398799999999</v>
      </c>
      <c r="BM256">
        <v>0.27568398799999999</v>
      </c>
      <c r="BN256">
        <v>0.27386289199999903</v>
      </c>
      <c r="BO256">
        <v>0.60498158099999999</v>
      </c>
      <c r="BP256">
        <v>0.145164612</v>
      </c>
      <c r="BQ256">
        <v>0.145164612</v>
      </c>
      <c r="BR256">
        <v>0.152841594</v>
      </c>
      <c r="BS256">
        <v>0.14127632900000001</v>
      </c>
      <c r="BT256">
        <v>1</v>
      </c>
      <c r="BU256">
        <v>1</v>
      </c>
      <c r="BV256">
        <v>1</v>
      </c>
      <c r="BW256">
        <v>1</v>
      </c>
      <c r="BX256">
        <v>102.0409693</v>
      </c>
      <c r="BY256">
        <v>0</v>
      </c>
      <c r="BZ256">
        <v>0</v>
      </c>
      <c r="CA256">
        <v>0</v>
      </c>
      <c r="CB256">
        <v>63356537.450000003</v>
      </c>
      <c r="CC256">
        <v>0</v>
      </c>
      <c r="CD256">
        <v>0</v>
      </c>
      <c r="CE256">
        <v>0</v>
      </c>
    </row>
    <row r="257" spans="1:83" x14ac:dyDescent="0.25">
      <c r="A257">
        <v>161</v>
      </c>
      <c r="B257" t="s">
        <v>86</v>
      </c>
      <c r="C257">
        <v>1</v>
      </c>
      <c r="D257">
        <v>2011</v>
      </c>
      <c r="E257">
        <v>2009</v>
      </c>
      <c r="F257">
        <v>0.35582235099999998</v>
      </c>
      <c r="G257">
        <v>4.1639789999999999E-3</v>
      </c>
      <c r="H257">
        <v>0.21157980699999901</v>
      </c>
      <c r="I257">
        <v>0.428433864</v>
      </c>
      <c r="J257">
        <v>155.7337153</v>
      </c>
      <c r="K257">
        <v>61.998361250000002</v>
      </c>
      <c r="L257">
        <v>51.729418959999997</v>
      </c>
      <c r="M257">
        <v>33.421959630000003</v>
      </c>
      <c r="N257">
        <v>632869.91200000001</v>
      </c>
      <c r="O257">
        <v>18603.394</v>
      </c>
      <c r="P257">
        <v>1132923.237</v>
      </c>
      <c r="Q257">
        <v>3550714.4610000001</v>
      </c>
      <c r="R257">
        <v>982.54015019999997</v>
      </c>
      <c r="S257">
        <v>276989858.80000001</v>
      </c>
      <c r="T257">
        <v>281912</v>
      </c>
      <c r="U257">
        <v>34.200000000000003</v>
      </c>
      <c r="V257">
        <v>43111.43894</v>
      </c>
      <c r="W257">
        <v>1.21314E-4</v>
      </c>
      <c r="X257">
        <v>-35.409136179999997</v>
      </c>
      <c r="Y257">
        <v>-35.409136179999997</v>
      </c>
      <c r="Z257">
        <v>-10.73289125</v>
      </c>
      <c r="AA257">
        <v>-2.6688988519999999</v>
      </c>
      <c r="AB257">
        <v>93.735354079999993</v>
      </c>
      <c r="AC257">
        <v>0</v>
      </c>
      <c r="AD257">
        <v>0</v>
      </c>
      <c r="AE257">
        <v>0</v>
      </c>
      <c r="AF257">
        <v>59322285.289999999</v>
      </c>
      <c r="AG257">
        <v>0</v>
      </c>
      <c r="AH257">
        <v>0</v>
      </c>
      <c r="AI257">
        <v>0</v>
      </c>
      <c r="AJ257">
        <v>97.407497430000006</v>
      </c>
      <c r="AK257">
        <v>97.407497430000006</v>
      </c>
      <c r="AL257">
        <v>62.462310209999998</v>
      </c>
      <c r="AM257">
        <v>36.090858480000001</v>
      </c>
      <c r="AN257">
        <v>61.998361250000002</v>
      </c>
      <c r="AO257">
        <v>61.998361250000002</v>
      </c>
      <c r="AP257">
        <v>51.729418959999997</v>
      </c>
      <c r="AQ257">
        <v>33.421959630000003</v>
      </c>
      <c r="AR257">
        <v>98559182.719999999</v>
      </c>
      <c r="AS257">
        <v>1153379.942</v>
      </c>
      <c r="AT257">
        <v>58605460.770000003</v>
      </c>
      <c r="AU257">
        <v>118671835.40000001</v>
      </c>
      <c r="AV257">
        <v>1.060801015</v>
      </c>
      <c r="AW257">
        <v>1.060801015</v>
      </c>
      <c r="AX257">
        <v>1.0185846439999999</v>
      </c>
      <c r="AY257">
        <v>1.014750652</v>
      </c>
      <c r="AZ257">
        <v>1.060801015</v>
      </c>
      <c r="BA257">
        <v>1.060801015</v>
      </c>
      <c r="BB257">
        <v>1.0185846439999999</v>
      </c>
      <c r="BC257">
        <v>1.014750652</v>
      </c>
      <c r="BD257">
        <v>1.0418025550000001</v>
      </c>
      <c r="BE257">
        <v>1.0418025550000001</v>
      </c>
      <c r="BF257">
        <v>1.0519227659999999</v>
      </c>
      <c r="BG257">
        <v>1.0194016829999999</v>
      </c>
      <c r="BH257">
        <v>0.27568398799999999</v>
      </c>
      <c r="BI257">
        <v>0.27568398799999999</v>
      </c>
      <c r="BJ257">
        <v>0.27386289199999903</v>
      </c>
      <c r="BK257">
        <v>0.60498158099999999</v>
      </c>
      <c r="BL257">
        <v>0.27568398799999999</v>
      </c>
      <c r="BM257">
        <v>0.27568398799999999</v>
      </c>
      <c r="BN257">
        <v>0.27386289199999903</v>
      </c>
      <c r="BO257">
        <v>0.60498158099999999</v>
      </c>
      <c r="BP257">
        <v>0.145164612</v>
      </c>
      <c r="BQ257">
        <v>0.145164612</v>
      </c>
      <c r="BR257">
        <v>0.152841594</v>
      </c>
      <c r="BS257">
        <v>0.14127632900000001</v>
      </c>
      <c r="BT257">
        <v>1</v>
      </c>
      <c r="BU257">
        <v>1</v>
      </c>
      <c r="BV257">
        <v>1</v>
      </c>
      <c r="BW257">
        <v>1</v>
      </c>
      <c r="BX257">
        <v>103.0185638</v>
      </c>
      <c r="BY257">
        <v>0</v>
      </c>
      <c r="BZ257">
        <v>0</v>
      </c>
      <c r="CA257">
        <v>0</v>
      </c>
      <c r="CB257">
        <v>65197349.390000001</v>
      </c>
      <c r="CC257">
        <v>0</v>
      </c>
      <c r="CD257">
        <v>0</v>
      </c>
      <c r="CE257">
        <v>0</v>
      </c>
    </row>
    <row r="258" spans="1:83" x14ac:dyDescent="0.25">
      <c r="A258">
        <v>162</v>
      </c>
      <c r="B258" t="s">
        <v>86</v>
      </c>
      <c r="C258">
        <v>1</v>
      </c>
      <c r="D258">
        <v>2012</v>
      </c>
      <c r="E258">
        <v>2010</v>
      </c>
      <c r="F258">
        <v>0.25785713500000002</v>
      </c>
      <c r="G258">
        <v>3.4404449999999999E-3</v>
      </c>
      <c r="H258">
        <v>0.23654596999999999</v>
      </c>
      <c r="I258">
        <v>0.50215645099999995</v>
      </c>
      <c r="J258">
        <v>178.55750950000001</v>
      </c>
      <c r="K258">
        <v>80.097536439999999</v>
      </c>
      <c r="L258">
        <v>90.40058913</v>
      </c>
      <c r="M258">
        <v>60.631714029999998</v>
      </c>
      <c r="N258">
        <v>629943.14899999998</v>
      </c>
      <c r="O258">
        <v>18736.815999999999</v>
      </c>
      <c r="P258">
        <v>1141417.737</v>
      </c>
      <c r="Q258">
        <v>3612763.4369999999</v>
      </c>
      <c r="R258">
        <v>1533.2625479999999</v>
      </c>
      <c r="S258">
        <v>436214728</v>
      </c>
      <c r="T258">
        <v>284501</v>
      </c>
      <c r="U258">
        <v>36.863999999999997</v>
      </c>
      <c r="V258">
        <v>41928.078719999998</v>
      </c>
      <c r="W258">
        <v>1.29574E-4</v>
      </c>
      <c r="X258">
        <v>-9.6134672959999996</v>
      </c>
      <c r="Y258">
        <v>-9.6134672959999996</v>
      </c>
      <c r="Z258">
        <v>-1.057674684</v>
      </c>
      <c r="AA258">
        <v>1.3906068039999999</v>
      </c>
      <c r="AB258">
        <v>98.459973050000002</v>
      </c>
      <c r="AC258">
        <v>0</v>
      </c>
      <c r="AD258">
        <v>0</v>
      </c>
      <c r="AE258">
        <v>0</v>
      </c>
      <c r="AF258">
        <v>62024185.469999999</v>
      </c>
      <c r="AG258">
        <v>0</v>
      </c>
      <c r="AH258">
        <v>0</v>
      </c>
      <c r="AI258">
        <v>0</v>
      </c>
      <c r="AJ258">
        <v>89.711003739999995</v>
      </c>
      <c r="AK258">
        <v>89.711003739999995</v>
      </c>
      <c r="AL258">
        <v>91.458263810000005</v>
      </c>
      <c r="AM258">
        <v>59.241107229999997</v>
      </c>
      <c r="AN258">
        <v>80.097536439999999</v>
      </c>
      <c r="AO258">
        <v>80.097536439999999</v>
      </c>
      <c r="AP258">
        <v>90.40058913</v>
      </c>
      <c r="AQ258">
        <v>60.631714029999998</v>
      </c>
      <c r="AR258">
        <v>112481079.8</v>
      </c>
      <c r="AS258">
        <v>1500772.8019999999</v>
      </c>
      <c r="AT258">
        <v>103184835.90000001</v>
      </c>
      <c r="AU258">
        <v>219048039.59999999</v>
      </c>
      <c r="AV258">
        <v>1.060801015</v>
      </c>
      <c r="AW258">
        <v>1.060801015</v>
      </c>
      <c r="AX258">
        <v>1.0185846439999999</v>
      </c>
      <c r="AY258">
        <v>1.014750652</v>
      </c>
      <c r="AZ258">
        <v>1.060801015</v>
      </c>
      <c r="BA258">
        <v>1.060801015</v>
      </c>
      <c r="BB258">
        <v>1.0185846439999999</v>
      </c>
      <c r="BC258">
        <v>1.014750652</v>
      </c>
      <c r="BD258">
        <v>1.0418025550000001</v>
      </c>
      <c r="BE258">
        <v>1.0418025550000001</v>
      </c>
      <c r="BF258">
        <v>1.0519227659999999</v>
      </c>
      <c r="BG258">
        <v>1.0194016829999999</v>
      </c>
      <c r="BH258">
        <v>0.27568398799999999</v>
      </c>
      <c r="BI258">
        <v>0.27568398799999999</v>
      </c>
      <c r="BJ258">
        <v>0.27386289199999903</v>
      </c>
      <c r="BK258">
        <v>0.60498158099999999</v>
      </c>
      <c r="BL258">
        <v>0.27568398799999999</v>
      </c>
      <c r="BM258">
        <v>0.27568398799999999</v>
      </c>
      <c r="BN258">
        <v>0.27386289199999903</v>
      </c>
      <c r="BO258">
        <v>0.60498158099999999</v>
      </c>
      <c r="BP258">
        <v>0.145164612</v>
      </c>
      <c r="BQ258">
        <v>0.145164612</v>
      </c>
      <c r="BR258">
        <v>0.152841594</v>
      </c>
      <c r="BS258">
        <v>0.14127632900000001</v>
      </c>
      <c r="BT258">
        <v>1</v>
      </c>
      <c r="BU258">
        <v>1</v>
      </c>
      <c r="BV258">
        <v>1</v>
      </c>
      <c r="BW258">
        <v>1</v>
      </c>
      <c r="BX258">
        <v>103.8912108</v>
      </c>
      <c r="BY258">
        <v>0</v>
      </c>
      <c r="BZ258">
        <v>0</v>
      </c>
      <c r="CA258">
        <v>0</v>
      </c>
      <c r="CB258">
        <v>65445556.509999998</v>
      </c>
      <c r="CC258">
        <v>0</v>
      </c>
      <c r="CD258">
        <v>0</v>
      </c>
      <c r="CE258">
        <v>0</v>
      </c>
    </row>
    <row r="259" spans="1:83" x14ac:dyDescent="0.25">
      <c r="A259">
        <v>163</v>
      </c>
      <c r="B259" t="s">
        <v>86</v>
      </c>
      <c r="C259">
        <v>1</v>
      </c>
      <c r="D259">
        <v>2013</v>
      </c>
      <c r="E259">
        <v>2011</v>
      </c>
      <c r="F259">
        <v>0.36564076600000001</v>
      </c>
      <c r="G259">
        <v>5.7304929999999997E-3</v>
      </c>
      <c r="H259">
        <v>0.21452531699999999</v>
      </c>
      <c r="I259">
        <v>0.414103424</v>
      </c>
      <c r="J259">
        <v>208.1300865</v>
      </c>
      <c r="K259">
        <v>114.3537042</v>
      </c>
      <c r="L259">
        <v>67.592374699999993</v>
      </c>
      <c r="M259">
        <v>42.197672019999999</v>
      </c>
      <c r="N259">
        <v>606972.09199999995</v>
      </c>
      <c r="O259">
        <v>17313.734</v>
      </c>
      <c r="P259">
        <v>1096553.4990000001</v>
      </c>
      <c r="Q259">
        <v>3390543.398</v>
      </c>
      <c r="R259">
        <v>1217.9156129999999</v>
      </c>
      <c r="S259">
        <v>345500736.89999998</v>
      </c>
      <c r="T259">
        <v>283682</v>
      </c>
      <c r="U259">
        <v>38.611999999999902</v>
      </c>
      <c r="V259">
        <v>40740.308590000001</v>
      </c>
      <c r="W259">
        <v>1.3611E-4</v>
      </c>
      <c r="X259">
        <v>5.7802657450000003</v>
      </c>
      <c r="Y259">
        <v>5.7802657450000003</v>
      </c>
      <c r="Z259">
        <v>-1.1115319379999999</v>
      </c>
      <c r="AA259">
        <v>-3.9549816489999898</v>
      </c>
      <c r="AB259">
        <v>93.776382269999999</v>
      </c>
      <c r="AC259">
        <v>0</v>
      </c>
      <c r="AD259">
        <v>0</v>
      </c>
      <c r="AE259">
        <v>0</v>
      </c>
      <c r="AF259">
        <v>56919646.93</v>
      </c>
      <c r="AG259">
        <v>0</v>
      </c>
      <c r="AH259">
        <v>0</v>
      </c>
      <c r="AI259">
        <v>0</v>
      </c>
      <c r="AJ259">
        <v>108.57343849999999</v>
      </c>
      <c r="AK259">
        <v>108.57343849999999</v>
      </c>
      <c r="AL259">
        <v>68.70390664</v>
      </c>
      <c r="AM259">
        <v>46.152653669999999</v>
      </c>
      <c r="AN259">
        <v>114.3537042</v>
      </c>
      <c r="AO259">
        <v>114.3537042</v>
      </c>
      <c r="AP259">
        <v>67.592374699999993</v>
      </c>
      <c r="AQ259">
        <v>42.197672019999999</v>
      </c>
      <c r="AR259">
        <v>126329154</v>
      </c>
      <c r="AS259">
        <v>1979889.6169999901</v>
      </c>
      <c r="AT259">
        <v>74118654.980000004</v>
      </c>
      <c r="AU259">
        <v>143073038.30000001</v>
      </c>
      <c r="AV259">
        <v>1.060801015</v>
      </c>
      <c r="AW259">
        <v>1.060801015</v>
      </c>
      <c r="AX259">
        <v>1.0185846439999999</v>
      </c>
      <c r="AY259">
        <v>1.014750652</v>
      </c>
      <c r="AZ259">
        <v>1.060801015</v>
      </c>
      <c r="BA259">
        <v>1.060801015</v>
      </c>
      <c r="BB259">
        <v>1.0185846439999999</v>
      </c>
      <c r="BC259">
        <v>1.014750652</v>
      </c>
      <c r="BD259">
        <v>1.0418025550000001</v>
      </c>
      <c r="BE259">
        <v>1.0418025550000001</v>
      </c>
      <c r="BF259">
        <v>1.0519227659999999</v>
      </c>
      <c r="BG259">
        <v>1.0194016829999999</v>
      </c>
      <c r="BH259">
        <v>0.27568398799999999</v>
      </c>
      <c r="BI259">
        <v>0.27568398799999999</v>
      </c>
      <c r="BJ259">
        <v>0.27386289199999903</v>
      </c>
      <c r="BK259">
        <v>0.60498158099999999</v>
      </c>
      <c r="BL259">
        <v>0.27568398799999999</v>
      </c>
      <c r="BM259">
        <v>0.27568398799999999</v>
      </c>
      <c r="BN259">
        <v>0.27386289199999903</v>
      </c>
      <c r="BO259">
        <v>0.60498158099999999</v>
      </c>
      <c r="BP259">
        <v>0.145164612</v>
      </c>
      <c r="BQ259">
        <v>0.145164612</v>
      </c>
      <c r="BR259">
        <v>0.152841594</v>
      </c>
      <c r="BS259">
        <v>0.14127632900000001</v>
      </c>
      <c r="BT259">
        <v>1</v>
      </c>
      <c r="BU259">
        <v>1</v>
      </c>
      <c r="BV259">
        <v>1</v>
      </c>
      <c r="BW259">
        <v>1</v>
      </c>
      <c r="BX259">
        <v>103.6997411</v>
      </c>
      <c r="BY259">
        <v>0</v>
      </c>
      <c r="BZ259">
        <v>0</v>
      </c>
      <c r="CA259">
        <v>0</v>
      </c>
      <c r="CB259">
        <v>62942848.810000002</v>
      </c>
      <c r="CC259">
        <v>0</v>
      </c>
      <c r="CD259">
        <v>0</v>
      </c>
      <c r="CE259">
        <v>0</v>
      </c>
    </row>
    <row r="260" spans="1:83" x14ac:dyDescent="0.25">
      <c r="A260">
        <v>164</v>
      </c>
      <c r="B260" t="s">
        <v>86</v>
      </c>
      <c r="C260">
        <v>1</v>
      </c>
      <c r="D260">
        <v>2014</v>
      </c>
      <c r="E260">
        <v>2012</v>
      </c>
      <c r="F260">
        <v>0.24209644599999999</v>
      </c>
      <c r="G260">
        <v>5.5793049999999997E-3</v>
      </c>
      <c r="H260">
        <v>0.22225162600000001</v>
      </c>
      <c r="I260">
        <v>0.53007262300000002</v>
      </c>
      <c r="J260">
        <v>277.48463320000002</v>
      </c>
      <c r="K260">
        <v>175.5146671</v>
      </c>
      <c r="L260">
        <v>144.9890359</v>
      </c>
      <c r="M260">
        <v>109.6289993</v>
      </c>
      <c r="N260">
        <v>601512.80799999996</v>
      </c>
      <c r="O260">
        <v>21916.04</v>
      </c>
      <c r="P260">
        <v>1056830.135</v>
      </c>
      <c r="Q260">
        <v>3333537.3659999999</v>
      </c>
      <c r="R260">
        <v>2462.7897750000002</v>
      </c>
      <c r="S260">
        <v>689438295.10000002</v>
      </c>
      <c r="T260">
        <v>279942</v>
      </c>
      <c r="U260">
        <v>40.804000000000002</v>
      </c>
      <c r="V260">
        <v>42104.986270000001</v>
      </c>
      <c r="W260">
        <v>1.45759E-4</v>
      </c>
      <c r="X260">
        <v>40.639162640000002</v>
      </c>
      <c r="Y260">
        <v>40.639162640000002</v>
      </c>
      <c r="Z260">
        <v>25.997842970000001</v>
      </c>
      <c r="AA260">
        <v>17.328145370000001</v>
      </c>
      <c r="AB260">
        <v>101.96996609999999</v>
      </c>
      <c r="AC260">
        <v>0</v>
      </c>
      <c r="AD260">
        <v>0</v>
      </c>
      <c r="AE260">
        <v>0</v>
      </c>
      <c r="AF260">
        <v>61336240.649999999</v>
      </c>
      <c r="AG260">
        <v>0</v>
      </c>
      <c r="AH260">
        <v>0</v>
      </c>
      <c r="AI260">
        <v>0</v>
      </c>
      <c r="AJ260">
        <v>134.87550450000001</v>
      </c>
      <c r="AK260">
        <v>134.87550450000001</v>
      </c>
      <c r="AL260">
        <v>118.9911929</v>
      </c>
      <c r="AM260">
        <v>92.300853880000005</v>
      </c>
      <c r="AN260">
        <v>175.5146671</v>
      </c>
      <c r="AO260">
        <v>175.5146671</v>
      </c>
      <c r="AP260">
        <v>144.9890359</v>
      </c>
      <c r="AQ260">
        <v>109.6289993</v>
      </c>
      <c r="AR260">
        <v>166910560.90000001</v>
      </c>
      <c r="AS260">
        <v>3846586.4649999999</v>
      </c>
      <c r="AT260">
        <v>153228782.40000001</v>
      </c>
      <c r="AU260">
        <v>365452365.39999998</v>
      </c>
      <c r="AV260">
        <v>1.060801015</v>
      </c>
      <c r="AW260">
        <v>1.060801015</v>
      </c>
      <c r="AX260">
        <v>1.0185846439999999</v>
      </c>
      <c r="AY260">
        <v>1.014750652</v>
      </c>
      <c r="AZ260">
        <v>1.060801015</v>
      </c>
      <c r="BA260">
        <v>1.060801015</v>
      </c>
      <c r="BB260">
        <v>1.0185846439999999</v>
      </c>
      <c r="BC260">
        <v>1.014750652</v>
      </c>
      <c r="BD260">
        <v>1.0418025550000001</v>
      </c>
      <c r="BE260">
        <v>1.0418025550000001</v>
      </c>
      <c r="BF260">
        <v>1.0519227659999999</v>
      </c>
      <c r="BG260">
        <v>1.0194016829999999</v>
      </c>
      <c r="BH260">
        <v>0.27568398799999999</v>
      </c>
      <c r="BI260">
        <v>0.27568398799999999</v>
      </c>
      <c r="BJ260">
        <v>0.27386289199999903</v>
      </c>
      <c r="BK260">
        <v>0.60498158099999999</v>
      </c>
      <c r="BL260">
        <v>0.27568398799999999</v>
      </c>
      <c r="BM260">
        <v>0.27568398799999999</v>
      </c>
      <c r="BN260">
        <v>0.27386289199999903</v>
      </c>
      <c r="BO260">
        <v>0.60498158099999999</v>
      </c>
      <c r="BP260">
        <v>0.145164612</v>
      </c>
      <c r="BQ260">
        <v>0.145164612</v>
      </c>
      <c r="BR260">
        <v>0.152841594</v>
      </c>
      <c r="BS260">
        <v>0.14127632900000001</v>
      </c>
      <c r="BT260">
        <v>1</v>
      </c>
      <c r="BU260">
        <v>1</v>
      </c>
      <c r="BV260">
        <v>1</v>
      </c>
      <c r="BW260">
        <v>1</v>
      </c>
      <c r="BX260">
        <v>108.0149625</v>
      </c>
      <c r="BY260">
        <v>0</v>
      </c>
      <c r="BZ260">
        <v>0</v>
      </c>
      <c r="CA260">
        <v>0</v>
      </c>
      <c r="CB260">
        <v>64972383.399999999</v>
      </c>
      <c r="CC260">
        <v>0</v>
      </c>
      <c r="CD260">
        <v>0</v>
      </c>
      <c r="CE260">
        <v>0</v>
      </c>
    </row>
    <row r="261" spans="1:83" x14ac:dyDescent="0.25">
      <c r="A261">
        <v>165</v>
      </c>
      <c r="B261" t="s">
        <v>86</v>
      </c>
      <c r="C261">
        <v>1</v>
      </c>
      <c r="D261">
        <v>2015</v>
      </c>
      <c r="E261">
        <v>2013</v>
      </c>
      <c r="F261">
        <v>0.29242127200000001</v>
      </c>
      <c r="G261">
        <v>4.4118389999999999E-3</v>
      </c>
      <c r="H261">
        <v>0.23272991899999901</v>
      </c>
      <c r="I261">
        <v>0.47043697000000001</v>
      </c>
      <c r="J261">
        <v>219.48554229999999</v>
      </c>
      <c r="K261">
        <v>92.561088740000002</v>
      </c>
      <c r="L261">
        <v>96.565689449999994</v>
      </c>
      <c r="M261">
        <v>61.850533299999903</v>
      </c>
      <c r="N261">
        <v>606453.41599999997</v>
      </c>
      <c r="O261">
        <v>21696.296999999999</v>
      </c>
      <c r="P261">
        <v>1097043.3149999999</v>
      </c>
      <c r="Q261">
        <v>3462201.9580000001</v>
      </c>
      <c r="R261">
        <v>1620.868602</v>
      </c>
      <c r="S261">
        <v>455191771.30000001</v>
      </c>
      <c r="T261">
        <v>280832</v>
      </c>
      <c r="U261">
        <v>45.501999999999903</v>
      </c>
      <c r="V261">
        <v>44316.794950000003</v>
      </c>
      <c r="W261">
        <v>1.6202600000000001E-4</v>
      </c>
      <c r="X261">
        <v>-2.4481981479999999</v>
      </c>
      <c r="Y261">
        <v>-2.4481981479999999</v>
      </c>
      <c r="Z261">
        <v>-2.028562923</v>
      </c>
      <c r="AA261">
        <v>-3.8881713069999999</v>
      </c>
      <c r="AB261">
        <v>126.924453599999</v>
      </c>
      <c r="AC261">
        <v>0</v>
      </c>
      <c r="AD261">
        <v>0</v>
      </c>
      <c r="AE261">
        <v>0</v>
      </c>
      <c r="AF261">
        <v>76973768.439999998</v>
      </c>
      <c r="AG261">
        <v>0</v>
      </c>
      <c r="AH261">
        <v>0</v>
      </c>
      <c r="AI261">
        <v>0</v>
      </c>
      <c r="AJ261">
        <v>95.009286889999998</v>
      </c>
      <c r="AK261">
        <v>95.009286889999998</v>
      </c>
      <c r="AL261">
        <v>98.594252370000007</v>
      </c>
      <c r="AM261">
        <v>65.738704599999906</v>
      </c>
      <c r="AN261">
        <v>92.561088740000002</v>
      </c>
      <c r="AO261">
        <v>92.561088740000002</v>
      </c>
      <c r="AP261">
        <v>96.565689449999994</v>
      </c>
      <c r="AQ261">
        <v>61.850533299999903</v>
      </c>
      <c r="AR261">
        <v>133107756.90000001</v>
      </c>
      <c r="AS261">
        <v>2008232.872</v>
      </c>
      <c r="AT261">
        <v>105936744.09999999</v>
      </c>
      <c r="AU261">
        <v>214139037.5</v>
      </c>
      <c r="AV261">
        <v>1.060801015</v>
      </c>
      <c r="AW261">
        <v>1.060801015</v>
      </c>
      <c r="AX261">
        <v>1.0185846439999999</v>
      </c>
      <c r="AY261">
        <v>1.014750652</v>
      </c>
      <c r="AZ261">
        <v>1.060801015</v>
      </c>
      <c r="BA261">
        <v>1.060801015</v>
      </c>
      <c r="BB261">
        <v>1.0185846439999999</v>
      </c>
      <c r="BC261">
        <v>1.014750652</v>
      </c>
      <c r="BD261">
        <v>1.0418025550000001</v>
      </c>
      <c r="BE261">
        <v>1.0418025550000001</v>
      </c>
      <c r="BF261">
        <v>1.0519227659999999</v>
      </c>
      <c r="BG261">
        <v>1.0194016829999999</v>
      </c>
      <c r="BH261">
        <v>0.27568398799999999</v>
      </c>
      <c r="BI261">
        <v>0.27568398799999999</v>
      </c>
      <c r="BJ261">
        <v>0.27386289199999903</v>
      </c>
      <c r="BK261">
        <v>0.60498158099999999</v>
      </c>
      <c r="BL261">
        <v>0.27568398799999999</v>
      </c>
      <c r="BM261">
        <v>0.27568398799999999</v>
      </c>
      <c r="BN261">
        <v>0.27386289199999903</v>
      </c>
      <c r="BO261">
        <v>0.60498158099999999</v>
      </c>
      <c r="BP261">
        <v>0.145164612</v>
      </c>
      <c r="BQ261">
        <v>0.145164612</v>
      </c>
      <c r="BR261">
        <v>0.152841594</v>
      </c>
      <c r="BS261">
        <v>0.14127632900000001</v>
      </c>
      <c r="BT261">
        <v>1</v>
      </c>
      <c r="BU261">
        <v>1</v>
      </c>
      <c r="BV261">
        <v>1</v>
      </c>
      <c r="BW261">
        <v>1</v>
      </c>
      <c r="BX261">
        <v>124.87115249999999</v>
      </c>
      <c r="BY261">
        <v>0</v>
      </c>
      <c r="BZ261">
        <v>0</v>
      </c>
      <c r="CA261">
        <v>0</v>
      </c>
      <c r="CB261">
        <v>75728537.010000005</v>
      </c>
      <c r="CC261">
        <v>0</v>
      </c>
      <c r="CD261">
        <v>0</v>
      </c>
      <c r="CE261">
        <v>0</v>
      </c>
    </row>
    <row r="262" spans="1:83" x14ac:dyDescent="0.25">
      <c r="A262">
        <v>166</v>
      </c>
      <c r="B262" t="s">
        <v>86</v>
      </c>
      <c r="C262">
        <v>1</v>
      </c>
      <c r="D262">
        <v>2016</v>
      </c>
      <c r="E262">
        <v>2014</v>
      </c>
      <c r="F262">
        <v>0.30723698399999999</v>
      </c>
      <c r="G262">
        <v>7.2009959999999899E-3</v>
      </c>
      <c r="H262">
        <v>0.21800219699999901</v>
      </c>
      <c r="I262">
        <v>0.46755982400000001</v>
      </c>
      <c r="J262">
        <v>224.33661069999999</v>
      </c>
      <c r="K262">
        <v>101.3139639</v>
      </c>
      <c r="L262">
        <v>85.628437570000003</v>
      </c>
      <c r="M262">
        <v>59.797520550000002</v>
      </c>
      <c r="N262">
        <v>603320.31900000002</v>
      </c>
      <c r="O262">
        <v>31311.065999999999</v>
      </c>
      <c r="P262">
        <v>1121546.9639999999</v>
      </c>
      <c r="Q262">
        <v>3444519.3029999998</v>
      </c>
      <c r="R262">
        <v>1548.3565369999999</v>
      </c>
      <c r="S262">
        <v>440529111.69999999</v>
      </c>
      <c r="T262">
        <v>284514</v>
      </c>
      <c r="U262">
        <v>65.95</v>
      </c>
      <c r="V262">
        <v>44387.552770000002</v>
      </c>
      <c r="W262">
        <v>2.3179900000000001E-4</v>
      </c>
      <c r="X262">
        <v>3.9260486999999997E-2</v>
      </c>
      <c r="Y262">
        <v>3.9260486999999997E-2</v>
      </c>
      <c r="Z262">
        <v>-0.58426155400000002</v>
      </c>
      <c r="AA262">
        <v>-1.8016749269999901</v>
      </c>
      <c r="AB262">
        <v>123.02264679999899</v>
      </c>
      <c r="AC262">
        <v>0</v>
      </c>
      <c r="AD262">
        <v>0</v>
      </c>
      <c r="AE262">
        <v>0</v>
      </c>
      <c r="AF262">
        <v>74222062.510000005</v>
      </c>
      <c r="AG262">
        <v>0</v>
      </c>
      <c r="AH262">
        <v>0</v>
      </c>
      <c r="AI262">
        <v>0</v>
      </c>
      <c r="AJ262">
        <v>101.27470340000001</v>
      </c>
      <c r="AK262">
        <v>101.27470340000001</v>
      </c>
      <c r="AL262">
        <v>86.212699119999996</v>
      </c>
      <c r="AM262">
        <v>61.599195469999998</v>
      </c>
      <c r="AN262">
        <v>101.3139639</v>
      </c>
      <c r="AO262">
        <v>101.3139639</v>
      </c>
      <c r="AP262">
        <v>85.628437570000003</v>
      </c>
      <c r="AQ262">
        <v>59.797520550000002</v>
      </c>
      <c r="AR262">
        <v>135346835.5</v>
      </c>
      <c r="AS262">
        <v>3172248.2119999998</v>
      </c>
      <c r="AT262">
        <v>96036314.189999998</v>
      </c>
      <c r="AU262">
        <v>205973713.80000001</v>
      </c>
      <c r="AV262">
        <v>1.060801015</v>
      </c>
      <c r="AW262">
        <v>1.060801015</v>
      </c>
      <c r="AX262">
        <v>1.0185846439999999</v>
      </c>
      <c r="AY262">
        <v>1.014750652</v>
      </c>
      <c r="AZ262">
        <v>1.060801015</v>
      </c>
      <c r="BA262">
        <v>1.060801015</v>
      </c>
      <c r="BB262">
        <v>1.0185846439999999</v>
      </c>
      <c r="BC262">
        <v>1.014750652</v>
      </c>
      <c r="BD262">
        <v>1.0418025550000001</v>
      </c>
      <c r="BE262">
        <v>1.0418025550000001</v>
      </c>
      <c r="BF262">
        <v>1.0519227659999999</v>
      </c>
      <c r="BG262">
        <v>1.0194016829999999</v>
      </c>
      <c r="BH262">
        <v>0.27568398799999999</v>
      </c>
      <c r="BI262">
        <v>0.27568398799999999</v>
      </c>
      <c r="BJ262">
        <v>0.27386289199999903</v>
      </c>
      <c r="BK262">
        <v>0.60498158099999999</v>
      </c>
      <c r="BL262">
        <v>0.27568398799999999</v>
      </c>
      <c r="BM262">
        <v>0.27568398799999999</v>
      </c>
      <c r="BN262">
        <v>0.27386289199999903</v>
      </c>
      <c r="BO262">
        <v>0.60498158099999999</v>
      </c>
      <c r="BP262">
        <v>0.145164612</v>
      </c>
      <c r="BQ262">
        <v>0.145164612</v>
      </c>
      <c r="BR262">
        <v>0.152841594</v>
      </c>
      <c r="BS262">
        <v>0.14127632900000001</v>
      </c>
      <c r="BT262">
        <v>1</v>
      </c>
      <c r="BU262">
        <v>1</v>
      </c>
      <c r="BV262">
        <v>1</v>
      </c>
      <c r="BW262">
        <v>1</v>
      </c>
      <c r="BX262">
        <v>138.7734476</v>
      </c>
      <c r="BY262">
        <v>0</v>
      </c>
      <c r="BZ262">
        <v>0</v>
      </c>
      <c r="CA262">
        <v>0</v>
      </c>
      <c r="CB262">
        <v>83724840.670000002</v>
      </c>
      <c r="CC262">
        <v>0</v>
      </c>
      <c r="CD262">
        <v>0</v>
      </c>
      <c r="CE262">
        <v>0</v>
      </c>
    </row>
    <row r="263" spans="1:83" x14ac:dyDescent="0.25">
      <c r="A263">
        <v>167</v>
      </c>
      <c r="B263" t="s">
        <v>86</v>
      </c>
      <c r="C263">
        <v>1</v>
      </c>
      <c r="D263">
        <v>2017</v>
      </c>
      <c r="E263">
        <v>2015</v>
      </c>
      <c r="F263">
        <v>0.278658674</v>
      </c>
      <c r="G263">
        <v>5.6134189999999997E-3</v>
      </c>
      <c r="H263">
        <v>0.205704683</v>
      </c>
      <c r="I263">
        <v>0.510023224</v>
      </c>
      <c r="J263">
        <v>229.8213432</v>
      </c>
      <c r="K263">
        <v>89.287633639999996</v>
      </c>
      <c r="L263">
        <v>89.745658270000007</v>
      </c>
      <c r="M263">
        <v>70.551560159999994</v>
      </c>
      <c r="N263">
        <v>622912.24399999995</v>
      </c>
      <c r="O263">
        <v>32298.383999999998</v>
      </c>
      <c r="P263">
        <v>1177539.2509999999</v>
      </c>
      <c r="Q263">
        <v>3713881.0589999999</v>
      </c>
      <c r="R263">
        <v>1771.6385319999999</v>
      </c>
      <c r="S263">
        <v>513741513.10000002</v>
      </c>
      <c r="T263">
        <v>289981</v>
      </c>
      <c r="U263">
        <v>64.103999999999999</v>
      </c>
      <c r="V263">
        <v>45852.656459999998</v>
      </c>
      <c r="W263">
        <v>2.2106299999999999E-4</v>
      </c>
      <c r="X263">
        <v>3.2213460489999899</v>
      </c>
      <c r="Y263">
        <v>3.2213460489999899</v>
      </c>
      <c r="Z263">
        <v>2.71728567399999</v>
      </c>
      <c r="AA263">
        <v>2.586362389</v>
      </c>
      <c r="AB263">
        <v>140.53370949999999</v>
      </c>
      <c r="AC263">
        <v>0</v>
      </c>
      <c r="AD263">
        <v>0</v>
      </c>
      <c r="AE263">
        <v>0</v>
      </c>
      <c r="AF263">
        <v>87540168.359999999</v>
      </c>
      <c r="AG263">
        <v>0</v>
      </c>
      <c r="AH263">
        <v>0</v>
      </c>
      <c r="AI263">
        <v>0</v>
      </c>
      <c r="AJ263">
        <v>86.066287590000002</v>
      </c>
      <c r="AK263">
        <v>86.066287590000002</v>
      </c>
      <c r="AL263">
        <v>87.028372599999997</v>
      </c>
      <c r="AM263">
        <v>67.965197770000003</v>
      </c>
      <c r="AN263">
        <v>89.287633639999996</v>
      </c>
      <c r="AO263">
        <v>89.287633639999996</v>
      </c>
      <c r="AP263">
        <v>89.745658270000007</v>
      </c>
      <c r="AQ263">
        <v>70.551560159999994</v>
      </c>
      <c r="AR263">
        <v>143158528.59999999</v>
      </c>
      <c r="AS263">
        <v>2883846.2779999999</v>
      </c>
      <c r="AT263">
        <v>105679035.2</v>
      </c>
      <c r="AU263">
        <v>262020103</v>
      </c>
      <c r="AV263">
        <v>1.060801015</v>
      </c>
      <c r="AW263">
        <v>1.060801015</v>
      </c>
      <c r="AX263">
        <v>1.0185846439999999</v>
      </c>
      <c r="AY263">
        <v>1.014750652</v>
      </c>
      <c r="AZ263">
        <v>1.060801015</v>
      </c>
      <c r="BA263">
        <v>1.060801015</v>
      </c>
      <c r="BB263">
        <v>1.0185846439999999</v>
      </c>
      <c r="BC263">
        <v>1.014750652</v>
      </c>
      <c r="BD263">
        <v>1.0418025550000001</v>
      </c>
      <c r="BE263">
        <v>1.0418025550000001</v>
      </c>
      <c r="BF263">
        <v>1.0519227659999999</v>
      </c>
      <c r="BG263">
        <v>1.0194016829999999</v>
      </c>
      <c r="BH263">
        <v>0.27568398799999999</v>
      </c>
      <c r="BI263">
        <v>0.27568398799999999</v>
      </c>
      <c r="BJ263">
        <v>0.27386289199999903</v>
      </c>
      <c r="BK263">
        <v>0.60498158099999999</v>
      </c>
      <c r="BL263">
        <v>0.27568398799999999</v>
      </c>
      <c r="BM263">
        <v>0.27568398799999999</v>
      </c>
      <c r="BN263">
        <v>0.27386289199999903</v>
      </c>
      <c r="BO263">
        <v>0.60498158099999999</v>
      </c>
      <c r="BP263">
        <v>0.145164612</v>
      </c>
      <c r="BQ263">
        <v>0.145164612</v>
      </c>
      <c r="BR263">
        <v>0.152841594</v>
      </c>
      <c r="BS263">
        <v>0.14127632900000001</v>
      </c>
      <c r="BT263">
        <v>1</v>
      </c>
      <c r="BU263">
        <v>1</v>
      </c>
      <c r="BV263">
        <v>1</v>
      </c>
      <c r="BW263">
        <v>1</v>
      </c>
      <c r="BX263">
        <v>147.0038342</v>
      </c>
      <c r="BY263">
        <v>0</v>
      </c>
      <c r="BZ263">
        <v>0</v>
      </c>
      <c r="CA263">
        <v>0</v>
      </c>
      <c r="CB263">
        <v>91570488.230000004</v>
      </c>
      <c r="CC263">
        <v>0</v>
      </c>
      <c r="CD263">
        <v>0</v>
      </c>
      <c r="CE263">
        <v>0</v>
      </c>
    </row>
    <row r="264" spans="1:83" x14ac:dyDescent="0.25">
      <c r="A264">
        <v>168</v>
      </c>
      <c r="B264" t="s">
        <v>86</v>
      </c>
      <c r="C264">
        <v>1</v>
      </c>
      <c r="D264">
        <v>2018</v>
      </c>
      <c r="E264">
        <v>2016</v>
      </c>
      <c r="F264">
        <v>0.29996569699999998</v>
      </c>
      <c r="G264">
        <v>5.3975689999999996E-3</v>
      </c>
      <c r="H264">
        <v>0.18611818899999999</v>
      </c>
      <c r="I264">
        <v>0.50851854500000004</v>
      </c>
      <c r="J264">
        <v>209.36813859999901</v>
      </c>
      <c r="K264">
        <v>79.482954570000004</v>
      </c>
      <c r="L264">
        <v>69.752335220000006</v>
      </c>
      <c r="M264">
        <v>60.629616579999997</v>
      </c>
      <c r="N264">
        <v>625983.22199999995</v>
      </c>
      <c r="O264">
        <v>29670.569</v>
      </c>
      <c r="P264">
        <v>1165820.69</v>
      </c>
      <c r="Q264">
        <v>3664575.4389999998</v>
      </c>
      <c r="R264">
        <v>1484.1528779999901</v>
      </c>
      <c r="S264">
        <v>436919765.80000001</v>
      </c>
      <c r="T264">
        <v>294390</v>
      </c>
      <c r="U264">
        <v>60.863999999999997</v>
      </c>
      <c r="V264">
        <v>46189.211210000001</v>
      </c>
      <c r="W264">
        <v>2.06745999999999E-4</v>
      </c>
      <c r="X264">
        <v>-2.5839527489999998</v>
      </c>
      <c r="Y264">
        <v>-2.5839527489999998</v>
      </c>
      <c r="Z264">
        <v>1.8754153899999999</v>
      </c>
      <c r="AA264">
        <v>2.047418494</v>
      </c>
      <c r="AB264">
        <v>129.88518400000001</v>
      </c>
      <c r="AC264">
        <v>0</v>
      </c>
      <c r="AD264">
        <v>0</v>
      </c>
      <c r="AE264">
        <v>0</v>
      </c>
      <c r="AF264">
        <v>81305945.969999999</v>
      </c>
      <c r="AG264">
        <v>0</v>
      </c>
      <c r="AH264">
        <v>0</v>
      </c>
      <c r="AI264">
        <v>0</v>
      </c>
      <c r="AJ264">
        <v>82.066907319999999</v>
      </c>
      <c r="AK264">
        <v>82.066907319999999</v>
      </c>
      <c r="AL264">
        <v>67.876919830000006</v>
      </c>
      <c r="AM264">
        <v>58.582198079999998</v>
      </c>
      <c r="AN264">
        <v>79.482954570000004</v>
      </c>
      <c r="AO264">
        <v>79.482954570000004</v>
      </c>
      <c r="AP264">
        <v>69.752335220000006</v>
      </c>
      <c r="AQ264">
        <v>60.629616579999997</v>
      </c>
      <c r="AR264">
        <v>131060942</v>
      </c>
      <c r="AS264">
        <v>2358304.4879999999</v>
      </c>
      <c r="AT264">
        <v>81318715.579999998</v>
      </c>
      <c r="AU264">
        <v>222181803.80000001</v>
      </c>
      <c r="AV264">
        <v>1.060801015</v>
      </c>
      <c r="AW264">
        <v>1.060801015</v>
      </c>
      <c r="AX264">
        <v>1.0185846439999999</v>
      </c>
      <c r="AY264">
        <v>1.014750652</v>
      </c>
      <c r="AZ264">
        <v>1.060801015</v>
      </c>
      <c r="BA264">
        <v>1.060801015</v>
      </c>
      <c r="BB264">
        <v>1.0185846439999999</v>
      </c>
      <c r="BC264">
        <v>1.014750652</v>
      </c>
      <c r="BD264">
        <v>1.0418025550000001</v>
      </c>
      <c r="BE264">
        <v>1.0418025550000001</v>
      </c>
      <c r="BF264">
        <v>1.0519227659999999</v>
      </c>
      <c r="BG264">
        <v>1.0194016829999999</v>
      </c>
      <c r="BH264">
        <v>0.27568398799999999</v>
      </c>
      <c r="BI264">
        <v>0.27568398799999999</v>
      </c>
      <c r="BJ264">
        <v>0.27386289199999903</v>
      </c>
      <c r="BK264">
        <v>0.60498158099999999</v>
      </c>
      <c r="BL264">
        <v>0.27568398799999999</v>
      </c>
      <c r="BM264">
        <v>0.27568398799999999</v>
      </c>
      <c r="BN264">
        <v>0.27386289199999903</v>
      </c>
      <c r="BO264">
        <v>0.60498158099999999</v>
      </c>
      <c r="BP264">
        <v>0.145164612</v>
      </c>
      <c r="BQ264">
        <v>0.145164612</v>
      </c>
      <c r="BR264">
        <v>0.152841594</v>
      </c>
      <c r="BS264">
        <v>0.14127632900000001</v>
      </c>
      <c r="BT264">
        <v>1</v>
      </c>
      <c r="BU264">
        <v>1</v>
      </c>
      <c r="BV264">
        <v>1</v>
      </c>
      <c r="BW264">
        <v>1</v>
      </c>
      <c r="BX264">
        <v>155.41779119999899</v>
      </c>
      <c r="BY264">
        <v>0</v>
      </c>
      <c r="BZ264">
        <v>0</v>
      </c>
      <c r="CA264">
        <v>0</v>
      </c>
      <c r="CB264">
        <v>97288929.709999993</v>
      </c>
      <c r="CC264">
        <v>0</v>
      </c>
      <c r="CD264">
        <v>0</v>
      </c>
      <c r="CE264">
        <v>0</v>
      </c>
    </row>
    <row r="265" spans="1:83" x14ac:dyDescent="0.25">
      <c r="A265">
        <v>169</v>
      </c>
      <c r="B265" t="s">
        <v>86</v>
      </c>
      <c r="C265">
        <v>1</v>
      </c>
      <c r="D265">
        <v>2019</v>
      </c>
      <c r="E265">
        <v>2017</v>
      </c>
      <c r="F265">
        <v>0.354194905</v>
      </c>
      <c r="G265">
        <v>8.6991280000000004E-3</v>
      </c>
      <c r="H265">
        <v>0.19396901999999999</v>
      </c>
      <c r="I265">
        <v>0.44313694599999998</v>
      </c>
      <c r="J265">
        <v>273.182302399999</v>
      </c>
      <c r="K265">
        <v>140.35391039999999</v>
      </c>
      <c r="L265">
        <v>80.791627610000006</v>
      </c>
      <c r="M265">
        <v>58.675038360000002</v>
      </c>
      <c r="N265">
        <v>616204.76500000001</v>
      </c>
      <c r="O265">
        <v>29456.8639999999</v>
      </c>
      <c r="P265">
        <v>1141041.18</v>
      </c>
      <c r="Q265">
        <v>3589383.6639999999</v>
      </c>
      <c r="R265">
        <v>1588.864814</v>
      </c>
      <c r="S265">
        <v>475264420.80000001</v>
      </c>
      <c r="T265">
        <v>299122</v>
      </c>
      <c r="U265">
        <v>60.405999999999999</v>
      </c>
      <c r="V265">
        <v>45613.727639999997</v>
      </c>
      <c r="W265">
        <v>2.0194399999999999E-4</v>
      </c>
      <c r="X265">
        <v>17.211533880000001</v>
      </c>
      <c r="Y265">
        <v>17.211533880000001</v>
      </c>
      <c r="Z265">
        <v>6.0223685279999897</v>
      </c>
      <c r="AA265">
        <v>3.8369018009999998</v>
      </c>
      <c r="AB265">
        <v>132.82839199999901</v>
      </c>
      <c r="AC265">
        <v>0</v>
      </c>
      <c r="AD265">
        <v>0</v>
      </c>
      <c r="AE265">
        <v>0</v>
      </c>
      <c r="AF265">
        <v>81849488.069999993</v>
      </c>
      <c r="AG265">
        <v>0</v>
      </c>
      <c r="AH265">
        <v>0</v>
      </c>
      <c r="AI265">
        <v>0</v>
      </c>
      <c r="AJ265">
        <v>123.142376499999</v>
      </c>
      <c r="AK265">
        <v>123.142376499999</v>
      </c>
      <c r="AL265">
        <v>74.769259079999998</v>
      </c>
      <c r="AM265">
        <v>54.838136560000002</v>
      </c>
      <c r="AN265">
        <v>140.35391039999999</v>
      </c>
      <c r="AO265">
        <v>140.35391039999999</v>
      </c>
      <c r="AP265">
        <v>80.791627610000006</v>
      </c>
      <c r="AQ265">
        <v>58.675038360000002</v>
      </c>
      <c r="AR265">
        <v>168336236.40000001</v>
      </c>
      <c r="AS265">
        <v>4134386.05</v>
      </c>
      <c r="AT265">
        <v>92186574.099999994</v>
      </c>
      <c r="AU265">
        <v>210607224.19999999</v>
      </c>
      <c r="AV265">
        <v>1.060801015</v>
      </c>
      <c r="AW265">
        <v>1.060801015</v>
      </c>
      <c r="AX265">
        <v>1.0185846439999999</v>
      </c>
      <c r="AY265">
        <v>1.014750652</v>
      </c>
      <c r="AZ265">
        <v>1.060801015</v>
      </c>
      <c r="BA265">
        <v>1.060801015</v>
      </c>
      <c r="BB265">
        <v>1.0185846439999999</v>
      </c>
      <c r="BC265">
        <v>1.014750652</v>
      </c>
      <c r="BD265">
        <v>1.0418025550000001</v>
      </c>
      <c r="BE265">
        <v>1.0418025550000001</v>
      </c>
      <c r="BF265">
        <v>1.0519227659999999</v>
      </c>
      <c r="BG265">
        <v>1.0194016829999999</v>
      </c>
      <c r="BH265">
        <v>0.27568398799999999</v>
      </c>
      <c r="BI265">
        <v>0.27568398799999999</v>
      </c>
      <c r="BJ265">
        <v>0.27386289199999903</v>
      </c>
      <c r="BK265">
        <v>0.60498158099999999</v>
      </c>
      <c r="BL265">
        <v>0.27568398799999999</v>
      </c>
      <c r="BM265">
        <v>0.27568398799999999</v>
      </c>
      <c r="BN265">
        <v>0.27386289199999903</v>
      </c>
      <c r="BO265">
        <v>0.60498158099999999</v>
      </c>
      <c r="BP265">
        <v>0.145164612</v>
      </c>
      <c r="BQ265">
        <v>0.145164612</v>
      </c>
      <c r="BR265">
        <v>0.152841594</v>
      </c>
      <c r="BS265">
        <v>0.14127632900000001</v>
      </c>
      <c r="BT265">
        <v>1</v>
      </c>
      <c r="BU265">
        <v>1</v>
      </c>
      <c r="BV265">
        <v>1</v>
      </c>
      <c r="BW265">
        <v>1</v>
      </c>
      <c r="BX265">
        <v>150.64252490000001</v>
      </c>
      <c r="BY265">
        <v>0</v>
      </c>
      <c r="BZ265">
        <v>0</v>
      </c>
      <c r="CA265">
        <v>0</v>
      </c>
      <c r="CB265">
        <v>92826641.629999995</v>
      </c>
      <c r="CC265">
        <v>0</v>
      </c>
      <c r="CD265">
        <v>0</v>
      </c>
      <c r="CE265">
        <v>0</v>
      </c>
    </row>
    <row r="266" spans="1:83" x14ac:dyDescent="0.25">
      <c r="A266">
        <v>230</v>
      </c>
      <c r="B266" t="s">
        <v>86</v>
      </c>
      <c r="C266">
        <v>1</v>
      </c>
      <c r="D266">
        <v>2020</v>
      </c>
      <c r="E266">
        <v>2018</v>
      </c>
      <c r="F266">
        <v>0.27886894719893401</v>
      </c>
      <c r="G266">
        <v>6.8268034427618803E-3</v>
      </c>
      <c r="H266">
        <v>0.204506186624348</v>
      </c>
      <c r="I266">
        <v>0.509798062733954</v>
      </c>
      <c r="J266">
        <v>286.87905576404</v>
      </c>
      <c r="K266">
        <v>138.06087329482801</v>
      </c>
      <c r="L266">
        <v>104.69816474301</v>
      </c>
      <c r="M266">
        <v>83.021002123487094</v>
      </c>
      <c r="N266">
        <v>611557.59662402805</v>
      </c>
      <c r="O266">
        <v>28331.667619744101</v>
      </c>
      <c r="P266">
        <v>1119161.43659235</v>
      </c>
      <c r="Q266">
        <v>3518321.84570128</v>
      </c>
      <c r="R266">
        <v>1900.49049672972</v>
      </c>
      <c r="S266">
        <v>572961387.60635304</v>
      </c>
      <c r="T266">
        <v>301480.79592730402</v>
      </c>
      <c r="U266">
        <v>60.405999999999999</v>
      </c>
      <c r="V266">
        <v>46285.623039435501</v>
      </c>
      <c r="W266">
        <v>2.0035152373699199E-4</v>
      </c>
      <c r="X266">
        <v>7.9131157582008296</v>
      </c>
      <c r="Y266">
        <v>7.9131157582008296</v>
      </c>
      <c r="Z266">
        <v>1.9102763139655401</v>
      </c>
      <c r="AA266">
        <v>1.2068126377659301</v>
      </c>
      <c r="AB266">
        <v>148.81818246921199</v>
      </c>
      <c r="AC266">
        <v>0</v>
      </c>
      <c r="AD266">
        <v>0</v>
      </c>
      <c r="AE266">
        <v>0</v>
      </c>
      <c r="AF266">
        <v>75348963.087425098</v>
      </c>
      <c r="AG266">
        <v>0</v>
      </c>
      <c r="AH266">
        <v>0</v>
      </c>
      <c r="AI266">
        <v>0</v>
      </c>
      <c r="AJ266">
        <v>130.14775753662701</v>
      </c>
      <c r="AK266">
        <v>130.14775753662701</v>
      </c>
      <c r="AL266">
        <v>102.787888429045</v>
      </c>
      <c r="AM266">
        <v>81.814189485721201</v>
      </c>
      <c r="AN266">
        <v>138.06087329482801</v>
      </c>
      <c r="AO266">
        <v>138.06087329482801</v>
      </c>
      <c r="AP266">
        <v>104.69816474301</v>
      </c>
      <c r="AQ266">
        <v>83.021002123487094</v>
      </c>
      <c r="AR266">
        <v>159781138.94742399</v>
      </c>
      <c r="AS266">
        <v>3911494.7734806798</v>
      </c>
      <c r="AT266">
        <v>117174148.46236999</v>
      </c>
      <c r="AU266">
        <v>292094605.42307699</v>
      </c>
      <c r="AV266">
        <v>1.05976099752964</v>
      </c>
      <c r="AW266">
        <v>1.05976099752964</v>
      </c>
      <c r="AX266">
        <v>1.01604553477656</v>
      </c>
      <c r="AY266">
        <v>1.0121389770395699</v>
      </c>
      <c r="AZ266">
        <v>1.05976099752964</v>
      </c>
      <c r="BA266">
        <v>1.05976099752964</v>
      </c>
      <c r="BB266">
        <v>1.01604553477656</v>
      </c>
      <c r="BC266">
        <v>1.0121389770395699</v>
      </c>
      <c r="BD266">
        <v>1.0407811637658799</v>
      </c>
      <c r="BE266">
        <v>1.0407811637658799</v>
      </c>
      <c r="BF266">
        <v>1.0493005521140599</v>
      </c>
      <c r="BG266">
        <v>1.01677803762972</v>
      </c>
      <c r="BH266">
        <v>0.27568398799999999</v>
      </c>
      <c r="BI266">
        <v>0.27568398799999999</v>
      </c>
      <c r="BJ266">
        <v>0.27386289199999903</v>
      </c>
      <c r="BK266">
        <v>0.60498158099999999</v>
      </c>
      <c r="BL266">
        <v>0.27568398799999999</v>
      </c>
      <c r="BM266">
        <v>0.27568398799999999</v>
      </c>
      <c r="BN266">
        <v>0.27386289199999903</v>
      </c>
      <c r="BO266">
        <v>0.60498158099999999</v>
      </c>
      <c r="BP266">
        <v>0.145164612</v>
      </c>
      <c r="BQ266">
        <v>0.145164612</v>
      </c>
      <c r="BR266">
        <v>0.152841594</v>
      </c>
      <c r="BS266">
        <v>0.14127632900000001</v>
      </c>
      <c r="BT266">
        <v>1</v>
      </c>
      <c r="BU266">
        <v>1</v>
      </c>
      <c r="BV266">
        <v>1</v>
      </c>
      <c r="BW266">
        <v>1</v>
      </c>
      <c r="BX266">
        <v>158.48481607982299</v>
      </c>
      <c r="BY266">
        <v>0</v>
      </c>
      <c r="BZ266">
        <v>0</v>
      </c>
      <c r="CA266">
        <v>0</v>
      </c>
      <c r="CB266">
        <v>97659098.848535702</v>
      </c>
      <c r="CC266">
        <v>0</v>
      </c>
      <c r="CD266">
        <v>0</v>
      </c>
      <c r="CE266">
        <v>0</v>
      </c>
    </row>
    <row r="267" spans="1:83" x14ac:dyDescent="0.25">
      <c r="A267">
        <v>252</v>
      </c>
      <c r="B267" t="s">
        <v>86</v>
      </c>
      <c r="C267">
        <v>1</v>
      </c>
      <c r="D267">
        <v>2021</v>
      </c>
      <c r="E267">
        <v>2019</v>
      </c>
      <c r="F267">
        <v>0.29488497119811502</v>
      </c>
      <c r="G267">
        <v>6.6623309159994301E-3</v>
      </c>
      <c r="H267">
        <v>0.19996125677983101</v>
      </c>
      <c r="I267">
        <v>0.49849144110605298</v>
      </c>
      <c r="J267">
        <v>279.30977998012401</v>
      </c>
      <c r="K267">
        <v>137.92551735326199</v>
      </c>
      <c r="L267">
        <v>104.43717506744299</v>
      </c>
      <c r="M267">
        <v>82.807330053399895</v>
      </c>
      <c r="N267">
        <v>618038.35143567703</v>
      </c>
      <c r="O267">
        <v>28519.851524761001</v>
      </c>
      <c r="P267">
        <v>1130463.1845364401</v>
      </c>
      <c r="Q267">
        <v>3554304.2905235598</v>
      </c>
      <c r="R267">
        <v>1943.0981189271299</v>
      </c>
      <c r="S267">
        <v>590426282.63096702</v>
      </c>
      <c r="T267">
        <v>303858.19268713298</v>
      </c>
      <c r="U267">
        <v>60.405999999999999</v>
      </c>
      <c r="V267">
        <v>46967.415534573098</v>
      </c>
      <c r="W267">
        <v>1.9877160531500999E-4</v>
      </c>
      <c r="X267">
        <v>7.7777598166356601</v>
      </c>
      <c r="Y267">
        <v>7.7777598166356601</v>
      </c>
      <c r="Z267">
        <v>1.6492866383977101</v>
      </c>
      <c r="AA267">
        <v>0.99314056767877101</v>
      </c>
      <c r="AB267">
        <v>141.38426262686099</v>
      </c>
      <c r="AC267">
        <v>0</v>
      </c>
      <c r="AD267">
        <v>0</v>
      </c>
      <c r="AE267">
        <v>0</v>
      </c>
      <c r="AF267">
        <v>88864577.982319504</v>
      </c>
      <c r="AG267">
        <v>0</v>
      </c>
      <c r="AH267">
        <v>0</v>
      </c>
      <c r="AI267">
        <v>0</v>
      </c>
      <c r="AJ267">
        <v>130.14775753662701</v>
      </c>
      <c r="AK267">
        <v>130.14775753662701</v>
      </c>
      <c r="AL267">
        <v>102.787888429045</v>
      </c>
      <c r="AM267">
        <v>81.814189485721201</v>
      </c>
      <c r="AN267">
        <v>137.92551735326199</v>
      </c>
      <c r="AO267">
        <v>137.92551735326199</v>
      </c>
      <c r="AP267">
        <v>104.43717506744299</v>
      </c>
      <c r="AQ267">
        <v>82.807330053399895</v>
      </c>
      <c r="AR267">
        <v>174107837.348243</v>
      </c>
      <c r="AS267">
        <v>3933615.2763909101</v>
      </c>
      <c r="AT267">
        <v>118062381.510732</v>
      </c>
      <c r="AU267">
        <v>294322448.49559999</v>
      </c>
      <c r="AV267">
        <v>1.0612209526652501</v>
      </c>
      <c r="AW267">
        <v>1.0612209526652501</v>
      </c>
      <c r="AX267">
        <v>1.0173793921813801</v>
      </c>
      <c r="AY267">
        <v>1.01348464714704</v>
      </c>
      <c r="AZ267">
        <v>1.0612209526652501</v>
      </c>
      <c r="BA267">
        <v>1.0612209526652501</v>
      </c>
      <c r="BB267">
        <v>1.0173793921813801</v>
      </c>
      <c r="BC267">
        <v>1.01348464714704</v>
      </c>
      <c r="BD267">
        <v>1.04221497177413</v>
      </c>
      <c r="BE267">
        <v>1.04221497177413</v>
      </c>
      <c r="BF267">
        <v>1.0506780664708699</v>
      </c>
      <c r="BG267">
        <v>1.01812987551187</v>
      </c>
      <c r="BH267">
        <v>0.27568398799999999</v>
      </c>
      <c r="BI267">
        <v>0.27568398799999999</v>
      </c>
      <c r="BJ267">
        <v>0.27386289199999903</v>
      </c>
      <c r="BK267">
        <v>0.60498158099999999</v>
      </c>
      <c r="BL267">
        <v>0.27568398799999999</v>
      </c>
      <c r="BM267">
        <v>0.27568398799999999</v>
      </c>
      <c r="BN267">
        <v>0.27386289199999903</v>
      </c>
      <c r="BO267">
        <v>0.60498158099999999</v>
      </c>
      <c r="BP267">
        <v>0.145164612</v>
      </c>
      <c r="BQ267">
        <v>0.145164612</v>
      </c>
      <c r="BR267">
        <v>0.152841594</v>
      </c>
      <c r="BS267">
        <v>0.14127632900000001</v>
      </c>
      <c r="BT267">
        <v>1</v>
      </c>
      <c r="BU267">
        <v>1</v>
      </c>
      <c r="BV267">
        <v>1</v>
      </c>
      <c r="BW267">
        <v>1</v>
      </c>
      <c r="BX267">
        <v>148.81818246921199</v>
      </c>
      <c r="BY267">
        <v>0</v>
      </c>
      <c r="BZ267">
        <v>0</v>
      </c>
      <c r="CA267">
        <v>0</v>
      </c>
      <c r="CB267">
        <v>91010890.004827797</v>
      </c>
      <c r="CC267">
        <v>0</v>
      </c>
      <c r="CD267">
        <v>0</v>
      </c>
      <c r="CE267">
        <v>0</v>
      </c>
    </row>
    <row r="268" spans="1:83" x14ac:dyDescent="0.25">
      <c r="A268">
        <v>274</v>
      </c>
      <c r="B268" t="s">
        <v>86</v>
      </c>
      <c r="C268">
        <v>1</v>
      </c>
      <c r="D268">
        <v>2022</v>
      </c>
      <c r="E268">
        <v>2020</v>
      </c>
      <c r="F268">
        <v>0.29021436506659498</v>
      </c>
      <c r="G268">
        <v>6.6878840303048097E-3</v>
      </c>
      <c r="H268">
        <v>0.201274741140021</v>
      </c>
      <c r="I268">
        <v>0.50182300976307803</v>
      </c>
      <c r="J268">
        <v>274.64027505764301</v>
      </c>
      <c r="K268">
        <v>138.115527240266</v>
      </c>
      <c r="L268">
        <v>104.57427945355001</v>
      </c>
      <c r="M268">
        <v>82.917424962557206</v>
      </c>
      <c r="N268">
        <v>624309.479613662</v>
      </c>
      <c r="O268">
        <v>28715.6283461739</v>
      </c>
      <c r="P268">
        <v>1141396.3821523499</v>
      </c>
      <c r="Q268">
        <v>3589028.1127522001</v>
      </c>
      <c r="R268">
        <v>1936.37669958888</v>
      </c>
      <c r="S268">
        <v>593023762.23868096</v>
      </c>
      <c r="T268">
        <v>306254.33696066798</v>
      </c>
      <c r="U268">
        <v>60.405999999999999</v>
      </c>
      <c r="V268">
        <v>47659.250910759001</v>
      </c>
      <c r="W268">
        <v>1.9720414570628599E-4</v>
      </c>
      <c r="X268">
        <v>7.9677697036392701</v>
      </c>
      <c r="Y268">
        <v>7.9677697036392701</v>
      </c>
      <c r="Z268">
        <v>1.78639102450482</v>
      </c>
      <c r="AA268">
        <v>1.10323547683603</v>
      </c>
      <c r="AB268">
        <v>136.52474781737601</v>
      </c>
      <c r="AC268">
        <v>0</v>
      </c>
      <c r="AD268">
        <v>0</v>
      </c>
      <c r="AE268">
        <v>0</v>
      </c>
      <c r="AF268">
        <v>85877181.689565301</v>
      </c>
      <c r="AG268">
        <v>0</v>
      </c>
      <c r="AH268">
        <v>0</v>
      </c>
      <c r="AI268">
        <v>0</v>
      </c>
      <c r="AJ268">
        <v>130.14775753662701</v>
      </c>
      <c r="AK268">
        <v>130.14775753662701</v>
      </c>
      <c r="AL268">
        <v>102.787888429045</v>
      </c>
      <c r="AM268">
        <v>81.814189485721201</v>
      </c>
      <c r="AN268">
        <v>138.115527240266</v>
      </c>
      <c r="AO268">
        <v>138.115527240266</v>
      </c>
      <c r="AP268">
        <v>104.57427945355001</v>
      </c>
      <c r="AQ268">
        <v>82.917424962557206</v>
      </c>
      <c r="AR268">
        <v>172104014.62750199</v>
      </c>
      <c r="AS268">
        <v>3966074.1490673502</v>
      </c>
      <c r="AT268">
        <v>119360704.23447201</v>
      </c>
      <c r="AU268">
        <v>297592969.22763902</v>
      </c>
      <c r="AV268">
        <v>1.0626207959573399</v>
      </c>
      <c r="AW268">
        <v>1.0626207959573399</v>
      </c>
      <c r="AX268">
        <v>1.01865852918702</v>
      </c>
      <c r="AY268">
        <v>1.0147718098431699</v>
      </c>
      <c r="AZ268">
        <v>1.0626207959573399</v>
      </c>
      <c r="BA268">
        <v>1.0626207959573399</v>
      </c>
      <c r="BB268">
        <v>1.01865852918702</v>
      </c>
      <c r="BC268">
        <v>1.0147718098431699</v>
      </c>
      <c r="BD268">
        <v>1.04358974451443</v>
      </c>
      <c r="BE268">
        <v>1.04358974451443</v>
      </c>
      <c r="BF268">
        <v>1.0519990694380701</v>
      </c>
      <c r="BG268">
        <v>1.0194229378185</v>
      </c>
      <c r="BH268">
        <v>0.27568398799999999</v>
      </c>
      <c r="BI268">
        <v>0.27568398799999999</v>
      </c>
      <c r="BJ268">
        <v>0.27386289199999903</v>
      </c>
      <c r="BK268">
        <v>0.60498158099999999</v>
      </c>
      <c r="BL268">
        <v>0.27568398799999999</v>
      </c>
      <c r="BM268">
        <v>0.27568398799999999</v>
      </c>
      <c r="BN268">
        <v>0.27386289199999903</v>
      </c>
      <c r="BO268">
        <v>0.60498158099999999</v>
      </c>
      <c r="BP268">
        <v>0.145164612</v>
      </c>
      <c r="BQ268">
        <v>0.145164612</v>
      </c>
      <c r="BR268">
        <v>0.152841594</v>
      </c>
      <c r="BS268">
        <v>0.14127632900000001</v>
      </c>
      <c r="BT268">
        <v>1</v>
      </c>
      <c r="BU268">
        <v>1</v>
      </c>
      <c r="BV268">
        <v>1</v>
      </c>
      <c r="BW268">
        <v>1</v>
      </c>
      <c r="BX268">
        <v>141.38426262686099</v>
      </c>
      <c r="BY268">
        <v>0</v>
      </c>
      <c r="BZ268">
        <v>0</v>
      </c>
      <c r="CA268">
        <v>0</v>
      </c>
      <c r="CB268">
        <v>87380896.592854097</v>
      </c>
      <c r="CC268">
        <v>0</v>
      </c>
      <c r="CD268">
        <v>0</v>
      </c>
      <c r="CE268">
        <v>0</v>
      </c>
    </row>
    <row r="269" spans="1:83" x14ac:dyDescent="0.25">
      <c r="A269">
        <v>296</v>
      </c>
      <c r="B269" t="s">
        <v>86</v>
      </c>
      <c r="C269">
        <v>1</v>
      </c>
      <c r="D269">
        <v>2023</v>
      </c>
      <c r="E269">
        <v>2021</v>
      </c>
      <c r="F269">
        <v>0.288980591873506</v>
      </c>
      <c r="G269">
        <v>6.6978888213800004E-3</v>
      </c>
      <c r="H269">
        <v>0.201621337606325</v>
      </c>
      <c r="I269">
        <v>0.50270018169878805</v>
      </c>
      <c r="J269">
        <v>273.40051430420698</v>
      </c>
      <c r="K269">
        <v>138.29771370563401</v>
      </c>
      <c r="L269">
        <v>104.705759245371</v>
      </c>
      <c r="M269">
        <v>83.022733135277605</v>
      </c>
      <c r="N269">
        <v>630240.47525473498</v>
      </c>
      <c r="O269">
        <v>28978.001026140199</v>
      </c>
      <c r="P269">
        <v>1152156.3319774801</v>
      </c>
      <c r="Q269">
        <v>3622909.6660912801</v>
      </c>
      <c r="R269">
        <v>1938.43813370455</v>
      </c>
      <c r="S269">
        <v>598336490.28068304</v>
      </c>
      <c r="T269">
        <v>308669.37658577802</v>
      </c>
      <c r="U269">
        <v>60.405999999999999</v>
      </c>
      <c r="V269">
        <v>48361.277100773797</v>
      </c>
      <c r="W269">
        <v>1.9564904666395701E-4</v>
      </c>
      <c r="X269">
        <v>8.1499561690076607</v>
      </c>
      <c r="Y269">
        <v>8.1499561690076607</v>
      </c>
      <c r="Z269">
        <v>1.9178708163264799</v>
      </c>
      <c r="AA269">
        <v>1.2085436495564299</v>
      </c>
      <c r="AB269">
        <v>135.102800598572</v>
      </c>
      <c r="AC269">
        <v>0</v>
      </c>
      <c r="AD269">
        <v>0</v>
      </c>
      <c r="AE269">
        <v>0</v>
      </c>
      <c r="AF269">
        <v>85746816.288345799</v>
      </c>
      <c r="AG269">
        <v>0</v>
      </c>
      <c r="AH269">
        <v>0</v>
      </c>
      <c r="AI269">
        <v>0</v>
      </c>
      <c r="AJ269">
        <v>130.14775753662701</v>
      </c>
      <c r="AK269">
        <v>130.14775753662701</v>
      </c>
      <c r="AL269">
        <v>102.787888429045</v>
      </c>
      <c r="AM269">
        <v>81.814189485721201</v>
      </c>
      <c r="AN269">
        <v>138.29771370563401</v>
      </c>
      <c r="AO269">
        <v>138.29771370563401</v>
      </c>
      <c r="AP269">
        <v>104.705759245371</v>
      </c>
      <c r="AQ269">
        <v>83.022733135277605</v>
      </c>
      <c r="AR269">
        <v>172907633.10082799</v>
      </c>
      <c r="AS269">
        <v>4007591.28967473</v>
      </c>
      <c r="AT269">
        <v>120637403.509065</v>
      </c>
      <c r="AU269">
        <v>300783862.38111401</v>
      </c>
      <c r="AV269">
        <v>1.0639331449395599</v>
      </c>
      <c r="AW269">
        <v>1.0639331449395599</v>
      </c>
      <c r="AX269">
        <v>1.0199069061124</v>
      </c>
      <c r="AY269">
        <v>1.01601717926795</v>
      </c>
      <c r="AZ269">
        <v>1.0639331449395599</v>
      </c>
      <c r="BA269">
        <v>1.0639331449395599</v>
      </c>
      <c r="BB269">
        <v>1.0199069061124</v>
      </c>
      <c r="BC269">
        <v>1.01601717926795</v>
      </c>
      <c r="BD269">
        <v>1.0448785899278401</v>
      </c>
      <c r="BE269">
        <v>1.0448785899278401</v>
      </c>
      <c r="BF269">
        <v>1.05328830555221</v>
      </c>
      <c r="BG269">
        <v>1.02067401529756</v>
      </c>
      <c r="BH269">
        <v>0.27568398799999999</v>
      </c>
      <c r="BI269">
        <v>0.27568398799999999</v>
      </c>
      <c r="BJ269">
        <v>0.27386289199999903</v>
      </c>
      <c r="BK269">
        <v>0.60498158099999999</v>
      </c>
      <c r="BL269">
        <v>0.27568398799999999</v>
      </c>
      <c r="BM269">
        <v>0.27568398799999999</v>
      </c>
      <c r="BN269">
        <v>0.27386289199999903</v>
      </c>
      <c r="BO269">
        <v>0.60498158099999999</v>
      </c>
      <c r="BP269">
        <v>0.145164612</v>
      </c>
      <c r="BQ269">
        <v>0.145164612</v>
      </c>
      <c r="BR269">
        <v>0.152841594</v>
      </c>
      <c r="BS269">
        <v>0.14127632900000001</v>
      </c>
      <c r="BT269">
        <v>1</v>
      </c>
      <c r="BU269">
        <v>1</v>
      </c>
      <c r="BV269">
        <v>1</v>
      </c>
      <c r="BW269">
        <v>1</v>
      </c>
      <c r="BX269">
        <v>136.52474781737601</v>
      </c>
      <c r="BY269">
        <v>0</v>
      </c>
      <c r="BZ269">
        <v>0</v>
      </c>
      <c r="CA269">
        <v>0</v>
      </c>
      <c r="CB269">
        <v>85233694.264253005</v>
      </c>
      <c r="CC269">
        <v>0</v>
      </c>
      <c r="CD269">
        <v>0</v>
      </c>
      <c r="CE269">
        <v>0</v>
      </c>
    </row>
    <row r="270" spans="1:83" x14ac:dyDescent="0.25">
      <c r="A270">
        <v>318</v>
      </c>
      <c r="B270" t="s">
        <v>86</v>
      </c>
      <c r="C270">
        <v>1</v>
      </c>
      <c r="D270">
        <v>2024</v>
      </c>
      <c r="E270">
        <v>2022</v>
      </c>
      <c r="F270">
        <v>0.165023724664208</v>
      </c>
      <c r="G270">
        <v>6.7231106419198498E-3</v>
      </c>
      <c r="H270">
        <v>0.231262608290663</v>
      </c>
      <c r="I270">
        <v>0.59699055640320797</v>
      </c>
      <c r="J270">
        <v>153.22555342882299</v>
      </c>
      <c r="K270">
        <v>153.22555342882299</v>
      </c>
      <c r="L270">
        <v>119.591117719542</v>
      </c>
      <c r="M270">
        <v>97.881662471422999</v>
      </c>
      <c r="N270">
        <v>644409.76564833696</v>
      </c>
      <c r="O270">
        <v>26253.426057393099</v>
      </c>
      <c r="P270">
        <v>1157053.4494324501</v>
      </c>
      <c r="Q270">
        <v>3649329.2744950601</v>
      </c>
      <c r="R270">
        <v>1923.27809274989</v>
      </c>
      <c r="S270">
        <v>598338470.28553998</v>
      </c>
      <c r="T270">
        <v>311103.46056614001</v>
      </c>
      <c r="U270">
        <v>60.405999999999999</v>
      </c>
      <c r="V270">
        <v>49073.644216465102</v>
      </c>
      <c r="W270">
        <v>1.9410621071591001E-4</v>
      </c>
      <c r="X270">
        <v>8.3207554461491604</v>
      </c>
      <c r="Y270">
        <v>8.3207554461491604</v>
      </c>
      <c r="Z270">
        <v>2.0461888444495999</v>
      </c>
      <c r="AA270">
        <v>1.31043253965484</v>
      </c>
      <c r="AB270">
        <v>14.757040446047</v>
      </c>
      <c r="AC270">
        <v>14.757040446047</v>
      </c>
      <c r="AD270">
        <v>14.757040446047</v>
      </c>
      <c r="AE270">
        <v>14.757040446047</v>
      </c>
      <c r="AF270">
        <v>9300484.1840700097</v>
      </c>
      <c r="AG270">
        <v>427629.533188342</v>
      </c>
      <c r="AH270">
        <v>17002417.591160901</v>
      </c>
      <c r="AI270">
        <v>53463424.474883698</v>
      </c>
      <c r="AJ270">
        <v>130.14775753662701</v>
      </c>
      <c r="AK270">
        <v>130.14775753662701</v>
      </c>
      <c r="AL270">
        <v>102.787888429045</v>
      </c>
      <c r="AM270">
        <v>81.814189485721201</v>
      </c>
      <c r="AN270">
        <v>138.46851298277599</v>
      </c>
      <c r="AO270">
        <v>138.46851298277599</v>
      </c>
      <c r="AP270">
        <v>104.834077273495</v>
      </c>
      <c r="AQ270">
        <v>83.124622025375999</v>
      </c>
      <c r="AR270">
        <v>98740042.976404697</v>
      </c>
      <c r="AS270">
        <v>4022695.73704676</v>
      </c>
      <c r="AT270">
        <v>138373315.27887899</v>
      </c>
      <c r="AU270">
        <v>357202416.29320902</v>
      </c>
      <c r="AV270">
        <v>1.06704270894989</v>
      </c>
      <c r="AW270">
        <v>1.06704270894989</v>
      </c>
      <c r="AX270">
        <v>1.0204704568134599</v>
      </c>
      <c r="AY270">
        <v>1.01698037217161</v>
      </c>
      <c r="AZ270">
        <v>1.06704270894989</v>
      </c>
      <c r="BA270">
        <v>1.06704270894989</v>
      </c>
      <c r="BB270">
        <v>1.0204704568134599</v>
      </c>
      <c r="BC270">
        <v>1.01698037217161</v>
      </c>
      <c r="BD270">
        <v>1.0479324630719</v>
      </c>
      <c r="BE270">
        <v>1.0479324630719</v>
      </c>
      <c r="BF270">
        <v>1.0538703011828401</v>
      </c>
      <c r="BG270">
        <v>1.0216416229212799</v>
      </c>
      <c r="BH270">
        <v>0.27568398799999999</v>
      </c>
      <c r="BI270">
        <v>0.27568398799999999</v>
      </c>
      <c r="BJ270">
        <v>0.27386289199999903</v>
      </c>
      <c r="BK270">
        <v>0.60498158099999999</v>
      </c>
      <c r="BL270">
        <v>0.27568398799999999</v>
      </c>
      <c r="BM270">
        <v>0.27568398799999999</v>
      </c>
      <c r="BN270">
        <v>0.27386289199999903</v>
      </c>
      <c r="BO270">
        <v>0.60498158099999999</v>
      </c>
      <c r="BP270">
        <v>0.145164612</v>
      </c>
      <c r="BQ270">
        <v>0.145164612</v>
      </c>
      <c r="BR270">
        <v>0.152841594</v>
      </c>
      <c r="BS270">
        <v>0.14127632900000001</v>
      </c>
      <c r="BT270">
        <v>1</v>
      </c>
      <c r="BU270">
        <v>1</v>
      </c>
      <c r="BV270">
        <v>1</v>
      </c>
      <c r="BW270">
        <v>1</v>
      </c>
      <c r="BX270">
        <v>14.757040446047</v>
      </c>
      <c r="BY270">
        <v>14.757040446047</v>
      </c>
      <c r="BZ270">
        <v>14.757040446047</v>
      </c>
      <c r="CA270">
        <v>14.757040446047</v>
      </c>
      <c r="CB270">
        <v>9300484.1840700097</v>
      </c>
      <c r="CC270">
        <v>427629.533188342</v>
      </c>
      <c r="CD270">
        <v>17002417.591160901</v>
      </c>
      <c r="CE270">
        <v>53463424.474883698</v>
      </c>
    </row>
    <row r="271" spans="1:83" x14ac:dyDescent="0.25">
      <c r="A271">
        <v>340</v>
      </c>
      <c r="B271" t="s">
        <v>86</v>
      </c>
      <c r="C271">
        <v>1</v>
      </c>
      <c r="D271">
        <v>2025</v>
      </c>
      <c r="E271">
        <v>2023</v>
      </c>
      <c r="F271">
        <v>0.16537894344898399</v>
      </c>
      <c r="G271">
        <v>6.7405089504708297E-3</v>
      </c>
      <c r="H271">
        <v>0.23116360849689599</v>
      </c>
      <c r="I271">
        <v>0.59671693910364798</v>
      </c>
      <c r="J271">
        <v>153.43487237289901</v>
      </c>
      <c r="K271">
        <v>153.43487237289901</v>
      </c>
      <c r="L271">
        <v>119.453660067341</v>
      </c>
      <c r="M271">
        <v>97.765081479370195</v>
      </c>
      <c r="N271">
        <v>650624.52267980098</v>
      </c>
      <c r="O271">
        <v>26518.130585783099</v>
      </c>
      <c r="P271">
        <v>1168138.38686934</v>
      </c>
      <c r="Q271">
        <v>3684333.1311476701</v>
      </c>
      <c r="R271">
        <v>1925.1215358751899</v>
      </c>
      <c r="S271">
        <v>603634831.12255096</v>
      </c>
      <c r="T271">
        <v>313556.73908043699</v>
      </c>
      <c r="U271">
        <v>60.405999999999999</v>
      </c>
      <c r="V271">
        <v>49796.504580845103</v>
      </c>
      <c r="W271">
        <v>1.9257554115866899E-4</v>
      </c>
      <c r="X271">
        <v>8.7254582290098099</v>
      </c>
      <c r="Y271">
        <v>8.7254582290098099</v>
      </c>
      <c r="Z271">
        <v>2.1041150310335102</v>
      </c>
      <c r="AA271">
        <v>1.3892353863868701</v>
      </c>
      <c r="AB271">
        <v>14.561656607262201</v>
      </c>
      <c r="AC271">
        <v>14.561656607262201</v>
      </c>
      <c r="AD271">
        <v>14.561656607262201</v>
      </c>
      <c r="AE271">
        <v>14.561656607262201</v>
      </c>
      <c r="AF271">
        <v>9383673.7217373997</v>
      </c>
      <c r="AG271">
        <v>382293.375011909</v>
      </c>
      <c r="AH271">
        <v>16848615.006883599</v>
      </c>
      <c r="AI271">
        <v>53140279.742026404</v>
      </c>
      <c r="AJ271">
        <v>130.14775753662701</v>
      </c>
      <c r="AK271">
        <v>130.14775753662701</v>
      </c>
      <c r="AL271">
        <v>102.787888429045</v>
      </c>
      <c r="AM271">
        <v>81.814189485721201</v>
      </c>
      <c r="AN271">
        <v>138.87321576563599</v>
      </c>
      <c r="AO271">
        <v>138.87321576563599</v>
      </c>
      <c r="AP271">
        <v>104.892003460078</v>
      </c>
      <c r="AQ271">
        <v>83.203424872108002</v>
      </c>
      <c r="AR271">
        <v>99828490.600053802</v>
      </c>
      <c r="AS271">
        <v>4068805.9819975002</v>
      </c>
      <c r="AT271">
        <v>139538405.776703</v>
      </c>
      <c r="AU271">
        <v>360199128.76379597</v>
      </c>
      <c r="AV271">
        <v>1.06838049664204</v>
      </c>
      <c r="AW271">
        <v>1.06838049664204</v>
      </c>
      <c r="AX271">
        <v>1.0217413926140599</v>
      </c>
      <c r="AY271">
        <v>1.0182484875494</v>
      </c>
      <c r="AZ271">
        <v>1.06838049664204</v>
      </c>
      <c r="BA271">
        <v>1.06838049664204</v>
      </c>
      <c r="BB271">
        <v>1.0217413926140599</v>
      </c>
      <c r="BC271">
        <v>1.0182484875494</v>
      </c>
      <c r="BD271">
        <v>1.0492462915995999</v>
      </c>
      <c r="BE271">
        <v>1.0492462915995999</v>
      </c>
      <c r="BF271">
        <v>1.0551828345207901</v>
      </c>
      <c r="BG271">
        <v>1.0229155506076599</v>
      </c>
      <c r="BH271">
        <v>0.27568398799999999</v>
      </c>
      <c r="BI271">
        <v>0.27568398799999999</v>
      </c>
      <c r="BJ271">
        <v>0.27386289199999903</v>
      </c>
      <c r="BK271">
        <v>0.60498158099999999</v>
      </c>
      <c r="BL271">
        <v>0.27568398799999999</v>
      </c>
      <c r="BM271">
        <v>0.27568398799999999</v>
      </c>
      <c r="BN271">
        <v>0.27386289199999903</v>
      </c>
      <c r="BO271">
        <v>0.60498158099999999</v>
      </c>
      <c r="BP271">
        <v>0.145164612</v>
      </c>
      <c r="BQ271">
        <v>0.145164612</v>
      </c>
      <c r="BR271">
        <v>0.152841594</v>
      </c>
      <c r="BS271">
        <v>0.14127632900000001</v>
      </c>
      <c r="BT271">
        <v>1</v>
      </c>
      <c r="BU271">
        <v>1</v>
      </c>
      <c r="BV271">
        <v>1</v>
      </c>
      <c r="BW271">
        <v>1</v>
      </c>
      <c r="BX271">
        <v>14.561656607262201</v>
      </c>
      <c r="BY271">
        <v>14.561656607262201</v>
      </c>
      <c r="BZ271">
        <v>14.561656607262201</v>
      </c>
      <c r="CA271">
        <v>14.561656607262201</v>
      </c>
      <c r="CB271">
        <v>9383673.7217373997</v>
      </c>
      <c r="CC271">
        <v>382293.375011909</v>
      </c>
      <c r="CD271">
        <v>16848615.006883599</v>
      </c>
      <c r="CE271">
        <v>53140279.742026404</v>
      </c>
    </row>
    <row r="272" spans="1:83" x14ac:dyDescent="0.25">
      <c r="A272">
        <v>362</v>
      </c>
      <c r="B272" t="s">
        <v>86</v>
      </c>
      <c r="C272">
        <v>1</v>
      </c>
      <c r="D272">
        <v>2026</v>
      </c>
      <c r="E272">
        <v>2024</v>
      </c>
      <c r="F272">
        <v>0.165470928776045</v>
      </c>
      <c r="G272">
        <v>6.7440640495323896E-3</v>
      </c>
      <c r="H272">
        <v>0.231197818680587</v>
      </c>
      <c r="I272">
        <v>0.59658718849383297</v>
      </c>
      <c r="J272">
        <v>153.42395175233401</v>
      </c>
      <c r="K272">
        <v>153.42395175233401</v>
      </c>
      <c r="L272">
        <v>119.39926618585601</v>
      </c>
      <c r="M272">
        <v>97.683800622420407</v>
      </c>
      <c r="N272">
        <v>656870.79551946395</v>
      </c>
      <c r="O272">
        <v>26771.945682653699</v>
      </c>
      <c r="P272">
        <v>1179324.95444676</v>
      </c>
      <c r="Q272">
        <v>3719656.0899993898</v>
      </c>
      <c r="R272">
        <v>1927.1875317157401</v>
      </c>
      <c r="S272">
        <v>609047848.97711205</v>
      </c>
      <c r="T272">
        <v>316029.36349162</v>
      </c>
      <c r="U272">
        <v>60.405999999999999</v>
      </c>
      <c r="V272">
        <v>50530.012760661099</v>
      </c>
      <c r="W272">
        <v>1.91056942051336E-4</v>
      </c>
      <c r="X272">
        <v>8.8995682972023999</v>
      </c>
      <c r="Y272">
        <v>8.8995682972023999</v>
      </c>
      <c r="Z272">
        <v>2.2347518383064902</v>
      </c>
      <c r="AA272">
        <v>1.49298521819459</v>
      </c>
      <c r="AB272">
        <v>14.376625918504599</v>
      </c>
      <c r="AC272">
        <v>14.376625918504599</v>
      </c>
      <c r="AD272">
        <v>14.376625918504599</v>
      </c>
      <c r="AE272">
        <v>14.376625918504599</v>
      </c>
      <c r="AF272">
        <v>9353785.3759731296</v>
      </c>
      <c r="AG272">
        <v>381241.24348985899</v>
      </c>
      <c r="AH272">
        <v>16793888.609065998</v>
      </c>
      <c r="AI272">
        <v>52968279.185663</v>
      </c>
      <c r="AJ272">
        <v>130.14775753662701</v>
      </c>
      <c r="AK272">
        <v>130.14775753662701</v>
      </c>
      <c r="AL272">
        <v>102.787888429045</v>
      </c>
      <c r="AM272">
        <v>81.814189485721201</v>
      </c>
      <c r="AN272">
        <v>139.04732583382901</v>
      </c>
      <c r="AO272">
        <v>139.04732583382901</v>
      </c>
      <c r="AP272">
        <v>105.02264026735099</v>
      </c>
      <c r="AQ272">
        <v>83.307174703915805</v>
      </c>
      <c r="AR272">
        <v>100779713.23929501</v>
      </c>
      <c r="AS272">
        <v>4107457.7027315702</v>
      </c>
      <c r="AT272">
        <v>140810534.15561199</v>
      </c>
      <c r="AU272">
        <v>363350143.87947202</v>
      </c>
      <c r="AV272">
        <v>1.06971389472338</v>
      </c>
      <c r="AW272">
        <v>1.06971389472338</v>
      </c>
      <c r="AX272">
        <v>1.0230133919801201</v>
      </c>
      <c r="AY272">
        <v>1.01951758598838</v>
      </c>
      <c r="AZ272">
        <v>1.06971389472338</v>
      </c>
      <c r="BA272">
        <v>1.06971389472338</v>
      </c>
      <c r="BB272">
        <v>1.0230133919801201</v>
      </c>
      <c r="BC272">
        <v>1.01951758598838</v>
      </c>
      <c r="BD272">
        <v>1.0505558091324201</v>
      </c>
      <c r="BE272">
        <v>1.0505558091324201</v>
      </c>
      <c r="BF272">
        <v>1.05649646623454</v>
      </c>
      <c r="BG272">
        <v>1.0241904658610199</v>
      </c>
      <c r="BH272">
        <v>0.27568398799999999</v>
      </c>
      <c r="BI272">
        <v>0.27568398799999999</v>
      </c>
      <c r="BJ272">
        <v>0.27386289199999903</v>
      </c>
      <c r="BK272">
        <v>0.60498158099999999</v>
      </c>
      <c r="BL272">
        <v>0.27568398799999999</v>
      </c>
      <c r="BM272">
        <v>0.27568398799999999</v>
      </c>
      <c r="BN272">
        <v>0.27386289199999903</v>
      </c>
      <c r="BO272">
        <v>0.60498158099999999</v>
      </c>
      <c r="BP272">
        <v>0.145164612</v>
      </c>
      <c r="BQ272">
        <v>0.145164612</v>
      </c>
      <c r="BR272">
        <v>0.152841594</v>
      </c>
      <c r="BS272">
        <v>0.14127632900000001</v>
      </c>
      <c r="BT272">
        <v>1</v>
      </c>
      <c r="BU272">
        <v>1</v>
      </c>
      <c r="BV272">
        <v>1</v>
      </c>
      <c r="BW272">
        <v>1</v>
      </c>
      <c r="BX272">
        <v>14.376625918504599</v>
      </c>
      <c r="BY272">
        <v>14.376625918504599</v>
      </c>
      <c r="BZ272">
        <v>14.376625918504599</v>
      </c>
      <c r="CA272">
        <v>14.376625918504599</v>
      </c>
      <c r="CB272">
        <v>9353785.3759731296</v>
      </c>
      <c r="CC272">
        <v>381241.24348985899</v>
      </c>
      <c r="CD272">
        <v>16793888.609065998</v>
      </c>
      <c r="CE272">
        <v>52968279.185663</v>
      </c>
    </row>
    <row r="273" spans="1:83" x14ac:dyDescent="0.25">
      <c r="A273">
        <v>384</v>
      </c>
      <c r="B273" t="s">
        <v>86</v>
      </c>
      <c r="C273">
        <v>1</v>
      </c>
      <c r="D273">
        <v>2027</v>
      </c>
      <c r="E273">
        <v>2025</v>
      </c>
      <c r="F273">
        <v>0.16550068879996499</v>
      </c>
      <c r="G273">
        <v>6.7460560706185902E-3</v>
      </c>
      <c r="H273">
        <v>0.23120904660740099</v>
      </c>
      <c r="I273">
        <v>0.59654420852201395</v>
      </c>
      <c r="J273">
        <v>153.54903166676999</v>
      </c>
      <c r="K273">
        <v>153.54903166676999</v>
      </c>
      <c r="L273">
        <v>119.481553459021</v>
      </c>
      <c r="M273">
        <v>97.739172026828697</v>
      </c>
      <c r="N273">
        <v>663078.67481623695</v>
      </c>
      <c r="O273">
        <v>27028.0803782537</v>
      </c>
      <c r="P273">
        <v>1190464.09003829</v>
      </c>
      <c r="Q273">
        <v>3754795.72984348</v>
      </c>
      <c r="R273">
        <v>1931.4061215276499</v>
      </c>
      <c r="S273">
        <v>615194348.58653998</v>
      </c>
      <c r="T273">
        <v>318521.486356245</v>
      </c>
      <c r="U273">
        <v>60.405999999999999</v>
      </c>
      <c r="V273">
        <v>51274.325599446398</v>
      </c>
      <c r="W273">
        <v>1.8955031820958E-4</v>
      </c>
      <c r="X273">
        <v>9.0731070673932397</v>
      </c>
      <c r="Y273">
        <v>9.0731070673932397</v>
      </c>
      <c r="Z273">
        <v>2.3654979672266698</v>
      </c>
      <c r="AA273">
        <v>1.59681547835792</v>
      </c>
      <c r="AB273">
        <v>14.3281670627495</v>
      </c>
      <c r="AC273">
        <v>14.3281670627495</v>
      </c>
      <c r="AD273">
        <v>14.3281670627495</v>
      </c>
      <c r="AE273">
        <v>14.3281670627495</v>
      </c>
      <c r="AF273">
        <v>9411754.4968440905</v>
      </c>
      <c r="AG273">
        <v>383592.91033591999</v>
      </c>
      <c r="AH273">
        <v>16897564.968582701</v>
      </c>
      <c r="AI273">
        <v>53295853.873485103</v>
      </c>
      <c r="AJ273">
        <v>130.14775753662701</v>
      </c>
      <c r="AK273">
        <v>130.14775753662701</v>
      </c>
      <c r="AL273">
        <v>102.787888429045</v>
      </c>
      <c r="AM273">
        <v>81.814189485721201</v>
      </c>
      <c r="AN273">
        <v>139.22086460401999</v>
      </c>
      <c r="AO273">
        <v>139.22086460401999</v>
      </c>
      <c r="AP273">
        <v>105.153386396272</v>
      </c>
      <c r="AQ273">
        <v>83.411004964079098</v>
      </c>
      <c r="AR273">
        <v>101815088.43691801</v>
      </c>
      <c r="AS273">
        <v>4150135.56989248</v>
      </c>
      <c r="AT273">
        <v>142238498.814955</v>
      </c>
      <c r="AU273">
        <v>366990625.76477301</v>
      </c>
      <c r="AV273">
        <v>1.0710281335693701</v>
      </c>
      <c r="AW273">
        <v>1.0710281335693701</v>
      </c>
      <c r="AX273">
        <v>1.0242695453664199</v>
      </c>
      <c r="AY273">
        <v>1.0207696674683799</v>
      </c>
      <c r="AZ273">
        <v>1.0710281335693701</v>
      </c>
      <c r="BA273">
        <v>1.0710281335693701</v>
      </c>
      <c r="BB273">
        <v>1.0242695453664199</v>
      </c>
      <c r="BC273">
        <v>1.0207696674683799</v>
      </c>
      <c r="BD273">
        <v>1.0518465105630099</v>
      </c>
      <c r="BE273">
        <v>1.0518465105630099</v>
      </c>
      <c r="BF273">
        <v>1.057793733332</v>
      </c>
      <c r="BG273">
        <v>1.02544828615948</v>
      </c>
      <c r="BH273">
        <v>0.27568398799999999</v>
      </c>
      <c r="BI273">
        <v>0.27568398799999999</v>
      </c>
      <c r="BJ273">
        <v>0.27386289199999903</v>
      </c>
      <c r="BK273">
        <v>0.60498158099999999</v>
      </c>
      <c r="BL273">
        <v>0.27568398799999999</v>
      </c>
      <c r="BM273">
        <v>0.27568398799999999</v>
      </c>
      <c r="BN273">
        <v>0.27386289199999903</v>
      </c>
      <c r="BO273">
        <v>0.60498158099999999</v>
      </c>
      <c r="BP273">
        <v>0.145164612</v>
      </c>
      <c r="BQ273">
        <v>0.145164612</v>
      </c>
      <c r="BR273">
        <v>0.152841594</v>
      </c>
      <c r="BS273">
        <v>0.14127632900000001</v>
      </c>
      <c r="BT273">
        <v>1</v>
      </c>
      <c r="BU273">
        <v>1</v>
      </c>
      <c r="BV273">
        <v>1</v>
      </c>
      <c r="BW273">
        <v>1</v>
      </c>
      <c r="BX273">
        <v>14.3281670627495</v>
      </c>
      <c r="BY273">
        <v>14.3281670627495</v>
      </c>
      <c r="BZ273">
        <v>14.3281670627495</v>
      </c>
      <c r="CA273">
        <v>14.3281670627495</v>
      </c>
      <c r="CB273">
        <v>9411754.4968440905</v>
      </c>
      <c r="CC273">
        <v>383592.91033591999</v>
      </c>
      <c r="CD273">
        <v>16897564.968582701</v>
      </c>
      <c r="CE273">
        <v>53295853.873485103</v>
      </c>
    </row>
    <row r="274" spans="1:83" x14ac:dyDescent="0.25">
      <c r="A274">
        <v>406</v>
      </c>
      <c r="B274" t="s">
        <v>86</v>
      </c>
      <c r="C274">
        <v>1</v>
      </c>
      <c r="D274">
        <v>2028</v>
      </c>
      <c r="E274">
        <v>2026</v>
      </c>
      <c r="F274">
        <v>0.16548462717506601</v>
      </c>
      <c r="G274">
        <v>6.7468847675311297E-3</v>
      </c>
      <c r="H274">
        <v>0.23120332349352901</v>
      </c>
      <c r="I274">
        <v>0.59656516456387298</v>
      </c>
      <c r="J274">
        <v>153.77252651385501</v>
      </c>
      <c r="K274">
        <v>153.77252651385501</v>
      </c>
      <c r="L274">
        <v>119.663120421554</v>
      </c>
      <c r="M274">
        <v>97.894059666696506</v>
      </c>
      <c r="N274">
        <v>669273.02376300294</v>
      </c>
      <c r="O274">
        <v>27286.5706406018</v>
      </c>
      <c r="P274">
        <v>1201595.1411035799</v>
      </c>
      <c r="Q274">
        <v>3789884.4177384698</v>
      </c>
      <c r="R274">
        <v>1937.1996574715599</v>
      </c>
      <c r="S274">
        <v>621905524.08671606</v>
      </c>
      <c r="T274">
        <v>321033.26143389201</v>
      </c>
      <c r="U274">
        <v>60.405999999999999</v>
      </c>
      <c r="V274">
        <v>52029.602251057302</v>
      </c>
      <c r="W274">
        <v>1.8805557519966401E-4</v>
      </c>
      <c r="X274">
        <v>9.2441523060663595</v>
      </c>
      <c r="Y274">
        <v>9.2441523060663595</v>
      </c>
      <c r="Z274">
        <v>2.4946153213475601</v>
      </c>
      <c r="AA274">
        <v>1.69925350981351</v>
      </c>
      <c r="AB274">
        <v>14.3806166711618</v>
      </c>
      <c r="AC274">
        <v>14.3806166711618</v>
      </c>
      <c r="AD274">
        <v>14.3806166711618</v>
      </c>
      <c r="AE274">
        <v>14.3806166711618</v>
      </c>
      <c r="AF274">
        <v>9535480.2453542892</v>
      </c>
      <c r="AG274">
        <v>388680.46327701799</v>
      </c>
      <c r="AH274">
        <v>17119607.739624102</v>
      </c>
      <c r="AI274">
        <v>53996278.069394499</v>
      </c>
      <c r="AJ274">
        <v>130.14775753662701</v>
      </c>
      <c r="AK274">
        <v>130.14775753662701</v>
      </c>
      <c r="AL274">
        <v>102.787888429045</v>
      </c>
      <c r="AM274">
        <v>81.814189485721201</v>
      </c>
      <c r="AN274">
        <v>139.391909842693</v>
      </c>
      <c r="AO274">
        <v>139.391909842693</v>
      </c>
      <c r="AP274">
        <v>105.282503750393</v>
      </c>
      <c r="AQ274">
        <v>83.513442995534703</v>
      </c>
      <c r="AR274">
        <v>102915803.791604</v>
      </c>
      <c r="AS274">
        <v>4195924.9073041296</v>
      </c>
      <c r="AT274">
        <v>143786624.06783301</v>
      </c>
      <c r="AU274">
        <v>371007171.31997299</v>
      </c>
      <c r="AV274">
        <v>1.0723288266720199</v>
      </c>
      <c r="AW274">
        <v>1.0723288266720199</v>
      </c>
      <c r="AX274">
        <v>1.0255145686915501</v>
      </c>
      <c r="AY274">
        <v>1.02200975380348</v>
      </c>
      <c r="AZ274">
        <v>1.0723288266720199</v>
      </c>
      <c r="BA274">
        <v>1.0723288266720199</v>
      </c>
      <c r="BB274">
        <v>1.0255145686915501</v>
      </c>
      <c r="BC274">
        <v>1.02200975380348</v>
      </c>
      <c r="BD274">
        <v>1.05312390884832</v>
      </c>
      <c r="BE274">
        <v>1.05312390884832</v>
      </c>
      <c r="BF274">
        <v>1.05907950608307</v>
      </c>
      <c r="BG274">
        <v>1.0266940563342299</v>
      </c>
      <c r="BH274">
        <v>0.27568398799999999</v>
      </c>
      <c r="BI274">
        <v>0.27568398799999999</v>
      </c>
      <c r="BJ274">
        <v>0.27386289199999903</v>
      </c>
      <c r="BK274">
        <v>0.60498158099999999</v>
      </c>
      <c r="BL274">
        <v>0.27568398799999999</v>
      </c>
      <c r="BM274">
        <v>0.27568398799999999</v>
      </c>
      <c r="BN274">
        <v>0.27386289199999903</v>
      </c>
      <c r="BO274">
        <v>0.60498158099999999</v>
      </c>
      <c r="BP274">
        <v>0.145164612</v>
      </c>
      <c r="BQ274">
        <v>0.145164612</v>
      </c>
      <c r="BR274">
        <v>0.152841594</v>
      </c>
      <c r="BS274">
        <v>0.14127632900000001</v>
      </c>
      <c r="BT274">
        <v>1</v>
      </c>
      <c r="BU274">
        <v>1</v>
      </c>
      <c r="BV274">
        <v>1</v>
      </c>
      <c r="BW274">
        <v>1</v>
      </c>
      <c r="BX274">
        <v>14.3806166711618</v>
      </c>
      <c r="BY274">
        <v>14.3806166711618</v>
      </c>
      <c r="BZ274">
        <v>14.3806166711618</v>
      </c>
      <c r="CA274">
        <v>14.3806166711618</v>
      </c>
      <c r="CB274">
        <v>9535480.2453542892</v>
      </c>
      <c r="CC274">
        <v>388680.46327701799</v>
      </c>
      <c r="CD274">
        <v>17119607.739624102</v>
      </c>
      <c r="CE274">
        <v>53996278.069394499</v>
      </c>
    </row>
    <row r="275" spans="1:83" x14ac:dyDescent="0.25">
      <c r="A275">
        <v>428</v>
      </c>
      <c r="B275" t="s">
        <v>86</v>
      </c>
      <c r="C275">
        <v>1</v>
      </c>
      <c r="D275">
        <v>2029</v>
      </c>
      <c r="E275">
        <v>2027</v>
      </c>
      <c r="F275">
        <v>0.16552506123948801</v>
      </c>
      <c r="G275">
        <v>6.7490998854752198E-3</v>
      </c>
      <c r="H275">
        <v>0.23121908939781799</v>
      </c>
      <c r="I275">
        <v>0.59650674947721805</v>
      </c>
      <c r="J275">
        <v>153.86835399048999</v>
      </c>
      <c r="K275">
        <v>153.86835399048999</v>
      </c>
      <c r="L275">
        <v>119.71763892627099</v>
      </c>
      <c r="M275">
        <v>97.922061511176807</v>
      </c>
      <c r="N275">
        <v>675618.32953707699</v>
      </c>
      <c r="O275">
        <v>27547.584373983798</v>
      </c>
      <c r="P275">
        <v>1212976.86471071</v>
      </c>
      <c r="Q275">
        <v>3825795.82023001</v>
      </c>
      <c r="R275">
        <v>1941.0004947807199</v>
      </c>
      <c r="S275">
        <v>628039521.70883906</v>
      </c>
      <c r="T275">
        <v>323564.84369664598</v>
      </c>
      <c r="U275">
        <v>60.405999999999999</v>
      </c>
      <c r="V275">
        <v>52796.0042137044</v>
      </c>
      <c r="W275">
        <v>1.8657261933253399E-4</v>
      </c>
      <c r="X275">
        <v>9.4134345966194992</v>
      </c>
      <c r="Y275">
        <v>9.4134345966194992</v>
      </c>
      <c r="Z275">
        <v>2.62258863998311</v>
      </c>
      <c r="AA275">
        <v>1.8007101682122599</v>
      </c>
      <c r="AB275">
        <v>14.307161857243401</v>
      </c>
      <c r="AC275">
        <v>14.307161857243401</v>
      </c>
      <c r="AD275">
        <v>14.307161857243401</v>
      </c>
      <c r="AE275">
        <v>14.307161857243401</v>
      </c>
      <c r="AF275">
        <v>9575397.4776640106</v>
      </c>
      <c r="AG275">
        <v>390393.382684196</v>
      </c>
      <c r="AH275">
        <v>17191416.170646202</v>
      </c>
      <c r="AI275">
        <v>54222489.784828998</v>
      </c>
      <c r="AJ275">
        <v>130.14775753662701</v>
      </c>
      <c r="AK275">
        <v>130.14775753662701</v>
      </c>
      <c r="AL275">
        <v>102.787888429045</v>
      </c>
      <c r="AM275">
        <v>81.814189485721201</v>
      </c>
      <c r="AN275">
        <v>139.56119213324601</v>
      </c>
      <c r="AO275">
        <v>139.56119213324601</v>
      </c>
      <c r="AP275">
        <v>105.410477069028</v>
      </c>
      <c r="AQ275">
        <v>83.614899653933406</v>
      </c>
      <c r="AR275">
        <v>103956280.291674</v>
      </c>
      <c r="AS275">
        <v>4238701.4640390398</v>
      </c>
      <c r="AT275">
        <v>145214726.315359</v>
      </c>
      <c r="AU275">
        <v>374629813.637766</v>
      </c>
      <c r="AV275">
        <v>1.0736504891730001</v>
      </c>
      <c r="AW275">
        <v>1.0736504891730001</v>
      </c>
      <c r="AX275">
        <v>1.0267773701019201</v>
      </c>
      <c r="AY275">
        <v>1.0232686931125901</v>
      </c>
      <c r="AZ275">
        <v>1.0736504891730001</v>
      </c>
      <c r="BA275">
        <v>1.0736504891730001</v>
      </c>
      <c r="BB275">
        <v>1.0267773701019201</v>
      </c>
      <c r="BC275">
        <v>1.0232686931125901</v>
      </c>
      <c r="BD275">
        <v>1.0544219009796401</v>
      </c>
      <c r="BE275">
        <v>1.0544219009796401</v>
      </c>
      <c r="BF275">
        <v>1.06038363879341</v>
      </c>
      <c r="BG275">
        <v>1.02795876589413</v>
      </c>
      <c r="BH275">
        <v>0.27568398799999999</v>
      </c>
      <c r="BI275">
        <v>0.27568398799999999</v>
      </c>
      <c r="BJ275">
        <v>0.27386289199999903</v>
      </c>
      <c r="BK275">
        <v>0.60498158099999999</v>
      </c>
      <c r="BL275">
        <v>0.27568398799999999</v>
      </c>
      <c r="BM275">
        <v>0.27568398799999999</v>
      </c>
      <c r="BN275">
        <v>0.27386289199999903</v>
      </c>
      <c r="BO275">
        <v>0.60498158099999999</v>
      </c>
      <c r="BP275">
        <v>0.145164612</v>
      </c>
      <c r="BQ275">
        <v>0.145164612</v>
      </c>
      <c r="BR275">
        <v>0.152841594</v>
      </c>
      <c r="BS275">
        <v>0.14127632900000001</v>
      </c>
      <c r="BT275">
        <v>1</v>
      </c>
      <c r="BU275">
        <v>1</v>
      </c>
      <c r="BV275">
        <v>1</v>
      </c>
      <c r="BW275">
        <v>1</v>
      </c>
      <c r="BX275">
        <v>14.307161857243401</v>
      </c>
      <c r="BY275">
        <v>14.307161857243401</v>
      </c>
      <c r="BZ275">
        <v>14.307161857243401</v>
      </c>
      <c r="CA275">
        <v>14.307161857243401</v>
      </c>
      <c r="CB275">
        <v>9575397.4776640106</v>
      </c>
      <c r="CC275">
        <v>390393.382684196</v>
      </c>
      <c r="CD275">
        <v>17191416.170646202</v>
      </c>
      <c r="CE275">
        <v>54222489.784828998</v>
      </c>
    </row>
    <row r="276" spans="1:83" x14ac:dyDescent="0.25">
      <c r="A276">
        <v>450</v>
      </c>
      <c r="B276" t="s">
        <v>86</v>
      </c>
      <c r="C276">
        <v>1</v>
      </c>
      <c r="D276">
        <v>2030</v>
      </c>
      <c r="E276">
        <v>2028</v>
      </c>
      <c r="F276">
        <v>0.16556259414003199</v>
      </c>
      <c r="G276">
        <v>6.7512664612300703E-3</v>
      </c>
      <c r="H276">
        <v>0.23123348896353199</v>
      </c>
      <c r="I276">
        <v>0.59645265043520401</v>
      </c>
      <c r="J276">
        <v>153.97391935515199</v>
      </c>
      <c r="K276">
        <v>153.97391935515199</v>
      </c>
      <c r="L276">
        <v>119.780993570688</v>
      </c>
      <c r="M276">
        <v>97.958614564303204</v>
      </c>
      <c r="N276">
        <v>682017.422662033</v>
      </c>
      <c r="O276">
        <v>27811.121077858199</v>
      </c>
      <c r="P276">
        <v>1224456.13692721</v>
      </c>
      <c r="Q276">
        <v>3862013.1649582898</v>
      </c>
      <c r="R276">
        <v>1944.94706619727</v>
      </c>
      <c r="S276">
        <v>634279114.68307304</v>
      </c>
      <c r="T276">
        <v>326116.38933866</v>
      </c>
      <c r="U276">
        <v>60.405999999999999</v>
      </c>
      <c r="V276">
        <v>53573.695364485502</v>
      </c>
      <c r="W276">
        <v>1.8510135765794001E-4</v>
      </c>
      <c r="X276">
        <v>9.5854460073425507</v>
      </c>
      <c r="Y276">
        <v>9.5854460073425507</v>
      </c>
      <c r="Z276">
        <v>2.7523893304595699</v>
      </c>
      <c r="AA276">
        <v>1.9037092673990399</v>
      </c>
      <c r="AB276">
        <v>14.2407158111829</v>
      </c>
      <c r="AC276">
        <v>14.2407158111829</v>
      </c>
      <c r="AD276">
        <v>14.2407158111829</v>
      </c>
      <c r="AE276">
        <v>14.2407158111829</v>
      </c>
      <c r="AF276">
        <v>9621288.6277636904</v>
      </c>
      <c r="AG276">
        <v>392297.32035448903</v>
      </c>
      <c r="AH276">
        <v>17273658.815885101</v>
      </c>
      <c r="AI276">
        <v>54482071.027507298</v>
      </c>
      <c r="AJ276">
        <v>130.14775753662701</v>
      </c>
      <c r="AK276">
        <v>130.14775753662701</v>
      </c>
      <c r="AL276">
        <v>102.787888429045</v>
      </c>
      <c r="AM276">
        <v>81.814189485721201</v>
      </c>
      <c r="AN276">
        <v>139.73320354396901</v>
      </c>
      <c r="AO276">
        <v>139.73320354396901</v>
      </c>
      <c r="AP276">
        <v>105.540277759505</v>
      </c>
      <c r="AQ276">
        <v>83.717898753120195</v>
      </c>
      <c r="AR276">
        <v>105012895.635773</v>
      </c>
      <c r="AS276">
        <v>4282187.3140185298</v>
      </c>
      <c r="AT276">
        <v>146666572.66486701</v>
      </c>
      <c r="AU276">
        <v>378317459.06841397</v>
      </c>
      <c r="AV276">
        <v>1.0749724643048999</v>
      </c>
      <c r="AW276">
        <v>1.0749724643048999</v>
      </c>
      <c r="AX276">
        <v>1.02804059732941</v>
      </c>
      <c r="AY276">
        <v>1.0245279892113499</v>
      </c>
      <c r="AZ276">
        <v>1.0749724643048999</v>
      </c>
      <c r="BA276">
        <v>1.0749724643048999</v>
      </c>
      <c r="BB276">
        <v>1.02804059732941</v>
      </c>
      <c r="BC276">
        <v>1.0245279892113499</v>
      </c>
      <c r="BD276">
        <v>1.0557202001428101</v>
      </c>
      <c r="BE276">
        <v>1.0557202001428101</v>
      </c>
      <c r="BF276">
        <v>1.0616882112578301</v>
      </c>
      <c r="BG276">
        <v>1.0292238338790001</v>
      </c>
      <c r="BH276">
        <v>0.27568398799999999</v>
      </c>
      <c r="BI276">
        <v>0.27568398799999999</v>
      </c>
      <c r="BJ276">
        <v>0.27386289199999903</v>
      </c>
      <c r="BK276">
        <v>0.60498158099999999</v>
      </c>
      <c r="BL276">
        <v>0.27568398799999999</v>
      </c>
      <c r="BM276">
        <v>0.27568398799999999</v>
      </c>
      <c r="BN276">
        <v>0.27386289199999903</v>
      </c>
      <c r="BO276">
        <v>0.60498158099999999</v>
      </c>
      <c r="BP276">
        <v>0.145164612</v>
      </c>
      <c r="BQ276">
        <v>0.145164612</v>
      </c>
      <c r="BR276">
        <v>0.152841594</v>
      </c>
      <c r="BS276">
        <v>0.14127632900000001</v>
      </c>
      <c r="BT276">
        <v>1</v>
      </c>
      <c r="BU276">
        <v>1</v>
      </c>
      <c r="BV276">
        <v>1</v>
      </c>
      <c r="BW276">
        <v>1</v>
      </c>
      <c r="BX276">
        <v>14.2407158111829</v>
      </c>
      <c r="BY276">
        <v>14.2407158111829</v>
      </c>
      <c r="BZ276">
        <v>14.2407158111829</v>
      </c>
      <c r="CA276">
        <v>14.2407158111829</v>
      </c>
      <c r="CB276">
        <v>9621288.6277636904</v>
      </c>
      <c r="CC276">
        <v>392297.32035448903</v>
      </c>
      <c r="CD276">
        <v>17273658.815885101</v>
      </c>
      <c r="CE276">
        <v>54482071.027507298</v>
      </c>
    </row>
    <row r="277" spans="1:83" x14ac:dyDescent="0.25">
      <c r="A277">
        <v>472</v>
      </c>
      <c r="B277" t="s">
        <v>86</v>
      </c>
      <c r="C277">
        <v>1</v>
      </c>
      <c r="D277">
        <v>2031</v>
      </c>
      <c r="E277">
        <v>2029</v>
      </c>
      <c r="F277">
        <v>0.165502481068695</v>
      </c>
      <c r="G277">
        <v>6.7510024810812303E-3</v>
      </c>
      <c r="H277">
        <v>0.231211144254932</v>
      </c>
      <c r="I277">
        <v>0.59653537219528996</v>
      </c>
      <c r="J277">
        <v>154.29645404784901</v>
      </c>
      <c r="K277">
        <v>154.29645404784901</v>
      </c>
      <c r="L277">
        <v>120.06132062376901</v>
      </c>
      <c r="M277">
        <v>98.2121254477061</v>
      </c>
      <c r="N277">
        <v>688315.45690771798</v>
      </c>
      <c r="O277">
        <v>28077.037439830299</v>
      </c>
      <c r="P277">
        <v>1235789.7988738699</v>
      </c>
      <c r="Q277">
        <v>3897714.7253006399</v>
      </c>
      <c r="R277">
        <v>1952.33813068432</v>
      </c>
      <c r="S277">
        <v>641710224.411098</v>
      </c>
      <c r="T277">
        <v>328688.05578579201</v>
      </c>
      <c r="U277">
        <v>60.405999999999999</v>
      </c>
      <c r="V277">
        <v>54362.841994426599</v>
      </c>
      <c r="W277">
        <v>1.8364169795861301E-4</v>
      </c>
      <c r="X277">
        <v>9.7574981062784403</v>
      </c>
      <c r="Y277">
        <v>9.7574981062784403</v>
      </c>
      <c r="Z277">
        <v>2.8822337897801402</v>
      </c>
      <c r="AA277">
        <v>2.0067375570413599</v>
      </c>
      <c r="AB277">
        <v>14.3911984049435</v>
      </c>
      <c r="AC277">
        <v>14.3911984049435</v>
      </c>
      <c r="AD277">
        <v>14.3911984049435</v>
      </c>
      <c r="AE277">
        <v>14.3911984049435</v>
      </c>
      <c r="AF277">
        <v>9815048.0451575704</v>
      </c>
      <c r="AG277">
        <v>400235.36129536602</v>
      </c>
      <c r="AH277">
        <v>17621391.204670198</v>
      </c>
      <c r="AI277">
        <v>55578997.699418798</v>
      </c>
      <c r="AJ277">
        <v>130.14775753662701</v>
      </c>
      <c r="AK277">
        <v>130.14775753662701</v>
      </c>
      <c r="AL277">
        <v>102.787888429045</v>
      </c>
      <c r="AM277">
        <v>81.814189485721201</v>
      </c>
      <c r="AN277">
        <v>139.90525564290499</v>
      </c>
      <c r="AO277">
        <v>139.90525564290499</v>
      </c>
      <c r="AP277">
        <v>105.670122218825</v>
      </c>
      <c r="AQ277">
        <v>83.820927042762506</v>
      </c>
      <c r="AR277">
        <v>106204634.267186</v>
      </c>
      <c r="AS277">
        <v>4332187.31713452</v>
      </c>
      <c r="AT277">
        <v>148370555.266179</v>
      </c>
      <c r="AU277">
        <v>382802847.56059802</v>
      </c>
      <c r="AV277">
        <v>1.07626294122219</v>
      </c>
      <c r="AW277">
        <v>1.07626294122219</v>
      </c>
      <c r="AX277">
        <v>1.0292776284912499</v>
      </c>
      <c r="AY277">
        <v>1.0257592232892001</v>
      </c>
      <c r="AZ277">
        <v>1.07626294122219</v>
      </c>
      <c r="BA277">
        <v>1.07626294122219</v>
      </c>
      <c r="BB277">
        <v>1.0292776284912499</v>
      </c>
      <c r="BC277">
        <v>1.0257592232892001</v>
      </c>
      <c r="BD277">
        <v>1.0569875652099501</v>
      </c>
      <c r="BE277">
        <v>1.0569875652099501</v>
      </c>
      <c r="BF277">
        <v>1.0629657302633</v>
      </c>
      <c r="BG277">
        <v>1.0304607112228601</v>
      </c>
      <c r="BH277">
        <v>0.27568398799999999</v>
      </c>
      <c r="BI277">
        <v>0.27568398799999999</v>
      </c>
      <c r="BJ277">
        <v>0.27386289199999903</v>
      </c>
      <c r="BK277">
        <v>0.60498158099999999</v>
      </c>
      <c r="BL277">
        <v>0.27568398799999999</v>
      </c>
      <c r="BM277">
        <v>0.27568398799999999</v>
      </c>
      <c r="BN277">
        <v>0.27386289199999903</v>
      </c>
      <c r="BO277">
        <v>0.60498158099999999</v>
      </c>
      <c r="BP277">
        <v>0.145164612</v>
      </c>
      <c r="BQ277">
        <v>0.145164612</v>
      </c>
      <c r="BR277">
        <v>0.152841594</v>
      </c>
      <c r="BS277">
        <v>0.14127632900000001</v>
      </c>
      <c r="BT277">
        <v>1</v>
      </c>
      <c r="BU277">
        <v>1</v>
      </c>
      <c r="BV277">
        <v>1</v>
      </c>
      <c r="BW277">
        <v>1</v>
      </c>
      <c r="BX277">
        <v>14.3911984049435</v>
      </c>
      <c r="BY277">
        <v>14.3911984049435</v>
      </c>
      <c r="BZ277">
        <v>14.3911984049435</v>
      </c>
      <c r="CA277">
        <v>14.3911984049435</v>
      </c>
      <c r="CB277">
        <v>9815048.0451575704</v>
      </c>
      <c r="CC277">
        <v>400235.36129536602</v>
      </c>
      <c r="CD277">
        <v>17621391.204670198</v>
      </c>
      <c r="CE277">
        <v>55578997.699418798</v>
      </c>
    </row>
    <row r="278" spans="1:83" x14ac:dyDescent="0.25">
      <c r="A278">
        <v>494</v>
      </c>
      <c r="B278" t="s">
        <v>86</v>
      </c>
      <c r="C278">
        <v>1</v>
      </c>
      <c r="D278">
        <v>2032</v>
      </c>
      <c r="E278">
        <v>2030</v>
      </c>
      <c r="F278">
        <v>0.16534684226848301</v>
      </c>
      <c r="G278">
        <v>6.7483284908517903E-3</v>
      </c>
      <c r="H278">
        <v>0.23115332645280101</v>
      </c>
      <c r="I278">
        <v>0.59675150278786304</v>
      </c>
      <c r="J278">
        <v>154.82837125426701</v>
      </c>
      <c r="K278">
        <v>154.82837125426701</v>
      </c>
      <c r="L278">
        <v>120.55243697429501</v>
      </c>
      <c r="M278">
        <v>98.676822395332294</v>
      </c>
      <c r="N278">
        <v>694513.77091841004</v>
      </c>
      <c r="O278">
        <v>28345.307374950498</v>
      </c>
      <c r="P278">
        <v>1246980.47885611</v>
      </c>
      <c r="Q278">
        <v>3932908.71917541</v>
      </c>
      <c r="R278">
        <v>1963.0903198364699</v>
      </c>
      <c r="S278">
        <v>650332564.50312603</v>
      </c>
      <c r="T278">
        <v>331280.00170532003</v>
      </c>
      <c r="U278">
        <v>60.405999999999999</v>
      </c>
      <c r="V278">
        <v>55163.612844039599</v>
      </c>
      <c r="W278">
        <v>1.82193548744486E-4</v>
      </c>
      <c r="X278">
        <v>9.9254507832168795</v>
      </c>
      <c r="Y278">
        <v>9.9254507832168795</v>
      </c>
      <c r="Z278">
        <v>3.0093856108266199</v>
      </c>
      <c r="AA278">
        <v>2.10746997518789</v>
      </c>
      <c r="AB278">
        <v>14.7551629344232</v>
      </c>
      <c r="AC278">
        <v>14.7551629344232</v>
      </c>
      <c r="AD278">
        <v>14.7551629344232</v>
      </c>
      <c r="AE278">
        <v>14.7551629344232</v>
      </c>
      <c r="AF278">
        <v>10156206.7169553</v>
      </c>
      <c r="AG278">
        <v>414281.26214059797</v>
      </c>
      <c r="AH278">
        <v>18234279.835082099</v>
      </c>
      <c r="AI278">
        <v>57511415.843711697</v>
      </c>
      <c r="AJ278">
        <v>130.14775753662701</v>
      </c>
      <c r="AK278">
        <v>130.14775753662701</v>
      </c>
      <c r="AL278">
        <v>102.787888429045</v>
      </c>
      <c r="AM278">
        <v>81.814189485721201</v>
      </c>
      <c r="AN278">
        <v>140.07320831984401</v>
      </c>
      <c r="AO278">
        <v>140.07320831984401</v>
      </c>
      <c r="AP278">
        <v>105.79727403987199</v>
      </c>
      <c r="AQ278">
        <v>83.921659460909098</v>
      </c>
      <c r="AR278">
        <v>107530435.964956</v>
      </c>
      <c r="AS278">
        <v>4388657.7735651499</v>
      </c>
      <c r="AT278">
        <v>150326535.58547801</v>
      </c>
      <c r="AU278">
        <v>388086935.17912602</v>
      </c>
      <c r="AV278">
        <v>1.0775228752075601</v>
      </c>
      <c r="AW278">
        <v>1.0775228752075601</v>
      </c>
      <c r="AX278">
        <v>1.03048930798019</v>
      </c>
      <c r="AY278">
        <v>1.0269632809556899</v>
      </c>
      <c r="AZ278">
        <v>1.0775228752075601</v>
      </c>
      <c r="BA278">
        <v>1.0775228752075601</v>
      </c>
      <c r="BB278">
        <v>1.03048930798019</v>
      </c>
      <c r="BC278">
        <v>1.0269632809556899</v>
      </c>
      <c r="BD278">
        <v>1.05822493435508</v>
      </c>
      <c r="BE278">
        <v>1.05822493435508</v>
      </c>
      <c r="BF278">
        <v>1.06421706783943</v>
      </c>
      <c r="BG278">
        <v>1.03167028759438</v>
      </c>
      <c r="BH278">
        <v>0.27568398799999999</v>
      </c>
      <c r="BI278">
        <v>0.27568398799999999</v>
      </c>
      <c r="BJ278">
        <v>0.27386289199999903</v>
      </c>
      <c r="BK278">
        <v>0.60498158099999999</v>
      </c>
      <c r="BL278">
        <v>0.27568398799999999</v>
      </c>
      <c r="BM278">
        <v>0.27568398799999999</v>
      </c>
      <c r="BN278">
        <v>0.27386289199999903</v>
      </c>
      <c r="BO278">
        <v>0.60498158099999999</v>
      </c>
      <c r="BP278">
        <v>0.145164612</v>
      </c>
      <c r="BQ278">
        <v>0.145164612</v>
      </c>
      <c r="BR278">
        <v>0.152841594</v>
      </c>
      <c r="BS278">
        <v>0.14127632900000001</v>
      </c>
      <c r="BT278">
        <v>1</v>
      </c>
      <c r="BU278">
        <v>1</v>
      </c>
      <c r="BV278">
        <v>1</v>
      </c>
      <c r="BW278">
        <v>1</v>
      </c>
      <c r="BX278">
        <v>14.7551629344232</v>
      </c>
      <c r="BY278">
        <v>14.7551629344232</v>
      </c>
      <c r="BZ278">
        <v>14.7551629344232</v>
      </c>
      <c r="CA278">
        <v>14.7551629344232</v>
      </c>
      <c r="CB278">
        <v>10156206.7169553</v>
      </c>
      <c r="CC278">
        <v>414281.26214059797</v>
      </c>
      <c r="CD278">
        <v>18234279.835082099</v>
      </c>
      <c r="CE278">
        <v>57511415.843711697</v>
      </c>
    </row>
    <row r="279" spans="1:83" x14ac:dyDescent="0.25">
      <c r="A279">
        <v>516</v>
      </c>
      <c r="B279" t="s">
        <v>86</v>
      </c>
      <c r="C279">
        <v>1</v>
      </c>
      <c r="D279">
        <v>2033</v>
      </c>
      <c r="E279">
        <v>2031</v>
      </c>
      <c r="F279">
        <v>0.16527282326370499</v>
      </c>
      <c r="G279">
        <v>6.7476448185191497E-3</v>
      </c>
      <c r="H279">
        <v>0.23112668382442</v>
      </c>
      <c r="I279">
        <v>0.59685284809335404</v>
      </c>
      <c r="J279">
        <v>155.17409973726001</v>
      </c>
      <c r="K279">
        <v>155.17409973726001</v>
      </c>
      <c r="L279">
        <v>120.858733850569</v>
      </c>
      <c r="M279">
        <v>98.957082297564099</v>
      </c>
      <c r="N279">
        <v>700908.55454311799</v>
      </c>
      <c r="O279">
        <v>28616.210959090098</v>
      </c>
      <c r="P279">
        <v>1258494.1381638399</v>
      </c>
      <c r="Q279">
        <v>3969168.5157492501</v>
      </c>
      <c r="R279">
        <v>1970.93649893427</v>
      </c>
      <c r="S279">
        <v>658080692.28558695</v>
      </c>
      <c r="T279">
        <v>333892.38701572799</v>
      </c>
      <c r="U279">
        <v>60.405999999999999</v>
      </c>
      <c r="V279">
        <v>55976.179139403102</v>
      </c>
      <c r="W279">
        <v>1.8075681924695799E-4</v>
      </c>
      <c r="X279">
        <v>10.0894283660562</v>
      </c>
      <c r="Y279">
        <v>10.0894283660562</v>
      </c>
      <c r="Z279">
        <v>3.1339315869471398</v>
      </c>
      <c r="AA279">
        <v>2.2059789772657599</v>
      </c>
      <c r="AB279">
        <v>14.9369138345771</v>
      </c>
      <c r="AC279">
        <v>14.9369138345771</v>
      </c>
      <c r="AD279">
        <v>14.9369138345771</v>
      </c>
      <c r="AE279">
        <v>14.9369138345771</v>
      </c>
      <c r="AF279">
        <v>10373892.3531355</v>
      </c>
      <c r="AG279">
        <v>423391.41387424001</v>
      </c>
      <c r="AH279">
        <v>18626039.966073502</v>
      </c>
      <c r="AI279">
        <v>58745518.657580301</v>
      </c>
      <c r="AJ279">
        <v>130.14775753662701</v>
      </c>
      <c r="AK279">
        <v>130.14775753662701</v>
      </c>
      <c r="AL279">
        <v>102.787888429045</v>
      </c>
      <c r="AM279">
        <v>81.814189485721201</v>
      </c>
      <c r="AN279">
        <v>140.237185902683</v>
      </c>
      <c r="AO279">
        <v>140.237185902683</v>
      </c>
      <c r="AP279">
        <v>105.921820015992</v>
      </c>
      <c r="AQ279">
        <v>84.020168462986902</v>
      </c>
      <c r="AR279">
        <v>108762853.94937199</v>
      </c>
      <c r="AS279">
        <v>4440494.7734683296</v>
      </c>
      <c r="AT279">
        <v>152100008.09684601</v>
      </c>
      <c r="AU279">
        <v>392777335.46589899</v>
      </c>
      <c r="AV279">
        <v>1.07881265284826</v>
      </c>
      <c r="AW279">
        <v>1.07881265284826</v>
      </c>
      <c r="AX279">
        <v>1.0317262249903301</v>
      </c>
      <c r="AY279">
        <v>1.02819414409058</v>
      </c>
      <c r="AZ279">
        <v>1.07881265284826</v>
      </c>
      <c r="BA279">
        <v>1.07881265284826</v>
      </c>
      <c r="BB279">
        <v>1.0317262249903301</v>
      </c>
      <c r="BC279">
        <v>1.02819414409058</v>
      </c>
      <c r="BD279">
        <v>1.0594916126693601</v>
      </c>
      <c r="BE279">
        <v>1.0594916126693601</v>
      </c>
      <c r="BF279">
        <v>1.06549446895703</v>
      </c>
      <c r="BG279">
        <v>1.0329067922951001</v>
      </c>
      <c r="BH279">
        <v>0.27568398799999999</v>
      </c>
      <c r="BI279">
        <v>0.27568398799999999</v>
      </c>
      <c r="BJ279">
        <v>0.27386289199999903</v>
      </c>
      <c r="BK279">
        <v>0.60498158099999999</v>
      </c>
      <c r="BL279">
        <v>0.27568398799999999</v>
      </c>
      <c r="BM279">
        <v>0.27568398799999999</v>
      </c>
      <c r="BN279">
        <v>0.27386289199999903</v>
      </c>
      <c r="BO279">
        <v>0.60498158099999999</v>
      </c>
      <c r="BP279">
        <v>0.145164612</v>
      </c>
      <c r="BQ279">
        <v>0.145164612</v>
      </c>
      <c r="BR279">
        <v>0.152841594</v>
      </c>
      <c r="BS279">
        <v>0.14127632900000001</v>
      </c>
      <c r="BT279">
        <v>1</v>
      </c>
      <c r="BU279">
        <v>1</v>
      </c>
      <c r="BV279">
        <v>1</v>
      </c>
      <c r="BW279">
        <v>1</v>
      </c>
      <c r="BX279">
        <v>14.9369138345771</v>
      </c>
      <c r="BY279">
        <v>14.9369138345771</v>
      </c>
      <c r="BZ279">
        <v>14.9369138345771</v>
      </c>
      <c r="CA279">
        <v>14.9369138345771</v>
      </c>
      <c r="CB279">
        <v>10373892.3531355</v>
      </c>
      <c r="CC279">
        <v>423391.41387424001</v>
      </c>
      <c r="CD279">
        <v>18626039.966073502</v>
      </c>
      <c r="CE279">
        <v>58745518.657580301</v>
      </c>
    </row>
    <row r="280" spans="1:83" x14ac:dyDescent="0.25">
      <c r="A280">
        <v>538</v>
      </c>
      <c r="B280" t="s">
        <v>86</v>
      </c>
      <c r="C280">
        <v>1</v>
      </c>
      <c r="D280">
        <v>2034</v>
      </c>
      <c r="E280">
        <v>2032</v>
      </c>
      <c r="F280">
        <v>0.165183342519023</v>
      </c>
      <c r="G280">
        <v>6.7466123681477102E-3</v>
      </c>
      <c r="H280">
        <v>0.231093827581242</v>
      </c>
      <c r="I280">
        <v>0.59697621753158603</v>
      </c>
      <c r="J280">
        <v>155.56052705067799</v>
      </c>
      <c r="K280">
        <v>155.56052705067799</v>
      </c>
      <c r="L280">
        <v>121.20443958396299</v>
      </c>
      <c r="M280">
        <v>99.276350013072502</v>
      </c>
      <c r="N280">
        <v>707333.11528990394</v>
      </c>
      <c r="O280">
        <v>28889.731078457498</v>
      </c>
      <c r="P280">
        <v>1270067.97378051</v>
      </c>
      <c r="Q280">
        <v>4005607.3507849802</v>
      </c>
      <c r="R280">
        <v>1979.4262840906499</v>
      </c>
      <c r="S280">
        <v>666127168.37488699</v>
      </c>
      <c r="T280">
        <v>336525.37289657397</v>
      </c>
      <c r="U280">
        <v>60.405999999999999</v>
      </c>
      <c r="V280">
        <v>56800.7146287754</v>
      </c>
      <c r="W280">
        <v>1.79331419413204E-4</v>
      </c>
      <c r="X280">
        <v>10.2572900337146</v>
      </c>
      <c r="Y280">
        <v>10.2572900337146</v>
      </c>
      <c r="Z280">
        <v>3.2610716745809998</v>
      </c>
      <c r="AA280">
        <v>2.3066810470145001</v>
      </c>
      <c r="AB280">
        <v>15.155479480336799</v>
      </c>
      <c r="AC280">
        <v>15.155479480336799</v>
      </c>
      <c r="AD280">
        <v>15.155479480336799</v>
      </c>
      <c r="AE280">
        <v>15.155479480336799</v>
      </c>
      <c r="AF280">
        <v>10622605.215970701</v>
      </c>
      <c r="AG280">
        <v>433692.397995479</v>
      </c>
      <c r="AH280">
        <v>19073082.0870663</v>
      </c>
      <c r="AI280">
        <v>60154651.994436704</v>
      </c>
      <c r="AJ280">
        <v>130.14775753662701</v>
      </c>
      <c r="AK280">
        <v>130.14775753662701</v>
      </c>
      <c r="AL280">
        <v>102.787888429045</v>
      </c>
      <c r="AM280">
        <v>81.814189485721201</v>
      </c>
      <c r="AN280">
        <v>140.405047570341</v>
      </c>
      <c r="AO280">
        <v>140.405047570341</v>
      </c>
      <c r="AP280">
        <v>106.048960103626</v>
      </c>
      <c r="AQ280">
        <v>84.120870532735694</v>
      </c>
      <c r="AR280">
        <v>110033112.21489599</v>
      </c>
      <c r="AS280">
        <v>4494101.7929172199</v>
      </c>
      <c r="AT280">
        <v>153937876.99560699</v>
      </c>
      <c r="AU280">
        <v>397662077.37146598</v>
      </c>
      <c r="AV280">
        <v>1.0800981510193199</v>
      </c>
      <c r="AW280">
        <v>1.0800981510193199</v>
      </c>
      <c r="AX280">
        <v>1.03295971016738</v>
      </c>
      <c r="AY280">
        <v>1.0294212538907399</v>
      </c>
      <c r="AZ280">
        <v>1.0800981510193199</v>
      </c>
      <c r="BA280">
        <v>1.0800981510193199</v>
      </c>
      <c r="BB280">
        <v>1.03295971016738</v>
      </c>
      <c r="BC280">
        <v>1.0294212538907399</v>
      </c>
      <c r="BD280">
        <v>1.0607540881573301</v>
      </c>
      <c r="BE280">
        <v>1.0607540881573301</v>
      </c>
      <c r="BF280">
        <v>1.06676832591816</v>
      </c>
      <c r="BG280">
        <v>1.03413952645796</v>
      </c>
      <c r="BH280">
        <v>0.27568398799999999</v>
      </c>
      <c r="BI280">
        <v>0.27568398799999999</v>
      </c>
      <c r="BJ280">
        <v>0.27386289199999903</v>
      </c>
      <c r="BK280">
        <v>0.60498158099999999</v>
      </c>
      <c r="BL280">
        <v>0.27568398799999999</v>
      </c>
      <c r="BM280">
        <v>0.27568398799999999</v>
      </c>
      <c r="BN280">
        <v>0.27386289199999903</v>
      </c>
      <c r="BO280">
        <v>0.60498158099999999</v>
      </c>
      <c r="BP280">
        <v>0.145164612</v>
      </c>
      <c r="BQ280">
        <v>0.145164612</v>
      </c>
      <c r="BR280">
        <v>0.152841594</v>
      </c>
      <c r="BS280">
        <v>0.14127632900000001</v>
      </c>
      <c r="BT280">
        <v>1</v>
      </c>
      <c r="BU280">
        <v>1</v>
      </c>
      <c r="BV280">
        <v>1</v>
      </c>
      <c r="BW280">
        <v>1</v>
      </c>
      <c r="BX280">
        <v>15.155479480336799</v>
      </c>
      <c r="BY280">
        <v>15.155479480336799</v>
      </c>
      <c r="BZ280">
        <v>15.155479480336799</v>
      </c>
      <c r="CA280">
        <v>15.155479480336799</v>
      </c>
      <c r="CB280">
        <v>10622605.215970701</v>
      </c>
      <c r="CC280">
        <v>433692.397995479</v>
      </c>
      <c r="CD280">
        <v>19073082.0870663</v>
      </c>
      <c r="CE280">
        <v>60154651.994436704</v>
      </c>
    </row>
    <row r="281" spans="1:83" x14ac:dyDescent="0.25">
      <c r="A281">
        <v>560</v>
      </c>
      <c r="B281" t="s">
        <v>86</v>
      </c>
      <c r="C281">
        <v>1</v>
      </c>
      <c r="D281">
        <v>2035</v>
      </c>
      <c r="E281">
        <v>2033</v>
      </c>
      <c r="F281">
        <v>0.16504022134420601</v>
      </c>
      <c r="G281">
        <v>6.7442470553155196E-3</v>
      </c>
      <c r="H281">
        <v>0.23104087262769701</v>
      </c>
      <c r="I281">
        <v>0.59717465897278099</v>
      </c>
      <c r="J281">
        <v>156.069566607056</v>
      </c>
      <c r="K281">
        <v>156.069566607056</v>
      </c>
      <c r="L281">
        <v>121.672961772818</v>
      </c>
      <c r="M281">
        <v>99.718479858880499</v>
      </c>
      <c r="N281">
        <v>713723.52302905801</v>
      </c>
      <c r="O281">
        <v>29165.7859477727</v>
      </c>
      <c r="P281">
        <v>1281601.9923574501</v>
      </c>
      <c r="Q281">
        <v>4041886.9133387902</v>
      </c>
      <c r="R281">
        <v>1989.8911757718399</v>
      </c>
      <c r="S281">
        <v>674929541.47275305</v>
      </c>
      <c r="T281">
        <v>339179.12179843598</v>
      </c>
      <c r="U281">
        <v>60.405999999999999</v>
      </c>
      <c r="V281">
        <v>57637.395619746603</v>
      </c>
      <c r="W281">
        <v>1.7791725990053199E-4</v>
      </c>
      <c r="X281">
        <v>10.4245947379948</v>
      </c>
      <c r="Y281">
        <v>10.4245947379948</v>
      </c>
      <c r="Z281">
        <v>3.38785901133835</v>
      </c>
      <c r="AA281">
        <v>2.4070760407245002</v>
      </c>
      <c r="AB281">
        <v>15.497214332434799</v>
      </c>
      <c r="AC281">
        <v>15.497214332434799</v>
      </c>
      <c r="AD281">
        <v>15.497214332434799</v>
      </c>
      <c r="AE281">
        <v>15.497214332434799</v>
      </c>
      <c r="AF281">
        <v>10961692.8920765</v>
      </c>
      <c r="AG281">
        <v>447710.35452926002</v>
      </c>
      <c r="AH281">
        <v>19682515.606437899</v>
      </c>
      <c r="AI281">
        <v>62075755.646691501</v>
      </c>
      <c r="AJ281">
        <v>130.14775753662701</v>
      </c>
      <c r="AK281">
        <v>130.14775753662701</v>
      </c>
      <c r="AL281">
        <v>102.787888429045</v>
      </c>
      <c r="AM281">
        <v>81.814189485721201</v>
      </c>
      <c r="AN281">
        <v>140.57235227462201</v>
      </c>
      <c r="AO281">
        <v>140.57235227462201</v>
      </c>
      <c r="AP281">
        <v>106.17574744038301</v>
      </c>
      <c r="AQ281">
        <v>84.221265526445706</v>
      </c>
      <c r="AR281">
        <v>111390520.91640601</v>
      </c>
      <c r="AS281">
        <v>4551891.5726230796</v>
      </c>
      <c r="AT281">
        <v>155936310.224076</v>
      </c>
      <c r="AU281">
        <v>403050818.75964701</v>
      </c>
      <c r="AV281">
        <v>1.0813667114280301</v>
      </c>
      <c r="AW281">
        <v>1.0813667114280301</v>
      </c>
      <c r="AX281">
        <v>1.03417920626931</v>
      </c>
      <c r="AY281">
        <v>1.0306333307209199</v>
      </c>
      <c r="AZ281">
        <v>1.0813667114280301</v>
      </c>
      <c r="BA281">
        <v>1.0813667114280301</v>
      </c>
      <c r="BB281">
        <v>1.03417920626931</v>
      </c>
      <c r="BC281">
        <v>1.0306333307209199</v>
      </c>
      <c r="BD281">
        <v>1.06199992923053</v>
      </c>
      <c r="BE281">
        <v>1.06199992923053</v>
      </c>
      <c r="BF281">
        <v>1.0680277359438599</v>
      </c>
      <c r="BG281">
        <v>1.0353571587484001</v>
      </c>
      <c r="BH281">
        <v>0.27568398799999999</v>
      </c>
      <c r="BI281">
        <v>0.27568398799999999</v>
      </c>
      <c r="BJ281">
        <v>0.27386289199999903</v>
      </c>
      <c r="BK281">
        <v>0.60498158099999999</v>
      </c>
      <c r="BL281">
        <v>0.27568398799999999</v>
      </c>
      <c r="BM281">
        <v>0.27568398799999999</v>
      </c>
      <c r="BN281">
        <v>0.27386289199999903</v>
      </c>
      <c r="BO281">
        <v>0.60498158099999999</v>
      </c>
      <c r="BP281">
        <v>0.145164612</v>
      </c>
      <c r="BQ281">
        <v>0.145164612</v>
      </c>
      <c r="BR281">
        <v>0.152841594</v>
      </c>
      <c r="BS281">
        <v>0.14127632900000001</v>
      </c>
      <c r="BT281">
        <v>1</v>
      </c>
      <c r="BU281">
        <v>1</v>
      </c>
      <c r="BV281">
        <v>1</v>
      </c>
      <c r="BW281">
        <v>1</v>
      </c>
      <c r="BX281">
        <v>15.497214332434799</v>
      </c>
      <c r="BY281">
        <v>15.497214332434799</v>
      </c>
      <c r="BZ281">
        <v>15.497214332434799</v>
      </c>
      <c r="CA281">
        <v>15.497214332434799</v>
      </c>
      <c r="CB281">
        <v>10961692.8920765</v>
      </c>
      <c r="CC281">
        <v>447710.35452926002</v>
      </c>
      <c r="CD281">
        <v>19682515.606437899</v>
      </c>
      <c r="CE281">
        <v>62075755.646691501</v>
      </c>
    </row>
    <row r="282" spans="1:83" x14ac:dyDescent="0.25">
      <c r="A282">
        <v>582</v>
      </c>
      <c r="B282" t="s">
        <v>86</v>
      </c>
      <c r="C282">
        <v>1</v>
      </c>
      <c r="D282">
        <v>2036</v>
      </c>
      <c r="E282">
        <v>2034</v>
      </c>
      <c r="F282">
        <v>0.16495934222941999</v>
      </c>
      <c r="G282">
        <v>6.7434033054800096E-3</v>
      </c>
      <c r="H282">
        <v>0.23101159450230799</v>
      </c>
      <c r="I282">
        <v>0.59728565996279104</v>
      </c>
      <c r="J282">
        <v>156.435765838409</v>
      </c>
      <c r="K282">
        <v>156.435765838409</v>
      </c>
      <c r="L282">
        <v>121.999410140942</v>
      </c>
      <c r="M282">
        <v>100.01874388119499</v>
      </c>
      <c r="N282">
        <v>720281.96984593</v>
      </c>
      <c r="O282">
        <v>29444.539185792401</v>
      </c>
      <c r="P282">
        <v>1293414.50454487</v>
      </c>
      <c r="Q282">
        <v>4079081.4010208799</v>
      </c>
      <c r="R282">
        <v>1998.1186408942599</v>
      </c>
      <c r="S282">
        <v>683064445.15120196</v>
      </c>
      <c r="T282">
        <v>341853.79745293403</v>
      </c>
      <c r="U282">
        <v>60.405999999999999</v>
      </c>
      <c r="V282">
        <v>58486.401016937503</v>
      </c>
      <c r="W282">
        <v>1.7651425207078201E-4</v>
      </c>
      <c r="X282">
        <v>10.5896950304891</v>
      </c>
      <c r="Y282">
        <v>10.5896950304891</v>
      </c>
      <c r="Z282">
        <v>3.5132084406037798</v>
      </c>
      <c r="AA282">
        <v>2.5062411241807498</v>
      </c>
      <c r="AB282">
        <v>15.698313271292999</v>
      </c>
      <c r="AC282">
        <v>15.698313271292999</v>
      </c>
      <c r="AD282">
        <v>15.698313271292999</v>
      </c>
      <c r="AE282">
        <v>15.698313271292999</v>
      </c>
      <c r="AF282">
        <v>11204255.4536011</v>
      </c>
      <c r="AG282">
        <v>457853.64461161301</v>
      </c>
      <c r="AH282">
        <v>20118989.565140601</v>
      </c>
      <c r="AI282">
        <v>63450806.972732097</v>
      </c>
      <c r="AJ282">
        <v>130.14775753662701</v>
      </c>
      <c r="AK282">
        <v>130.14775753662701</v>
      </c>
      <c r="AL282">
        <v>102.787888429045</v>
      </c>
      <c r="AM282">
        <v>81.814189485721201</v>
      </c>
      <c r="AN282">
        <v>140.73745256711601</v>
      </c>
      <c r="AO282">
        <v>140.73745256711601</v>
      </c>
      <c r="AP282">
        <v>106.301096869649</v>
      </c>
      <c r="AQ282">
        <v>84.320430609901905</v>
      </c>
      <c r="AR282">
        <v>112677861.572446</v>
      </c>
      <c r="AS282">
        <v>4606179.0372884898</v>
      </c>
      <c r="AT282">
        <v>157795806.62221301</v>
      </c>
      <c r="AU282">
        <v>407984597.919254</v>
      </c>
      <c r="AV282">
        <v>1.0826584878076699</v>
      </c>
      <c r="AW282">
        <v>1.0826584878076699</v>
      </c>
      <c r="AX282">
        <v>1.03541836873286</v>
      </c>
      <c r="AY282">
        <v>1.03186627076625</v>
      </c>
      <c r="AZ282">
        <v>1.0826584878076699</v>
      </c>
      <c r="BA282">
        <v>1.0826584878076699</v>
      </c>
      <c r="BB282">
        <v>1.03541836873286</v>
      </c>
      <c r="BC282">
        <v>1.03186627076625</v>
      </c>
      <c r="BD282">
        <v>1.06326857048724</v>
      </c>
      <c r="BE282">
        <v>1.06326857048724</v>
      </c>
      <c r="BF282">
        <v>1.0693074560082201</v>
      </c>
      <c r="BG282">
        <v>1.03659574987891</v>
      </c>
      <c r="BH282">
        <v>0.27568398799999999</v>
      </c>
      <c r="BI282">
        <v>0.27568398799999999</v>
      </c>
      <c r="BJ282">
        <v>0.27386289199999903</v>
      </c>
      <c r="BK282">
        <v>0.60498158099999999</v>
      </c>
      <c r="BL282">
        <v>0.27568398799999999</v>
      </c>
      <c r="BM282">
        <v>0.27568398799999999</v>
      </c>
      <c r="BN282">
        <v>0.27386289199999903</v>
      </c>
      <c r="BO282">
        <v>0.60498158099999999</v>
      </c>
      <c r="BP282">
        <v>0.145164612</v>
      </c>
      <c r="BQ282">
        <v>0.145164612</v>
      </c>
      <c r="BR282">
        <v>0.152841594</v>
      </c>
      <c r="BS282">
        <v>0.14127632900000001</v>
      </c>
      <c r="BT282">
        <v>1</v>
      </c>
      <c r="BU282">
        <v>1</v>
      </c>
      <c r="BV282">
        <v>1</v>
      </c>
      <c r="BW282">
        <v>1</v>
      </c>
      <c r="BX282">
        <v>15.698313271292999</v>
      </c>
      <c r="BY282">
        <v>15.698313271292999</v>
      </c>
      <c r="BZ282">
        <v>15.698313271292999</v>
      </c>
      <c r="CA282">
        <v>15.698313271292999</v>
      </c>
      <c r="CB282">
        <v>11204255.4536011</v>
      </c>
      <c r="CC282">
        <v>457853.64461161301</v>
      </c>
      <c r="CD282">
        <v>20118989.565140601</v>
      </c>
      <c r="CE282">
        <v>63450806.972732097</v>
      </c>
    </row>
    <row r="283" spans="1:83" x14ac:dyDescent="0.25">
      <c r="A283">
        <v>604</v>
      </c>
      <c r="B283" t="s">
        <v>86</v>
      </c>
      <c r="C283">
        <v>1</v>
      </c>
      <c r="D283">
        <v>2037</v>
      </c>
      <c r="E283">
        <v>2035</v>
      </c>
      <c r="F283">
        <v>0.16491780554954399</v>
      </c>
      <c r="G283">
        <v>6.7435593853249001E-3</v>
      </c>
      <c r="H283">
        <v>0.23099681624784499</v>
      </c>
      <c r="I283">
        <v>0.59734181881728499</v>
      </c>
      <c r="J283">
        <v>156.7163659997</v>
      </c>
      <c r="K283">
        <v>156.7163659997</v>
      </c>
      <c r="L283">
        <v>122.239259396234</v>
      </c>
      <c r="M283">
        <v>100.23209423393099</v>
      </c>
      <c r="N283">
        <v>726968.39818150306</v>
      </c>
      <c r="O283">
        <v>29726.0477609177</v>
      </c>
      <c r="P283">
        <v>1305442.1215725399</v>
      </c>
      <c r="Q283">
        <v>4116977.1145144999</v>
      </c>
      <c r="R283">
        <v>2004.98270895164</v>
      </c>
      <c r="S283">
        <v>690815919.96688795</v>
      </c>
      <c r="T283">
        <v>344549.56488283002</v>
      </c>
      <c r="U283">
        <v>60.405999999999999</v>
      </c>
      <c r="V283">
        <v>59347.912360254297</v>
      </c>
      <c r="W283">
        <v>1.7512230798477201E-4</v>
      </c>
      <c r="X283">
        <v>10.757816829536999</v>
      </c>
      <c r="Y283">
        <v>10.757816829536999</v>
      </c>
      <c r="Z283">
        <v>3.6405793336529602</v>
      </c>
      <c r="AA283">
        <v>2.6071131146739801</v>
      </c>
      <c r="AB283">
        <v>15.8107916335364</v>
      </c>
      <c r="AC283">
        <v>15.8107916335364</v>
      </c>
      <c r="AD283">
        <v>15.8107916335364</v>
      </c>
      <c r="AE283">
        <v>15.8107916335364</v>
      </c>
      <c r="AF283">
        <v>11388228.1426272</v>
      </c>
      <c r="AG283">
        <v>465541.47381206398</v>
      </c>
      <c r="AH283">
        <v>20449907.227152798</v>
      </c>
      <c r="AI283">
        <v>64493506.087775297</v>
      </c>
      <c r="AJ283">
        <v>130.14775753662701</v>
      </c>
      <c r="AK283">
        <v>130.14775753662701</v>
      </c>
      <c r="AL283">
        <v>102.787888429045</v>
      </c>
      <c r="AM283">
        <v>81.814189485721201</v>
      </c>
      <c r="AN283">
        <v>140.90557436616399</v>
      </c>
      <c r="AO283">
        <v>140.90557436616399</v>
      </c>
      <c r="AP283">
        <v>106.42846776269801</v>
      </c>
      <c r="AQ283">
        <v>84.421302600395194</v>
      </c>
      <c r="AR283">
        <v>113927845.55962799</v>
      </c>
      <c r="AS283">
        <v>4658558.1806245605</v>
      </c>
      <c r="AT283">
        <v>159576278.12567699</v>
      </c>
      <c r="AU283">
        <v>412653238.10095698</v>
      </c>
      <c r="AV283">
        <v>1.08396503917252</v>
      </c>
      <c r="AW283">
        <v>1.08396503917252</v>
      </c>
      <c r="AX283">
        <v>1.0366700711242001</v>
      </c>
      <c r="AY283">
        <v>1.0331124901017199</v>
      </c>
      <c r="AZ283">
        <v>1.08396503917252</v>
      </c>
      <c r="BA283">
        <v>1.08396503917252</v>
      </c>
      <c r="BB283">
        <v>1.0366700711242001</v>
      </c>
      <c r="BC283">
        <v>1.0331124901017199</v>
      </c>
      <c r="BD283">
        <v>1.0645517221159599</v>
      </c>
      <c r="BE283">
        <v>1.0645517221159599</v>
      </c>
      <c r="BF283">
        <v>1.07060012643032</v>
      </c>
      <c r="BG283">
        <v>1.0378476811641499</v>
      </c>
      <c r="BH283">
        <v>0.27568398799999999</v>
      </c>
      <c r="BI283">
        <v>0.27568398799999999</v>
      </c>
      <c r="BJ283">
        <v>0.27386289199999903</v>
      </c>
      <c r="BK283">
        <v>0.60498158099999999</v>
      </c>
      <c r="BL283">
        <v>0.27568398799999999</v>
      </c>
      <c r="BM283">
        <v>0.27568398799999999</v>
      </c>
      <c r="BN283">
        <v>0.27386289199999903</v>
      </c>
      <c r="BO283">
        <v>0.60498158099999999</v>
      </c>
      <c r="BP283">
        <v>0.145164612</v>
      </c>
      <c r="BQ283">
        <v>0.145164612</v>
      </c>
      <c r="BR283">
        <v>0.152841594</v>
      </c>
      <c r="BS283">
        <v>0.14127632900000001</v>
      </c>
      <c r="BT283">
        <v>1</v>
      </c>
      <c r="BU283">
        <v>1</v>
      </c>
      <c r="BV283">
        <v>1</v>
      </c>
      <c r="BW283">
        <v>1</v>
      </c>
      <c r="BX283">
        <v>15.8107916335364</v>
      </c>
      <c r="BY283">
        <v>15.8107916335364</v>
      </c>
      <c r="BZ283">
        <v>15.8107916335364</v>
      </c>
      <c r="CA283">
        <v>15.8107916335364</v>
      </c>
      <c r="CB283">
        <v>11388228.1426272</v>
      </c>
      <c r="CC283">
        <v>465541.47381206398</v>
      </c>
      <c r="CD283">
        <v>20449907.227152798</v>
      </c>
      <c r="CE283">
        <v>64493506.087775297</v>
      </c>
    </row>
    <row r="284" spans="1:83" x14ac:dyDescent="0.25">
      <c r="A284">
        <v>626</v>
      </c>
      <c r="B284" t="s">
        <v>86</v>
      </c>
      <c r="C284">
        <v>1</v>
      </c>
      <c r="D284">
        <v>2038</v>
      </c>
      <c r="E284">
        <v>2036</v>
      </c>
      <c r="F284">
        <v>0.164903795170462</v>
      </c>
      <c r="G284">
        <v>6.74441240954461E-3</v>
      </c>
      <c r="H284">
        <v>0.23099220653539801</v>
      </c>
      <c r="I284">
        <v>0.59735958588459404</v>
      </c>
      <c r="J284">
        <v>156.936399508298</v>
      </c>
      <c r="K284">
        <v>156.936399508298</v>
      </c>
      <c r="L284">
        <v>122.41790802033699</v>
      </c>
      <c r="M284">
        <v>100.384041437139</v>
      </c>
      <c r="N284">
        <v>733764.963600307</v>
      </c>
      <c r="O284">
        <v>30010.307046477199</v>
      </c>
      <c r="P284">
        <v>1317657.0150900499</v>
      </c>
      <c r="Q284">
        <v>4155479.7057175199</v>
      </c>
      <c r="R284">
        <v>2010.88392184649</v>
      </c>
      <c r="S284">
        <v>698312803.25436997</v>
      </c>
      <c r="T284">
        <v>347266.590412213</v>
      </c>
      <c r="U284">
        <v>60.405999999999999</v>
      </c>
      <c r="V284">
        <v>60222.113863706698</v>
      </c>
      <c r="W284">
        <v>1.7374134039678201E-4</v>
      </c>
      <c r="X284">
        <v>10.9278615597791</v>
      </c>
      <c r="Y284">
        <v>10.9278615597791</v>
      </c>
      <c r="Z284">
        <v>3.7692391794001199</v>
      </c>
      <c r="AA284">
        <v>2.7090715395265001</v>
      </c>
      <c r="AB284">
        <v>15.860780411892099</v>
      </c>
      <c r="AC284">
        <v>15.860780411892099</v>
      </c>
      <c r="AD284">
        <v>15.860780411892099</v>
      </c>
      <c r="AE284">
        <v>15.860780411892099</v>
      </c>
      <c r="AF284">
        <v>11530286.1299417</v>
      </c>
      <c r="AG284">
        <v>471478.31604933197</v>
      </c>
      <c r="AH284">
        <v>20705330.830696601</v>
      </c>
      <c r="AI284">
        <v>65298469.974099599</v>
      </c>
      <c r="AJ284">
        <v>130.14775753662701</v>
      </c>
      <c r="AK284">
        <v>130.14775753662701</v>
      </c>
      <c r="AL284">
        <v>102.787888429045</v>
      </c>
      <c r="AM284">
        <v>81.814189485721201</v>
      </c>
      <c r="AN284">
        <v>141.075619096406</v>
      </c>
      <c r="AO284">
        <v>141.075619096406</v>
      </c>
      <c r="AP284">
        <v>106.557127608445</v>
      </c>
      <c r="AQ284">
        <v>84.523261025247706</v>
      </c>
      <c r="AR284">
        <v>115154431.47276901</v>
      </c>
      <c r="AS284">
        <v>4709709.5360126598</v>
      </c>
      <c r="AT284">
        <v>161304815.275646</v>
      </c>
      <c r="AU284">
        <v>417143846.96994102</v>
      </c>
      <c r="AV284">
        <v>1.08528248448576</v>
      </c>
      <c r="AW284">
        <v>1.08528248448576</v>
      </c>
      <c r="AX284">
        <v>1.03793107370861</v>
      </c>
      <c r="AY284">
        <v>1.0343685272084799</v>
      </c>
      <c r="AZ284">
        <v>1.08528248448576</v>
      </c>
      <c r="BA284">
        <v>1.08528248448576</v>
      </c>
      <c r="BB284">
        <v>1.03793107370861</v>
      </c>
      <c r="BC284">
        <v>1.0343685272084799</v>
      </c>
      <c r="BD284">
        <v>1.0658455725874401</v>
      </c>
      <c r="BE284">
        <v>1.0658455725874401</v>
      </c>
      <c r="BF284">
        <v>1.0719024014394201</v>
      </c>
      <c r="BG284">
        <v>1.0391094752196799</v>
      </c>
      <c r="BH284">
        <v>0.27568398799999999</v>
      </c>
      <c r="BI284">
        <v>0.27568398799999999</v>
      </c>
      <c r="BJ284">
        <v>0.27386289199999903</v>
      </c>
      <c r="BK284">
        <v>0.60498158099999999</v>
      </c>
      <c r="BL284">
        <v>0.27568398799999999</v>
      </c>
      <c r="BM284">
        <v>0.27568398799999999</v>
      </c>
      <c r="BN284">
        <v>0.27386289199999903</v>
      </c>
      <c r="BO284">
        <v>0.60498158099999999</v>
      </c>
      <c r="BP284">
        <v>0.145164612</v>
      </c>
      <c r="BQ284">
        <v>0.145164612</v>
      </c>
      <c r="BR284">
        <v>0.152841594</v>
      </c>
      <c r="BS284">
        <v>0.14127632900000001</v>
      </c>
      <c r="BT284">
        <v>1</v>
      </c>
      <c r="BU284">
        <v>1</v>
      </c>
      <c r="BV284">
        <v>1</v>
      </c>
      <c r="BW284">
        <v>1</v>
      </c>
      <c r="BX284">
        <v>15.860780411892099</v>
      </c>
      <c r="BY284">
        <v>15.860780411892099</v>
      </c>
      <c r="BZ284">
        <v>15.860780411892099</v>
      </c>
      <c r="CA284">
        <v>15.860780411892099</v>
      </c>
      <c r="CB284">
        <v>11530286.1299417</v>
      </c>
      <c r="CC284">
        <v>471478.31604933197</v>
      </c>
      <c r="CD284">
        <v>20705330.830696601</v>
      </c>
      <c r="CE284">
        <v>65298469.974099599</v>
      </c>
    </row>
    <row r="285" spans="1:83" x14ac:dyDescent="0.25">
      <c r="A285">
        <v>648</v>
      </c>
      <c r="B285" t="s">
        <v>86</v>
      </c>
      <c r="C285">
        <v>1</v>
      </c>
      <c r="D285">
        <v>2039</v>
      </c>
      <c r="E285">
        <v>2037</v>
      </c>
      <c r="F285">
        <v>0.16492582633887201</v>
      </c>
      <c r="G285">
        <v>6.7461688771619796E-3</v>
      </c>
      <c r="H285">
        <v>0.23100102666450001</v>
      </c>
      <c r="I285">
        <v>0.597326978119465</v>
      </c>
      <c r="J285">
        <v>157.07529915160799</v>
      </c>
      <c r="K285">
        <v>157.07529915160799</v>
      </c>
      <c r="L285">
        <v>122.514960903408</v>
      </c>
      <c r="M285">
        <v>100.45424018510801</v>
      </c>
      <c r="N285">
        <v>740689.30840976001</v>
      </c>
      <c r="O285">
        <v>30297.348031918398</v>
      </c>
      <c r="P285">
        <v>1330087.11674603</v>
      </c>
      <c r="Q285">
        <v>4194683.1305619096</v>
      </c>
      <c r="R285">
        <v>2015.4916458549901</v>
      </c>
      <c r="S285">
        <v>705432237.50663304</v>
      </c>
      <c r="T285">
        <v>350005.04167675797</v>
      </c>
      <c r="U285">
        <v>60.405999999999999</v>
      </c>
      <c r="V285">
        <v>61109.1924547979</v>
      </c>
      <c r="W285">
        <v>1.7237126274909201E-4</v>
      </c>
      <c r="X285">
        <v>11.0993241129741</v>
      </c>
      <c r="Y285">
        <v>11.0993241129741</v>
      </c>
      <c r="Z285">
        <v>3.8988549723554602</v>
      </c>
      <c r="AA285">
        <v>2.81183319737996</v>
      </c>
      <c r="AB285">
        <v>15.828217502007501</v>
      </c>
      <c r="AC285">
        <v>15.828217502007501</v>
      </c>
      <c r="AD285">
        <v>15.828217502007501</v>
      </c>
      <c r="AE285">
        <v>15.828217502007501</v>
      </c>
      <c r="AF285">
        <v>11614191.439218201</v>
      </c>
      <c r="AG285">
        <v>475009.667233671</v>
      </c>
      <c r="AH285">
        <v>20856161.827891301</v>
      </c>
      <c r="AI285">
        <v>65773836.607275099</v>
      </c>
      <c r="AJ285">
        <v>130.14775753662701</v>
      </c>
      <c r="AK285">
        <v>130.14775753662701</v>
      </c>
      <c r="AL285">
        <v>102.787888429045</v>
      </c>
      <c r="AM285">
        <v>81.814189485721201</v>
      </c>
      <c r="AN285">
        <v>141.247081649601</v>
      </c>
      <c r="AO285">
        <v>141.247081649601</v>
      </c>
      <c r="AP285">
        <v>106.68674340139999</v>
      </c>
      <c r="AQ285">
        <v>84.626022683101098</v>
      </c>
      <c r="AR285">
        <v>116343994.696861</v>
      </c>
      <c r="AS285">
        <v>4758965.0056139901</v>
      </c>
      <c r="AT285">
        <v>162955571.10626799</v>
      </c>
      <c r="AU285">
        <v>421373706.69788998</v>
      </c>
      <c r="AV285">
        <v>1.0866138823671401</v>
      </c>
      <c r="AW285">
        <v>1.0866138823671401</v>
      </c>
      <c r="AX285">
        <v>1.0392039440529801</v>
      </c>
      <c r="AY285">
        <v>1.03563711782127</v>
      </c>
      <c r="AZ285">
        <v>1.0866138823671401</v>
      </c>
      <c r="BA285">
        <v>1.0866138823671401</v>
      </c>
      <c r="BB285">
        <v>1.0392039440529801</v>
      </c>
      <c r="BC285">
        <v>1.03563711782127</v>
      </c>
      <c r="BD285">
        <v>1.0671531257429601</v>
      </c>
      <c r="BE285">
        <v>1.0671531257429601</v>
      </c>
      <c r="BF285">
        <v>1.07321693263846</v>
      </c>
      <c r="BG285">
        <v>1.04038388031927</v>
      </c>
      <c r="BH285">
        <v>0.27568398799999999</v>
      </c>
      <c r="BI285">
        <v>0.27568398799999999</v>
      </c>
      <c r="BJ285">
        <v>0.27386289199999903</v>
      </c>
      <c r="BK285">
        <v>0.60498158099999999</v>
      </c>
      <c r="BL285">
        <v>0.27568398799999999</v>
      </c>
      <c r="BM285">
        <v>0.27568398799999999</v>
      </c>
      <c r="BN285">
        <v>0.27386289199999903</v>
      </c>
      <c r="BO285">
        <v>0.60498158099999999</v>
      </c>
      <c r="BP285">
        <v>0.145164612</v>
      </c>
      <c r="BQ285">
        <v>0.145164612</v>
      </c>
      <c r="BR285">
        <v>0.152841594</v>
      </c>
      <c r="BS285">
        <v>0.14127632900000001</v>
      </c>
      <c r="BT285">
        <v>1</v>
      </c>
      <c r="BU285">
        <v>1</v>
      </c>
      <c r="BV285">
        <v>1</v>
      </c>
      <c r="BW285">
        <v>1</v>
      </c>
      <c r="BX285">
        <v>15.828217502007501</v>
      </c>
      <c r="BY285">
        <v>15.828217502007501</v>
      </c>
      <c r="BZ285">
        <v>15.828217502007501</v>
      </c>
      <c r="CA285">
        <v>15.828217502007501</v>
      </c>
      <c r="CB285">
        <v>11614191.439218201</v>
      </c>
      <c r="CC285">
        <v>475009.667233671</v>
      </c>
      <c r="CD285">
        <v>20856161.827891301</v>
      </c>
      <c r="CE285">
        <v>65773836.607275099</v>
      </c>
    </row>
    <row r="286" spans="1:83" x14ac:dyDescent="0.25">
      <c r="A286">
        <v>670</v>
      </c>
      <c r="B286" t="s">
        <v>86</v>
      </c>
      <c r="C286">
        <v>1</v>
      </c>
      <c r="D286">
        <v>2040</v>
      </c>
      <c r="E286">
        <v>2038</v>
      </c>
      <c r="F286">
        <v>0.16494841714056499</v>
      </c>
      <c r="G286">
        <v>6.7479540025741896E-3</v>
      </c>
      <c r="H286">
        <v>0.23100988438237299</v>
      </c>
      <c r="I286">
        <v>0.59729374447448702</v>
      </c>
      <c r="J286">
        <v>157.21509202223001</v>
      </c>
      <c r="K286">
        <v>157.21509202223001</v>
      </c>
      <c r="L286">
        <v>122.61231098032</v>
      </c>
      <c r="M286">
        <v>100.524543319854</v>
      </c>
      <c r="N286">
        <v>747678.91443786805</v>
      </c>
      <c r="O286">
        <v>30587.1557350068</v>
      </c>
      <c r="P286">
        <v>1342634.18219389</v>
      </c>
      <c r="Q286">
        <v>4234255.6193344798</v>
      </c>
      <c r="R286">
        <v>2020.11278647936</v>
      </c>
      <c r="S286">
        <v>712625264.15309894</v>
      </c>
      <c r="T286">
        <v>352765.08763406897</v>
      </c>
      <c r="U286">
        <v>60.405999999999999</v>
      </c>
      <c r="V286">
        <v>62009.337814494298</v>
      </c>
      <c r="W286">
        <v>1.7101198916655099E-4</v>
      </c>
      <c r="X286">
        <v>11.2726025616253</v>
      </c>
      <c r="Y286">
        <v>11.2726025616253</v>
      </c>
      <c r="Z286">
        <v>4.0296906272967599</v>
      </c>
      <c r="AA286">
        <v>2.9156219101546599</v>
      </c>
      <c r="AB286">
        <v>15.794731923978199</v>
      </c>
      <c r="AC286">
        <v>15.794731923978199</v>
      </c>
      <c r="AD286">
        <v>15.794731923978199</v>
      </c>
      <c r="AE286">
        <v>15.794731923978199</v>
      </c>
      <c r="AF286">
        <v>11698989.065288899</v>
      </c>
      <c r="AG286">
        <v>478538.49017161998</v>
      </c>
      <c r="AH286">
        <v>21008369.444540702</v>
      </c>
      <c r="AI286">
        <v>66253895.553259097</v>
      </c>
      <c r="AJ286">
        <v>130.14775753662701</v>
      </c>
      <c r="AK286">
        <v>130.14775753662701</v>
      </c>
      <c r="AL286">
        <v>102.787888429045</v>
      </c>
      <c r="AM286">
        <v>81.814189485721201</v>
      </c>
      <c r="AN286">
        <v>141.42036009825199</v>
      </c>
      <c r="AO286">
        <v>141.42036009825199</v>
      </c>
      <c r="AP286">
        <v>106.817579056342</v>
      </c>
      <c r="AQ286">
        <v>84.729811395875799</v>
      </c>
      <c r="AR286">
        <v>117546409.336431</v>
      </c>
      <c r="AS286">
        <v>4808762.5035773898</v>
      </c>
      <c r="AT286">
        <v>164623479.87996501</v>
      </c>
      <c r="AU286">
        <v>425646612.43312502</v>
      </c>
      <c r="AV286">
        <v>1.08794689793967</v>
      </c>
      <c r="AW286">
        <v>1.08794689793967</v>
      </c>
      <c r="AX286">
        <v>1.04047834538025</v>
      </c>
      <c r="AY286">
        <v>1.0369072390205201</v>
      </c>
      <c r="AZ286">
        <v>1.08794689793967</v>
      </c>
      <c r="BA286">
        <v>1.08794689793967</v>
      </c>
      <c r="BB286">
        <v>1.04047834538025</v>
      </c>
      <c r="BC286">
        <v>1.0369072390205201</v>
      </c>
      <c r="BD286">
        <v>1.0684622676175199</v>
      </c>
      <c r="BE286">
        <v>1.0684622676175199</v>
      </c>
      <c r="BF286">
        <v>1.0745330449292501</v>
      </c>
      <c r="BG286">
        <v>1.04165982302064</v>
      </c>
      <c r="BH286">
        <v>0.27568398799999999</v>
      </c>
      <c r="BI286">
        <v>0.27568398799999999</v>
      </c>
      <c r="BJ286">
        <v>0.27386289199999903</v>
      </c>
      <c r="BK286">
        <v>0.60498158099999999</v>
      </c>
      <c r="BL286">
        <v>0.27568398799999999</v>
      </c>
      <c r="BM286">
        <v>0.27568398799999999</v>
      </c>
      <c r="BN286">
        <v>0.27386289199999903</v>
      </c>
      <c r="BO286">
        <v>0.60498158099999999</v>
      </c>
      <c r="BP286">
        <v>0.145164612</v>
      </c>
      <c r="BQ286">
        <v>0.145164612</v>
      </c>
      <c r="BR286">
        <v>0.152841594</v>
      </c>
      <c r="BS286">
        <v>0.14127632900000001</v>
      </c>
      <c r="BT286">
        <v>1</v>
      </c>
      <c r="BU286">
        <v>1</v>
      </c>
      <c r="BV286">
        <v>1</v>
      </c>
      <c r="BW286">
        <v>1</v>
      </c>
      <c r="BX286">
        <v>15.794731923978199</v>
      </c>
      <c r="BY286">
        <v>15.794731923978199</v>
      </c>
      <c r="BZ286">
        <v>15.794731923978199</v>
      </c>
      <c r="CA286">
        <v>15.794731923978199</v>
      </c>
      <c r="CB286">
        <v>11698989.065288899</v>
      </c>
      <c r="CC286">
        <v>478538.49017161998</v>
      </c>
      <c r="CD286">
        <v>21008369.444540702</v>
      </c>
      <c r="CE286">
        <v>66253895.553259097</v>
      </c>
    </row>
    <row r="287" spans="1:83" x14ac:dyDescent="0.25">
      <c r="A287">
        <v>692</v>
      </c>
      <c r="B287" t="s">
        <v>86</v>
      </c>
      <c r="C287">
        <v>1</v>
      </c>
      <c r="D287">
        <v>2041</v>
      </c>
      <c r="E287">
        <v>2039</v>
      </c>
      <c r="F287">
        <v>0.16497084196337899</v>
      </c>
      <c r="G287">
        <v>6.7497353236385497E-3</v>
      </c>
      <c r="H287">
        <v>0.23101867824816499</v>
      </c>
      <c r="I287">
        <v>0.59726074446481603</v>
      </c>
      <c r="J287">
        <v>157.35542368052</v>
      </c>
      <c r="K287">
        <v>157.35542368052</v>
      </c>
      <c r="L287">
        <v>122.710146672525</v>
      </c>
      <c r="M287">
        <v>100.595299927083</v>
      </c>
      <c r="N287">
        <v>754734.15382616804</v>
      </c>
      <c r="O287">
        <v>30879.734366438901</v>
      </c>
      <c r="P287">
        <v>1355299.09626869</v>
      </c>
      <c r="Q287">
        <v>4274199.7111491896</v>
      </c>
      <c r="R287">
        <v>2024.7510578562201</v>
      </c>
      <c r="S287">
        <v>719893959.00542605</v>
      </c>
      <c r="T287">
        <v>355546.89857410803</v>
      </c>
      <c r="U287">
        <v>60.405999999999999</v>
      </c>
      <c r="V287">
        <v>62922.742417784502</v>
      </c>
      <c r="W287">
        <v>1.6966343445119699E-4</v>
      </c>
      <c r="X287">
        <v>11.446091549151101</v>
      </c>
      <c r="Y287">
        <v>11.446091549151101</v>
      </c>
      <c r="Z287">
        <v>4.1606836487376597</v>
      </c>
      <c r="AA287">
        <v>3.01953584662001</v>
      </c>
      <c r="AB287">
        <v>15.7615745947419</v>
      </c>
      <c r="AC287">
        <v>15.7615745947419</v>
      </c>
      <c r="AD287">
        <v>15.7615745947419</v>
      </c>
      <c r="AE287">
        <v>15.7615745947419</v>
      </c>
      <c r="AF287">
        <v>11784596.982828099</v>
      </c>
      <c r="AG287">
        <v>482101.73675829702</v>
      </c>
      <c r="AH287">
        <v>21162028.816099301</v>
      </c>
      <c r="AI287">
        <v>66738535.797345601</v>
      </c>
      <c r="AJ287">
        <v>130.14775753662701</v>
      </c>
      <c r="AK287">
        <v>130.14775753662701</v>
      </c>
      <c r="AL287">
        <v>102.787888429045</v>
      </c>
      <c r="AM287">
        <v>81.814189485721201</v>
      </c>
      <c r="AN287">
        <v>141.593849085778</v>
      </c>
      <c r="AO287">
        <v>141.593849085778</v>
      </c>
      <c r="AP287">
        <v>106.948572077783</v>
      </c>
      <c r="AQ287">
        <v>84.833725332341203</v>
      </c>
      <c r="AR287">
        <v>118761512.541475</v>
      </c>
      <c r="AS287">
        <v>4859093.6843729196</v>
      </c>
      <c r="AT287">
        <v>166308950.88827199</v>
      </c>
      <c r="AU287">
        <v>429964401.89130402</v>
      </c>
      <c r="AV287">
        <v>1.0892814873410901</v>
      </c>
      <c r="AW287">
        <v>1.0892814873410901</v>
      </c>
      <c r="AX287">
        <v>1.0417542580391399</v>
      </c>
      <c r="AY287">
        <v>1.03817886308357</v>
      </c>
      <c r="AZ287">
        <v>1.0892814873410901</v>
      </c>
      <c r="BA287">
        <v>1.0892814873410901</v>
      </c>
      <c r="BB287">
        <v>1.0417542580391399</v>
      </c>
      <c r="BC287">
        <v>1.03817886308357</v>
      </c>
      <c r="BD287">
        <v>1.0697729551344199</v>
      </c>
      <c r="BE287">
        <v>1.0697729551344199</v>
      </c>
      <c r="BF287">
        <v>1.07585071801731</v>
      </c>
      <c r="BG287">
        <v>1.04293727547407</v>
      </c>
      <c r="BH287">
        <v>0.27568398799999999</v>
      </c>
      <c r="BI287">
        <v>0.27568398799999999</v>
      </c>
      <c r="BJ287">
        <v>0.27386289199999903</v>
      </c>
      <c r="BK287">
        <v>0.60498158099999999</v>
      </c>
      <c r="BL287">
        <v>0.27568398799999999</v>
      </c>
      <c r="BM287">
        <v>0.27568398799999999</v>
      </c>
      <c r="BN287">
        <v>0.27386289199999903</v>
      </c>
      <c r="BO287">
        <v>0.60498158099999999</v>
      </c>
      <c r="BP287">
        <v>0.145164612</v>
      </c>
      <c r="BQ287">
        <v>0.145164612</v>
      </c>
      <c r="BR287">
        <v>0.152841594</v>
      </c>
      <c r="BS287">
        <v>0.14127632900000001</v>
      </c>
      <c r="BT287">
        <v>1</v>
      </c>
      <c r="BU287">
        <v>1</v>
      </c>
      <c r="BV287">
        <v>1</v>
      </c>
      <c r="BW287">
        <v>1</v>
      </c>
      <c r="BX287">
        <v>15.7615745947419</v>
      </c>
      <c r="BY287">
        <v>15.7615745947419</v>
      </c>
      <c r="BZ287">
        <v>15.7615745947419</v>
      </c>
      <c r="CA287">
        <v>15.7615745947419</v>
      </c>
      <c r="CB287">
        <v>11784596.982828099</v>
      </c>
      <c r="CC287">
        <v>482101.73675829702</v>
      </c>
      <c r="CD287">
        <v>21162028.816099301</v>
      </c>
      <c r="CE287">
        <v>66738535.797345601</v>
      </c>
    </row>
    <row r="288" spans="1:83" x14ac:dyDescent="0.25">
      <c r="A288">
        <v>714</v>
      </c>
      <c r="B288" t="s">
        <v>86</v>
      </c>
      <c r="C288">
        <v>1</v>
      </c>
      <c r="D288">
        <v>2042</v>
      </c>
      <c r="E288">
        <v>2040</v>
      </c>
      <c r="F288">
        <v>0.16499310805096001</v>
      </c>
      <c r="G288">
        <v>6.7515129235783599E-3</v>
      </c>
      <c r="H288">
        <v>0.231027413419015</v>
      </c>
      <c r="I288">
        <v>0.59722796560644498</v>
      </c>
      <c r="J288">
        <v>157.49626704303901</v>
      </c>
      <c r="K288">
        <v>157.49626704303901</v>
      </c>
      <c r="L288">
        <v>122.808444585244</v>
      </c>
      <c r="M288">
        <v>100.666486363823</v>
      </c>
      <c r="N288">
        <v>761855.65961733204</v>
      </c>
      <c r="O288">
        <v>31175.110236841199</v>
      </c>
      <c r="P288">
        <v>1368082.99289188</v>
      </c>
      <c r="Q288">
        <v>4314518.9863323597</v>
      </c>
      <c r="R288">
        <v>2029.4061274379801</v>
      </c>
      <c r="S288">
        <v>727238997.02696395</v>
      </c>
      <c r="T288">
        <v>358350.646129695</v>
      </c>
      <c r="U288">
        <v>60.405999999999999</v>
      </c>
      <c r="V288">
        <v>63849.601574835797</v>
      </c>
      <c r="W288">
        <v>1.68325514076915E-4</v>
      </c>
      <c r="X288">
        <v>11.619785366978</v>
      </c>
      <c r="Y288">
        <v>11.619785366978</v>
      </c>
      <c r="Z288">
        <v>4.2918320167650501</v>
      </c>
      <c r="AA288">
        <v>3.1235727386687602</v>
      </c>
      <c r="AB288">
        <v>15.7287241394337</v>
      </c>
      <c r="AC288">
        <v>15.7287241394337</v>
      </c>
      <c r="AD288">
        <v>15.7287241394337</v>
      </c>
      <c r="AE288">
        <v>15.7287241394337</v>
      </c>
      <c r="AF288">
        <v>11871005.3041407</v>
      </c>
      <c r="AG288">
        <v>485698.823348712</v>
      </c>
      <c r="AH288">
        <v>21317125.611634199</v>
      </c>
      <c r="AI288">
        <v>67227708.1735131</v>
      </c>
      <c r="AJ288">
        <v>130.14775753662701</v>
      </c>
      <c r="AK288">
        <v>130.14775753662701</v>
      </c>
      <c r="AL288">
        <v>102.787888429045</v>
      </c>
      <c r="AM288">
        <v>81.814189485721201</v>
      </c>
      <c r="AN288">
        <v>141.767542903605</v>
      </c>
      <c r="AO288">
        <v>141.767542903605</v>
      </c>
      <c r="AP288">
        <v>107.07972044581</v>
      </c>
      <c r="AQ288">
        <v>84.9377622243899</v>
      </c>
      <c r="AR288">
        <v>119989422.415342</v>
      </c>
      <c r="AS288">
        <v>4909963.4869577195</v>
      </c>
      <c r="AT288">
        <v>168012144.420578</v>
      </c>
      <c r="AU288">
        <v>434327466.70408601</v>
      </c>
      <c r="AV288">
        <v>1.09061765606954</v>
      </c>
      <c r="AW288">
        <v>1.09061765606954</v>
      </c>
      <c r="AX288">
        <v>1.04303168694112</v>
      </c>
      <c r="AY288">
        <v>1.0394519951019201</v>
      </c>
      <c r="AZ288">
        <v>1.09061765606954</v>
      </c>
      <c r="BA288">
        <v>1.09061765606954</v>
      </c>
      <c r="BB288">
        <v>1.04303168694112</v>
      </c>
      <c r="BC288">
        <v>1.0394519951019201</v>
      </c>
      <c r="BD288">
        <v>1.0710851936933401</v>
      </c>
      <c r="BE288">
        <v>1.0710851936933401</v>
      </c>
      <c r="BF288">
        <v>1.0771699569748701</v>
      </c>
      <c r="BG288">
        <v>1.0442162427944</v>
      </c>
      <c r="BH288">
        <v>0.27568398799999999</v>
      </c>
      <c r="BI288">
        <v>0.27568398799999999</v>
      </c>
      <c r="BJ288">
        <v>0.27386289199999903</v>
      </c>
      <c r="BK288">
        <v>0.60498158099999999</v>
      </c>
      <c r="BL288">
        <v>0.27568398799999999</v>
      </c>
      <c r="BM288">
        <v>0.27568398799999999</v>
      </c>
      <c r="BN288">
        <v>0.27386289199999903</v>
      </c>
      <c r="BO288">
        <v>0.60498158099999999</v>
      </c>
      <c r="BP288">
        <v>0.145164612</v>
      </c>
      <c r="BQ288">
        <v>0.145164612</v>
      </c>
      <c r="BR288">
        <v>0.152841594</v>
      </c>
      <c r="BS288">
        <v>0.14127632900000001</v>
      </c>
      <c r="BT288">
        <v>1</v>
      </c>
      <c r="BU288">
        <v>1</v>
      </c>
      <c r="BV288">
        <v>1</v>
      </c>
      <c r="BW288">
        <v>1</v>
      </c>
      <c r="BX288">
        <v>15.7287241394337</v>
      </c>
      <c r="BY288">
        <v>15.7287241394337</v>
      </c>
      <c r="BZ288">
        <v>15.7287241394337</v>
      </c>
      <c r="CA288">
        <v>15.7287241394337</v>
      </c>
      <c r="CB288">
        <v>11871005.3041407</v>
      </c>
      <c r="CC288">
        <v>485698.823348712</v>
      </c>
      <c r="CD288">
        <v>21317125.611634199</v>
      </c>
      <c r="CE288">
        <v>67227708.1735131</v>
      </c>
    </row>
    <row r="289" spans="1:83" x14ac:dyDescent="0.25">
      <c r="A289">
        <v>736</v>
      </c>
      <c r="B289" t="s">
        <v>86</v>
      </c>
      <c r="C289">
        <v>1</v>
      </c>
      <c r="D289">
        <v>2043</v>
      </c>
      <c r="E289">
        <v>2041</v>
      </c>
      <c r="F289">
        <v>0.165015225723423</v>
      </c>
      <c r="G289">
        <v>6.7532870575767604E-3</v>
      </c>
      <c r="H289">
        <v>0.23103609373015599</v>
      </c>
      <c r="I289">
        <v>0.59719539348884199</v>
      </c>
      <c r="J289">
        <v>157.637599405429</v>
      </c>
      <c r="K289">
        <v>157.637599405429</v>
      </c>
      <c r="L289">
        <v>122.907181803388</v>
      </c>
      <c r="M289">
        <v>100.738079626705</v>
      </c>
      <c r="N289">
        <v>769044.07069457404</v>
      </c>
      <c r="O289">
        <v>31473.3100934127</v>
      </c>
      <c r="P289">
        <v>1380987.0157371699</v>
      </c>
      <c r="Q289">
        <v>4355217.0562057402</v>
      </c>
      <c r="R289">
        <v>2034.0776775745001</v>
      </c>
      <c r="S289">
        <v>734661063.00070703</v>
      </c>
      <c r="T289">
        <v>361176.5032871</v>
      </c>
      <c r="U289">
        <v>60.405999999999999</v>
      </c>
      <c r="V289">
        <v>64790.113472756297</v>
      </c>
      <c r="W289">
        <v>1.6699814418414299E-4</v>
      </c>
      <c r="X289">
        <v>11.7936847306771</v>
      </c>
      <c r="Y289">
        <v>11.7936847306771</v>
      </c>
      <c r="Z289">
        <v>4.4231362362177302</v>
      </c>
      <c r="AA289">
        <v>3.2277330028587201</v>
      </c>
      <c r="AB289">
        <v>15.696157138125299</v>
      </c>
      <c r="AC289">
        <v>15.696157138125299</v>
      </c>
      <c r="AD289">
        <v>15.696157138125299</v>
      </c>
      <c r="AE289">
        <v>15.696157138125299</v>
      </c>
      <c r="AF289">
        <v>11958206.149923701</v>
      </c>
      <c r="AG289">
        <v>489329.429075839</v>
      </c>
      <c r="AH289">
        <v>21473645.634427901</v>
      </c>
      <c r="AI289">
        <v>67721367.984898105</v>
      </c>
      <c r="AJ289">
        <v>130.14775753662701</v>
      </c>
      <c r="AK289">
        <v>130.14775753662701</v>
      </c>
      <c r="AL289">
        <v>102.787888429045</v>
      </c>
      <c r="AM289">
        <v>81.814189485721201</v>
      </c>
      <c r="AN289">
        <v>141.94144226730401</v>
      </c>
      <c r="AO289">
        <v>141.94144226730401</v>
      </c>
      <c r="AP289">
        <v>107.211024665263</v>
      </c>
      <c r="AQ289">
        <v>85.0419224885799</v>
      </c>
      <c r="AR289">
        <v>121230261.14127199</v>
      </c>
      <c r="AS289">
        <v>4961377.0484682601</v>
      </c>
      <c r="AT289">
        <v>169733222.211328</v>
      </c>
      <c r="AU289">
        <v>438736202.599639</v>
      </c>
      <c r="AV289">
        <v>1.09195540953022</v>
      </c>
      <c r="AW289">
        <v>1.09195540953022</v>
      </c>
      <c r="AX289">
        <v>1.0443106368456601</v>
      </c>
      <c r="AY289">
        <v>1.0407266400178199</v>
      </c>
      <c r="AZ289">
        <v>1.09195540953022</v>
      </c>
      <c r="BA289">
        <v>1.09195540953022</v>
      </c>
      <c r="BB289">
        <v>1.0443106368456601</v>
      </c>
      <c r="BC289">
        <v>1.0407266400178199</v>
      </c>
      <c r="BD289">
        <v>1.0723989886026399</v>
      </c>
      <c r="BE289">
        <v>1.0723989886026399</v>
      </c>
      <c r="BF289">
        <v>1.0784907667171799</v>
      </c>
      <c r="BG289">
        <v>1.0454967299465201</v>
      </c>
      <c r="BH289">
        <v>0.27568398799999999</v>
      </c>
      <c r="BI289">
        <v>0.27568398799999999</v>
      </c>
      <c r="BJ289">
        <v>0.27386289199999903</v>
      </c>
      <c r="BK289">
        <v>0.60498158099999999</v>
      </c>
      <c r="BL289">
        <v>0.27568398799999999</v>
      </c>
      <c r="BM289">
        <v>0.27568398799999999</v>
      </c>
      <c r="BN289">
        <v>0.27386289199999903</v>
      </c>
      <c r="BO289">
        <v>0.60498158099999999</v>
      </c>
      <c r="BP289">
        <v>0.145164612</v>
      </c>
      <c r="BQ289">
        <v>0.145164612</v>
      </c>
      <c r="BR289">
        <v>0.152841594</v>
      </c>
      <c r="BS289">
        <v>0.14127632900000001</v>
      </c>
      <c r="BT289">
        <v>1</v>
      </c>
      <c r="BU289">
        <v>1</v>
      </c>
      <c r="BV289">
        <v>1</v>
      </c>
      <c r="BW289">
        <v>1</v>
      </c>
      <c r="BX289">
        <v>15.696157138125299</v>
      </c>
      <c r="BY289">
        <v>15.696157138125299</v>
      </c>
      <c r="BZ289">
        <v>15.696157138125299</v>
      </c>
      <c r="CA289">
        <v>15.696157138125299</v>
      </c>
      <c r="CB289">
        <v>11958206.149923701</v>
      </c>
      <c r="CC289">
        <v>489329.429075839</v>
      </c>
      <c r="CD289">
        <v>21473645.634427901</v>
      </c>
      <c r="CE289">
        <v>67721367.984898105</v>
      </c>
    </row>
    <row r="290" spans="1:83" x14ac:dyDescent="0.25">
      <c r="A290">
        <v>758</v>
      </c>
      <c r="B290" t="s">
        <v>86</v>
      </c>
      <c r="C290">
        <v>1</v>
      </c>
      <c r="D290">
        <v>2044</v>
      </c>
      <c r="E290">
        <v>2042</v>
      </c>
      <c r="F290">
        <v>0.16503720498202201</v>
      </c>
      <c r="G290">
        <v>6.7550579734183599E-3</v>
      </c>
      <c r="H290">
        <v>0.23104472289202399</v>
      </c>
      <c r="I290">
        <v>0.59716301415253403</v>
      </c>
      <c r="J290">
        <v>157.77939877736799</v>
      </c>
      <c r="K290">
        <v>157.77939877736799</v>
      </c>
      <c r="L290">
        <v>123.00633612237699</v>
      </c>
      <c r="M290">
        <v>100.810057426276</v>
      </c>
      <c r="N290">
        <v>776300.03179639601</v>
      </c>
      <c r="O290">
        <v>31774.3609395372</v>
      </c>
      <c r="P290">
        <v>1394012.31899316</v>
      </c>
      <c r="Q290">
        <v>4396297.5652414598</v>
      </c>
      <c r="R290">
        <v>2038.7653999827601</v>
      </c>
      <c r="S290">
        <v>742160849.73706102</v>
      </c>
      <c r="T290">
        <v>364024.64439671999</v>
      </c>
      <c r="U290">
        <v>60.405999999999999</v>
      </c>
      <c r="V290">
        <v>65744.479217972796</v>
      </c>
      <c r="W290">
        <v>1.6568124157460899E-4</v>
      </c>
      <c r="X290">
        <v>11.967790343721299</v>
      </c>
      <c r="Y290">
        <v>11.967790343721299</v>
      </c>
      <c r="Z290">
        <v>4.5545967963120804</v>
      </c>
      <c r="AA290">
        <v>3.3320170435349001</v>
      </c>
      <c r="AB290">
        <v>15.6638508970199</v>
      </c>
      <c r="AC290">
        <v>15.6638508970199</v>
      </c>
      <c r="AD290">
        <v>15.6638508970199</v>
      </c>
      <c r="AE290">
        <v>15.6638508970199</v>
      </c>
      <c r="AF290">
        <v>12046191.656597</v>
      </c>
      <c r="AG290">
        <v>492993.236538889</v>
      </c>
      <c r="AH290">
        <v>21631574.705227599</v>
      </c>
      <c r="AI290">
        <v>68219470.592564806</v>
      </c>
      <c r="AJ290">
        <v>130.14775753662701</v>
      </c>
      <c r="AK290">
        <v>130.14775753662701</v>
      </c>
      <c r="AL290">
        <v>102.787888429045</v>
      </c>
      <c r="AM290">
        <v>81.814189485721201</v>
      </c>
      <c r="AN290">
        <v>142.115547880348</v>
      </c>
      <c r="AO290">
        <v>142.115547880348</v>
      </c>
      <c r="AP290">
        <v>107.342485225357</v>
      </c>
      <c r="AQ290">
        <v>85.146206529256105</v>
      </c>
      <c r="AR290">
        <v>122484152.287687</v>
      </c>
      <c r="AS290">
        <v>5013339.5655752802</v>
      </c>
      <c r="AT290">
        <v>171472347.868808</v>
      </c>
      <c r="AU290">
        <v>443191010.01498997</v>
      </c>
      <c r="AV290">
        <v>1.0932947530297601</v>
      </c>
      <c r="AW290">
        <v>1.0932947530297601</v>
      </c>
      <c r="AX290">
        <v>1.0455911124300299</v>
      </c>
      <c r="AY290">
        <v>1.0420028026857899</v>
      </c>
      <c r="AZ290">
        <v>1.0932947530297601</v>
      </c>
      <c r="BA290">
        <v>1.0932947530297601</v>
      </c>
      <c r="BB290">
        <v>1.0455911124300299</v>
      </c>
      <c r="BC290">
        <v>1.0420028026857899</v>
      </c>
      <c r="BD290">
        <v>1.0737143450739399</v>
      </c>
      <c r="BE290">
        <v>1.0737143450739399</v>
      </c>
      <c r="BF290">
        <v>1.0798131520745899</v>
      </c>
      <c r="BG290">
        <v>1.0467787418072201</v>
      </c>
      <c r="BH290">
        <v>0.27568398799999999</v>
      </c>
      <c r="BI290">
        <v>0.27568398799999999</v>
      </c>
      <c r="BJ290">
        <v>0.27386289199999903</v>
      </c>
      <c r="BK290">
        <v>0.60498158099999999</v>
      </c>
      <c r="BL290">
        <v>0.27568398799999999</v>
      </c>
      <c r="BM290">
        <v>0.27568398799999999</v>
      </c>
      <c r="BN290">
        <v>0.27386289199999903</v>
      </c>
      <c r="BO290">
        <v>0.60498158099999999</v>
      </c>
      <c r="BP290">
        <v>0.145164612</v>
      </c>
      <c r="BQ290">
        <v>0.145164612</v>
      </c>
      <c r="BR290">
        <v>0.152841594</v>
      </c>
      <c r="BS290">
        <v>0.14127632900000001</v>
      </c>
      <c r="BT290">
        <v>1</v>
      </c>
      <c r="BU290">
        <v>1</v>
      </c>
      <c r="BV290">
        <v>1</v>
      </c>
      <c r="BW290">
        <v>1</v>
      </c>
      <c r="BX290">
        <v>15.6638508970199</v>
      </c>
      <c r="BY290">
        <v>15.6638508970199</v>
      </c>
      <c r="BZ290">
        <v>15.6638508970199</v>
      </c>
      <c r="CA290">
        <v>15.6638508970199</v>
      </c>
      <c r="CB290">
        <v>12046191.656597</v>
      </c>
      <c r="CC290">
        <v>492993.236538889</v>
      </c>
      <c r="CD290">
        <v>21631574.705227599</v>
      </c>
      <c r="CE290">
        <v>68219470.592564806</v>
      </c>
    </row>
    <row r="291" spans="1:83" x14ac:dyDescent="0.25">
      <c r="A291">
        <v>780</v>
      </c>
      <c r="B291" t="s">
        <v>86</v>
      </c>
      <c r="C291">
        <v>1</v>
      </c>
      <c r="D291">
        <v>2045</v>
      </c>
      <c r="E291">
        <v>2043</v>
      </c>
      <c r="F291">
        <v>0.165059055530862</v>
      </c>
      <c r="G291">
        <v>6.75682591182612E-3</v>
      </c>
      <c r="H291">
        <v>0.231053304505145</v>
      </c>
      <c r="I291">
        <v>0.59713081405216495</v>
      </c>
      <c r="J291">
        <v>157.921643813213</v>
      </c>
      <c r="K291">
        <v>157.921643813213</v>
      </c>
      <c r="L291">
        <v>123.105885986689</v>
      </c>
      <c r="M291">
        <v>100.882398123417</v>
      </c>
      <c r="N291">
        <v>783624.19361097598</v>
      </c>
      <c r="O291">
        <v>32078.290036831499</v>
      </c>
      <c r="P291">
        <v>1407160.0675250201</v>
      </c>
      <c r="Q291">
        <v>4437764.1915861703</v>
      </c>
      <c r="R291">
        <v>2043.46899479641</v>
      </c>
      <c r="S291">
        <v>749739057.87138104</v>
      </c>
      <c r="T291">
        <v>366895.24518382701</v>
      </c>
      <c r="U291">
        <v>60.405999999999999</v>
      </c>
      <c r="V291">
        <v>66712.902879232701</v>
      </c>
      <c r="W291">
        <v>1.6437472370612401E-4</v>
      </c>
      <c r="X291">
        <v>12.1421028967572</v>
      </c>
      <c r="Y291">
        <v>12.1421028967572</v>
      </c>
      <c r="Z291">
        <v>4.6862141778148203</v>
      </c>
      <c r="AA291">
        <v>3.43642525786737</v>
      </c>
      <c r="AB291">
        <v>15.6317833798288</v>
      </c>
      <c r="AC291">
        <v>15.6317833798288</v>
      </c>
      <c r="AD291">
        <v>15.6317833798288</v>
      </c>
      <c r="AE291">
        <v>15.6317833798288</v>
      </c>
      <c r="AF291">
        <v>12134953.9347954</v>
      </c>
      <c r="AG291">
        <v>496689.92723933898</v>
      </c>
      <c r="AH291">
        <v>21790898.599314</v>
      </c>
      <c r="AI291">
        <v>68721971.213123396</v>
      </c>
      <c r="AJ291">
        <v>130.14775753662701</v>
      </c>
      <c r="AK291">
        <v>130.14775753662701</v>
      </c>
      <c r="AL291">
        <v>102.787888429045</v>
      </c>
      <c r="AM291">
        <v>81.814189485721201</v>
      </c>
      <c r="AN291">
        <v>142.28986043338401</v>
      </c>
      <c r="AO291">
        <v>142.28986043338401</v>
      </c>
      <c r="AP291">
        <v>107.47410260686</v>
      </c>
      <c r="AQ291">
        <v>85.2506147435885</v>
      </c>
      <c r="AR291">
        <v>123751220.78684901</v>
      </c>
      <c r="AS291">
        <v>5065856.2933334503</v>
      </c>
      <c r="AT291">
        <v>173229686.83775699</v>
      </c>
      <c r="AU291">
        <v>447692293.95344102</v>
      </c>
      <c r="AV291">
        <v>1.0946356917854601</v>
      </c>
      <c r="AW291">
        <v>1.0946356917854601</v>
      </c>
      <c r="AX291">
        <v>1.04687311829712</v>
      </c>
      <c r="AY291">
        <v>1.04328048788104</v>
      </c>
      <c r="AZ291">
        <v>1.0946356917854601</v>
      </c>
      <c r="BA291">
        <v>1.0946356917854601</v>
      </c>
      <c r="BB291">
        <v>1.04687311829712</v>
      </c>
      <c r="BC291">
        <v>1.04328048788104</v>
      </c>
      <c r="BD291">
        <v>1.0750312682311001</v>
      </c>
      <c r="BE291">
        <v>1.0750312682311001</v>
      </c>
      <c r="BF291">
        <v>1.0811371178006399</v>
      </c>
      <c r="BG291">
        <v>1.04806228317357</v>
      </c>
      <c r="BH291">
        <v>0.27568398799999999</v>
      </c>
      <c r="BI291">
        <v>0.27568398799999999</v>
      </c>
      <c r="BJ291">
        <v>0.27386289199999903</v>
      </c>
      <c r="BK291">
        <v>0.60498158099999999</v>
      </c>
      <c r="BL291">
        <v>0.27568398799999999</v>
      </c>
      <c r="BM291">
        <v>0.27568398799999999</v>
      </c>
      <c r="BN291">
        <v>0.27386289199999903</v>
      </c>
      <c r="BO291">
        <v>0.60498158099999999</v>
      </c>
      <c r="BP291">
        <v>0.145164612</v>
      </c>
      <c r="BQ291">
        <v>0.145164612</v>
      </c>
      <c r="BR291">
        <v>0.152841594</v>
      </c>
      <c r="BS291">
        <v>0.14127632900000001</v>
      </c>
      <c r="BT291">
        <v>1</v>
      </c>
      <c r="BU291">
        <v>1</v>
      </c>
      <c r="BV291">
        <v>1</v>
      </c>
      <c r="BW291">
        <v>1</v>
      </c>
      <c r="BX291">
        <v>15.6317833798288</v>
      </c>
      <c r="BY291">
        <v>15.6317833798288</v>
      </c>
      <c r="BZ291">
        <v>15.6317833798288</v>
      </c>
      <c r="CA291">
        <v>15.6317833798288</v>
      </c>
      <c r="CB291">
        <v>12134953.9347954</v>
      </c>
      <c r="CC291">
        <v>496689.92723933898</v>
      </c>
      <c r="CD291">
        <v>21790898.599314</v>
      </c>
      <c r="CE291">
        <v>68721971.213123396</v>
      </c>
    </row>
    <row r="292" spans="1:83" x14ac:dyDescent="0.25">
      <c r="A292">
        <v>802</v>
      </c>
      <c r="B292" t="s">
        <v>86</v>
      </c>
      <c r="C292">
        <v>1</v>
      </c>
      <c r="D292">
        <v>2046</v>
      </c>
      <c r="E292">
        <v>2044</v>
      </c>
      <c r="F292">
        <v>0.165080786780231</v>
      </c>
      <c r="G292">
        <v>6.7585911065342402E-3</v>
      </c>
      <c r="H292">
        <v>0.231061842061245</v>
      </c>
      <c r="I292">
        <v>0.59709878005198802</v>
      </c>
      <c r="J292">
        <v>158.064313805642</v>
      </c>
      <c r="K292">
        <v>158.064313805642</v>
      </c>
      <c r="L292">
        <v>123.2058104831</v>
      </c>
      <c r="M292">
        <v>100.955080722464</v>
      </c>
      <c r="N292">
        <v>791017.21282641997</v>
      </c>
      <c r="O292">
        <v>32385.124907608901</v>
      </c>
      <c r="P292">
        <v>1420431.4369657801</v>
      </c>
      <c r="Q292">
        <v>4479620.6473470302</v>
      </c>
      <c r="R292">
        <v>2048.18817052943</v>
      </c>
      <c r="S292">
        <v>757396395.98587406</v>
      </c>
      <c r="T292">
        <v>369788.48275942099</v>
      </c>
      <c r="U292">
        <v>60.405999999999999</v>
      </c>
      <c r="V292">
        <v>67695.591531239304</v>
      </c>
      <c r="W292">
        <v>1.6307850868740401E-4</v>
      </c>
      <c r="X292">
        <v>12.3166230688058</v>
      </c>
      <c r="Y292">
        <v>12.3166230688058</v>
      </c>
      <c r="Z292">
        <v>4.8179888538461597</v>
      </c>
      <c r="AA292">
        <v>3.5409580365339299</v>
      </c>
      <c r="AB292">
        <v>15.5999332002093</v>
      </c>
      <c r="AC292">
        <v>15.5999332002093</v>
      </c>
      <c r="AD292">
        <v>15.5999332002093</v>
      </c>
      <c r="AE292">
        <v>15.5999332002093</v>
      </c>
      <c r="AF292">
        <v>12224485.074399101</v>
      </c>
      <c r="AG292">
        <v>500419.18175151298</v>
      </c>
      <c r="AH292">
        <v>21951603.055392399</v>
      </c>
      <c r="AI292">
        <v>69228824.947025299</v>
      </c>
      <c r="AJ292">
        <v>130.14775753662701</v>
      </c>
      <c r="AK292">
        <v>130.14775753662701</v>
      </c>
      <c r="AL292">
        <v>102.787888429045</v>
      </c>
      <c r="AM292">
        <v>81.814189485721201</v>
      </c>
      <c r="AN292">
        <v>142.46438060543301</v>
      </c>
      <c r="AO292">
        <v>142.46438060543301</v>
      </c>
      <c r="AP292">
        <v>107.605877282891</v>
      </c>
      <c r="AQ292">
        <v>85.355147522255095</v>
      </c>
      <c r="AR292">
        <v>125031592.953859</v>
      </c>
      <c r="AS292">
        <v>5118932.5460312199</v>
      </c>
      <c r="AT292">
        <v>175005406.427044</v>
      </c>
      <c r="AU292">
        <v>452240464.05893803</v>
      </c>
      <c r="AV292">
        <v>1.09597823092604</v>
      </c>
      <c r="AW292">
        <v>1.09597823092604</v>
      </c>
      <c r="AX292">
        <v>1.0481566589760001</v>
      </c>
      <c r="AY292">
        <v>1.0445597003</v>
      </c>
      <c r="AZ292">
        <v>1.09597823092604</v>
      </c>
      <c r="BA292">
        <v>1.09597823092604</v>
      </c>
      <c r="BB292">
        <v>1.0481566589760001</v>
      </c>
      <c r="BC292">
        <v>1.0445597003</v>
      </c>
      <c r="BD292">
        <v>1.07634976311097</v>
      </c>
      <c r="BE292">
        <v>1.07634976311097</v>
      </c>
      <c r="BF292">
        <v>1.08246266857264</v>
      </c>
      <c r="BG292">
        <v>1.04934735876356</v>
      </c>
      <c r="BH292">
        <v>0.27568398799999999</v>
      </c>
      <c r="BI292">
        <v>0.27568398799999999</v>
      </c>
      <c r="BJ292">
        <v>0.27386289199999903</v>
      </c>
      <c r="BK292">
        <v>0.60498158099999999</v>
      </c>
      <c r="BL292">
        <v>0.27568398799999999</v>
      </c>
      <c r="BM292">
        <v>0.27568398799999999</v>
      </c>
      <c r="BN292">
        <v>0.27386289199999903</v>
      </c>
      <c r="BO292">
        <v>0.60498158099999999</v>
      </c>
      <c r="BP292">
        <v>0.145164612</v>
      </c>
      <c r="BQ292">
        <v>0.145164612</v>
      </c>
      <c r="BR292">
        <v>0.152841594</v>
      </c>
      <c r="BS292">
        <v>0.14127632900000001</v>
      </c>
      <c r="BT292">
        <v>1</v>
      </c>
      <c r="BU292">
        <v>1</v>
      </c>
      <c r="BV292">
        <v>1</v>
      </c>
      <c r="BW292">
        <v>1</v>
      </c>
      <c r="BX292">
        <v>15.5999332002093</v>
      </c>
      <c r="BY292">
        <v>15.5999332002093</v>
      </c>
      <c r="BZ292">
        <v>15.5999332002093</v>
      </c>
      <c r="CA292">
        <v>15.5999332002093</v>
      </c>
      <c r="CB292">
        <v>12224485.074399101</v>
      </c>
      <c r="CC292">
        <v>500419.18175151298</v>
      </c>
      <c r="CD292">
        <v>21951603.055392399</v>
      </c>
      <c r="CE292">
        <v>69228824.947025299</v>
      </c>
    </row>
    <row r="293" spans="1:83" x14ac:dyDescent="0.25">
      <c r="A293">
        <v>824</v>
      </c>
      <c r="B293" t="s">
        <v>86</v>
      </c>
      <c r="C293">
        <v>1</v>
      </c>
      <c r="D293">
        <v>2047</v>
      </c>
      <c r="E293">
        <v>2045</v>
      </c>
      <c r="F293">
        <v>0.16510240784030999</v>
      </c>
      <c r="G293">
        <v>6.7603537841131097E-3</v>
      </c>
      <c r="H293">
        <v>0.23107033894085199</v>
      </c>
      <c r="I293">
        <v>0.59706689943472402</v>
      </c>
      <c r="J293">
        <v>158.20738870023399</v>
      </c>
      <c r="K293">
        <v>158.20738870023399</v>
      </c>
      <c r="L293">
        <v>123.306089355236</v>
      </c>
      <c r="M293">
        <v>101.028084885743</v>
      </c>
      <c r="N293">
        <v>798479.75216352195</v>
      </c>
      <c r="O293">
        <v>32694.8933373365</v>
      </c>
      <c r="P293">
        <v>1433827.6137804601</v>
      </c>
      <c r="Q293">
        <v>4521870.6787854098</v>
      </c>
      <c r="R293">
        <v>2052.9226443846101</v>
      </c>
      <c r="S293">
        <v>765133580.86204004</v>
      </c>
      <c r="T293">
        <v>372704.53563114902</v>
      </c>
      <c r="U293">
        <v>60.405999999999999</v>
      </c>
      <c r="V293">
        <v>68692.755298929696</v>
      </c>
      <c r="W293">
        <v>1.6179251527293501E-4</v>
      </c>
      <c r="X293">
        <v>12.4913515273571</v>
      </c>
      <c r="Y293">
        <v>12.4913515273571</v>
      </c>
      <c r="Z293">
        <v>4.9499212899412699</v>
      </c>
      <c r="AA293">
        <v>3.6456157637719202</v>
      </c>
      <c r="AB293">
        <v>15.5682796362502</v>
      </c>
      <c r="AC293">
        <v>15.5682796362502</v>
      </c>
      <c r="AD293">
        <v>15.5682796362502</v>
      </c>
      <c r="AE293">
        <v>15.5682796362502</v>
      </c>
      <c r="AF293">
        <v>12314777.1663689</v>
      </c>
      <c r="AG293">
        <v>504180.680616547</v>
      </c>
      <c r="AH293">
        <v>22113673.814803999</v>
      </c>
      <c r="AI293">
        <v>69739986.902218699</v>
      </c>
      <c r="AJ293">
        <v>130.14775753662701</v>
      </c>
      <c r="AK293">
        <v>130.14775753662701</v>
      </c>
      <c r="AL293">
        <v>102.787888429045</v>
      </c>
      <c r="AM293">
        <v>81.814189485721201</v>
      </c>
      <c r="AN293">
        <v>142.63910906398399</v>
      </c>
      <c r="AO293">
        <v>142.63910906398399</v>
      </c>
      <c r="AP293">
        <v>107.737809718986</v>
      </c>
      <c r="AQ293">
        <v>85.459805249493101</v>
      </c>
      <c r="AR293">
        <v>126325396.51980101</v>
      </c>
      <c r="AS293">
        <v>5172573.6987327002</v>
      </c>
      <c r="AT293">
        <v>176799675.86481899</v>
      </c>
      <c r="AU293">
        <v>456835934.77868599</v>
      </c>
      <c r="AV293">
        <v>1.0973223754891099</v>
      </c>
      <c r="AW293">
        <v>1.0973223754891099</v>
      </c>
      <c r="AX293">
        <v>1.04944173891988</v>
      </c>
      <c r="AY293">
        <v>1.0458404445581999</v>
      </c>
      <c r="AZ293">
        <v>1.0973223754891099</v>
      </c>
      <c r="BA293">
        <v>1.0973223754891099</v>
      </c>
      <c r="BB293">
        <v>1.04944173891988</v>
      </c>
      <c r="BC293">
        <v>1.0458404445581999</v>
      </c>
      <c r="BD293">
        <v>1.0776698346609599</v>
      </c>
      <c r="BE293">
        <v>1.0776698346609599</v>
      </c>
      <c r="BF293">
        <v>1.0837898089895599</v>
      </c>
      <c r="BG293">
        <v>1.0506339732138501</v>
      </c>
      <c r="BH293">
        <v>0.27568398799999999</v>
      </c>
      <c r="BI293">
        <v>0.27568398799999999</v>
      </c>
      <c r="BJ293">
        <v>0.27386289199999903</v>
      </c>
      <c r="BK293">
        <v>0.60498158099999999</v>
      </c>
      <c r="BL293">
        <v>0.27568398799999999</v>
      </c>
      <c r="BM293">
        <v>0.27568398799999999</v>
      </c>
      <c r="BN293">
        <v>0.27386289199999903</v>
      </c>
      <c r="BO293">
        <v>0.60498158099999999</v>
      </c>
      <c r="BP293">
        <v>0.145164612</v>
      </c>
      <c r="BQ293">
        <v>0.145164612</v>
      </c>
      <c r="BR293">
        <v>0.152841594</v>
      </c>
      <c r="BS293">
        <v>0.14127632900000001</v>
      </c>
      <c r="BT293">
        <v>1</v>
      </c>
      <c r="BU293">
        <v>1</v>
      </c>
      <c r="BV293">
        <v>1</v>
      </c>
      <c r="BW293">
        <v>1</v>
      </c>
      <c r="BX293">
        <v>15.5682796362502</v>
      </c>
      <c r="BY293">
        <v>15.5682796362502</v>
      </c>
      <c r="BZ293">
        <v>15.5682796362502</v>
      </c>
      <c r="CA293">
        <v>15.5682796362502</v>
      </c>
      <c r="CB293">
        <v>12314777.1663689</v>
      </c>
      <c r="CC293">
        <v>504180.680616547</v>
      </c>
      <c r="CD293">
        <v>22113673.814803999</v>
      </c>
      <c r="CE293">
        <v>69739986.902218699</v>
      </c>
    </row>
    <row r="294" spans="1:83" x14ac:dyDescent="0.25">
      <c r="A294">
        <v>846</v>
      </c>
      <c r="B294" t="s">
        <v>86</v>
      </c>
      <c r="C294">
        <v>1</v>
      </c>
      <c r="D294">
        <v>2048</v>
      </c>
      <c r="E294">
        <v>2046</v>
      </c>
      <c r="F294">
        <v>0.16512392751997401</v>
      </c>
      <c r="G294">
        <v>6.7621141639169404E-3</v>
      </c>
      <c r="H294">
        <v>0.231078798412856</v>
      </c>
      <c r="I294">
        <v>0.59703515990325295</v>
      </c>
      <c r="J294">
        <v>158.35084909794301</v>
      </c>
      <c r="K294">
        <v>158.35084909794301</v>
      </c>
      <c r="L294">
        <v>123.40670300615101</v>
      </c>
      <c r="M294">
        <v>101.10139093618599</v>
      </c>
      <c r="N294">
        <v>806012.48041818803</v>
      </c>
      <c r="O294">
        <v>33007.623377116899</v>
      </c>
      <c r="P294">
        <v>1447349.7953454701</v>
      </c>
      <c r="Q294">
        <v>4564518.06656205</v>
      </c>
      <c r="R294">
        <v>2057.6721423706099</v>
      </c>
      <c r="S294">
        <v>772951337.669222</v>
      </c>
      <c r="T294">
        <v>375643.58371432102</v>
      </c>
      <c r="U294">
        <v>60.405999999999999</v>
      </c>
      <c r="V294">
        <v>69704.607402405396</v>
      </c>
      <c r="W294">
        <v>1.6051666285788699E-4</v>
      </c>
      <c r="X294">
        <v>12.666288928045899</v>
      </c>
      <c r="Y294">
        <v>12.666288928045899</v>
      </c>
      <c r="Z294">
        <v>5.0820119438356004</v>
      </c>
      <c r="AA294">
        <v>3.7503988171950202</v>
      </c>
      <c r="AB294">
        <v>15.5368026332703</v>
      </c>
      <c r="AC294">
        <v>15.5368026332703</v>
      </c>
      <c r="AD294">
        <v>15.5368026332703</v>
      </c>
      <c r="AE294">
        <v>15.5368026332703</v>
      </c>
      <c r="AF294">
        <v>12405822.3160272</v>
      </c>
      <c r="AG294">
        <v>507974.10489802301</v>
      </c>
      <c r="AH294">
        <v>22277096.645440001</v>
      </c>
      <c r="AI294">
        <v>70255412.2694612</v>
      </c>
      <c r="AJ294">
        <v>130.14775753662701</v>
      </c>
      <c r="AK294">
        <v>130.14775753662701</v>
      </c>
      <c r="AL294">
        <v>102.787888429045</v>
      </c>
      <c r="AM294">
        <v>81.814189485721201</v>
      </c>
      <c r="AN294">
        <v>142.814046464673</v>
      </c>
      <c r="AO294">
        <v>142.814046464673</v>
      </c>
      <c r="AP294">
        <v>107.86990037288101</v>
      </c>
      <c r="AQ294">
        <v>85.564588302916206</v>
      </c>
      <c r="AR294">
        <v>127632760.657759</v>
      </c>
      <c r="AS294">
        <v>5226785.1884715902</v>
      </c>
      <c r="AT294">
        <v>178612666.340213</v>
      </c>
      <c r="AU294">
        <v>461479125.482777</v>
      </c>
      <c r="AV294">
        <v>1.0986681304205199</v>
      </c>
      <c r="AW294">
        <v>1.0986681304205199</v>
      </c>
      <c r="AX294">
        <v>1.0507283625055199</v>
      </c>
      <c r="AY294">
        <v>1.0471227251895601</v>
      </c>
      <c r="AZ294">
        <v>1.0986681304205199</v>
      </c>
      <c r="BA294">
        <v>1.0986681304205199</v>
      </c>
      <c r="BB294">
        <v>1.0507283625055199</v>
      </c>
      <c r="BC294">
        <v>1.0471227251895601</v>
      </c>
      <c r="BD294">
        <v>1.07899148773832</v>
      </c>
      <c r="BE294">
        <v>1.07899148773832</v>
      </c>
      <c r="BF294">
        <v>1.0851185435713799</v>
      </c>
      <c r="BG294">
        <v>1.05192213107914</v>
      </c>
      <c r="BH294">
        <v>0.27568398799999999</v>
      </c>
      <c r="BI294">
        <v>0.27568398799999999</v>
      </c>
      <c r="BJ294">
        <v>0.27386289199999903</v>
      </c>
      <c r="BK294">
        <v>0.60498158099999999</v>
      </c>
      <c r="BL294">
        <v>0.27568398799999999</v>
      </c>
      <c r="BM294">
        <v>0.27568398799999999</v>
      </c>
      <c r="BN294">
        <v>0.27386289199999903</v>
      </c>
      <c r="BO294">
        <v>0.60498158099999999</v>
      </c>
      <c r="BP294">
        <v>0.145164612</v>
      </c>
      <c r="BQ294">
        <v>0.145164612</v>
      </c>
      <c r="BR294">
        <v>0.152841594</v>
      </c>
      <c r="BS294">
        <v>0.14127632900000001</v>
      </c>
      <c r="BT294">
        <v>1</v>
      </c>
      <c r="BU294">
        <v>1</v>
      </c>
      <c r="BV294">
        <v>1</v>
      </c>
      <c r="BW294">
        <v>1</v>
      </c>
      <c r="BX294">
        <v>15.5368026332703</v>
      </c>
      <c r="BY294">
        <v>15.5368026332703</v>
      </c>
      <c r="BZ294">
        <v>15.5368026332703</v>
      </c>
      <c r="CA294">
        <v>15.5368026332703</v>
      </c>
      <c r="CB294">
        <v>12405822.3160272</v>
      </c>
      <c r="CC294">
        <v>507974.10489802301</v>
      </c>
      <c r="CD294">
        <v>22277096.645440001</v>
      </c>
      <c r="CE294">
        <v>70255412.2694612</v>
      </c>
    </row>
    <row r="295" spans="1:83" x14ac:dyDescent="0.25">
      <c r="A295">
        <v>868</v>
      </c>
      <c r="B295" t="s">
        <v>86</v>
      </c>
      <c r="C295">
        <v>1</v>
      </c>
      <c r="D295">
        <v>2049</v>
      </c>
      <c r="E295">
        <v>2047</v>
      </c>
      <c r="F295">
        <v>0.165145354326658</v>
      </c>
      <c r="G295">
        <v>6.7638724580604097E-3</v>
      </c>
      <c r="H295">
        <v>0.23108722363445</v>
      </c>
      <c r="I295">
        <v>0.59700354958083002</v>
      </c>
      <c r="J295">
        <v>158.49467625554101</v>
      </c>
      <c r="K295">
        <v>158.49467625554101</v>
      </c>
      <c r="L295">
        <v>123.50763249880301</v>
      </c>
      <c r="M295">
        <v>101.174979857816</v>
      </c>
      <c r="N295">
        <v>813616.07250571798</v>
      </c>
      <c r="O295">
        <v>33323.343346197697</v>
      </c>
      <c r="P295">
        <v>1460999.1900311201</v>
      </c>
      <c r="Q295">
        <v>4607566.6259923503</v>
      </c>
      <c r="R295">
        <v>2062.4363993850902</v>
      </c>
      <c r="S295">
        <v>780850400.14524305</v>
      </c>
      <c r="T295">
        <v>378605.80834301101</v>
      </c>
      <c r="U295">
        <v>60.405999999999999</v>
      </c>
      <c r="V295">
        <v>70731.364202524201</v>
      </c>
      <c r="W295">
        <v>1.5925087147305501E-4</v>
      </c>
      <c r="X295">
        <v>12.841435914562201</v>
      </c>
      <c r="Y295">
        <v>12.841435914562201</v>
      </c>
      <c r="Z295">
        <v>5.2142612654061198</v>
      </c>
      <c r="AA295">
        <v>3.8553075677426798</v>
      </c>
      <c r="AB295">
        <v>15.5054828043522</v>
      </c>
      <c r="AC295">
        <v>15.5054828043522</v>
      </c>
      <c r="AD295">
        <v>15.5054828043522</v>
      </c>
      <c r="AE295">
        <v>15.5054828043522</v>
      </c>
      <c r="AF295">
        <v>12497612.6552174</v>
      </c>
      <c r="AG295">
        <v>511799.13668642001</v>
      </c>
      <c r="AH295">
        <v>22441857.363612</v>
      </c>
      <c r="AI295">
        <v>70775056.391232893</v>
      </c>
      <c r="AJ295">
        <v>130.14775753662701</v>
      </c>
      <c r="AK295">
        <v>130.14775753662701</v>
      </c>
      <c r="AL295">
        <v>102.787888429045</v>
      </c>
      <c r="AM295">
        <v>81.814189485721201</v>
      </c>
      <c r="AN295">
        <v>142.98919345118901</v>
      </c>
      <c r="AO295">
        <v>142.98919345118901</v>
      </c>
      <c r="AP295">
        <v>108.00214969445101</v>
      </c>
      <c r="AQ295">
        <v>85.6694970534638</v>
      </c>
      <c r="AR295">
        <v>128953816.008099</v>
      </c>
      <c r="AS295">
        <v>5281572.5154078603</v>
      </c>
      <c r="AT295">
        <v>180444551.04341301</v>
      </c>
      <c r="AU295">
        <v>466170460.57832199</v>
      </c>
      <c r="AV295">
        <v>1.10001550057397</v>
      </c>
      <c r="AW295">
        <v>1.10001550057397</v>
      </c>
      <c r="AX295">
        <v>1.05201653403291</v>
      </c>
      <c r="AY295">
        <v>1.0484065466460999</v>
      </c>
      <c r="AZ295">
        <v>1.10001550057397</v>
      </c>
      <c r="BA295">
        <v>1.10001550057397</v>
      </c>
      <c r="BB295">
        <v>1.05201653403291</v>
      </c>
      <c r="BC295">
        <v>1.0484065466460999</v>
      </c>
      <c r="BD295">
        <v>1.0803147271098399</v>
      </c>
      <c r="BE295">
        <v>1.0803147271098399</v>
      </c>
      <c r="BF295">
        <v>1.08644887675887</v>
      </c>
      <c r="BG295">
        <v>1.0532118368318599</v>
      </c>
      <c r="BH295">
        <v>0.27568398799999999</v>
      </c>
      <c r="BI295">
        <v>0.27568398799999999</v>
      </c>
      <c r="BJ295">
        <v>0.27386289199999903</v>
      </c>
      <c r="BK295">
        <v>0.60498158099999999</v>
      </c>
      <c r="BL295">
        <v>0.27568398799999999</v>
      </c>
      <c r="BM295">
        <v>0.27568398799999999</v>
      </c>
      <c r="BN295">
        <v>0.27386289199999903</v>
      </c>
      <c r="BO295">
        <v>0.60498158099999999</v>
      </c>
      <c r="BP295">
        <v>0.145164612</v>
      </c>
      <c r="BQ295">
        <v>0.145164612</v>
      </c>
      <c r="BR295">
        <v>0.152841594</v>
      </c>
      <c r="BS295">
        <v>0.14127632900000001</v>
      </c>
      <c r="BT295">
        <v>1</v>
      </c>
      <c r="BU295">
        <v>1</v>
      </c>
      <c r="BV295">
        <v>1</v>
      </c>
      <c r="BW295">
        <v>1</v>
      </c>
      <c r="BX295">
        <v>15.5054828043522</v>
      </c>
      <c r="BY295">
        <v>15.5054828043522</v>
      </c>
      <c r="BZ295">
        <v>15.5054828043522</v>
      </c>
      <c r="CA295">
        <v>15.5054828043522</v>
      </c>
      <c r="CB295">
        <v>12497612.6552174</v>
      </c>
      <c r="CC295">
        <v>511799.13668642001</v>
      </c>
      <c r="CD295">
        <v>22441857.363612</v>
      </c>
      <c r="CE295">
        <v>70775056.391232893</v>
      </c>
    </row>
    <row r="296" spans="1:83" x14ac:dyDescent="0.25">
      <c r="A296">
        <v>890</v>
      </c>
      <c r="B296" t="s">
        <v>86</v>
      </c>
      <c r="C296">
        <v>1</v>
      </c>
      <c r="D296">
        <v>2050</v>
      </c>
      <c r="E296">
        <v>2048</v>
      </c>
      <c r="F296">
        <v>0.165166696465846</v>
      </c>
      <c r="G296">
        <v>6.7656288713867103E-3</v>
      </c>
      <c r="H296">
        <v>0.23109561765092301</v>
      </c>
      <c r="I296">
        <v>0.59697205701184197</v>
      </c>
      <c r="J296">
        <v>158.63885208710099</v>
      </c>
      <c r="K296">
        <v>158.63885208710099</v>
      </c>
      <c r="L296">
        <v>123.60885955755499</v>
      </c>
      <c r="M296">
        <v>101.248833297243</v>
      </c>
      <c r="N296">
        <v>821291.20950435405</v>
      </c>
      <c r="O296">
        <v>33642.081834504403</v>
      </c>
      <c r="P296">
        <v>1474777.01728294</v>
      </c>
      <c r="Q296">
        <v>4651020.2072977899</v>
      </c>
      <c r="R296">
        <v>2067.2151593149301</v>
      </c>
      <c r="S296">
        <v>788831510.78788602</v>
      </c>
      <c r="T296">
        <v>381591.392281248</v>
      </c>
      <c r="U296">
        <v>60.405999999999999</v>
      </c>
      <c r="V296">
        <v>71773.245247163999</v>
      </c>
      <c r="W296">
        <v>1.5799506177985201E-4</v>
      </c>
      <c r="X296">
        <v>13.016793118606101</v>
      </c>
      <c r="Y296">
        <v>13.016793118606101</v>
      </c>
      <c r="Z296">
        <v>5.3466696966411602</v>
      </c>
      <c r="AA296">
        <v>3.96034237965354</v>
      </c>
      <c r="AB296">
        <v>15.474301431868501</v>
      </c>
      <c r="AC296">
        <v>15.474301431868501</v>
      </c>
      <c r="AD296">
        <v>15.474301431868501</v>
      </c>
      <c r="AE296">
        <v>15.474301431868501</v>
      </c>
      <c r="AF296">
        <v>12590140.355766401</v>
      </c>
      <c r="AG296">
        <v>515655.459656714</v>
      </c>
      <c r="AH296">
        <v>22607941.858257301</v>
      </c>
      <c r="AI296">
        <v>71298874.838023201</v>
      </c>
      <c r="AJ296">
        <v>130.14775753662701</v>
      </c>
      <c r="AK296">
        <v>130.14775753662701</v>
      </c>
      <c r="AL296">
        <v>102.787888429045</v>
      </c>
      <c r="AM296">
        <v>81.814189485721201</v>
      </c>
      <c r="AN296">
        <v>143.164550655233</v>
      </c>
      <c r="AO296">
        <v>143.164550655233</v>
      </c>
      <c r="AP296">
        <v>108.134558125686</v>
      </c>
      <c r="AQ296">
        <v>85.774531865374698</v>
      </c>
      <c r="AR296">
        <v>130288694.704998</v>
      </c>
      <c r="AS296">
        <v>5336941.24404612</v>
      </c>
      <c r="AT296">
        <v>182295505.20803699</v>
      </c>
      <c r="AU296">
        <v>470910369.630804</v>
      </c>
      <c r="AV296">
        <v>1.10136449071056</v>
      </c>
      <c r="AW296">
        <v>1.10136449071056</v>
      </c>
      <c r="AX296">
        <v>1.0533062577248999</v>
      </c>
      <c r="AY296">
        <v>1.04969191329748</v>
      </c>
      <c r="AZ296">
        <v>1.10136449071056</v>
      </c>
      <c r="BA296">
        <v>1.10136449071056</v>
      </c>
      <c r="BB296">
        <v>1.0533062577248999</v>
      </c>
      <c r="BC296">
        <v>1.04969191329748</v>
      </c>
      <c r="BD296">
        <v>1.08163955745134</v>
      </c>
      <c r="BE296">
        <v>1.08163955745134</v>
      </c>
      <c r="BF296">
        <v>1.0877808129130599</v>
      </c>
      <c r="BG296">
        <v>1.05450309486171</v>
      </c>
      <c r="BH296">
        <v>0.27568398799999999</v>
      </c>
      <c r="BI296">
        <v>0.27568398799999999</v>
      </c>
      <c r="BJ296">
        <v>0.27386289199999903</v>
      </c>
      <c r="BK296">
        <v>0.60498158099999999</v>
      </c>
      <c r="BL296">
        <v>0.27568398799999999</v>
      </c>
      <c r="BM296">
        <v>0.27568398799999999</v>
      </c>
      <c r="BN296">
        <v>0.27386289199999903</v>
      </c>
      <c r="BO296">
        <v>0.60498158099999999</v>
      </c>
      <c r="BP296">
        <v>0.145164612</v>
      </c>
      <c r="BQ296">
        <v>0.145164612</v>
      </c>
      <c r="BR296">
        <v>0.152841594</v>
      </c>
      <c r="BS296">
        <v>0.14127632900000001</v>
      </c>
      <c r="BT296">
        <v>1</v>
      </c>
      <c r="BU296">
        <v>1</v>
      </c>
      <c r="BV296">
        <v>1</v>
      </c>
      <c r="BW296">
        <v>1</v>
      </c>
      <c r="BX296">
        <v>15.474301431868501</v>
      </c>
      <c r="BY296">
        <v>15.474301431868501</v>
      </c>
      <c r="BZ296">
        <v>15.474301431868501</v>
      </c>
      <c r="CA296">
        <v>15.474301431868501</v>
      </c>
      <c r="CB296">
        <v>12590140.355766401</v>
      </c>
      <c r="CC296">
        <v>515655.459656714</v>
      </c>
      <c r="CD296">
        <v>22607941.858257301</v>
      </c>
      <c r="CE296">
        <v>71298874.838023201</v>
      </c>
    </row>
    <row r="297" spans="1:83" x14ac:dyDescent="0.25">
      <c r="A297">
        <v>912</v>
      </c>
      <c r="B297" t="s">
        <v>86</v>
      </c>
      <c r="C297">
        <v>1</v>
      </c>
      <c r="D297">
        <v>2051</v>
      </c>
      <c r="E297">
        <v>2049</v>
      </c>
      <c r="F297">
        <v>0.16518796183735601</v>
      </c>
      <c r="G297">
        <v>6.7673836013558098E-3</v>
      </c>
      <c r="H297">
        <v>0.23110398339424701</v>
      </c>
      <c r="I297">
        <v>0.59694067116703897</v>
      </c>
      <c r="J297">
        <v>158.783359172969</v>
      </c>
      <c r="K297">
        <v>158.783359172969</v>
      </c>
      <c r="L297">
        <v>123.710366577163</v>
      </c>
      <c r="M297">
        <v>101.322933572669</v>
      </c>
      <c r="N297">
        <v>829038.57869238104</v>
      </c>
      <c r="O297">
        <v>33963.867705191202</v>
      </c>
      <c r="P297">
        <v>1488684.5076931899</v>
      </c>
      <c r="Q297">
        <v>4694882.6958234599</v>
      </c>
      <c r="R297">
        <v>2072.00817525916</v>
      </c>
      <c r="S297">
        <v>796895421.09836197</v>
      </c>
      <c r="T297">
        <v>384600.51973428502</v>
      </c>
      <c r="U297">
        <v>60.405999999999999</v>
      </c>
      <c r="V297">
        <v>72830.4733181677</v>
      </c>
      <c r="W297">
        <v>1.56749155065333E-4</v>
      </c>
      <c r="X297">
        <v>13.1923611598219</v>
      </c>
      <c r="Y297">
        <v>13.1923611598219</v>
      </c>
      <c r="Z297">
        <v>5.4792376715973399</v>
      </c>
      <c r="AA297">
        <v>4.0655036104281299</v>
      </c>
      <c r="AB297">
        <v>15.4432404765203</v>
      </c>
      <c r="AC297">
        <v>15.4432404765203</v>
      </c>
      <c r="AD297">
        <v>15.4432404765203</v>
      </c>
      <c r="AE297">
        <v>15.4432404765203</v>
      </c>
      <c r="AF297">
        <v>12683397.6496279</v>
      </c>
      <c r="AG297">
        <v>519542.75990102702</v>
      </c>
      <c r="AH297">
        <v>22775336.127145801</v>
      </c>
      <c r="AI297">
        <v>71826823.522455096</v>
      </c>
      <c r="AJ297">
        <v>130.14775753662701</v>
      </c>
      <c r="AK297">
        <v>130.14775753662701</v>
      </c>
      <c r="AL297">
        <v>102.787888429045</v>
      </c>
      <c r="AM297">
        <v>81.814189485721201</v>
      </c>
      <c r="AN297">
        <v>143.340118696449</v>
      </c>
      <c r="AO297">
        <v>143.340118696449</v>
      </c>
      <c r="AP297">
        <v>108.267126100642</v>
      </c>
      <c r="AQ297">
        <v>85.879693096149296</v>
      </c>
      <c r="AR297">
        <v>131637530.40876</v>
      </c>
      <c r="AS297">
        <v>5392897.0047365902</v>
      </c>
      <c r="AT297">
        <v>184165706.16446799</v>
      </c>
      <c r="AU297">
        <v>475699287.52039701</v>
      </c>
      <c r="AV297">
        <v>1.1027151054971001</v>
      </c>
      <c r="AW297">
        <v>1.1027151054971001</v>
      </c>
      <c r="AX297">
        <v>1.0545975377257899</v>
      </c>
      <c r="AY297">
        <v>1.0509788294295399</v>
      </c>
      <c r="AZ297">
        <v>1.1027151054971001</v>
      </c>
      <c r="BA297">
        <v>1.1027151054971001</v>
      </c>
      <c r="BB297">
        <v>1.0545975377257899</v>
      </c>
      <c r="BC297">
        <v>1.0509788294295399</v>
      </c>
      <c r="BD297">
        <v>1.0829659833460601</v>
      </c>
      <c r="BE297">
        <v>1.0829659833460601</v>
      </c>
      <c r="BF297">
        <v>1.0891143563139101</v>
      </c>
      <c r="BG297">
        <v>1.05579590947416</v>
      </c>
      <c r="BH297">
        <v>0.27568398799999999</v>
      </c>
      <c r="BI297">
        <v>0.27568398799999999</v>
      </c>
      <c r="BJ297">
        <v>0.27386289199999903</v>
      </c>
      <c r="BK297">
        <v>0.60498158099999999</v>
      </c>
      <c r="BL297">
        <v>0.27568398799999999</v>
      </c>
      <c r="BM297">
        <v>0.27568398799999999</v>
      </c>
      <c r="BN297">
        <v>0.27386289199999903</v>
      </c>
      <c r="BO297">
        <v>0.60498158099999999</v>
      </c>
      <c r="BP297">
        <v>0.145164612</v>
      </c>
      <c r="BQ297">
        <v>0.145164612</v>
      </c>
      <c r="BR297">
        <v>0.152841594</v>
      </c>
      <c r="BS297">
        <v>0.14127632900000001</v>
      </c>
      <c r="BT297">
        <v>1</v>
      </c>
      <c r="BU297">
        <v>1</v>
      </c>
      <c r="BV297">
        <v>1</v>
      </c>
      <c r="BW297">
        <v>1</v>
      </c>
      <c r="BX297">
        <v>15.4432404765203</v>
      </c>
      <c r="BY297">
        <v>15.4432404765203</v>
      </c>
      <c r="BZ297">
        <v>15.4432404765203</v>
      </c>
      <c r="CA297">
        <v>15.4432404765203</v>
      </c>
      <c r="CB297">
        <v>12683397.6496279</v>
      </c>
      <c r="CC297">
        <v>519542.75990102702</v>
      </c>
      <c r="CD297">
        <v>22775336.127145801</v>
      </c>
      <c r="CE297">
        <v>71826823.522455096</v>
      </c>
    </row>
    <row r="298" spans="1:83" x14ac:dyDescent="0.25">
      <c r="A298">
        <v>170</v>
      </c>
      <c r="B298" t="s">
        <v>86</v>
      </c>
      <c r="C298">
        <v>2</v>
      </c>
      <c r="D298">
        <v>2010</v>
      </c>
      <c r="E298">
        <v>2008</v>
      </c>
      <c r="F298">
        <v>0.220035278</v>
      </c>
      <c r="G298" s="1">
        <v>1.59E-6</v>
      </c>
      <c r="H298">
        <v>0.193645918</v>
      </c>
      <c r="I298">
        <v>0.58631721699999995</v>
      </c>
      <c r="J298">
        <v>450.01810939999899</v>
      </c>
      <c r="K298">
        <v>342.93025829999999</v>
      </c>
      <c r="L298">
        <v>188.6745134</v>
      </c>
      <c r="M298">
        <v>144.6511663</v>
      </c>
      <c r="N298">
        <v>5864.2869999999903</v>
      </c>
      <c r="O298">
        <v>5.5500000000000001E-2</v>
      </c>
      <c r="P298">
        <v>12309.715</v>
      </c>
      <c r="Q298">
        <v>48614.250999999997</v>
      </c>
      <c r="R298">
        <v>11993691.970000001</v>
      </c>
      <c r="S298">
        <v>11993691.970000001</v>
      </c>
      <c r="T298">
        <v>1</v>
      </c>
      <c r="U298">
        <v>2E-3</v>
      </c>
      <c r="V298">
        <v>45128.193869999901</v>
      </c>
      <c r="W298">
        <v>2E-3</v>
      </c>
      <c r="X298">
        <v>84.46875928</v>
      </c>
      <c r="Y298">
        <v>84.46875928</v>
      </c>
      <c r="Z298">
        <v>27.547176780000001</v>
      </c>
      <c r="AA298">
        <v>26.20511166</v>
      </c>
      <c r="AB298">
        <v>107.08785109999999</v>
      </c>
      <c r="AC298">
        <v>0</v>
      </c>
      <c r="AD298">
        <v>0</v>
      </c>
      <c r="AE298">
        <v>0</v>
      </c>
      <c r="AF298">
        <v>627993.89299999899</v>
      </c>
      <c r="AG298">
        <v>0</v>
      </c>
      <c r="AH298">
        <v>0</v>
      </c>
      <c r="AI298">
        <v>0</v>
      </c>
      <c r="AJ298">
        <v>258.461499</v>
      </c>
      <c r="AK298">
        <v>258.461499</v>
      </c>
      <c r="AL298">
        <v>161.12733659999901</v>
      </c>
      <c r="AM298">
        <v>118.446054599999</v>
      </c>
      <c r="AN298">
        <v>342.93025829999999</v>
      </c>
      <c r="AO298">
        <v>342.93025829999999</v>
      </c>
      <c r="AP298">
        <v>188.6745134</v>
      </c>
      <c r="AQ298">
        <v>144.6511663</v>
      </c>
      <c r="AR298">
        <v>2639035.3489999999</v>
      </c>
      <c r="AS298">
        <v>19.03262934</v>
      </c>
      <c r="AT298">
        <v>2322529.4879999999</v>
      </c>
      <c r="AU298">
        <v>7032108.10399999</v>
      </c>
      <c r="AV298">
        <v>1.060801015</v>
      </c>
      <c r="AW298">
        <v>1.060801015</v>
      </c>
      <c r="AX298">
        <v>1.0185846439999999</v>
      </c>
      <c r="AY298">
        <v>1.014750652</v>
      </c>
      <c r="AZ298">
        <v>1.060801015</v>
      </c>
      <c r="BA298">
        <v>1.060801015</v>
      </c>
      <c r="BB298">
        <v>1.0185846439999999</v>
      </c>
      <c r="BC298">
        <v>1.014750652</v>
      </c>
      <c r="BD298">
        <v>1.0418025550000001</v>
      </c>
      <c r="BE298">
        <v>1.0418025550000001</v>
      </c>
      <c r="BF298">
        <v>1.0519227659999999</v>
      </c>
      <c r="BG298">
        <v>1.0194016829999999</v>
      </c>
      <c r="BH298">
        <v>0.27568398799999999</v>
      </c>
      <c r="BI298">
        <v>0.27568398799999999</v>
      </c>
      <c r="BJ298">
        <v>0.27386289199999903</v>
      </c>
      <c r="BK298">
        <v>0.60498158099999999</v>
      </c>
      <c r="BL298">
        <v>0.27568398799999999</v>
      </c>
      <c r="BM298">
        <v>0.27568398799999999</v>
      </c>
      <c r="BN298">
        <v>0.27386289199999903</v>
      </c>
      <c r="BO298">
        <v>0.60498158099999999</v>
      </c>
      <c r="BP298">
        <v>0.145164612</v>
      </c>
      <c r="BQ298">
        <v>0.145164612</v>
      </c>
      <c r="BR298">
        <v>0.152841594</v>
      </c>
      <c r="BS298">
        <v>0.14127632900000001</v>
      </c>
      <c r="BT298">
        <v>1</v>
      </c>
      <c r="BU298">
        <v>1</v>
      </c>
      <c r="BV298">
        <v>1</v>
      </c>
      <c r="BW298">
        <v>1</v>
      </c>
      <c r="BX298">
        <v>102.0409693</v>
      </c>
      <c r="BY298">
        <v>0</v>
      </c>
      <c r="BZ298">
        <v>0</v>
      </c>
      <c r="CA298">
        <v>0</v>
      </c>
      <c r="CB298">
        <v>598397.52989999996</v>
      </c>
      <c r="CC298">
        <v>0</v>
      </c>
      <c r="CD298">
        <v>0</v>
      </c>
      <c r="CE298">
        <v>0</v>
      </c>
    </row>
    <row r="299" spans="1:83" x14ac:dyDescent="0.25">
      <c r="A299">
        <v>171</v>
      </c>
      <c r="B299" t="s">
        <v>86</v>
      </c>
      <c r="C299">
        <v>2</v>
      </c>
      <c r="D299">
        <v>2011</v>
      </c>
      <c r="E299">
        <v>2009</v>
      </c>
      <c r="F299">
        <v>0.305109925</v>
      </c>
      <c r="G299" s="1">
        <v>1.99E-7</v>
      </c>
      <c r="H299">
        <v>0.20294477899999999</v>
      </c>
      <c r="I299">
        <v>0.49194509600000003</v>
      </c>
      <c r="J299">
        <v>161.45100819999999</v>
      </c>
      <c r="K299">
        <v>66.307355659999999</v>
      </c>
      <c r="L299">
        <v>54.691158139999999</v>
      </c>
      <c r="M299">
        <v>34.498309820000003</v>
      </c>
      <c r="N299">
        <v>6297.3890000000001</v>
      </c>
      <c r="O299">
        <v>0.01</v>
      </c>
      <c r="P299">
        <v>12365.33</v>
      </c>
      <c r="Q299">
        <v>47518.614000000001</v>
      </c>
      <c r="R299">
        <v>3332306.5529999998</v>
      </c>
      <c r="S299">
        <v>3332306.5529999998</v>
      </c>
      <c r="T299">
        <v>1</v>
      </c>
      <c r="U299">
        <v>2E-3</v>
      </c>
      <c r="V299">
        <v>43111.43894</v>
      </c>
      <c r="W299">
        <v>2E-3</v>
      </c>
      <c r="X299">
        <v>-29.465873499999901</v>
      </c>
      <c r="Y299">
        <v>-29.465873499999901</v>
      </c>
      <c r="Z299">
        <v>-8.2520693279999993</v>
      </c>
      <c r="AA299">
        <v>-1.433926131</v>
      </c>
      <c r="AB299">
        <v>95.143652579999994</v>
      </c>
      <c r="AC299">
        <v>0</v>
      </c>
      <c r="AD299">
        <v>0</v>
      </c>
      <c r="AE299">
        <v>0</v>
      </c>
      <c r="AF299">
        <v>599156.59120000002</v>
      </c>
      <c r="AG299">
        <v>0</v>
      </c>
      <c r="AH299">
        <v>0</v>
      </c>
      <c r="AI299">
        <v>0</v>
      </c>
      <c r="AJ299">
        <v>95.77322916</v>
      </c>
      <c r="AK299">
        <v>95.77322916</v>
      </c>
      <c r="AL299">
        <v>62.943227460000003</v>
      </c>
      <c r="AM299">
        <v>35.932235949999999</v>
      </c>
      <c r="AN299">
        <v>66.307355659999999</v>
      </c>
      <c r="AO299">
        <v>66.307355659999999</v>
      </c>
      <c r="AP299">
        <v>54.691158139999999</v>
      </c>
      <c r="AQ299">
        <v>34.498309820000003</v>
      </c>
      <c r="AR299">
        <v>1016719.803</v>
      </c>
      <c r="AS299">
        <v>0.66307355700000004</v>
      </c>
      <c r="AT299">
        <v>676274.21840000001</v>
      </c>
      <c r="AU299">
        <v>1639311.868</v>
      </c>
      <c r="AV299">
        <v>1.060801015</v>
      </c>
      <c r="AW299">
        <v>1.060801015</v>
      </c>
      <c r="AX299">
        <v>1.0185846439999999</v>
      </c>
      <c r="AY299">
        <v>1.014750652</v>
      </c>
      <c r="AZ299">
        <v>1.060801015</v>
      </c>
      <c r="BA299">
        <v>1.060801015</v>
      </c>
      <c r="BB299">
        <v>1.0185846439999999</v>
      </c>
      <c r="BC299">
        <v>1.014750652</v>
      </c>
      <c r="BD299">
        <v>1.0418025550000001</v>
      </c>
      <c r="BE299">
        <v>1.0418025550000001</v>
      </c>
      <c r="BF299">
        <v>1.0519227659999999</v>
      </c>
      <c r="BG299">
        <v>1.0194016829999999</v>
      </c>
      <c r="BH299">
        <v>0.27568398799999999</v>
      </c>
      <c r="BI299">
        <v>0.27568398799999999</v>
      </c>
      <c r="BJ299">
        <v>0.27386289199999903</v>
      </c>
      <c r="BK299">
        <v>0.60498158099999999</v>
      </c>
      <c r="BL299">
        <v>0.27568398799999999</v>
      </c>
      <c r="BM299">
        <v>0.27568398799999999</v>
      </c>
      <c r="BN299">
        <v>0.27386289199999903</v>
      </c>
      <c r="BO299">
        <v>0.60498158099999999</v>
      </c>
      <c r="BP299">
        <v>0.145164612</v>
      </c>
      <c r="BQ299">
        <v>0.145164612</v>
      </c>
      <c r="BR299">
        <v>0.152841594</v>
      </c>
      <c r="BS299">
        <v>0.14127632900000001</v>
      </c>
      <c r="BT299">
        <v>1</v>
      </c>
      <c r="BU299">
        <v>1</v>
      </c>
      <c r="BV299">
        <v>1</v>
      </c>
      <c r="BW299">
        <v>1</v>
      </c>
      <c r="BX299">
        <v>103.0185638</v>
      </c>
      <c r="BY299">
        <v>0</v>
      </c>
      <c r="BZ299">
        <v>0</v>
      </c>
      <c r="CA299">
        <v>0</v>
      </c>
      <c r="CB299">
        <v>648747.97030000004</v>
      </c>
      <c r="CC299">
        <v>0</v>
      </c>
      <c r="CD299">
        <v>0</v>
      </c>
      <c r="CE299">
        <v>0</v>
      </c>
    </row>
    <row r="300" spans="1:83" x14ac:dyDescent="0.25">
      <c r="A300">
        <v>172</v>
      </c>
      <c r="B300" t="s">
        <v>86</v>
      </c>
      <c r="C300">
        <v>2</v>
      </c>
      <c r="D300">
        <v>2012</v>
      </c>
      <c r="E300">
        <v>2010</v>
      </c>
      <c r="F300">
        <v>0.215370745</v>
      </c>
      <c r="G300" s="1">
        <v>9.5000000000000004E-8</v>
      </c>
      <c r="H300">
        <v>0.21882200099999999</v>
      </c>
      <c r="I300">
        <v>0.565807159</v>
      </c>
      <c r="J300">
        <v>179.97421509999899</v>
      </c>
      <c r="K300">
        <v>80.941120499999997</v>
      </c>
      <c r="L300">
        <v>91.038427130000002</v>
      </c>
      <c r="M300">
        <v>59.978059610000003</v>
      </c>
      <c r="N300">
        <v>6119.3090000000002</v>
      </c>
      <c r="O300">
        <v>6.0000000000000001E-3</v>
      </c>
      <c r="P300">
        <v>12291.141</v>
      </c>
      <c r="Q300">
        <v>48239.41</v>
      </c>
      <c r="R300">
        <v>5113590.6720000003</v>
      </c>
      <c r="S300">
        <v>5113590.6720000003</v>
      </c>
      <c r="T300">
        <v>1</v>
      </c>
      <c r="U300">
        <v>2E-3</v>
      </c>
      <c r="V300">
        <v>41928.078719999998</v>
      </c>
      <c r="W300">
        <v>2E-3</v>
      </c>
      <c r="X300">
        <v>-7.0874811659999999</v>
      </c>
      <c r="Y300">
        <v>-7.0874811659999999</v>
      </c>
      <c r="Z300">
        <v>0.294771483</v>
      </c>
      <c r="AA300">
        <v>2.4783445080000002</v>
      </c>
      <c r="AB300">
        <v>99.033094550000001</v>
      </c>
      <c r="AC300">
        <v>0</v>
      </c>
      <c r="AD300">
        <v>0</v>
      </c>
      <c r="AE300">
        <v>0</v>
      </c>
      <c r="AF300">
        <v>606014.10679999995</v>
      </c>
      <c r="AG300">
        <v>0</v>
      </c>
      <c r="AH300">
        <v>0</v>
      </c>
      <c r="AI300">
        <v>0</v>
      </c>
      <c r="AJ300">
        <v>88.02860167</v>
      </c>
      <c r="AK300">
        <v>88.02860167</v>
      </c>
      <c r="AL300">
        <v>90.743655649999994</v>
      </c>
      <c r="AM300">
        <v>57.499715100000003</v>
      </c>
      <c r="AN300">
        <v>80.941120499999997</v>
      </c>
      <c r="AO300">
        <v>80.941120499999997</v>
      </c>
      <c r="AP300">
        <v>91.038427130000002</v>
      </c>
      <c r="AQ300">
        <v>59.978059610000003</v>
      </c>
      <c r="AR300">
        <v>1101317.834</v>
      </c>
      <c r="AS300">
        <v>0.485646722999999</v>
      </c>
      <c r="AT300">
        <v>1118966.1440000001</v>
      </c>
      <c r="AU300">
        <v>2893306.2080000001</v>
      </c>
      <c r="AV300">
        <v>1.060801015</v>
      </c>
      <c r="AW300">
        <v>1.060801015</v>
      </c>
      <c r="AX300">
        <v>1.0185846439999999</v>
      </c>
      <c r="AY300">
        <v>1.014750652</v>
      </c>
      <c r="AZ300">
        <v>1.060801015</v>
      </c>
      <c r="BA300">
        <v>1.060801015</v>
      </c>
      <c r="BB300">
        <v>1.0185846439999999</v>
      </c>
      <c r="BC300">
        <v>1.014750652</v>
      </c>
      <c r="BD300">
        <v>1.0418025550000001</v>
      </c>
      <c r="BE300">
        <v>1.0418025550000001</v>
      </c>
      <c r="BF300">
        <v>1.0519227659999999</v>
      </c>
      <c r="BG300">
        <v>1.0194016829999999</v>
      </c>
      <c r="BH300">
        <v>0.27568398799999999</v>
      </c>
      <c r="BI300">
        <v>0.27568398799999999</v>
      </c>
      <c r="BJ300">
        <v>0.27386289199999903</v>
      </c>
      <c r="BK300">
        <v>0.60498158099999999</v>
      </c>
      <c r="BL300">
        <v>0.27568398799999999</v>
      </c>
      <c r="BM300">
        <v>0.27568398799999999</v>
      </c>
      <c r="BN300">
        <v>0.27386289199999903</v>
      </c>
      <c r="BO300">
        <v>0.60498158099999999</v>
      </c>
      <c r="BP300">
        <v>0.145164612</v>
      </c>
      <c r="BQ300">
        <v>0.145164612</v>
      </c>
      <c r="BR300">
        <v>0.152841594</v>
      </c>
      <c r="BS300">
        <v>0.14127632900000001</v>
      </c>
      <c r="BT300">
        <v>1</v>
      </c>
      <c r="BU300">
        <v>1</v>
      </c>
      <c r="BV300">
        <v>1</v>
      </c>
      <c r="BW300">
        <v>1</v>
      </c>
      <c r="BX300">
        <v>103.8912108</v>
      </c>
      <c r="BY300">
        <v>0</v>
      </c>
      <c r="BZ300">
        <v>0</v>
      </c>
      <c r="CA300">
        <v>0</v>
      </c>
      <c r="CB300">
        <v>635742.4216</v>
      </c>
      <c r="CC300">
        <v>0</v>
      </c>
      <c r="CD300">
        <v>0</v>
      </c>
      <c r="CE300">
        <v>0</v>
      </c>
    </row>
    <row r="301" spans="1:83" x14ac:dyDescent="0.25">
      <c r="A301">
        <v>173</v>
      </c>
      <c r="B301" t="s">
        <v>86</v>
      </c>
      <c r="C301">
        <v>2</v>
      </c>
      <c r="D301">
        <v>2013</v>
      </c>
      <c r="E301">
        <v>2011</v>
      </c>
      <c r="F301">
        <v>0.31033852299999998</v>
      </c>
      <c r="G301" s="1">
        <v>2.9400000000000001E-7</v>
      </c>
      <c r="H301">
        <v>0.20147410299999999</v>
      </c>
      <c r="I301">
        <v>0.48818708</v>
      </c>
      <c r="J301">
        <v>200.93200490000001</v>
      </c>
      <c r="K301">
        <v>112.5906446</v>
      </c>
      <c r="L301">
        <v>66.618594259999995</v>
      </c>
      <c r="M301">
        <v>40.87216703</v>
      </c>
      <c r="N301">
        <v>6507.5959999999995</v>
      </c>
      <c r="O301">
        <v>1.0999999999999999E-2</v>
      </c>
      <c r="P301">
        <v>12742.591999999901</v>
      </c>
      <c r="Q301">
        <v>50326.025000000001</v>
      </c>
      <c r="R301">
        <v>4213412.8159999996</v>
      </c>
      <c r="S301">
        <v>4213412.8159999996</v>
      </c>
      <c r="T301">
        <v>1</v>
      </c>
      <c r="U301">
        <v>2E-3</v>
      </c>
      <c r="V301">
        <v>40740.308590000001</v>
      </c>
      <c r="W301">
        <v>2E-3</v>
      </c>
      <c r="X301">
        <v>8.1635679099999994</v>
      </c>
      <c r="Y301">
        <v>8.1635679099999994</v>
      </c>
      <c r="Z301">
        <v>0.22568649299999999</v>
      </c>
      <c r="AA301">
        <v>-2.9040567560000001</v>
      </c>
      <c r="AB301">
        <v>88.34136024</v>
      </c>
      <c r="AC301">
        <v>0</v>
      </c>
      <c r="AD301">
        <v>0</v>
      </c>
      <c r="AE301">
        <v>0</v>
      </c>
      <c r="AF301">
        <v>574889.88260000001</v>
      </c>
      <c r="AG301">
        <v>0</v>
      </c>
      <c r="AH301">
        <v>0</v>
      </c>
      <c r="AI301">
        <v>0</v>
      </c>
      <c r="AJ301">
        <v>104.4270767</v>
      </c>
      <c r="AK301">
        <v>104.4270767</v>
      </c>
      <c r="AL301">
        <v>66.392907769999994</v>
      </c>
      <c r="AM301">
        <v>43.776223790000003</v>
      </c>
      <c r="AN301">
        <v>112.5906446</v>
      </c>
      <c r="AO301">
        <v>112.5906446</v>
      </c>
      <c r="AP301">
        <v>66.618594259999995</v>
      </c>
      <c r="AQ301">
        <v>40.87216703</v>
      </c>
      <c r="AR301">
        <v>1307584.311</v>
      </c>
      <c r="AS301">
        <v>1.2384970909999999</v>
      </c>
      <c r="AT301">
        <v>848893.56629999995</v>
      </c>
      <c r="AU301">
        <v>2056933.7</v>
      </c>
      <c r="AV301">
        <v>1.060801015</v>
      </c>
      <c r="AW301">
        <v>1.060801015</v>
      </c>
      <c r="AX301">
        <v>1.0185846439999999</v>
      </c>
      <c r="AY301">
        <v>1.014750652</v>
      </c>
      <c r="AZ301">
        <v>1.060801015</v>
      </c>
      <c r="BA301">
        <v>1.060801015</v>
      </c>
      <c r="BB301">
        <v>1.0185846439999999</v>
      </c>
      <c r="BC301">
        <v>1.014750652</v>
      </c>
      <c r="BD301">
        <v>1.0418025550000001</v>
      </c>
      <c r="BE301">
        <v>1.0418025550000001</v>
      </c>
      <c r="BF301">
        <v>1.0519227659999999</v>
      </c>
      <c r="BG301">
        <v>1.0194016829999999</v>
      </c>
      <c r="BH301">
        <v>0.27568398799999999</v>
      </c>
      <c r="BI301">
        <v>0.27568398799999999</v>
      </c>
      <c r="BJ301">
        <v>0.27386289199999903</v>
      </c>
      <c r="BK301">
        <v>0.60498158099999999</v>
      </c>
      <c r="BL301">
        <v>0.27568398799999999</v>
      </c>
      <c r="BM301">
        <v>0.27568398799999999</v>
      </c>
      <c r="BN301">
        <v>0.27386289199999903</v>
      </c>
      <c r="BO301">
        <v>0.60498158099999999</v>
      </c>
      <c r="BP301">
        <v>0.145164612</v>
      </c>
      <c r="BQ301">
        <v>0.145164612</v>
      </c>
      <c r="BR301">
        <v>0.152841594</v>
      </c>
      <c r="BS301">
        <v>0.14127632900000001</v>
      </c>
      <c r="BT301">
        <v>1</v>
      </c>
      <c r="BU301">
        <v>1</v>
      </c>
      <c r="BV301">
        <v>1</v>
      </c>
      <c r="BW301">
        <v>1</v>
      </c>
      <c r="BX301">
        <v>103.6997411</v>
      </c>
      <c r="BY301">
        <v>0</v>
      </c>
      <c r="BZ301">
        <v>0</v>
      </c>
      <c r="CA301">
        <v>0</v>
      </c>
      <c r="CB301">
        <v>674836.02049999998</v>
      </c>
      <c r="CC301">
        <v>0</v>
      </c>
      <c r="CD301">
        <v>0</v>
      </c>
      <c r="CE301">
        <v>0</v>
      </c>
    </row>
    <row r="302" spans="1:83" x14ac:dyDescent="0.25">
      <c r="A302">
        <v>174</v>
      </c>
      <c r="B302" t="s">
        <v>86</v>
      </c>
      <c r="C302">
        <v>2</v>
      </c>
      <c r="D302">
        <v>2014</v>
      </c>
      <c r="E302">
        <v>2012</v>
      </c>
      <c r="F302">
        <v>0.193082686</v>
      </c>
      <c r="G302" s="1">
        <v>9.8099999999999998E-8</v>
      </c>
      <c r="H302">
        <v>0.20151126</v>
      </c>
      <c r="I302">
        <v>0.60540595600000002</v>
      </c>
      <c r="J302">
        <v>266.32904139999999</v>
      </c>
      <c r="K302">
        <v>182.12272769999899</v>
      </c>
      <c r="L302">
        <v>148.76885540000001</v>
      </c>
      <c r="M302">
        <v>110.71034659999999</v>
      </c>
      <c r="N302">
        <v>6733.0059999999903</v>
      </c>
      <c r="O302">
        <v>5.0000000000000001E-3</v>
      </c>
      <c r="P302">
        <v>12579.735000000001</v>
      </c>
      <c r="Q302">
        <v>50785.843999999997</v>
      </c>
      <c r="R302">
        <v>9287187.1150000002</v>
      </c>
      <c r="S302">
        <v>9287187.1150000002</v>
      </c>
      <c r="T302">
        <v>1</v>
      </c>
      <c r="U302">
        <v>2E-3</v>
      </c>
      <c r="V302">
        <v>42104.986270000001</v>
      </c>
      <c r="W302">
        <v>2E-3</v>
      </c>
      <c r="X302">
        <v>47.434337720000002</v>
      </c>
      <c r="Y302">
        <v>47.434337720000002</v>
      </c>
      <c r="Z302">
        <v>28.667411399999999</v>
      </c>
      <c r="AA302">
        <v>18.856443160000001</v>
      </c>
      <c r="AB302">
        <v>84.206313730000005</v>
      </c>
      <c r="AC302">
        <v>0</v>
      </c>
      <c r="AD302">
        <v>0</v>
      </c>
      <c r="AE302">
        <v>0</v>
      </c>
      <c r="AF302">
        <v>566961.61560000002</v>
      </c>
      <c r="AG302">
        <v>0</v>
      </c>
      <c r="AH302">
        <v>0</v>
      </c>
      <c r="AI302">
        <v>0</v>
      </c>
      <c r="AJ302">
        <v>134.68839</v>
      </c>
      <c r="AK302">
        <v>134.68839</v>
      </c>
      <c r="AL302">
        <v>120.101444</v>
      </c>
      <c r="AM302">
        <v>91.853903470000006</v>
      </c>
      <c r="AN302">
        <v>182.12272769999899</v>
      </c>
      <c r="AO302">
        <v>182.12272769999899</v>
      </c>
      <c r="AP302">
        <v>148.76885540000001</v>
      </c>
      <c r="AQ302">
        <v>110.71034659999999</v>
      </c>
      <c r="AR302">
        <v>1793195.034</v>
      </c>
      <c r="AS302">
        <v>0.91061363900000003</v>
      </c>
      <c r="AT302">
        <v>1871472.77699999</v>
      </c>
      <c r="AU302">
        <v>5622518.3929999899</v>
      </c>
      <c r="AV302">
        <v>1.060801015</v>
      </c>
      <c r="AW302">
        <v>1.060801015</v>
      </c>
      <c r="AX302">
        <v>1.0185846439999999</v>
      </c>
      <c r="AY302">
        <v>1.014750652</v>
      </c>
      <c r="AZ302">
        <v>1.060801015</v>
      </c>
      <c r="BA302">
        <v>1.060801015</v>
      </c>
      <c r="BB302">
        <v>1.0185846439999999</v>
      </c>
      <c r="BC302">
        <v>1.014750652</v>
      </c>
      <c r="BD302">
        <v>1.0418025550000001</v>
      </c>
      <c r="BE302">
        <v>1.0418025550000001</v>
      </c>
      <c r="BF302">
        <v>1.0519227659999999</v>
      </c>
      <c r="BG302">
        <v>1.0194016829999999</v>
      </c>
      <c r="BH302">
        <v>0.27568398799999999</v>
      </c>
      <c r="BI302">
        <v>0.27568398799999999</v>
      </c>
      <c r="BJ302">
        <v>0.27386289199999903</v>
      </c>
      <c r="BK302">
        <v>0.60498158099999999</v>
      </c>
      <c r="BL302">
        <v>0.27568398799999999</v>
      </c>
      <c r="BM302">
        <v>0.27568398799999999</v>
      </c>
      <c r="BN302">
        <v>0.27386289199999903</v>
      </c>
      <c r="BO302">
        <v>0.60498158099999999</v>
      </c>
      <c r="BP302">
        <v>0.145164612</v>
      </c>
      <c r="BQ302">
        <v>0.145164612</v>
      </c>
      <c r="BR302">
        <v>0.152841594</v>
      </c>
      <c r="BS302">
        <v>0.14127632900000001</v>
      </c>
      <c r="BT302">
        <v>1</v>
      </c>
      <c r="BU302">
        <v>1</v>
      </c>
      <c r="BV302">
        <v>1</v>
      </c>
      <c r="BW302">
        <v>1</v>
      </c>
      <c r="BX302">
        <v>108.0149625</v>
      </c>
      <c r="BY302">
        <v>0</v>
      </c>
      <c r="BZ302">
        <v>0</v>
      </c>
      <c r="CA302">
        <v>0</v>
      </c>
      <c r="CB302">
        <v>727265.39069999999</v>
      </c>
      <c r="CC302">
        <v>0</v>
      </c>
      <c r="CD302">
        <v>0</v>
      </c>
      <c r="CE302">
        <v>0</v>
      </c>
    </row>
    <row r="303" spans="1:83" x14ac:dyDescent="0.25">
      <c r="A303">
        <v>175</v>
      </c>
      <c r="B303" t="s">
        <v>86</v>
      </c>
      <c r="C303">
        <v>2</v>
      </c>
      <c r="D303">
        <v>2015</v>
      </c>
      <c r="E303">
        <v>2013</v>
      </c>
      <c r="F303">
        <v>0.239536848</v>
      </c>
      <c r="G303" s="1">
        <v>1.4999999999999999E-7</v>
      </c>
      <c r="H303">
        <v>0.213263076</v>
      </c>
      <c r="I303">
        <v>0.547199926</v>
      </c>
      <c r="J303">
        <v>217.9897843</v>
      </c>
      <c r="K303">
        <v>94.079840259999997</v>
      </c>
      <c r="L303">
        <v>98.537339599999996</v>
      </c>
      <c r="M303">
        <v>61.505181610000001</v>
      </c>
      <c r="N303">
        <v>6203.0010000000002</v>
      </c>
      <c r="O303">
        <v>8.9999999999999993E-3</v>
      </c>
      <c r="P303">
        <v>12217.448</v>
      </c>
      <c r="Q303">
        <v>50222.692000000003</v>
      </c>
      <c r="R303">
        <v>5645022.3109999998</v>
      </c>
      <c r="S303">
        <v>5645022.3109999998</v>
      </c>
      <c r="T303">
        <v>1</v>
      </c>
      <c r="U303">
        <v>2E-3</v>
      </c>
      <c r="V303">
        <v>44316.794950000003</v>
      </c>
      <c r="W303">
        <v>2E-3</v>
      </c>
      <c r="X303">
        <v>0.55234536000000001</v>
      </c>
      <c r="Y303">
        <v>0.55234536000000001</v>
      </c>
      <c r="Z303">
        <v>0.93822220700000003</v>
      </c>
      <c r="AA303">
        <v>-2.6687559200000002</v>
      </c>
      <c r="AB303">
        <v>123.909944</v>
      </c>
      <c r="AC303">
        <v>0</v>
      </c>
      <c r="AD303">
        <v>0</v>
      </c>
      <c r="AE303">
        <v>0</v>
      </c>
      <c r="AF303">
        <v>768613.50659999996</v>
      </c>
      <c r="AG303">
        <v>0</v>
      </c>
      <c r="AH303">
        <v>0</v>
      </c>
      <c r="AI303">
        <v>0</v>
      </c>
      <c r="AJ303">
        <v>93.527494899999994</v>
      </c>
      <c r="AK303">
        <v>93.527494899999994</v>
      </c>
      <c r="AL303">
        <v>97.599117390000004</v>
      </c>
      <c r="AM303">
        <v>64.173937530000003</v>
      </c>
      <c r="AN303">
        <v>94.079840259999997</v>
      </c>
      <c r="AO303">
        <v>94.079840259999997</v>
      </c>
      <c r="AP303">
        <v>98.537339599999996</v>
      </c>
      <c r="AQ303">
        <v>61.505181610000001</v>
      </c>
      <c r="AR303">
        <v>1352190.85</v>
      </c>
      <c r="AS303">
        <v>0.84671856199999995</v>
      </c>
      <c r="AT303">
        <v>1203874.8229999901</v>
      </c>
      <c r="AU303">
        <v>3088955.7919999999</v>
      </c>
      <c r="AV303">
        <v>1.060801015</v>
      </c>
      <c r="AW303">
        <v>1.060801015</v>
      </c>
      <c r="AX303">
        <v>1.0185846439999999</v>
      </c>
      <c r="AY303">
        <v>1.014750652</v>
      </c>
      <c r="AZ303">
        <v>1.060801015</v>
      </c>
      <c r="BA303">
        <v>1.060801015</v>
      </c>
      <c r="BB303">
        <v>1.0185846439999999</v>
      </c>
      <c r="BC303">
        <v>1.014750652</v>
      </c>
      <c r="BD303">
        <v>1.0418025550000001</v>
      </c>
      <c r="BE303">
        <v>1.0418025550000001</v>
      </c>
      <c r="BF303">
        <v>1.0519227659999999</v>
      </c>
      <c r="BG303">
        <v>1.0194016829999999</v>
      </c>
      <c r="BH303">
        <v>0.27568398799999999</v>
      </c>
      <c r="BI303">
        <v>0.27568398799999999</v>
      </c>
      <c r="BJ303">
        <v>0.27386289199999903</v>
      </c>
      <c r="BK303">
        <v>0.60498158099999999</v>
      </c>
      <c r="BL303">
        <v>0.27568398799999999</v>
      </c>
      <c r="BM303">
        <v>0.27568398799999999</v>
      </c>
      <c r="BN303">
        <v>0.27386289199999903</v>
      </c>
      <c r="BO303">
        <v>0.60498158099999999</v>
      </c>
      <c r="BP303">
        <v>0.145164612</v>
      </c>
      <c r="BQ303">
        <v>0.145164612</v>
      </c>
      <c r="BR303">
        <v>0.152841594</v>
      </c>
      <c r="BS303">
        <v>0.14127632900000001</v>
      </c>
      <c r="BT303">
        <v>1</v>
      </c>
      <c r="BU303">
        <v>1</v>
      </c>
      <c r="BV303">
        <v>1</v>
      </c>
      <c r="BW303">
        <v>1</v>
      </c>
      <c r="BX303">
        <v>124.87115249999999</v>
      </c>
      <c r="BY303">
        <v>0</v>
      </c>
      <c r="BZ303">
        <v>0</v>
      </c>
      <c r="CA303">
        <v>0</v>
      </c>
      <c r="CB303">
        <v>774575.88399999996</v>
      </c>
      <c r="CC303">
        <v>0</v>
      </c>
      <c r="CD303">
        <v>0</v>
      </c>
      <c r="CE303">
        <v>0</v>
      </c>
    </row>
    <row r="304" spans="1:83" x14ac:dyDescent="0.25">
      <c r="A304">
        <v>176</v>
      </c>
      <c r="B304" t="s">
        <v>86</v>
      </c>
      <c r="C304">
        <v>2</v>
      </c>
      <c r="D304">
        <v>2016</v>
      </c>
      <c r="E304">
        <v>2014</v>
      </c>
      <c r="F304">
        <v>0.26117063299999999</v>
      </c>
      <c r="G304" s="1">
        <v>2.01999999999999E-7</v>
      </c>
      <c r="H304">
        <v>0.19031814999999999</v>
      </c>
      <c r="I304">
        <v>0.54851101499999999</v>
      </c>
      <c r="J304">
        <v>226.31112599999901</v>
      </c>
      <c r="K304">
        <v>108.20429849999999</v>
      </c>
      <c r="L304">
        <v>86.669955169999994</v>
      </c>
      <c r="M304">
        <v>59.604343759999999</v>
      </c>
      <c r="N304">
        <v>6195.8180000000002</v>
      </c>
      <c r="O304">
        <v>0.01</v>
      </c>
      <c r="P304">
        <v>11789.4039999999</v>
      </c>
      <c r="Q304">
        <v>49406.905999999901</v>
      </c>
      <c r="R304">
        <v>5368836.9560000002</v>
      </c>
      <c r="S304">
        <v>5368836.9560000002</v>
      </c>
      <c r="T304">
        <v>1</v>
      </c>
      <c r="U304">
        <v>2E-3</v>
      </c>
      <c r="V304">
        <v>44387.552770000002</v>
      </c>
      <c r="W304">
        <v>2E-3</v>
      </c>
      <c r="X304">
        <v>5.3100411730000001</v>
      </c>
      <c r="Y304">
        <v>5.3100411730000001</v>
      </c>
      <c r="Z304">
        <v>1.847511479</v>
      </c>
      <c r="AA304">
        <v>-0.44622433500000003</v>
      </c>
      <c r="AB304">
        <v>118.10682759999899</v>
      </c>
      <c r="AC304">
        <v>0</v>
      </c>
      <c r="AD304">
        <v>0</v>
      </c>
      <c r="AE304">
        <v>0</v>
      </c>
      <c r="AF304">
        <v>731768.4081</v>
      </c>
      <c r="AG304">
        <v>0</v>
      </c>
      <c r="AH304">
        <v>0</v>
      </c>
      <c r="AI304">
        <v>0</v>
      </c>
      <c r="AJ304">
        <v>102.894257299999</v>
      </c>
      <c r="AK304">
        <v>102.894257299999</v>
      </c>
      <c r="AL304">
        <v>84.82244369</v>
      </c>
      <c r="AM304">
        <v>60.050568089999999</v>
      </c>
      <c r="AN304">
        <v>108.20429849999999</v>
      </c>
      <c r="AO304">
        <v>108.20429849999999</v>
      </c>
      <c r="AP304">
        <v>86.669955169999994</v>
      </c>
      <c r="AQ304">
        <v>59.604343759999999</v>
      </c>
      <c r="AR304">
        <v>1402182.548</v>
      </c>
      <c r="AS304">
        <v>1.082042985</v>
      </c>
      <c r="AT304">
        <v>1021787.11599999</v>
      </c>
      <c r="AU304">
        <v>2944866.2089999998</v>
      </c>
      <c r="AV304">
        <v>1.060801015</v>
      </c>
      <c r="AW304">
        <v>1.060801015</v>
      </c>
      <c r="AX304">
        <v>1.0185846439999999</v>
      </c>
      <c r="AY304">
        <v>1.014750652</v>
      </c>
      <c r="AZ304">
        <v>1.060801015</v>
      </c>
      <c r="BA304">
        <v>1.060801015</v>
      </c>
      <c r="BB304">
        <v>1.0185846439999999</v>
      </c>
      <c r="BC304">
        <v>1.014750652</v>
      </c>
      <c r="BD304">
        <v>1.0418025550000001</v>
      </c>
      <c r="BE304">
        <v>1.0418025550000001</v>
      </c>
      <c r="BF304">
        <v>1.0519227659999999</v>
      </c>
      <c r="BG304">
        <v>1.0194016829999999</v>
      </c>
      <c r="BH304">
        <v>0.27568398799999999</v>
      </c>
      <c r="BI304">
        <v>0.27568398799999999</v>
      </c>
      <c r="BJ304">
        <v>0.27386289199999903</v>
      </c>
      <c r="BK304">
        <v>0.60498158099999999</v>
      </c>
      <c r="BL304">
        <v>0.27568398799999999</v>
      </c>
      <c r="BM304">
        <v>0.27568398799999999</v>
      </c>
      <c r="BN304">
        <v>0.27386289199999903</v>
      </c>
      <c r="BO304">
        <v>0.60498158099999999</v>
      </c>
      <c r="BP304">
        <v>0.145164612</v>
      </c>
      <c r="BQ304">
        <v>0.145164612</v>
      </c>
      <c r="BR304">
        <v>0.152841594</v>
      </c>
      <c r="BS304">
        <v>0.14127632900000001</v>
      </c>
      <c r="BT304">
        <v>1</v>
      </c>
      <c r="BU304">
        <v>1</v>
      </c>
      <c r="BV304">
        <v>1</v>
      </c>
      <c r="BW304">
        <v>1</v>
      </c>
      <c r="BX304">
        <v>138.7734476</v>
      </c>
      <c r="BY304">
        <v>0</v>
      </c>
      <c r="BZ304">
        <v>0</v>
      </c>
      <c r="CA304">
        <v>0</v>
      </c>
      <c r="CB304">
        <v>859815.02450000006</v>
      </c>
      <c r="CC304">
        <v>0</v>
      </c>
      <c r="CD304">
        <v>0</v>
      </c>
      <c r="CE304">
        <v>0</v>
      </c>
    </row>
    <row r="305" spans="1:83" x14ac:dyDescent="0.25">
      <c r="A305">
        <v>177</v>
      </c>
      <c r="B305" t="s">
        <v>86</v>
      </c>
      <c r="C305">
        <v>2</v>
      </c>
      <c r="D305">
        <v>2017</v>
      </c>
      <c r="E305">
        <v>2015</v>
      </c>
      <c r="F305">
        <v>0.21796069699999901</v>
      </c>
      <c r="G305" s="1">
        <v>1.85E-7</v>
      </c>
      <c r="H305">
        <v>0.19031647899999901</v>
      </c>
      <c r="I305">
        <v>0.59172263999999997</v>
      </c>
      <c r="J305">
        <v>206.6729224</v>
      </c>
      <c r="K305">
        <v>91.648044810000002</v>
      </c>
      <c r="L305">
        <v>92.607452269999996</v>
      </c>
      <c r="M305">
        <v>71.202043410000002</v>
      </c>
      <c r="N305">
        <v>6274.8109999999997</v>
      </c>
      <c r="O305">
        <v>1.2E-2</v>
      </c>
      <c r="P305">
        <v>12227.466999999901</v>
      </c>
      <c r="Q305">
        <v>49446.069000000003</v>
      </c>
      <c r="R305">
        <v>5949850.3439999996</v>
      </c>
      <c r="S305">
        <v>5949850.3439999996</v>
      </c>
      <c r="T305">
        <v>1</v>
      </c>
      <c r="U305">
        <v>6.0000000000000001E-3</v>
      </c>
      <c r="V305">
        <v>45852.656459999998</v>
      </c>
      <c r="W305">
        <v>6.0000000000000001E-3</v>
      </c>
      <c r="X305">
        <v>7.8908907229999903</v>
      </c>
      <c r="Y305">
        <v>7.8908907229999903</v>
      </c>
      <c r="Z305">
        <v>6.8492831169999997</v>
      </c>
      <c r="AA305">
        <v>4.8840068949999997</v>
      </c>
      <c r="AB305">
        <v>115.024877599999</v>
      </c>
      <c r="AC305">
        <v>0</v>
      </c>
      <c r="AD305">
        <v>0</v>
      </c>
      <c r="AE305">
        <v>0</v>
      </c>
      <c r="AF305">
        <v>721759.36699999997</v>
      </c>
      <c r="AG305">
        <v>0</v>
      </c>
      <c r="AH305">
        <v>0</v>
      </c>
      <c r="AI305">
        <v>0</v>
      </c>
      <c r="AJ305">
        <v>83.757154080000007</v>
      </c>
      <c r="AK305">
        <v>83.757154080000007</v>
      </c>
      <c r="AL305">
        <v>85.758169150000001</v>
      </c>
      <c r="AM305">
        <v>66.318036509999999</v>
      </c>
      <c r="AN305">
        <v>91.648044810000002</v>
      </c>
      <c r="AO305">
        <v>91.648044810000002</v>
      </c>
      <c r="AP305">
        <v>92.607452269999996</v>
      </c>
      <c r="AQ305">
        <v>71.202043410000002</v>
      </c>
      <c r="AR305">
        <v>1296833.527</v>
      </c>
      <c r="AS305">
        <v>1.099776538</v>
      </c>
      <c r="AT305">
        <v>1132354.567</v>
      </c>
      <c r="AU305">
        <v>3520661.1510000001</v>
      </c>
      <c r="AV305">
        <v>1.060801015</v>
      </c>
      <c r="AW305">
        <v>1.060801015</v>
      </c>
      <c r="AX305">
        <v>1.0185846439999999</v>
      </c>
      <c r="AY305">
        <v>1.014750652</v>
      </c>
      <c r="AZ305">
        <v>1.060801015</v>
      </c>
      <c r="BA305">
        <v>1.060801015</v>
      </c>
      <c r="BB305">
        <v>1.0185846439999999</v>
      </c>
      <c r="BC305">
        <v>1.014750652</v>
      </c>
      <c r="BD305">
        <v>1.0418025550000001</v>
      </c>
      <c r="BE305">
        <v>1.0418025550000001</v>
      </c>
      <c r="BF305">
        <v>1.0519227659999999</v>
      </c>
      <c r="BG305">
        <v>1.0194016829999999</v>
      </c>
      <c r="BH305">
        <v>0.27568398799999999</v>
      </c>
      <c r="BI305">
        <v>0.27568398799999999</v>
      </c>
      <c r="BJ305">
        <v>0.27386289199999903</v>
      </c>
      <c r="BK305">
        <v>0.60498158099999999</v>
      </c>
      <c r="BL305">
        <v>0.27568398799999999</v>
      </c>
      <c r="BM305">
        <v>0.27568398799999999</v>
      </c>
      <c r="BN305">
        <v>0.27386289199999903</v>
      </c>
      <c r="BO305">
        <v>0.60498158099999999</v>
      </c>
      <c r="BP305">
        <v>0.145164612</v>
      </c>
      <c r="BQ305">
        <v>0.145164612</v>
      </c>
      <c r="BR305">
        <v>0.152841594</v>
      </c>
      <c r="BS305">
        <v>0.14127632900000001</v>
      </c>
      <c r="BT305">
        <v>1</v>
      </c>
      <c r="BU305">
        <v>1</v>
      </c>
      <c r="BV305">
        <v>1</v>
      </c>
      <c r="BW305">
        <v>1</v>
      </c>
      <c r="BX305">
        <v>147.0038342</v>
      </c>
      <c r="BY305">
        <v>0</v>
      </c>
      <c r="BZ305">
        <v>0</v>
      </c>
      <c r="CA305">
        <v>0</v>
      </c>
      <c r="CB305">
        <v>922421.27579999994</v>
      </c>
      <c r="CC305">
        <v>0</v>
      </c>
      <c r="CD305">
        <v>0</v>
      </c>
      <c r="CE305">
        <v>0</v>
      </c>
    </row>
    <row r="306" spans="1:83" x14ac:dyDescent="0.25">
      <c r="A306">
        <v>178</v>
      </c>
      <c r="B306" t="s">
        <v>86</v>
      </c>
      <c r="C306">
        <v>2</v>
      </c>
      <c r="D306">
        <v>2018</v>
      </c>
      <c r="E306">
        <v>2016</v>
      </c>
      <c r="F306">
        <v>0.21542549499999999</v>
      </c>
      <c r="G306">
        <v>1.07E-4</v>
      </c>
      <c r="H306">
        <v>0.18168509299999999</v>
      </c>
      <c r="I306">
        <v>0.60278275799999903</v>
      </c>
      <c r="J306">
        <v>156.3529274</v>
      </c>
      <c r="K306">
        <v>82.284879110000006</v>
      </c>
      <c r="L306">
        <v>71.845606369999999</v>
      </c>
      <c r="M306">
        <v>61.901369369999998</v>
      </c>
      <c r="N306">
        <v>8734.6369999999897</v>
      </c>
      <c r="O306">
        <v>8.2170000000000005</v>
      </c>
      <c r="P306">
        <v>16031.451999999999</v>
      </c>
      <c r="Q306">
        <v>61732.567999999999</v>
      </c>
      <c r="R306">
        <v>6339482.0839999998</v>
      </c>
      <c r="S306">
        <v>6339482.0839999998</v>
      </c>
      <c r="T306">
        <v>1</v>
      </c>
      <c r="U306">
        <v>0.05</v>
      </c>
      <c r="V306">
        <v>46189.211210000001</v>
      </c>
      <c r="W306">
        <v>0.05</v>
      </c>
      <c r="X306">
        <v>-0.182058583</v>
      </c>
      <c r="Y306">
        <v>-0.182058583</v>
      </c>
      <c r="Z306">
        <v>4.3801518919999998</v>
      </c>
      <c r="AA306">
        <v>3.9854102139999998</v>
      </c>
      <c r="AB306">
        <v>74.068048320000003</v>
      </c>
      <c r="AC306">
        <v>0</v>
      </c>
      <c r="AD306">
        <v>0</v>
      </c>
      <c r="AE306">
        <v>0</v>
      </c>
      <c r="AF306">
        <v>646957.51529999997</v>
      </c>
      <c r="AG306">
        <v>0</v>
      </c>
      <c r="AH306">
        <v>0</v>
      </c>
      <c r="AI306">
        <v>0</v>
      </c>
      <c r="AJ306">
        <v>82.466937689999995</v>
      </c>
      <c r="AK306">
        <v>82.466937689999995</v>
      </c>
      <c r="AL306">
        <v>67.465454480000005</v>
      </c>
      <c r="AM306">
        <v>57.91595916</v>
      </c>
      <c r="AN306">
        <v>82.284879110000006</v>
      </c>
      <c r="AO306">
        <v>82.284879110000006</v>
      </c>
      <c r="AP306">
        <v>71.845606369999999</v>
      </c>
      <c r="AQ306">
        <v>61.901369369999998</v>
      </c>
      <c r="AR306">
        <v>1365686.0649999999</v>
      </c>
      <c r="AS306">
        <v>676.13485170000001</v>
      </c>
      <c r="AT306">
        <v>1151789.3899999999</v>
      </c>
      <c r="AU306">
        <v>3821330.4939999999</v>
      </c>
      <c r="AV306">
        <v>1.060801015</v>
      </c>
      <c r="AW306">
        <v>1.060801015</v>
      </c>
      <c r="AX306">
        <v>1.0185846439999999</v>
      </c>
      <c r="AY306">
        <v>1.014750652</v>
      </c>
      <c r="AZ306">
        <v>1.060801015</v>
      </c>
      <c r="BA306">
        <v>1.060801015</v>
      </c>
      <c r="BB306">
        <v>1.0185846439999999</v>
      </c>
      <c r="BC306">
        <v>1.014750652</v>
      </c>
      <c r="BD306">
        <v>1.0418025550000001</v>
      </c>
      <c r="BE306">
        <v>1.0418025550000001</v>
      </c>
      <c r="BF306">
        <v>1.0519227659999999</v>
      </c>
      <c r="BG306">
        <v>1.0194016829999999</v>
      </c>
      <c r="BH306">
        <v>0.27568398799999999</v>
      </c>
      <c r="BI306">
        <v>0.27568398799999999</v>
      </c>
      <c r="BJ306">
        <v>0.27386289199999903</v>
      </c>
      <c r="BK306">
        <v>0.60498158099999999</v>
      </c>
      <c r="BL306">
        <v>0.27568398799999999</v>
      </c>
      <c r="BM306">
        <v>0.27568398799999999</v>
      </c>
      <c r="BN306">
        <v>0.27386289199999903</v>
      </c>
      <c r="BO306">
        <v>0.60498158099999999</v>
      </c>
      <c r="BP306">
        <v>0.145164612</v>
      </c>
      <c r="BQ306">
        <v>0.145164612</v>
      </c>
      <c r="BR306">
        <v>0.152841594</v>
      </c>
      <c r="BS306">
        <v>0.14127632900000001</v>
      </c>
      <c r="BT306">
        <v>1</v>
      </c>
      <c r="BU306">
        <v>1</v>
      </c>
      <c r="BV306">
        <v>1</v>
      </c>
      <c r="BW306">
        <v>1</v>
      </c>
      <c r="BX306">
        <v>155.41779119999899</v>
      </c>
      <c r="BY306">
        <v>0</v>
      </c>
      <c r="BZ306">
        <v>0</v>
      </c>
      <c r="CA306">
        <v>0</v>
      </c>
      <c r="CB306">
        <v>1357517.99</v>
      </c>
      <c r="CC306">
        <v>0</v>
      </c>
      <c r="CD306">
        <v>0</v>
      </c>
      <c r="CE306">
        <v>0</v>
      </c>
    </row>
    <row r="307" spans="1:83" x14ac:dyDescent="0.25">
      <c r="A307">
        <v>179</v>
      </c>
      <c r="B307" t="s">
        <v>86</v>
      </c>
      <c r="C307">
        <v>2</v>
      </c>
      <c r="D307">
        <v>2019</v>
      </c>
      <c r="E307">
        <v>2017</v>
      </c>
      <c r="F307">
        <v>0.30111742000000002</v>
      </c>
      <c r="G307">
        <v>1.5772200000000001E-4</v>
      </c>
      <c r="H307">
        <v>0.19344725699999901</v>
      </c>
      <c r="I307">
        <v>0.50527760099999997</v>
      </c>
      <c r="J307">
        <v>244.4631249</v>
      </c>
      <c r="K307">
        <v>149.18845759999999</v>
      </c>
      <c r="L307">
        <v>86.159875709999994</v>
      </c>
      <c r="M307">
        <v>60.879018979999998</v>
      </c>
      <c r="N307">
        <v>9040.0400000000009</v>
      </c>
      <c r="O307">
        <v>7.7589999999999897</v>
      </c>
      <c r="P307">
        <v>16478.031999999999</v>
      </c>
      <c r="Q307">
        <v>60913.034</v>
      </c>
      <c r="R307">
        <v>7339184.9229999902</v>
      </c>
      <c r="S307">
        <v>7339184.9229999902</v>
      </c>
      <c r="T307">
        <v>1</v>
      </c>
      <c r="U307">
        <v>7.1999999999999995E-2</v>
      </c>
      <c r="V307">
        <v>45613.727639999997</v>
      </c>
      <c r="W307">
        <v>7.1999999999999995E-2</v>
      </c>
      <c r="X307">
        <v>24.4789858</v>
      </c>
      <c r="Y307">
        <v>24.4789858</v>
      </c>
      <c r="Z307">
        <v>9.8519978459999997</v>
      </c>
      <c r="AA307">
        <v>6.2870723339999897</v>
      </c>
      <c r="AB307">
        <v>95.274667269999995</v>
      </c>
      <c r="AC307">
        <v>0</v>
      </c>
      <c r="AD307">
        <v>0</v>
      </c>
      <c r="AE307">
        <v>0</v>
      </c>
      <c r="AF307">
        <v>861286.80310000002</v>
      </c>
      <c r="AG307">
        <v>0</v>
      </c>
      <c r="AH307">
        <v>0</v>
      </c>
      <c r="AI307">
        <v>0</v>
      </c>
      <c r="AJ307">
        <v>124.70947179999899</v>
      </c>
      <c r="AK307">
        <v>124.70947179999899</v>
      </c>
      <c r="AL307">
        <v>76.307877869999999</v>
      </c>
      <c r="AM307">
        <v>54.591946640000003</v>
      </c>
      <c r="AN307">
        <v>149.18845759999999</v>
      </c>
      <c r="AO307">
        <v>149.18845759999999</v>
      </c>
      <c r="AP307">
        <v>86.159875709999994</v>
      </c>
      <c r="AQ307">
        <v>60.879018979999998</v>
      </c>
      <c r="AR307">
        <v>2209956.4279999998</v>
      </c>
      <c r="AS307">
        <v>1157.5532430000001</v>
      </c>
      <c r="AT307">
        <v>1419745.189</v>
      </c>
      <c r="AU307">
        <v>3708325.753</v>
      </c>
      <c r="AV307">
        <v>1.060801015</v>
      </c>
      <c r="AW307">
        <v>1.060801015</v>
      </c>
      <c r="AX307">
        <v>1.0185846439999999</v>
      </c>
      <c r="AY307">
        <v>1.014750652</v>
      </c>
      <c r="AZ307">
        <v>1.060801015</v>
      </c>
      <c r="BA307">
        <v>1.060801015</v>
      </c>
      <c r="BB307">
        <v>1.0185846439999999</v>
      </c>
      <c r="BC307">
        <v>1.014750652</v>
      </c>
      <c r="BD307">
        <v>1.0418025550000001</v>
      </c>
      <c r="BE307">
        <v>1.0418025550000001</v>
      </c>
      <c r="BF307">
        <v>1.0519227659999999</v>
      </c>
      <c r="BG307">
        <v>1.0194016829999999</v>
      </c>
      <c r="BH307">
        <v>0.27568398799999999</v>
      </c>
      <c r="BI307">
        <v>0.27568398799999999</v>
      </c>
      <c r="BJ307">
        <v>0.27386289199999903</v>
      </c>
      <c r="BK307">
        <v>0.60498158099999999</v>
      </c>
      <c r="BL307">
        <v>0.27568398799999999</v>
      </c>
      <c r="BM307">
        <v>0.27568398799999999</v>
      </c>
      <c r="BN307">
        <v>0.27386289199999903</v>
      </c>
      <c r="BO307">
        <v>0.60498158099999999</v>
      </c>
      <c r="BP307">
        <v>0.145164612</v>
      </c>
      <c r="BQ307">
        <v>0.145164612</v>
      </c>
      <c r="BR307">
        <v>0.152841594</v>
      </c>
      <c r="BS307">
        <v>0.14127632900000001</v>
      </c>
      <c r="BT307">
        <v>1</v>
      </c>
      <c r="BU307">
        <v>1</v>
      </c>
      <c r="BV307">
        <v>1</v>
      </c>
      <c r="BW307">
        <v>1</v>
      </c>
      <c r="BX307">
        <v>150.64252490000001</v>
      </c>
      <c r="BY307">
        <v>0</v>
      </c>
      <c r="BZ307">
        <v>0</v>
      </c>
      <c r="CA307">
        <v>0</v>
      </c>
      <c r="CB307">
        <v>1361814.45</v>
      </c>
      <c r="CC307">
        <v>0</v>
      </c>
      <c r="CD307">
        <v>0</v>
      </c>
      <c r="CE307">
        <v>0</v>
      </c>
    </row>
    <row r="308" spans="1:83" x14ac:dyDescent="0.25">
      <c r="A308">
        <v>240</v>
      </c>
      <c r="B308" t="s">
        <v>86</v>
      </c>
      <c r="C308">
        <v>2</v>
      </c>
      <c r="D308">
        <v>2020</v>
      </c>
      <c r="E308">
        <v>2018</v>
      </c>
      <c r="F308">
        <v>0.23188312107268899</v>
      </c>
      <c r="G308">
        <v>1.56982812173366E-4</v>
      </c>
      <c r="H308">
        <v>0.195336930961129</v>
      </c>
      <c r="I308">
        <v>0.57262296515400701</v>
      </c>
      <c r="J308">
        <v>286.87905576404</v>
      </c>
      <c r="K308">
        <v>138.06087329482801</v>
      </c>
      <c r="L308">
        <v>104.69816474301</v>
      </c>
      <c r="M308">
        <v>83.021002123487094</v>
      </c>
      <c r="N308">
        <v>9020.8343105086406</v>
      </c>
      <c r="O308">
        <v>10.016203125191</v>
      </c>
      <c r="P308">
        <v>16434.894696511299</v>
      </c>
      <c r="Q308">
        <v>60757.853855651898</v>
      </c>
      <c r="R308">
        <v>8808899.0853029601</v>
      </c>
      <c r="S308">
        <v>8808899.0853029601</v>
      </c>
      <c r="T308">
        <v>1</v>
      </c>
      <c r="U308">
        <v>7.1999999999999995E-2</v>
      </c>
      <c r="V308">
        <v>46285.623039435501</v>
      </c>
      <c r="W308">
        <v>7.1999999999999995E-2</v>
      </c>
      <c r="X308">
        <v>7.9131157582008296</v>
      </c>
      <c r="Y308">
        <v>7.9131157582008296</v>
      </c>
      <c r="Z308">
        <v>1.9102763139655401</v>
      </c>
      <c r="AA308">
        <v>1.2068126377659301</v>
      </c>
      <c r="AB308">
        <v>148.81818246921199</v>
      </c>
      <c r="AC308">
        <v>0</v>
      </c>
      <c r="AD308">
        <v>0</v>
      </c>
      <c r="AE308">
        <v>0</v>
      </c>
      <c r="AF308">
        <v>797210.75035764195</v>
      </c>
      <c r="AG308">
        <v>0</v>
      </c>
      <c r="AH308">
        <v>0</v>
      </c>
      <c r="AI308">
        <v>0</v>
      </c>
      <c r="AJ308">
        <v>130.14775753662701</v>
      </c>
      <c r="AK308">
        <v>130.14775753662701</v>
      </c>
      <c r="AL308">
        <v>102.787888429045</v>
      </c>
      <c r="AM308">
        <v>81.814189485721201</v>
      </c>
      <c r="AN308">
        <v>138.06087329482801</v>
      </c>
      <c r="AO308">
        <v>138.06087329482801</v>
      </c>
      <c r="AP308">
        <v>104.69816474301</v>
      </c>
      <c r="AQ308">
        <v>83.021002123487094</v>
      </c>
      <c r="AR308">
        <v>2042635.01311441</v>
      </c>
      <c r="AS308">
        <v>1382.84575056225</v>
      </c>
      <c r="AT308">
        <v>1720703.31246938</v>
      </c>
      <c r="AU308">
        <v>5044177.9139686003</v>
      </c>
      <c r="AV308">
        <v>1.06050803577227</v>
      </c>
      <c r="AW308">
        <v>1.06050803577227</v>
      </c>
      <c r="AX308">
        <v>1.0182379964549999</v>
      </c>
      <c r="AY308">
        <v>1.0144145828781499</v>
      </c>
      <c r="AZ308">
        <v>1.06050803577227</v>
      </c>
      <c r="BA308">
        <v>1.06050803577227</v>
      </c>
      <c r="BB308">
        <v>1.0182379964549999</v>
      </c>
      <c r="BC308">
        <v>1.0144145828781499</v>
      </c>
      <c r="BD308">
        <v>1.0415148228959601</v>
      </c>
      <c r="BE308">
        <v>1.0415148228959601</v>
      </c>
      <c r="BF308">
        <v>1.0515647727330499</v>
      </c>
      <c r="BG308">
        <v>1.0190640735313701</v>
      </c>
      <c r="BH308">
        <v>0.27568398799999999</v>
      </c>
      <c r="BI308">
        <v>0.27568398799999999</v>
      </c>
      <c r="BJ308">
        <v>0.27386289199999903</v>
      </c>
      <c r="BK308">
        <v>0.60498158099999999</v>
      </c>
      <c r="BL308">
        <v>0.27568398799999999</v>
      </c>
      <c r="BM308">
        <v>0.27568398799999999</v>
      </c>
      <c r="BN308">
        <v>0.27386289199999903</v>
      </c>
      <c r="BO308">
        <v>0.60498158099999999</v>
      </c>
      <c r="BP308">
        <v>0.145164612</v>
      </c>
      <c r="BQ308">
        <v>0.145164612</v>
      </c>
      <c r="BR308">
        <v>0.152841594</v>
      </c>
      <c r="BS308">
        <v>0.14127632900000001</v>
      </c>
      <c r="BT308">
        <v>1</v>
      </c>
      <c r="BU308">
        <v>1</v>
      </c>
      <c r="BV308">
        <v>1</v>
      </c>
      <c r="BW308">
        <v>1</v>
      </c>
      <c r="BX308">
        <v>158.48481607982299</v>
      </c>
      <c r="BY308">
        <v>0</v>
      </c>
      <c r="BZ308">
        <v>0</v>
      </c>
      <c r="CA308">
        <v>0</v>
      </c>
      <c r="CB308">
        <v>1432709.0767542401</v>
      </c>
      <c r="CC308">
        <v>0</v>
      </c>
      <c r="CD308">
        <v>0</v>
      </c>
      <c r="CE308">
        <v>0</v>
      </c>
    </row>
    <row r="309" spans="1:83" x14ac:dyDescent="0.25">
      <c r="A309">
        <v>262</v>
      </c>
      <c r="B309" t="s">
        <v>86</v>
      </c>
      <c r="C309">
        <v>2</v>
      </c>
      <c r="D309">
        <v>2021</v>
      </c>
      <c r="E309">
        <v>2019</v>
      </c>
      <c r="F309">
        <v>0.27315885880362301</v>
      </c>
      <c r="G309">
        <v>1.4972130809541199E-4</v>
      </c>
      <c r="H309">
        <v>0.184839085969662</v>
      </c>
      <c r="I309">
        <v>0.54185233391861798</v>
      </c>
      <c r="J309">
        <v>279.40700533219598</v>
      </c>
      <c r="K309">
        <v>138.022742705334</v>
      </c>
      <c r="L309">
        <v>104.662533573831</v>
      </c>
      <c r="M309">
        <v>82.993506900672401</v>
      </c>
      <c r="N309">
        <v>9035.9248488820995</v>
      </c>
      <c r="O309">
        <v>10.1121391217631</v>
      </c>
      <c r="P309">
        <v>16463.139002210199</v>
      </c>
      <c r="Q309">
        <v>60862.096530781302</v>
      </c>
      <c r="R309">
        <v>9322020.9865801409</v>
      </c>
      <c r="S309">
        <v>9322020.9865801409</v>
      </c>
      <c r="T309">
        <v>1</v>
      </c>
      <c r="U309">
        <v>7.1999999999999995E-2</v>
      </c>
      <c r="V309">
        <v>46967.415534573098</v>
      </c>
      <c r="W309">
        <v>7.1999999999999995E-2</v>
      </c>
      <c r="X309">
        <v>7.8749851687075703</v>
      </c>
      <c r="Y309">
        <v>7.8749851687075703</v>
      </c>
      <c r="Z309">
        <v>1.87464514478592</v>
      </c>
      <c r="AA309">
        <v>1.17931741495127</v>
      </c>
      <c r="AB309">
        <v>141.38426262686099</v>
      </c>
      <c r="AC309">
        <v>0</v>
      </c>
      <c r="AD309">
        <v>0</v>
      </c>
      <c r="AE309">
        <v>0</v>
      </c>
      <c r="AF309">
        <v>1299229.4839156601</v>
      </c>
      <c r="AG309">
        <v>0</v>
      </c>
      <c r="AH309">
        <v>0</v>
      </c>
      <c r="AI309">
        <v>0</v>
      </c>
      <c r="AJ309">
        <v>130.14775753662701</v>
      </c>
      <c r="AK309">
        <v>130.14775753662701</v>
      </c>
      <c r="AL309">
        <v>102.787888429045</v>
      </c>
      <c r="AM309">
        <v>81.814189485721201</v>
      </c>
      <c r="AN309">
        <v>138.022742705334</v>
      </c>
      <c r="AO309">
        <v>138.022742705334</v>
      </c>
      <c r="AP309">
        <v>104.662533573831</v>
      </c>
      <c r="AQ309">
        <v>82.993506900672401</v>
      </c>
      <c r="AR309">
        <v>2546392.6144376602</v>
      </c>
      <c r="AS309">
        <v>1395.7051762036599</v>
      </c>
      <c r="AT309">
        <v>1723073.8385494801</v>
      </c>
      <c r="AU309">
        <v>5051158.8284167899</v>
      </c>
      <c r="AV309">
        <v>1.0607386655306199</v>
      </c>
      <c r="AW309">
        <v>1.0607386655306199</v>
      </c>
      <c r="AX309">
        <v>1.01846548347886</v>
      </c>
      <c r="AY309">
        <v>1.01464083984417</v>
      </c>
      <c r="AZ309">
        <v>1.0607386655306199</v>
      </c>
      <c r="BA309">
        <v>1.0607386655306199</v>
      </c>
      <c r="BB309">
        <v>1.01846548347886</v>
      </c>
      <c r="BC309">
        <v>1.01464083984417</v>
      </c>
      <c r="BD309">
        <v>1.0417413221810501</v>
      </c>
      <c r="BE309">
        <v>1.0417413221810501</v>
      </c>
      <c r="BF309">
        <v>1.05179970537295</v>
      </c>
      <c r="BG309">
        <v>1.0192913675286599</v>
      </c>
      <c r="BH309">
        <v>0.27568398799999999</v>
      </c>
      <c r="BI309">
        <v>0.27568398799999999</v>
      </c>
      <c r="BJ309">
        <v>0.27386289199999903</v>
      </c>
      <c r="BK309">
        <v>0.60498158099999999</v>
      </c>
      <c r="BL309">
        <v>0.27568398799999999</v>
      </c>
      <c r="BM309">
        <v>0.27568398799999999</v>
      </c>
      <c r="BN309">
        <v>0.27386289199999903</v>
      </c>
      <c r="BO309">
        <v>0.60498158099999999</v>
      </c>
      <c r="BP309">
        <v>0.145164612</v>
      </c>
      <c r="BQ309">
        <v>0.145164612</v>
      </c>
      <c r="BR309">
        <v>0.152841594</v>
      </c>
      <c r="BS309">
        <v>0.14127632900000001</v>
      </c>
      <c r="BT309">
        <v>1</v>
      </c>
      <c r="BU309">
        <v>1</v>
      </c>
      <c r="BV309">
        <v>1</v>
      </c>
      <c r="BW309">
        <v>1</v>
      </c>
      <c r="BX309">
        <v>148.81818246921199</v>
      </c>
      <c r="BY309">
        <v>0</v>
      </c>
      <c r="BZ309">
        <v>0</v>
      </c>
      <c r="CA309">
        <v>0</v>
      </c>
      <c r="CB309">
        <v>1342464.1664458101</v>
      </c>
      <c r="CC309">
        <v>0</v>
      </c>
      <c r="CD309">
        <v>0</v>
      </c>
      <c r="CE309">
        <v>0</v>
      </c>
    </row>
    <row r="310" spans="1:83" x14ac:dyDescent="0.25">
      <c r="A310">
        <v>284</v>
      </c>
      <c r="B310" t="s">
        <v>86</v>
      </c>
      <c r="C310">
        <v>2</v>
      </c>
      <c r="D310">
        <v>2022</v>
      </c>
      <c r="E310">
        <v>2020</v>
      </c>
      <c r="F310">
        <v>0.26872019543047099</v>
      </c>
      <c r="G310">
        <v>1.51614155318976E-4</v>
      </c>
      <c r="H310">
        <v>0.18596802069225701</v>
      </c>
      <c r="I310">
        <v>0.54516016972195103</v>
      </c>
      <c r="J310">
        <v>274.57750646858199</v>
      </c>
      <c r="K310">
        <v>138.05275865120501</v>
      </c>
      <c r="L310">
        <v>104.685916484659</v>
      </c>
      <c r="M310">
        <v>83.012017930962799</v>
      </c>
      <c r="N310">
        <v>9051.1847589230292</v>
      </c>
      <c r="O310">
        <v>10.195111011403601</v>
      </c>
      <c r="P310">
        <v>16491.011974229001</v>
      </c>
      <c r="Q310">
        <v>60964.981252082303</v>
      </c>
      <c r="R310">
        <v>9283191.2489862405</v>
      </c>
      <c r="S310">
        <v>9283191.2489862405</v>
      </c>
      <c r="T310">
        <v>1</v>
      </c>
      <c r="U310">
        <v>7.1999999999999995E-2</v>
      </c>
      <c r="V310">
        <v>47659.250910759001</v>
      </c>
      <c r="W310">
        <v>7.1999999999999995E-2</v>
      </c>
      <c r="X310">
        <v>7.9050011145786803</v>
      </c>
      <c r="Y310">
        <v>7.9050011145786803</v>
      </c>
      <c r="Z310">
        <v>1.8980280556137401</v>
      </c>
      <c r="AA310">
        <v>1.1978284452416299</v>
      </c>
      <c r="AB310">
        <v>136.52474781737601</v>
      </c>
      <c r="AC310">
        <v>0</v>
      </c>
      <c r="AD310">
        <v>0</v>
      </c>
      <c r="AE310">
        <v>0</v>
      </c>
      <c r="AF310">
        <v>1245039.9416149501</v>
      </c>
      <c r="AG310">
        <v>0</v>
      </c>
      <c r="AH310">
        <v>0</v>
      </c>
      <c r="AI310">
        <v>0</v>
      </c>
      <c r="AJ310">
        <v>130.14775753662701</v>
      </c>
      <c r="AK310">
        <v>130.14775753662701</v>
      </c>
      <c r="AL310">
        <v>102.787888429045</v>
      </c>
      <c r="AM310">
        <v>81.814189485721201</v>
      </c>
      <c r="AN310">
        <v>138.05275865120501</v>
      </c>
      <c r="AO310">
        <v>138.05275865120501</v>
      </c>
      <c r="AP310">
        <v>104.685916484659</v>
      </c>
      <c r="AQ310">
        <v>83.012017930962799</v>
      </c>
      <c r="AR310">
        <v>2494580.9666460301</v>
      </c>
      <c r="AS310">
        <v>1407.4631998795601</v>
      </c>
      <c r="AT310">
        <v>1726376.7022816599</v>
      </c>
      <c r="AU310">
        <v>5060826.1168586696</v>
      </c>
      <c r="AV310">
        <v>1.0609715449530299</v>
      </c>
      <c r="AW310">
        <v>1.0609715449530299</v>
      </c>
      <c r="AX310">
        <v>1.0186896446056899</v>
      </c>
      <c r="AY310">
        <v>1.0148638166388799</v>
      </c>
      <c r="AZ310">
        <v>1.0609715449530299</v>
      </c>
      <c r="BA310">
        <v>1.0609715449530299</v>
      </c>
      <c r="BB310">
        <v>1.0186896446056899</v>
      </c>
      <c r="BC310">
        <v>1.0148638166388799</v>
      </c>
      <c r="BD310">
        <v>1.04197003083972</v>
      </c>
      <c r="BE310">
        <v>1.04197003083972</v>
      </c>
      <c r="BF310">
        <v>1.0520312032597099</v>
      </c>
      <c r="BG310">
        <v>1.0195153663202401</v>
      </c>
      <c r="BH310">
        <v>0.27568398799999999</v>
      </c>
      <c r="BI310">
        <v>0.27568398799999999</v>
      </c>
      <c r="BJ310">
        <v>0.27386289199999903</v>
      </c>
      <c r="BK310">
        <v>0.60498158099999999</v>
      </c>
      <c r="BL310">
        <v>0.27568398799999999</v>
      </c>
      <c r="BM310">
        <v>0.27568398799999999</v>
      </c>
      <c r="BN310">
        <v>0.27386289199999903</v>
      </c>
      <c r="BO310">
        <v>0.60498158099999999</v>
      </c>
      <c r="BP310">
        <v>0.145164612</v>
      </c>
      <c r="BQ310">
        <v>0.145164612</v>
      </c>
      <c r="BR310">
        <v>0.152841594</v>
      </c>
      <c r="BS310">
        <v>0.14127632900000001</v>
      </c>
      <c r="BT310">
        <v>1</v>
      </c>
      <c r="BU310">
        <v>1</v>
      </c>
      <c r="BV310">
        <v>1</v>
      </c>
      <c r="BW310">
        <v>1</v>
      </c>
      <c r="BX310">
        <v>141.38426262686099</v>
      </c>
      <c r="BY310">
        <v>0</v>
      </c>
      <c r="BZ310">
        <v>0</v>
      </c>
      <c r="CA310">
        <v>0</v>
      </c>
      <c r="CB310">
        <v>1277537.5719109201</v>
      </c>
      <c r="CC310">
        <v>0</v>
      </c>
      <c r="CD310">
        <v>0</v>
      </c>
      <c r="CE310">
        <v>0</v>
      </c>
    </row>
    <row r="311" spans="1:83" x14ac:dyDescent="0.25">
      <c r="A311">
        <v>306</v>
      </c>
      <c r="B311" t="s">
        <v>86</v>
      </c>
      <c r="C311">
        <v>2</v>
      </c>
      <c r="D311">
        <v>2023</v>
      </c>
      <c r="E311">
        <v>2021</v>
      </c>
      <c r="F311">
        <v>0.26762659063942901</v>
      </c>
      <c r="G311">
        <v>1.5196977926903299E-4</v>
      </c>
      <c r="H311">
        <v>0.186246199710906</v>
      </c>
      <c r="I311">
        <v>0.54597523987039498</v>
      </c>
      <c r="J311">
        <v>273.18586798438002</v>
      </c>
      <c r="K311">
        <v>138.083067385807</v>
      </c>
      <c r="L311">
        <v>104.708957533554</v>
      </c>
      <c r="M311">
        <v>83.030260596695996</v>
      </c>
      <c r="N311">
        <v>9065.8941169619193</v>
      </c>
      <c r="O311">
        <v>10.220358927737999</v>
      </c>
      <c r="P311">
        <v>16517.8274601216</v>
      </c>
      <c r="Q311">
        <v>61064.089800608199</v>
      </c>
      <c r="R311">
        <v>9286441.7999030892</v>
      </c>
      <c r="S311">
        <v>9286441.7999030892</v>
      </c>
      <c r="T311">
        <v>1</v>
      </c>
      <c r="U311">
        <v>7.1999999999999995E-2</v>
      </c>
      <c r="V311">
        <v>48361.277100773797</v>
      </c>
      <c r="W311">
        <v>7.1999999999999995E-2</v>
      </c>
      <c r="X311">
        <v>7.9353098491807899</v>
      </c>
      <c r="Y311">
        <v>7.9353098491807899</v>
      </c>
      <c r="Z311">
        <v>1.9210691045091599</v>
      </c>
      <c r="AA311">
        <v>1.2160711109748099</v>
      </c>
      <c r="AB311">
        <v>135.102800598572</v>
      </c>
      <c r="AC311">
        <v>0</v>
      </c>
      <c r="AD311">
        <v>0</v>
      </c>
      <c r="AE311">
        <v>0</v>
      </c>
      <c r="AF311">
        <v>1233452.2898144899</v>
      </c>
      <c r="AG311">
        <v>0</v>
      </c>
      <c r="AH311">
        <v>0</v>
      </c>
      <c r="AI311">
        <v>0</v>
      </c>
      <c r="AJ311">
        <v>130.14775753662701</v>
      </c>
      <c r="AK311">
        <v>130.14775753662701</v>
      </c>
      <c r="AL311">
        <v>102.787888429045</v>
      </c>
      <c r="AM311">
        <v>81.814189485721201</v>
      </c>
      <c r="AN311">
        <v>138.083067385807</v>
      </c>
      <c r="AO311">
        <v>138.083067385807</v>
      </c>
      <c r="AP311">
        <v>104.708957533554</v>
      </c>
      <c r="AQ311">
        <v>83.030260596695996</v>
      </c>
      <c r="AR311">
        <v>2485298.75807954</v>
      </c>
      <c r="AS311">
        <v>1411.25851052599</v>
      </c>
      <c r="AT311">
        <v>1729564.4940684601</v>
      </c>
      <c r="AU311">
        <v>5070167.2892445503</v>
      </c>
      <c r="AV311">
        <v>1.06119569321606</v>
      </c>
      <c r="AW311">
        <v>1.06119569321606</v>
      </c>
      <c r="AX311">
        <v>1.01890498405962</v>
      </c>
      <c r="AY311">
        <v>1.0150782941652901</v>
      </c>
      <c r="AZ311">
        <v>1.06119569321606</v>
      </c>
      <c r="BA311">
        <v>1.06119569321606</v>
      </c>
      <c r="BB311">
        <v>1.01890498405962</v>
      </c>
      <c r="BC311">
        <v>1.0150782941652901</v>
      </c>
      <c r="BD311">
        <v>1.0421901647101</v>
      </c>
      <c r="BE311">
        <v>1.0421901647101</v>
      </c>
      <c r="BF311">
        <v>1.05225359074153</v>
      </c>
      <c r="BG311">
        <v>1.0197308268877701</v>
      </c>
      <c r="BH311">
        <v>0.27568398799999999</v>
      </c>
      <c r="BI311">
        <v>0.27568398799999999</v>
      </c>
      <c r="BJ311">
        <v>0.27386289199999903</v>
      </c>
      <c r="BK311">
        <v>0.60498158099999999</v>
      </c>
      <c r="BL311">
        <v>0.27568398799999999</v>
      </c>
      <c r="BM311">
        <v>0.27568398799999999</v>
      </c>
      <c r="BN311">
        <v>0.27386289199999903</v>
      </c>
      <c r="BO311">
        <v>0.60498158099999999</v>
      </c>
      <c r="BP311">
        <v>0.145164612</v>
      </c>
      <c r="BQ311">
        <v>0.145164612</v>
      </c>
      <c r="BR311">
        <v>0.152841594</v>
      </c>
      <c r="BS311">
        <v>0.14127632900000001</v>
      </c>
      <c r="BT311">
        <v>1</v>
      </c>
      <c r="BU311">
        <v>1</v>
      </c>
      <c r="BV311">
        <v>1</v>
      </c>
      <c r="BW311">
        <v>1</v>
      </c>
      <c r="BX311">
        <v>136.52474781737601</v>
      </c>
      <c r="BY311">
        <v>0</v>
      </c>
      <c r="BZ311">
        <v>0</v>
      </c>
      <c r="CA311">
        <v>0</v>
      </c>
      <c r="CB311">
        <v>1235710.71666045</v>
      </c>
      <c r="CC311">
        <v>0</v>
      </c>
      <c r="CD311">
        <v>0</v>
      </c>
      <c r="CE311">
        <v>0</v>
      </c>
    </row>
    <row r="312" spans="1:83" x14ac:dyDescent="0.25">
      <c r="A312">
        <v>328</v>
      </c>
      <c r="B312" t="s">
        <v>86</v>
      </c>
      <c r="C312">
        <v>2</v>
      </c>
      <c r="D312">
        <v>2024</v>
      </c>
      <c r="E312">
        <v>2022</v>
      </c>
      <c r="F312">
        <v>0.14988917293099799</v>
      </c>
      <c r="G312">
        <v>2.1027937748203899E-4</v>
      </c>
      <c r="H312">
        <v>0.21216338274346799</v>
      </c>
      <c r="I312">
        <v>0.63773716494804999</v>
      </c>
      <c r="J312">
        <v>149.45473112427999</v>
      </c>
      <c r="K312">
        <v>149.45473112427999</v>
      </c>
      <c r="L312">
        <v>116.073583166002</v>
      </c>
      <c r="M312">
        <v>94.390299246365501</v>
      </c>
      <c r="N312">
        <v>9083.6008564029307</v>
      </c>
      <c r="O312">
        <v>12.7433749618395</v>
      </c>
      <c r="P312">
        <v>16555.202102543299</v>
      </c>
      <c r="Q312">
        <v>61194.418292028597</v>
      </c>
      <c r="R312">
        <v>9057272.7641839199</v>
      </c>
      <c r="S312">
        <v>9057272.7641839199</v>
      </c>
      <c r="T312">
        <v>1</v>
      </c>
      <c r="U312">
        <v>7.1999999999999995E-2</v>
      </c>
      <c r="V312">
        <v>49073.644216465102</v>
      </c>
      <c r="W312">
        <v>7.1999999999999995E-2</v>
      </c>
      <c r="X312">
        <v>7.9644822429701101</v>
      </c>
      <c r="Y312">
        <v>7.9644822429701101</v>
      </c>
      <c r="Z312">
        <v>1.9432033922735601</v>
      </c>
      <c r="AA312">
        <v>1.23361841596072</v>
      </c>
      <c r="AB312">
        <v>11.3424913446836</v>
      </c>
      <c r="AC312">
        <v>11.3424913446836</v>
      </c>
      <c r="AD312">
        <v>11.3424913446836</v>
      </c>
      <c r="AE312">
        <v>11.3424913446836</v>
      </c>
      <c r="AF312">
        <v>102829.825553459</v>
      </c>
      <c r="AG312">
        <v>115.92433267742901</v>
      </c>
      <c r="AH312">
        <v>187353.31499940701</v>
      </c>
      <c r="AI312">
        <v>692618.91003438504</v>
      </c>
      <c r="AJ312">
        <v>130.14775753662701</v>
      </c>
      <c r="AK312">
        <v>130.14775753662701</v>
      </c>
      <c r="AL312">
        <v>102.787888429045</v>
      </c>
      <c r="AM312">
        <v>81.814189485721201</v>
      </c>
      <c r="AN312">
        <v>138.11223977959699</v>
      </c>
      <c r="AO312">
        <v>138.11223977959699</v>
      </c>
      <c r="AP312">
        <v>104.731091821319</v>
      </c>
      <c r="AQ312">
        <v>83.047807901681907</v>
      </c>
      <c r="AR312">
        <v>1357587.1236339801</v>
      </c>
      <c r="AS312">
        <v>1904.5576785376199</v>
      </c>
      <c r="AT312">
        <v>1921621.6280795401</v>
      </c>
      <c r="AU312">
        <v>5776159.4547918504</v>
      </c>
      <c r="AV312">
        <v>1.0614651361415</v>
      </c>
      <c r="AW312">
        <v>1.0614651361415</v>
      </c>
      <c r="AX312">
        <v>1.01920469400872</v>
      </c>
      <c r="AY312">
        <v>1.01535993548695</v>
      </c>
      <c r="AZ312">
        <v>1.0614651361415</v>
      </c>
      <c r="BA312">
        <v>1.0614651361415</v>
      </c>
      <c r="BB312">
        <v>1.01920469400872</v>
      </c>
      <c r="BC312">
        <v>1.01535993548695</v>
      </c>
      <c r="BD312">
        <v>1.04245478203623</v>
      </c>
      <c r="BE312">
        <v>1.04245478203623</v>
      </c>
      <c r="BF312">
        <v>1.05256311015213</v>
      </c>
      <c r="BG312">
        <v>1.02001375909061</v>
      </c>
      <c r="BH312">
        <v>0.27568398799999999</v>
      </c>
      <c r="BI312">
        <v>0.27568398799999999</v>
      </c>
      <c r="BJ312">
        <v>0.27386289199999903</v>
      </c>
      <c r="BK312">
        <v>0.60498158099999999</v>
      </c>
      <c r="BL312">
        <v>0.27568398799999999</v>
      </c>
      <c r="BM312">
        <v>0.27568398799999999</v>
      </c>
      <c r="BN312">
        <v>0.27386289199999903</v>
      </c>
      <c r="BO312">
        <v>0.60498158099999999</v>
      </c>
      <c r="BP312">
        <v>0.145164612</v>
      </c>
      <c r="BQ312">
        <v>0.145164612</v>
      </c>
      <c r="BR312">
        <v>0.152841594</v>
      </c>
      <c r="BS312">
        <v>0.14127632900000001</v>
      </c>
      <c r="BT312">
        <v>1</v>
      </c>
      <c r="BU312">
        <v>1</v>
      </c>
      <c r="BV312">
        <v>1</v>
      </c>
      <c r="BW312">
        <v>1</v>
      </c>
      <c r="BX312">
        <v>11.3424913446836</v>
      </c>
      <c r="BY312">
        <v>11.3424913446836</v>
      </c>
      <c r="BZ312">
        <v>11.3424913446836</v>
      </c>
      <c r="CA312">
        <v>11.3424913446836</v>
      </c>
      <c r="CB312">
        <v>102829.825553459</v>
      </c>
      <c r="CC312">
        <v>115.92433267742901</v>
      </c>
      <c r="CD312">
        <v>187353.31499940701</v>
      </c>
      <c r="CE312">
        <v>692618.91003438504</v>
      </c>
    </row>
    <row r="313" spans="1:83" x14ac:dyDescent="0.25">
      <c r="A313">
        <v>350</v>
      </c>
      <c r="B313" t="s">
        <v>86</v>
      </c>
      <c r="C313">
        <v>2</v>
      </c>
      <c r="D313">
        <v>2025</v>
      </c>
      <c r="E313">
        <v>2023</v>
      </c>
      <c r="F313">
        <v>0.14990552235240501</v>
      </c>
      <c r="G313">
        <v>2.10300793073949E-4</v>
      </c>
      <c r="H313">
        <v>0.212175746730557</v>
      </c>
      <c r="I313">
        <v>0.63770843012396305</v>
      </c>
      <c r="J313">
        <v>149.44821804805801</v>
      </c>
      <c r="K313">
        <v>149.44821804805801</v>
      </c>
      <c r="L313">
        <v>116.062809250059</v>
      </c>
      <c r="M313">
        <v>94.371761034070602</v>
      </c>
      <c r="N313">
        <v>9098.3571914513304</v>
      </c>
      <c r="O313">
        <v>12.763984294949401</v>
      </c>
      <c r="P313">
        <v>16582.0703300938</v>
      </c>
      <c r="Q313">
        <v>61293.749708327203</v>
      </c>
      <c r="R313">
        <v>9070601.5901843496</v>
      </c>
      <c r="S313">
        <v>9070601.5901843496</v>
      </c>
      <c r="T313">
        <v>1</v>
      </c>
      <c r="U313">
        <v>7.1999999999999995E-2</v>
      </c>
      <c r="V313">
        <v>49796.504580845103</v>
      </c>
      <c r="W313">
        <v>7.1999999999999995E-2</v>
      </c>
      <c r="X313">
        <v>7.99954963550078</v>
      </c>
      <c r="Y313">
        <v>7.99954963550078</v>
      </c>
      <c r="Z313">
        <v>1.97400994508273</v>
      </c>
      <c r="AA313">
        <v>1.2566606724185001</v>
      </c>
      <c r="AB313">
        <v>11.300910875930899</v>
      </c>
      <c r="AC313">
        <v>11.300910875930899</v>
      </c>
      <c r="AD313">
        <v>11.300910875930899</v>
      </c>
      <c r="AE313">
        <v>11.300910875930899</v>
      </c>
      <c r="AF313">
        <v>102652.963710739</v>
      </c>
      <c r="AG313">
        <v>144.011744702318</v>
      </c>
      <c r="AH313">
        <v>187088.86349386699</v>
      </c>
      <c r="AI313">
        <v>691552.66722265503</v>
      </c>
      <c r="AJ313">
        <v>130.14775753662701</v>
      </c>
      <c r="AK313">
        <v>130.14775753662701</v>
      </c>
      <c r="AL313">
        <v>102.787888429045</v>
      </c>
      <c r="AM313">
        <v>81.814189485721201</v>
      </c>
      <c r="AN313">
        <v>138.147307172127</v>
      </c>
      <c r="AO313">
        <v>138.147307172127</v>
      </c>
      <c r="AP313">
        <v>104.76189837412799</v>
      </c>
      <c r="AQ313">
        <v>83.070850158139706</v>
      </c>
      <c r="AR313">
        <v>1359733.26942714</v>
      </c>
      <c r="AS313">
        <v>1907.5547080735901</v>
      </c>
      <c r="AT313">
        <v>1924561.6656927399</v>
      </c>
      <c r="AU313">
        <v>5784399.1003563898</v>
      </c>
      <c r="AV313">
        <v>1.061689302043</v>
      </c>
      <c r="AW313">
        <v>1.061689302043</v>
      </c>
      <c r="AX313">
        <v>1.01941972908054</v>
      </c>
      <c r="AY313">
        <v>1.0155741940520899</v>
      </c>
      <c r="AZ313">
        <v>1.061689302043</v>
      </c>
      <c r="BA313">
        <v>1.061689302043</v>
      </c>
      <c r="BB313">
        <v>1.01941972908054</v>
      </c>
      <c r="BC313">
        <v>1.0155741940520899</v>
      </c>
      <c r="BD313">
        <v>1.04267493322918</v>
      </c>
      <c r="BE313">
        <v>1.04267493322918</v>
      </c>
      <c r="BF313">
        <v>1.0527851832894599</v>
      </c>
      <c r="BG313">
        <v>1.0202289996932901</v>
      </c>
      <c r="BH313">
        <v>0.27568398799999999</v>
      </c>
      <c r="BI313">
        <v>0.27568398799999999</v>
      </c>
      <c r="BJ313">
        <v>0.27386289199999903</v>
      </c>
      <c r="BK313">
        <v>0.60498158099999999</v>
      </c>
      <c r="BL313">
        <v>0.27568398799999999</v>
      </c>
      <c r="BM313">
        <v>0.27568398799999999</v>
      </c>
      <c r="BN313">
        <v>0.27386289199999903</v>
      </c>
      <c r="BO313">
        <v>0.60498158099999999</v>
      </c>
      <c r="BP313">
        <v>0.145164612</v>
      </c>
      <c r="BQ313">
        <v>0.145164612</v>
      </c>
      <c r="BR313">
        <v>0.152841594</v>
      </c>
      <c r="BS313">
        <v>0.14127632900000001</v>
      </c>
      <c r="BT313">
        <v>1</v>
      </c>
      <c r="BU313">
        <v>1</v>
      </c>
      <c r="BV313">
        <v>1</v>
      </c>
      <c r="BW313">
        <v>1</v>
      </c>
      <c r="BX313">
        <v>11.300910875930899</v>
      </c>
      <c r="BY313">
        <v>11.300910875930899</v>
      </c>
      <c r="BZ313">
        <v>11.300910875930899</v>
      </c>
      <c r="CA313">
        <v>11.300910875930899</v>
      </c>
      <c r="CB313">
        <v>102652.963710739</v>
      </c>
      <c r="CC313">
        <v>144.011744702318</v>
      </c>
      <c r="CD313">
        <v>187088.86349386699</v>
      </c>
      <c r="CE313">
        <v>691552.66722265503</v>
      </c>
    </row>
    <row r="314" spans="1:83" x14ac:dyDescent="0.25">
      <c r="A314">
        <v>372</v>
      </c>
      <c r="B314" t="s">
        <v>86</v>
      </c>
      <c r="C314">
        <v>2</v>
      </c>
      <c r="D314">
        <v>2026</v>
      </c>
      <c r="E314">
        <v>2024</v>
      </c>
      <c r="F314">
        <v>0.14991446526945801</v>
      </c>
      <c r="G314">
        <v>2.1031439694645801E-4</v>
      </c>
      <c r="H314">
        <v>0.21217989195018999</v>
      </c>
      <c r="I314">
        <v>0.63769532838340404</v>
      </c>
      <c r="J314">
        <v>149.45947295105401</v>
      </c>
      <c r="K314">
        <v>149.45947295105401</v>
      </c>
      <c r="L314">
        <v>116.066992464628</v>
      </c>
      <c r="M314">
        <v>94.371370638516893</v>
      </c>
      <c r="N314">
        <v>9113.1024395716704</v>
      </c>
      <c r="O314">
        <v>12.7847345514314</v>
      </c>
      <c r="P314">
        <v>16608.929872624201</v>
      </c>
      <c r="Q314">
        <v>61393.0389306668</v>
      </c>
      <c r="R314">
        <v>9085444.0571775101</v>
      </c>
      <c r="S314">
        <v>9085444.0571775101</v>
      </c>
      <c r="T314">
        <v>1</v>
      </c>
      <c r="U314">
        <v>7.1999999999999995E-2</v>
      </c>
      <c r="V314">
        <v>50530.012760661099</v>
      </c>
      <c r="W314">
        <v>7.1999999999999995E-2</v>
      </c>
      <c r="X314">
        <v>8.0287243248971993</v>
      </c>
      <c r="Y314">
        <v>8.0287243248971993</v>
      </c>
      <c r="Z314">
        <v>1.9961129460531499</v>
      </c>
      <c r="AA314">
        <v>1.2741900632658001</v>
      </c>
      <c r="AB314">
        <v>11.282991089529901</v>
      </c>
      <c r="AC314">
        <v>11.282991089529901</v>
      </c>
      <c r="AD314">
        <v>11.282991089529901</v>
      </c>
      <c r="AE314">
        <v>11.282991089529901</v>
      </c>
      <c r="AF314">
        <v>102656.683120505</v>
      </c>
      <c r="AG314">
        <v>144.015921066814</v>
      </c>
      <c r="AH314">
        <v>187095.35178040701</v>
      </c>
      <c r="AI314">
        <v>691576.83180293394</v>
      </c>
      <c r="AJ314">
        <v>130.14775753662701</v>
      </c>
      <c r="AK314">
        <v>130.14775753662701</v>
      </c>
      <c r="AL314">
        <v>102.787888429045</v>
      </c>
      <c r="AM314">
        <v>81.814189485721201</v>
      </c>
      <c r="AN314">
        <v>138.176481861524</v>
      </c>
      <c r="AO314">
        <v>138.176481861524</v>
      </c>
      <c r="AP314">
        <v>104.784001375098</v>
      </c>
      <c r="AQ314">
        <v>83.088379548987007</v>
      </c>
      <c r="AR314">
        <v>1362039.48756735</v>
      </c>
      <c r="AS314">
        <v>1910.79968787607</v>
      </c>
      <c r="AT314">
        <v>1927748.53837141</v>
      </c>
      <c r="AU314">
        <v>5793745.2315508602</v>
      </c>
      <c r="AV314">
        <v>1.06191298345507</v>
      </c>
      <c r="AW314">
        <v>1.06191298345507</v>
      </c>
      <c r="AX314">
        <v>1.0196343916113999</v>
      </c>
      <c r="AY314">
        <v>1.0157880596487801</v>
      </c>
      <c r="AZ314">
        <v>1.06191298345507</v>
      </c>
      <c r="BA314">
        <v>1.06191298345507</v>
      </c>
      <c r="BB314">
        <v>1.0196343916113999</v>
      </c>
      <c r="BC314">
        <v>1.0157880596487801</v>
      </c>
      <c r="BD314">
        <v>1.04289460860967</v>
      </c>
      <c r="BE314">
        <v>1.04289460860967</v>
      </c>
      <c r="BF314">
        <v>1.05300687169263</v>
      </c>
      <c r="BG314">
        <v>1.02044384552636</v>
      </c>
      <c r="BH314">
        <v>0.27568398799999999</v>
      </c>
      <c r="BI314">
        <v>0.27568398799999999</v>
      </c>
      <c r="BJ314">
        <v>0.27386289199999903</v>
      </c>
      <c r="BK314">
        <v>0.60498158099999999</v>
      </c>
      <c r="BL314">
        <v>0.27568398799999999</v>
      </c>
      <c r="BM314">
        <v>0.27568398799999999</v>
      </c>
      <c r="BN314">
        <v>0.27386289199999903</v>
      </c>
      <c r="BO314">
        <v>0.60498158099999999</v>
      </c>
      <c r="BP314">
        <v>0.145164612</v>
      </c>
      <c r="BQ314">
        <v>0.145164612</v>
      </c>
      <c r="BR314">
        <v>0.152841594</v>
      </c>
      <c r="BS314">
        <v>0.14127632900000001</v>
      </c>
      <c r="BT314">
        <v>1</v>
      </c>
      <c r="BU314">
        <v>1</v>
      </c>
      <c r="BV314">
        <v>1</v>
      </c>
      <c r="BW314">
        <v>1</v>
      </c>
      <c r="BX314">
        <v>11.282991089529901</v>
      </c>
      <c r="BY314">
        <v>11.282991089529901</v>
      </c>
      <c r="BZ314">
        <v>11.282991089529901</v>
      </c>
      <c r="CA314">
        <v>11.282991089529901</v>
      </c>
      <c r="CB314">
        <v>102656.683120505</v>
      </c>
      <c r="CC314">
        <v>144.015921066814</v>
      </c>
      <c r="CD314">
        <v>187095.35178040701</v>
      </c>
      <c r="CE314">
        <v>691576.83180293394</v>
      </c>
    </row>
    <row r="315" spans="1:83" x14ac:dyDescent="0.25">
      <c r="A315">
        <v>394</v>
      </c>
      <c r="B315" t="s">
        <v>86</v>
      </c>
      <c r="C315">
        <v>2</v>
      </c>
      <c r="D315">
        <v>2027</v>
      </c>
      <c r="E315">
        <v>2025</v>
      </c>
      <c r="F315">
        <v>0.14987695899371301</v>
      </c>
      <c r="G315">
        <v>2.1025879648412801E-4</v>
      </c>
      <c r="H315">
        <v>0.21216241906863201</v>
      </c>
      <c r="I315">
        <v>0.63775036314116895</v>
      </c>
      <c r="J315">
        <v>149.576553451802</v>
      </c>
      <c r="K315">
        <v>149.576553451802</v>
      </c>
      <c r="L315">
        <v>116.17702603946501</v>
      </c>
      <c r="M315">
        <v>94.476836745533205</v>
      </c>
      <c r="N315">
        <v>9127.6584751124592</v>
      </c>
      <c r="O315">
        <v>12.8049734834545</v>
      </c>
      <c r="P315">
        <v>16635.514409528201</v>
      </c>
      <c r="Q315">
        <v>61491.261386370701</v>
      </c>
      <c r="R315">
        <v>9109363.4736058693</v>
      </c>
      <c r="S315">
        <v>9109363.4736058693</v>
      </c>
      <c r="T315">
        <v>1</v>
      </c>
      <c r="U315">
        <v>7.1999999999999995E-2</v>
      </c>
      <c r="V315">
        <v>51274.325599446398</v>
      </c>
      <c r="W315">
        <v>7.1999999999999995E-2</v>
      </c>
      <c r="X315">
        <v>8.0578359590806397</v>
      </c>
      <c r="Y315">
        <v>8.0578359590806397</v>
      </c>
      <c r="Z315">
        <v>2.01817765432562</v>
      </c>
      <c r="AA315">
        <v>1.2916873037171901</v>
      </c>
      <c r="AB315">
        <v>11.370959956094801</v>
      </c>
      <c r="AC315">
        <v>11.370959956094801</v>
      </c>
      <c r="AD315">
        <v>11.370959956094801</v>
      </c>
      <c r="AE315">
        <v>11.370959956094801</v>
      </c>
      <c r="AF315">
        <v>103624.72291615899</v>
      </c>
      <c r="AG315">
        <v>145.374704633628</v>
      </c>
      <c r="AH315">
        <v>188859.476495196</v>
      </c>
      <c r="AI315">
        <v>698097.78726358199</v>
      </c>
      <c r="AJ315">
        <v>130.14775753662701</v>
      </c>
      <c r="AK315">
        <v>130.14775753662701</v>
      </c>
      <c r="AL315">
        <v>102.787888429045</v>
      </c>
      <c r="AM315">
        <v>81.814189485721201</v>
      </c>
      <c r="AN315">
        <v>138.20559349570701</v>
      </c>
      <c r="AO315">
        <v>138.20559349570701</v>
      </c>
      <c r="AP315">
        <v>104.80606608337099</v>
      </c>
      <c r="AQ315">
        <v>83.105876789438398</v>
      </c>
      <c r="AR315">
        <v>1365283.6957924501</v>
      </c>
      <c r="AS315">
        <v>1915.32380069684</v>
      </c>
      <c r="AT315">
        <v>1932664.5907356599</v>
      </c>
      <c r="AU315">
        <v>5809499.8632770497</v>
      </c>
      <c r="AV315">
        <v>1.06213348373146</v>
      </c>
      <c r="AW315">
        <v>1.06213348373146</v>
      </c>
      <c r="AX315">
        <v>1.0198465573608899</v>
      </c>
      <c r="AY315">
        <v>1.01599932978503</v>
      </c>
      <c r="AZ315">
        <v>1.06213348373146</v>
      </c>
      <c r="BA315">
        <v>1.06213348373146</v>
      </c>
      <c r="BB315">
        <v>1.0198465573608899</v>
      </c>
      <c r="BC315">
        <v>1.01599932978503</v>
      </c>
      <c r="BD315">
        <v>1.0431111598271701</v>
      </c>
      <c r="BE315">
        <v>1.0431111598271701</v>
      </c>
      <c r="BF315">
        <v>1.0532259815951499</v>
      </c>
      <c r="BG315">
        <v>1.02065608400292</v>
      </c>
      <c r="BH315">
        <v>0.27568398799999999</v>
      </c>
      <c r="BI315">
        <v>0.27568398799999999</v>
      </c>
      <c r="BJ315">
        <v>0.27386289199999903</v>
      </c>
      <c r="BK315">
        <v>0.60498158099999999</v>
      </c>
      <c r="BL315">
        <v>0.27568398799999999</v>
      </c>
      <c r="BM315">
        <v>0.27568398799999999</v>
      </c>
      <c r="BN315">
        <v>0.27386289199999903</v>
      </c>
      <c r="BO315">
        <v>0.60498158099999999</v>
      </c>
      <c r="BP315">
        <v>0.145164612</v>
      </c>
      <c r="BQ315">
        <v>0.145164612</v>
      </c>
      <c r="BR315">
        <v>0.152841594</v>
      </c>
      <c r="BS315">
        <v>0.14127632900000001</v>
      </c>
      <c r="BT315">
        <v>1</v>
      </c>
      <c r="BU315">
        <v>1</v>
      </c>
      <c r="BV315">
        <v>1</v>
      </c>
      <c r="BW315">
        <v>1</v>
      </c>
      <c r="BX315">
        <v>11.370959956094801</v>
      </c>
      <c r="BY315">
        <v>11.370959956094801</v>
      </c>
      <c r="BZ315">
        <v>11.370959956094801</v>
      </c>
      <c r="CA315">
        <v>11.370959956094801</v>
      </c>
      <c r="CB315">
        <v>103624.72291615899</v>
      </c>
      <c r="CC315">
        <v>145.374704633628</v>
      </c>
      <c r="CD315">
        <v>188859.476495196</v>
      </c>
      <c r="CE315">
        <v>698097.78726358199</v>
      </c>
    </row>
    <row r="316" spans="1:83" x14ac:dyDescent="0.25">
      <c r="A316">
        <v>416</v>
      </c>
      <c r="B316" t="s">
        <v>86</v>
      </c>
      <c r="C316">
        <v>2</v>
      </c>
      <c r="D316">
        <v>2028</v>
      </c>
      <c r="E316">
        <v>2026</v>
      </c>
      <c r="F316">
        <v>0.14980686998291101</v>
      </c>
      <c r="G316">
        <v>2.10154605945459E-4</v>
      </c>
      <c r="H316">
        <v>0.21212983067628899</v>
      </c>
      <c r="I316">
        <v>0.63785314473485399</v>
      </c>
      <c r="J316">
        <v>149.76780049745599</v>
      </c>
      <c r="K316">
        <v>149.76780049745599</v>
      </c>
      <c r="L316">
        <v>116.361383537997</v>
      </c>
      <c r="M316">
        <v>94.656671069638804</v>
      </c>
      <c r="N316">
        <v>9142.08813458642</v>
      </c>
      <c r="O316">
        <v>12.8248586307278</v>
      </c>
      <c r="P316">
        <v>16661.918060915101</v>
      </c>
      <c r="Q316">
        <v>61588.779748355701</v>
      </c>
      <c r="R316">
        <v>9139703.8869250994</v>
      </c>
      <c r="S316">
        <v>9139703.8869250994</v>
      </c>
      <c r="T316">
        <v>1</v>
      </c>
      <c r="U316">
        <v>7.1999999999999995E-2</v>
      </c>
      <c r="V316">
        <v>52029.602251057302</v>
      </c>
      <c r="W316">
        <v>7.1999999999999995E-2</v>
      </c>
      <c r="X316">
        <v>8.08653357558895</v>
      </c>
      <c r="Y316">
        <v>8.08653357558895</v>
      </c>
      <c r="Z316">
        <v>2.0399857237123902</v>
      </c>
      <c r="AA316">
        <v>1.3089721986776199</v>
      </c>
      <c r="AB316">
        <v>11.53350938524</v>
      </c>
      <c r="AC316">
        <v>11.53350938524</v>
      </c>
      <c r="AD316">
        <v>11.53350938524</v>
      </c>
      <c r="AE316">
        <v>11.53350938524</v>
      </c>
      <c r="AF316">
        <v>105273.93468797499</v>
      </c>
      <c r="AG316">
        <v>147.686281849171</v>
      </c>
      <c r="AH316">
        <v>191865.86157058799</v>
      </c>
      <c r="AI316">
        <v>709210.04030995199</v>
      </c>
      <c r="AJ316">
        <v>130.14775753662701</v>
      </c>
      <c r="AK316">
        <v>130.14775753662701</v>
      </c>
      <c r="AL316">
        <v>102.787888429045</v>
      </c>
      <c r="AM316">
        <v>81.814189485721201</v>
      </c>
      <c r="AN316">
        <v>138.234291112216</v>
      </c>
      <c r="AO316">
        <v>138.234291112216</v>
      </c>
      <c r="AP316">
        <v>104.827874152757</v>
      </c>
      <c r="AQ316">
        <v>83.123161684398795</v>
      </c>
      <c r="AR316">
        <v>1369190.4318709001</v>
      </c>
      <c r="AS316">
        <v>1920.7508688149301</v>
      </c>
      <c r="AT316">
        <v>1938803.83796484</v>
      </c>
      <c r="AU316">
        <v>5829788.8662205404</v>
      </c>
      <c r="AV316">
        <v>1.0623517663489199</v>
      </c>
      <c r="AW316">
        <v>1.0623517663489199</v>
      </c>
      <c r="AX316">
        <v>1.0200569865306599</v>
      </c>
      <c r="AY316">
        <v>1.0162087939668401</v>
      </c>
      <c r="AZ316">
        <v>1.0623517663489199</v>
      </c>
      <c r="BA316">
        <v>1.0623517663489199</v>
      </c>
      <c r="BB316">
        <v>1.0200569865306599</v>
      </c>
      <c r="BC316">
        <v>1.0162087939668401</v>
      </c>
      <c r="BD316">
        <v>1.04332553310299</v>
      </c>
      <c r="BE316">
        <v>1.04332553310299</v>
      </c>
      <c r="BF316">
        <v>1.05344329807996</v>
      </c>
      <c r="BG316">
        <v>1.0208665082475801</v>
      </c>
      <c r="BH316">
        <v>0.27568398799999999</v>
      </c>
      <c r="BI316">
        <v>0.27568398799999999</v>
      </c>
      <c r="BJ316">
        <v>0.27386289199999903</v>
      </c>
      <c r="BK316">
        <v>0.60498158099999999</v>
      </c>
      <c r="BL316">
        <v>0.27568398799999999</v>
      </c>
      <c r="BM316">
        <v>0.27568398799999999</v>
      </c>
      <c r="BN316">
        <v>0.27386289199999903</v>
      </c>
      <c r="BO316">
        <v>0.60498158099999999</v>
      </c>
      <c r="BP316">
        <v>0.145164612</v>
      </c>
      <c r="BQ316">
        <v>0.145164612</v>
      </c>
      <c r="BR316">
        <v>0.152841594</v>
      </c>
      <c r="BS316">
        <v>0.14127632900000001</v>
      </c>
      <c r="BT316">
        <v>1</v>
      </c>
      <c r="BU316">
        <v>1</v>
      </c>
      <c r="BV316">
        <v>1</v>
      </c>
      <c r="BW316">
        <v>1</v>
      </c>
      <c r="BX316">
        <v>11.53350938524</v>
      </c>
      <c r="BY316">
        <v>11.53350938524</v>
      </c>
      <c r="BZ316">
        <v>11.53350938524</v>
      </c>
      <c r="CA316">
        <v>11.53350938524</v>
      </c>
      <c r="CB316">
        <v>105273.93468797499</v>
      </c>
      <c r="CC316">
        <v>147.686281849171</v>
      </c>
      <c r="CD316">
        <v>191865.86157058799</v>
      </c>
      <c r="CE316">
        <v>709210.04030995199</v>
      </c>
    </row>
    <row r="317" spans="1:83" x14ac:dyDescent="0.25">
      <c r="A317">
        <v>438</v>
      </c>
      <c r="B317" t="s">
        <v>86</v>
      </c>
      <c r="C317">
        <v>2</v>
      </c>
      <c r="D317">
        <v>2029</v>
      </c>
      <c r="E317">
        <v>2027</v>
      </c>
      <c r="F317">
        <v>0.14978879116105201</v>
      </c>
      <c r="G317">
        <v>2.10127872904936E-4</v>
      </c>
      <c r="H317">
        <v>0.212121497175629</v>
      </c>
      <c r="I317">
        <v>0.63787958379041299</v>
      </c>
      <c r="J317">
        <v>149.839850065212</v>
      </c>
      <c r="K317">
        <v>149.839850065212</v>
      </c>
      <c r="L317">
        <v>116.42665368260801</v>
      </c>
      <c r="M317">
        <v>94.717448786484795</v>
      </c>
      <c r="N317">
        <v>9156.78097108775</v>
      </c>
      <c r="O317">
        <v>12.8453864484578</v>
      </c>
      <c r="P317">
        <v>16688.7230843289</v>
      </c>
      <c r="Q317">
        <v>61687.838099013999</v>
      </c>
      <c r="R317">
        <v>9159902.2674036901</v>
      </c>
      <c r="S317">
        <v>9159902.2674036901</v>
      </c>
      <c r="T317">
        <v>1</v>
      </c>
      <c r="U317">
        <v>7.1999999999999995E-2</v>
      </c>
      <c r="V317">
        <v>52796.0042137044</v>
      </c>
      <c r="W317">
        <v>7.1999999999999995E-2</v>
      </c>
      <c r="X317">
        <v>8.1149425687601493</v>
      </c>
      <c r="Y317">
        <v>8.1149425687601493</v>
      </c>
      <c r="Z317">
        <v>2.0616152937371801</v>
      </c>
      <c r="AA317">
        <v>1.3261093409382401</v>
      </c>
      <c r="AB317">
        <v>11.5771499598254</v>
      </c>
      <c r="AC317">
        <v>11.5771499598254</v>
      </c>
      <c r="AD317">
        <v>11.5771499598254</v>
      </c>
      <c r="AE317">
        <v>11.5771499598254</v>
      </c>
      <c r="AF317">
        <v>105839.32528004701</v>
      </c>
      <c r="AG317">
        <v>148.475311581498</v>
      </c>
      <c r="AH317">
        <v>192897.524009538</v>
      </c>
      <c r="AI317">
        <v>713022.53898937395</v>
      </c>
      <c r="AJ317">
        <v>130.14775753662701</v>
      </c>
      <c r="AK317">
        <v>130.14775753662701</v>
      </c>
      <c r="AL317">
        <v>102.787888429045</v>
      </c>
      <c r="AM317">
        <v>81.814189485721201</v>
      </c>
      <c r="AN317">
        <v>138.26270010538701</v>
      </c>
      <c r="AO317">
        <v>138.26270010538701</v>
      </c>
      <c r="AP317">
        <v>104.849503722782</v>
      </c>
      <c r="AQ317">
        <v>83.140298826659404</v>
      </c>
      <c r="AR317">
        <v>1372050.6877877801</v>
      </c>
      <c r="AS317">
        <v>1924.7507794666401</v>
      </c>
      <c r="AT317">
        <v>1943012.1829441099</v>
      </c>
      <c r="AU317">
        <v>5842914.6458923304</v>
      </c>
      <c r="AV317">
        <v>1.06257372492943</v>
      </c>
      <c r="AW317">
        <v>1.06257372492943</v>
      </c>
      <c r="AX317">
        <v>1.0202703199938301</v>
      </c>
      <c r="AY317">
        <v>1.01642127285943</v>
      </c>
      <c r="AZ317">
        <v>1.06257372492943</v>
      </c>
      <c r="BA317">
        <v>1.06257372492943</v>
      </c>
      <c r="BB317">
        <v>1.0202703199938301</v>
      </c>
      <c r="BC317">
        <v>1.01642127285943</v>
      </c>
      <c r="BD317">
        <v>1.0435435165070499</v>
      </c>
      <c r="BE317">
        <v>1.0435435165070499</v>
      </c>
      <c r="BF317">
        <v>1.05366361391525</v>
      </c>
      <c r="BG317">
        <v>1.02107996102072</v>
      </c>
      <c r="BH317">
        <v>0.27568398799999999</v>
      </c>
      <c r="BI317">
        <v>0.27568398799999999</v>
      </c>
      <c r="BJ317">
        <v>0.27386289199999903</v>
      </c>
      <c r="BK317">
        <v>0.60498158099999999</v>
      </c>
      <c r="BL317">
        <v>0.27568398799999999</v>
      </c>
      <c r="BM317">
        <v>0.27568398799999999</v>
      </c>
      <c r="BN317">
        <v>0.27386289199999903</v>
      </c>
      <c r="BO317">
        <v>0.60498158099999999</v>
      </c>
      <c r="BP317">
        <v>0.145164612</v>
      </c>
      <c r="BQ317">
        <v>0.145164612</v>
      </c>
      <c r="BR317">
        <v>0.152841594</v>
      </c>
      <c r="BS317">
        <v>0.14127632900000001</v>
      </c>
      <c r="BT317">
        <v>1</v>
      </c>
      <c r="BU317">
        <v>1</v>
      </c>
      <c r="BV317">
        <v>1</v>
      </c>
      <c r="BW317">
        <v>1</v>
      </c>
      <c r="BX317">
        <v>11.5771499598254</v>
      </c>
      <c r="BY317">
        <v>11.5771499598254</v>
      </c>
      <c r="BZ317">
        <v>11.5771499598254</v>
      </c>
      <c r="CA317">
        <v>11.5771499598254</v>
      </c>
      <c r="CB317">
        <v>105839.32528004701</v>
      </c>
      <c r="CC317">
        <v>148.475311581498</v>
      </c>
      <c r="CD317">
        <v>192897.524009538</v>
      </c>
      <c r="CE317">
        <v>713022.53898937395</v>
      </c>
    </row>
    <row r="318" spans="1:83" x14ac:dyDescent="0.25">
      <c r="A318">
        <v>460</v>
      </c>
      <c r="B318" t="s">
        <v>86</v>
      </c>
      <c r="C318">
        <v>2</v>
      </c>
      <c r="D318">
        <v>2030</v>
      </c>
      <c r="E318">
        <v>2028</v>
      </c>
      <c r="F318">
        <v>0.14977177536719699</v>
      </c>
      <c r="G318">
        <v>2.10102770194176E-4</v>
      </c>
      <c r="H318">
        <v>0.212113597014428</v>
      </c>
      <c r="I318">
        <v>0.63790452484817906</v>
      </c>
      <c r="J318">
        <v>149.91016586273199</v>
      </c>
      <c r="K318">
        <v>149.91016586273199</v>
      </c>
      <c r="L318">
        <v>116.490010164818</v>
      </c>
      <c r="M318">
        <v>94.7762609608654</v>
      </c>
      <c r="N318">
        <v>9171.5015240209596</v>
      </c>
      <c r="O318">
        <v>12.8659613756501</v>
      </c>
      <c r="P318">
        <v>16715.5770967342</v>
      </c>
      <c r="Q318">
        <v>61787.078507599697</v>
      </c>
      <c r="R318">
        <v>9179976.0756352302</v>
      </c>
      <c r="S318">
        <v>9179976.0756352302</v>
      </c>
      <c r="T318">
        <v>1</v>
      </c>
      <c r="U318">
        <v>7.1999999999999995E-2</v>
      </c>
      <c r="V318">
        <v>53573.695364485502</v>
      </c>
      <c r="W318">
        <v>7.1999999999999995E-2</v>
      </c>
      <c r="X318">
        <v>8.1438299802799801</v>
      </c>
      <c r="Y318">
        <v>8.1438299802799801</v>
      </c>
      <c r="Z318">
        <v>2.0835433899475202</v>
      </c>
      <c r="AA318">
        <v>1.3434931293186201</v>
      </c>
      <c r="AB318">
        <v>11.6185783458256</v>
      </c>
      <c r="AC318">
        <v>11.6185783458256</v>
      </c>
      <c r="AD318">
        <v>11.6185783458256</v>
      </c>
      <c r="AE318">
        <v>11.6185783458256</v>
      </c>
      <c r="AF318">
        <v>106388.777108148</v>
      </c>
      <c r="AG318">
        <v>149.24512883381399</v>
      </c>
      <c r="AH318">
        <v>193899.23664706401</v>
      </c>
      <c r="AI318">
        <v>716724.97993800102</v>
      </c>
      <c r="AJ318">
        <v>130.14775753662701</v>
      </c>
      <c r="AK318">
        <v>130.14775753662701</v>
      </c>
      <c r="AL318">
        <v>102.787888429045</v>
      </c>
      <c r="AM318">
        <v>81.814189485721201</v>
      </c>
      <c r="AN318">
        <v>138.29158751690699</v>
      </c>
      <c r="AO318">
        <v>138.29158751690699</v>
      </c>
      <c r="AP318">
        <v>104.87143181899199</v>
      </c>
      <c r="AQ318">
        <v>83.157682615039803</v>
      </c>
      <c r="AR318">
        <v>1374901.3146762799</v>
      </c>
      <c r="AS318">
        <v>1928.73840380722</v>
      </c>
      <c r="AT318">
        <v>1947197.74590938</v>
      </c>
      <c r="AU318">
        <v>5855948.2766457498</v>
      </c>
      <c r="AV318">
        <v>1.0627957917742801</v>
      </c>
      <c r="AW318">
        <v>1.0627957917742801</v>
      </c>
      <c r="AX318">
        <v>1.0204837446950401</v>
      </c>
      <c r="AY318">
        <v>1.0166338448755301</v>
      </c>
      <c r="AZ318">
        <v>1.0627957917742801</v>
      </c>
      <c r="BA318">
        <v>1.0627957917742801</v>
      </c>
      <c r="BB318">
        <v>1.0204837446950401</v>
      </c>
      <c r="BC318">
        <v>1.0166338448755301</v>
      </c>
      <c r="BD318">
        <v>1.0437616062364901</v>
      </c>
      <c r="BE318">
        <v>1.0437616062364901</v>
      </c>
      <c r="BF318">
        <v>1.05388402397479</v>
      </c>
      <c r="BG318">
        <v>1.02129350734419</v>
      </c>
      <c r="BH318">
        <v>0.27568398799999999</v>
      </c>
      <c r="BI318">
        <v>0.27568398799999999</v>
      </c>
      <c r="BJ318">
        <v>0.27386289199999903</v>
      </c>
      <c r="BK318">
        <v>0.60498158099999999</v>
      </c>
      <c r="BL318">
        <v>0.27568398799999999</v>
      </c>
      <c r="BM318">
        <v>0.27568398799999999</v>
      </c>
      <c r="BN318">
        <v>0.27386289199999903</v>
      </c>
      <c r="BO318">
        <v>0.60498158099999999</v>
      </c>
      <c r="BP318">
        <v>0.145164612</v>
      </c>
      <c r="BQ318">
        <v>0.145164612</v>
      </c>
      <c r="BR318">
        <v>0.152841594</v>
      </c>
      <c r="BS318">
        <v>0.14127632900000001</v>
      </c>
      <c r="BT318">
        <v>1</v>
      </c>
      <c r="BU318">
        <v>1</v>
      </c>
      <c r="BV318">
        <v>1</v>
      </c>
      <c r="BW318">
        <v>1</v>
      </c>
      <c r="BX318">
        <v>11.6185783458256</v>
      </c>
      <c r="BY318">
        <v>11.6185783458256</v>
      </c>
      <c r="BZ318">
        <v>11.6185783458256</v>
      </c>
      <c r="CA318">
        <v>11.6185783458256</v>
      </c>
      <c r="CB318">
        <v>106388.777108148</v>
      </c>
      <c r="CC318">
        <v>149.24512883381399</v>
      </c>
      <c r="CD318">
        <v>193899.23664706401</v>
      </c>
      <c r="CE318">
        <v>716724.97993800102</v>
      </c>
    </row>
    <row r="319" spans="1:83" x14ac:dyDescent="0.25">
      <c r="A319">
        <v>482</v>
      </c>
      <c r="B319" t="s">
        <v>86</v>
      </c>
      <c r="C319">
        <v>2</v>
      </c>
      <c r="D319">
        <v>2031</v>
      </c>
      <c r="E319">
        <v>2029</v>
      </c>
      <c r="F319">
        <v>0.14967957630262199</v>
      </c>
      <c r="G319">
        <v>2.0996563639945101E-4</v>
      </c>
      <c r="H319">
        <v>0.212070690452238</v>
      </c>
      <c r="I319">
        <v>0.63803976760874004</v>
      </c>
      <c r="J319">
        <v>150.15349817935601</v>
      </c>
      <c r="K319">
        <v>150.15349817935601</v>
      </c>
      <c r="L319">
        <v>116.726378453937</v>
      </c>
      <c r="M319">
        <v>95.008083182813195</v>
      </c>
      <c r="N319">
        <v>9185.8966945417997</v>
      </c>
      <c r="O319">
        <v>12.8856768105061</v>
      </c>
      <c r="P319">
        <v>16741.952500261599</v>
      </c>
      <c r="Q319">
        <v>61884.467520501297</v>
      </c>
      <c r="R319">
        <v>9214981.4735644199</v>
      </c>
      <c r="S319">
        <v>9214981.4735644199</v>
      </c>
      <c r="T319">
        <v>1</v>
      </c>
      <c r="U319">
        <v>7.1999999999999995E-2</v>
      </c>
      <c r="V319">
        <v>54362.841994426599</v>
      </c>
      <c r="W319">
        <v>7.1999999999999995E-2</v>
      </c>
      <c r="X319">
        <v>8.1727314821603407</v>
      </c>
      <c r="Y319">
        <v>8.1727314821603407</v>
      </c>
      <c r="Z319">
        <v>2.1054808643237002</v>
      </c>
      <c r="AA319">
        <v>1.36088453652351</v>
      </c>
      <c r="AB319">
        <v>11.833009160568499</v>
      </c>
      <c r="AC319">
        <v>11.833009160568499</v>
      </c>
      <c r="AD319">
        <v>11.833009160568499</v>
      </c>
      <c r="AE319">
        <v>11.833009160568499</v>
      </c>
      <c r="AF319">
        <v>108526.461549908</v>
      </c>
      <c r="AG319">
        <v>152.243038817588</v>
      </c>
      <c r="AH319">
        <v>197795.57690984599</v>
      </c>
      <c r="AI319">
        <v>731127.06598519301</v>
      </c>
      <c r="AJ319">
        <v>130.14775753662701</v>
      </c>
      <c r="AK319">
        <v>130.14775753662701</v>
      </c>
      <c r="AL319">
        <v>102.787888429045</v>
      </c>
      <c r="AM319">
        <v>81.814189485721201</v>
      </c>
      <c r="AN319">
        <v>138.32048901878699</v>
      </c>
      <c r="AO319">
        <v>138.32048901878699</v>
      </c>
      <c r="AP319">
        <v>104.89336929336901</v>
      </c>
      <c r="AQ319">
        <v>83.175074022244701</v>
      </c>
      <c r="AR319">
        <v>1379294.5225996301</v>
      </c>
      <c r="AS319">
        <v>1934.8294495061</v>
      </c>
      <c r="AT319">
        <v>1954227.4836033899</v>
      </c>
      <c r="AU319">
        <v>5879524.6379118897</v>
      </c>
      <c r="AV319">
        <v>1.06301264682898</v>
      </c>
      <c r="AW319">
        <v>1.06301264682898</v>
      </c>
      <c r="AX319">
        <v>1.02069307262626</v>
      </c>
      <c r="AY319">
        <v>1.01684215972021</v>
      </c>
      <c r="AZ319">
        <v>1.06301264682898</v>
      </c>
      <c r="BA319">
        <v>1.06301264682898</v>
      </c>
      <c r="BB319">
        <v>1.02069307262626</v>
      </c>
      <c r="BC319">
        <v>1.01684215972021</v>
      </c>
      <c r="BD319">
        <v>1.0439745775165501</v>
      </c>
      <c r="BE319">
        <v>1.0439745775165501</v>
      </c>
      <c r="BF319">
        <v>1.0541002031776701</v>
      </c>
      <c r="BG319">
        <v>1.0215027769838201</v>
      </c>
      <c r="BH319">
        <v>0.27568398799999999</v>
      </c>
      <c r="BI319">
        <v>0.27568398799999999</v>
      </c>
      <c r="BJ319">
        <v>0.27386289199999903</v>
      </c>
      <c r="BK319">
        <v>0.60498158099999999</v>
      </c>
      <c r="BL319">
        <v>0.27568398799999999</v>
      </c>
      <c r="BM319">
        <v>0.27568398799999999</v>
      </c>
      <c r="BN319">
        <v>0.27386289199999903</v>
      </c>
      <c r="BO319">
        <v>0.60498158099999999</v>
      </c>
      <c r="BP319">
        <v>0.145164612</v>
      </c>
      <c r="BQ319">
        <v>0.145164612</v>
      </c>
      <c r="BR319">
        <v>0.152841594</v>
      </c>
      <c r="BS319">
        <v>0.14127632900000001</v>
      </c>
      <c r="BT319">
        <v>1</v>
      </c>
      <c r="BU319">
        <v>1</v>
      </c>
      <c r="BV319">
        <v>1</v>
      </c>
      <c r="BW319">
        <v>1</v>
      </c>
      <c r="BX319">
        <v>11.833009160568499</v>
      </c>
      <c r="BY319">
        <v>11.833009160568499</v>
      </c>
      <c r="BZ319">
        <v>11.833009160568499</v>
      </c>
      <c r="CA319">
        <v>11.833009160568499</v>
      </c>
      <c r="CB319">
        <v>108526.461549908</v>
      </c>
      <c r="CC319">
        <v>152.243038817588</v>
      </c>
      <c r="CD319">
        <v>197795.57690984599</v>
      </c>
      <c r="CE319">
        <v>731127.06598519301</v>
      </c>
    </row>
    <row r="320" spans="1:83" x14ac:dyDescent="0.25">
      <c r="A320">
        <v>504</v>
      </c>
      <c r="B320" t="s">
        <v>86</v>
      </c>
      <c r="C320">
        <v>2</v>
      </c>
      <c r="D320">
        <v>2032</v>
      </c>
      <c r="E320">
        <v>2030</v>
      </c>
      <c r="F320">
        <v>0.14951564808947801</v>
      </c>
      <c r="G320">
        <v>2.0972150780321599E-4</v>
      </c>
      <c r="H320">
        <v>0.21199447842650099</v>
      </c>
      <c r="I320">
        <v>0.63828015197621601</v>
      </c>
      <c r="J320">
        <v>150.56308322996401</v>
      </c>
      <c r="K320">
        <v>150.56308322996401</v>
      </c>
      <c r="L320">
        <v>117.129256681505</v>
      </c>
      <c r="M320">
        <v>95.406488144516999</v>
      </c>
      <c r="N320">
        <v>9199.9795125260407</v>
      </c>
      <c r="O320">
        <v>12.904559487786701</v>
      </c>
      <c r="P320">
        <v>16767.869082992602</v>
      </c>
      <c r="Q320">
        <v>61980.081354331996</v>
      </c>
      <c r="R320">
        <v>9264430.1700746194</v>
      </c>
      <c r="S320">
        <v>9264430.1700746194</v>
      </c>
      <c r="T320">
        <v>1</v>
      </c>
      <c r="U320">
        <v>7.1999999999999995E-2</v>
      </c>
      <c r="V320">
        <v>55163.612844039599</v>
      </c>
      <c r="W320">
        <v>7.1999999999999995E-2</v>
      </c>
      <c r="X320">
        <v>8.2009546812402192</v>
      </c>
      <c r="Y320">
        <v>8.2009546812402192</v>
      </c>
      <c r="Z320">
        <v>2.1269972403625701</v>
      </c>
      <c r="AA320">
        <v>1.37792764669882</v>
      </c>
      <c r="AB320">
        <v>12.214371012097001</v>
      </c>
      <c r="AC320">
        <v>12.214371012097001</v>
      </c>
      <c r="AD320">
        <v>12.214371012097001</v>
      </c>
      <c r="AE320">
        <v>12.214371012097001</v>
      </c>
      <c r="AF320">
        <v>112199.950305929</v>
      </c>
      <c r="AG320">
        <v>157.39043730549801</v>
      </c>
      <c r="AH320">
        <v>204492.419305102</v>
      </c>
      <c r="AI320">
        <v>755879.846181473</v>
      </c>
      <c r="AJ320">
        <v>130.14775753662701</v>
      </c>
      <c r="AK320">
        <v>130.14775753662701</v>
      </c>
      <c r="AL320">
        <v>102.787888429045</v>
      </c>
      <c r="AM320">
        <v>81.814189485721201</v>
      </c>
      <c r="AN320">
        <v>138.34871221786699</v>
      </c>
      <c r="AO320">
        <v>138.34871221786699</v>
      </c>
      <c r="AP320">
        <v>104.91488566940799</v>
      </c>
      <c r="AQ320">
        <v>83.192117132419995</v>
      </c>
      <c r="AR320">
        <v>1385177.28105842</v>
      </c>
      <c r="AS320">
        <v>1942.95026420565</v>
      </c>
      <c r="AT320">
        <v>1964008.0418237101</v>
      </c>
      <c r="AU320">
        <v>5913301.8969282797</v>
      </c>
      <c r="AV320">
        <v>1.0632245072314399</v>
      </c>
      <c r="AW320">
        <v>1.0632245072314399</v>
      </c>
      <c r="AX320">
        <v>1.02089847721928</v>
      </c>
      <c r="AY320">
        <v>1.01704639744826</v>
      </c>
      <c r="AZ320">
        <v>1.0632245072314399</v>
      </c>
      <c r="BA320">
        <v>1.0632245072314399</v>
      </c>
      <c r="BB320">
        <v>1.02089847721928</v>
      </c>
      <c r="BC320">
        <v>1.01704639744826</v>
      </c>
      <c r="BD320">
        <v>1.04418264359629</v>
      </c>
      <c r="BE320">
        <v>1.04418264359629</v>
      </c>
      <c r="BF320">
        <v>1.0543123306320901</v>
      </c>
      <c r="BG320">
        <v>1.02170795081967</v>
      </c>
      <c r="BH320">
        <v>0.27568398799999999</v>
      </c>
      <c r="BI320">
        <v>0.27568398799999999</v>
      </c>
      <c r="BJ320">
        <v>0.27386289199999903</v>
      </c>
      <c r="BK320">
        <v>0.60498158099999999</v>
      </c>
      <c r="BL320">
        <v>0.27568398799999999</v>
      </c>
      <c r="BM320">
        <v>0.27568398799999999</v>
      </c>
      <c r="BN320">
        <v>0.27386289199999903</v>
      </c>
      <c r="BO320">
        <v>0.60498158099999999</v>
      </c>
      <c r="BP320">
        <v>0.145164612</v>
      </c>
      <c r="BQ320">
        <v>0.145164612</v>
      </c>
      <c r="BR320">
        <v>0.152841594</v>
      </c>
      <c r="BS320">
        <v>0.14127632900000001</v>
      </c>
      <c r="BT320">
        <v>1</v>
      </c>
      <c r="BU320">
        <v>1</v>
      </c>
      <c r="BV320">
        <v>1</v>
      </c>
      <c r="BW320">
        <v>1</v>
      </c>
      <c r="BX320">
        <v>12.214371012097001</v>
      </c>
      <c r="BY320">
        <v>12.214371012097001</v>
      </c>
      <c r="BZ320">
        <v>12.214371012097001</v>
      </c>
      <c r="CA320">
        <v>12.214371012097001</v>
      </c>
      <c r="CB320">
        <v>112199.950305929</v>
      </c>
      <c r="CC320">
        <v>157.39043730549801</v>
      </c>
      <c r="CD320">
        <v>204492.419305102</v>
      </c>
      <c r="CE320">
        <v>755879.846181473</v>
      </c>
    </row>
    <row r="321" spans="1:83" x14ac:dyDescent="0.25">
      <c r="A321">
        <v>526</v>
      </c>
      <c r="B321" t="s">
        <v>86</v>
      </c>
      <c r="C321">
        <v>2</v>
      </c>
      <c r="D321">
        <v>2033</v>
      </c>
      <c r="E321">
        <v>2031</v>
      </c>
      <c r="F321">
        <v>0.14942145415422101</v>
      </c>
      <c r="G321">
        <v>2.0958122401844699E-4</v>
      </c>
      <c r="H321">
        <v>0.21195081797187401</v>
      </c>
      <c r="I321">
        <v>0.63841814664988505</v>
      </c>
      <c r="J321">
        <v>150.81183723286199</v>
      </c>
      <c r="K321">
        <v>150.81183723286199</v>
      </c>
      <c r="L321">
        <v>117.371550632503</v>
      </c>
      <c r="M321">
        <v>95.644378535307496</v>
      </c>
      <c r="N321">
        <v>9214.4098715986602</v>
      </c>
      <c r="O321">
        <v>12.9242973201432</v>
      </c>
      <c r="P321">
        <v>16794.313397718201</v>
      </c>
      <c r="Q321">
        <v>62077.722042744601</v>
      </c>
      <c r="R321">
        <v>9300150.96974051</v>
      </c>
      <c r="S321">
        <v>9300150.96974051</v>
      </c>
      <c r="T321">
        <v>1</v>
      </c>
      <c r="U321">
        <v>7.1999999999999995E-2</v>
      </c>
      <c r="V321">
        <v>55976.179139403102</v>
      </c>
      <c r="W321">
        <v>7.1999999999999995E-2</v>
      </c>
      <c r="X321">
        <v>8.2285278375307804</v>
      </c>
      <c r="Y321">
        <v>8.2285278375307804</v>
      </c>
      <c r="Z321">
        <v>2.1481103447531602</v>
      </c>
      <c r="AA321">
        <v>1.39463719088154</v>
      </c>
      <c r="AB321">
        <v>12.4355518587048</v>
      </c>
      <c r="AC321">
        <v>12.4355518587048</v>
      </c>
      <c r="AD321">
        <v>12.4355518587048</v>
      </c>
      <c r="AE321">
        <v>12.4355518587048</v>
      </c>
      <c r="AF321">
        <v>114406.822327039</v>
      </c>
      <c r="AG321">
        <v>160.47531872411199</v>
      </c>
      <c r="AH321">
        <v>208517.70554152699</v>
      </c>
      <c r="AI321">
        <v>770756.51588853903</v>
      </c>
      <c r="AJ321">
        <v>130.14775753662701</v>
      </c>
      <c r="AK321">
        <v>130.14775753662701</v>
      </c>
      <c r="AL321">
        <v>102.787888429045</v>
      </c>
      <c r="AM321">
        <v>81.814189485721201</v>
      </c>
      <c r="AN321">
        <v>138.37628537415699</v>
      </c>
      <c r="AO321">
        <v>138.37628537415699</v>
      </c>
      <c r="AP321">
        <v>104.935998773798</v>
      </c>
      <c r="AQ321">
        <v>83.208826676602698</v>
      </c>
      <c r="AR321">
        <v>1389642.0817524199</v>
      </c>
      <c r="AS321">
        <v>1949.13702379456</v>
      </c>
      <c r="AT321">
        <v>1971174.6052984199</v>
      </c>
      <c r="AU321">
        <v>5937385.14566587</v>
      </c>
      <c r="AV321">
        <v>1.0634413068972599</v>
      </c>
      <c r="AW321">
        <v>1.0634413068972599</v>
      </c>
      <c r="AX321">
        <v>1.0211077825797401</v>
      </c>
      <c r="AY321">
        <v>1.01725468475717</v>
      </c>
      <c r="AZ321">
        <v>1.0634413068972599</v>
      </c>
      <c r="BA321">
        <v>1.0634413068972599</v>
      </c>
      <c r="BB321">
        <v>1.0211077825797401</v>
      </c>
      <c r="BC321">
        <v>1.01725468475717</v>
      </c>
      <c r="BD321">
        <v>1.0443955604794599</v>
      </c>
      <c r="BE321">
        <v>1.0443955604794599</v>
      </c>
      <c r="BF321">
        <v>1.05452848652547</v>
      </c>
      <c r="BG321">
        <v>1.0219171927973301</v>
      </c>
      <c r="BH321">
        <v>0.27568398799999999</v>
      </c>
      <c r="BI321">
        <v>0.27568398799999999</v>
      </c>
      <c r="BJ321">
        <v>0.27386289199999903</v>
      </c>
      <c r="BK321">
        <v>0.60498158099999999</v>
      </c>
      <c r="BL321">
        <v>0.27568398799999999</v>
      </c>
      <c r="BM321">
        <v>0.27568398799999999</v>
      </c>
      <c r="BN321">
        <v>0.27386289199999903</v>
      </c>
      <c r="BO321">
        <v>0.60498158099999999</v>
      </c>
      <c r="BP321">
        <v>0.145164612</v>
      </c>
      <c r="BQ321">
        <v>0.145164612</v>
      </c>
      <c r="BR321">
        <v>0.152841594</v>
      </c>
      <c r="BS321">
        <v>0.14127632900000001</v>
      </c>
      <c r="BT321">
        <v>1</v>
      </c>
      <c r="BU321">
        <v>1</v>
      </c>
      <c r="BV321">
        <v>1</v>
      </c>
      <c r="BW321">
        <v>1</v>
      </c>
      <c r="BX321">
        <v>12.4355518587048</v>
      </c>
      <c r="BY321">
        <v>12.4355518587048</v>
      </c>
      <c r="BZ321">
        <v>12.4355518587048</v>
      </c>
      <c r="CA321">
        <v>12.4355518587048</v>
      </c>
      <c r="CB321">
        <v>114406.822327039</v>
      </c>
      <c r="CC321">
        <v>160.47531872411199</v>
      </c>
      <c r="CD321">
        <v>208517.70554152699</v>
      </c>
      <c r="CE321">
        <v>770756.51588853903</v>
      </c>
    </row>
    <row r="322" spans="1:83" x14ac:dyDescent="0.25">
      <c r="A322">
        <v>548</v>
      </c>
      <c r="B322" t="s">
        <v>86</v>
      </c>
      <c r="C322">
        <v>2</v>
      </c>
      <c r="D322">
        <v>2034</v>
      </c>
      <c r="E322">
        <v>2032</v>
      </c>
      <c r="F322">
        <v>0.14931728805487601</v>
      </c>
      <c r="G322">
        <v>2.0942611987275899E-4</v>
      </c>
      <c r="H322">
        <v>0.211902432545444</v>
      </c>
      <c r="I322">
        <v>0.63857085327980601</v>
      </c>
      <c r="J322">
        <v>151.08583326037601</v>
      </c>
      <c r="K322">
        <v>151.08583326037601</v>
      </c>
      <c r="L322">
        <v>117.63884472571399</v>
      </c>
      <c r="M322">
        <v>95.907199429838698</v>
      </c>
      <c r="N322">
        <v>9228.8139452453597</v>
      </c>
      <c r="O322">
        <v>12.943944540902899</v>
      </c>
      <c r="P322">
        <v>16820.725849297702</v>
      </c>
      <c r="Q322">
        <v>62175.233312346601</v>
      </c>
      <c r="R322">
        <v>9338121.9488123395</v>
      </c>
      <c r="S322">
        <v>9338121.9488123395</v>
      </c>
      <c r="T322">
        <v>1</v>
      </c>
      <c r="U322">
        <v>7.1999999999999995E-2</v>
      </c>
      <c r="V322">
        <v>56800.7146287754</v>
      </c>
      <c r="W322">
        <v>7.1999999999999995E-2</v>
      </c>
      <c r="X322">
        <v>8.2567438278715599</v>
      </c>
      <c r="Y322">
        <v>8.2567438278715599</v>
      </c>
      <c r="Z322">
        <v>2.1696244007912799</v>
      </c>
      <c r="AA322">
        <v>1.4116780482401201</v>
      </c>
      <c r="AB322">
        <v>12.681331895877401</v>
      </c>
      <c r="AC322">
        <v>12.681331895877401</v>
      </c>
      <c r="AD322">
        <v>12.681331895877401</v>
      </c>
      <c r="AE322">
        <v>12.681331895877401</v>
      </c>
      <c r="AF322">
        <v>116850.989806392</v>
      </c>
      <c r="AG322">
        <v>163.897303837735</v>
      </c>
      <c r="AH322">
        <v>212974.262159846</v>
      </c>
      <c r="AI322">
        <v>787228.19656407204</v>
      </c>
      <c r="AJ322">
        <v>130.14775753662701</v>
      </c>
      <c r="AK322">
        <v>130.14775753662701</v>
      </c>
      <c r="AL322">
        <v>102.787888429045</v>
      </c>
      <c r="AM322">
        <v>81.814189485721201</v>
      </c>
      <c r="AN322">
        <v>138.404501364498</v>
      </c>
      <c r="AO322">
        <v>138.404501364498</v>
      </c>
      <c r="AP322">
        <v>104.95751282983601</v>
      </c>
      <c r="AQ322">
        <v>83.225867533961306</v>
      </c>
      <c r="AR322">
        <v>1394343.04492237</v>
      </c>
      <c r="AS322">
        <v>1955.6466466384099</v>
      </c>
      <c r="AT322">
        <v>1978770.7563593399</v>
      </c>
      <c r="AU322">
        <v>5963052.5008839797</v>
      </c>
      <c r="AV322">
        <v>1.06365741680828</v>
      </c>
      <c r="AW322">
        <v>1.06365741680828</v>
      </c>
      <c r="AX322">
        <v>1.02131654936284</v>
      </c>
      <c r="AY322">
        <v>1.0174624113462301</v>
      </c>
      <c r="AZ322">
        <v>1.06365741680828</v>
      </c>
      <c r="BA322">
        <v>1.06365741680828</v>
      </c>
      <c r="BB322">
        <v>1.02131654936284</v>
      </c>
      <c r="BC322">
        <v>1.0174624113462301</v>
      </c>
      <c r="BD322">
        <v>1.0446077999610199</v>
      </c>
      <c r="BE322">
        <v>1.0446077999610199</v>
      </c>
      <c r="BF322">
        <v>1.0547440862139399</v>
      </c>
      <c r="BG322">
        <v>1.02212587148511</v>
      </c>
      <c r="BH322">
        <v>0.27568398799999999</v>
      </c>
      <c r="BI322">
        <v>0.27568398799999999</v>
      </c>
      <c r="BJ322">
        <v>0.27386289199999903</v>
      </c>
      <c r="BK322">
        <v>0.60498158099999999</v>
      </c>
      <c r="BL322">
        <v>0.27568398799999999</v>
      </c>
      <c r="BM322">
        <v>0.27568398799999999</v>
      </c>
      <c r="BN322">
        <v>0.27386289199999903</v>
      </c>
      <c r="BO322">
        <v>0.60498158099999999</v>
      </c>
      <c r="BP322">
        <v>0.145164612</v>
      </c>
      <c r="BQ322">
        <v>0.145164612</v>
      </c>
      <c r="BR322">
        <v>0.152841594</v>
      </c>
      <c r="BS322">
        <v>0.14127632900000001</v>
      </c>
      <c r="BT322">
        <v>1</v>
      </c>
      <c r="BU322">
        <v>1</v>
      </c>
      <c r="BV322">
        <v>1</v>
      </c>
      <c r="BW322">
        <v>1</v>
      </c>
      <c r="BX322">
        <v>12.681331895877401</v>
      </c>
      <c r="BY322">
        <v>12.681331895877401</v>
      </c>
      <c r="BZ322">
        <v>12.681331895877401</v>
      </c>
      <c r="CA322">
        <v>12.681331895877401</v>
      </c>
      <c r="CB322">
        <v>116850.989806392</v>
      </c>
      <c r="CC322">
        <v>163.897303837735</v>
      </c>
      <c r="CD322">
        <v>212974.262159846</v>
      </c>
      <c r="CE322">
        <v>787228.19656407204</v>
      </c>
    </row>
    <row r="323" spans="1:83" x14ac:dyDescent="0.25">
      <c r="A323">
        <v>570</v>
      </c>
      <c r="B323" t="s">
        <v>86</v>
      </c>
      <c r="C323">
        <v>2</v>
      </c>
      <c r="D323">
        <v>2035</v>
      </c>
      <c r="E323">
        <v>2033</v>
      </c>
      <c r="F323">
        <v>0.149174333121501</v>
      </c>
      <c r="G323">
        <v>2.0921314723821999E-4</v>
      </c>
      <c r="H323">
        <v>0.21183600102563899</v>
      </c>
      <c r="I323">
        <v>0.638780452705621</v>
      </c>
      <c r="J323">
        <v>151.452310720029</v>
      </c>
      <c r="K323">
        <v>151.452310720029</v>
      </c>
      <c r="L323">
        <v>117.99865466187499</v>
      </c>
      <c r="M323">
        <v>96.262545651709999</v>
      </c>
      <c r="N323">
        <v>9243.0560464594892</v>
      </c>
      <c r="O323">
        <v>12.9631472460079</v>
      </c>
      <c r="P323">
        <v>16846.903909163</v>
      </c>
      <c r="Q323">
        <v>62271.834594877</v>
      </c>
      <c r="R323">
        <v>9384202.8119598702</v>
      </c>
      <c r="S323">
        <v>9384202.8119598702</v>
      </c>
      <c r="T323">
        <v>1</v>
      </c>
      <c r="U323">
        <v>7.1999999999999995E-2</v>
      </c>
      <c r="V323">
        <v>57637.395619746603</v>
      </c>
      <c r="W323">
        <v>7.1999999999999995E-2</v>
      </c>
      <c r="X323">
        <v>8.2848700481722606</v>
      </c>
      <c r="Y323">
        <v>8.2848700481722606</v>
      </c>
      <c r="Z323">
        <v>2.1910830976003299</v>
      </c>
      <c r="AA323">
        <v>1.4286730307586299</v>
      </c>
      <c r="AB323">
        <v>13.019683135230199</v>
      </c>
      <c r="AC323">
        <v>13.019683135230199</v>
      </c>
      <c r="AD323">
        <v>13.019683135230199</v>
      </c>
      <c r="AE323">
        <v>13.019683135230199</v>
      </c>
      <c r="AF323">
        <v>120156.233281088</v>
      </c>
      <c r="AG323">
        <v>168.52605644254899</v>
      </c>
      <c r="AH323">
        <v>219000.52066243201</v>
      </c>
      <c r="AI323">
        <v>809501.83658576303</v>
      </c>
      <c r="AJ323">
        <v>130.14775753662701</v>
      </c>
      <c r="AK323">
        <v>130.14775753662701</v>
      </c>
      <c r="AL323">
        <v>102.787888429045</v>
      </c>
      <c r="AM323">
        <v>81.814189485721201</v>
      </c>
      <c r="AN323">
        <v>138.43262758479901</v>
      </c>
      <c r="AO323">
        <v>138.43262758479901</v>
      </c>
      <c r="AP323">
        <v>104.978971526645</v>
      </c>
      <c r="AQ323">
        <v>83.242862516479804</v>
      </c>
      <c r="AR323">
        <v>1399882.1963510299</v>
      </c>
      <c r="AS323">
        <v>1963.2986046118799</v>
      </c>
      <c r="AT323">
        <v>1987911.99649913</v>
      </c>
      <c r="AU323">
        <v>5994445.3205050901</v>
      </c>
      <c r="AV323">
        <v>1.0638708064342901</v>
      </c>
      <c r="AW323">
        <v>1.0638708064342901</v>
      </c>
      <c r="AX323">
        <v>1.02152318082342</v>
      </c>
      <c r="AY323">
        <v>1.01766791861852</v>
      </c>
      <c r="AZ323">
        <v>1.0638708064342901</v>
      </c>
      <c r="BA323">
        <v>1.0638708064342901</v>
      </c>
      <c r="BB323">
        <v>1.02152318082342</v>
      </c>
      <c r="BC323">
        <v>1.01766791861852</v>
      </c>
      <c r="BD323">
        <v>1.0448173678766299</v>
      </c>
      <c r="BE323">
        <v>1.0448173678766299</v>
      </c>
      <c r="BF323">
        <v>1.0549574806911</v>
      </c>
      <c r="BG323">
        <v>1.02233232068407</v>
      </c>
      <c r="BH323">
        <v>0.27568398799999999</v>
      </c>
      <c r="BI323">
        <v>0.27568398799999999</v>
      </c>
      <c r="BJ323">
        <v>0.27386289199999903</v>
      </c>
      <c r="BK323">
        <v>0.60498158099999999</v>
      </c>
      <c r="BL323">
        <v>0.27568398799999999</v>
      </c>
      <c r="BM323">
        <v>0.27568398799999999</v>
      </c>
      <c r="BN323">
        <v>0.27386289199999903</v>
      </c>
      <c r="BO323">
        <v>0.60498158099999999</v>
      </c>
      <c r="BP323">
        <v>0.145164612</v>
      </c>
      <c r="BQ323">
        <v>0.145164612</v>
      </c>
      <c r="BR323">
        <v>0.152841594</v>
      </c>
      <c r="BS323">
        <v>0.14127632900000001</v>
      </c>
      <c r="BT323">
        <v>1</v>
      </c>
      <c r="BU323">
        <v>1</v>
      </c>
      <c r="BV323">
        <v>1</v>
      </c>
      <c r="BW323">
        <v>1</v>
      </c>
      <c r="BX323">
        <v>13.019683135230199</v>
      </c>
      <c r="BY323">
        <v>13.019683135230199</v>
      </c>
      <c r="BZ323">
        <v>13.019683135230199</v>
      </c>
      <c r="CA323">
        <v>13.019683135230199</v>
      </c>
      <c r="CB323">
        <v>120156.233281088</v>
      </c>
      <c r="CC323">
        <v>168.52605644254899</v>
      </c>
      <c r="CD323">
        <v>219000.52066243201</v>
      </c>
      <c r="CE323">
        <v>809501.83658576303</v>
      </c>
    </row>
    <row r="324" spans="1:83" x14ac:dyDescent="0.25">
      <c r="A324">
        <v>592</v>
      </c>
      <c r="B324" t="s">
        <v>86</v>
      </c>
      <c r="C324">
        <v>2</v>
      </c>
      <c r="D324">
        <v>2036</v>
      </c>
      <c r="E324">
        <v>2034</v>
      </c>
      <c r="F324">
        <v>0.14908334416223201</v>
      </c>
      <c r="G324">
        <v>2.0907760323244501E-4</v>
      </c>
      <c r="H324">
        <v>0.21179380894017399</v>
      </c>
      <c r="I324">
        <v>0.63891376929435995</v>
      </c>
      <c r="J324">
        <v>151.69736997092301</v>
      </c>
      <c r="K324">
        <v>151.69736997092301</v>
      </c>
      <c r="L324">
        <v>118.23718094297701</v>
      </c>
      <c r="M324">
        <v>96.496646132211893</v>
      </c>
      <c r="N324">
        <v>9257.5655787158903</v>
      </c>
      <c r="O324">
        <v>12.983003794567599</v>
      </c>
      <c r="P324">
        <v>16873.489934503999</v>
      </c>
      <c r="Q324">
        <v>62370.001010510801</v>
      </c>
      <c r="R324">
        <v>9419887.6374569405</v>
      </c>
      <c r="S324">
        <v>9419887.6374569405</v>
      </c>
      <c r="T324">
        <v>1</v>
      </c>
      <c r="U324">
        <v>7.1999999999999995E-2</v>
      </c>
      <c r="V324">
        <v>58486.401016937503</v>
      </c>
      <c r="W324">
        <v>7.1999999999999995E-2</v>
      </c>
      <c r="X324">
        <v>8.3126422294799305</v>
      </c>
      <c r="Y324">
        <v>8.3126422294799305</v>
      </c>
      <c r="Z324">
        <v>2.2123223091158999</v>
      </c>
      <c r="AA324">
        <v>1.4454864416746001</v>
      </c>
      <c r="AB324">
        <v>13.2369702048161</v>
      </c>
      <c r="AC324">
        <v>13.2369702048161</v>
      </c>
      <c r="AD324">
        <v>13.2369702048161</v>
      </c>
      <c r="AE324">
        <v>13.2369702048161</v>
      </c>
      <c r="AF324">
        <v>122350.057488429</v>
      </c>
      <c r="AG324">
        <v>171.59279385605001</v>
      </c>
      <c r="AH324">
        <v>223001.96508899101</v>
      </c>
      <c r="AI324">
        <v>824290.41913162498</v>
      </c>
      <c r="AJ324">
        <v>130.14775753662701</v>
      </c>
      <c r="AK324">
        <v>130.14775753662701</v>
      </c>
      <c r="AL324">
        <v>102.787888429045</v>
      </c>
      <c r="AM324">
        <v>81.814189485721201</v>
      </c>
      <c r="AN324">
        <v>138.460399766107</v>
      </c>
      <c r="AO324">
        <v>138.460399766107</v>
      </c>
      <c r="AP324">
        <v>105.000210738161</v>
      </c>
      <c r="AQ324">
        <v>83.259675927395804</v>
      </c>
      <c r="AR324">
        <v>1404348.3506245399</v>
      </c>
      <c r="AS324">
        <v>1969.4875299584301</v>
      </c>
      <c r="AT324">
        <v>1995073.8825254601</v>
      </c>
      <c r="AU324">
        <v>6018495.9167769598</v>
      </c>
      <c r="AV324">
        <v>1.0640879115564099</v>
      </c>
      <c r="AW324">
        <v>1.0640879115564099</v>
      </c>
      <c r="AX324">
        <v>1.0217327487874399</v>
      </c>
      <c r="AY324">
        <v>1.01787647366798</v>
      </c>
      <c r="AZ324">
        <v>1.0640879115564099</v>
      </c>
      <c r="BA324">
        <v>1.0640879115564099</v>
      </c>
      <c r="BB324">
        <v>1.0217327487874399</v>
      </c>
      <c r="BC324">
        <v>1.01787647366798</v>
      </c>
      <c r="BD324">
        <v>1.0450305847455199</v>
      </c>
      <c r="BE324">
        <v>1.0450305847455199</v>
      </c>
      <c r="BF324">
        <v>1.05517390778303</v>
      </c>
      <c r="BG324">
        <v>1.0225418316294399</v>
      </c>
      <c r="BH324">
        <v>0.27568398799999999</v>
      </c>
      <c r="BI324">
        <v>0.27568398799999999</v>
      </c>
      <c r="BJ324">
        <v>0.27386289199999903</v>
      </c>
      <c r="BK324">
        <v>0.60498158099999999</v>
      </c>
      <c r="BL324">
        <v>0.27568398799999999</v>
      </c>
      <c r="BM324">
        <v>0.27568398799999999</v>
      </c>
      <c r="BN324">
        <v>0.27386289199999903</v>
      </c>
      <c r="BO324">
        <v>0.60498158099999999</v>
      </c>
      <c r="BP324">
        <v>0.145164612</v>
      </c>
      <c r="BQ324">
        <v>0.145164612</v>
      </c>
      <c r="BR324">
        <v>0.152841594</v>
      </c>
      <c r="BS324">
        <v>0.14127632900000001</v>
      </c>
      <c r="BT324">
        <v>1</v>
      </c>
      <c r="BU324">
        <v>1</v>
      </c>
      <c r="BV324">
        <v>1</v>
      </c>
      <c r="BW324">
        <v>1</v>
      </c>
      <c r="BX324">
        <v>13.2369702048161</v>
      </c>
      <c r="BY324">
        <v>13.2369702048161</v>
      </c>
      <c r="BZ324">
        <v>13.2369702048161</v>
      </c>
      <c r="CA324">
        <v>13.2369702048161</v>
      </c>
      <c r="CB324">
        <v>122350.057488429</v>
      </c>
      <c r="CC324">
        <v>171.59279385605001</v>
      </c>
      <c r="CD324">
        <v>223001.96508899101</v>
      </c>
      <c r="CE324">
        <v>824290.41913162498</v>
      </c>
    </row>
    <row r="325" spans="1:83" x14ac:dyDescent="0.25">
      <c r="A325">
        <v>614</v>
      </c>
      <c r="B325" t="s">
        <v>86</v>
      </c>
      <c r="C325">
        <v>2</v>
      </c>
      <c r="D325">
        <v>2037</v>
      </c>
      <c r="E325">
        <v>2035</v>
      </c>
      <c r="F325">
        <v>0.14902466377556001</v>
      </c>
      <c r="G325">
        <v>2.08990277146109E-4</v>
      </c>
      <c r="H325">
        <v>0.21176659734470901</v>
      </c>
      <c r="I325">
        <v>0.63899974860258402</v>
      </c>
      <c r="J325">
        <v>151.86727856255601</v>
      </c>
      <c r="K325">
        <v>151.86727856255601</v>
      </c>
      <c r="L325">
        <v>118.400374838321</v>
      </c>
      <c r="M325">
        <v>96.6553617413865</v>
      </c>
      <c r="N325">
        <v>9272.2500339455401</v>
      </c>
      <c r="O325">
        <v>13.0032845253101</v>
      </c>
      <c r="P325">
        <v>16900.3451922684</v>
      </c>
      <c r="Q325">
        <v>62469.198067265097</v>
      </c>
      <c r="R325">
        <v>9449116.2947875708</v>
      </c>
      <c r="S325">
        <v>9449116.2947875708</v>
      </c>
      <c r="T325">
        <v>1</v>
      </c>
      <c r="U325">
        <v>7.1999999999999995E-2</v>
      </c>
      <c r="V325">
        <v>59347.912360254297</v>
      </c>
      <c r="W325">
        <v>7.1999999999999995E-2</v>
      </c>
      <c r="X325">
        <v>8.3408979742737106</v>
      </c>
      <c r="Y325">
        <v>8.3408979742737106</v>
      </c>
      <c r="Z325">
        <v>2.2338633576202298</v>
      </c>
      <c r="AA325">
        <v>1.46254920400934</v>
      </c>
      <c r="AB325">
        <v>13.378623051656</v>
      </c>
      <c r="AC325">
        <v>13.378623051656</v>
      </c>
      <c r="AD325">
        <v>13.378623051656</v>
      </c>
      <c r="AE325">
        <v>13.378623051656</v>
      </c>
      <c r="AF325">
        <v>123853.48025362501</v>
      </c>
      <c r="AG325">
        <v>173.69471384574001</v>
      </c>
      <c r="AH325">
        <v>225744.061399642</v>
      </c>
      <c r="AI325">
        <v>834424.73325102904</v>
      </c>
      <c r="AJ325">
        <v>130.14775753662701</v>
      </c>
      <c r="AK325">
        <v>130.14775753662701</v>
      </c>
      <c r="AL325">
        <v>102.787888429045</v>
      </c>
      <c r="AM325">
        <v>81.814189485721201</v>
      </c>
      <c r="AN325">
        <v>138.4886555109</v>
      </c>
      <c r="AO325">
        <v>138.4886555109</v>
      </c>
      <c r="AP325">
        <v>105.02175178666501</v>
      </c>
      <c r="AQ325">
        <v>83.276738689730493</v>
      </c>
      <c r="AR325">
        <v>1408151.37880688</v>
      </c>
      <c r="AS325">
        <v>1974.7734332334601</v>
      </c>
      <c r="AT325">
        <v>2001007.2056616</v>
      </c>
      <c r="AU325">
        <v>6037982.9368858403</v>
      </c>
      <c r="AV325">
        <v>1.0643073344329199</v>
      </c>
      <c r="AW325">
        <v>1.0643073344329199</v>
      </c>
      <c r="AX325">
        <v>1.02194414883197</v>
      </c>
      <c r="AY325">
        <v>1.0180869297419</v>
      </c>
      <c r="AZ325">
        <v>1.0643073344329199</v>
      </c>
      <c r="BA325">
        <v>1.0643073344329199</v>
      </c>
      <c r="BB325">
        <v>1.02194414883197</v>
      </c>
      <c r="BC325">
        <v>1.0180869297419</v>
      </c>
      <c r="BD325">
        <v>1.0452460778588699</v>
      </c>
      <c r="BE325">
        <v>1.0452460778588699</v>
      </c>
      <c r="BF325">
        <v>1.05539222691918</v>
      </c>
      <c r="BG325">
        <v>1.0227532523124601</v>
      </c>
      <c r="BH325">
        <v>0.27568398799999999</v>
      </c>
      <c r="BI325">
        <v>0.27568398799999999</v>
      </c>
      <c r="BJ325">
        <v>0.27386289199999903</v>
      </c>
      <c r="BK325">
        <v>0.60498158099999999</v>
      </c>
      <c r="BL325">
        <v>0.27568398799999999</v>
      </c>
      <c r="BM325">
        <v>0.27568398799999999</v>
      </c>
      <c r="BN325">
        <v>0.27386289199999903</v>
      </c>
      <c r="BO325">
        <v>0.60498158099999999</v>
      </c>
      <c r="BP325">
        <v>0.145164612</v>
      </c>
      <c r="BQ325">
        <v>0.145164612</v>
      </c>
      <c r="BR325">
        <v>0.152841594</v>
      </c>
      <c r="BS325">
        <v>0.14127632900000001</v>
      </c>
      <c r="BT325">
        <v>1</v>
      </c>
      <c r="BU325">
        <v>1</v>
      </c>
      <c r="BV325">
        <v>1</v>
      </c>
      <c r="BW325">
        <v>1</v>
      </c>
      <c r="BX325">
        <v>13.378623051656</v>
      </c>
      <c r="BY325">
        <v>13.378623051656</v>
      </c>
      <c r="BZ325">
        <v>13.378623051656</v>
      </c>
      <c r="CA325">
        <v>13.378623051656</v>
      </c>
      <c r="CB325">
        <v>123853.48025362501</v>
      </c>
      <c r="CC325">
        <v>173.69471384574001</v>
      </c>
      <c r="CD325">
        <v>225744.061399642</v>
      </c>
      <c r="CE325">
        <v>834424.73325102904</v>
      </c>
    </row>
    <row r="326" spans="1:83" x14ac:dyDescent="0.25">
      <c r="A326">
        <v>636</v>
      </c>
      <c r="B326" t="s">
        <v>86</v>
      </c>
      <c r="C326">
        <v>2</v>
      </c>
      <c r="D326">
        <v>2038</v>
      </c>
      <c r="E326">
        <v>2036</v>
      </c>
      <c r="F326">
        <v>0.14898916794492001</v>
      </c>
      <c r="G326">
        <v>2.08937552790527E-4</v>
      </c>
      <c r="H326">
        <v>0.21175014172257101</v>
      </c>
      <c r="I326">
        <v>0.63905175277971704</v>
      </c>
      <c r="J326">
        <v>151.982842729335</v>
      </c>
      <c r="K326">
        <v>151.982842729335</v>
      </c>
      <c r="L326">
        <v>118.509110973962</v>
      </c>
      <c r="M326">
        <v>96.759586805945503</v>
      </c>
      <c r="N326">
        <v>9287.06747927988</v>
      </c>
      <c r="O326">
        <v>13.0238807188894</v>
      </c>
      <c r="P326">
        <v>16927.407110245302</v>
      </c>
      <c r="Q326">
        <v>62569.1845572565</v>
      </c>
      <c r="R326">
        <v>9473674.7348097395</v>
      </c>
      <c r="S326">
        <v>9473674.7348097395</v>
      </c>
      <c r="T326">
        <v>1</v>
      </c>
      <c r="U326">
        <v>7.1999999999999995E-2</v>
      </c>
      <c r="V326">
        <v>60222.113863706698</v>
      </c>
      <c r="W326">
        <v>7.1999999999999995E-2</v>
      </c>
      <c r="X326">
        <v>8.3694553696028002</v>
      </c>
      <c r="Y326">
        <v>8.3694553696028002</v>
      </c>
      <c r="Z326">
        <v>2.2555927218113601</v>
      </c>
      <c r="AA326">
        <v>1.4797674971188</v>
      </c>
      <c r="AB326">
        <v>13.4656298231055</v>
      </c>
      <c r="AC326">
        <v>13.4656298231055</v>
      </c>
      <c r="AD326">
        <v>13.4656298231055</v>
      </c>
      <c r="AE326">
        <v>13.4656298231055</v>
      </c>
      <c r="AF326">
        <v>124856.68658438799</v>
      </c>
      <c r="AG326">
        <v>175.09741590234401</v>
      </c>
      <c r="AH326">
        <v>227573.792241788</v>
      </c>
      <c r="AI326">
        <v>841187.09652005404</v>
      </c>
      <c r="AJ326">
        <v>130.14775753662701</v>
      </c>
      <c r="AK326">
        <v>130.14775753662701</v>
      </c>
      <c r="AL326">
        <v>102.787888429045</v>
      </c>
      <c r="AM326">
        <v>81.814189485721201</v>
      </c>
      <c r="AN326">
        <v>138.51721290622999</v>
      </c>
      <c r="AO326">
        <v>138.51721290622999</v>
      </c>
      <c r="AP326">
        <v>105.043481150856</v>
      </c>
      <c r="AQ326">
        <v>83.293956982840001</v>
      </c>
      <c r="AR326">
        <v>1411474.9161201201</v>
      </c>
      <c r="AS326">
        <v>1979.4064150245899</v>
      </c>
      <c r="AT326">
        <v>2006051.96772951</v>
      </c>
      <c r="AU326">
        <v>6054168.4445450902</v>
      </c>
      <c r="AV326">
        <v>1.06452843945485</v>
      </c>
      <c r="AW326">
        <v>1.06452843945485</v>
      </c>
      <c r="AX326">
        <v>1.02215688116935</v>
      </c>
      <c r="AY326">
        <v>1.0182987676144599</v>
      </c>
      <c r="AZ326">
        <v>1.06452843945485</v>
      </c>
      <c r="BA326">
        <v>1.06452843945485</v>
      </c>
      <c r="BB326">
        <v>1.02215688116935</v>
      </c>
      <c r="BC326">
        <v>1.0182987676144599</v>
      </c>
      <c r="BD326">
        <v>1.04546322299119</v>
      </c>
      <c r="BE326">
        <v>1.04546322299119</v>
      </c>
      <c r="BF326">
        <v>1.05561192195392</v>
      </c>
      <c r="BG326">
        <v>1.0229660611275</v>
      </c>
      <c r="BH326">
        <v>0.27568398799999999</v>
      </c>
      <c r="BI326">
        <v>0.27568398799999999</v>
      </c>
      <c r="BJ326">
        <v>0.27386289199999903</v>
      </c>
      <c r="BK326">
        <v>0.60498158099999999</v>
      </c>
      <c r="BL326">
        <v>0.27568398799999999</v>
      </c>
      <c r="BM326">
        <v>0.27568398799999999</v>
      </c>
      <c r="BN326">
        <v>0.27386289199999903</v>
      </c>
      <c r="BO326">
        <v>0.60498158099999999</v>
      </c>
      <c r="BP326">
        <v>0.145164612</v>
      </c>
      <c r="BQ326">
        <v>0.145164612</v>
      </c>
      <c r="BR326">
        <v>0.152841594</v>
      </c>
      <c r="BS326">
        <v>0.14127632900000001</v>
      </c>
      <c r="BT326">
        <v>1</v>
      </c>
      <c r="BU326">
        <v>1</v>
      </c>
      <c r="BV326">
        <v>1</v>
      </c>
      <c r="BW326">
        <v>1</v>
      </c>
      <c r="BX326">
        <v>13.4656298231055</v>
      </c>
      <c r="BY326">
        <v>13.4656298231055</v>
      </c>
      <c r="BZ326">
        <v>13.4656298231055</v>
      </c>
      <c r="CA326">
        <v>13.4656298231055</v>
      </c>
      <c r="CB326">
        <v>124856.68658438799</v>
      </c>
      <c r="CC326">
        <v>175.09741590234401</v>
      </c>
      <c r="CD326">
        <v>227573.792241788</v>
      </c>
      <c r="CE326">
        <v>841187.09652005404</v>
      </c>
    </row>
    <row r="327" spans="1:83" x14ac:dyDescent="0.25">
      <c r="A327">
        <v>658</v>
      </c>
      <c r="B327" t="s">
        <v>86</v>
      </c>
      <c r="C327">
        <v>2</v>
      </c>
      <c r="D327">
        <v>2039</v>
      </c>
      <c r="E327">
        <v>2037</v>
      </c>
      <c r="F327">
        <v>0.14898319706596899</v>
      </c>
      <c r="G327">
        <v>2.0892888208570099E-4</v>
      </c>
      <c r="H327">
        <v>0.21174740489243801</v>
      </c>
      <c r="I327">
        <v>0.63906046915950598</v>
      </c>
      <c r="J327">
        <v>152.02856009654701</v>
      </c>
      <c r="K327">
        <v>152.02856009654701</v>
      </c>
      <c r="L327">
        <v>118.547918326149</v>
      </c>
      <c r="M327">
        <v>96.793859194219607</v>
      </c>
      <c r="N327">
        <v>9302.0490703706491</v>
      </c>
      <c r="O327">
        <v>13.044871848993299</v>
      </c>
      <c r="P327">
        <v>16954.722378459799</v>
      </c>
      <c r="Q327">
        <v>62670.1403045595</v>
      </c>
      <c r="R327">
        <v>9492192.0992854498</v>
      </c>
      <c r="S327">
        <v>9492192.0992854498</v>
      </c>
      <c r="T327">
        <v>1</v>
      </c>
      <c r="U327">
        <v>7.1999999999999995E-2</v>
      </c>
      <c r="V327">
        <v>61109.1924547979</v>
      </c>
      <c r="W327">
        <v>7.1999999999999995E-2</v>
      </c>
      <c r="X327">
        <v>8.3982316923870801</v>
      </c>
      <c r="Y327">
        <v>8.3982316923870801</v>
      </c>
      <c r="Z327">
        <v>2.2774590295710802</v>
      </c>
      <c r="AA327">
        <v>1.49709884096511</v>
      </c>
      <c r="AB327">
        <v>13.482570867533299</v>
      </c>
      <c r="AC327">
        <v>13.482570867533299</v>
      </c>
      <c r="AD327">
        <v>13.482570867533299</v>
      </c>
      <c r="AE327">
        <v>13.482570867533299</v>
      </c>
      <c r="AF327">
        <v>125213.545440955</v>
      </c>
      <c r="AG327">
        <v>175.59539476272701</v>
      </c>
      <c r="AH327">
        <v>228224.96596747101</v>
      </c>
      <c r="AI327">
        <v>843593.46491698304</v>
      </c>
      <c r="AJ327">
        <v>130.14775753662701</v>
      </c>
      <c r="AK327">
        <v>130.14775753662701</v>
      </c>
      <c r="AL327">
        <v>102.787888429045</v>
      </c>
      <c r="AM327">
        <v>81.814189485721201</v>
      </c>
      <c r="AN327">
        <v>138.545989229014</v>
      </c>
      <c r="AO327">
        <v>138.545989229014</v>
      </c>
      <c r="AP327">
        <v>105.065347458616</v>
      </c>
      <c r="AQ327">
        <v>83.311288326686295</v>
      </c>
      <c r="AR327">
        <v>1414177.12611587</v>
      </c>
      <c r="AS327">
        <v>1983.19308384644</v>
      </c>
      <c r="AT327">
        <v>2009947.0437642001</v>
      </c>
      <c r="AU327">
        <v>6066084.7363215201</v>
      </c>
      <c r="AV327">
        <v>1.0647516835388</v>
      </c>
      <c r="AW327">
        <v>1.0647516835388</v>
      </c>
      <c r="AX327">
        <v>1.0223713064262101</v>
      </c>
      <c r="AY327">
        <v>1.01851236165109</v>
      </c>
      <c r="AZ327">
        <v>1.0647516835388</v>
      </c>
      <c r="BA327">
        <v>1.0647516835388</v>
      </c>
      <c r="BB327">
        <v>1.0223713064262101</v>
      </c>
      <c r="BC327">
        <v>1.01851236165109</v>
      </c>
      <c r="BD327">
        <v>1.0456824688759101</v>
      </c>
      <c r="BE327">
        <v>1.0456824688759101</v>
      </c>
      <c r="BF327">
        <v>1.0558333653171501</v>
      </c>
      <c r="BG327">
        <v>1.02318063415585</v>
      </c>
      <c r="BH327">
        <v>0.27568398799999999</v>
      </c>
      <c r="BI327">
        <v>0.27568398799999999</v>
      </c>
      <c r="BJ327">
        <v>0.27386289199999903</v>
      </c>
      <c r="BK327">
        <v>0.60498158099999999</v>
      </c>
      <c r="BL327">
        <v>0.27568398799999999</v>
      </c>
      <c r="BM327">
        <v>0.27568398799999999</v>
      </c>
      <c r="BN327">
        <v>0.27386289199999903</v>
      </c>
      <c r="BO327">
        <v>0.60498158099999999</v>
      </c>
      <c r="BP327">
        <v>0.145164612</v>
      </c>
      <c r="BQ327">
        <v>0.145164612</v>
      </c>
      <c r="BR327">
        <v>0.152841594</v>
      </c>
      <c r="BS327">
        <v>0.14127632900000001</v>
      </c>
      <c r="BT327">
        <v>1</v>
      </c>
      <c r="BU327">
        <v>1</v>
      </c>
      <c r="BV327">
        <v>1</v>
      </c>
      <c r="BW327">
        <v>1</v>
      </c>
      <c r="BX327">
        <v>13.482570867533299</v>
      </c>
      <c r="BY327">
        <v>13.482570867533299</v>
      </c>
      <c r="BZ327">
        <v>13.482570867533299</v>
      </c>
      <c r="CA327">
        <v>13.482570867533299</v>
      </c>
      <c r="CB327">
        <v>125213.545440955</v>
      </c>
      <c r="CC327">
        <v>175.59539476272701</v>
      </c>
      <c r="CD327">
        <v>228224.96596747101</v>
      </c>
      <c r="CE327">
        <v>843593.46491698304</v>
      </c>
    </row>
    <row r="328" spans="1:83" x14ac:dyDescent="0.25">
      <c r="A328">
        <v>680</v>
      </c>
      <c r="B328" t="s">
        <v>86</v>
      </c>
      <c r="C328">
        <v>2</v>
      </c>
      <c r="D328">
        <v>2040</v>
      </c>
      <c r="E328">
        <v>2038</v>
      </c>
      <c r="F328">
        <v>0.14897946515072399</v>
      </c>
      <c r="G328">
        <v>2.08923577225407E-4</v>
      </c>
      <c r="H328">
        <v>0.211745675647357</v>
      </c>
      <c r="I328">
        <v>0.63906593562469205</v>
      </c>
      <c r="J328">
        <v>152.06934160300099</v>
      </c>
      <c r="K328">
        <v>152.06934160300099</v>
      </c>
      <c r="L328">
        <v>118.581685435073</v>
      </c>
      <c r="M328">
        <v>96.823061006749697</v>
      </c>
      <c r="N328">
        <v>9317.0650688669502</v>
      </c>
      <c r="O328">
        <v>13.065925303599499</v>
      </c>
      <c r="P328">
        <v>16982.096888548302</v>
      </c>
      <c r="Q328">
        <v>62771.3174403827</v>
      </c>
      <c r="R328">
        <v>9510303.6466232799</v>
      </c>
      <c r="S328">
        <v>9510303.6466232799</v>
      </c>
      <c r="T328">
        <v>1</v>
      </c>
      <c r="U328">
        <v>7.1999999999999995E-2</v>
      </c>
      <c r="V328">
        <v>62009.337814494298</v>
      </c>
      <c r="W328">
        <v>7.1999999999999995E-2</v>
      </c>
      <c r="X328">
        <v>8.4272864092962099</v>
      </c>
      <c r="Y328">
        <v>8.4272864092962099</v>
      </c>
      <c r="Z328">
        <v>2.2994993489498801</v>
      </c>
      <c r="AA328">
        <v>1.5145738639508</v>
      </c>
      <c r="AB328">
        <v>13.4942976570777</v>
      </c>
      <c r="AC328">
        <v>13.4942976570777</v>
      </c>
      <c r="AD328">
        <v>13.4942976570777</v>
      </c>
      <c r="AE328">
        <v>13.4942976570777</v>
      </c>
      <c r="AF328">
        <v>125524.618976324</v>
      </c>
      <c r="AG328">
        <v>176.03138362874901</v>
      </c>
      <c r="AH328">
        <v>228792.07046805401</v>
      </c>
      <c r="AI328">
        <v>845689.52748055104</v>
      </c>
      <c r="AJ328">
        <v>130.14775753662701</v>
      </c>
      <c r="AK328">
        <v>130.14775753662701</v>
      </c>
      <c r="AL328">
        <v>102.787888429045</v>
      </c>
      <c r="AM328">
        <v>81.814189485721201</v>
      </c>
      <c r="AN328">
        <v>138.575043945923</v>
      </c>
      <c r="AO328">
        <v>138.575043945923</v>
      </c>
      <c r="AP328">
        <v>105.087387777995</v>
      </c>
      <c r="AQ328">
        <v>83.328763349672002</v>
      </c>
      <c r="AR328">
        <v>1416839.95069491</v>
      </c>
      <c r="AS328">
        <v>1986.9266583523699</v>
      </c>
      <c r="AT328">
        <v>2013765.67126577</v>
      </c>
      <c r="AU328">
        <v>6077711.0980042303</v>
      </c>
      <c r="AV328">
        <v>1.0649751268084</v>
      </c>
      <c r="AW328">
        <v>1.0649751268084</v>
      </c>
      <c r="AX328">
        <v>1.0225858955355001</v>
      </c>
      <c r="AY328">
        <v>1.01872612407761</v>
      </c>
      <c r="AZ328">
        <v>1.0649751268084</v>
      </c>
      <c r="BA328">
        <v>1.0649751268084</v>
      </c>
      <c r="BB328">
        <v>1.0225858955355001</v>
      </c>
      <c r="BC328">
        <v>1.01872612407761</v>
      </c>
      <c r="BD328">
        <v>1.04590191037896</v>
      </c>
      <c r="BE328">
        <v>1.04590191037896</v>
      </c>
      <c r="BF328">
        <v>1.05605497789567</v>
      </c>
      <c r="BG328">
        <v>1.0233953763458901</v>
      </c>
      <c r="BH328">
        <v>0.27568398799999999</v>
      </c>
      <c r="BI328">
        <v>0.27568398799999999</v>
      </c>
      <c r="BJ328">
        <v>0.27386289199999903</v>
      </c>
      <c r="BK328">
        <v>0.60498158099999999</v>
      </c>
      <c r="BL328">
        <v>0.27568398799999999</v>
      </c>
      <c r="BM328">
        <v>0.27568398799999999</v>
      </c>
      <c r="BN328">
        <v>0.27386289199999903</v>
      </c>
      <c r="BO328">
        <v>0.60498158099999999</v>
      </c>
      <c r="BP328">
        <v>0.145164612</v>
      </c>
      <c r="BQ328">
        <v>0.145164612</v>
      </c>
      <c r="BR328">
        <v>0.152841594</v>
      </c>
      <c r="BS328">
        <v>0.14127632900000001</v>
      </c>
      <c r="BT328">
        <v>1</v>
      </c>
      <c r="BU328">
        <v>1</v>
      </c>
      <c r="BV328">
        <v>1</v>
      </c>
      <c r="BW328">
        <v>1</v>
      </c>
      <c r="BX328">
        <v>13.4942976570777</v>
      </c>
      <c r="BY328">
        <v>13.4942976570777</v>
      </c>
      <c r="BZ328">
        <v>13.4942976570777</v>
      </c>
      <c r="CA328">
        <v>13.4942976570777</v>
      </c>
      <c r="CB328">
        <v>125524.618976324</v>
      </c>
      <c r="CC328">
        <v>176.03138362874901</v>
      </c>
      <c r="CD328">
        <v>228792.07046805401</v>
      </c>
      <c r="CE328">
        <v>845689.52748055104</v>
      </c>
    </row>
    <row r="329" spans="1:83" x14ac:dyDescent="0.25">
      <c r="A329">
        <v>702</v>
      </c>
      <c r="B329" t="s">
        <v>86</v>
      </c>
      <c r="C329">
        <v>2</v>
      </c>
      <c r="D329">
        <v>2041</v>
      </c>
      <c r="E329">
        <v>2039</v>
      </c>
      <c r="F329">
        <v>0.14897770387362699</v>
      </c>
      <c r="G329">
        <v>2.0892121339695201E-4</v>
      </c>
      <c r="H329">
        <v>0.211744861260384</v>
      </c>
      <c r="I329">
        <v>0.63906851365259099</v>
      </c>
      <c r="J329">
        <v>152.10546925179699</v>
      </c>
      <c r="K329">
        <v>152.10546925179699</v>
      </c>
      <c r="L329">
        <v>118.610789604817</v>
      </c>
      <c r="M329">
        <v>96.847596814738594</v>
      </c>
      <c r="N329">
        <v>9332.1147050855998</v>
      </c>
      <c r="O329">
        <v>13.087037033406499</v>
      </c>
      <c r="P329">
        <v>17009.5296449368</v>
      </c>
      <c r="Q329">
        <v>62872.712051250397</v>
      </c>
      <c r="R329">
        <v>9528041.1056188997</v>
      </c>
      <c r="S329">
        <v>9528041.1056188997</v>
      </c>
      <c r="T329">
        <v>1</v>
      </c>
      <c r="U329">
        <v>7.1999999999999995E-2</v>
      </c>
      <c r="V329">
        <v>62922.742417784502</v>
      </c>
      <c r="W329">
        <v>7.1999999999999995E-2</v>
      </c>
      <c r="X329">
        <v>8.4563670497713304</v>
      </c>
      <c r="Y329">
        <v>8.4563670497713304</v>
      </c>
      <c r="Z329">
        <v>2.3215565103736902</v>
      </c>
      <c r="AA329">
        <v>1.532062663619</v>
      </c>
      <c r="AB329">
        <v>13.501344665398401</v>
      </c>
      <c r="AC329">
        <v>13.501344665398401</v>
      </c>
      <c r="AD329">
        <v>13.501344665398401</v>
      </c>
      <c r="AE329">
        <v>13.501344665398401</v>
      </c>
      <c r="AF329">
        <v>125792.906764717</v>
      </c>
      <c r="AG329">
        <v>176.40756089624799</v>
      </c>
      <c r="AH329">
        <v>229281.143233482</v>
      </c>
      <c r="AI329">
        <v>847497.19186374499</v>
      </c>
      <c r="AJ329">
        <v>130.14775753662701</v>
      </c>
      <c r="AK329">
        <v>130.14775753662701</v>
      </c>
      <c r="AL329">
        <v>102.787888429045</v>
      </c>
      <c r="AM329">
        <v>81.814189485721201</v>
      </c>
      <c r="AN329">
        <v>138.604124586398</v>
      </c>
      <c r="AO329">
        <v>138.604124586398</v>
      </c>
      <c r="AP329">
        <v>105.10944493941901</v>
      </c>
      <c r="AQ329">
        <v>83.346252149340202</v>
      </c>
      <c r="AR329">
        <v>1419465.68632864</v>
      </c>
      <c r="AS329">
        <v>1990.60990908194</v>
      </c>
      <c r="AT329">
        <v>2017513.7419925099</v>
      </c>
      <c r="AU329">
        <v>6089071.0673886603</v>
      </c>
      <c r="AV329">
        <v>1.06519875661626</v>
      </c>
      <c r="AW329">
        <v>1.06519875661626</v>
      </c>
      <c r="AX329">
        <v>1.0228006396564699</v>
      </c>
      <c r="AY329">
        <v>1.01894004557247</v>
      </c>
      <c r="AZ329">
        <v>1.06519875661626</v>
      </c>
      <c r="BA329">
        <v>1.06519875661626</v>
      </c>
      <c r="BB329">
        <v>1.0228006396564699</v>
      </c>
      <c r="BC329">
        <v>1.01894004557247</v>
      </c>
      <c r="BD329">
        <v>1.0461215350794599</v>
      </c>
      <c r="BE329">
        <v>1.0461215350794599</v>
      </c>
      <c r="BF329">
        <v>1.05627675055938</v>
      </c>
      <c r="BG329">
        <v>1.0236102783333501</v>
      </c>
      <c r="BH329">
        <v>0.27568398799999999</v>
      </c>
      <c r="BI329">
        <v>0.27568398799999999</v>
      </c>
      <c r="BJ329">
        <v>0.27386289199999903</v>
      </c>
      <c r="BK329">
        <v>0.60498158099999999</v>
      </c>
      <c r="BL329">
        <v>0.27568398799999999</v>
      </c>
      <c r="BM329">
        <v>0.27568398799999999</v>
      </c>
      <c r="BN329">
        <v>0.27386289199999903</v>
      </c>
      <c r="BO329">
        <v>0.60498158099999999</v>
      </c>
      <c r="BP329">
        <v>0.145164612</v>
      </c>
      <c r="BQ329">
        <v>0.145164612</v>
      </c>
      <c r="BR329">
        <v>0.152841594</v>
      </c>
      <c r="BS329">
        <v>0.14127632900000001</v>
      </c>
      <c r="BT329">
        <v>1</v>
      </c>
      <c r="BU329">
        <v>1</v>
      </c>
      <c r="BV329">
        <v>1</v>
      </c>
      <c r="BW329">
        <v>1</v>
      </c>
      <c r="BX329">
        <v>13.501344665398401</v>
      </c>
      <c r="BY329">
        <v>13.501344665398401</v>
      </c>
      <c r="BZ329">
        <v>13.501344665398401</v>
      </c>
      <c r="CA329">
        <v>13.501344665398401</v>
      </c>
      <c r="CB329">
        <v>125792.906764717</v>
      </c>
      <c r="CC329">
        <v>176.40756089624799</v>
      </c>
      <c r="CD329">
        <v>229281.143233482</v>
      </c>
      <c r="CE329">
        <v>847497.19186374499</v>
      </c>
    </row>
    <row r="330" spans="1:83" x14ac:dyDescent="0.25">
      <c r="A330">
        <v>724</v>
      </c>
      <c r="B330" t="s">
        <v>86</v>
      </c>
      <c r="C330">
        <v>2</v>
      </c>
      <c r="D330">
        <v>2042</v>
      </c>
      <c r="E330">
        <v>2040</v>
      </c>
      <c r="F330">
        <v>0.14897776212160399</v>
      </c>
      <c r="G330">
        <v>2.08921565017628E-4</v>
      </c>
      <c r="H330">
        <v>0.211744891687731</v>
      </c>
      <c r="I330">
        <v>0.63906842462564595</v>
      </c>
      <c r="J330">
        <v>152.13729639362799</v>
      </c>
      <c r="K330">
        <v>152.13729639362799</v>
      </c>
      <c r="L330">
        <v>118.635584923384</v>
      </c>
      <c r="M330">
        <v>96.867820852273496</v>
      </c>
      <c r="N330">
        <v>9347.1973430370108</v>
      </c>
      <c r="O330">
        <v>13.1082053430355</v>
      </c>
      <c r="P330">
        <v>17037.019710064</v>
      </c>
      <c r="Q330">
        <v>62974.320513127299</v>
      </c>
      <c r="R330">
        <v>9545433.5759627596</v>
      </c>
      <c r="S330">
        <v>9545433.5759627596</v>
      </c>
      <c r="T330">
        <v>1</v>
      </c>
      <c r="U330">
        <v>7.1999999999999995E-2</v>
      </c>
      <c r="V330">
        <v>63849.601574835797</v>
      </c>
      <c r="W330">
        <v>7.1999999999999995E-2</v>
      </c>
      <c r="X330">
        <v>8.4854719677837807</v>
      </c>
      <c r="Y330">
        <v>8.4854719677837807</v>
      </c>
      <c r="Z330">
        <v>2.3436296051210301</v>
      </c>
      <c r="AA330">
        <v>1.5495644773344299</v>
      </c>
      <c r="AB330">
        <v>13.5040668892178</v>
      </c>
      <c r="AC330">
        <v>13.5040668892178</v>
      </c>
      <c r="AD330">
        <v>13.5040668892178</v>
      </c>
      <c r="AE330">
        <v>13.5040668892178</v>
      </c>
      <c r="AF330">
        <v>126021.50119532899</v>
      </c>
      <c r="AG330">
        <v>176.728223480792</v>
      </c>
      <c r="AH330">
        <v>229697.826079361</v>
      </c>
      <c r="AI330">
        <v>849037.30904661899</v>
      </c>
      <c r="AJ330">
        <v>130.14775753662701</v>
      </c>
      <c r="AK330">
        <v>130.14775753662701</v>
      </c>
      <c r="AL330">
        <v>102.787888429045</v>
      </c>
      <c r="AM330">
        <v>81.814189485721201</v>
      </c>
      <c r="AN330">
        <v>138.63322950441</v>
      </c>
      <c r="AO330">
        <v>138.63322950441</v>
      </c>
      <c r="AP330">
        <v>105.13151803416601</v>
      </c>
      <c r="AQ330">
        <v>83.363753963055601</v>
      </c>
      <c r="AR330">
        <v>1422057.33262736</v>
      </c>
      <c r="AS330">
        <v>1994.24692146195</v>
      </c>
      <c r="AT330">
        <v>2021196.7986546699</v>
      </c>
      <c r="AU330">
        <v>6100185.1977592697</v>
      </c>
      <c r="AV330">
        <v>1.0654225623667299</v>
      </c>
      <c r="AW330">
        <v>1.0654225623667299</v>
      </c>
      <c r="AX330">
        <v>1.0230155304489801</v>
      </c>
      <c r="AY330">
        <v>1.01915411747364</v>
      </c>
      <c r="AZ330">
        <v>1.0654225623667299</v>
      </c>
      <c r="BA330">
        <v>1.0654225623667299</v>
      </c>
      <c r="BB330">
        <v>1.0230155304489801</v>
      </c>
      <c r="BC330">
        <v>1.01915411747364</v>
      </c>
      <c r="BD330">
        <v>1.0463413325715101</v>
      </c>
      <c r="BE330">
        <v>1.0463413325715101</v>
      </c>
      <c r="BF330">
        <v>1.0564986746951599</v>
      </c>
      <c r="BG330">
        <v>1.0238253314165</v>
      </c>
      <c r="BH330">
        <v>0.27568398799999999</v>
      </c>
      <c r="BI330">
        <v>0.27568398799999999</v>
      </c>
      <c r="BJ330">
        <v>0.27386289199999903</v>
      </c>
      <c r="BK330">
        <v>0.60498158099999999</v>
      </c>
      <c r="BL330">
        <v>0.27568398799999999</v>
      </c>
      <c r="BM330">
        <v>0.27568398799999999</v>
      </c>
      <c r="BN330">
        <v>0.27386289199999903</v>
      </c>
      <c r="BO330">
        <v>0.60498158099999999</v>
      </c>
      <c r="BP330">
        <v>0.145164612</v>
      </c>
      <c r="BQ330">
        <v>0.145164612</v>
      </c>
      <c r="BR330">
        <v>0.152841594</v>
      </c>
      <c r="BS330">
        <v>0.14127632900000001</v>
      </c>
      <c r="BT330">
        <v>1</v>
      </c>
      <c r="BU330">
        <v>1</v>
      </c>
      <c r="BV330">
        <v>1</v>
      </c>
      <c r="BW330">
        <v>1</v>
      </c>
      <c r="BX330">
        <v>13.5040668892178</v>
      </c>
      <c r="BY330">
        <v>13.5040668892178</v>
      </c>
      <c r="BZ330">
        <v>13.5040668892178</v>
      </c>
      <c r="CA330">
        <v>13.5040668892178</v>
      </c>
      <c r="CB330">
        <v>126021.50119532899</v>
      </c>
      <c r="CC330">
        <v>176.728223480792</v>
      </c>
      <c r="CD330">
        <v>229697.826079361</v>
      </c>
      <c r="CE330">
        <v>849037.30904661899</v>
      </c>
    </row>
    <row r="331" spans="1:83" x14ac:dyDescent="0.25">
      <c r="A331">
        <v>746</v>
      </c>
      <c r="B331" t="s">
        <v>86</v>
      </c>
      <c r="C331">
        <v>2</v>
      </c>
      <c r="D331">
        <v>2043</v>
      </c>
      <c r="E331">
        <v>2041</v>
      </c>
      <c r="F331">
        <v>0.14897949547599701</v>
      </c>
      <c r="G331">
        <v>2.0892441656513499E-4</v>
      </c>
      <c r="H331">
        <v>0.21174569986970401</v>
      </c>
      <c r="I331">
        <v>0.63906588023773203</v>
      </c>
      <c r="J331">
        <v>152.16516247958</v>
      </c>
      <c r="K331">
        <v>152.16516247958</v>
      </c>
      <c r="L331">
        <v>118.65641136359299</v>
      </c>
      <c r="M331">
        <v>96.884073240764593</v>
      </c>
      <c r="N331">
        <v>9362.3123726607901</v>
      </c>
      <c r="O331">
        <v>13.129428609683</v>
      </c>
      <c r="P331">
        <v>17064.5661848526</v>
      </c>
      <c r="Q331">
        <v>63076.139350434998</v>
      </c>
      <c r="R331">
        <v>9562509.1145515405</v>
      </c>
      <c r="S331">
        <v>9562509.1145515405</v>
      </c>
      <c r="T331">
        <v>1</v>
      </c>
      <c r="U331">
        <v>7.1999999999999995E-2</v>
      </c>
      <c r="V331">
        <v>64790.113472756297</v>
      </c>
      <c r="W331">
        <v>7.1999999999999995E-2</v>
      </c>
      <c r="X331">
        <v>8.5145997843307004</v>
      </c>
      <c r="Y331">
        <v>8.5145997843307004</v>
      </c>
      <c r="Z331">
        <v>2.3657177759253099</v>
      </c>
      <c r="AA331">
        <v>1.5670785964206699</v>
      </c>
      <c r="AB331">
        <v>13.502805158622699</v>
      </c>
      <c r="AC331">
        <v>13.502805158622699</v>
      </c>
      <c r="AD331">
        <v>13.502805158622699</v>
      </c>
      <c r="AE331">
        <v>13.502805158622699</v>
      </c>
      <c r="AF331">
        <v>126213.384502225</v>
      </c>
      <c r="AG331">
        <v>176.99754272622701</v>
      </c>
      <c r="AH331">
        <v>230047.55762860901</v>
      </c>
      <c r="AI331">
        <v>850329.97988541902</v>
      </c>
      <c r="AJ331">
        <v>130.14775753662701</v>
      </c>
      <c r="AK331">
        <v>130.14775753662701</v>
      </c>
      <c r="AL331">
        <v>102.787888429045</v>
      </c>
      <c r="AM331">
        <v>81.814189485721201</v>
      </c>
      <c r="AN331">
        <v>138.662357320957</v>
      </c>
      <c r="AO331">
        <v>138.662357320957</v>
      </c>
      <c r="AP331">
        <v>105.15360620497</v>
      </c>
      <c r="AQ331">
        <v>83.381268082141801</v>
      </c>
      <c r="AR331">
        <v>1424617.78337051</v>
      </c>
      <c r="AS331">
        <v>1997.8416376564701</v>
      </c>
      <c r="AT331">
        <v>2024820.18497114</v>
      </c>
      <c r="AU331">
        <v>6111073.30457222</v>
      </c>
      <c r="AV331">
        <v>1.0656465339049499</v>
      </c>
      <c r="AW331">
        <v>1.0656465339049499</v>
      </c>
      <c r="AX331">
        <v>1.02323055991773</v>
      </c>
      <c r="AY331">
        <v>1.0193683314776401</v>
      </c>
      <c r="AZ331">
        <v>1.0656465339049499</v>
      </c>
      <c r="BA331">
        <v>1.0656465339049499</v>
      </c>
      <c r="BB331">
        <v>1.02323055991773</v>
      </c>
      <c r="BC331">
        <v>1.0193683314776401</v>
      </c>
      <c r="BD331">
        <v>1.04656129288213</v>
      </c>
      <c r="BE331">
        <v>1.04656129288213</v>
      </c>
      <c r="BF331">
        <v>1.0567207420460401</v>
      </c>
      <c r="BG331">
        <v>1.02404052725379</v>
      </c>
      <c r="BH331">
        <v>0.27568398799999999</v>
      </c>
      <c r="BI331">
        <v>0.27568398799999999</v>
      </c>
      <c r="BJ331">
        <v>0.27386289199999903</v>
      </c>
      <c r="BK331">
        <v>0.60498158099999999</v>
      </c>
      <c r="BL331">
        <v>0.27568398799999999</v>
      </c>
      <c r="BM331">
        <v>0.27568398799999999</v>
      </c>
      <c r="BN331">
        <v>0.27386289199999903</v>
      </c>
      <c r="BO331">
        <v>0.60498158099999999</v>
      </c>
      <c r="BP331">
        <v>0.145164612</v>
      </c>
      <c r="BQ331">
        <v>0.145164612</v>
      </c>
      <c r="BR331">
        <v>0.152841594</v>
      </c>
      <c r="BS331">
        <v>0.14127632900000001</v>
      </c>
      <c r="BT331">
        <v>1</v>
      </c>
      <c r="BU331">
        <v>1</v>
      </c>
      <c r="BV331">
        <v>1</v>
      </c>
      <c r="BW331">
        <v>1</v>
      </c>
      <c r="BX331">
        <v>13.502805158622699</v>
      </c>
      <c r="BY331">
        <v>13.502805158622699</v>
      </c>
      <c r="BZ331">
        <v>13.502805158622699</v>
      </c>
      <c r="CA331">
        <v>13.502805158622699</v>
      </c>
      <c r="CB331">
        <v>126213.384502225</v>
      </c>
      <c r="CC331">
        <v>176.99754272622701</v>
      </c>
      <c r="CD331">
        <v>230047.55762860901</v>
      </c>
      <c r="CE331">
        <v>850329.97988541902</v>
      </c>
    </row>
    <row r="332" spans="1:83" x14ac:dyDescent="0.25">
      <c r="A332">
        <v>768</v>
      </c>
      <c r="B332" t="s">
        <v>86</v>
      </c>
      <c r="C332">
        <v>2</v>
      </c>
      <c r="D332">
        <v>2044</v>
      </c>
      <c r="E332">
        <v>2042</v>
      </c>
      <c r="F332">
        <v>0.14898277007658201</v>
      </c>
      <c r="G332">
        <v>2.08929568255855E-4</v>
      </c>
      <c r="H332">
        <v>0.211747223654631</v>
      </c>
      <c r="I332">
        <v>0.63906107670052903</v>
      </c>
      <c r="J332">
        <v>152.189383010147</v>
      </c>
      <c r="K332">
        <v>152.189383010147</v>
      </c>
      <c r="L332">
        <v>118.673584925752</v>
      </c>
      <c r="M332">
        <v>96.896670122994195</v>
      </c>
      <c r="N332">
        <v>9377.4592295645598</v>
      </c>
      <c r="O332">
        <v>13.150705327620701</v>
      </c>
      <c r="P332">
        <v>17092.168238479699</v>
      </c>
      <c r="Q332">
        <v>63178.165350648298</v>
      </c>
      <c r="R332">
        <v>9579293.8580524307</v>
      </c>
      <c r="S332">
        <v>9579293.8580524307</v>
      </c>
      <c r="T332">
        <v>1</v>
      </c>
      <c r="U332">
        <v>7.1999999999999995E-2</v>
      </c>
      <c r="V332">
        <v>65744.479217972796</v>
      </c>
      <c r="W332">
        <v>7.1999999999999995E-2</v>
      </c>
      <c r="X332">
        <v>8.5437491777820007</v>
      </c>
      <c r="Y332">
        <v>8.5437491777820007</v>
      </c>
      <c r="Z332">
        <v>2.3878202009680898</v>
      </c>
      <c r="AA332">
        <v>1.5846043415343101</v>
      </c>
      <c r="AB332">
        <v>13.497876295738701</v>
      </c>
      <c r="AC332">
        <v>13.497876295738701</v>
      </c>
      <c r="AD332">
        <v>13.497876295738701</v>
      </c>
      <c r="AE332">
        <v>13.497876295738701</v>
      </c>
      <c r="AF332">
        <v>126371.334248239</v>
      </c>
      <c r="AG332">
        <v>177.219403207234</v>
      </c>
      <c r="AH332">
        <v>230335.403403587</v>
      </c>
      <c r="AI332">
        <v>851393.92616495199</v>
      </c>
      <c r="AJ332">
        <v>130.14775753662701</v>
      </c>
      <c r="AK332">
        <v>130.14775753662701</v>
      </c>
      <c r="AL332">
        <v>102.787888429045</v>
      </c>
      <c r="AM332">
        <v>81.814189485721201</v>
      </c>
      <c r="AN332">
        <v>138.691506714409</v>
      </c>
      <c r="AO332">
        <v>138.691506714409</v>
      </c>
      <c r="AP332">
        <v>105.17570863001301</v>
      </c>
      <c r="AQ332">
        <v>83.398793827255503</v>
      </c>
      <c r="AR332">
        <v>1427149.7343502401</v>
      </c>
      <c r="AS332">
        <v>2001.3977299588601</v>
      </c>
      <c r="AT332">
        <v>2028388.8790144599</v>
      </c>
      <c r="AU332">
        <v>6121753.8469577497</v>
      </c>
      <c r="AV332">
        <v>1.06587066180617</v>
      </c>
      <c r="AW332">
        <v>1.06587066180617</v>
      </c>
      <c r="AX332">
        <v>1.0234457206421601</v>
      </c>
      <c r="AY332">
        <v>1.0195826798779699</v>
      </c>
      <c r="AZ332">
        <v>1.06587066180617</v>
      </c>
      <c r="BA332">
        <v>1.06587066180617</v>
      </c>
      <c r="BB332">
        <v>1.0234457206421601</v>
      </c>
      <c r="BC332">
        <v>1.0195826798779699</v>
      </c>
      <c r="BD332">
        <v>1.04678140675536</v>
      </c>
      <c r="BE332">
        <v>1.04678140675536</v>
      </c>
      <c r="BF332">
        <v>1.0569429449485801</v>
      </c>
      <c r="BG332">
        <v>1.02425585810341</v>
      </c>
      <c r="BH332">
        <v>0.27568398799999999</v>
      </c>
      <c r="BI332">
        <v>0.27568398799999999</v>
      </c>
      <c r="BJ332">
        <v>0.27386289199999903</v>
      </c>
      <c r="BK332">
        <v>0.60498158099999999</v>
      </c>
      <c r="BL332">
        <v>0.27568398799999999</v>
      </c>
      <c r="BM332">
        <v>0.27568398799999999</v>
      </c>
      <c r="BN332">
        <v>0.27386289199999903</v>
      </c>
      <c r="BO332">
        <v>0.60498158099999999</v>
      </c>
      <c r="BP332">
        <v>0.145164612</v>
      </c>
      <c r="BQ332">
        <v>0.145164612</v>
      </c>
      <c r="BR332">
        <v>0.152841594</v>
      </c>
      <c r="BS332">
        <v>0.14127632900000001</v>
      </c>
      <c r="BT332">
        <v>1</v>
      </c>
      <c r="BU332">
        <v>1</v>
      </c>
      <c r="BV332">
        <v>1</v>
      </c>
      <c r="BW332">
        <v>1</v>
      </c>
      <c r="BX332">
        <v>13.497876295738701</v>
      </c>
      <c r="BY332">
        <v>13.497876295738701</v>
      </c>
      <c r="BZ332">
        <v>13.497876295738701</v>
      </c>
      <c r="CA332">
        <v>13.497876295738701</v>
      </c>
      <c r="CB332">
        <v>126371.334248239</v>
      </c>
      <c r="CC332">
        <v>177.219403207234</v>
      </c>
      <c r="CD332">
        <v>230335.403403587</v>
      </c>
      <c r="CE332">
        <v>851393.92616495199</v>
      </c>
    </row>
    <row r="333" spans="1:83" x14ac:dyDescent="0.25">
      <c r="A333">
        <v>790</v>
      </c>
      <c r="B333" t="s">
        <v>86</v>
      </c>
      <c r="C333">
        <v>2</v>
      </c>
      <c r="D333">
        <v>2045</v>
      </c>
      <c r="E333">
        <v>2043</v>
      </c>
      <c r="F333">
        <v>0.14898746188547299</v>
      </c>
      <c r="G333">
        <v>2.0893683495422499E-4</v>
      </c>
      <c r="H333">
        <v>0.21174940545153001</v>
      </c>
      <c r="I333">
        <v>0.63905419582804202</v>
      </c>
      <c r="J333">
        <v>152.21025109645799</v>
      </c>
      <c r="K333">
        <v>152.21025109645799</v>
      </c>
      <c r="L333">
        <v>118.687399184854</v>
      </c>
      <c r="M333">
        <v>96.905905206200003</v>
      </c>
      <c r="N333">
        <v>9392.6373920019996</v>
      </c>
      <c r="O333">
        <v>13.172034100870601</v>
      </c>
      <c r="P333">
        <v>17119.825103848099</v>
      </c>
      <c r="Q333">
        <v>63280.395546838598</v>
      </c>
      <c r="R333">
        <v>9595812.1428606696</v>
      </c>
      <c r="S333">
        <v>9595812.1428606696</v>
      </c>
      <c r="T333">
        <v>1</v>
      </c>
      <c r="U333">
        <v>7.1999999999999995E-2</v>
      </c>
      <c r="V333">
        <v>66712.902879232701</v>
      </c>
      <c r="W333">
        <v>7.1999999999999995E-2</v>
      </c>
      <c r="X333">
        <v>8.5729189215275294</v>
      </c>
      <c r="Y333">
        <v>8.5729189215275294</v>
      </c>
      <c r="Z333">
        <v>2.40993611750498</v>
      </c>
      <c r="AA333">
        <v>1.60214108217468</v>
      </c>
      <c r="AB333">
        <v>13.4895746383041</v>
      </c>
      <c r="AC333">
        <v>13.4895746383041</v>
      </c>
      <c r="AD333">
        <v>13.4895746383041</v>
      </c>
      <c r="AE333">
        <v>13.4895746383041</v>
      </c>
      <c r="AF333">
        <v>126497.936194865</v>
      </c>
      <c r="AG333">
        <v>177.39742106328401</v>
      </c>
      <c r="AH333">
        <v>230566.07918342401</v>
      </c>
      <c r="AI333">
        <v>852246.57700869301</v>
      </c>
      <c r="AJ333">
        <v>130.14775753662701</v>
      </c>
      <c r="AK333">
        <v>130.14775753662701</v>
      </c>
      <c r="AL333">
        <v>102.787888429045</v>
      </c>
      <c r="AM333">
        <v>81.814189485721201</v>
      </c>
      <c r="AN333">
        <v>138.720676458154</v>
      </c>
      <c r="AO333">
        <v>138.720676458154</v>
      </c>
      <c r="AP333">
        <v>105.19782454655</v>
      </c>
      <c r="AQ333">
        <v>83.416330567895798</v>
      </c>
      <c r="AR333">
        <v>1429655.6958946099</v>
      </c>
      <c r="AS333">
        <v>2004.9186179446299</v>
      </c>
      <c r="AT333">
        <v>2031907.5160753201</v>
      </c>
      <c r="AU333">
        <v>6132244.0122727901</v>
      </c>
      <c r="AV333">
        <v>1.0660949373262301</v>
      </c>
      <c r="AW333">
        <v>1.0660949373262301</v>
      </c>
      <c r="AX333">
        <v>1.0236610057373301</v>
      </c>
      <c r="AY333">
        <v>1.01979715552452</v>
      </c>
      <c r="AZ333">
        <v>1.0660949373262301</v>
      </c>
      <c r="BA333">
        <v>1.0660949373262301</v>
      </c>
      <c r="BB333">
        <v>1.0236610057373301</v>
      </c>
      <c r="BC333">
        <v>1.01979715552452</v>
      </c>
      <c r="BD333">
        <v>1.0470016656036401</v>
      </c>
      <c r="BE333">
        <v>1.0470016656036401</v>
      </c>
      <c r="BF333">
        <v>1.0571652762924999</v>
      </c>
      <c r="BG333">
        <v>1.0244713167824699</v>
      </c>
      <c r="BH333">
        <v>0.27568398799999999</v>
      </c>
      <c r="BI333">
        <v>0.27568398799999999</v>
      </c>
      <c r="BJ333">
        <v>0.27386289199999903</v>
      </c>
      <c r="BK333">
        <v>0.60498158099999999</v>
      </c>
      <c r="BL333">
        <v>0.27568398799999999</v>
      </c>
      <c r="BM333">
        <v>0.27568398799999999</v>
      </c>
      <c r="BN333">
        <v>0.27386289199999903</v>
      </c>
      <c r="BO333">
        <v>0.60498158099999999</v>
      </c>
      <c r="BP333">
        <v>0.145164612</v>
      </c>
      <c r="BQ333">
        <v>0.145164612</v>
      </c>
      <c r="BR333">
        <v>0.152841594</v>
      </c>
      <c r="BS333">
        <v>0.14127632900000001</v>
      </c>
      <c r="BT333">
        <v>1</v>
      </c>
      <c r="BU333">
        <v>1</v>
      </c>
      <c r="BV333">
        <v>1</v>
      </c>
      <c r="BW333">
        <v>1</v>
      </c>
      <c r="BX333">
        <v>13.4895746383041</v>
      </c>
      <c r="BY333">
        <v>13.4895746383041</v>
      </c>
      <c r="BZ333">
        <v>13.4895746383041</v>
      </c>
      <c r="CA333">
        <v>13.4895746383041</v>
      </c>
      <c r="CB333">
        <v>126497.936194865</v>
      </c>
      <c r="CC333">
        <v>177.39742106328401</v>
      </c>
      <c r="CD333">
        <v>230566.07918342401</v>
      </c>
      <c r="CE333">
        <v>852246.57700869301</v>
      </c>
    </row>
    <row r="334" spans="1:83" x14ac:dyDescent="0.25">
      <c r="A334">
        <v>812</v>
      </c>
      <c r="B334" t="s">
        <v>86</v>
      </c>
      <c r="C334">
        <v>2</v>
      </c>
      <c r="D334">
        <v>2046</v>
      </c>
      <c r="E334">
        <v>2044</v>
      </c>
      <c r="F334">
        <v>0.14899345595586599</v>
      </c>
      <c r="G334">
        <v>2.08946045084485E-4</v>
      </c>
      <c r="H334">
        <v>0.21175219189049199</v>
      </c>
      <c r="I334">
        <v>0.63904540610855698</v>
      </c>
      <c r="J334">
        <v>152.22803899139399</v>
      </c>
      <c r="K334">
        <v>152.22803899139399</v>
      </c>
      <c r="L334">
        <v>118.698126824128</v>
      </c>
      <c r="M334">
        <v>96.912051296317301</v>
      </c>
      <c r="N334">
        <v>9407.8463778796904</v>
      </c>
      <c r="O334">
        <v>13.193413635580299</v>
      </c>
      <c r="P334">
        <v>17147.536073124898</v>
      </c>
      <c r="Q334">
        <v>63382.827200461703</v>
      </c>
      <c r="R334">
        <v>9612086.6252081394</v>
      </c>
      <c r="S334">
        <v>9612086.6252081394</v>
      </c>
      <c r="T334">
        <v>1</v>
      </c>
      <c r="U334">
        <v>7.1999999999999995E-2</v>
      </c>
      <c r="V334">
        <v>67695.591531239304</v>
      </c>
      <c r="W334">
        <v>7.1999999999999995E-2</v>
      </c>
      <c r="X334">
        <v>8.6021078775327595</v>
      </c>
      <c r="Y334">
        <v>8.6021078775327595</v>
      </c>
      <c r="Z334">
        <v>2.4320648178485098</v>
      </c>
      <c r="AA334">
        <v>1.61968823336169</v>
      </c>
      <c r="AB334">
        <v>13.478173577234401</v>
      </c>
      <c r="AC334">
        <v>13.478173577234401</v>
      </c>
      <c r="AD334">
        <v>13.478173577234401</v>
      </c>
      <c r="AE334">
        <v>13.478173577234401</v>
      </c>
      <c r="AF334">
        <v>126595.597117425</v>
      </c>
      <c r="AG334">
        <v>177.53496197678399</v>
      </c>
      <c r="AH334">
        <v>230743.97436155999</v>
      </c>
      <c r="AI334">
        <v>852904.15521634195</v>
      </c>
      <c r="AJ334">
        <v>130.14775753662701</v>
      </c>
      <c r="AK334">
        <v>130.14775753662701</v>
      </c>
      <c r="AL334">
        <v>102.787888429045</v>
      </c>
      <c r="AM334">
        <v>81.814189485721201</v>
      </c>
      <c r="AN334">
        <v>138.74986541415899</v>
      </c>
      <c r="AO334">
        <v>138.74986541415899</v>
      </c>
      <c r="AP334">
        <v>105.219953246893</v>
      </c>
      <c r="AQ334">
        <v>83.433877719082901</v>
      </c>
      <c r="AR334">
        <v>1432138.00523691</v>
      </c>
      <c r="AS334">
        <v>2008.40748534672</v>
      </c>
      <c r="AT334">
        <v>2035380.4115291</v>
      </c>
      <c r="AU334">
        <v>6142559.8009567596</v>
      </c>
      <c r="AV334">
        <v>1.0663193523528101</v>
      </c>
      <c r="AW334">
        <v>1.0663193523528101</v>
      </c>
      <c r="AX334">
        <v>1.02387640881569</v>
      </c>
      <c r="AY334">
        <v>1.0200117517838001</v>
      </c>
      <c r="AZ334">
        <v>1.0663193523528101</v>
      </c>
      <c r="BA334">
        <v>1.0663193523528101</v>
      </c>
      <c r="BB334">
        <v>1.02387640881569</v>
      </c>
      <c r="BC334">
        <v>1.0200117517838001</v>
      </c>
      <c r="BD334">
        <v>1.0472220614599399</v>
      </c>
      <c r="BE334">
        <v>1.0472220614599399</v>
      </c>
      <c r="BF334">
        <v>1.05738772948118</v>
      </c>
      <c r="BG334">
        <v>1.0246868966270799</v>
      </c>
      <c r="BH334">
        <v>0.27568398799999999</v>
      </c>
      <c r="BI334">
        <v>0.27568398799999999</v>
      </c>
      <c r="BJ334">
        <v>0.27386289199999903</v>
      </c>
      <c r="BK334">
        <v>0.60498158099999999</v>
      </c>
      <c r="BL334">
        <v>0.27568398799999999</v>
      </c>
      <c r="BM334">
        <v>0.27568398799999999</v>
      </c>
      <c r="BN334">
        <v>0.27386289199999903</v>
      </c>
      <c r="BO334">
        <v>0.60498158099999999</v>
      </c>
      <c r="BP334">
        <v>0.145164612</v>
      </c>
      <c r="BQ334">
        <v>0.145164612</v>
      </c>
      <c r="BR334">
        <v>0.152841594</v>
      </c>
      <c r="BS334">
        <v>0.14127632900000001</v>
      </c>
      <c r="BT334">
        <v>1</v>
      </c>
      <c r="BU334">
        <v>1</v>
      </c>
      <c r="BV334">
        <v>1</v>
      </c>
      <c r="BW334">
        <v>1</v>
      </c>
      <c r="BX334">
        <v>13.478173577234401</v>
      </c>
      <c r="BY334">
        <v>13.478173577234401</v>
      </c>
      <c r="BZ334">
        <v>13.478173577234401</v>
      </c>
      <c r="CA334">
        <v>13.478173577234401</v>
      </c>
      <c r="CB334">
        <v>126595.597117425</v>
      </c>
      <c r="CC334">
        <v>177.53496197678399</v>
      </c>
      <c r="CD334">
        <v>230743.97436155999</v>
      </c>
      <c r="CE334">
        <v>852904.15521634195</v>
      </c>
    </row>
    <row r="335" spans="1:83" x14ac:dyDescent="0.25">
      <c r="A335">
        <v>834</v>
      </c>
      <c r="B335" t="s">
        <v>86</v>
      </c>
      <c r="C335">
        <v>2</v>
      </c>
      <c r="D335">
        <v>2047</v>
      </c>
      <c r="E335">
        <v>2045</v>
      </c>
      <c r="F335">
        <v>0.149000645753462</v>
      </c>
      <c r="G335">
        <v>2.0895703962040899E-4</v>
      </c>
      <c r="H335">
        <v>0.211755533507582</v>
      </c>
      <c r="I335">
        <v>0.63903486369933404</v>
      </c>
      <c r="J335">
        <v>152.2429995311</v>
      </c>
      <c r="K335">
        <v>152.2429995311</v>
      </c>
      <c r="L335">
        <v>118.706021078953</v>
      </c>
      <c r="M335">
        <v>96.915361742575897</v>
      </c>
      <c r="N335">
        <v>9423.0857419561999</v>
      </c>
      <c r="O335">
        <v>13.2148427328725</v>
      </c>
      <c r="P335">
        <v>17175.3004935637</v>
      </c>
      <c r="Q335">
        <v>63485.457785247803</v>
      </c>
      <c r="R335">
        <v>9628138.3945668004</v>
      </c>
      <c r="S335">
        <v>9628138.3945668004</v>
      </c>
      <c r="T335">
        <v>1</v>
      </c>
      <c r="U335">
        <v>7.1999999999999995E-2</v>
      </c>
      <c r="V335">
        <v>68692.755298929696</v>
      </c>
      <c r="W335">
        <v>7.1999999999999995E-2</v>
      </c>
      <c r="X335">
        <v>8.6313149899997494</v>
      </c>
      <c r="Y335">
        <v>8.6313149899997494</v>
      </c>
      <c r="Z335">
        <v>2.4542056454344201</v>
      </c>
      <c r="AA335">
        <v>1.6372452523812899</v>
      </c>
      <c r="AB335">
        <v>13.463927004473399</v>
      </c>
      <c r="AC335">
        <v>13.463927004473399</v>
      </c>
      <c r="AD335">
        <v>13.463927004473399</v>
      </c>
      <c r="AE335">
        <v>13.463927004473399</v>
      </c>
      <c r="AF335">
        <v>126666.556901071</v>
      </c>
      <c r="AG335">
        <v>177.63515812927801</v>
      </c>
      <c r="AH335">
        <v>230873.17399512901</v>
      </c>
      <c r="AI335">
        <v>853381.75876416999</v>
      </c>
      <c r="AJ335">
        <v>130.14775753662701</v>
      </c>
      <c r="AK335">
        <v>130.14775753662701</v>
      </c>
      <c r="AL335">
        <v>102.787888429045</v>
      </c>
      <c r="AM335">
        <v>81.814189485721201</v>
      </c>
      <c r="AN335">
        <v>138.77907252662601</v>
      </c>
      <c r="AO335">
        <v>138.77907252662601</v>
      </c>
      <c r="AP335">
        <v>105.242094074479</v>
      </c>
      <c r="AQ335">
        <v>83.451434738102407</v>
      </c>
      <c r="AR335">
        <v>1434598.83819415</v>
      </c>
      <c r="AS335">
        <v>2011.86729598427</v>
      </c>
      <c r="AT335">
        <v>2038811.5824263301</v>
      </c>
      <c r="AU335">
        <v>6152716.1066503199</v>
      </c>
      <c r="AV335">
        <v>1.0665438993599901</v>
      </c>
      <c r="AW335">
        <v>1.0665438993599901</v>
      </c>
      <c r="AX335">
        <v>1.02409192395129</v>
      </c>
      <c r="AY335">
        <v>1.0202264625017601</v>
      </c>
      <c r="AZ335">
        <v>1.0665438993599901</v>
      </c>
      <c r="BA335">
        <v>1.0665438993599901</v>
      </c>
      <c r="BB335">
        <v>1.02409192395129</v>
      </c>
      <c r="BC335">
        <v>1.0202264625017601</v>
      </c>
      <c r="BD335">
        <v>1.0474425869331401</v>
      </c>
      <c r="BE335">
        <v>1.0474425869331401</v>
      </c>
      <c r="BF335">
        <v>1.0576102983947</v>
      </c>
      <c r="BG335">
        <v>1.0249025914549801</v>
      </c>
      <c r="BH335">
        <v>0.27568398799999999</v>
      </c>
      <c r="BI335">
        <v>0.27568398799999999</v>
      </c>
      <c r="BJ335">
        <v>0.27386289199999903</v>
      </c>
      <c r="BK335">
        <v>0.60498158099999999</v>
      </c>
      <c r="BL335">
        <v>0.27568398799999999</v>
      </c>
      <c r="BM335">
        <v>0.27568398799999999</v>
      </c>
      <c r="BN335">
        <v>0.27386289199999903</v>
      </c>
      <c r="BO335">
        <v>0.60498158099999999</v>
      </c>
      <c r="BP335">
        <v>0.145164612</v>
      </c>
      <c r="BQ335">
        <v>0.145164612</v>
      </c>
      <c r="BR335">
        <v>0.152841594</v>
      </c>
      <c r="BS335">
        <v>0.14127632900000001</v>
      </c>
      <c r="BT335">
        <v>1</v>
      </c>
      <c r="BU335">
        <v>1</v>
      </c>
      <c r="BV335">
        <v>1</v>
      </c>
      <c r="BW335">
        <v>1</v>
      </c>
      <c r="BX335">
        <v>13.463927004473399</v>
      </c>
      <c r="BY335">
        <v>13.463927004473399</v>
      </c>
      <c r="BZ335">
        <v>13.463927004473399</v>
      </c>
      <c r="CA335">
        <v>13.463927004473399</v>
      </c>
      <c r="CB335">
        <v>126666.556901071</v>
      </c>
      <c r="CC335">
        <v>177.63515812927801</v>
      </c>
      <c r="CD335">
        <v>230873.17399512901</v>
      </c>
      <c r="CE335">
        <v>853381.75876416999</v>
      </c>
    </row>
    <row r="336" spans="1:83" x14ac:dyDescent="0.25">
      <c r="A336">
        <v>856</v>
      </c>
      <c r="B336" t="s">
        <v>86</v>
      </c>
      <c r="C336">
        <v>2</v>
      </c>
      <c r="D336">
        <v>2048</v>
      </c>
      <c r="E336">
        <v>2046</v>
      </c>
      <c r="F336">
        <v>0.14900893253583899</v>
      </c>
      <c r="G336">
        <v>2.0896967116104599E-4</v>
      </c>
      <c r="H336">
        <v>0.211759384456676</v>
      </c>
      <c r="I336">
        <v>0.63902271333632299</v>
      </c>
      <c r="J336">
        <v>152.25536746910001</v>
      </c>
      <c r="K336">
        <v>152.25536746910001</v>
      </c>
      <c r="L336">
        <v>118.711317073218</v>
      </c>
      <c r="M336">
        <v>96.916071774493005</v>
      </c>
      <c r="N336">
        <v>9438.3550732658605</v>
      </c>
      <c r="O336">
        <v>13.236320282256701</v>
      </c>
      <c r="P336">
        <v>17203.117763661801</v>
      </c>
      <c r="Q336">
        <v>63588.284972381603</v>
      </c>
      <c r="R336">
        <v>9643987.0786827002</v>
      </c>
      <c r="S336">
        <v>9643987.0786827002</v>
      </c>
      <c r="T336">
        <v>1</v>
      </c>
      <c r="U336">
        <v>7.1999999999999995E-2</v>
      </c>
      <c r="V336">
        <v>69704.607402405396</v>
      </c>
      <c r="W336">
        <v>7.1999999999999995E-2</v>
      </c>
      <c r="X336">
        <v>8.66053927944637</v>
      </c>
      <c r="Y336">
        <v>8.66053927944637</v>
      </c>
      <c r="Z336">
        <v>2.4763579911467399</v>
      </c>
      <c r="AA336">
        <v>1.6548116357452101</v>
      </c>
      <c r="AB336">
        <v>13.4470706530266</v>
      </c>
      <c r="AC336">
        <v>13.4470706530266</v>
      </c>
      <c r="AD336">
        <v>13.4470706530266</v>
      </c>
      <c r="AE336">
        <v>13.4470706530266</v>
      </c>
      <c r="AF336">
        <v>126712.899741612</v>
      </c>
      <c r="AG336">
        <v>177.70092389757201</v>
      </c>
      <c r="AH336">
        <v>230957.47922391401</v>
      </c>
      <c r="AI336">
        <v>853693.43627796497</v>
      </c>
      <c r="AJ336">
        <v>130.14775753662701</v>
      </c>
      <c r="AK336">
        <v>130.14775753662701</v>
      </c>
      <c r="AL336">
        <v>102.787888429045</v>
      </c>
      <c r="AM336">
        <v>81.814189485721201</v>
      </c>
      <c r="AN336">
        <v>138.80829681607301</v>
      </c>
      <c r="AO336">
        <v>138.80829681607301</v>
      </c>
      <c r="AP336">
        <v>105.26424642019199</v>
      </c>
      <c r="AQ336">
        <v>83.469001121466405</v>
      </c>
      <c r="AR336">
        <v>1437040.21998394</v>
      </c>
      <c r="AS336">
        <v>2015.3008085137001</v>
      </c>
      <c r="AT336">
        <v>2042204.76748998</v>
      </c>
      <c r="AU336">
        <v>6162726.7904002499</v>
      </c>
      <c r="AV336">
        <v>1.0667685713663999</v>
      </c>
      <c r="AW336">
        <v>1.0667685713663999</v>
      </c>
      <c r="AX336">
        <v>1.0243075456469</v>
      </c>
      <c r="AY336">
        <v>1.02044128196963</v>
      </c>
      <c r="AZ336">
        <v>1.0667685713663999</v>
      </c>
      <c r="BA336">
        <v>1.0667685713663999</v>
      </c>
      <c r="BB336">
        <v>1.0243075456469</v>
      </c>
      <c r="BC336">
        <v>1.02044128196963</v>
      </c>
      <c r="BD336">
        <v>1.04766323516689</v>
      </c>
      <c r="BE336">
        <v>1.04766323516689</v>
      </c>
      <c r="BF336">
        <v>1.0578329773559401</v>
      </c>
      <c r="BG336">
        <v>1.02511839553124</v>
      </c>
      <c r="BH336">
        <v>0.27568398799999999</v>
      </c>
      <c r="BI336">
        <v>0.27568398799999999</v>
      </c>
      <c r="BJ336">
        <v>0.27386289199999903</v>
      </c>
      <c r="BK336">
        <v>0.60498158099999999</v>
      </c>
      <c r="BL336">
        <v>0.27568398799999999</v>
      </c>
      <c r="BM336">
        <v>0.27568398799999999</v>
      </c>
      <c r="BN336">
        <v>0.27386289199999903</v>
      </c>
      <c r="BO336">
        <v>0.60498158099999999</v>
      </c>
      <c r="BP336">
        <v>0.145164612</v>
      </c>
      <c r="BQ336">
        <v>0.145164612</v>
      </c>
      <c r="BR336">
        <v>0.152841594</v>
      </c>
      <c r="BS336">
        <v>0.14127632900000001</v>
      </c>
      <c r="BT336">
        <v>1</v>
      </c>
      <c r="BU336">
        <v>1</v>
      </c>
      <c r="BV336">
        <v>1</v>
      </c>
      <c r="BW336">
        <v>1</v>
      </c>
      <c r="BX336">
        <v>13.4470706530266</v>
      </c>
      <c r="BY336">
        <v>13.4470706530266</v>
      </c>
      <c r="BZ336">
        <v>13.4470706530266</v>
      </c>
      <c r="CA336">
        <v>13.4470706530266</v>
      </c>
      <c r="CB336">
        <v>126712.899741612</v>
      </c>
      <c r="CC336">
        <v>177.70092389757201</v>
      </c>
      <c r="CD336">
        <v>230957.47922391401</v>
      </c>
      <c r="CE336">
        <v>853693.43627796497</v>
      </c>
    </row>
    <row r="337" spans="1:83" x14ac:dyDescent="0.25">
      <c r="A337">
        <v>878</v>
      </c>
      <c r="B337" t="s">
        <v>86</v>
      </c>
      <c r="C337">
        <v>2</v>
      </c>
      <c r="D337">
        <v>2049</v>
      </c>
      <c r="E337">
        <v>2047</v>
      </c>
      <c r="F337">
        <v>0.149018224781617</v>
      </c>
      <c r="G337">
        <v>2.0898380308037701E-4</v>
      </c>
      <c r="H337">
        <v>0.211763702244399</v>
      </c>
      <c r="I337">
        <v>0.63900908917090105</v>
      </c>
      <c r="J337">
        <v>152.265360717758</v>
      </c>
      <c r="K337">
        <v>152.265360717758</v>
      </c>
      <c r="L337">
        <v>118.714233062852</v>
      </c>
      <c r="M337">
        <v>96.914399745985307</v>
      </c>
      <c r="N337">
        <v>9453.6539927346803</v>
      </c>
      <c r="O337">
        <v>13.2578452555247</v>
      </c>
      <c r="P337">
        <v>17230.987329603198</v>
      </c>
      <c r="Q337">
        <v>63691.306616786198</v>
      </c>
      <c r="R337">
        <v>9659650.9414476994</v>
      </c>
      <c r="S337">
        <v>9659650.9414476994</v>
      </c>
      <c r="T337">
        <v>1</v>
      </c>
      <c r="U337">
        <v>7.1999999999999995E-2</v>
      </c>
      <c r="V337">
        <v>70731.364202524201</v>
      </c>
      <c r="W337">
        <v>7.1999999999999995E-2</v>
      </c>
      <c r="X337">
        <v>8.6897798372620407</v>
      </c>
      <c r="Y337">
        <v>8.6897798372620407</v>
      </c>
      <c r="Z337">
        <v>2.4985212899378002</v>
      </c>
      <c r="AA337">
        <v>1.6723869163951399</v>
      </c>
      <c r="AB337">
        <v>13.4278233438689</v>
      </c>
      <c r="AC337">
        <v>13.4278233438689</v>
      </c>
      <c r="AD337">
        <v>13.4278233438689</v>
      </c>
      <c r="AE337">
        <v>13.4278233438689</v>
      </c>
      <c r="AF337">
        <v>126736.564580523</v>
      </c>
      <c r="AG337">
        <v>177.73497047301399</v>
      </c>
      <c r="AH337">
        <v>231000.426294226</v>
      </c>
      <c r="AI337">
        <v>853852.25734874001</v>
      </c>
      <c r="AJ337">
        <v>130.14775753662701</v>
      </c>
      <c r="AK337">
        <v>130.14775753662701</v>
      </c>
      <c r="AL337">
        <v>102.787888429045</v>
      </c>
      <c r="AM337">
        <v>81.814189485721201</v>
      </c>
      <c r="AN337">
        <v>138.83753737388901</v>
      </c>
      <c r="AO337">
        <v>138.83753737388901</v>
      </c>
      <c r="AP337">
        <v>105.28640971898299</v>
      </c>
      <c r="AQ337">
        <v>83.486576402116299</v>
      </c>
      <c r="AR337">
        <v>1439464.0353046199</v>
      </c>
      <c r="AS337">
        <v>2018.71059017269</v>
      </c>
      <c r="AT337">
        <v>2045563.4457495599</v>
      </c>
      <c r="AU337">
        <v>6172604.7498033401</v>
      </c>
      <c r="AV337">
        <v>1.0669933618965299</v>
      </c>
      <c r="AW337">
        <v>1.0669933618965299</v>
      </c>
      <c r="AX337">
        <v>1.0245232688036201</v>
      </c>
      <c r="AY337">
        <v>1.02065620489233</v>
      </c>
      <c r="AZ337">
        <v>1.0669933618965299</v>
      </c>
      <c r="BA337">
        <v>1.0669933618965299</v>
      </c>
      <c r="BB337">
        <v>1.0245232688036201</v>
      </c>
      <c r="BC337">
        <v>1.02065620489233</v>
      </c>
      <c r="BD337">
        <v>1.04788399980165</v>
      </c>
      <c r="BE337">
        <v>1.04788399980165</v>
      </c>
      <c r="BF337">
        <v>1.0580557610990899</v>
      </c>
      <c r="BG337">
        <v>1.0253343035364999</v>
      </c>
      <c r="BH337">
        <v>0.27568398799999999</v>
      </c>
      <c r="BI337">
        <v>0.27568398799999999</v>
      </c>
      <c r="BJ337">
        <v>0.27386289199999903</v>
      </c>
      <c r="BK337">
        <v>0.60498158099999999</v>
      </c>
      <c r="BL337">
        <v>0.27568398799999999</v>
      </c>
      <c r="BM337">
        <v>0.27568398799999999</v>
      </c>
      <c r="BN337">
        <v>0.27386289199999903</v>
      </c>
      <c r="BO337">
        <v>0.60498158099999999</v>
      </c>
      <c r="BP337">
        <v>0.145164612</v>
      </c>
      <c r="BQ337">
        <v>0.145164612</v>
      </c>
      <c r="BR337">
        <v>0.152841594</v>
      </c>
      <c r="BS337">
        <v>0.14127632900000001</v>
      </c>
      <c r="BT337">
        <v>1</v>
      </c>
      <c r="BU337">
        <v>1</v>
      </c>
      <c r="BV337">
        <v>1</v>
      </c>
      <c r="BW337">
        <v>1</v>
      </c>
      <c r="BX337">
        <v>13.4278233438689</v>
      </c>
      <c r="BY337">
        <v>13.4278233438689</v>
      </c>
      <c r="BZ337">
        <v>13.4278233438689</v>
      </c>
      <c r="CA337">
        <v>13.4278233438689</v>
      </c>
      <c r="CB337">
        <v>126736.564580523</v>
      </c>
      <c r="CC337">
        <v>177.73497047301399</v>
      </c>
      <c r="CD337">
        <v>231000.426294226</v>
      </c>
      <c r="CE337">
        <v>853852.25734874001</v>
      </c>
    </row>
    <row r="338" spans="1:83" x14ac:dyDescent="0.25">
      <c r="A338">
        <v>900</v>
      </c>
      <c r="B338" t="s">
        <v>86</v>
      </c>
      <c r="C338">
        <v>2</v>
      </c>
      <c r="D338">
        <v>2050</v>
      </c>
      <c r="E338">
        <v>2048</v>
      </c>
      <c r="F338">
        <v>0.14902843766393201</v>
      </c>
      <c r="G338">
        <v>2.08999308742767E-4</v>
      </c>
      <c r="H338">
        <v>0.21176844748565801</v>
      </c>
      <c r="I338">
        <v>0.63899411554166596</v>
      </c>
      <c r="J338">
        <v>152.27318150597401</v>
      </c>
      <c r="K338">
        <v>152.27318150597401</v>
      </c>
      <c r="L338">
        <v>118.71497159542101</v>
      </c>
      <c r="M338">
        <v>96.9105482955121</v>
      </c>
      <c r="N338">
        <v>9468.9821509678895</v>
      </c>
      <c r="O338">
        <v>13.279416701077301</v>
      </c>
      <c r="P338">
        <v>17258.908681955902</v>
      </c>
      <c r="Q338">
        <v>63794.520744391397</v>
      </c>
      <c r="R338">
        <v>9675146.9743155502</v>
      </c>
      <c r="S338">
        <v>9675146.9743155502</v>
      </c>
      <c r="T338">
        <v>1</v>
      </c>
      <c r="U338">
        <v>7.1999999999999995E-2</v>
      </c>
      <c r="V338">
        <v>71773.245247163999</v>
      </c>
      <c r="W338">
        <v>7.1999999999999995E-2</v>
      </c>
      <c r="X338">
        <v>8.7190358206739305</v>
      </c>
      <c r="Y338">
        <v>8.7190358206739305</v>
      </c>
      <c r="Z338">
        <v>2.52069501770222</v>
      </c>
      <c r="AA338">
        <v>1.6899706611171601</v>
      </c>
      <c r="AB338">
        <v>13.406388148673701</v>
      </c>
      <c r="AC338">
        <v>13.406388148673701</v>
      </c>
      <c r="AD338">
        <v>13.406388148673701</v>
      </c>
      <c r="AE338">
        <v>13.406388148673701</v>
      </c>
      <c r="AF338">
        <v>126739.35484986</v>
      </c>
      <c r="AG338">
        <v>177.739819510617</v>
      </c>
      <c r="AH338">
        <v>231005.30432554</v>
      </c>
      <c r="AI338">
        <v>853870.37820082903</v>
      </c>
      <c r="AJ338">
        <v>130.14775753662701</v>
      </c>
      <c r="AK338">
        <v>130.14775753662701</v>
      </c>
      <c r="AL338">
        <v>102.787888429045</v>
      </c>
      <c r="AM338">
        <v>81.814189485721201</v>
      </c>
      <c r="AN338">
        <v>138.86679335730099</v>
      </c>
      <c r="AO338">
        <v>138.86679335730099</v>
      </c>
      <c r="AP338">
        <v>105.30858344674699</v>
      </c>
      <c r="AQ338">
        <v>83.504160146838302</v>
      </c>
      <c r="AR338">
        <v>1441872.0377511701</v>
      </c>
      <c r="AS338">
        <v>2022.0990296166201</v>
      </c>
      <c r="AT338">
        <v>2048890.8539463701</v>
      </c>
      <c r="AU338">
        <v>6182361.9835883901</v>
      </c>
      <c r="AV338">
        <v>1.06721826494488</v>
      </c>
      <c r="AW338">
        <v>1.06721826494488</v>
      </c>
      <c r="AX338">
        <v>1.0247390886926599</v>
      </c>
      <c r="AY338">
        <v>1.02087122635912</v>
      </c>
      <c r="AZ338">
        <v>1.06721826494488</v>
      </c>
      <c r="BA338">
        <v>1.06721826494488</v>
      </c>
      <c r="BB338">
        <v>1.0247390886926599</v>
      </c>
      <c r="BC338">
        <v>1.02087122635912</v>
      </c>
      <c r="BD338">
        <v>1.0481048749394799</v>
      </c>
      <c r="BE338">
        <v>1.0481048749394799</v>
      </c>
      <c r="BF338">
        <v>1.0582786447406001</v>
      </c>
      <c r="BG338">
        <v>1.0255503105375301</v>
      </c>
      <c r="BH338">
        <v>0.27568398799999999</v>
      </c>
      <c r="BI338">
        <v>0.27568398799999999</v>
      </c>
      <c r="BJ338">
        <v>0.27386289199999903</v>
      </c>
      <c r="BK338">
        <v>0.60498158099999999</v>
      </c>
      <c r="BL338">
        <v>0.27568398799999999</v>
      </c>
      <c r="BM338">
        <v>0.27568398799999999</v>
      </c>
      <c r="BN338">
        <v>0.27386289199999903</v>
      </c>
      <c r="BO338">
        <v>0.60498158099999999</v>
      </c>
      <c r="BP338">
        <v>0.145164612</v>
      </c>
      <c r="BQ338">
        <v>0.145164612</v>
      </c>
      <c r="BR338">
        <v>0.152841594</v>
      </c>
      <c r="BS338">
        <v>0.14127632900000001</v>
      </c>
      <c r="BT338">
        <v>1</v>
      </c>
      <c r="BU338">
        <v>1</v>
      </c>
      <c r="BV338">
        <v>1</v>
      </c>
      <c r="BW338">
        <v>1</v>
      </c>
      <c r="BX338">
        <v>13.406388148673701</v>
      </c>
      <c r="BY338">
        <v>13.406388148673701</v>
      </c>
      <c r="BZ338">
        <v>13.406388148673701</v>
      </c>
      <c r="CA338">
        <v>13.406388148673701</v>
      </c>
      <c r="CB338">
        <v>126739.35484986</v>
      </c>
      <c r="CC338">
        <v>177.739819510617</v>
      </c>
      <c r="CD338">
        <v>231005.30432554</v>
      </c>
      <c r="CE338">
        <v>853870.37820082903</v>
      </c>
    </row>
    <row r="339" spans="1:83" x14ac:dyDescent="0.25">
      <c r="A339">
        <v>922</v>
      </c>
      <c r="B339" t="s">
        <v>86</v>
      </c>
      <c r="C339">
        <v>2</v>
      </c>
      <c r="D339">
        <v>2051</v>
      </c>
      <c r="E339">
        <v>2049</v>
      </c>
      <c r="F339">
        <v>0.14903949256221799</v>
      </c>
      <c r="G339">
        <v>2.09016070775318E-4</v>
      </c>
      <c r="H339">
        <v>0.21177358367694399</v>
      </c>
      <c r="I339">
        <v>0.63897790769006102</v>
      </c>
      <c r="J339">
        <v>152.279017463885</v>
      </c>
      <c r="K339">
        <v>152.279017463885</v>
      </c>
      <c r="L339">
        <v>118.71372059660099</v>
      </c>
      <c r="M339">
        <v>96.904705433043802</v>
      </c>
      <c r="N339">
        <v>9484.3392261853296</v>
      </c>
      <c r="O339">
        <v>13.301033738624</v>
      </c>
      <c r="P339">
        <v>17286.881352590401</v>
      </c>
      <c r="Q339">
        <v>63897.925540251199</v>
      </c>
      <c r="R339">
        <v>9690490.9821453001</v>
      </c>
      <c r="S339">
        <v>9690490.9821453001</v>
      </c>
      <c r="T339">
        <v>1</v>
      </c>
      <c r="U339">
        <v>7.1999999999999995E-2</v>
      </c>
      <c r="V339">
        <v>72830.4733181677</v>
      </c>
      <c r="W339">
        <v>7.1999999999999995E-2</v>
      </c>
      <c r="X339">
        <v>8.7483064480802195</v>
      </c>
      <c r="Y339">
        <v>8.7483064480802195</v>
      </c>
      <c r="Z339">
        <v>2.5428786883783401</v>
      </c>
      <c r="AA339">
        <v>1.70756246814454</v>
      </c>
      <c r="AB339">
        <v>13.382953479177999</v>
      </c>
      <c r="AC339">
        <v>13.382953479177999</v>
      </c>
      <c r="AD339">
        <v>13.382953479177999</v>
      </c>
      <c r="AE339">
        <v>13.382953479177999</v>
      </c>
      <c r="AF339">
        <v>126722.94762157</v>
      </c>
      <c r="AG339">
        <v>177.71781594113801</v>
      </c>
      <c r="AH339">
        <v>230975.171991999</v>
      </c>
      <c r="AI339">
        <v>853759.10334865097</v>
      </c>
      <c r="AJ339">
        <v>130.14775753662701</v>
      </c>
      <c r="AK339">
        <v>130.14775753662701</v>
      </c>
      <c r="AL339">
        <v>102.787888429045</v>
      </c>
      <c r="AM339">
        <v>81.814189485721201</v>
      </c>
      <c r="AN339">
        <v>138.89606398470701</v>
      </c>
      <c r="AO339">
        <v>138.89606398470701</v>
      </c>
      <c r="AP339">
        <v>105.33076711742299</v>
      </c>
      <c r="AQ339">
        <v>83.521751953865703</v>
      </c>
      <c r="AR339">
        <v>1444265.85865769</v>
      </c>
      <c r="AS339">
        <v>2025.4683489716599</v>
      </c>
      <c r="AT339">
        <v>2052190.0028780201</v>
      </c>
      <c r="AU339">
        <v>6192009.6522606099</v>
      </c>
      <c r="AV339">
        <v>1.06744327494257</v>
      </c>
      <c r="AW339">
        <v>1.06744327494257</v>
      </c>
      <c r="AX339">
        <v>1.02495500092909</v>
      </c>
      <c r="AY339">
        <v>1.0210863418163501</v>
      </c>
      <c r="AZ339">
        <v>1.06744327494257</v>
      </c>
      <c r="BA339">
        <v>1.06744327494257</v>
      </c>
      <c r="BB339">
        <v>1.02495500092909</v>
      </c>
      <c r="BC339">
        <v>1.0210863418163501</v>
      </c>
      <c r="BD339">
        <v>1.04832585511123</v>
      </c>
      <c r="BE339">
        <v>1.04832585511123</v>
      </c>
      <c r="BF339">
        <v>1.05850162375201</v>
      </c>
      <c r="BG339">
        <v>1.02576641195979</v>
      </c>
      <c r="BH339">
        <v>0.27568398799999999</v>
      </c>
      <c r="BI339">
        <v>0.27568398799999999</v>
      </c>
      <c r="BJ339">
        <v>0.27386289199999903</v>
      </c>
      <c r="BK339">
        <v>0.60498158099999999</v>
      </c>
      <c r="BL339">
        <v>0.27568398799999999</v>
      </c>
      <c r="BM339">
        <v>0.27568398799999999</v>
      </c>
      <c r="BN339">
        <v>0.27386289199999903</v>
      </c>
      <c r="BO339">
        <v>0.60498158099999999</v>
      </c>
      <c r="BP339">
        <v>0.145164612</v>
      </c>
      <c r="BQ339">
        <v>0.145164612</v>
      </c>
      <c r="BR339">
        <v>0.152841594</v>
      </c>
      <c r="BS339">
        <v>0.14127632900000001</v>
      </c>
      <c r="BT339">
        <v>1</v>
      </c>
      <c r="BU339">
        <v>1</v>
      </c>
      <c r="BV339">
        <v>1</v>
      </c>
      <c r="BW339">
        <v>1</v>
      </c>
      <c r="BX339">
        <v>13.382953479177999</v>
      </c>
      <c r="BY339">
        <v>13.382953479177999</v>
      </c>
      <c r="BZ339">
        <v>13.382953479177999</v>
      </c>
      <c r="CA339">
        <v>13.382953479177999</v>
      </c>
      <c r="CB339">
        <v>126722.94762157</v>
      </c>
      <c r="CC339">
        <v>177.71781594113801</v>
      </c>
      <c r="CD339">
        <v>230975.171991999</v>
      </c>
      <c r="CE339">
        <v>853759.10334865097</v>
      </c>
    </row>
    <row r="340" spans="1:83" x14ac:dyDescent="0.25">
      <c r="A340">
        <v>150</v>
      </c>
      <c r="B340" t="s">
        <v>87</v>
      </c>
      <c r="C340">
        <v>1</v>
      </c>
      <c r="D340">
        <v>2010</v>
      </c>
      <c r="E340">
        <v>2008</v>
      </c>
      <c r="F340">
        <v>0.26595951000000001</v>
      </c>
      <c r="G340">
        <v>3.3414320000000001E-3</v>
      </c>
      <c r="H340">
        <v>0.20767936300000001</v>
      </c>
      <c r="I340">
        <v>0.52301969500000001</v>
      </c>
      <c r="J340">
        <v>456.069961699999</v>
      </c>
      <c r="K340">
        <v>353.58384280000001</v>
      </c>
      <c r="L340">
        <v>201.03001689999999</v>
      </c>
      <c r="M340">
        <v>162.70740959999901</v>
      </c>
      <c r="N340">
        <v>155703.40900000001</v>
      </c>
      <c r="O340">
        <v>2523.2154999999998</v>
      </c>
      <c r="P340">
        <v>275833.17550000001</v>
      </c>
      <c r="Q340">
        <v>858271.67050000001</v>
      </c>
      <c r="R340">
        <v>3847.1762220000001</v>
      </c>
      <c r="S340">
        <v>267001724.09999999</v>
      </c>
      <c r="T340">
        <v>69402</v>
      </c>
      <c r="U340">
        <v>27.698</v>
      </c>
      <c r="V340">
        <v>26631.45419</v>
      </c>
      <c r="W340">
        <v>3.9909500000000003E-4</v>
      </c>
      <c r="X340">
        <v>86.69772648</v>
      </c>
      <c r="Y340">
        <v>86.69772648</v>
      </c>
      <c r="Z340">
        <v>32.15897125</v>
      </c>
      <c r="AA340">
        <v>32.013514180000001</v>
      </c>
      <c r="AB340">
        <v>102.48611889999999</v>
      </c>
      <c r="AC340">
        <v>0</v>
      </c>
      <c r="AD340">
        <v>0</v>
      </c>
      <c r="AE340">
        <v>0</v>
      </c>
      <c r="AF340">
        <v>15957438.09</v>
      </c>
      <c r="AG340">
        <v>0</v>
      </c>
      <c r="AH340">
        <v>0</v>
      </c>
      <c r="AI340">
        <v>0</v>
      </c>
      <c r="AJ340">
        <v>266.88611630000003</v>
      </c>
      <c r="AK340">
        <v>266.88611630000003</v>
      </c>
      <c r="AL340">
        <v>168.8710456</v>
      </c>
      <c r="AM340">
        <v>130.6938954</v>
      </c>
      <c r="AN340">
        <v>353.58384280000001</v>
      </c>
      <c r="AO340">
        <v>353.58384280000001</v>
      </c>
      <c r="AP340">
        <v>201.03001689999999</v>
      </c>
      <c r="AQ340">
        <v>162.70740959999901</v>
      </c>
      <c r="AR340">
        <v>71011647.780000001</v>
      </c>
      <c r="AS340">
        <v>892168.23259999999</v>
      </c>
      <c r="AT340">
        <v>55450747.920000002</v>
      </c>
      <c r="AU340">
        <v>139647160.19999999</v>
      </c>
      <c r="AV340">
        <v>1.084725731</v>
      </c>
      <c r="AW340">
        <v>1.084725731</v>
      </c>
      <c r="AX340">
        <v>1.0348524649999999</v>
      </c>
      <c r="AY340">
        <v>1.026655517</v>
      </c>
      <c r="AZ340">
        <v>1.084725731</v>
      </c>
      <c r="BA340">
        <v>1.084725731</v>
      </c>
      <c r="BB340">
        <v>1.0348524649999999</v>
      </c>
      <c r="BC340">
        <v>1.026655517</v>
      </c>
      <c r="BD340">
        <v>1.0418025550000001</v>
      </c>
      <c r="BE340">
        <v>1.0418025550000001</v>
      </c>
      <c r="BF340">
        <v>1.0519227659999999</v>
      </c>
      <c r="BG340">
        <v>1.0194016829999999</v>
      </c>
      <c r="BH340">
        <v>0.25986797699999897</v>
      </c>
      <c r="BI340">
        <v>0.25986797699999897</v>
      </c>
      <c r="BJ340">
        <v>0.29128412999999997</v>
      </c>
      <c r="BK340">
        <v>0.39184975799999999</v>
      </c>
      <c r="BL340">
        <v>0.25986797699999897</v>
      </c>
      <c r="BM340">
        <v>0.25986797699999897</v>
      </c>
      <c r="BN340">
        <v>0.29128412999999997</v>
      </c>
      <c r="BO340">
        <v>0.39184975799999999</v>
      </c>
      <c r="BP340">
        <v>0.145164612</v>
      </c>
      <c r="BQ340">
        <v>0.145164612</v>
      </c>
      <c r="BR340">
        <v>0.152841594</v>
      </c>
      <c r="BS340">
        <v>0.14127632900000001</v>
      </c>
      <c r="BT340">
        <v>1</v>
      </c>
      <c r="BU340">
        <v>1</v>
      </c>
      <c r="BV340">
        <v>1</v>
      </c>
      <c r="BW340">
        <v>1</v>
      </c>
      <c r="BX340">
        <v>102.0409693</v>
      </c>
      <c r="BY340">
        <v>0</v>
      </c>
      <c r="BZ340">
        <v>0</v>
      </c>
      <c r="CA340">
        <v>0</v>
      </c>
      <c r="CB340">
        <v>15888126.779999999</v>
      </c>
      <c r="CC340">
        <v>0</v>
      </c>
      <c r="CD340">
        <v>0</v>
      </c>
      <c r="CE340">
        <v>0</v>
      </c>
    </row>
    <row r="341" spans="1:83" x14ac:dyDescent="0.25">
      <c r="A341">
        <v>151</v>
      </c>
      <c r="B341" t="s">
        <v>87</v>
      </c>
      <c r="C341">
        <v>1</v>
      </c>
      <c r="D341">
        <v>2011</v>
      </c>
      <c r="E341">
        <v>2009</v>
      </c>
      <c r="F341">
        <v>0.37396837700000002</v>
      </c>
      <c r="G341">
        <v>1.546581E-3</v>
      </c>
      <c r="H341">
        <v>0.208804613</v>
      </c>
      <c r="I341">
        <v>0.41568042899999902</v>
      </c>
      <c r="J341">
        <v>160.2290208</v>
      </c>
      <c r="K341">
        <v>64.820201960000006</v>
      </c>
      <c r="L341">
        <v>53.700944550000003</v>
      </c>
      <c r="M341">
        <v>34.296470509999999</v>
      </c>
      <c r="N341">
        <v>159804.44899999999</v>
      </c>
      <c r="O341">
        <v>1633.644</v>
      </c>
      <c r="P341">
        <v>266227.755</v>
      </c>
      <c r="Q341">
        <v>829860.92299999995</v>
      </c>
      <c r="R341">
        <v>977.82391389999998</v>
      </c>
      <c r="S341">
        <v>68469186.099999994</v>
      </c>
      <c r="T341">
        <v>70022</v>
      </c>
      <c r="U341">
        <v>3.7839999999999998</v>
      </c>
      <c r="V341">
        <v>25976.399140000001</v>
      </c>
      <c r="W341" s="1">
        <v>5.3999999999999998E-5</v>
      </c>
      <c r="X341">
        <v>-33.131125279999999</v>
      </c>
      <c r="Y341">
        <v>-33.131125279999999</v>
      </c>
      <c r="Z341">
        <v>-8.9276177719999996</v>
      </c>
      <c r="AA341">
        <v>-2.18229817599999</v>
      </c>
      <c r="AB341">
        <v>95.408818830000001</v>
      </c>
      <c r="AC341">
        <v>0</v>
      </c>
      <c r="AD341">
        <v>0</v>
      </c>
      <c r="AE341">
        <v>0</v>
      </c>
      <c r="AF341">
        <v>15246753.720000001</v>
      </c>
      <c r="AG341">
        <v>0</v>
      </c>
      <c r="AH341">
        <v>0</v>
      </c>
      <c r="AI341">
        <v>0</v>
      </c>
      <c r="AJ341">
        <v>97.951327230000004</v>
      </c>
      <c r="AK341">
        <v>97.951327230000004</v>
      </c>
      <c r="AL341">
        <v>62.628562330000001</v>
      </c>
      <c r="AM341">
        <v>36.478768690000003</v>
      </c>
      <c r="AN341">
        <v>64.820201960000006</v>
      </c>
      <c r="AO341">
        <v>64.820201960000006</v>
      </c>
      <c r="AP341">
        <v>53.700944550000003</v>
      </c>
      <c r="AQ341">
        <v>34.296470509999999</v>
      </c>
      <c r="AR341">
        <v>25605310.379999999</v>
      </c>
      <c r="AS341">
        <v>105893.13400000001</v>
      </c>
      <c r="AT341">
        <v>14296681.91</v>
      </c>
      <c r="AU341">
        <v>28461300.670000002</v>
      </c>
      <c r="AV341">
        <v>1.084725731</v>
      </c>
      <c r="AW341">
        <v>1.084725731</v>
      </c>
      <c r="AX341">
        <v>1.0348524649999999</v>
      </c>
      <c r="AY341">
        <v>1.026655517</v>
      </c>
      <c r="AZ341">
        <v>1.084725731</v>
      </c>
      <c r="BA341">
        <v>1.084725731</v>
      </c>
      <c r="BB341">
        <v>1.0348524649999999</v>
      </c>
      <c r="BC341">
        <v>1.026655517</v>
      </c>
      <c r="BD341">
        <v>1.0418025550000001</v>
      </c>
      <c r="BE341">
        <v>1.0418025550000001</v>
      </c>
      <c r="BF341">
        <v>1.0519227659999999</v>
      </c>
      <c r="BG341">
        <v>1.0194016829999999</v>
      </c>
      <c r="BH341">
        <v>0.25986797699999897</v>
      </c>
      <c r="BI341">
        <v>0.25986797699999897</v>
      </c>
      <c r="BJ341">
        <v>0.29128412999999997</v>
      </c>
      <c r="BK341">
        <v>0.39184975799999999</v>
      </c>
      <c r="BL341">
        <v>0.25986797699999897</v>
      </c>
      <c r="BM341">
        <v>0.25986797699999897</v>
      </c>
      <c r="BN341">
        <v>0.29128412999999997</v>
      </c>
      <c r="BO341">
        <v>0.39184975799999999</v>
      </c>
      <c r="BP341">
        <v>0.145164612</v>
      </c>
      <c r="BQ341">
        <v>0.145164612</v>
      </c>
      <c r="BR341">
        <v>0.152841594</v>
      </c>
      <c r="BS341">
        <v>0.14127632900000001</v>
      </c>
      <c r="BT341">
        <v>1</v>
      </c>
      <c r="BU341">
        <v>1</v>
      </c>
      <c r="BV341">
        <v>1</v>
      </c>
      <c r="BW341">
        <v>1</v>
      </c>
      <c r="BX341">
        <v>103.0185638</v>
      </c>
      <c r="BY341">
        <v>0</v>
      </c>
      <c r="BZ341">
        <v>0</v>
      </c>
      <c r="CA341">
        <v>0</v>
      </c>
      <c r="CB341">
        <v>16462824.82</v>
      </c>
      <c r="CC341">
        <v>0</v>
      </c>
      <c r="CD341">
        <v>0</v>
      </c>
      <c r="CE341">
        <v>0</v>
      </c>
    </row>
    <row r="342" spans="1:83" x14ac:dyDescent="0.25">
      <c r="A342">
        <v>152</v>
      </c>
      <c r="B342" t="s">
        <v>87</v>
      </c>
      <c r="C342">
        <v>1</v>
      </c>
      <c r="D342">
        <v>2012</v>
      </c>
      <c r="E342">
        <v>2010</v>
      </c>
      <c r="F342">
        <v>0.266258573</v>
      </c>
      <c r="G342">
        <v>1.6441750000000001E-3</v>
      </c>
      <c r="H342">
        <v>0.24247975499999999</v>
      </c>
      <c r="I342">
        <v>0.48961749599999999</v>
      </c>
      <c r="J342">
        <v>180.3683321</v>
      </c>
      <c r="K342">
        <v>83.208015689999996</v>
      </c>
      <c r="L342">
        <v>93.483177449999999</v>
      </c>
      <c r="M342">
        <v>62.307972390000003</v>
      </c>
      <c r="N342">
        <v>158489.889</v>
      </c>
      <c r="O342">
        <v>2121.491</v>
      </c>
      <c r="P342">
        <v>278484.01299999998</v>
      </c>
      <c r="Q342">
        <v>843667.96699999995</v>
      </c>
      <c r="R342">
        <v>1516.503422</v>
      </c>
      <c r="S342">
        <v>107363892.8</v>
      </c>
      <c r="T342">
        <v>70797</v>
      </c>
      <c r="U342">
        <v>6.19</v>
      </c>
      <c r="V342">
        <v>25240.985410000001</v>
      </c>
      <c r="W342" s="1">
        <v>8.7399999999999997E-5</v>
      </c>
      <c r="X342">
        <v>-6.5595873019999997</v>
      </c>
      <c r="Y342">
        <v>-6.5595873019999997</v>
      </c>
      <c r="Z342">
        <v>1.972160975</v>
      </c>
      <c r="AA342">
        <v>2.78364901</v>
      </c>
      <c r="AB342">
        <v>97.160316370000004</v>
      </c>
      <c r="AC342">
        <v>0</v>
      </c>
      <c r="AD342">
        <v>0</v>
      </c>
      <c r="AE342">
        <v>0</v>
      </c>
      <c r="AF342">
        <v>15398927.76</v>
      </c>
      <c r="AG342">
        <v>0</v>
      </c>
      <c r="AH342">
        <v>0</v>
      </c>
      <c r="AI342">
        <v>0</v>
      </c>
      <c r="AJ342">
        <v>89.76760299</v>
      </c>
      <c r="AK342">
        <v>89.76760299</v>
      </c>
      <c r="AL342">
        <v>91.511016470000001</v>
      </c>
      <c r="AM342">
        <v>59.524323379999998</v>
      </c>
      <c r="AN342">
        <v>83.208015689999996</v>
      </c>
      <c r="AO342">
        <v>83.208015689999996</v>
      </c>
      <c r="AP342">
        <v>93.483177449999999</v>
      </c>
      <c r="AQ342">
        <v>62.307972390000003</v>
      </c>
      <c r="AR342">
        <v>28586556.93</v>
      </c>
      <c r="AS342">
        <v>176525.0564</v>
      </c>
      <c r="AT342">
        <v>26033570.399999999</v>
      </c>
      <c r="AU342">
        <v>52567240.399999999</v>
      </c>
      <c r="AV342">
        <v>1.084725731</v>
      </c>
      <c r="AW342">
        <v>1.084725731</v>
      </c>
      <c r="AX342">
        <v>1.0348524649999999</v>
      </c>
      <c r="AY342">
        <v>1.026655517</v>
      </c>
      <c r="AZ342">
        <v>1.084725731</v>
      </c>
      <c r="BA342">
        <v>1.084725731</v>
      </c>
      <c r="BB342">
        <v>1.0348524649999999</v>
      </c>
      <c r="BC342">
        <v>1.026655517</v>
      </c>
      <c r="BD342">
        <v>1.0418025550000001</v>
      </c>
      <c r="BE342">
        <v>1.0418025550000001</v>
      </c>
      <c r="BF342">
        <v>1.0519227659999999</v>
      </c>
      <c r="BG342">
        <v>1.0194016829999999</v>
      </c>
      <c r="BH342">
        <v>0.25986797699999897</v>
      </c>
      <c r="BI342">
        <v>0.25986797699999897</v>
      </c>
      <c r="BJ342">
        <v>0.29128412999999997</v>
      </c>
      <c r="BK342">
        <v>0.39184975799999999</v>
      </c>
      <c r="BL342">
        <v>0.25986797699999897</v>
      </c>
      <c r="BM342">
        <v>0.25986797699999897</v>
      </c>
      <c r="BN342">
        <v>0.29128412999999997</v>
      </c>
      <c r="BO342">
        <v>0.39184975799999999</v>
      </c>
      <c r="BP342">
        <v>0.145164612</v>
      </c>
      <c r="BQ342">
        <v>0.145164612</v>
      </c>
      <c r="BR342">
        <v>0.152841594</v>
      </c>
      <c r="BS342">
        <v>0.14127632900000001</v>
      </c>
      <c r="BT342">
        <v>1</v>
      </c>
      <c r="BU342">
        <v>1</v>
      </c>
      <c r="BV342">
        <v>1</v>
      </c>
      <c r="BW342">
        <v>1</v>
      </c>
      <c r="BX342">
        <v>103.8912108</v>
      </c>
      <c r="BY342">
        <v>0</v>
      </c>
      <c r="BZ342">
        <v>0</v>
      </c>
      <c r="CA342">
        <v>0</v>
      </c>
      <c r="CB342">
        <v>16465706.48</v>
      </c>
      <c r="CC342">
        <v>0</v>
      </c>
      <c r="CD342">
        <v>0</v>
      </c>
      <c r="CE342">
        <v>0</v>
      </c>
    </row>
    <row r="343" spans="1:83" x14ac:dyDescent="0.25">
      <c r="A343">
        <v>153</v>
      </c>
      <c r="B343" t="s">
        <v>87</v>
      </c>
      <c r="C343">
        <v>1</v>
      </c>
      <c r="D343">
        <v>2013</v>
      </c>
      <c r="E343">
        <v>2011</v>
      </c>
      <c r="F343">
        <v>0.36994900799999902</v>
      </c>
      <c r="G343">
        <v>2.8017670000000001E-3</v>
      </c>
      <c r="H343">
        <v>0.21123803399999999</v>
      </c>
      <c r="I343">
        <v>0.41601118999999998</v>
      </c>
      <c r="J343">
        <v>209.5766874</v>
      </c>
      <c r="K343">
        <v>115.29284629999999</v>
      </c>
      <c r="L343">
        <v>68.859324380000004</v>
      </c>
      <c r="M343">
        <v>43.047318990000001</v>
      </c>
      <c r="N343">
        <v>155161.66899999999</v>
      </c>
      <c r="O343">
        <v>2136.069</v>
      </c>
      <c r="P343">
        <v>269646.57299999997</v>
      </c>
      <c r="Q343">
        <v>849462.96799999999</v>
      </c>
      <c r="R343">
        <v>1230.1526329999999</v>
      </c>
      <c r="S343">
        <v>87899326.260000005</v>
      </c>
      <c r="T343">
        <v>71454</v>
      </c>
      <c r="U343">
        <v>5.3360000000000003</v>
      </c>
      <c r="V343">
        <v>24199.4673</v>
      </c>
      <c r="W343" s="1">
        <v>7.47E-5</v>
      </c>
      <c r="X343">
        <v>9.3447306520000009</v>
      </c>
      <c r="Y343">
        <v>9.3447306520000009</v>
      </c>
      <c r="Z343">
        <v>0.70134719800000001</v>
      </c>
      <c r="AA343">
        <v>-3.9980780600000001</v>
      </c>
      <c r="AB343">
        <v>94.283841089999996</v>
      </c>
      <c r="AC343">
        <v>0</v>
      </c>
      <c r="AD343">
        <v>0</v>
      </c>
      <c r="AE343">
        <v>0</v>
      </c>
      <c r="AF343">
        <v>14629238.140000001</v>
      </c>
      <c r="AG343">
        <v>0</v>
      </c>
      <c r="AH343">
        <v>0</v>
      </c>
      <c r="AI343">
        <v>0</v>
      </c>
      <c r="AJ343">
        <v>105.94811559999999</v>
      </c>
      <c r="AK343">
        <v>105.94811559999999</v>
      </c>
      <c r="AL343">
        <v>68.157977180000003</v>
      </c>
      <c r="AM343">
        <v>47.045397049999998</v>
      </c>
      <c r="AN343">
        <v>115.29284629999999</v>
      </c>
      <c r="AO343">
        <v>115.29284629999999</v>
      </c>
      <c r="AP343">
        <v>68.859324380000004</v>
      </c>
      <c r="AQ343">
        <v>43.047318990000001</v>
      </c>
      <c r="AR343">
        <v>32518268.600000001</v>
      </c>
      <c r="AS343">
        <v>246273.4749</v>
      </c>
      <c r="AT343">
        <v>18567680.84</v>
      </c>
      <c r="AU343">
        <v>36567103.350000001</v>
      </c>
      <c r="AV343">
        <v>1.084725731</v>
      </c>
      <c r="AW343">
        <v>1.084725731</v>
      </c>
      <c r="AX343">
        <v>1.0348524649999999</v>
      </c>
      <c r="AY343">
        <v>1.026655517</v>
      </c>
      <c r="AZ343">
        <v>1.084725731</v>
      </c>
      <c r="BA343">
        <v>1.084725731</v>
      </c>
      <c r="BB343">
        <v>1.0348524649999999</v>
      </c>
      <c r="BC343">
        <v>1.026655517</v>
      </c>
      <c r="BD343">
        <v>1.0418025550000001</v>
      </c>
      <c r="BE343">
        <v>1.0418025550000001</v>
      </c>
      <c r="BF343">
        <v>1.0519227659999999</v>
      </c>
      <c r="BG343">
        <v>1.0194016829999999</v>
      </c>
      <c r="BH343">
        <v>0.25986797699999897</v>
      </c>
      <c r="BI343">
        <v>0.25986797699999897</v>
      </c>
      <c r="BJ343">
        <v>0.29128412999999997</v>
      </c>
      <c r="BK343">
        <v>0.39184975799999999</v>
      </c>
      <c r="BL343">
        <v>0.25986797699999897</v>
      </c>
      <c r="BM343">
        <v>0.25986797699999897</v>
      </c>
      <c r="BN343">
        <v>0.29128412999999997</v>
      </c>
      <c r="BO343">
        <v>0.39184975799999999</v>
      </c>
      <c r="BP343">
        <v>0.145164612</v>
      </c>
      <c r="BQ343">
        <v>0.145164612</v>
      </c>
      <c r="BR343">
        <v>0.152841594</v>
      </c>
      <c r="BS343">
        <v>0.14127632900000001</v>
      </c>
      <c r="BT343">
        <v>1</v>
      </c>
      <c r="BU343">
        <v>1</v>
      </c>
      <c r="BV343">
        <v>1</v>
      </c>
      <c r="BW343">
        <v>1</v>
      </c>
      <c r="BX343">
        <v>103.6997411</v>
      </c>
      <c r="BY343">
        <v>0</v>
      </c>
      <c r="BZ343">
        <v>0</v>
      </c>
      <c r="CA343">
        <v>0</v>
      </c>
      <c r="CB343">
        <v>16090224.91</v>
      </c>
      <c r="CC343">
        <v>0</v>
      </c>
      <c r="CD343">
        <v>0</v>
      </c>
      <c r="CE343">
        <v>0</v>
      </c>
    </row>
    <row r="344" spans="1:83" x14ac:dyDescent="0.25">
      <c r="A344">
        <v>154</v>
      </c>
      <c r="B344" t="s">
        <v>87</v>
      </c>
      <c r="C344">
        <v>1</v>
      </c>
      <c r="D344">
        <v>2014</v>
      </c>
      <c r="E344">
        <v>2012</v>
      </c>
      <c r="F344">
        <v>0.24528819099999999</v>
      </c>
      <c r="G344">
        <v>2.16563E-3</v>
      </c>
      <c r="H344">
        <v>0.22356258500000001</v>
      </c>
      <c r="I344">
        <v>0.52898359500000003</v>
      </c>
      <c r="J344">
        <v>279.4196025</v>
      </c>
      <c r="K344">
        <v>182.9097099</v>
      </c>
      <c r="L344">
        <v>149.2920427</v>
      </c>
      <c r="M344">
        <v>114.3949899</v>
      </c>
      <c r="N344">
        <v>160627.073</v>
      </c>
      <c r="O344">
        <v>2166.4389999999999</v>
      </c>
      <c r="P344">
        <v>274006.86099999998</v>
      </c>
      <c r="Q344">
        <v>846124.31400000001</v>
      </c>
      <c r="R344">
        <v>2545.0024619999999</v>
      </c>
      <c r="S344">
        <v>182978042</v>
      </c>
      <c r="T344">
        <v>71897</v>
      </c>
      <c r="U344">
        <v>5.6339999999999897</v>
      </c>
      <c r="V344">
        <v>24265.655919999899</v>
      </c>
      <c r="W344" s="1">
        <v>7.8399999999999995E-5</v>
      </c>
      <c r="X344">
        <v>47.13089016</v>
      </c>
      <c r="Y344">
        <v>47.13089016</v>
      </c>
      <c r="Z344">
        <v>29.61997306</v>
      </c>
      <c r="AA344">
        <v>21.016721899999901</v>
      </c>
      <c r="AB344">
        <v>96.509892629999996</v>
      </c>
      <c r="AC344">
        <v>0</v>
      </c>
      <c r="AD344">
        <v>0</v>
      </c>
      <c r="AE344">
        <v>0</v>
      </c>
      <c r="AF344">
        <v>15502101.57</v>
      </c>
      <c r="AG344">
        <v>0</v>
      </c>
      <c r="AH344">
        <v>0</v>
      </c>
      <c r="AI344">
        <v>0</v>
      </c>
      <c r="AJ344">
        <v>135.77881969999899</v>
      </c>
      <c r="AK344">
        <v>135.77881969999899</v>
      </c>
      <c r="AL344">
        <v>119.6720696</v>
      </c>
      <c r="AM344">
        <v>93.378268009999999</v>
      </c>
      <c r="AN344">
        <v>182.9097099</v>
      </c>
      <c r="AO344">
        <v>182.9097099</v>
      </c>
      <c r="AP344">
        <v>149.2920427</v>
      </c>
      <c r="AQ344">
        <v>114.3949899</v>
      </c>
      <c r="AR344">
        <v>44882352.890000001</v>
      </c>
      <c r="AS344">
        <v>396262.72899999999</v>
      </c>
      <c r="AT344">
        <v>40907044</v>
      </c>
      <c r="AU344">
        <v>96792382.359999999</v>
      </c>
      <c r="AV344">
        <v>1.084725731</v>
      </c>
      <c r="AW344">
        <v>1.084725731</v>
      </c>
      <c r="AX344">
        <v>1.0348524649999999</v>
      </c>
      <c r="AY344">
        <v>1.026655517</v>
      </c>
      <c r="AZ344">
        <v>1.084725731</v>
      </c>
      <c r="BA344">
        <v>1.084725731</v>
      </c>
      <c r="BB344">
        <v>1.0348524649999999</v>
      </c>
      <c r="BC344">
        <v>1.026655517</v>
      </c>
      <c r="BD344">
        <v>1.0418025550000001</v>
      </c>
      <c r="BE344">
        <v>1.0418025550000001</v>
      </c>
      <c r="BF344">
        <v>1.0519227659999999</v>
      </c>
      <c r="BG344">
        <v>1.0194016829999999</v>
      </c>
      <c r="BH344">
        <v>0.25986797699999897</v>
      </c>
      <c r="BI344">
        <v>0.25986797699999897</v>
      </c>
      <c r="BJ344">
        <v>0.29128412999999997</v>
      </c>
      <c r="BK344">
        <v>0.39184975799999999</v>
      </c>
      <c r="BL344">
        <v>0.25986797699999897</v>
      </c>
      <c r="BM344">
        <v>0.25986797699999897</v>
      </c>
      <c r="BN344">
        <v>0.29128412999999997</v>
      </c>
      <c r="BO344">
        <v>0.39184975799999999</v>
      </c>
      <c r="BP344">
        <v>0.145164612</v>
      </c>
      <c r="BQ344">
        <v>0.145164612</v>
      </c>
      <c r="BR344">
        <v>0.152841594</v>
      </c>
      <c r="BS344">
        <v>0.14127632900000001</v>
      </c>
      <c r="BT344">
        <v>1</v>
      </c>
      <c r="BU344">
        <v>1</v>
      </c>
      <c r="BV344">
        <v>1</v>
      </c>
      <c r="BW344">
        <v>1</v>
      </c>
      <c r="BX344">
        <v>108.0149625</v>
      </c>
      <c r="BY344">
        <v>0</v>
      </c>
      <c r="BZ344">
        <v>0</v>
      </c>
      <c r="CA344">
        <v>0</v>
      </c>
      <c r="CB344">
        <v>17350127.27</v>
      </c>
      <c r="CC344">
        <v>0</v>
      </c>
      <c r="CD344">
        <v>0</v>
      </c>
      <c r="CE344">
        <v>0</v>
      </c>
    </row>
    <row r="345" spans="1:83" x14ac:dyDescent="0.25">
      <c r="A345">
        <v>155</v>
      </c>
      <c r="B345" t="s">
        <v>87</v>
      </c>
      <c r="C345">
        <v>1</v>
      </c>
      <c r="D345">
        <v>2015</v>
      </c>
      <c r="E345">
        <v>2013</v>
      </c>
      <c r="F345">
        <v>0.27942315600000001</v>
      </c>
      <c r="G345">
        <v>1.7883809999999999E-3</v>
      </c>
      <c r="H345">
        <v>0.24115800500000001</v>
      </c>
      <c r="I345">
        <v>0.47763045900000001</v>
      </c>
      <c r="J345">
        <v>203.77851559999999</v>
      </c>
      <c r="K345">
        <v>96.170156890000001</v>
      </c>
      <c r="L345">
        <v>100.6563737</v>
      </c>
      <c r="M345">
        <v>64.312911009999993</v>
      </c>
      <c r="N345">
        <v>156240.03899999999</v>
      </c>
      <c r="O345">
        <v>2118.8879999999999</v>
      </c>
      <c r="P345">
        <v>272991.25899999897</v>
      </c>
      <c r="Q345">
        <v>846217.85800000001</v>
      </c>
      <c r="R345">
        <v>1573.2141469999999</v>
      </c>
      <c r="S345">
        <v>113943181</v>
      </c>
      <c r="T345">
        <v>72427</v>
      </c>
      <c r="U345">
        <v>5.3140000000000001</v>
      </c>
      <c r="V345">
        <v>24749.605940000001</v>
      </c>
      <c r="W345" s="1">
        <v>7.3399999999999995E-5</v>
      </c>
      <c r="X345">
        <v>1.096120577</v>
      </c>
      <c r="Y345">
        <v>1.096120577</v>
      </c>
      <c r="Z345">
        <v>1.646291551</v>
      </c>
      <c r="AA345">
        <v>-2.192101369</v>
      </c>
      <c r="AB345">
        <v>107.6083588</v>
      </c>
      <c r="AC345">
        <v>0</v>
      </c>
      <c r="AD345">
        <v>0</v>
      </c>
      <c r="AE345">
        <v>0</v>
      </c>
      <c r="AF345">
        <v>16812734.170000002</v>
      </c>
      <c r="AG345">
        <v>0</v>
      </c>
      <c r="AH345">
        <v>0</v>
      </c>
      <c r="AI345">
        <v>0</v>
      </c>
      <c r="AJ345">
        <v>95.074036320000005</v>
      </c>
      <c r="AK345">
        <v>95.074036320000005</v>
      </c>
      <c r="AL345">
        <v>99.010082190000006</v>
      </c>
      <c r="AM345">
        <v>66.505012379999997</v>
      </c>
      <c r="AN345">
        <v>96.170156890000001</v>
      </c>
      <c r="AO345">
        <v>96.170156890000001</v>
      </c>
      <c r="AP345">
        <v>100.6563737</v>
      </c>
      <c r="AQ345">
        <v>64.312911009999993</v>
      </c>
      <c r="AR345">
        <v>31838363.23</v>
      </c>
      <c r="AS345">
        <v>203773.79139999999</v>
      </c>
      <c r="AT345">
        <v>27478310.199999999</v>
      </c>
      <c r="AU345">
        <v>54422733.799999997</v>
      </c>
      <c r="AV345">
        <v>1.084725731</v>
      </c>
      <c r="AW345">
        <v>1.084725731</v>
      </c>
      <c r="AX345">
        <v>1.0348524649999999</v>
      </c>
      <c r="AY345">
        <v>1.026655517</v>
      </c>
      <c r="AZ345">
        <v>1.084725731</v>
      </c>
      <c r="BA345">
        <v>1.084725731</v>
      </c>
      <c r="BB345">
        <v>1.0348524649999999</v>
      </c>
      <c r="BC345">
        <v>1.026655517</v>
      </c>
      <c r="BD345">
        <v>1.0418025550000001</v>
      </c>
      <c r="BE345">
        <v>1.0418025550000001</v>
      </c>
      <c r="BF345">
        <v>1.0519227659999999</v>
      </c>
      <c r="BG345">
        <v>1.0194016829999999</v>
      </c>
      <c r="BH345">
        <v>0.25986797699999897</v>
      </c>
      <c r="BI345">
        <v>0.25986797699999897</v>
      </c>
      <c r="BJ345">
        <v>0.29128412999999997</v>
      </c>
      <c r="BK345">
        <v>0.39184975799999999</v>
      </c>
      <c r="BL345">
        <v>0.25986797699999897</v>
      </c>
      <c r="BM345">
        <v>0.25986797699999897</v>
      </c>
      <c r="BN345">
        <v>0.29128412999999997</v>
      </c>
      <c r="BO345">
        <v>0.39184975799999999</v>
      </c>
      <c r="BP345">
        <v>0.145164612</v>
      </c>
      <c r="BQ345">
        <v>0.145164612</v>
      </c>
      <c r="BR345">
        <v>0.152841594</v>
      </c>
      <c r="BS345">
        <v>0.14127632900000001</v>
      </c>
      <c r="BT345">
        <v>1</v>
      </c>
      <c r="BU345">
        <v>1</v>
      </c>
      <c r="BV345">
        <v>1</v>
      </c>
      <c r="BW345">
        <v>1</v>
      </c>
      <c r="BX345">
        <v>124.87115249999999</v>
      </c>
      <c r="BY345">
        <v>0</v>
      </c>
      <c r="BZ345">
        <v>0</v>
      </c>
      <c r="CA345">
        <v>0</v>
      </c>
      <c r="CB345">
        <v>19509873.739999998</v>
      </c>
      <c r="CC345">
        <v>0</v>
      </c>
      <c r="CD345">
        <v>0</v>
      </c>
      <c r="CE345">
        <v>0</v>
      </c>
    </row>
    <row r="346" spans="1:83" x14ac:dyDescent="0.25">
      <c r="A346">
        <v>156</v>
      </c>
      <c r="B346" t="s">
        <v>87</v>
      </c>
      <c r="C346">
        <v>1</v>
      </c>
      <c r="D346">
        <v>2016</v>
      </c>
      <c r="E346">
        <v>2014</v>
      </c>
      <c r="F346">
        <v>0.31511270199999902</v>
      </c>
      <c r="G346">
        <v>1.9507729999999901E-3</v>
      </c>
      <c r="H346">
        <v>0.21086375399999999</v>
      </c>
      <c r="I346">
        <v>0.47207276999999997</v>
      </c>
      <c r="J346">
        <v>231.671546699999</v>
      </c>
      <c r="K346">
        <v>105.0373061</v>
      </c>
      <c r="L346">
        <v>88.305083920000001</v>
      </c>
      <c r="M346">
        <v>63.33684135</v>
      </c>
      <c r="N346">
        <v>154049.291</v>
      </c>
      <c r="O346">
        <v>2103.4380000000001</v>
      </c>
      <c r="P346">
        <v>270447.34299999999</v>
      </c>
      <c r="Q346">
        <v>844148.86699999997</v>
      </c>
      <c r="R346">
        <v>1552.683262</v>
      </c>
      <c r="S346">
        <v>113257375.2</v>
      </c>
      <c r="T346">
        <v>72943</v>
      </c>
      <c r="U346">
        <v>5.58</v>
      </c>
      <c r="V346">
        <v>24394.32645</v>
      </c>
      <c r="W346" s="1">
        <v>7.6500000000000003E-5</v>
      </c>
      <c r="X346">
        <v>3.7954867430000001</v>
      </c>
      <c r="Y346">
        <v>3.7954867430000001</v>
      </c>
      <c r="Z346">
        <v>1.8114169449999999</v>
      </c>
      <c r="AA346">
        <v>-0.15916153599999999</v>
      </c>
      <c r="AB346">
        <v>126.6342406</v>
      </c>
      <c r="AC346">
        <v>0</v>
      </c>
      <c r="AD346">
        <v>0</v>
      </c>
      <c r="AE346">
        <v>0</v>
      </c>
      <c r="AF346">
        <v>19507914.98</v>
      </c>
      <c r="AG346">
        <v>0</v>
      </c>
      <c r="AH346">
        <v>0</v>
      </c>
      <c r="AI346">
        <v>0</v>
      </c>
      <c r="AJ346">
        <v>101.2418194</v>
      </c>
      <c r="AK346">
        <v>101.2418194</v>
      </c>
      <c r="AL346">
        <v>86.493666970000007</v>
      </c>
      <c r="AM346">
        <v>63.49600289</v>
      </c>
      <c r="AN346">
        <v>105.0373061</v>
      </c>
      <c r="AO346">
        <v>105.0373061</v>
      </c>
      <c r="AP346">
        <v>88.305083920000001</v>
      </c>
      <c r="AQ346">
        <v>63.33684135</v>
      </c>
      <c r="AR346">
        <v>35688837.520000003</v>
      </c>
      <c r="AS346">
        <v>220939.46119999999</v>
      </c>
      <c r="AT346">
        <v>23881875.32</v>
      </c>
      <c r="AU346">
        <v>53465722.869999997</v>
      </c>
      <c r="AV346">
        <v>1.084725731</v>
      </c>
      <c r="AW346">
        <v>1.084725731</v>
      </c>
      <c r="AX346">
        <v>1.0348524649999999</v>
      </c>
      <c r="AY346">
        <v>1.026655517</v>
      </c>
      <c r="AZ346">
        <v>1.084725731</v>
      </c>
      <c r="BA346">
        <v>1.084725731</v>
      </c>
      <c r="BB346">
        <v>1.0348524649999999</v>
      </c>
      <c r="BC346">
        <v>1.026655517</v>
      </c>
      <c r="BD346">
        <v>1.0418025550000001</v>
      </c>
      <c r="BE346">
        <v>1.0418025550000001</v>
      </c>
      <c r="BF346">
        <v>1.0519227659999999</v>
      </c>
      <c r="BG346">
        <v>1.0194016829999999</v>
      </c>
      <c r="BH346">
        <v>0.25986797699999897</v>
      </c>
      <c r="BI346">
        <v>0.25986797699999897</v>
      </c>
      <c r="BJ346">
        <v>0.29128412999999997</v>
      </c>
      <c r="BK346">
        <v>0.39184975799999999</v>
      </c>
      <c r="BL346">
        <v>0.25986797699999897</v>
      </c>
      <c r="BM346">
        <v>0.25986797699999897</v>
      </c>
      <c r="BN346">
        <v>0.29128412999999997</v>
      </c>
      <c r="BO346">
        <v>0.39184975799999999</v>
      </c>
      <c r="BP346">
        <v>0.145164612</v>
      </c>
      <c r="BQ346">
        <v>0.145164612</v>
      </c>
      <c r="BR346">
        <v>0.152841594</v>
      </c>
      <c r="BS346">
        <v>0.14127632900000001</v>
      </c>
      <c r="BT346">
        <v>1</v>
      </c>
      <c r="BU346">
        <v>1</v>
      </c>
      <c r="BV346">
        <v>1</v>
      </c>
      <c r="BW346">
        <v>1</v>
      </c>
      <c r="BX346">
        <v>138.7734476</v>
      </c>
      <c r="BY346">
        <v>0</v>
      </c>
      <c r="BZ346">
        <v>0</v>
      </c>
      <c r="CA346">
        <v>0</v>
      </c>
      <c r="CB346">
        <v>21377951.210000001</v>
      </c>
      <c r="CC346">
        <v>0</v>
      </c>
      <c r="CD346">
        <v>0</v>
      </c>
      <c r="CE346">
        <v>0</v>
      </c>
    </row>
    <row r="347" spans="1:83" x14ac:dyDescent="0.25">
      <c r="A347">
        <v>157</v>
      </c>
      <c r="B347" t="s">
        <v>87</v>
      </c>
      <c r="C347">
        <v>1</v>
      </c>
      <c r="D347">
        <v>2017</v>
      </c>
      <c r="E347">
        <v>2015</v>
      </c>
      <c r="F347">
        <v>0.28286747000000001</v>
      </c>
      <c r="G347">
        <v>1.0035443E-2</v>
      </c>
      <c r="H347">
        <v>0.201132751</v>
      </c>
      <c r="I347">
        <v>0.50596433699999999</v>
      </c>
      <c r="J347">
        <v>236.60060179999999</v>
      </c>
      <c r="K347">
        <v>92.709150510000001</v>
      </c>
      <c r="L347">
        <v>89.502448770000001</v>
      </c>
      <c r="M347">
        <v>71.523213369999993</v>
      </c>
      <c r="N347">
        <v>145503.337</v>
      </c>
      <c r="O347">
        <v>13174.063</v>
      </c>
      <c r="P347">
        <v>273497.69399999903</v>
      </c>
      <c r="Q347">
        <v>860951.48899999994</v>
      </c>
      <c r="R347">
        <v>1653.388359</v>
      </c>
      <c r="S347">
        <v>121704263.7</v>
      </c>
      <c r="T347">
        <v>73609</v>
      </c>
      <c r="U347">
        <v>29.058</v>
      </c>
      <c r="V347">
        <v>24783.698260000001</v>
      </c>
      <c r="W347">
        <v>3.9476199999999902E-4</v>
      </c>
      <c r="X347">
        <v>7.1275057579999999</v>
      </c>
      <c r="Y347">
        <v>7.1275057579999999</v>
      </c>
      <c r="Z347">
        <v>3.3236692059999999</v>
      </c>
      <c r="AA347">
        <v>4.2302887739999999</v>
      </c>
      <c r="AB347">
        <v>143.8914513</v>
      </c>
      <c r="AC347">
        <v>0</v>
      </c>
      <c r="AD347">
        <v>0</v>
      </c>
      <c r="AE347">
        <v>0</v>
      </c>
      <c r="AF347">
        <v>20936686.329999998</v>
      </c>
      <c r="AG347">
        <v>0</v>
      </c>
      <c r="AH347">
        <v>0</v>
      </c>
      <c r="AI347">
        <v>0</v>
      </c>
      <c r="AJ347">
        <v>85.581644760000003</v>
      </c>
      <c r="AK347">
        <v>85.581644760000003</v>
      </c>
      <c r="AL347">
        <v>86.178779559999995</v>
      </c>
      <c r="AM347">
        <v>67.292924599999907</v>
      </c>
      <c r="AN347">
        <v>92.709150510000001</v>
      </c>
      <c r="AO347">
        <v>92.709150510000001</v>
      </c>
      <c r="AP347">
        <v>89.502448770000001</v>
      </c>
      <c r="AQ347">
        <v>71.523213369999993</v>
      </c>
      <c r="AR347">
        <v>34426177.100000001</v>
      </c>
      <c r="AS347">
        <v>1221356.19</v>
      </c>
      <c r="AT347">
        <v>24478713.350000001</v>
      </c>
      <c r="AU347">
        <v>61578017.049999997</v>
      </c>
      <c r="AV347">
        <v>1.084725731</v>
      </c>
      <c r="AW347">
        <v>1.084725731</v>
      </c>
      <c r="AX347">
        <v>1.0348524649999999</v>
      </c>
      <c r="AY347">
        <v>1.026655517</v>
      </c>
      <c r="AZ347">
        <v>1.084725731</v>
      </c>
      <c r="BA347">
        <v>1.084725731</v>
      </c>
      <c r="BB347">
        <v>1.0348524649999999</v>
      </c>
      <c r="BC347">
        <v>1.026655517</v>
      </c>
      <c r="BD347">
        <v>1.0418025550000001</v>
      </c>
      <c r="BE347">
        <v>1.0418025550000001</v>
      </c>
      <c r="BF347">
        <v>1.0519227659999999</v>
      </c>
      <c r="BG347">
        <v>1.0194016829999999</v>
      </c>
      <c r="BH347">
        <v>0.25986797699999897</v>
      </c>
      <c r="BI347">
        <v>0.25986797699999897</v>
      </c>
      <c r="BJ347">
        <v>0.29128412999999997</v>
      </c>
      <c r="BK347">
        <v>0.39184975799999999</v>
      </c>
      <c r="BL347">
        <v>0.25986797699999897</v>
      </c>
      <c r="BM347">
        <v>0.25986797699999897</v>
      </c>
      <c r="BN347">
        <v>0.29128412999999997</v>
      </c>
      <c r="BO347">
        <v>0.39184975799999999</v>
      </c>
      <c r="BP347">
        <v>0.145164612</v>
      </c>
      <c r="BQ347">
        <v>0.145164612</v>
      </c>
      <c r="BR347">
        <v>0.152841594</v>
      </c>
      <c r="BS347">
        <v>0.14127632900000001</v>
      </c>
      <c r="BT347">
        <v>1</v>
      </c>
      <c r="BU347">
        <v>1</v>
      </c>
      <c r="BV347">
        <v>1</v>
      </c>
      <c r="BW347">
        <v>1</v>
      </c>
      <c r="BX347">
        <v>147.0038342</v>
      </c>
      <c r="BY347">
        <v>0</v>
      </c>
      <c r="BZ347">
        <v>0</v>
      </c>
      <c r="CA347">
        <v>0</v>
      </c>
      <c r="CB347">
        <v>21389548.43</v>
      </c>
      <c r="CC347">
        <v>0</v>
      </c>
      <c r="CD347">
        <v>0</v>
      </c>
      <c r="CE347">
        <v>0</v>
      </c>
    </row>
    <row r="348" spans="1:83" x14ac:dyDescent="0.25">
      <c r="A348">
        <v>158</v>
      </c>
      <c r="B348" t="s">
        <v>87</v>
      </c>
      <c r="C348">
        <v>1</v>
      </c>
      <c r="D348">
        <v>2018</v>
      </c>
      <c r="E348">
        <v>2016</v>
      </c>
      <c r="F348">
        <v>0.30225269500000002</v>
      </c>
      <c r="G348">
        <v>1.3438521E-2</v>
      </c>
      <c r="H348">
        <v>0.18407201300000001</v>
      </c>
      <c r="I348">
        <v>0.50023677200000005</v>
      </c>
      <c r="J348">
        <v>237.6058534</v>
      </c>
      <c r="K348">
        <v>84.446562529999994</v>
      </c>
      <c r="L348">
        <v>72.484478809999999</v>
      </c>
      <c r="M348">
        <v>62.540162350000003</v>
      </c>
      <c r="N348">
        <v>134940.606</v>
      </c>
      <c r="O348">
        <v>16881.036</v>
      </c>
      <c r="P348">
        <v>269384.34299999999</v>
      </c>
      <c r="Q348">
        <v>848489.00300000003</v>
      </c>
      <c r="R348">
        <v>1428.712518</v>
      </c>
      <c r="S348">
        <v>106079047</v>
      </c>
      <c r="T348">
        <v>74248</v>
      </c>
      <c r="U348">
        <v>28.105999999999899</v>
      </c>
      <c r="V348">
        <v>25297.20434</v>
      </c>
      <c r="W348">
        <v>3.78542E-4</v>
      </c>
      <c r="X348">
        <v>1.9672251269999901</v>
      </c>
      <c r="Y348">
        <v>1.9672251269999901</v>
      </c>
      <c r="Z348">
        <v>4.9765443669999998</v>
      </c>
      <c r="AA348">
        <v>4.1342523729999998</v>
      </c>
      <c r="AB348">
        <v>153.1592909</v>
      </c>
      <c r="AC348">
        <v>0</v>
      </c>
      <c r="AD348">
        <v>0</v>
      </c>
      <c r="AE348">
        <v>0</v>
      </c>
      <c r="AF348">
        <v>20667407.52</v>
      </c>
      <c r="AG348">
        <v>0</v>
      </c>
      <c r="AH348">
        <v>0</v>
      </c>
      <c r="AI348">
        <v>0</v>
      </c>
      <c r="AJ348">
        <v>82.479337400000006</v>
      </c>
      <c r="AK348">
        <v>82.479337400000006</v>
      </c>
      <c r="AL348">
        <v>67.50793444</v>
      </c>
      <c r="AM348">
        <v>58.405909979999997</v>
      </c>
      <c r="AN348">
        <v>84.446562529999994</v>
      </c>
      <c r="AO348">
        <v>84.446562529999994</v>
      </c>
      <c r="AP348">
        <v>72.484478809999999</v>
      </c>
      <c r="AQ348">
        <v>62.540162350000003</v>
      </c>
      <c r="AR348">
        <v>32062677.850000001</v>
      </c>
      <c r="AS348">
        <v>1425545.46199999</v>
      </c>
      <c r="AT348">
        <v>19526183.699999999</v>
      </c>
      <c r="AU348">
        <v>53064640</v>
      </c>
      <c r="AV348">
        <v>1.084725731</v>
      </c>
      <c r="AW348">
        <v>1.084725731</v>
      </c>
      <c r="AX348">
        <v>1.0348524649999999</v>
      </c>
      <c r="AY348">
        <v>1.026655517</v>
      </c>
      <c r="AZ348">
        <v>1.084725731</v>
      </c>
      <c r="BA348">
        <v>1.084725731</v>
      </c>
      <c r="BB348">
        <v>1.0348524649999999</v>
      </c>
      <c r="BC348">
        <v>1.026655517</v>
      </c>
      <c r="BD348">
        <v>1.0418025550000001</v>
      </c>
      <c r="BE348">
        <v>1.0418025550000001</v>
      </c>
      <c r="BF348">
        <v>1.0519227659999999</v>
      </c>
      <c r="BG348">
        <v>1.0194016829999999</v>
      </c>
      <c r="BH348">
        <v>0.25986797699999897</v>
      </c>
      <c r="BI348">
        <v>0.25986797699999897</v>
      </c>
      <c r="BJ348">
        <v>0.29128412999999997</v>
      </c>
      <c r="BK348">
        <v>0.39184975799999999</v>
      </c>
      <c r="BL348">
        <v>0.25986797699999897</v>
      </c>
      <c r="BM348">
        <v>0.25986797699999897</v>
      </c>
      <c r="BN348">
        <v>0.29128412999999997</v>
      </c>
      <c r="BO348">
        <v>0.39184975799999999</v>
      </c>
      <c r="BP348">
        <v>0.145164612</v>
      </c>
      <c r="BQ348">
        <v>0.145164612</v>
      </c>
      <c r="BR348">
        <v>0.152841594</v>
      </c>
      <c r="BS348">
        <v>0.14127632900000001</v>
      </c>
      <c r="BT348">
        <v>1</v>
      </c>
      <c r="BU348">
        <v>1</v>
      </c>
      <c r="BV348">
        <v>1</v>
      </c>
      <c r="BW348">
        <v>1</v>
      </c>
      <c r="BX348">
        <v>155.41779119999899</v>
      </c>
      <c r="BY348">
        <v>0</v>
      </c>
      <c r="BZ348">
        <v>0</v>
      </c>
      <c r="CA348">
        <v>0</v>
      </c>
      <c r="CB348">
        <v>20972170.93</v>
      </c>
      <c r="CC348">
        <v>0</v>
      </c>
      <c r="CD348">
        <v>0</v>
      </c>
      <c r="CE348">
        <v>0</v>
      </c>
    </row>
    <row r="349" spans="1:83" x14ac:dyDescent="0.25">
      <c r="A349">
        <v>159</v>
      </c>
      <c r="B349" t="s">
        <v>87</v>
      </c>
      <c r="C349">
        <v>1</v>
      </c>
      <c r="D349">
        <v>2019</v>
      </c>
      <c r="E349">
        <v>2017</v>
      </c>
      <c r="F349">
        <v>0.33978898600000002</v>
      </c>
      <c r="G349">
        <v>2.5256762999999901E-2</v>
      </c>
      <c r="H349">
        <v>0.19871290999999999</v>
      </c>
      <c r="I349">
        <v>0.436241341</v>
      </c>
      <c r="J349">
        <v>286.55820019999999</v>
      </c>
      <c r="K349">
        <v>151.44478330000001</v>
      </c>
      <c r="L349">
        <v>86.207240420000005</v>
      </c>
      <c r="M349">
        <v>61.803588130000001</v>
      </c>
      <c r="N349">
        <v>134766.53</v>
      </c>
      <c r="O349">
        <v>18954.352999999999</v>
      </c>
      <c r="P349">
        <v>261979.875</v>
      </c>
      <c r="Q349">
        <v>802229.67</v>
      </c>
      <c r="R349">
        <v>1513.009217</v>
      </c>
      <c r="S349">
        <v>113654226.3</v>
      </c>
      <c r="T349">
        <v>75118</v>
      </c>
      <c r="U349">
        <v>31.405999999999999</v>
      </c>
      <c r="V349">
        <v>25772.184389999999</v>
      </c>
      <c r="W349">
        <v>4.1808900000000001E-4</v>
      </c>
      <c r="X349">
        <v>26.791051399999901</v>
      </c>
      <c r="Y349">
        <v>26.791051399999901</v>
      </c>
      <c r="Z349">
        <v>10.170934409999999</v>
      </c>
      <c r="AA349">
        <v>6.1694517119999999</v>
      </c>
      <c r="AB349">
        <v>135.113417</v>
      </c>
      <c r="AC349">
        <v>0</v>
      </c>
      <c r="AD349">
        <v>0</v>
      </c>
      <c r="AE349">
        <v>0</v>
      </c>
      <c r="AF349">
        <v>18208766.359999999</v>
      </c>
      <c r="AG349">
        <v>0</v>
      </c>
      <c r="AH349">
        <v>0</v>
      </c>
      <c r="AI349">
        <v>0</v>
      </c>
      <c r="AJ349">
        <v>124.6537319</v>
      </c>
      <c r="AK349">
        <v>124.6537319</v>
      </c>
      <c r="AL349">
        <v>76.036306010000004</v>
      </c>
      <c r="AM349">
        <v>55.634136410000004</v>
      </c>
      <c r="AN349">
        <v>151.44478330000001</v>
      </c>
      <c r="AO349">
        <v>151.44478330000001</v>
      </c>
      <c r="AP349">
        <v>86.207240420000005</v>
      </c>
      <c r="AQ349">
        <v>61.803588130000001</v>
      </c>
      <c r="AR349">
        <v>38618454.289999999</v>
      </c>
      <c r="AS349">
        <v>2870537.88199999</v>
      </c>
      <c r="AT349">
        <v>22584562.07</v>
      </c>
      <c r="AU349">
        <v>49580672.109999999</v>
      </c>
      <c r="AV349">
        <v>1.084725731</v>
      </c>
      <c r="AW349">
        <v>1.084725731</v>
      </c>
      <c r="AX349">
        <v>1.0348524649999999</v>
      </c>
      <c r="AY349">
        <v>1.026655517</v>
      </c>
      <c r="AZ349">
        <v>1.084725731</v>
      </c>
      <c r="BA349">
        <v>1.084725731</v>
      </c>
      <c r="BB349">
        <v>1.0348524649999999</v>
      </c>
      <c r="BC349">
        <v>1.026655517</v>
      </c>
      <c r="BD349">
        <v>1.0418025550000001</v>
      </c>
      <c r="BE349">
        <v>1.0418025550000001</v>
      </c>
      <c r="BF349">
        <v>1.0519227659999999</v>
      </c>
      <c r="BG349">
        <v>1.0194016829999999</v>
      </c>
      <c r="BH349">
        <v>0.25986797699999897</v>
      </c>
      <c r="BI349">
        <v>0.25986797699999897</v>
      </c>
      <c r="BJ349">
        <v>0.29128412999999997</v>
      </c>
      <c r="BK349">
        <v>0.39184975799999999</v>
      </c>
      <c r="BL349">
        <v>0.25986797699999897</v>
      </c>
      <c r="BM349">
        <v>0.25986797699999897</v>
      </c>
      <c r="BN349">
        <v>0.29128412999999997</v>
      </c>
      <c r="BO349">
        <v>0.39184975799999999</v>
      </c>
      <c r="BP349">
        <v>0.145164612</v>
      </c>
      <c r="BQ349">
        <v>0.145164612</v>
      </c>
      <c r="BR349">
        <v>0.152841594</v>
      </c>
      <c r="BS349">
        <v>0.14127632900000001</v>
      </c>
      <c r="BT349">
        <v>1</v>
      </c>
      <c r="BU349">
        <v>1</v>
      </c>
      <c r="BV349">
        <v>1</v>
      </c>
      <c r="BW349">
        <v>1</v>
      </c>
      <c r="BX349">
        <v>150.64252490000001</v>
      </c>
      <c r="BY349">
        <v>0</v>
      </c>
      <c r="BZ349">
        <v>0</v>
      </c>
      <c r="CA349">
        <v>0</v>
      </c>
      <c r="CB349">
        <v>20301570.350000001</v>
      </c>
      <c r="CC349">
        <v>0</v>
      </c>
      <c r="CD349">
        <v>0</v>
      </c>
      <c r="CE349">
        <v>0</v>
      </c>
    </row>
    <row r="350" spans="1:83" x14ac:dyDescent="0.25">
      <c r="A350">
        <v>229</v>
      </c>
      <c r="B350" t="s">
        <v>87</v>
      </c>
      <c r="C350">
        <v>1</v>
      </c>
      <c r="D350">
        <v>2020</v>
      </c>
      <c r="E350">
        <v>2018</v>
      </c>
      <c r="F350">
        <v>0.27024809987849402</v>
      </c>
      <c r="G350">
        <v>2.0210575775984702E-2</v>
      </c>
      <c r="H350">
        <v>0.20764081651782801</v>
      </c>
      <c r="I350">
        <v>0.50190050782769102</v>
      </c>
      <c r="J350">
        <v>289.99280390114097</v>
      </c>
      <c r="K350">
        <v>141.17462143192799</v>
      </c>
      <c r="L350">
        <v>106.370299712942</v>
      </c>
      <c r="M350">
        <v>83.994989004399002</v>
      </c>
      <c r="N350">
        <v>133438.357080844</v>
      </c>
      <c r="O350">
        <v>18838.281382751102</v>
      </c>
      <c r="P350">
        <v>256868.92620315001</v>
      </c>
      <c r="Q350">
        <v>786291.32222089299</v>
      </c>
      <c r="R350">
        <v>1747.21643165005</v>
      </c>
      <c r="S350">
        <v>131588890.49554799</v>
      </c>
      <c r="T350">
        <v>75313.446068771998</v>
      </c>
      <c r="U350">
        <v>31.405999999999999</v>
      </c>
      <c r="V350">
        <v>25986.8215331016</v>
      </c>
      <c r="W350">
        <v>4.1700119346299298E-4</v>
      </c>
      <c r="X350">
        <v>11.026863895301499</v>
      </c>
      <c r="Y350">
        <v>11.026863895301499</v>
      </c>
      <c r="Z350">
        <v>3.5824112838972</v>
      </c>
      <c r="AA350">
        <v>2.1807995186778601</v>
      </c>
      <c r="AB350">
        <v>148.81818246921199</v>
      </c>
      <c r="AC350">
        <v>0</v>
      </c>
      <c r="AD350">
        <v>0</v>
      </c>
      <c r="AE350">
        <v>0</v>
      </c>
      <c r="AF350">
        <v>16723538.076154601</v>
      </c>
      <c r="AG350">
        <v>0</v>
      </c>
      <c r="AH350">
        <v>0</v>
      </c>
      <c r="AI350">
        <v>0</v>
      </c>
      <c r="AJ350">
        <v>130.14775753662701</v>
      </c>
      <c r="AK350">
        <v>130.14775753662701</v>
      </c>
      <c r="AL350">
        <v>102.787888429045</v>
      </c>
      <c r="AM350">
        <v>81.814189485721201</v>
      </c>
      <c r="AN350">
        <v>141.17462143192799</v>
      </c>
      <c r="AO350">
        <v>141.17462143192799</v>
      </c>
      <c r="AP350">
        <v>106.370299712942</v>
      </c>
      <c r="AQ350">
        <v>83.994989004399002</v>
      </c>
      <c r="AR350">
        <v>35561647.621541299</v>
      </c>
      <c r="AS350">
        <v>2659487.2426380301</v>
      </c>
      <c r="AT350">
        <v>27323224.6671708</v>
      </c>
      <c r="AU350">
        <v>66044530.964198299</v>
      </c>
      <c r="AV350">
        <v>1.0833359836029099</v>
      </c>
      <c r="AW350">
        <v>1.0833359836029099</v>
      </c>
      <c r="AX350">
        <v>1.03222791174025</v>
      </c>
      <c r="AY350">
        <v>1.0240038885102301</v>
      </c>
      <c r="AZ350">
        <v>1.0833359836029099</v>
      </c>
      <c r="BA350">
        <v>1.0833359836029099</v>
      </c>
      <c r="BB350">
        <v>1.03222791174025</v>
      </c>
      <c r="BC350">
        <v>1.0240038885102301</v>
      </c>
      <c r="BD350">
        <v>1.040467800649</v>
      </c>
      <c r="BE350">
        <v>1.040467800649</v>
      </c>
      <c r="BF350">
        <v>1.0492549196954499</v>
      </c>
      <c r="BG350">
        <v>1.01676878958989</v>
      </c>
      <c r="BH350">
        <v>0.25986797699999897</v>
      </c>
      <c r="BI350">
        <v>0.25986797699999897</v>
      </c>
      <c r="BJ350">
        <v>0.29128412999999997</v>
      </c>
      <c r="BK350">
        <v>0.39184975799999999</v>
      </c>
      <c r="BL350">
        <v>0.25986797699999897</v>
      </c>
      <c r="BM350">
        <v>0.25986797699999897</v>
      </c>
      <c r="BN350">
        <v>0.29128412999999997</v>
      </c>
      <c r="BO350">
        <v>0.39184975799999999</v>
      </c>
      <c r="BP350">
        <v>0.145164612</v>
      </c>
      <c r="BQ350">
        <v>0.145164612</v>
      </c>
      <c r="BR350">
        <v>0.152841594</v>
      </c>
      <c r="BS350">
        <v>0.14127632900000001</v>
      </c>
      <c r="BT350">
        <v>1</v>
      </c>
      <c r="BU350">
        <v>1</v>
      </c>
      <c r="BV350">
        <v>1</v>
      </c>
      <c r="BW350">
        <v>1</v>
      </c>
      <c r="BX350">
        <v>158.48481607982299</v>
      </c>
      <c r="BY350">
        <v>0</v>
      </c>
      <c r="BZ350">
        <v>0</v>
      </c>
      <c r="CA350">
        <v>0</v>
      </c>
      <c r="CB350">
        <v>21358448.7207659</v>
      </c>
      <c r="CC350">
        <v>0</v>
      </c>
      <c r="CD350">
        <v>0</v>
      </c>
      <c r="CE350">
        <v>0</v>
      </c>
    </row>
    <row r="351" spans="1:83" x14ac:dyDescent="0.25">
      <c r="A351">
        <v>251</v>
      </c>
      <c r="B351" t="s">
        <v>87</v>
      </c>
      <c r="C351">
        <v>1</v>
      </c>
      <c r="D351">
        <v>2021</v>
      </c>
      <c r="E351">
        <v>2019</v>
      </c>
      <c r="F351">
        <v>0.28412563176671501</v>
      </c>
      <c r="G351">
        <v>1.9821369198473399E-2</v>
      </c>
      <c r="H351">
        <v>0.20368077499399201</v>
      </c>
      <c r="I351">
        <v>0.49237222404081699</v>
      </c>
      <c r="J351">
        <v>282.37801155151698</v>
      </c>
      <c r="K351">
        <v>140.99374892465599</v>
      </c>
      <c r="L351">
        <v>106.10052742530399</v>
      </c>
      <c r="M351">
        <v>83.778048168691598</v>
      </c>
      <c r="N351">
        <v>134047.020765455</v>
      </c>
      <c r="O351">
        <v>18888.086296555</v>
      </c>
      <c r="P351">
        <v>257920.97488687301</v>
      </c>
      <c r="Q351">
        <v>789618.78725333803</v>
      </c>
      <c r="R351">
        <v>1779.31623956519</v>
      </c>
      <c r="S351">
        <v>134355102.83360299</v>
      </c>
      <c r="T351">
        <v>75509.400659679799</v>
      </c>
      <c r="U351">
        <v>31.405999999999999</v>
      </c>
      <c r="V351">
        <v>26203.246227561001</v>
      </c>
      <c r="W351">
        <v>4.1591621723977701E-4</v>
      </c>
      <c r="X351">
        <v>10.8459913880288</v>
      </c>
      <c r="Y351">
        <v>10.8459913880288</v>
      </c>
      <c r="Z351">
        <v>3.3126389962587099</v>
      </c>
      <c r="AA351">
        <v>1.9638586829704601</v>
      </c>
      <c r="AB351">
        <v>141.38426262686099</v>
      </c>
      <c r="AC351">
        <v>0</v>
      </c>
      <c r="AD351">
        <v>0</v>
      </c>
      <c r="AE351">
        <v>0</v>
      </c>
      <c r="AF351">
        <v>19273936.4837768</v>
      </c>
      <c r="AG351">
        <v>0</v>
      </c>
      <c r="AH351">
        <v>0</v>
      </c>
      <c r="AI351">
        <v>0</v>
      </c>
      <c r="AJ351">
        <v>130.14775753662701</v>
      </c>
      <c r="AK351">
        <v>130.14775753662701</v>
      </c>
      <c r="AL351">
        <v>102.787888429045</v>
      </c>
      <c r="AM351">
        <v>81.814189485721201</v>
      </c>
      <c r="AN351">
        <v>140.99374892465599</v>
      </c>
      <c r="AO351">
        <v>140.99374892465599</v>
      </c>
      <c r="AP351">
        <v>106.10052742530399</v>
      </c>
      <c r="AQ351">
        <v>83.778048168691598</v>
      </c>
      <c r="AR351">
        <v>38173728.473679602</v>
      </c>
      <c r="AS351">
        <v>2663102.0969637199</v>
      </c>
      <c r="AT351">
        <v>27365551.469545901</v>
      </c>
      <c r="AU351">
        <v>66152720.793413997</v>
      </c>
      <c r="AV351">
        <v>1.08397838019085</v>
      </c>
      <c r="AW351">
        <v>1.08397838019085</v>
      </c>
      <c r="AX351">
        <v>1.0327775073030401</v>
      </c>
      <c r="AY351">
        <v>1.0245672341998699</v>
      </c>
      <c r="AZ351">
        <v>1.08397838019085</v>
      </c>
      <c r="BA351">
        <v>1.08397838019085</v>
      </c>
      <c r="BB351">
        <v>1.0327775073030401</v>
      </c>
      <c r="BC351">
        <v>1.0245672341998699</v>
      </c>
      <c r="BD351">
        <v>1.04108477726116</v>
      </c>
      <c r="BE351">
        <v>1.04108477726116</v>
      </c>
      <c r="BF351">
        <v>1.0498135810545699</v>
      </c>
      <c r="BG351">
        <v>1.0173281549608599</v>
      </c>
      <c r="BH351">
        <v>0.25986797699999897</v>
      </c>
      <c r="BI351">
        <v>0.25986797699999897</v>
      </c>
      <c r="BJ351">
        <v>0.29128412999999997</v>
      </c>
      <c r="BK351">
        <v>0.39184975799999999</v>
      </c>
      <c r="BL351">
        <v>0.25986797699999897</v>
      </c>
      <c r="BM351">
        <v>0.25986797699999897</v>
      </c>
      <c r="BN351">
        <v>0.29128412999999997</v>
      </c>
      <c r="BO351">
        <v>0.39184975799999999</v>
      </c>
      <c r="BP351">
        <v>0.145164612</v>
      </c>
      <c r="BQ351">
        <v>0.145164612</v>
      </c>
      <c r="BR351">
        <v>0.152841594</v>
      </c>
      <c r="BS351">
        <v>0.14127632900000001</v>
      </c>
      <c r="BT351">
        <v>1</v>
      </c>
      <c r="BU351">
        <v>1</v>
      </c>
      <c r="BV351">
        <v>1</v>
      </c>
      <c r="BW351">
        <v>1</v>
      </c>
      <c r="BX351">
        <v>148.81818246921199</v>
      </c>
      <c r="BY351">
        <v>0</v>
      </c>
      <c r="BZ351">
        <v>0</v>
      </c>
      <c r="CA351">
        <v>0</v>
      </c>
      <c r="CB351">
        <v>19858053.772449002</v>
      </c>
      <c r="CC351">
        <v>0</v>
      </c>
      <c r="CD351">
        <v>0</v>
      </c>
      <c r="CE351">
        <v>0</v>
      </c>
    </row>
    <row r="352" spans="1:83" x14ac:dyDescent="0.25">
      <c r="A352">
        <v>273</v>
      </c>
      <c r="B352" t="s">
        <v>87</v>
      </c>
      <c r="C352">
        <v>1</v>
      </c>
      <c r="D352">
        <v>2022</v>
      </c>
      <c r="E352">
        <v>2020</v>
      </c>
      <c r="F352">
        <v>0.27967733028987102</v>
      </c>
      <c r="G352">
        <v>1.9922171900099699E-2</v>
      </c>
      <c r="H352">
        <v>0.20493509217960201</v>
      </c>
      <c r="I352">
        <v>0.49546540563042502</v>
      </c>
      <c r="J352">
        <v>277.60210321740198</v>
      </c>
      <c r="K352">
        <v>141.077355400025</v>
      </c>
      <c r="L352">
        <v>106.157019192693</v>
      </c>
      <c r="M352">
        <v>83.824137839689698</v>
      </c>
      <c r="N352">
        <v>134606.36444430999</v>
      </c>
      <c r="O352">
        <v>18937.383574216099</v>
      </c>
      <c r="P352">
        <v>258885.79334394401</v>
      </c>
      <c r="Q352">
        <v>792656.16898398497</v>
      </c>
      <c r="R352">
        <v>1771.37730466377</v>
      </c>
      <c r="S352">
        <v>134103651.26068</v>
      </c>
      <c r="T352">
        <v>75705.865095823799</v>
      </c>
      <c r="U352">
        <v>31.405999999999999</v>
      </c>
      <c r="V352">
        <v>26421.4733605492</v>
      </c>
      <c r="W352">
        <v>4.1483406396628701E-4</v>
      </c>
      <c r="X352">
        <v>10.929597863398</v>
      </c>
      <c r="Y352">
        <v>10.929597863398</v>
      </c>
      <c r="Z352">
        <v>3.3691307636480601</v>
      </c>
      <c r="AA352">
        <v>2.0099483539685501</v>
      </c>
      <c r="AB352">
        <v>136.52474781737601</v>
      </c>
      <c r="AC352">
        <v>0</v>
      </c>
      <c r="AD352">
        <v>0</v>
      </c>
      <c r="AE352">
        <v>0</v>
      </c>
      <c r="AF352">
        <v>18515841.250895701</v>
      </c>
      <c r="AG352">
        <v>0</v>
      </c>
      <c r="AH352">
        <v>0</v>
      </c>
      <c r="AI352">
        <v>0</v>
      </c>
      <c r="AJ352">
        <v>130.14775753662701</v>
      </c>
      <c r="AK352">
        <v>130.14775753662701</v>
      </c>
      <c r="AL352">
        <v>102.787888429045</v>
      </c>
      <c r="AM352">
        <v>81.814189485721201</v>
      </c>
      <c r="AN352">
        <v>141.077355400025</v>
      </c>
      <c r="AO352">
        <v>141.077355400025</v>
      </c>
      <c r="AP352">
        <v>106.157019192693</v>
      </c>
      <c r="AQ352">
        <v>83.824137839689698</v>
      </c>
      <c r="AR352">
        <v>37505751.166710898</v>
      </c>
      <c r="AS352">
        <v>2671635.9928462901</v>
      </c>
      <c r="AT352">
        <v>27482544.1327287</v>
      </c>
      <c r="AU352">
        <v>66443719.968393996</v>
      </c>
      <c r="AV352">
        <v>1.0845663913133401</v>
      </c>
      <c r="AW352">
        <v>1.0845663913133401</v>
      </c>
      <c r="AX352">
        <v>1.0332797447197499</v>
      </c>
      <c r="AY352">
        <v>1.0250795829945001</v>
      </c>
      <c r="AZ352">
        <v>1.0845663913133401</v>
      </c>
      <c r="BA352">
        <v>1.0845663913133401</v>
      </c>
      <c r="BB352">
        <v>1.0332797447197499</v>
      </c>
      <c r="BC352">
        <v>1.0250795829945001</v>
      </c>
      <c r="BD352">
        <v>1.04164952046977</v>
      </c>
      <c r="BE352">
        <v>1.04164952046977</v>
      </c>
      <c r="BF352">
        <v>1.05032410307625</v>
      </c>
      <c r="BG352">
        <v>1.01783688375536</v>
      </c>
      <c r="BH352">
        <v>0.25986797699999897</v>
      </c>
      <c r="BI352">
        <v>0.25986797699999897</v>
      </c>
      <c r="BJ352">
        <v>0.29128412999999997</v>
      </c>
      <c r="BK352">
        <v>0.39184975799999999</v>
      </c>
      <c r="BL352">
        <v>0.25986797699999897</v>
      </c>
      <c r="BM352">
        <v>0.25986797699999897</v>
      </c>
      <c r="BN352">
        <v>0.29128412999999997</v>
      </c>
      <c r="BO352">
        <v>0.39184975799999999</v>
      </c>
      <c r="BP352">
        <v>0.145164612</v>
      </c>
      <c r="BQ352">
        <v>0.145164612</v>
      </c>
      <c r="BR352">
        <v>0.152841594</v>
      </c>
      <c r="BS352">
        <v>0.14127632900000001</v>
      </c>
      <c r="BT352">
        <v>1</v>
      </c>
      <c r="BU352">
        <v>1</v>
      </c>
      <c r="BV352">
        <v>1</v>
      </c>
      <c r="BW352">
        <v>1</v>
      </c>
      <c r="BX352">
        <v>141.38426262686099</v>
      </c>
      <c r="BY352">
        <v>0</v>
      </c>
      <c r="BZ352">
        <v>0</v>
      </c>
      <c r="CA352">
        <v>0</v>
      </c>
      <c r="CB352">
        <v>18952139.188251399</v>
      </c>
      <c r="CC352">
        <v>0</v>
      </c>
      <c r="CD352">
        <v>0</v>
      </c>
      <c r="CE352">
        <v>0</v>
      </c>
    </row>
    <row r="353" spans="1:83" x14ac:dyDescent="0.25">
      <c r="A353">
        <v>295</v>
      </c>
      <c r="B353" t="s">
        <v>87</v>
      </c>
      <c r="C353">
        <v>1</v>
      </c>
      <c r="D353">
        <v>2023</v>
      </c>
      <c r="E353">
        <v>2021</v>
      </c>
      <c r="F353">
        <v>0.27855620120879099</v>
      </c>
      <c r="G353">
        <v>1.99512499240822E-2</v>
      </c>
      <c r="H353">
        <v>0.20525062889151799</v>
      </c>
      <c r="I353">
        <v>0.49624191997560702</v>
      </c>
      <c r="J353">
        <v>276.25668432759602</v>
      </c>
      <c r="K353">
        <v>141.15388372902299</v>
      </c>
      <c r="L353">
        <v>106.208643116247</v>
      </c>
      <c r="M353">
        <v>83.866055241056401</v>
      </c>
      <c r="N353">
        <v>135085.86699314599</v>
      </c>
      <c r="O353">
        <v>19001.160801604601</v>
      </c>
      <c r="P353">
        <v>259793.02822698999</v>
      </c>
      <c r="Q353">
        <v>795444.87645046902</v>
      </c>
      <c r="R353">
        <v>1771.1071092642601</v>
      </c>
      <c r="S353">
        <v>134432060.783759</v>
      </c>
      <c r="T353">
        <v>75902.840703746799</v>
      </c>
      <c r="U353">
        <v>31.405999999999999</v>
      </c>
      <c r="V353">
        <v>26641.517943221199</v>
      </c>
      <c r="W353">
        <v>4.1375472629761998E-4</v>
      </c>
      <c r="X353">
        <v>11.0061261923967</v>
      </c>
      <c r="Y353">
        <v>11.0061261923967</v>
      </c>
      <c r="Z353">
        <v>3.4207546872015899</v>
      </c>
      <c r="AA353">
        <v>2.0518657553352799</v>
      </c>
      <c r="AB353">
        <v>135.102800598572</v>
      </c>
      <c r="AC353">
        <v>0</v>
      </c>
      <c r="AD353">
        <v>0</v>
      </c>
      <c r="AE353">
        <v>0</v>
      </c>
      <c r="AF353">
        <v>18378989.4096082</v>
      </c>
      <c r="AG353">
        <v>0</v>
      </c>
      <c r="AH353">
        <v>0</v>
      </c>
      <c r="AI353">
        <v>0</v>
      </c>
      <c r="AJ353">
        <v>130.14775753662701</v>
      </c>
      <c r="AK353">
        <v>130.14775753662701</v>
      </c>
      <c r="AL353">
        <v>102.787888429045</v>
      </c>
      <c r="AM353">
        <v>81.814189485721201</v>
      </c>
      <c r="AN353">
        <v>141.15388372902299</v>
      </c>
      <c r="AO353">
        <v>141.15388372902299</v>
      </c>
      <c r="AP353">
        <v>106.208643116247</v>
      </c>
      <c r="AQ353">
        <v>83.866055241056401</v>
      </c>
      <c r="AR353">
        <v>37446884.172593303</v>
      </c>
      <c r="AS353">
        <v>2682087.6425061901</v>
      </c>
      <c r="AT353">
        <v>27592265.019049399</v>
      </c>
      <c r="AU353">
        <v>66710823.9496103</v>
      </c>
      <c r="AV353">
        <v>1.08506864695074</v>
      </c>
      <c r="AW353">
        <v>1.08506864695074</v>
      </c>
      <c r="AX353">
        <v>1.0337504757093201</v>
      </c>
      <c r="AY353">
        <v>1.02554841694272</v>
      </c>
      <c r="AZ353">
        <v>1.08506864695074</v>
      </c>
      <c r="BA353">
        <v>1.08506864695074</v>
      </c>
      <c r="BB353">
        <v>1.0337504757093201</v>
      </c>
      <c r="BC353">
        <v>1.02554841694272</v>
      </c>
      <c r="BD353">
        <v>1.0421319015835899</v>
      </c>
      <c r="BE353">
        <v>1.0421319015835899</v>
      </c>
      <c r="BF353">
        <v>1.05080259895981</v>
      </c>
      <c r="BG353">
        <v>1.01830240515758</v>
      </c>
      <c r="BH353">
        <v>0.25986797699999897</v>
      </c>
      <c r="BI353">
        <v>0.25986797699999897</v>
      </c>
      <c r="BJ353">
        <v>0.29128412999999997</v>
      </c>
      <c r="BK353">
        <v>0.39184975799999999</v>
      </c>
      <c r="BL353">
        <v>0.25986797699999897</v>
      </c>
      <c r="BM353">
        <v>0.25986797699999897</v>
      </c>
      <c r="BN353">
        <v>0.29128412999999997</v>
      </c>
      <c r="BO353">
        <v>0.39184975799999999</v>
      </c>
      <c r="BP353">
        <v>0.145164612</v>
      </c>
      <c r="BQ353">
        <v>0.145164612</v>
      </c>
      <c r="BR353">
        <v>0.152841594</v>
      </c>
      <c r="BS353">
        <v>0.14127632900000001</v>
      </c>
      <c r="BT353">
        <v>1</v>
      </c>
      <c r="BU353">
        <v>1</v>
      </c>
      <c r="BV353">
        <v>1</v>
      </c>
      <c r="BW353">
        <v>1</v>
      </c>
      <c r="BX353">
        <v>136.52474781737601</v>
      </c>
      <c r="BY353">
        <v>0</v>
      </c>
      <c r="BZ353">
        <v>0</v>
      </c>
      <c r="CA353">
        <v>0</v>
      </c>
      <c r="CB353">
        <v>18377099.960373301</v>
      </c>
      <c r="CC353">
        <v>0</v>
      </c>
      <c r="CD353">
        <v>0</v>
      </c>
      <c r="CE353">
        <v>0</v>
      </c>
    </row>
    <row r="354" spans="1:83" x14ac:dyDescent="0.25">
      <c r="A354">
        <v>317</v>
      </c>
      <c r="B354" t="s">
        <v>87</v>
      </c>
      <c r="C354">
        <v>1</v>
      </c>
      <c r="D354">
        <v>2024</v>
      </c>
      <c r="E354">
        <v>2022</v>
      </c>
      <c r="F354">
        <v>0.15901312075113</v>
      </c>
      <c r="G354">
        <v>2.11885407640738E-2</v>
      </c>
      <c r="H354">
        <v>0.233660014523179</v>
      </c>
      <c r="I354">
        <v>0.58613832396161603</v>
      </c>
      <c r="J354">
        <v>156.785268151118</v>
      </c>
      <c r="K354">
        <v>156.785268151118</v>
      </c>
      <c r="L354">
        <v>121.823045537859</v>
      </c>
      <c r="M354">
        <v>99.470429487710504</v>
      </c>
      <c r="N354">
        <v>137018.342944673</v>
      </c>
      <c r="O354">
        <v>18257.730753255601</v>
      </c>
      <c r="P354">
        <v>259122.992145578</v>
      </c>
      <c r="Q354">
        <v>796080.76050307695</v>
      </c>
      <c r="R354">
        <v>1775.2702279325499</v>
      </c>
      <c r="S354">
        <v>135098648.07838401</v>
      </c>
      <c r="T354">
        <v>76100.328813443295</v>
      </c>
      <c r="U354">
        <v>31.405999999999999</v>
      </c>
      <c r="V354">
        <v>26863.3951117488</v>
      </c>
      <c r="W354">
        <v>4.1267819690798301E-4</v>
      </c>
      <c r="X354">
        <v>11.0714936373146</v>
      </c>
      <c r="Y354">
        <v>11.0714936373146</v>
      </c>
      <c r="Z354">
        <v>3.4691401316374599</v>
      </c>
      <c r="AA354">
        <v>2.0902230248125901</v>
      </c>
      <c r="AB354">
        <v>15.5660169771767</v>
      </c>
      <c r="AC354">
        <v>15.5660169771767</v>
      </c>
      <c r="AD354">
        <v>15.5660169771767</v>
      </c>
      <c r="AE354">
        <v>15.5660169771767</v>
      </c>
      <c r="AF354">
        <v>2102748.8989919499</v>
      </c>
      <c r="AG354">
        <v>295772.39162384201</v>
      </c>
      <c r="AH354">
        <v>4043942.6879334701</v>
      </c>
      <c r="AI354">
        <v>12381908.4512362</v>
      </c>
      <c r="AJ354">
        <v>130.14775753662701</v>
      </c>
      <c r="AK354">
        <v>130.14775753662701</v>
      </c>
      <c r="AL354">
        <v>102.787888429045</v>
      </c>
      <c r="AM354">
        <v>81.814189485721201</v>
      </c>
      <c r="AN354">
        <v>141.21925117394099</v>
      </c>
      <c r="AO354">
        <v>141.21925117394099</v>
      </c>
      <c r="AP354">
        <v>106.257028560682</v>
      </c>
      <c r="AQ354">
        <v>83.904412510533803</v>
      </c>
      <c r="AR354">
        <v>21482457.6402025</v>
      </c>
      <c r="AS354">
        <v>2862543.2119800998</v>
      </c>
      <c r="AT354">
        <v>31567152.072057199</v>
      </c>
      <c r="AU354">
        <v>79186495.154144302</v>
      </c>
      <c r="AV354">
        <v>1.08708657069544</v>
      </c>
      <c r="AW354">
        <v>1.08708657069544</v>
      </c>
      <c r="AX354">
        <v>1.03340387474031</v>
      </c>
      <c r="AY354">
        <v>1.0256549948934599</v>
      </c>
      <c r="AZ354">
        <v>1.08708657069544</v>
      </c>
      <c r="BA354">
        <v>1.08708657069544</v>
      </c>
      <c r="BB354">
        <v>1.03340387474031</v>
      </c>
      <c r="BC354">
        <v>1.0256549948934599</v>
      </c>
      <c r="BD354">
        <v>1.04406997500891</v>
      </c>
      <c r="BE354">
        <v>1.04406997500891</v>
      </c>
      <c r="BF354">
        <v>1.05045028067063</v>
      </c>
      <c r="BG354">
        <v>1.01840823008186</v>
      </c>
      <c r="BH354">
        <v>0.25986797699999897</v>
      </c>
      <c r="BI354">
        <v>0.25986797699999897</v>
      </c>
      <c r="BJ354">
        <v>0.29128412999999997</v>
      </c>
      <c r="BK354">
        <v>0.39184975799999999</v>
      </c>
      <c r="BL354">
        <v>0.25986797699999897</v>
      </c>
      <c r="BM354">
        <v>0.25986797699999897</v>
      </c>
      <c r="BN354">
        <v>0.29128412999999997</v>
      </c>
      <c r="BO354">
        <v>0.39184975799999999</v>
      </c>
      <c r="BP354">
        <v>0.145164612</v>
      </c>
      <c r="BQ354">
        <v>0.145164612</v>
      </c>
      <c r="BR354">
        <v>0.152841594</v>
      </c>
      <c r="BS354">
        <v>0.14127632900000001</v>
      </c>
      <c r="BT354">
        <v>1</v>
      </c>
      <c r="BU354">
        <v>1</v>
      </c>
      <c r="BV354">
        <v>1</v>
      </c>
      <c r="BW354">
        <v>1</v>
      </c>
      <c r="BX354">
        <v>15.5660169771767</v>
      </c>
      <c r="BY354">
        <v>15.5660169771767</v>
      </c>
      <c r="BZ354">
        <v>15.5660169771767</v>
      </c>
      <c r="CA354">
        <v>15.5660169771767</v>
      </c>
      <c r="CB354">
        <v>2102748.8989919499</v>
      </c>
      <c r="CC354">
        <v>295772.39162384201</v>
      </c>
      <c r="CD354">
        <v>4043942.6879334701</v>
      </c>
      <c r="CE354">
        <v>12381908.4512362</v>
      </c>
    </row>
    <row r="355" spans="1:83" x14ac:dyDescent="0.25">
      <c r="A355">
        <v>339</v>
      </c>
      <c r="B355" t="s">
        <v>87</v>
      </c>
      <c r="C355">
        <v>1</v>
      </c>
      <c r="D355">
        <v>2025</v>
      </c>
      <c r="E355">
        <v>2023</v>
      </c>
      <c r="F355">
        <v>0.15927250831966999</v>
      </c>
      <c r="G355">
        <v>2.1222691857439399E-2</v>
      </c>
      <c r="H355">
        <v>0.233536390551421</v>
      </c>
      <c r="I355">
        <v>0.58596840927146798</v>
      </c>
      <c r="J355">
        <v>156.970444594458</v>
      </c>
      <c r="K355">
        <v>156.970444594458</v>
      </c>
      <c r="L355">
        <v>121.709967349214</v>
      </c>
      <c r="M355">
        <v>99.401697269454502</v>
      </c>
      <c r="N355">
        <v>137512.42456943099</v>
      </c>
      <c r="O355">
        <v>18323.211230836201</v>
      </c>
      <c r="P355">
        <v>260044.35216205899</v>
      </c>
      <c r="Q355">
        <v>798912.85844241001</v>
      </c>
      <c r="R355">
        <v>1776.2495116044599</v>
      </c>
      <c r="S355">
        <v>135524872.74578699</v>
      </c>
      <c r="T355">
        <v>76298.330758367796</v>
      </c>
      <c r="U355">
        <v>31.405999999999999</v>
      </c>
      <c r="V355">
        <v>27087.120128361501</v>
      </c>
      <c r="W355">
        <v>4.1160446849064503E-4</v>
      </c>
      <c r="X355">
        <v>11.3341218875668</v>
      </c>
      <c r="Y355">
        <v>11.3341218875668</v>
      </c>
      <c r="Z355">
        <v>3.4335137499047899</v>
      </c>
      <c r="AA355">
        <v>2.09894261346922</v>
      </c>
      <c r="AB355">
        <v>15.488565170264099</v>
      </c>
      <c r="AC355">
        <v>15.488565170264099</v>
      </c>
      <c r="AD355">
        <v>15.488565170264099</v>
      </c>
      <c r="AE355">
        <v>15.488565170264099</v>
      </c>
      <c r="AF355">
        <v>2122217.5342201702</v>
      </c>
      <c r="AG355">
        <v>282786.05263293599</v>
      </c>
      <c r="AH355">
        <v>4013443.35096063</v>
      </c>
      <c r="AI355">
        <v>12330148.7398453</v>
      </c>
      <c r="AJ355">
        <v>130.14775753662701</v>
      </c>
      <c r="AK355">
        <v>130.14775753662701</v>
      </c>
      <c r="AL355">
        <v>102.787888429045</v>
      </c>
      <c r="AM355">
        <v>81.814189485721201</v>
      </c>
      <c r="AN355">
        <v>141.48187942419401</v>
      </c>
      <c r="AO355">
        <v>141.48187942419401</v>
      </c>
      <c r="AP355">
        <v>106.22140217895</v>
      </c>
      <c r="AQ355">
        <v>83.913132099190406</v>
      </c>
      <c r="AR355">
        <v>21585386.4219255</v>
      </c>
      <c r="AS355">
        <v>2876202.6133025298</v>
      </c>
      <c r="AT355">
        <v>31649989.610991798</v>
      </c>
      <c r="AU355">
        <v>79413294.099566996</v>
      </c>
      <c r="AV355">
        <v>1.0875961684133999</v>
      </c>
      <c r="AW355">
        <v>1.0875961684133999</v>
      </c>
      <c r="AX355">
        <v>1.0338815545108799</v>
      </c>
      <c r="AY355">
        <v>1.02612934149297</v>
      </c>
      <c r="AZ355">
        <v>1.0875961684133999</v>
      </c>
      <c r="BA355">
        <v>1.0875961684133999</v>
      </c>
      <c r="BB355">
        <v>1.0338815545108799</v>
      </c>
      <c r="BC355">
        <v>1.02612934149297</v>
      </c>
      <c r="BD355">
        <v>1.0445594076732501</v>
      </c>
      <c r="BE355">
        <v>1.0445594076732501</v>
      </c>
      <c r="BF355">
        <v>1.0509358399580799</v>
      </c>
      <c r="BG355">
        <v>1.0188792251857299</v>
      </c>
      <c r="BH355">
        <v>0.25986797699999897</v>
      </c>
      <c r="BI355">
        <v>0.25986797699999897</v>
      </c>
      <c r="BJ355">
        <v>0.29128412999999997</v>
      </c>
      <c r="BK355">
        <v>0.39184975799999999</v>
      </c>
      <c r="BL355">
        <v>0.25986797699999897</v>
      </c>
      <c r="BM355">
        <v>0.25986797699999897</v>
      </c>
      <c r="BN355">
        <v>0.29128412999999997</v>
      </c>
      <c r="BO355">
        <v>0.39184975799999999</v>
      </c>
      <c r="BP355">
        <v>0.145164612</v>
      </c>
      <c r="BQ355">
        <v>0.145164612</v>
      </c>
      <c r="BR355">
        <v>0.152841594</v>
      </c>
      <c r="BS355">
        <v>0.14127632900000001</v>
      </c>
      <c r="BT355">
        <v>1</v>
      </c>
      <c r="BU355">
        <v>1</v>
      </c>
      <c r="BV355">
        <v>1</v>
      </c>
      <c r="BW355">
        <v>1</v>
      </c>
      <c r="BX355">
        <v>15.488565170264099</v>
      </c>
      <c r="BY355">
        <v>15.488565170264099</v>
      </c>
      <c r="BZ355">
        <v>15.488565170264099</v>
      </c>
      <c r="CA355">
        <v>15.488565170264099</v>
      </c>
      <c r="CB355">
        <v>2122217.5342201702</v>
      </c>
      <c r="CC355">
        <v>282786.05263293599</v>
      </c>
      <c r="CD355">
        <v>4013443.35096063</v>
      </c>
      <c r="CE355">
        <v>12330148.7398453</v>
      </c>
    </row>
    <row r="356" spans="1:83" x14ac:dyDescent="0.25">
      <c r="A356">
        <v>361</v>
      </c>
      <c r="B356" t="s">
        <v>87</v>
      </c>
      <c r="C356">
        <v>1</v>
      </c>
      <c r="D356">
        <v>2026</v>
      </c>
      <c r="E356">
        <v>2024</v>
      </c>
      <c r="F356">
        <v>0.159315321878403</v>
      </c>
      <c r="G356">
        <v>2.1227633838366899E-2</v>
      </c>
      <c r="H356">
        <v>0.233552202026511</v>
      </c>
      <c r="I356">
        <v>0.58590484225671802</v>
      </c>
      <c r="J356">
        <v>156.94541118518401</v>
      </c>
      <c r="K356">
        <v>156.94541118518401</v>
      </c>
      <c r="L356">
        <v>121.667710634665</v>
      </c>
      <c r="M356">
        <v>99.349149142516794</v>
      </c>
      <c r="N356">
        <v>138004.055918461</v>
      </c>
      <c r="O356">
        <v>18388.059181668301</v>
      </c>
      <c r="P356">
        <v>260970.584004515</v>
      </c>
      <c r="Q356">
        <v>801762.72700873797</v>
      </c>
      <c r="R356">
        <v>1777.21261499813</v>
      </c>
      <c r="S356">
        <v>135951163.051833</v>
      </c>
      <c r="T356">
        <v>76496.847875444801</v>
      </c>
      <c r="U356">
        <v>31.405999999999999</v>
      </c>
      <c r="V356">
        <v>27312.7083823963</v>
      </c>
      <c r="W356">
        <v>4.1053353375788499E-4</v>
      </c>
      <c r="X356">
        <v>11.400444887805101</v>
      </c>
      <c r="Y356">
        <v>11.400444887805101</v>
      </c>
      <c r="Z356">
        <v>3.4826134448671699</v>
      </c>
      <c r="AA356">
        <v>2.1377508960429901</v>
      </c>
      <c r="AB356">
        <v>15.3972087607526</v>
      </c>
      <c r="AC356">
        <v>15.3972087607526</v>
      </c>
      <c r="AD356">
        <v>15.3972087607526</v>
      </c>
      <c r="AE356">
        <v>15.3972087607526</v>
      </c>
      <c r="AF356">
        <v>2117307.50829279</v>
      </c>
      <c r="AG356">
        <v>282126.30848855298</v>
      </c>
      <c r="AH356">
        <v>4003957.1772939102</v>
      </c>
      <c r="AI356">
        <v>12301028.0630874</v>
      </c>
      <c r="AJ356">
        <v>130.14775753662701</v>
      </c>
      <c r="AK356">
        <v>130.14775753662701</v>
      </c>
      <c r="AL356">
        <v>102.787888429045</v>
      </c>
      <c r="AM356">
        <v>81.814189485721201</v>
      </c>
      <c r="AN356">
        <v>141.54820242443199</v>
      </c>
      <c r="AO356">
        <v>141.54820242443199</v>
      </c>
      <c r="AP356">
        <v>106.270501873912</v>
      </c>
      <c r="AQ356">
        <v>83.951940381764203</v>
      </c>
      <c r="AR356">
        <v>21659103.301346101</v>
      </c>
      <c r="AS356">
        <v>2885921.5091644502</v>
      </c>
      <c r="AT356">
        <v>31751693.498821001</v>
      </c>
      <c r="AU356">
        <v>79654444.742502093</v>
      </c>
      <c r="AV356">
        <v>1.08810165385233</v>
      </c>
      <c r="AW356">
        <v>1.08810165385233</v>
      </c>
      <c r="AX356">
        <v>1.0343602798559599</v>
      </c>
      <c r="AY356">
        <v>1.0266051923747901</v>
      </c>
      <c r="AZ356">
        <v>1.08810165385233</v>
      </c>
      <c r="BA356">
        <v>1.08810165385233</v>
      </c>
      <c r="BB356">
        <v>1.0343602798559599</v>
      </c>
      <c r="BC356">
        <v>1.0266051923747901</v>
      </c>
      <c r="BD356">
        <v>1.0450448907836201</v>
      </c>
      <c r="BE356">
        <v>1.0450448907836201</v>
      </c>
      <c r="BF356">
        <v>1.0514224620671999</v>
      </c>
      <c r="BG356">
        <v>1.0193517139434001</v>
      </c>
      <c r="BH356">
        <v>0.25986797699999897</v>
      </c>
      <c r="BI356">
        <v>0.25986797699999897</v>
      </c>
      <c r="BJ356">
        <v>0.29128412999999997</v>
      </c>
      <c r="BK356">
        <v>0.39184975799999999</v>
      </c>
      <c r="BL356">
        <v>0.25986797699999897</v>
      </c>
      <c r="BM356">
        <v>0.25986797699999897</v>
      </c>
      <c r="BN356">
        <v>0.29128412999999997</v>
      </c>
      <c r="BO356">
        <v>0.39184975799999999</v>
      </c>
      <c r="BP356">
        <v>0.145164612</v>
      </c>
      <c r="BQ356">
        <v>0.145164612</v>
      </c>
      <c r="BR356">
        <v>0.152841594</v>
      </c>
      <c r="BS356">
        <v>0.14127632900000001</v>
      </c>
      <c r="BT356">
        <v>1</v>
      </c>
      <c r="BU356">
        <v>1</v>
      </c>
      <c r="BV356">
        <v>1</v>
      </c>
      <c r="BW356">
        <v>1</v>
      </c>
      <c r="BX356">
        <v>15.3972087607526</v>
      </c>
      <c r="BY356">
        <v>15.3972087607526</v>
      </c>
      <c r="BZ356">
        <v>15.3972087607526</v>
      </c>
      <c r="CA356">
        <v>15.3972087607526</v>
      </c>
      <c r="CB356">
        <v>2117307.50829279</v>
      </c>
      <c r="CC356">
        <v>282126.30848855298</v>
      </c>
      <c r="CD356">
        <v>4003957.1772939102</v>
      </c>
      <c r="CE356">
        <v>12301028.0630874</v>
      </c>
    </row>
    <row r="357" spans="1:83" x14ac:dyDescent="0.25">
      <c r="A357">
        <v>383</v>
      </c>
      <c r="B357" t="s">
        <v>87</v>
      </c>
      <c r="C357">
        <v>1</v>
      </c>
      <c r="D357">
        <v>2027</v>
      </c>
      <c r="E357">
        <v>2025</v>
      </c>
      <c r="F357">
        <v>0.159299542443924</v>
      </c>
      <c r="G357">
        <v>2.1226475438984999E-2</v>
      </c>
      <c r="H357">
        <v>0.233546165509873</v>
      </c>
      <c r="I357">
        <v>0.58592781660721605</v>
      </c>
      <c r="J357">
        <v>157.05513631475301</v>
      </c>
      <c r="K357">
        <v>157.05513631475301</v>
      </c>
      <c r="L357">
        <v>121.76085513524799</v>
      </c>
      <c r="M357">
        <v>99.432017829953693</v>
      </c>
      <c r="N357">
        <v>138477.17353969201</v>
      </c>
      <c r="O357">
        <v>18451.9194336986</v>
      </c>
      <c r="P357">
        <v>261867.05129644199</v>
      </c>
      <c r="Q357">
        <v>804514.11813045701</v>
      </c>
      <c r="R357">
        <v>1780.09738783231</v>
      </c>
      <c r="S357">
        <v>136526138.32468399</v>
      </c>
      <c r="T357">
        <v>76695.881505077006</v>
      </c>
      <c r="U357">
        <v>31.405999999999999</v>
      </c>
      <c r="V357">
        <v>27540.175391356501</v>
      </c>
      <c r="W357">
        <v>4.0946538544094302E-4</v>
      </c>
      <c r="X357">
        <v>11.4662326841494</v>
      </c>
      <c r="Y357">
        <v>11.4662326841494</v>
      </c>
      <c r="Z357">
        <v>3.5318206122255198</v>
      </c>
      <c r="AA357">
        <v>2.1766822502554599</v>
      </c>
      <c r="AB357">
        <v>15.4411460939771</v>
      </c>
      <c r="AC357">
        <v>15.4411460939771</v>
      </c>
      <c r="AD357">
        <v>15.4411460939771</v>
      </c>
      <c r="AE357">
        <v>15.4411460939771</v>
      </c>
      <c r="AF357">
        <v>2130940.7889983398</v>
      </c>
      <c r="AG357">
        <v>283932.70820883801</v>
      </c>
      <c r="AH357">
        <v>4029684.9138442501</v>
      </c>
      <c r="AI357">
        <v>12380135.4004474</v>
      </c>
      <c r="AJ357">
        <v>130.14775753662701</v>
      </c>
      <c r="AK357">
        <v>130.14775753662701</v>
      </c>
      <c r="AL357">
        <v>102.787888429045</v>
      </c>
      <c r="AM357">
        <v>81.814189485721201</v>
      </c>
      <c r="AN357">
        <v>141.613990220776</v>
      </c>
      <c r="AO357">
        <v>141.613990220776</v>
      </c>
      <c r="AP357">
        <v>106.31970904127</v>
      </c>
      <c r="AQ357">
        <v>83.990871735976597</v>
      </c>
      <c r="AR357">
        <v>21748551.366758201</v>
      </c>
      <c r="AS357">
        <v>2897968.72192838</v>
      </c>
      <c r="AT357">
        <v>31885156.097600698</v>
      </c>
      <c r="AU357">
        <v>79994462.138397098</v>
      </c>
      <c r="AV357">
        <v>1.0885865961835599</v>
      </c>
      <c r="AW357">
        <v>1.0885865961835599</v>
      </c>
      <c r="AX357">
        <v>1.03482219061546</v>
      </c>
      <c r="AY357">
        <v>1.0270631795088401</v>
      </c>
      <c r="AZ357">
        <v>1.0885865961835599</v>
      </c>
      <c r="BA357">
        <v>1.0885865961835599</v>
      </c>
      <c r="BB357">
        <v>1.03482219061546</v>
      </c>
      <c r="BC357">
        <v>1.0270631795088401</v>
      </c>
      <c r="BD357">
        <v>1.0455106436880399</v>
      </c>
      <c r="BE357">
        <v>1.0455106436880399</v>
      </c>
      <c r="BF357">
        <v>1.0518919922275001</v>
      </c>
      <c r="BG357">
        <v>1.0198064651696099</v>
      </c>
      <c r="BH357">
        <v>0.25986797699999897</v>
      </c>
      <c r="BI357">
        <v>0.25986797699999897</v>
      </c>
      <c r="BJ357">
        <v>0.29128412999999997</v>
      </c>
      <c r="BK357">
        <v>0.39184975799999999</v>
      </c>
      <c r="BL357">
        <v>0.25986797699999897</v>
      </c>
      <c r="BM357">
        <v>0.25986797699999897</v>
      </c>
      <c r="BN357">
        <v>0.29128412999999997</v>
      </c>
      <c r="BO357">
        <v>0.39184975799999999</v>
      </c>
      <c r="BP357">
        <v>0.145164612</v>
      </c>
      <c r="BQ357">
        <v>0.145164612</v>
      </c>
      <c r="BR357">
        <v>0.152841594</v>
      </c>
      <c r="BS357">
        <v>0.14127632900000001</v>
      </c>
      <c r="BT357">
        <v>1</v>
      </c>
      <c r="BU357">
        <v>1</v>
      </c>
      <c r="BV357">
        <v>1</v>
      </c>
      <c r="BW357">
        <v>1</v>
      </c>
      <c r="BX357">
        <v>15.4411460939771</v>
      </c>
      <c r="BY357">
        <v>15.4411460939771</v>
      </c>
      <c r="BZ357">
        <v>15.4411460939771</v>
      </c>
      <c r="CA357">
        <v>15.4411460939771</v>
      </c>
      <c r="CB357">
        <v>2130940.7889983398</v>
      </c>
      <c r="CC357">
        <v>283932.70820883801</v>
      </c>
      <c r="CD357">
        <v>4029684.9138442501</v>
      </c>
      <c r="CE357">
        <v>12380135.4004474</v>
      </c>
    </row>
    <row r="358" spans="1:83" x14ac:dyDescent="0.25">
      <c r="A358">
        <v>405</v>
      </c>
      <c r="B358" t="s">
        <v>87</v>
      </c>
      <c r="C358">
        <v>1</v>
      </c>
      <c r="D358">
        <v>2028</v>
      </c>
      <c r="E358">
        <v>2026</v>
      </c>
      <c r="F358">
        <v>0.15924209426633701</v>
      </c>
      <c r="G358">
        <v>2.12209664773719E-2</v>
      </c>
      <c r="H358">
        <v>0.233524641645283</v>
      </c>
      <c r="I358">
        <v>0.58601229761100604</v>
      </c>
      <c r="J358">
        <v>157.258957215778</v>
      </c>
      <c r="K358">
        <v>157.258957215778</v>
      </c>
      <c r="L358">
        <v>121.949040710939</v>
      </c>
      <c r="M358">
        <v>99.610194420201196</v>
      </c>
      <c r="N358">
        <v>138937.624152515</v>
      </c>
      <c r="O358">
        <v>18515.146250557002</v>
      </c>
      <c r="P358">
        <v>262743.33314148098</v>
      </c>
      <c r="Q358">
        <v>807198.45360501495</v>
      </c>
      <c r="R358">
        <v>1784.33679967945</v>
      </c>
      <c r="S358">
        <v>137207350.813402</v>
      </c>
      <c r="T358">
        <v>76895.432991154506</v>
      </c>
      <c r="U358">
        <v>31.405999999999999</v>
      </c>
      <c r="V358">
        <v>27769.536801979299</v>
      </c>
      <c r="W358">
        <v>4.0840001628997198E-4</v>
      </c>
      <c r="X358">
        <v>11.529346841093901</v>
      </c>
      <c r="Y358">
        <v>11.529346841093901</v>
      </c>
      <c r="Z358">
        <v>3.5792994438371699</v>
      </c>
      <c r="AA358">
        <v>2.2141520964231201</v>
      </c>
      <c r="AB358">
        <v>15.5818528380568</v>
      </c>
      <c r="AC358">
        <v>15.5818528380568</v>
      </c>
      <c r="AD358">
        <v>15.5818528380568</v>
      </c>
      <c r="AE358">
        <v>15.5818528380568</v>
      </c>
      <c r="AF358">
        <v>2157730.93952554</v>
      </c>
      <c r="AG358">
        <v>287515.09319557302</v>
      </c>
      <c r="AH358">
        <v>4080373.8564370498</v>
      </c>
      <c r="AI358">
        <v>12535820.5948478</v>
      </c>
      <c r="AJ358">
        <v>130.14775753662701</v>
      </c>
      <c r="AK358">
        <v>130.14775753662701</v>
      </c>
      <c r="AL358">
        <v>102.787888429045</v>
      </c>
      <c r="AM358">
        <v>81.814189485721201</v>
      </c>
      <c r="AN358">
        <v>141.67710437772101</v>
      </c>
      <c r="AO358">
        <v>141.67710437772101</v>
      </c>
      <c r="AP358">
        <v>106.367187872882</v>
      </c>
      <c r="AQ358">
        <v>84.028341582144293</v>
      </c>
      <c r="AR358">
        <v>21849185.892262202</v>
      </c>
      <c r="AS358">
        <v>2911672.59206022</v>
      </c>
      <c r="AT358">
        <v>32041297.429798398</v>
      </c>
      <c r="AU358">
        <v>80405194.899281293</v>
      </c>
      <c r="AV358">
        <v>1.0890571520580501</v>
      </c>
      <c r="AW358">
        <v>1.0890571520580501</v>
      </c>
      <c r="AX358">
        <v>1.0352723559425501</v>
      </c>
      <c r="AY358">
        <v>1.0275086753286</v>
      </c>
      <c r="AZ358">
        <v>1.0890571520580501</v>
      </c>
      <c r="BA358">
        <v>1.0890571520580501</v>
      </c>
      <c r="BB358">
        <v>1.0352723559425501</v>
      </c>
      <c r="BC358">
        <v>1.0275086753286</v>
      </c>
      <c r="BD358">
        <v>1.0459625794154801</v>
      </c>
      <c r="BE358">
        <v>1.0459625794154801</v>
      </c>
      <c r="BF358">
        <v>1.05234958320984</v>
      </c>
      <c r="BG358">
        <v>1.0202488133388901</v>
      </c>
      <c r="BH358">
        <v>0.25986797699999897</v>
      </c>
      <c r="BI358">
        <v>0.25986797699999897</v>
      </c>
      <c r="BJ358">
        <v>0.29128412999999997</v>
      </c>
      <c r="BK358">
        <v>0.39184975799999999</v>
      </c>
      <c r="BL358">
        <v>0.25986797699999897</v>
      </c>
      <c r="BM358">
        <v>0.25986797699999897</v>
      </c>
      <c r="BN358">
        <v>0.29128412999999997</v>
      </c>
      <c r="BO358">
        <v>0.39184975799999999</v>
      </c>
      <c r="BP358">
        <v>0.145164612</v>
      </c>
      <c r="BQ358">
        <v>0.145164612</v>
      </c>
      <c r="BR358">
        <v>0.152841594</v>
      </c>
      <c r="BS358">
        <v>0.14127632900000001</v>
      </c>
      <c r="BT358">
        <v>1</v>
      </c>
      <c r="BU358">
        <v>1</v>
      </c>
      <c r="BV358">
        <v>1</v>
      </c>
      <c r="BW358">
        <v>1</v>
      </c>
      <c r="BX358">
        <v>15.5818528380568</v>
      </c>
      <c r="BY358">
        <v>15.5818528380568</v>
      </c>
      <c r="BZ358">
        <v>15.5818528380568</v>
      </c>
      <c r="CA358">
        <v>15.5818528380568</v>
      </c>
      <c r="CB358">
        <v>2157730.93952554</v>
      </c>
      <c r="CC358">
        <v>287515.09319557302</v>
      </c>
      <c r="CD358">
        <v>4080373.8564370498</v>
      </c>
      <c r="CE358">
        <v>12535820.5948478</v>
      </c>
    </row>
    <row r="359" spans="1:83" x14ac:dyDescent="0.25">
      <c r="A359">
        <v>427</v>
      </c>
      <c r="B359" t="s">
        <v>87</v>
      </c>
      <c r="C359">
        <v>1</v>
      </c>
      <c r="D359">
        <v>2029</v>
      </c>
      <c r="E359">
        <v>2027</v>
      </c>
      <c r="F359">
        <v>0.159245481888587</v>
      </c>
      <c r="G359">
        <v>2.1221754407275101E-2</v>
      </c>
      <c r="H359">
        <v>0.23352640386176901</v>
      </c>
      <c r="I359">
        <v>0.58600635984236804</v>
      </c>
      <c r="J359">
        <v>157.31815293736801</v>
      </c>
      <c r="K359">
        <v>157.31815293736801</v>
      </c>
      <c r="L359">
        <v>121.99326618408401</v>
      </c>
      <c r="M359">
        <v>99.644596229342596</v>
      </c>
      <c r="N359">
        <v>139421.27440393099</v>
      </c>
      <c r="O359">
        <v>18579.8931904364</v>
      </c>
      <c r="P359">
        <v>263657.96761838201</v>
      </c>
      <c r="Q359">
        <v>810008.069050555</v>
      </c>
      <c r="R359">
        <v>1786.53577549684</v>
      </c>
      <c r="S359">
        <v>137733875.45616901</v>
      </c>
      <c r="T359">
        <v>77095.503681064205</v>
      </c>
      <c r="U359">
        <v>31.405999999999999</v>
      </c>
      <c r="V359">
        <v>28000.808391311301</v>
      </c>
      <c r="W359">
        <v>4.0733741907398799E-4</v>
      </c>
      <c r="X359">
        <v>11.590588632954599</v>
      </c>
      <c r="Y359">
        <v>11.590588632954599</v>
      </c>
      <c r="Z359">
        <v>3.6255709872533002</v>
      </c>
      <c r="AA359">
        <v>2.2505999758353301</v>
      </c>
      <c r="AB359">
        <v>15.579806767786099</v>
      </c>
      <c r="AC359">
        <v>15.579806767786099</v>
      </c>
      <c r="AD359">
        <v>15.579806767786099</v>
      </c>
      <c r="AE359">
        <v>15.579806767786099</v>
      </c>
      <c r="AF359">
        <v>2164621.3370714802</v>
      </c>
      <c r="AG359">
        <v>288462.40086097899</v>
      </c>
      <c r="AH359">
        <v>4093490.3598683402</v>
      </c>
      <c r="AI359">
        <v>12575995.9304219</v>
      </c>
      <c r="AJ359">
        <v>130.14775753662701</v>
      </c>
      <c r="AK359">
        <v>130.14775753662701</v>
      </c>
      <c r="AL359">
        <v>102.787888429045</v>
      </c>
      <c r="AM359">
        <v>81.814189485721201</v>
      </c>
      <c r="AN359">
        <v>141.73834616958101</v>
      </c>
      <c r="AO359">
        <v>141.73834616958101</v>
      </c>
      <c r="AP359">
        <v>106.413459416298</v>
      </c>
      <c r="AQ359">
        <v>84.064789461556501</v>
      </c>
      <c r="AR359">
        <v>21933497.369400401</v>
      </c>
      <c r="AS359">
        <v>2922954.4784930502</v>
      </c>
      <c r="AT359">
        <v>32164496.625224099</v>
      </c>
      <c r="AU359">
        <v>80712926.983052105</v>
      </c>
      <c r="AV359">
        <v>1.0895499916320699</v>
      </c>
      <c r="AW359">
        <v>1.0895499916320699</v>
      </c>
      <c r="AX359">
        <v>1.03574086051389</v>
      </c>
      <c r="AY359">
        <v>1.0279736137215301</v>
      </c>
      <c r="AZ359">
        <v>1.0895499916320699</v>
      </c>
      <c r="BA359">
        <v>1.0895499916320699</v>
      </c>
      <c r="BB359">
        <v>1.03574086051389</v>
      </c>
      <c r="BC359">
        <v>1.0279736137215301</v>
      </c>
      <c r="BD359">
        <v>1.0464359170645701</v>
      </c>
      <c r="BE359">
        <v>1.0464359170645701</v>
      </c>
      <c r="BF359">
        <v>1.0528258159495101</v>
      </c>
      <c r="BG359">
        <v>1.0207104667098601</v>
      </c>
      <c r="BH359">
        <v>0.25986797699999897</v>
      </c>
      <c r="BI359">
        <v>0.25986797699999897</v>
      </c>
      <c r="BJ359">
        <v>0.29128412999999997</v>
      </c>
      <c r="BK359">
        <v>0.39184975799999999</v>
      </c>
      <c r="BL359">
        <v>0.25986797699999897</v>
      </c>
      <c r="BM359">
        <v>0.25986797699999897</v>
      </c>
      <c r="BN359">
        <v>0.29128412999999997</v>
      </c>
      <c r="BO359">
        <v>0.39184975799999999</v>
      </c>
      <c r="BP359">
        <v>0.145164612</v>
      </c>
      <c r="BQ359">
        <v>0.145164612</v>
      </c>
      <c r="BR359">
        <v>0.152841594</v>
      </c>
      <c r="BS359">
        <v>0.14127632900000001</v>
      </c>
      <c r="BT359">
        <v>1</v>
      </c>
      <c r="BU359">
        <v>1</v>
      </c>
      <c r="BV359">
        <v>1</v>
      </c>
      <c r="BW359">
        <v>1</v>
      </c>
      <c r="BX359">
        <v>15.579806767786099</v>
      </c>
      <c r="BY359">
        <v>15.579806767786099</v>
      </c>
      <c r="BZ359">
        <v>15.579806767786099</v>
      </c>
      <c r="CA359">
        <v>15.579806767786099</v>
      </c>
      <c r="CB359">
        <v>2164621.3370714802</v>
      </c>
      <c r="CC359">
        <v>288462.40086097899</v>
      </c>
      <c r="CD359">
        <v>4093490.3598683402</v>
      </c>
      <c r="CE359">
        <v>12575995.9304219</v>
      </c>
    </row>
    <row r="360" spans="1:83" x14ac:dyDescent="0.25">
      <c r="A360">
        <v>449</v>
      </c>
      <c r="B360" t="s">
        <v>87</v>
      </c>
      <c r="C360">
        <v>1</v>
      </c>
      <c r="D360">
        <v>2030</v>
      </c>
      <c r="E360">
        <v>2028</v>
      </c>
      <c r="F360">
        <v>0.15924995347330101</v>
      </c>
      <c r="G360">
        <v>2.12226819780723E-2</v>
      </c>
      <c r="H360">
        <v>0.23352825151852599</v>
      </c>
      <c r="I360">
        <v>0.58599911303009899</v>
      </c>
      <c r="J360">
        <v>157.378509650182</v>
      </c>
      <c r="K360">
        <v>157.378509650182</v>
      </c>
      <c r="L360">
        <v>122.037637527122</v>
      </c>
      <c r="M360">
        <v>99.678849534552597</v>
      </c>
      <c r="N360">
        <v>139906.624331614</v>
      </c>
      <c r="O360">
        <v>18644.864441441001</v>
      </c>
      <c r="P360">
        <v>264575.74528030702</v>
      </c>
      <c r="Q360">
        <v>812827.39816998702</v>
      </c>
      <c r="R360">
        <v>1788.7384344520999</v>
      </c>
      <c r="S360">
        <v>138262495.826655</v>
      </c>
      <c r="T360">
        <v>77296.094925698897</v>
      </c>
      <c r="U360">
        <v>31.405999999999999</v>
      </c>
      <c r="V360">
        <v>28234.006067794598</v>
      </c>
      <c r="W360">
        <v>4.0627758658082002E-4</v>
      </c>
      <c r="X360">
        <v>11.654730598337901</v>
      </c>
      <c r="Y360">
        <v>11.654730598337901</v>
      </c>
      <c r="Z360">
        <v>3.6737275828601601</v>
      </c>
      <c r="AA360">
        <v>2.2886385336144301</v>
      </c>
      <c r="AB360">
        <v>15.576021515217001</v>
      </c>
      <c r="AC360">
        <v>15.576021515217001</v>
      </c>
      <c r="AD360">
        <v>15.576021515217001</v>
      </c>
      <c r="AE360">
        <v>15.576021515217001</v>
      </c>
      <c r="AF360">
        <v>2171628.7697946099</v>
      </c>
      <c r="AG360">
        <v>289400.81608467299</v>
      </c>
      <c r="AH360">
        <v>4106742.1762823099</v>
      </c>
      <c r="AI360">
        <v>12616703.1110308</v>
      </c>
      <c r="AJ360">
        <v>130.14775753662701</v>
      </c>
      <c r="AK360">
        <v>130.14775753662701</v>
      </c>
      <c r="AL360">
        <v>102.787888429045</v>
      </c>
      <c r="AM360">
        <v>81.814189485721201</v>
      </c>
      <c r="AN360">
        <v>141.80248813496499</v>
      </c>
      <c r="AO360">
        <v>141.80248813496499</v>
      </c>
      <c r="AP360">
        <v>106.46161601190499</v>
      </c>
      <c r="AQ360">
        <v>84.102828019335604</v>
      </c>
      <c r="AR360">
        <v>22018296.0274974</v>
      </c>
      <c r="AS360">
        <v>2934300.9784236602</v>
      </c>
      <c r="AT360">
        <v>32288198.9009865</v>
      </c>
      <c r="AU360">
        <v>81021699.919748098</v>
      </c>
      <c r="AV360">
        <v>1.0900430705509601</v>
      </c>
      <c r="AW360">
        <v>1.0900430705509601</v>
      </c>
      <c r="AX360">
        <v>1.03620955629581</v>
      </c>
      <c r="AY360">
        <v>1.0284387516467099</v>
      </c>
      <c r="AZ360">
        <v>1.0900430705509601</v>
      </c>
      <c r="BA360">
        <v>1.0900430705509601</v>
      </c>
      <c r="BB360">
        <v>1.03620955629581</v>
      </c>
      <c r="BC360">
        <v>1.0284387516467099</v>
      </c>
      <c r="BD360">
        <v>1.04690948458753</v>
      </c>
      <c r="BE360">
        <v>1.04690948458753</v>
      </c>
      <c r="BF360">
        <v>1.0533022430538601</v>
      </c>
      <c r="BG360">
        <v>1.0211723182032799</v>
      </c>
      <c r="BH360">
        <v>0.25986797699999897</v>
      </c>
      <c r="BI360">
        <v>0.25986797699999897</v>
      </c>
      <c r="BJ360">
        <v>0.29128412999999997</v>
      </c>
      <c r="BK360">
        <v>0.39184975799999999</v>
      </c>
      <c r="BL360">
        <v>0.25986797699999897</v>
      </c>
      <c r="BM360">
        <v>0.25986797699999897</v>
      </c>
      <c r="BN360">
        <v>0.29128412999999997</v>
      </c>
      <c r="BO360">
        <v>0.39184975799999999</v>
      </c>
      <c r="BP360">
        <v>0.145164612</v>
      </c>
      <c r="BQ360">
        <v>0.145164612</v>
      </c>
      <c r="BR360">
        <v>0.152841594</v>
      </c>
      <c r="BS360">
        <v>0.14127632900000001</v>
      </c>
      <c r="BT360">
        <v>1</v>
      </c>
      <c r="BU360">
        <v>1</v>
      </c>
      <c r="BV360">
        <v>1</v>
      </c>
      <c r="BW360">
        <v>1</v>
      </c>
      <c r="BX360">
        <v>15.576021515217001</v>
      </c>
      <c r="BY360">
        <v>15.576021515217001</v>
      </c>
      <c r="BZ360">
        <v>15.576021515217001</v>
      </c>
      <c r="CA360">
        <v>15.576021515217001</v>
      </c>
      <c r="CB360">
        <v>2171628.7697946099</v>
      </c>
      <c r="CC360">
        <v>289400.81608467299</v>
      </c>
      <c r="CD360">
        <v>4106742.1762823099</v>
      </c>
      <c r="CE360">
        <v>12616703.1110308</v>
      </c>
    </row>
    <row r="361" spans="1:83" x14ac:dyDescent="0.25">
      <c r="A361">
        <v>471</v>
      </c>
      <c r="B361" t="s">
        <v>87</v>
      </c>
      <c r="C361">
        <v>1</v>
      </c>
      <c r="D361">
        <v>2031</v>
      </c>
      <c r="E361">
        <v>2029</v>
      </c>
      <c r="F361">
        <v>0.15916218948675201</v>
      </c>
      <c r="G361">
        <v>2.12140371908652E-2</v>
      </c>
      <c r="H361">
        <v>0.23349512797028299</v>
      </c>
      <c r="I361">
        <v>0.58612864535209797</v>
      </c>
      <c r="J361">
        <v>157.655429359952</v>
      </c>
      <c r="K361">
        <v>157.655429359952</v>
      </c>
      <c r="L361">
        <v>122.29856037104901</v>
      </c>
      <c r="M361">
        <v>99.929651011087401</v>
      </c>
      <c r="N361">
        <v>140360.90041959699</v>
      </c>
      <c r="O361">
        <v>18708.095002001101</v>
      </c>
      <c r="P361">
        <v>265443.22840911202</v>
      </c>
      <c r="Q361">
        <v>815480.81536035798</v>
      </c>
      <c r="R361">
        <v>1794.02758107569</v>
      </c>
      <c r="S361">
        <v>139032128.75092399</v>
      </c>
      <c r="T361">
        <v>77497.208079465694</v>
      </c>
      <c r="U361">
        <v>31.405999999999999</v>
      </c>
      <c r="V361">
        <v>28469.145872360699</v>
      </c>
      <c r="W361">
        <v>4.0522051161706498E-4</v>
      </c>
      <c r="X361">
        <v>11.7189037139207</v>
      </c>
      <c r="Y361">
        <v>11.7189037139207</v>
      </c>
      <c r="Z361">
        <v>3.72190383259918</v>
      </c>
      <c r="AA361">
        <v>2.3266934159616199</v>
      </c>
      <c r="AB361">
        <v>15.7887681094046</v>
      </c>
      <c r="AC361">
        <v>15.7887681094046</v>
      </c>
      <c r="AD361">
        <v>15.7887681094046</v>
      </c>
      <c r="AE361">
        <v>15.7887681094046</v>
      </c>
      <c r="AF361">
        <v>2208953.2485414501</v>
      </c>
      <c r="AG361">
        <v>294379.44109719602</v>
      </c>
      <c r="AH361">
        <v>4177325.0896036699</v>
      </c>
      <c r="AI361">
        <v>12833543.302676599</v>
      </c>
      <c r="AJ361">
        <v>130.14775753662701</v>
      </c>
      <c r="AK361">
        <v>130.14775753662701</v>
      </c>
      <c r="AL361">
        <v>102.787888429045</v>
      </c>
      <c r="AM361">
        <v>81.814189485721201</v>
      </c>
      <c r="AN361">
        <v>141.866661250547</v>
      </c>
      <c r="AO361">
        <v>141.866661250547</v>
      </c>
      <c r="AP361">
        <v>106.50979226164399</v>
      </c>
      <c r="AQ361">
        <v>84.140882901682801</v>
      </c>
      <c r="AR361">
        <v>22128658.021001101</v>
      </c>
      <c r="AS361">
        <v>2949432.7500472702</v>
      </c>
      <c r="AT361">
        <v>32463324.694678001</v>
      </c>
      <c r="AU361">
        <v>81490713.285197496</v>
      </c>
      <c r="AV361">
        <v>1.0905031879009801</v>
      </c>
      <c r="AW361">
        <v>1.0905031879009801</v>
      </c>
      <c r="AX361">
        <v>1.03665123041796</v>
      </c>
      <c r="AY361">
        <v>1.0288751961107701</v>
      </c>
      <c r="AZ361">
        <v>1.0905031879009801</v>
      </c>
      <c r="BA361">
        <v>1.0905031879009801</v>
      </c>
      <c r="BB361">
        <v>1.03665123041796</v>
      </c>
      <c r="BC361">
        <v>1.0288751961107701</v>
      </c>
      <c r="BD361">
        <v>1.0473513948484801</v>
      </c>
      <c r="BE361">
        <v>1.0473513948484801</v>
      </c>
      <c r="BF361">
        <v>1.0537512027654701</v>
      </c>
      <c r="BG361">
        <v>1.0216056789692201</v>
      </c>
      <c r="BH361">
        <v>0.25986797699999897</v>
      </c>
      <c r="BI361">
        <v>0.25986797699999897</v>
      </c>
      <c r="BJ361">
        <v>0.29128412999999997</v>
      </c>
      <c r="BK361">
        <v>0.39184975799999999</v>
      </c>
      <c r="BL361">
        <v>0.25986797699999897</v>
      </c>
      <c r="BM361">
        <v>0.25986797699999897</v>
      </c>
      <c r="BN361">
        <v>0.29128412999999997</v>
      </c>
      <c r="BO361">
        <v>0.39184975799999999</v>
      </c>
      <c r="BP361">
        <v>0.145164612</v>
      </c>
      <c r="BQ361">
        <v>0.145164612</v>
      </c>
      <c r="BR361">
        <v>0.152841594</v>
      </c>
      <c r="BS361">
        <v>0.14127632900000001</v>
      </c>
      <c r="BT361">
        <v>1</v>
      </c>
      <c r="BU361">
        <v>1</v>
      </c>
      <c r="BV361">
        <v>1</v>
      </c>
      <c r="BW361">
        <v>1</v>
      </c>
      <c r="BX361">
        <v>15.7887681094046</v>
      </c>
      <c r="BY361">
        <v>15.7887681094046</v>
      </c>
      <c r="BZ361">
        <v>15.7887681094046</v>
      </c>
      <c r="CA361">
        <v>15.7887681094046</v>
      </c>
      <c r="CB361">
        <v>2208953.2485414501</v>
      </c>
      <c r="CC361">
        <v>294379.44109719602</v>
      </c>
      <c r="CD361">
        <v>4177325.0896036699</v>
      </c>
      <c r="CE361">
        <v>12833543.302676599</v>
      </c>
    </row>
    <row r="362" spans="1:83" x14ac:dyDescent="0.25">
      <c r="A362">
        <v>493</v>
      </c>
      <c r="B362" t="s">
        <v>87</v>
      </c>
      <c r="C362">
        <v>1</v>
      </c>
      <c r="D362">
        <v>2032</v>
      </c>
      <c r="E362">
        <v>2030</v>
      </c>
      <c r="F362">
        <v>0.15898493993922799</v>
      </c>
      <c r="G362">
        <v>2.11960761930871E-2</v>
      </c>
      <c r="H362">
        <v>0.23342859018367501</v>
      </c>
      <c r="I362">
        <v>0.58639039368400903</v>
      </c>
      <c r="J362">
        <v>158.13947764352099</v>
      </c>
      <c r="K362">
        <v>158.13947764352099</v>
      </c>
      <c r="L362">
        <v>122.768124163699</v>
      </c>
      <c r="M362">
        <v>100.389523403431</v>
      </c>
      <c r="N362">
        <v>140785.08542575399</v>
      </c>
      <c r="O362">
        <v>18769.6482363375</v>
      </c>
      <c r="P362">
        <v>266262.12177650799</v>
      </c>
      <c r="Q362">
        <v>817973.84292492096</v>
      </c>
      <c r="R362">
        <v>1802.2971720048499</v>
      </c>
      <c r="S362">
        <v>140036407.71092799</v>
      </c>
      <c r="T362">
        <v>77698.844500296094</v>
      </c>
      <c r="U362">
        <v>31.405999999999999</v>
      </c>
      <c r="V362">
        <v>28706.243979533901</v>
      </c>
      <c r="W362">
        <v>4.0416618700803202E-4</v>
      </c>
      <c r="X362">
        <v>11.7787869552287</v>
      </c>
      <c r="Y362">
        <v>11.7787869552287</v>
      </c>
      <c r="Z362">
        <v>3.7673025829887998</v>
      </c>
      <c r="AA362">
        <v>2.3624007660446602</v>
      </c>
      <c r="AB362">
        <v>16.2129331516653</v>
      </c>
      <c r="AC362">
        <v>16.2129331516653</v>
      </c>
      <c r="AD362">
        <v>16.2129331516653</v>
      </c>
      <c r="AE362">
        <v>16.2129331516653</v>
      </c>
      <c r="AF362">
        <v>2275661.8956104899</v>
      </c>
      <c r="AG362">
        <v>303313.09366244997</v>
      </c>
      <c r="AH362">
        <v>4303613.3177591804</v>
      </c>
      <c r="AI362">
        <v>13221335.945902999</v>
      </c>
      <c r="AJ362">
        <v>130.14775753662701</v>
      </c>
      <c r="AK362">
        <v>130.14775753662701</v>
      </c>
      <c r="AL362">
        <v>102.787888429045</v>
      </c>
      <c r="AM362">
        <v>81.814189485721201</v>
      </c>
      <c r="AN362">
        <v>141.926544491855</v>
      </c>
      <c r="AO362">
        <v>141.926544491855</v>
      </c>
      <c r="AP362">
        <v>106.555191012034</v>
      </c>
      <c r="AQ362">
        <v>84.176590251765802</v>
      </c>
      <c r="AR362">
        <v>22263679.869227398</v>
      </c>
      <c r="AS362">
        <v>2968222.3676470602</v>
      </c>
      <c r="AT362">
        <v>32688501.2263484</v>
      </c>
      <c r="AU362">
        <v>82116004.247705996</v>
      </c>
      <c r="AV362">
        <v>1.0909316174922099</v>
      </c>
      <c r="AW362">
        <v>1.0909316174922099</v>
      </c>
      <c r="AX362">
        <v>1.0370669799055501</v>
      </c>
      <c r="AY362">
        <v>1.02928409824911</v>
      </c>
      <c r="AZ362">
        <v>1.0909316174922099</v>
      </c>
      <c r="BA362">
        <v>1.0909316174922099</v>
      </c>
      <c r="BB362">
        <v>1.0370669799055501</v>
      </c>
      <c r="BC362">
        <v>1.02928409824911</v>
      </c>
      <c r="BD362">
        <v>1.04776287125217</v>
      </c>
      <c r="BE362">
        <v>1.04776287125217</v>
      </c>
      <c r="BF362">
        <v>1.0541738102054099</v>
      </c>
      <c r="BG362">
        <v>1.02201169200971</v>
      </c>
      <c r="BH362">
        <v>0.25986797699999897</v>
      </c>
      <c r="BI362">
        <v>0.25986797699999897</v>
      </c>
      <c r="BJ362">
        <v>0.29128412999999997</v>
      </c>
      <c r="BK362">
        <v>0.39184975799999999</v>
      </c>
      <c r="BL362">
        <v>0.25986797699999897</v>
      </c>
      <c r="BM362">
        <v>0.25986797699999897</v>
      </c>
      <c r="BN362">
        <v>0.29128412999999997</v>
      </c>
      <c r="BO362">
        <v>0.39184975799999999</v>
      </c>
      <c r="BP362">
        <v>0.145164612</v>
      </c>
      <c r="BQ362">
        <v>0.145164612</v>
      </c>
      <c r="BR362">
        <v>0.152841594</v>
      </c>
      <c r="BS362">
        <v>0.14127632900000001</v>
      </c>
      <c r="BT362">
        <v>1</v>
      </c>
      <c r="BU362">
        <v>1</v>
      </c>
      <c r="BV362">
        <v>1</v>
      </c>
      <c r="BW362">
        <v>1</v>
      </c>
      <c r="BX362">
        <v>16.2129331516653</v>
      </c>
      <c r="BY362">
        <v>16.2129331516653</v>
      </c>
      <c r="BZ362">
        <v>16.2129331516653</v>
      </c>
      <c r="CA362">
        <v>16.2129331516653</v>
      </c>
      <c r="CB362">
        <v>2275661.8956104899</v>
      </c>
      <c r="CC362">
        <v>303313.09366244997</v>
      </c>
      <c r="CD362">
        <v>4303613.3177591804</v>
      </c>
      <c r="CE362">
        <v>13221335.945902999</v>
      </c>
    </row>
    <row r="363" spans="1:83" x14ac:dyDescent="0.25">
      <c r="A363">
        <v>515</v>
      </c>
      <c r="B363" t="s">
        <v>87</v>
      </c>
      <c r="C363">
        <v>1</v>
      </c>
      <c r="D363">
        <v>2033</v>
      </c>
      <c r="E363">
        <v>2031</v>
      </c>
      <c r="F363">
        <v>0.158889851662916</v>
      </c>
      <c r="G363">
        <v>2.1186597884616201E-2</v>
      </c>
      <c r="H363">
        <v>0.23339366426729699</v>
      </c>
      <c r="I363">
        <v>0.58652988618516899</v>
      </c>
      <c r="J363">
        <v>158.42570998038099</v>
      </c>
      <c r="K363">
        <v>158.42570998038099</v>
      </c>
      <c r="L363">
        <v>123.04133136194299</v>
      </c>
      <c r="M363">
        <v>100.65345058675599</v>
      </c>
      <c r="N363">
        <v>141240.49632380699</v>
      </c>
      <c r="O363">
        <v>18833.207843786498</v>
      </c>
      <c r="P363">
        <v>267132.53054008499</v>
      </c>
      <c r="Q363">
        <v>820635.34037062002</v>
      </c>
      <c r="R363">
        <v>1807.7804019057701</v>
      </c>
      <c r="S363">
        <v>140827911.121418</v>
      </c>
      <c r="T363">
        <v>77901.005549654597</v>
      </c>
      <c r="U363">
        <v>31.405999999999999</v>
      </c>
      <c r="V363">
        <v>28945.316698543898</v>
      </c>
      <c r="W363">
        <v>4.0311460559770002E-4</v>
      </c>
      <c r="X363">
        <v>11.8345461057898</v>
      </c>
      <c r="Y363">
        <v>11.8345461057898</v>
      </c>
      <c r="Z363">
        <v>3.8100365949338899</v>
      </c>
      <c r="AA363">
        <v>2.3958547630715099</v>
      </c>
      <c r="AB363">
        <v>16.443406337964198</v>
      </c>
      <c r="AC363">
        <v>16.443406337964198</v>
      </c>
      <c r="AD363">
        <v>16.443406337964198</v>
      </c>
      <c r="AE363">
        <v>16.443406337964198</v>
      </c>
      <c r="AF363">
        <v>2314986.3659806899</v>
      </c>
      <c r="AG363">
        <v>308636.95277075202</v>
      </c>
      <c r="AH363">
        <v>4378256.2607796397</v>
      </c>
      <c r="AI363">
        <v>13450276.2730406</v>
      </c>
      <c r="AJ363">
        <v>130.14775753662701</v>
      </c>
      <c r="AK363">
        <v>130.14775753662701</v>
      </c>
      <c r="AL363">
        <v>102.787888429045</v>
      </c>
      <c r="AM363">
        <v>81.814189485721201</v>
      </c>
      <c r="AN363">
        <v>141.98230364241701</v>
      </c>
      <c r="AO363">
        <v>141.98230364241701</v>
      </c>
      <c r="AP363">
        <v>106.597925023979</v>
      </c>
      <c r="AQ363">
        <v>84.210044248792698</v>
      </c>
      <c r="AR363">
        <v>22376125.9080805</v>
      </c>
      <c r="AS363">
        <v>2983664.3238599598</v>
      </c>
      <c r="AT363">
        <v>32868342.207737099</v>
      </c>
      <c r="AU363">
        <v>82599778.681740701</v>
      </c>
      <c r="AV363">
        <v>1.09139037971832</v>
      </c>
      <c r="AW363">
        <v>1.09139037971832</v>
      </c>
      <c r="AX363">
        <v>1.03750770119036</v>
      </c>
      <c r="AY363">
        <v>1.02971947501925</v>
      </c>
      <c r="AZ363">
        <v>1.09139037971832</v>
      </c>
      <c r="BA363">
        <v>1.09139037971832</v>
      </c>
      <c r="BB363">
        <v>1.03750770119036</v>
      </c>
      <c r="BC363">
        <v>1.02971947501925</v>
      </c>
      <c r="BD363">
        <v>1.04820348001219</v>
      </c>
      <c r="BE363">
        <v>1.04820348001219</v>
      </c>
      <c r="BF363">
        <v>1.0546218013622499</v>
      </c>
      <c r="BG363">
        <v>1.02244399262552</v>
      </c>
      <c r="BH363">
        <v>0.25986797699999897</v>
      </c>
      <c r="BI363">
        <v>0.25986797699999897</v>
      </c>
      <c r="BJ363">
        <v>0.29128412999999997</v>
      </c>
      <c r="BK363">
        <v>0.39184975799999999</v>
      </c>
      <c r="BL363">
        <v>0.25986797699999897</v>
      </c>
      <c r="BM363">
        <v>0.25986797699999897</v>
      </c>
      <c r="BN363">
        <v>0.29128412999999997</v>
      </c>
      <c r="BO363">
        <v>0.39184975799999999</v>
      </c>
      <c r="BP363">
        <v>0.145164612</v>
      </c>
      <c r="BQ363">
        <v>0.145164612</v>
      </c>
      <c r="BR363">
        <v>0.152841594</v>
      </c>
      <c r="BS363">
        <v>0.14127632900000001</v>
      </c>
      <c r="BT363">
        <v>1</v>
      </c>
      <c r="BU363">
        <v>1</v>
      </c>
      <c r="BV363">
        <v>1</v>
      </c>
      <c r="BW363">
        <v>1</v>
      </c>
      <c r="BX363">
        <v>16.443406337964198</v>
      </c>
      <c r="BY363">
        <v>16.443406337964198</v>
      </c>
      <c r="BZ363">
        <v>16.443406337964198</v>
      </c>
      <c r="CA363">
        <v>16.443406337964198</v>
      </c>
      <c r="CB363">
        <v>2314986.3659806899</v>
      </c>
      <c r="CC363">
        <v>308636.95277075202</v>
      </c>
      <c r="CD363">
        <v>4378256.2607796397</v>
      </c>
      <c r="CE363">
        <v>13450276.2730406</v>
      </c>
    </row>
    <row r="364" spans="1:83" x14ac:dyDescent="0.25">
      <c r="A364">
        <v>537</v>
      </c>
      <c r="B364" t="s">
        <v>87</v>
      </c>
      <c r="C364">
        <v>1</v>
      </c>
      <c r="D364">
        <v>2034</v>
      </c>
      <c r="E364">
        <v>2032</v>
      </c>
      <c r="F364">
        <v>0.15878330476404301</v>
      </c>
      <c r="G364">
        <v>2.1175971356092001E-2</v>
      </c>
      <c r="H364">
        <v>0.23335395947423701</v>
      </c>
      <c r="I364">
        <v>0.58668676440562695</v>
      </c>
      <c r="J364">
        <v>158.74549157994099</v>
      </c>
      <c r="K364">
        <v>158.74549157994099</v>
      </c>
      <c r="L364">
        <v>123.346706896783</v>
      </c>
      <c r="M364">
        <v>100.949145308916</v>
      </c>
      <c r="N364">
        <v>141692.65405818599</v>
      </c>
      <c r="O364">
        <v>18896.6943858714</v>
      </c>
      <c r="P364">
        <v>267997.97566242702</v>
      </c>
      <c r="Q364">
        <v>823279.95774427499</v>
      </c>
      <c r="R364">
        <v>1813.72872646971</v>
      </c>
      <c r="S364">
        <v>141658910.89846399</v>
      </c>
      <c r="T364">
        <v>78103.692592548003</v>
      </c>
      <c r="U364">
        <v>31.405999999999999</v>
      </c>
      <c r="V364">
        <v>29186.380474448</v>
      </c>
      <c r="W364">
        <v>4.0206576024866698E-4</v>
      </c>
      <c r="X364">
        <v>11.894252980760299</v>
      </c>
      <c r="Y364">
        <v>11.894252980760299</v>
      </c>
      <c r="Z364">
        <v>3.85533740518478</v>
      </c>
      <c r="AA364">
        <v>2.4314747606413101</v>
      </c>
      <c r="AB364">
        <v>16.7034810625536</v>
      </c>
      <c r="AC364">
        <v>16.7034810625536</v>
      </c>
      <c r="AD364">
        <v>16.7034810625536</v>
      </c>
      <c r="AE364">
        <v>16.7034810625536</v>
      </c>
      <c r="AF364">
        <v>2359207.95561038</v>
      </c>
      <c r="AG364">
        <v>314580.13056582399</v>
      </c>
      <c r="AH364">
        <v>4462043.1650683396</v>
      </c>
      <c r="AI364">
        <v>13707466.867142901</v>
      </c>
      <c r="AJ364">
        <v>130.14775753662701</v>
      </c>
      <c r="AK364">
        <v>130.14775753662701</v>
      </c>
      <c r="AL364">
        <v>102.787888429045</v>
      </c>
      <c r="AM364">
        <v>81.814189485721201</v>
      </c>
      <c r="AN364">
        <v>142.04201051738701</v>
      </c>
      <c r="AO364">
        <v>142.04201051738701</v>
      </c>
      <c r="AP364">
        <v>106.64322583422999</v>
      </c>
      <c r="AQ364">
        <v>84.245664246362495</v>
      </c>
      <c r="AR364">
        <v>22493070.021733399</v>
      </c>
      <c r="AS364">
        <v>2999765.0395210702</v>
      </c>
      <c r="AT364">
        <v>33056667.752964798</v>
      </c>
      <c r="AU364">
        <v>83109408.084245101</v>
      </c>
      <c r="AV364">
        <v>1.0918445871153</v>
      </c>
      <c r="AW364">
        <v>1.0918445871153</v>
      </c>
      <c r="AX364">
        <v>1.03794466698065</v>
      </c>
      <c r="AY364">
        <v>1.0301508698232</v>
      </c>
      <c r="AZ364">
        <v>1.0918445871153</v>
      </c>
      <c r="BA364">
        <v>1.0918445871153</v>
      </c>
      <c r="BB364">
        <v>1.03794466698065</v>
      </c>
      <c r="BC364">
        <v>1.0301508698232</v>
      </c>
      <c r="BD364">
        <v>1.0486397141801</v>
      </c>
      <c r="BE364">
        <v>1.0486397141801</v>
      </c>
      <c r="BF364">
        <v>1.0550659750761999</v>
      </c>
      <c r="BG364">
        <v>1.0228723394097099</v>
      </c>
      <c r="BH364">
        <v>0.25986797699999897</v>
      </c>
      <c r="BI364">
        <v>0.25986797699999897</v>
      </c>
      <c r="BJ364">
        <v>0.29128412999999997</v>
      </c>
      <c r="BK364">
        <v>0.39184975799999999</v>
      </c>
      <c r="BL364">
        <v>0.25986797699999897</v>
      </c>
      <c r="BM364">
        <v>0.25986797699999897</v>
      </c>
      <c r="BN364">
        <v>0.29128412999999997</v>
      </c>
      <c r="BO364">
        <v>0.39184975799999999</v>
      </c>
      <c r="BP364">
        <v>0.145164612</v>
      </c>
      <c r="BQ364">
        <v>0.145164612</v>
      </c>
      <c r="BR364">
        <v>0.152841594</v>
      </c>
      <c r="BS364">
        <v>0.14127632900000001</v>
      </c>
      <c r="BT364">
        <v>1</v>
      </c>
      <c r="BU364">
        <v>1</v>
      </c>
      <c r="BV364">
        <v>1</v>
      </c>
      <c r="BW364">
        <v>1</v>
      </c>
      <c r="BX364">
        <v>16.7034810625536</v>
      </c>
      <c r="BY364">
        <v>16.7034810625536</v>
      </c>
      <c r="BZ364">
        <v>16.7034810625536</v>
      </c>
      <c r="CA364">
        <v>16.7034810625536</v>
      </c>
      <c r="CB364">
        <v>2359207.95561038</v>
      </c>
      <c r="CC364">
        <v>314580.13056582399</v>
      </c>
      <c r="CD364">
        <v>4462043.1650683396</v>
      </c>
      <c r="CE364">
        <v>13707466.867142901</v>
      </c>
    </row>
    <row r="365" spans="1:83" x14ac:dyDescent="0.25">
      <c r="A365">
        <v>559</v>
      </c>
      <c r="B365" t="s">
        <v>87</v>
      </c>
      <c r="C365">
        <v>1</v>
      </c>
      <c r="D365">
        <v>2035</v>
      </c>
      <c r="E365">
        <v>2033</v>
      </c>
      <c r="F365">
        <v>0.15862876220264399</v>
      </c>
      <c r="G365">
        <v>2.1160370813775298E-2</v>
      </c>
      <c r="H365">
        <v>0.233296142125406</v>
      </c>
      <c r="I365">
        <v>0.58691472485817298</v>
      </c>
      <c r="J365">
        <v>159.18134280934501</v>
      </c>
      <c r="K365">
        <v>159.18134280934501</v>
      </c>
      <c r="L365">
        <v>123.768358842913</v>
      </c>
      <c r="M365">
        <v>101.361176680379</v>
      </c>
      <c r="N365">
        <v>142128.75234282599</v>
      </c>
      <c r="O365">
        <v>18959.342940793002</v>
      </c>
      <c r="P365">
        <v>268837.65415771998</v>
      </c>
      <c r="Q365">
        <v>825839.27710746799</v>
      </c>
      <c r="R365">
        <v>1821.3445136979201</v>
      </c>
      <c r="S365">
        <v>142623855.44461301</v>
      </c>
      <c r="T365">
        <v>78306.906997534694</v>
      </c>
      <c r="U365">
        <v>31.405999999999999</v>
      </c>
      <c r="V365">
        <v>29429.451889261501</v>
      </c>
      <c r="W365">
        <v>4.0101964384210102E-4</v>
      </c>
      <c r="X365">
        <v>11.9533670549345</v>
      </c>
      <c r="Y365">
        <v>11.9533670549345</v>
      </c>
      <c r="Z365">
        <v>3.9002521960847201</v>
      </c>
      <c r="AA365">
        <v>2.4667689768746102</v>
      </c>
      <c r="AB365">
        <v>17.080218217783599</v>
      </c>
      <c r="AC365">
        <v>17.080218217783599</v>
      </c>
      <c r="AD365">
        <v>17.080218217783599</v>
      </c>
      <c r="AE365">
        <v>17.080218217783599</v>
      </c>
      <c r="AF365">
        <v>2420141.4511707602</v>
      </c>
      <c r="AG365">
        <v>322759.663705452</v>
      </c>
      <c r="AH365">
        <v>4577463.9062385298</v>
      </c>
      <c r="AI365">
        <v>14061801.332599901</v>
      </c>
      <c r="AJ365">
        <v>130.14775753662701</v>
      </c>
      <c r="AK365">
        <v>130.14775753662701</v>
      </c>
      <c r="AL365">
        <v>102.787888429045</v>
      </c>
      <c r="AM365">
        <v>81.814189485721201</v>
      </c>
      <c r="AN365">
        <v>142.10112459156099</v>
      </c>
      <c r="AO365">
        <v>142.10112459156099</v>
      </c>
      <c r="AP365">
        <v>106.68814062513</v>
      </c>
      <c r="AQ365">
        <v>84.280958462595805</v>
      </c>
      <c r="AR365">
        <v>22624245.649747901</v>
      </c>
      <c r="AS365">
        <v>3017973.66809831</v>
      </c>
      <c r="AT365">
        <v>33273595.2502799</v>
      </c>
      <c r="AU365">
        <v>83708040.876487002</v>
      </c>
      <c r="AV365">
        <v>1.0922814460485399</v>
      </c>
      <c r="AW365">
        <v>1.0922814460485399</v>
      </c>
      <c r="AX365">
        <v>1.0383674320251299</v>
      </c>
      <c r="AY365">
        <v>1.0305671839282999</v>
      </c>
      <c r="AZ365">
        <v>1.0922814460485399</v>
      </c>
      <c r="BA365">
        <v>1.0922814460485399</v>
      </c>
      <c r="BB365">
        <v>1.0383674320251299</v>
      </c>
      <c r="BC365">
        <v>1.0305671839282999</v>
      </c>
      <c r="BD365">
        <v>1.0490592863722401</v>
      </c>
      <c r="BE365">
        <v>1.0490592863722401</v>
      </c>
      <c r="BF365">
        <v>1.0554957137974199</v>
      </c>
      <c r="BG365">
        <v>1.0232857120477299</v>
      </c>
      <c r="BH365">
        <v>0.25986797699999897</v>
      </c>
      <c r="BI365">
        <v>0.25986797699999897</v>
      </c>
      <c r="BJ365">
        <v>0.29128412999999997</v>
      </c>
      <c r="BK365">
        <v>0.39184975799999999</v>
      </c>
      <c r="BL365">
        <v>0.25986797699999897</v>
      </c>
      <c r="BM365">
        <v>0.25986797699999897</v>
      </c>
      <c r="BN365">
        <v>0.29128412999999997</v>
      </c>
      <c r="BO365">
        <v>0.39184975799999999</v>
      </c>
      <c r="BP365">
        <v>0.145164612</v>
      </c>
      <c r="BQ365">
        <v>0.145164612</v>
      </c>
      <c r="BR365">
        <v>0.152841594</v>
      </c>
      <c r="BS365">
        <v>0.14127632900000001</v>
      </c>
      <c r="BT365">
        <v>1</v>
      </c>
      <c r="BU365">
        <v>1</v>
      </c>
      <c r="BV365">
        <v>1</v>
      </c>
      <c r="BW365">
        <v>1</v>
      </c>
      <c r="BX365">
        <v>17.080218217783599</v>
      </c>
      <c r="BY365">
        <v>17.080218217783599</v>
      </c>
      <c r="BZ365">
        <v>17.080218217783599</v>
      </c>
      <c r="CA365">
        <v>17.080218217783599</v>
      </c>
      <c r="CB365">
        <v>2420141.4511707602</v>
      </c>
      <c r="CC365">
        <v>322759.663705452</v>
      </c>
      <c r="CD365">
        <v>4577463.9062385298</v>
      </c>
      <c r="CE365">
        <v>14061801.332599901</v>
      </c>
    </row>
    <row r="366" spans="1:83" x14ac:dyDescent="0.25">
      <c r="A366">
        <v>581</v>
      </c>
      <c r="B366" t="s">
        <v>87</v>
      </c>
      <c r="C366">
        <v>1</v>
      </c>
      <c r="D366">
        <v>2036</v>
      </c>
      <c r="E366">
        <v>2034</v>
      </c>
      <c r="F366">
        <v>0.158535685381858</v>
      </c>
      <c r="G366">
        <v>2.1151119349243699E-2</v>
      </c>
      <c r="H366">
        <v>0.233261867876079</v>
      </c>
      <c r="I366">
        <v>0.58705132739281796</v>
      </c>
      <c r="J366">
        <v>159.46809291241701</v>
      </c>
      <c r="K366">
        <v>159.46809291241701</v>
      </c>
      <c r="L366">
        <v>124.04170786168901</v>
      </c>
      <c r="M366">
        <v>101.625130974011</v>
      </c>
      <c r="N366">
        <v>142588.85256488199</v>
      </c>
      <c r="O366">
        <v>19023.5645129816</v>
      </c>
      <c r="P366">
        <v>269717.01958185597</v>
      </c>
      <c r="Q366">
        <v>828528.20284400706</v>
      </c>
      <c r="R366">
        <v>1826.85368890161</v>
      </c>
      <c r="S366">
        <v>143427470.82035601</v>
      </c>
      <c r="T366">
        <v>78510.650136733893</v>
      </c>
      <c r="U366">
        <v>31.405999999999999</v>
      </c>
      <c r="V366">
        <v>29674.5476630993</v>
      </c>
      <c r="W366">
        <v>3.9997624927769199E-4</v>
      </c>
      <c r="X366">
        <v>12.010223265455201</v>
      </c>
      <c r="Y366">
        <v>12.010223265455201</v>
      </c>
      <c r="Z366">
        <v>3.9437073223085801</v>
      </c>
      <c r="AA366">
        <v>2.5008293779552702</v>
      </c>
      <c r="AB366">
        <v>17.310112110335499</v>
      </c>
      <c r="AC366">
        <v>17.310112110335499</v>
      </c>
      <c r="AD366">
        <v>17.310112110335499</v>
      </c>
      <c r="AE366">
        <v>17.310112110335499</v>
      </c>
      <c r="AF366">
        <v>2460264.6371564199</v>
      </c>
      <c r="AG366">
        <v>328188.35184342402</v>
      </c>
      <c r="AH366">
        <v>4653609.9329497498</v>
      </c>
      <c r="AI366">
        <v>14295370.4718487</v>
      </c>
      <c r="AJ366">
        <v>130.14775753662701</v>
      </c>
      <c r="AK366">
        <v>130.14775753662701</v>
      </c>
      <c r="AL366">
        <v>102.787888429045</v>
      </c>
      <c r="AM366">
        <v>81.814189485721201</v>
      </c>
      <c r="AN366">
        <v>142.15798080208199</v>
      </c>
      <c r="AO366">
        <v>142.15798080208199</v>
      </c>
      <c r="AP366">
        <v>106.73159575135401</v>
      </c>
      <c r="AQ366">
        <v>84.3150188636764</v>
      </c>
      <c r="AR366">
        <v>22738372.3890917</v>
      </c>
      <c r="AS366">
        <v>3033651.5532815298</v>
      </c>
      <c r="AT366">
        <v>33456159.748298101</v>
      </c>
      <c r="AU366">
        <v>84199287.129684895</v>
      </c>
      <c r="AV366">
        <v>1.09274111842719</v>
      </c>
      <c r="AW366">
        <v>1.09274111842719</v>
      </c>
      <c r="AX366">
        <v>1.0388089757315599</v>
      </c>
      <c r="AY366">
        <v>1.0310034012784799</v>
      </c>
      <c r="AZ366">
        <v>1.09274111842719</v>
      </c>
      <c r="BA366">
        <v>1.09274111842719</v>
      </c>
      <c r="BB366">
        <v>1.0388089757315599</v>
      </c>
      <c r="BC366">
        <v>1.0310034012784799</v>
      </c>
      <c r="BD366">
        <v>1.0495007692695699</v>
      </c>
      <c r="BE366">
        <v>1.0495007692695699</v>
      </c>
      <c r="BF366">
        <v>1.05594454094205</v>
      </c>
      <c r="BG366">
        <v>1.0237188473044601</v>
      </c>
      <c r="BH366">
        <v>0.25986797699999897</v>
      </c>
      <c r="BI366">
        <v>0.25986797699999897</v>
      </c>
      <c r="BJ366">
        <v>0.29128412999999997</v>
      </c>
      <c r="BK366">
        <v>0.39184975799999999</v>
      </c>
      <c r="BL366">
        <v>0.25986797699999897</v>
      </c>
      <c r="BM366">
        <v>0.25986797699999897</v>
      </c>
      <c r="BN366">
        <v>0.29128412999999997</v>
      </c>
      <c r="BO366">
        <v>0.39184975799999999</v>
      </c>
      <c r="BP366">
        <v>0.145164612</v>
      </c>
      <c r="BQ366">
        <v>0.145164612</v>
      </c>
      <c r="BR366">
        <v>0.152841594</v>
      </c>
      <c r="BS366">
        <v>0.14127632900000001</v>
      </c>
      <c r="BT366">
        <v>1</v>
      </c>
      <c r="BU366">
        <v>1</v>
      </c>
      <c r="BV366">
        <v>1</v>
      </c>
      <c r="BW366">
        <v>1</v>
      </c>
      <c r="BX366">
        <v>17.310112110335499</v>
      </c>
      <c r="BY366">
        <v>17.310112110335499</v>
      </c>
      <c r="BZ366">
        <v>17.310112110335499</v>
      </c>
      <c r="CA366">
        <v>17.310112110335499</v>
      </c>
      <c r="CB366">
        <v>2460264.6371564199</v>
      </c>
      <c r="CC366">
        <v>328188.35184342402</v>
      </c>
      <c r="CD366">
        <v>4653609.9329497498</v>
      </c>
      <c r="CE366">
        <v>14295370.4718487</v>
      </c>
    </row>
    <row r="367" spans="1:83" x14ac:dyDescent="0.25">
      <c r="A367">
        <v>603</v>
      </c>
      <c r="B367" t="s">
        <v>87</v>
      </c>
      <c r="C367">
        <v>1</v>
      </c>
      <c r="D367">
        <v>2037</v>
      </c>
      <c r="E367">
        <v>2035</v>
      </c>
      <c r="F367">
        <v>0.15848218852073401</v>
      </c>
      <c r="G367">
        <v>2.11459970634599E-2</v>
      </c>
      <c r="H367">
        <v>0.233242260771546</v>
      </c>
      <c r="I367">
        <v>0.58712955364425801</v>
      </c>
      <c r="J367">
        <v>159.663653894281</v>
      </c>
      <c r="K367">
        <v>159.663653894281</v>
      </c>
      <c r="L367">
        <v>124.22282885950401</v>
      </c>
      <c r="M367">
        <v>101.796555395537</v>
      </c>
      <c r="N367">
        <v>143064.55483371299</v>
      </c>
      <c r="O367">
        <v>19088.849571276001</v>
      </c>
      <c r="P367">
        <v>270622.23668468901</v>
      </c>
      <c r="Q367">
        <v>831301.397861587</v>
      </c>
      <c r="R367">
        <v>1831.0515646858701</v>
      </c>
      <c r="S367">
        <v>144131083.62976101</v>
      </c>
      <c r="T367">
        <v>78714.9233858347</v>
      </c>
      <c r="U367">
        <v>31.405999999999999</v>
      </c>
      <c r="V367">
        <v>29921.684655325502</v>
      </c>
      <c r="W367">
        <v>3.9893556947360402E-4</v>
      </c>
      <c r="X367">
        <v>12.0700485947378</v>
      </c>
      <c r="Y367">
        <v>12.0700485947378</v>
      </c>
      <c r="Z367">
        <v>3.9890926675418399</v>
      </c>
      <c r="AA367">
        <v>2.5365181468996698</v>
      </c>
      <c r="AB367">
        <v>17.445847762916799</v>
      </c>
      <c r="AC367">
        <v>17.445847762916799</v>
      </c>
      <c r="AD367">
        <v>17.445847762916799</v>
      </c>
      <c r="AE367">
        <v>17.445847762916799</v>
      </c>
      <c r="AF367">
        <v>2487583.4145359299</v>
      </c>
      <c r="AG367">
        <v>331882.210401505</v>
      </c>
      <c r="AH367">
        <v>4705442.0626927204</v>
      </c>
      <c r="AI367">
        <v>14454376.894099601</v>
      </c>
      <c r="AJ367">
        <v>130.14775753662701</v>
      </c>
      <c r="AK367">
        <v>130.14775753662701</v>
      </c>
      <c r="AL367">
        <v>102.787888429045</v>
      </c>
      <c r="AM367">
        <v>81.814189485721201</v>
      </c>
      <c r="AN367">
        <v>142.21780613136499</v>
      </c>
      <c r="AO367">
        <v>142.21780613136499</v>
      </c>
      <c r="AP367">
        <v>106.77698109658699</v>
      </c>
      <c r="AQ367">
        <v>84.350707632620797</v>
      </c>
      <c r="AR367">
        <v>22842209.567509498</v>
      </c>
      <c r="AS367">
        <v>3047795.47118823</v>
      </c>
      <c r="AT367">
        <v>33617459.793258302</v>
      </c>
      <c r="AU367">
        <v>84623618.797804996</v>
      </c>
      <c r="AV367">
        <v>1.0932150441555399</v>
      </c>
      <c r="AW367">
        <v>1.0932150441555399</v>
      </c>
      <c r="AX367">
        <v>1.03926221073643</v>
      </c>
      <c r="AY367">
        <v>1.0314520191446499</v>
      </c>
      <c r="AZ367">
        <v>1.0932150441555399</v>
      </c>
      <c r="BA367">
        <v>1.0932150441555399</v>
      </c>
      <c r="BB367">
        <v>1.03926221073643</v>
      </c>
      <c r="BC367">
        <v>1.0314520191446499</v>
      </c>
      <c r="BD367">
        <v>1.0499559415039601</v>
      </c>
      <c r="BE367">
        <v>1.0499559415039601</v>
      </c>
      <c r="BF367">
        <v>1.0564052522377101</v>
      </c>
      <c r="BG367">
        <v>1.0241642954613399</v>
      </c>
      <c r="BH367">
        <v>0.25986797699999897</v>
      </c>
      <c r="BI367">
        <v>0.25986797699999897</v>
      </c>
      <c r="BJ367">
        <v>0.29128412999999997</v>
      </c>
      <c r="BK367">
        <v>0.39184975799999999</v>
      </c>
      <c r="BL367">
        <v>0.25986797699999897</v>
      </c>
      <c r="BM367">
        <v>0.25986797699999897</v>
      </c>
      <c r="BN367">
        <v>0.29128412999999997</v>
      </c>
      <c r="BO367">
        <v>0.39184975799999999</v>
      </c>
      <c r="BP367">
        <v>0.145164612</v>
      </c>
      <c r="BQ367">
        <v>0.145164612</v>
      </c>
      <c r="BR367">
        <v>0.152841594</v>
      </c>
      <c r="BS367">
        <v>0.14127632900000001</v>
      </c>
      <c r="BT367">
        <v>1</v>
      </c>
      <c r="BU367">
        <v>1</v>
      </c>
      <c r="BV367">
        <v>1</v>
      </c>
      <c r="BW367">
        <v>1</v>
      </c>
      <c r="BX367">
        <v>17.445847762916799</v>
      </c>
      <c r="BY367">
        <v>17.445847762916799</v>
      </c>
      <c r="BZ367">
        <v>17.445847762916799</v>
      </c>
      <c r="CA367">
        <v>17.445847762916799</v>
      </c>
      <c r="CB367">
        <v>2487583.4145359299</v>
      </c>
      <c r="CC367">
        <v>331882.210401505</v>
      </c>
      <c r="CD367">
        <v>4705442.0626927204</v>
      </c>
      <c r="CE367">
        <v>14454376.894099601</v>
      </c>
    </row>
    <row r="368" spans="1:83" x14ac:dyDescent="0.25">
      <c r="A368">
        <v>625</v>
      </c>
      <c r="B368" t="s">
        <v>87</v>
      </c>
      <c r="C368">
        <v>1</v>
      </c>
      <c r="D368">
        <v>2038</v>
      </c>
      <c r="E368">
        <v>2036</v>
      </c>
      <c r="F368">
        <v>0.15845676728389399</v>
      </c>
      <c r="G368">
        <v>2.1143801089918399E-2</v>
      </c>
      <c r="H368">
        <v>0.23323308221363001</v>
      </c>
      <c r="I368">
        <v>0.58716634941255597</v>
      </c>
      <c r="J368">
        <v>159.79377966965899</v>
      </c>
      <c r="K368">
        <v>159.79377966965899</v>
      </c>
      <c r="L368">
        <v>124.33786133321</v>
      </c>
      <c r="M368">
        <v>101.901704107241</v>
      </c>
      <c r="N368">
        <v>143551.94441135699</v>
      </c>
      <c r="O368">
        <v>19154.9645416329</v>
      </c>
      <c r="P368">
        <v>271546.94165535999</v>
      </c>
      <c r="Q368">
        <v>834137.92751611304</v>
      </c>
      <c r="R368">
        <v>1834.3093375042199</v>
      </c>
      <c r="S368">
        <v>144763194.21134099</v>
      </c>
      <c r="T368">
        <v>78919.728124105895</v>
      </c>
      <c r="U368">
        <v>31.405999999999999</v>
      </c>
      <c r="V368">
        <v>30170.879865712799</v>
      </c>
      <c r="W368">
        <v>3.9789759736642702E-4</v>
      </c>
      <c r="X368">
        <v>12.131728965521599</v>
      </c>
      <c r="Y368">
        <v>12.131728965521599</v>
      </c>
      <c r="Z368">
        <v>4.0356797366543598</v>
      </c>
      <c r="AA368">
        <v>2.5732214540089702</v>
      </c>
      <c r="AB368">
        <v>17.514293167511099</v>
      </c>
      <c r="AC368">
        <v>17.514293167511099</v>
      </c>
      <c r="AD368">
        <v>17.514293167511099</v>
      </c>
      <c r="AE368">
        <v>17.514293167511099</v>
      </c>
      <c r="AF368">
        <v>2505674.55523714</v>
      </c>
      <c r="AG368">
        <v>334327.70762184903</v>
      </c>
      <c r="AH368">
        <v>4739757.1909432402</v>
      </c>
      <c r="AI368">
        <v>14559656.3927096</v>
      </c>
      <c r="AJ368">
        <v>130.14775753662701</v>
      </c>
      <c r="AK368">
        <v>130.14775753662701</v>
      </c>
      <c r="AL368">
        <v>102.787888429045</v>
      </c>
      <c r="AM368">
        <v>81.814189485721201</v>
      </c>
      <c r="AN368">
        <v>142.27948650214799</v>
      </c>
      <c r="AO368">
        <v>142.27948650214799</v>
      </c>
      <c r="AP368">
        <v>106.823568165699</v>
      </c>
      <c r="AQ368">
        <v>84.387410939730103</v>
      </c>
      <c r="AR368">
        <v>22938707.776419699</v>
      </c>
      <c r="AS368">
        <v>3060844.18354584</v>
      </c>
      <c r="AT368">
        <v>33763565.977001697</v>
      </c>
      <c r="AU368">
        <v>85000076.2743745</v>
      </c>
      <c r="AV368">
        <v>1.0936992088775701</v>
      </c>
      <c r="AW368">
        <v>1.0936992088775701</v>
      </c>
      <c r="AX368">
        <v>1.0397238558055999</v>
      </c>
      <c r="AY368">
        <v>1.03190955085591</v>
      </c>
      <c r="AZ368">
        <v>1.0936992088775701</v>
      </c>
      <c r="BA368">
        <v>1.0936992088775701</v>
      </c>
      <c r="BB368">
        <v>1.0397238558055999</v>
      </c>
      <c r="BC368">
        <v>1.03190955085591</v>
      </c>
      <c r="BD368">
        <v>1.05042094756959</v>
      </c>
      <c r="BE368">
        <v>1.05042094756959</v>
      </c>
      <c r="BF368">
        <v>1.0568745123250101</v>
      </c>
      <c r="BG368">
        <v>1.0246185944825399</v>
      </c>
      <c r="BH368">
        <v>0.25986797699999897</v>
      </c>
      <c r="BI368">
        <v>0.25986797699999897</v>
      </c>
      <c r="BJ368">
        <v>0.29128412999999997</v>
      </c>
      <c r="BK368">
        <v>0.39184975799999999</v>
      </c>
      <c r="BL368">
        <v>0.25986797699999897</v>
      </c>
      <c r="BM368">
        <v>0.25986797699999897</v>
      </c>
      <c r="BN368">
        <v>0.29128412999999997</v>
      </c>
      <c r="BO368">
        <v>0.39184975799999999</v>
      </c>
      <c r="BP368">
        <v>0.145164612</v>
      </c>
      <c r="BQ368">
        <v>0.145164612</v>
      </c>
      <c r="BR368">
        <v>0.152841594</v>
      </c>
      <c r="BS368">
        <v>0.14127632900000001</v>
      </c>
      <c r="BT368">
        <v>1</v>
      </c>
      <c r="BU368">
        <v>1</v>
      </c>
      <c r="BV368">
        <v>1</v>
      </c>
      <c r="BW368">
        <v>1</v>
      </c>
      <c r="BX368">
        <v>17.514293167511099</v>
      </c>
      <c r="BY368">
        <v>17.514293167511099</v>
      </c>
      <c r="BZ368">
        <v>17.514293167511099</v>
      </c>
      <c r="CA368">
        <v>17.514293167511099</v>
      </c>
      <c r="CB368">
        <v>2505674.55523714</v>
      </c>
      <c r="CC368">
        <v>334327.70762184903</v>
      </c>
      <c r="CD368">
        <v>4739757.1909432402</v>
      </c>
      <c r="CE368">
        <v>14559656.3927096</v>
      </c>
    </row>
    <row r="369" spans="1:83" x14ac:dyDescent="0.25">
      <c r="A369">
        <v>647</v>
      </c>
      <c r="B369" t="s">
        <v>87</v>
      </c>
      <c r="C369">
        <v>1</v>
      </c>
      <c r="D369">
        <v>2039</v>
      </c>
      <c r="E369">
        <v>2037</v>
      </c>
      <c r="F369">
        <v>0.15846691005705399</v>
      </c>
      <c r="G369">
        <v>2.1145302560104499E-2</v>
      </c>
      <c r="H369">
        <v>0.233237230395232</v>
      </c>
      <c r="I369">
        <v>0.58715055698760699</v>
      </c>
      <c r="J369">
        <v>159.83929169257399</v>
      </c>
      <c r="K369">
        <v>159.83929169257399</v>
      </c>
      <c r="L369">
        <v>124.367811925138</v>
      </c>
      <c r="M369">
        <v>101.921635763425</v>
      </c>
      <c r="N369">
        <v>144053.97916828</v>
      </c>
      <c r="O369">
        <v>19222.088531943798</v>
      </c>
      <c r="P369">
        <v>272495.97888235701</v>
      </c>
      <c r="Q369">
        <v>837053.67586388695</v>
      </c>
      <c r="R369">
        <v>1836.35284445908</v>
      </c>
      <c r="S369">
        <v>145301539.52938601</v>
      </c>
      <c r="T369">
        <v>79125.065734404503</v>
      </c>
      <c r="U369">
        <v>31.405999999999999</v>
      </c>
      <c r="V369">
        <v>30422.150435612701</v>
      </c>
      <c r="W369">
        <v>3.96862325911128E-4</v>
      </c>
      <c r="X369">
        <v>12.1947419183725</v>
      </c>
      <c r="Y369">
        <v>12.1947419183725</v>
      </c>
      <c r="Z369">
        <v>4.0831312585178701</v>
      </c>
      <c r="AA369">
        <v>2.6106540401298899</v>
      </c>
      <c r="AB369">
        <v>17.496792237574802</v>
      </c>
      <c r="AC369">
        <v>17.496792237574802</v>
      </c>
      <c r="AD369">
        <v>17.496792237574802</v>
      </c>
      <c r="AE369">
        <v>17.496792237574802</v>
      </c>
      <c r="AF369">
        <v>2511698.5466654198</v>
      </c>
      <c r="AG369">
        <v>335150.43490306498</v>
      </c>
      <c r="AH369">
        <v>4751200.4208926996</v>
      </c>
      <c r="AI369">
        <v>14594738.0152307</v>
      </c>
      <c r="AJ369">
        <v>130.14775753662701</v>
      </c>
      <c r="AK369">
        <v>130.14775753662701</v>
      </c>
      <c r="AL369">
        <v>102.787888429045</v>
      </c>
      <c r="AM369">
        <v>81.814189485721201</v>
      </c>
      <c r="AN369">
        <v>142.342499454999</v>
      </c>
      <c r="AO369">
        <v>142.342499454999</v>
      </c>
      <c r="AP369">
        <v>106.87101968756301</v>
      </c>
      <c r="AQ369">
        <v>84.424843525851003</v>
      </c>
      <c r="AR369">
        <v>23025485.995754801</v>
      </c>
      <c r="AS369">
        <v>3072445.01579786</v>
      </c>
      <c r="AT369">
        <v>33889728.651997402</v>
      </c>
      <c r="AU369">
        <v>85313879.865835905</v>
      </c>
      <c r="AV369">
        <v>1.0941964487612601</v>
      </c>
      <c r="AW369">
        <v>1.0941964487612601</v>
      </c>
      <c r="AX369">
        <v>1.0401962447158299</v>
      </c>
      <c r="AY369">
        <v>1.03237846912582</v>
      </c>
      <c r="AZ369">
        <v>1.0941964487612601</v>
      </c>
      <c r="BA369">
        <v>1.0941964487612601</v>
      </c>
      <c r="BB369">
        <v>1.0401962447158299</v>
      </c>
      <c r="BC369">
        <v>1.03237846912582</v>
      </c>
      <c r="BD369">
        <v>1.0508985114057401</v>
      </c>
      <c r="BE369">
        <v>1.0508985114057401</v>
      </c>
      <c r="BF369">
        <v>1.0573546934772799</v>
      </c>
      <c r="BG369">
        <v>1.0250841996106701</v>
      </c>
      <c r="BH369">
        <v>0.25986797699999897</v>
      </c>
      <c r="BI369">
        <v>0.25986797699999897</v>
      </c>
      <c r="BJ369">
        <v>0.29128412999999997</v>
      </c>
      <c r="BK369">
        <v>0.39184975799999999</v>
      </c>
      <c r="BL369">
        <v>0.25986797699999897</v>
      </c>
      <c r="BM369">
        <v>0.25986797699999897</v>
      </c>
      <c r="BN369">
        <v>0.29128412999999997</v>
      </c>
      <c r="BO369">
        <v>0.39184975799999999</v>
      </c>
      <c r="BP369">
        <v>0.145164612</v>
      </c>
      <c r="BQ369">
        <v>0.145164612</v>
      </c>
      <c r="BR369">
        <v>0.152841594</v>
      </c>
      <c r="BS369">
        <v>0.14127632900000001</v>
      </c>
      <c r="BT369">
        <v>1</v>
      </c>
      <c r="BU369">
        <v>1</v>
      </c>
      <c r="BV369">
        <v>1</v>
      </c>
      <c r="BW369">
        <v>1</v>
      </c>
      <c r="BX369">
        <v>17.496792237574802</v>
      </c>
      <c r="BY369">
        <v>17.496792237574802</v>
      </c>
      <c r="BZ369">
        <v>17.496792237574802</v>
      </c>
      <c r="CA369">
        <v>17.496792237574802</v>
      </c>
      <c r="CB369">
        <v>2511698.5466654198</v>
      </c>
      <c r="CC369">
        <v>335150.43490306498</v>
      </c>
      <c r="CD369">
        <v>4751200.4208926996</v>
      </c>
      <c r="CE369">
        <v>14594738.0152307</v>
      </c>
    </row>
    <row r="370" spans="1:83" x14ac:dyDescent="0.25">
      <c r="A370">
        <v>669</v>
      </c>
      <c r="B370" t="s">
        <v>87</v>
      </c>
      <c r="C370">
        <v>1</v>
      </c>
      <c r="D370">
        <v>2040</v>
      </c>
      <c r="E370">
        <v>2038</v>
      </c>
      <c r="F370">
        <v>0.15847963162088299</v>
      </c>
      <c r="G370">
        <v>2.1147087100667001E-2</v>
      </c>
      <c r="H370">
        <v>0.233242167628291</v>
      </c>
      <c r="I370">
        <v>0.58713111365015802</v>
      </c>
      <c r="J370">
        <v>159.880733032801</v>
      </c>
      <c r="K370">
        <v>159.880733032801</v>
      </c>
      <c r="L370">
        <v>124.393094468144</v>
      </c>
      <c r="M370">
        <v>101.93672661602</v>
      </c>
      <c r="N370">
        <v>144558.505033202</v>
      </c>
      <c r="O370">
        <v>19289.490174941198</v>
      </c>
      <c r="P370">
        <v>273449.49344443303</v>
      </c>
      <c r="Q370">
        <v>839983.46672106802</v>
      </c>
      <c r="R370">
        <v>1838.33111854458</v>
      </c>
      <c r="S370">
        <v>145836531.25925499</v>
      </c>
      <c r="T370">
        <v>79330.937603185797</v>
      </c>
      <c r="U370">
        <v>31.405999999999999</v>
      </c>
      <c r="V370">
        <v>30675.513649133802</v>
      </c>
      <c r="W370">
        <v>3.9582974808100702E-4</v>
      </c>
      <c r="X370">
        <v>12.2594565741918</v>
      </c>
      <c r="Y370">
        <v>12.2594565741918</v>
      </c>
      <c r="Z370">
        <v>4.1316871171175098</v>
      </c>
      <c r="AA370">
        <v>2.6490182083174099</v>
      </c>
      <c r="AB370">
        <v>17.473518921981899</v>
      </c>
      <c r="AC370">
        <v>17.473518921981899</v>
      </c>
      <c r="AD370">
        <v>17.473518921981899</v>
      </c>
      <c r="AE370">
        <v>17.473518921981899</v>
      </c>
      <c r="AF370">
        <v>2517129.9307837398</v>
      </c>
      <c r="AG370">
        <v>335877.52768293198</v>
      </c>
      <c r="AH370">
        <v>4761463.6431648601</v>
      </c>
      <c r="AI370">
        <v>14626273.243922099</v>
      </c>
      <c r="AJ370">
        <v>130.14775753662701</v>
      </c>
      <c r="AK370">
        <v>130.14775753662701</v>
      </c>
      <c r="AL370">
        <v>102.787888429045</v>
      </c>
      <c r="AM370">
        <v>81.814189485721201</v>
      </c>
      <c r="AN370">
        <v>142.40721411081901</v>
      </c>
      <c r="AO370">
        <v>142.40721411081901</v>
      </c>
      <c r="AP370">
        <v>106.91957554616199</v>
      </c>
      <c r="AQ370">
        <v>84.463207694038601</v>
      </c>
      <c r="AR370">
        <v>23112119.750834201</v>
      </c>
      <c r="AS370">
        <v>3084017.8289986202</v>
      </c>
      <c r="AT370">
        <v>34015228.670299798</v>
      </c>
      <c r="AU370">
        <v>85625165.009122804</v>
      </c>
      <c r="AV370">
        <v>1.09469464085339</v>
      </c>
      <c r="AW370">
        <v>1.09469464085339</v>
      </c>
      <c r="AX370">
        <v>1.0406694241557799</v>
      </c>
      <c r="AY370">
        <v>1.0328482178424601</v>
      </c>
      <c r="AZ370">
        <v>1.09469464085339</v>
      </c>
      <c r="BA370">
        <v>1.09469464085339</v>
      </c>
      <c r="BB370">
        <v>1.0406694241557799</v>
      </c>
      <c r="BC370">
        <v>1.0328482178424601</v>
      </c>
      <c r="BD370">
        <v>1.05137698977094</v>
      </c>
      <c r="BE370">
        <v>1.05137698977094</v>
      </c>
      <c r="BF370">
        <v>1.0578356781993801</v>
      </c>
      <c r="BG370">
        <v>1.0255506293180101</v>
      </c>
      <c r="BH370">
        <v>0.25986797699999897</v>
      </c>
      <c r="BI370">
        <v>0.25986797699999897</v>
      </c>
      <c r="BJ370">
        <v>0.29128412999999997</v>
      </c>
      <c r="BK370">
        <v>0.39184975799999999</v>
      </c>
      <c r="BL370">
        <v>0.25986797699999897</v>
      </c>
      <c r="BM370">
        <v>0.25986797699999897</v>
      </c>
      <c r="BN370">
        <v>0.29128412999999997</v>
      </c>
      <c r="BO370">
        <v>0.39184975799999999</v>
      </c>
      <c r="BP370">
        <v>0.145164612</v>
      </c>
      <c r="BQ370">
        <v>0.145164612</v>
      </c>
      <c r="BR370">
        <v>0.152841594</v>
      </c>
      <c r="BS370">
        <v>0.14127632900000001</v>
      </c>
      <c r="BT370">
        <v>1</v>
      </c>
      <c r="BU370">
        <v>1</v>
      </c>
      <c r="BV370">
        <v>1</v>
      </c>
      <c r="BW370">
        <v>1</v>
      </c>
      <c r="BX370">
        <v>17.473518921981899</v>
      </c>
      <c r="BY370">
        <v>17.473518921981899</v>
      </c>
      <c r="BZ370">
        <v>17.473518921981899</v>
      </c>
      <c r="CA370">
        <v>17.473518921981899</v>
      </c>
      <c r="CB370">
        <v>2517129.9307837398</v>
      </c>
      <c r="CC370">
        <v>335877.52768293198</v>
      </c>
      <c r="CD370">
        <v>4761463.6431648601</v>
      </c>
      <c r="CE370">
        <v>14626273.243922099</v>
      </c>
    </row>
    <row r="371" spans="1:83" x14ac:dyDescent="0.25">
      <c r="A371">
        <v>691</v>
      </c>
      <c r="B371" t="s">
        <v>87</v>
      </c>
      <c r="C371">
        <v>1</v>
      </c>
      <c r="D371">
        <v>2041</v>
      </c>
      <c r="E371">
        <v>2039</v>
      </c>
      <c r="F371">
        <v>0.158494022808957</v>
      </c>
      <c r="G371">
        <v>2.1149045706600401E-2</v>
      </c>
      <c r="H371">
        <v>0.23324772504139099</v>
      </c>
      <c r="I371">
        <v>0.58710920644304998</v>
      </c>
      <c r="J371">
        <v>159.918267429097</v>
      </c>
      <c r="K371">
        <v>159.918267429097</v>
      </c>
      <c r="L371">
        <v>124.41442739630899</v>
      </c>
      <c r="M371">
        <v>101.947854539218</v>
      </c>
      <c r="N371">
        <v>145065.40510904801</v>
      </c>
      <c r="O371">
        <v>19357.164571409801</v>
      </c>
      <c r="P371">
        <v>274407.33372628398</v>
      </c>
      <c r="Q371">
        <v>842926.76213827799</v>
      </c>
      <c r="R371">
        <v>1840.25476938357</v>
      </c>
      <c r="S371">
        <v>146368978.70212999</v>
      </c>
      <c r="T371">
        <v>79537.3451205124</v>
      </c>
      <c r="U371">
        <v>31.405999999999999</v>
      </c>
      <c r="V371">
        <v>30930.9869343311</v>
      </c>
      <c r="W371">
        <v>3.9479985686764301E-4</v>
      </c>
      <c r="X371">
        <v>12.324295157805301</v>
      </c>
      <c r="Y371">
        <v>12.324295157805301</v>
      </c>
      <c r="Z371">
        <v>4.1803242325986698</v>
      </c>
      <c r="AA371">
        <v>2.6874503188316199</v>
      </c>
      <c r="AB371">
        <v>17.4462147346653</v>
      </c>
      <c r="AC371">
        <v>17.4462147346653</v>
      </c>
      <c r="AD371">
        <v>17.4462147346653</v>
      </c>
      <c r="AE371">
        <v>17.4462147346653</v>
      </c>
      <c r="AF371">
        <v>2521998.7205314399</v>
      </c>
      <c r="AG371">
        <v>336528.58771424298</v>
      </c>
      <c r="AH371">
        <v>4770658.5817170599</v>
      </c>
      <c r="AI371">
        <v>14654531.933984401</v>
      </c>
      <c r="AJ371">
        <v>130.14775753662701</v>
      </c>
      <c r="AK371">
        <v>130.14775753662701</v>
      </c>
      <c r="AL371">
        <v>102.787888429045</v>
      </c>
      <c r="AM371">
        <v>81.814189485721201</v>
      </c>
      <c r="AN371">
        <v>142.47205269443199</v>
      </c>
      <c r="AO371">
        <v>142.47205269443199</v>
      </c>
      <c r="AP371">
        <v>106.968212661644</v>
      </c>
      <c r="AQ371">
        <v>84.501639804552795</v>
      </c>
      <c r="AR371">
        <v>23198608.248939201</v>
      </c>
      <c r="AS371">
        <v>3095564.2205997701</v>
      </c>
      <c r="AT371">
        <v>34140231.298903704</v>
      </c>
      <c r="AU371">
        <v>85934574.933687404</v>
      </c>
      <c r="AV371">
        <v>1.0951936575215899</v>
      </c>
      <c r="AW371">
        <v>1.0951936575215899</v>
      </c>
      <c r="AX371">
        <v>1.04114330823821</v>
      </c>
      <c r="AY371">
        <v>1.03331869979963</v>
      </c>
      <c r="AZ371">
        <v>1.0951936575215899</v>
      </c>
      <c r="BA371">
        <v>1.0951936575215899</v>
      </c>
      <c r="BB371">
        <v>1.04114330823821</v>
      </c>
      <c r="BC371">
        <v>1.03331869979963</v>
      </c>
      <c r="BD371">
        <v>1.0518562600832999</v>
      </c>
      <c r="BE371">
        <v>1.0518562600832999</v>
      </c>
      <c r="BF371">
        <v>1.0583173791873099</v>
      </c>
      <c r="BG371">
        <v>1.0260177870851599</v>
      </c>
      <c r="BH371">
        <v>0.25986797699999897</v>
      </c>
      <c r="BI371">
        <v>0.25986797699999897</v>
      </c>
      <c r="BJ371">
        <v>0.29128412999999997</v>
      </c>
      <c r="BK371">
        <v>0.39184975799999999</v>
      </c>
      <c r="BL371">
        <v>0.25986797699999897</v>
      </c>
      <c r="BM371">
        <v>0.25986797699999897</v>
      </c>
      <c r="BN371">
        <v>0.29128412999999997</v>
      </c>
      <c r="BO371">
        <v>0.39184975799999999</v>
      </c>
      <c r="BP371">
        <v>0.145164612</v>
      </c>
      <c r="BQ371">
        <v>0.145164612</v>
      </c>
      <c r="BR371">
        <v>0.152841594</v>
      </c>
      <c r="BS371">
        <v>0.14127632900000001</v>
      </c>
      <c r="BT371">
        <v>1</v>
      </c>
      <c r="BU371">
        <v>1</v>
      </c>
      <c r="BV371">
        <v>1</v>
      </c>
      <c r="BW371">
        <v>1</v>
      </c>
      <c r="BX371">
        <v>17.4462147346653</v>
      </c>
      <c r="BY371">
        <v>17.4462147346653</v>
      </c>
      <c r="BZ371">
        <v>17.4462147346653</v>
      </c>
      <c r="CA371">
        <v>17.4462147346653</v>
      </c>
      <c r="CB371">
        <v>2521998.7205314399</v>
      </c>
      <c r="CC371">
        <v>336528.58771424298</v>
      </c>
      <c r="CD371">
        <v>4770658.5817170599</v>
      </c>
      <c r="CE371">
        <v>14654531.933984401</v>
      </c>
    </row>
    <row r="372" spans="1:83" x14ac:dyDescent="0.25">
      <c r="A372">
        <v>713</v>
      </c>
      <c r="B372" t="s">
        <v>87</v>
      </c>
      <c r="C372">
        <v>1</v>
      </c>
      <c r="D372">
        <v>2042</v>
      </c>
      <c r="E372">
        <v>2040</v>
      </c>
      <c r="F372">
        <v>0.15850992932007299</v>
      </c>
      <c r="G372">
        <v>2.11511622140674E-2</v>
      </c>
      <c r="H372">
        <v>0.23325384794906501</v>
      </c>
      <c r="I372">
        <v>0.58708506051679299</v>
      </c>
      <c r="J372">
        <v>159.95224579544399</v>
      </c>
      <c r="K372">
        <v>159.95224579544399</v>
      </c>
      <c r="L372">
        <v>124.432169406509</v>
      </c>
      <c r="M372">
        <v>101.955379105218</v>
      </c>
      <c r="N372">
        <v>145574.63640542899</v>
      </c>
      <c r="O372">
        <v>19425.109594539299</v>
      </c>
      <c r="P372">
        <v>275369.43149329902</v>
      </c>
      <c r="Q372">
        <v>845883.33547726704</v>
      </c>
      <c r="R372">
        <v>1842.1287895855201</v>
      </c>
      <c r="S372">
        <v>146899251.82469299</v>
      </c>
      <c r="T372">
        <v>79744.289680063594</v>
      </c>
      <c r="U372">
        <v>31.405999999999999</v>
      </c>
      <c r="V372">
        <v>31188.587864404999</v>
      </c>
      <c r="W372">
        <v>3.9377264528085303E-4</v>
      </c>
      <c r="X372">
        <v>12.3892410581453</v>
      </c>
      <c r="Y372">
        <v>12.3892410581453</v>
      </c>
      <c r="Z372">
        <v>4.2290337767915203</v>
      </c>
      <c r="AA372">
        <v>2.7259424188250398</v>
      </c>
      <c r="AB372">
        <v>17.4152472006724</v>
      </c>
      <c r="AC372">
        <v>17.4152472006724</v>
      </c>
      <c r="AD372">
        <v>17.4152472006724</v>
      </c>
      <c r="AE372">
        <v>17.4152472006724</v>
      </c>
      <c r="AF372">
        <v>2526349.8902397701</v>
      </c>
      <c r="AG372">
        <v>337109.80611519999</v>
      </c>
      <c r="AH372">
        <v>4778871.5505206697</v>
      </c>
      <c r="AI372">
        <v>14679777.9347005</v>
      </c>
      <c r="AJ372">
        <v>130.14775753662701</v>
      </c>
      <c r="AK372">
        <v>130.14775753662701</v>
      </c>
      <c r="AL372">
        <v>102.787888429045</v>
      </c>
      <c r="AM372">
        <v>81.814189485721201</v>
      </c>
      <c r="AN372">
        <v>142.536998594772</v>
      </c>
      <c r="AO372">
        <v>142.536998594772</v>
      </c>
      <c r="AP372">
        <v>107.016922205836</v>
      </c>
      <c r="AQ372">
        <v>84.5401319045462</v>
      </c>
      <c r="AR372">
        <v>23284990.023903701</v>
      </c>
      <c r="AS372">
        <v>3107089.90446922</v>
      </c>
      <c r="AT372">
        <v>34264815.748948298</v>
      </c>
      <c r="AU372">
        <v>86242356.147371605</v>
      </c>
      <c r="AV372">
        <v>1.09569344515274</v>
      </c>
      <c r="AW372">
        <v>1.09569344515274</v>
      </c>
      <c r="AX372">
        <v>1.0416178531892899</v>
      </c>
      <c r="AY372">
        <v>1.03378986852418</v>
      </c>
      <c r="AZ372">
        <v>1.09569344515274</v>
      </c>
      <c r="BA372">
        <v>1.09569344515274</v>
      </c>
      <c r="BB372">
        <v>1.0416178531892899</v>
      </c>
      <c r="BC372">
        <v>1.03378986852418</v>
      </c>
      <c r="BD372">
        <v>1.0523362708511901</v>
      </c>
      <c r="BE372">
        <v>1.0523362708511901</v>
      </c>
      <c r="BF372">
        <v>1.0587997519451799</v>
      </c>
      <c r="BG372">
        <v>1.0264856267673399</v>
      </c>
      <c r="BH372">
        <v>0.25986797699999897</v>
      </c>
      <c r="BI372">
        <v>0.25986797699999897</v>
      </c>
      <c r="BJ372">
        <v>0.29128412999999997</v>
      </c>
      <c r="BK372">
        <v>0.39184975799999999</v>
      </c>
      <c r="BL372">
        <v>0.25986797699999897</v>
      </c>
      <c r="BM372">
        <v>0.25986797699999897</v>
      </c>
      <c r="BN372">
        <v>0.29128412999999997</v>
      </c>
      <c r="BO372">
        <v>0.39184975799999999</v>
      </c>
      <c r="BP372">
        <v>0.145164612</v>
      </c>
      <c r="BQ372">
        <v>0.145164612</v>
      </c>
      <c r="BR372">
        <v>0.152841594</v>
      </c>
      <c r="BS372">
        <v>0.14127632900000001</v>
      </c>
      <c r="BT372">
        <v>1</v>
      </c>
      <c r="BU372">
        <v>1</v>
      </c>
      <c r="BV372">
        <v>1</v>
      </c>
      <c r="BW372">
        <v>1</v>
      </c>
      <c r="BX372">
        <v>17.4152472006724</v>
      </c>
      <c r="BY372">
        <v>17.4152472006724</v>
      </c>
      <c r="BZ372">
        <v>17.4152472006724</v>
      </c>
      <c r="CA372">
        <v>17.4152472006724</v>
      </c>
      <c r="CB372">
        <v>2526349.8902397701</v>
      </c>
      <c r="CC372">
        <v>337109.80611519999</v>
      </c>
      <c r="CD372">
        <v>4778871.5505206697</v>
      </c>
      <c r="CE372">
        <v>14679777.9347005</v>
      </c>
    </row>
    <row r="373" spans="1:83" x14ac:dyDescent="0.25">
      <c r="A373">
        <v>735</v>
      </c>
      <c r="B373" t="s">
        <v>87</v>
      </c>
      <c r="C373">
        <v>1</v>
      </c>
      <c r="D373">
        <v>2043</v>
      </c>
      <c r="E373">
        <v>2041</v>
      </c>
      <c r="F373">
        <v>0.158527213269787</v>
      </c>
      <c r="G373">
        <v>2.1153422291963701E-2</v>
      </c>
      <c r="H373">
        <v>0.233260484934733</v>
      </c>
      <c r="I373">
        <v>0.58705887950351399</v>
      </c>
      <c r="J373">
        <v>159.982996073538</v>
      </c>
      <c r="K373">
        <v>159.982996073538</v>
      </c>
      <c r="L373">
        <v>124.446650918651</v>
      </c>
      <c r="M373">
        <v>101.95963143118399</v>
      </c>
      <c r="N373">
        <v>146086.15970274599</v>
      </c>
      <c r="O373">
        <v>19493.3233447079</v>
      </c>
      <c r="P373">
        <v>276335.72441630199</v>
      </c>
      <c r="Q373">
        <v>848852.97962573497</v>
      </c>
      <c r="R373">
        <v>1843.95779131218</v>
      </c>
      <c r="S373">
        <v>147427694.16093001</v>
      </c>
      <c r="T373">
        <v>79951.772679144895</v>
      </c>
      <c r="U373">
        <v>31.405999999999999</v>
      </c>
      <c r="V373">
        <v>31448.334158909602</v>
      </c>
      <c r="W373">
        <v>3.9274810634863801E-4</v>
      </c>
      <c r="X373">
        <v>12.454287297583701</v>
      </c>
      <c r="Y373">
        <v>12.454287297583701</v>
      </c>
      <c r="Z373">
        <v>4.27781125027792</v>
      </c>
      <c r="AA373">
        <v>2.7644907061351298</v>
      </c>
      <c r="AB373">
        <v>17.3809512393278</v>
      </c>
      <c r="AC373">
        <v>17.3809512393278</v>
      </c>
      <c r="AD373">
        <v>17.3809512393278</v>
      </c>
      <c r="AE373">
        <v>17.3809512393278</v>
      </c>
      <c r="AF373">
        <v>2530225.6570456498</v>
      </c>
      <c r="AG373">
        <v>337626.88268128899</v>
      </c>
      <c r="AH373">
        <v>4786182.66158647</v>
      </c>
      <c r="AI373">
        <v>14702257.008090399</v>
      </c>
      <c r="AJ373">
        <v>130.14775753662701</v>
      </c>
      <c r="AK373">
        <v>130.14775753662701</v>
      </c>
      <c r="AL373">
        <v>102.787888429045</v>
      </c>
      <c r="AM373">
        <v>81.814189485721201</v>
      </c>
      <c r="AN373">
        <v>142.60204483421001</v>
      </c>
      <c r="AO373">
        <v>142.60204483421001</v>
      </c>
      <c r="AP373">
        <v>107.065699679323</v>
      </c>
      <c r="AQ373">
        <v>84.578680191856293</v>
      </c>
      <c r="AR373">
        <v>23371301.514122698</v>
      </c>
      <c r="AS373">
        <v>3118600.2721166299</v>
      </c>
      <c r="AT373">
        <v>34389055.432788096</v>
      </c>
      <c r="AU373">
        <v>86548736.941902503</v>
      </c>
      <c r="AV373">
        <v>1.0961939544166299</v>
      </c>
      <c r="AW373">
        <v>1.0961939544166299</v>
      </c>
      <c r="AX373">
        <v>1.04209301862102</v>
      </c>
      <c r="AY373">
        <v>1.0342616811579699</v>
      </c>
      <c r="AZ373">
        <v>1.0961939544166299</v>
      </c>
      <c r="BA373">
        <v>1.0961939544166299</v>
      </c>
      <c r="BB373">
        <v>1.04209301862102</v>
      </c>
      <c r="BC373">
        <v>1.0342616811579699</v>
      </c>
      <c r="BD373">
        <v>1.05281697469644</v>
      </c>
      <c r="BE373">
        <v>1.05281697469644</v>
      </c>
      <c r="BF373">
        <v>1.05928275541878</v>
      </c>
      <c r="BG373">
        <v>1.02695410580923</v>
      </c>
      <c r="BH373">
        <v>0.25986797699999897</v>
      </c>
      <c r="BI373">
        <v>0.25986797699999897</v>
      </c>
      <c r="BJ373">
        <v>0.29128412999999997</v>
      </c>
      <c r="BK373">
        <v>0.39184975799999999</v>
      </c>
      <c r="BL373">
        <v>0.25986797699999897</v>
      </c>
      <c r="BM373">
        <v>0.25986797699999897</v>
      </c>
      <c r="BN373">
        <v>0.29128412999999997</v>
      </c>
      <c r="BO373">
        <v>0.39184975799999999</v>
      </c>
      <c r="BP373">
        <v>0.145164612</v>
      </c>
      <c r="BQ373">
        <v>0.145164612</v>
      </c>
      <c r="BR373">
        <v>0.152841594</v>
      </c>
      <c r="BS373">
        <v>0.14127632900000001</v>
      </c>
      <c r="BT373">
        <v>1</v>
      </c>
      <c r="BU373">
        <v>1</v>
      </c>
      <c r="BV373">
        <v>1</v>
      </c>
      <c r="BW373">
        <v>1</v>
      </c>
      <c r="BX373">
        <v>17.3809512393278</v>
      </c>
      <c r="BY373">
        <v>17.3809512393278</v>
      </c>
      <c r="BZ373">
        <v>17.3809512393278</v>
      </c>
      <c r="CA373">
        <v>17.3809512393278</v>
      </c>
      <c r="CB373">
        <v>2530225.6570456498</v>
      </c>
      <c r="CC373">
        <v>337626.88268128899</v>
      </c>
      <c r="CD373">
        <v>4786182.66158647</v>
      </c>
      <c r="CE373">
        <v>14702257.008090399</v>
      </c>
    </row>
    <row r="374" spans="1:83" x14ac:dyDescent="0.25">
      <c r="A374">
        <v>757</v>
      </c>
      <c r="B374" t="s">
        <v>87</v>
      </c>
      <c r="C374">
        <v>1</v>
      </c>
      <c r="D374">
        <v>2044</v>
      </c>
      <c r="E374">
        <v>2042</v>
      </c>
      <c r="F374">
        <v>0.15854574759986501</v>
      </c>
      <c r="G374">
        <v>2.1155812734768801E-2</v>
      </c>
      <c r="H374">
        <v>0.23326758860728999</v>
      </c>
      <c r="I374">
        <v>0.58703085105807495</v>
      </c>
      <c r="J374">
        <v>160.01082093075601</v>
      </c>
      <c r="K374">
        <v>160.01082093075601</v>
      </c>
      <c r="L374">
        <v>124.45817686892801</v>
      </c>
      <c r="M374">
        <v>101.96091709830201</v>
      </c>
      <c r="N374">
        <v>146599.93914993599</v>
      </c>
      <c r="O374">
        <v>19561.804126162599</v>
      </c>
      <c r="P374">
        <v>277306.155660666</v>
      </c>
      <c r="Q374">
        <v>851835.50551080797</v>
      </c>
      <c r="R374">
        <v>1845.7460366302901</v>
      </c>
      <c r="S374">
        <v>147954624.87573001</v>
      </c>
      <c r="T374">
        <v>80159.795518697196</v>
      </c>
      <c r="U374">
        <v>31.405999999999999</v>
      </c>
      <c r="V374">
        <v>31710.2436849718</v>
      </c>
      <c r="W374">
        <v>3.91726233117143E-4</v>
      </c>
      <c r="X374">
        <v>12.5194274559056</v>
      </c>
      <c r="Y374">
        <v>12.5194274559056</v>
      </c>
      <c r="Z374">
        <v>4.3266525016601296</v>
      </c>
      <c r="AA374">
        <v>2.8030916743582202</v>
      </c>
      <c r="AB374">
        <v>17.343635938223201</v>
      </c>
      <c r="AC374">
        <v>17.343635938223201</v>
      </c>
      <c r="AD374">
        <v>17.343635938223201</v>
      </c>
      <c r="AE374">
        <v>17.343635938223201</v>
      </c>
      <c r="AF374">
        <v>2533665.16949757</v>
      </c>
      <c r="AG374">
        <v>338085.10331668297</v>
      </c>
      <c r="AH374">
        <v>4792666.2010015398</v>
      </c>
      <c r="AI374">
        <v>14722197.0437048</v>
      </c>
      <c r="AJ374">
        <v>130.14775753662701</v>
      </c>
      <c r="AK374">
        <v>130.14775753662701</v>
      </c>
      <c r="AL374">
        <v>102.787888429045</v>
      </c>
      <c r="AM374">
        <v>81.814189485721201</v>
      </c>
      <c r="AN374">
        <v>142.66718499253199</v>
      </c>
      <c r="AO374">
        <v>142.66718499253199</v>
      </c>
      <c r="AP374">
        <v>107.114540930705</v>
      </c>
      <c r="AQ374">
        <v>84.617281160079401</v>
      </c>
      <c r="AR374">
        <v>23457576.6117802</v>
      </c>
      <c r="AS374">
        <v>3130100.3371139299</v>
      </c>
      <c r="AT374">
        <v>34513018.568057902</v>
      </c>
      <c r="AU374">
        <v>86853929.358778298</v>
      </c>
      <c r="AV374">
        <v>1.09669513981474</v>
      </c>
      <c r="AW374">
        <v>1.09669513981474</v>
      </c>
      <c r="AX374">
        <v>1.04256876728328</v>
      </c>
      <c r="AY374">
        <v>1.0347340981728199</v>
      </c>
      <c r="AZ374">
        <v>1.09669513981474</v>
      </c>
      <c r="BA374">
        <v>1.09669513981474</v>
      </c>
      <c r="BB374">
        <v>1.04256876728328</v>
      </c>
      <c r="BC374">
        <v>1.0347340981728199</v>
      </c>
      <c r="BD374">
        <v>1.0532983279209001</v>
      </c>
      <c r="BE374">
        <v>1.0532983279209001</v>
      </c>
      <c r="BF374">
        <v>1.0597663517435201</v>
      </c>
      <c r="BG374">
        <v>1.02742318496191</v>
      </c>
      <c r="BH374">
        <v>0.25986797699999897</v>
      </c>
      <c r="BI374">
        <v>0.25986797699999897</v>
      </c>
      <c r="BJ374">
        <v>0.29128412999999997</v>
      </c>
      <c r="BK374">
        <v>0.39184975799999999</v>
      </c>
      <c r="BL374">
        <v>0.25986797699999897</v>
      </c>
      <c r="BM374">
        <v>0.25986797699999897</v>
      </c>
      <c r="BN374">
        <v>0.29128412999999997</v>
      </c>
      <c r="BO374">
        <v>0.39184975799999999</v>
      </c>
      <c r="BP374">
        <v>0.145164612</v>
      </c>
      <c r="BQ374">
        <v>0.145164612</v>
      </c>
      <c r="BR374">
        <v>0.152841594</v>
      </c>
      <c r="BS374">
        <v>0.14127632900000001</v>
      </c>
      <c r="BT374">
        <v>1</v>
      </c>
      <c r="BU374">
        <v>1</v>
      </c>
      <c r="BV374">
        <v>1</v>
      </c>
      <c r="BW374">
        <v>1</v>
      </c>
      <c r="BX374">
        <v>17.343635938223201</v>
      </c>
      <c r="BY374">
        <v>17.343635938223201</v>
      </c>
      <c r="BZ374">
        <v>17.343635938223201</v>
      </c>
      <c r="CA374">
        <v>17.343635938223201</v>
      </c>
      <c r="CB374">
        <v>2533665.16949757</v>
      </c>
      <c r="CC374">
        <v>338085.10331668297</v>
      </c>
      <c r="CD374">
        <v>4792666.2010015398</v>
      </c>
      <c r="CE374">
        <v>14722197.0437048</v>
      </c>
    </row>
    <row r="375" spans="1:83" x14ac:dyDescent="0.25">
      <c r="A375">
        <v>779</v>
      </c>
      <c r="B375" t="s">
        <v>87</v>
      </c>
      <c r="C375">
        <v>1</v>
      </c>
      <c r="D375">
        <v>2045</v>
      </c>
      <c r="E375">
        <v>2043</v>
      </c>
      <c r="F375">
        <v>0.15856541523659901</v>
      </c>
      <c r="G375">
        <v>2.1158321374398201E-2</v>
      </c>
      <c r="H375">
        <v>0.233275115299763</v>
      </c>
      <c r="I375">
        <v>0.58700114808923798</v>
      </c>
      <c r="J375">
        <v>160.03599956325101</v>
      </c>
      <c r="K375">
        <v>160.03599956325101</v>
      </c>
      <c r="L375">
        <v>124.46702854616601</v>
      </c>
      <c r="M375">
        <v>101.95951799029299</v>
      </c>
      <c r="N375">
        <v>147115.94202660699</v>
      </c>
      <c r="O375">
        <v>19630.550432777101</v>
      </c>
      <c r="P375">
        <v>278280.673499631</v>
      </c>
      <c r="Q375">
        <v>854830.74082686496</v>
      </c>
      <c r="R375">
        <v>1847.4974624044901</v>
      </c>
      <c r="S375">
        <v>148480340.424721</v>
      </c>
      <c r="T375">
        <v>80368.359603306701</v>
      </c>
      <c r="U375">
        <v>31.405999999999999</v>
      </c>
      <c r="V375">
        <v>31974.334458520701</v>
      </c>
      <c r="W375">
        <v>3.9070701865060202E-4</v>
      </c>
      <c r="X375">
        <v>12.584655611579601</v>
      </c>
      <c r="Y375">
        <v>12.584655611579601</v>
      </c>
      <c r="Z375">
        <v>4.37555370207635</v>
      </c>
      <c r="AA375">
        <v>2.8417420895272198</v>
      </c>
      <c r="AB375">
        <v>17.303586415044801</v>
      </c>
      <c r="AC375">
        <v>17.303586415044801</v>
      </c>
      <c r="AD375">
        <v>17.303586415044801</v>
      </c>
      <c r="AE375">
        <v>17.303586415044801</v>
      </c>
      <c r="AF375">
        <v>2536704.7155212499</v>
      </c>
      <c r="AG375">
        <v>338489.368131236</v>
      </c>
      <c r="AH375">
        <v>4798391.0278982203</v>
      </c>
      <c r="AI375">
        <v>14739809.2810097</v>
      </c>
      <c r="AJ375">
        <v>130.14775753662701</v>
      </c>
      <c r="AK375">
        <v>130.14775753662701</v>
      </c>
      <c r="AL375">
        <v>102.787888429045</v>
      </c>
      <c r="AM375">
        <v>81.814189485721201</v>
      </c>
      <c r="AN375">
        <v>142.73241314820601</v>
      </c>
      <c r="AO375">
        <v>142.73241314820601</v>
      </c>
      <c r="AP375">
        <v>107.163442131121</v>
      </c>
      <c r="AQ375">
        <v>84.655931575248403</v>
      </c>
      <c r="AR375">
        <v>23543846.833917499</v>
      </c>
      <c r="AS375">
        <v>3141594.7604863001</v>
      </c>
      <c r="AT375">
        <v>34636768.532325</v>
      </c>
      <c r="AU375">
        <v>87158130.297992498</v>
      </c>
      <c r="AV375">
        <v>1.0971969593962001</v>
      </c>
      <c r="AW375">
        <v>1.0971969593962001</v>
      </c>
      <c r="AX375">
        <v>1.0430450648315801</v>
      </c>
      <c r="AY375">
        <v>1.0352070831237401</v>
      </c>
      <c r="AZ375">
        <v>1.0971969593962001</v>
      </c>
      <c r="BA375">
        <v>1.0971969593962001</v>
      </c>
      <c r="BB375">
        <v>1.0430450648315801</v>
      </c>
      <c r="BC375">
        <v>1.0352070831237401</v>
      </c>
      <c r="BD375">
        <v>1.0537802902337501</v>
      </c>
      <c r="BE375">
        <v>1.0537802902337501</v>
      </c>
      <c r="BF375">
        <v>1.06025050600839</v>
      </c>
      <c r="BG375">
        <v>1.02789282803792</v>
      </c>
      <c r="BH375">
        <v>0.25986797699999897</v>
      </c>
      <c r="BI375">
        <v>0.25986797699999897</v>
      </c>
      <c r="BJ375">
        <v>0.29128412999999997</v>
      </c>
      <c r="BK375">
        <v>0.39184975799999999</v>
      </c>
      <c r="BL375">
        <v>0.25986797699999897</v>
      </c>
      <c r="BM375">
        <v>0.25986797699999897</v>
      </c>
      <c r="BN375">
        <v>0.29128412999999997</v>
      </c>
      <c r="BO375">
        <v>0.39184975799999999</v>
      </c>
      <c r="BP375">
        <v>0.145164612</v>
      </c>
      <c r="BQ375">
        <v>0.145164612</v>
      </c>
      <c r="BR375">
        <v>0.152841594</v>
      </c>
      <c r="BS375">
        <v>0.14127632900000001</v>
      </c>
      <c r="BT375">
        <v>1</v>
      </c>
      <c r="BU375">
        <v>1</v>
      </c>
      <c r="BV375">
        <v>1</v>
      </c>
      <c r="BW375">
        <v>1</v>
      </c>
      <c r="BX375">
        <v>17.303586415044801</v>
      </c>
      <c r="BY375">
        <v>17.303586415044801</v>
      </c>
      <c r="BZ375">
        <v>17.303586415044801</v>
      </c>
      <c r="CA375">
        <v>17.303586415044801</v>
      </c>
      <c r="CB375">
        <v>2536704.7155212499</v>
      </c>
      <c r="CC375">
        <v>338489.368131236</v>
      </c>
      <c r="CD375">
        <v>4798391.0278982203</v>
      </c>
      <c r="CE375">
        <v>14739809.2810097</v>
      </c>
    </row>
    <row r="376" spans="1:83" x14ac:dyDescent="0.25">
      <c r="A376">
        <v>801</v>
      </c>
      <c r="B376" t="s">
        <v>87</v>
      </c>
      <c r="C376">
        <v>1</v>
      </c>
      <c r="D376">
        <v>2046</v>
      </c>
      <c r="E376">
        <v>2044</v>
      </c>
      <c r="F376">
        <v>0.15858610832179401</v>
      </c>
      <c r="G376">
        <v>2.1160937000131899E-2</v>
      </c>
      <c r="H376">
        <v>0.23328302478225801</v>
      </c>
      <c r="I376">
        <v>0.58696992989581498</v>
      </c>
      <c r="J376">
        <v>160.05878941082901</v>
      </c>
      <c r="K376">
        <v>160.05878941082901</v>
      </c>
      <c r="L376">
        <v>124.473465319781</v>
      </c>
      <c r="M376">
        <v>101.95569402505301</v>
      </c>
      <c r="N376">
        <v>147634.13851939599</v>
      </c>
      <c r="O376">
        <v>19699.560934672099</v>
      </c>
      <c r="P376">
        <v>279259.23095000599</v>
      </c>
      <c r="Q376">
        <v>857838.52883752505</v>
      </c>
      <c r="R376">
        <v>1849.2157037951599</v>
      </c>
      <c r="S376">
        <v>149005116.13019899</v>
      </c>
      <c r="T376">
        <v>80577.466341214007</v>
      </c>
      <c r="U376">
        <v>31.405999999999999</v>
      </c>
      <c r="V376">
        <v>32240.624645526201</v>
      </c>
      <c r="W376">
        <v>3.89690456031298E-4</v>
      </c>
      <c r="X376">
        <v>12.6499663047951</v>
      </c>
      <c r="Y376">
        <v>12.6499663047951</v>
      </c>
      <c r="Z376">
        <v>4.4245113213295699</v>
      </c>
      <c r="AA376">
        <v>2.8804389699255699</v>
      </c>
      <c r="AB376">
        <v>17.261065569406799</v>
      </c>
      <c r="AC376">
        <v>17.261065569406799</v>
      </c>
      <c r="AD376">
        <v>17.261065569406799</v>
      </c>
      <c r="AE376">
        <v>17.261065569406799</v>
      </c>
      <c r="AF376">
        <v>2539377.9216263201</v>
      </c>
      <c r="AG376">
        <v>338844.21818371199</v>
      </c>
      <c r="AH376">
        <v>4803420.9519758103</v>
      </c>
      <c r="AI376">
        <v>14755289.4681571</v>
      </c>
      <c r="AJ376">
        <v>130.14775753662701</v>
      </c>
      <c r="AK376">
        <v>130.14775753662701</v>
      </c>
      <c r="AL376">
        <v>102.787888429045</v>
      </c>
      <c r="AM376">
        <v>81.814189485721201</v>
      </c>
      <c r="AN376">
        <v>142.797723841422</v>
      </c>
      <c r="AO376">
        <v>142.797723841422</v>
      </c>
      <c r="AP376">
        <v>107.212399750375</v>
      </c>
      <c r="AQ376">
        <v>84.694628455646694</v>
      </c>
      <c r="AR376">
        <v>23630141.487125199</v>
      </c>
      <c r="AS376">
        <v>3153087.8751284801</v>
      </c>
      <c r="AT376">
        <v>34760364.198884502</v>
      </c>
      <c r="AU376">
        <v>87461522.569060802</v>
      </c>
      <c r="AV376">
        <v>1.09769937449205</v>
      </c>
      <c r="AW376">
        <v>1.09769937449205</v>
      </c>
      <c r="AX376">
        <v>1.0435218796093899</v>
      </c>
      <c r="AY376">
        <v>1.03568060241777</v>
      </c>
      <c r="AZ376">
        <v>1.09769937449205</v>
      </c>
      <c r="BA376">
        <v>1.09769937449205</v>
      </c>
      <c r="BB376">
        <v>1.0435218796093899</v>
      </c>
      <c r="BC376">
        <v>1.03568060241777</v>
      </c>
      <c r="BD376">
        <v>1.05426282449616</v>
      </c>
      <c r="BE376">
        <v>1.05426282449616</v>
      </c>
      <c r="BF376">
        <v>1.0607351860346901</v>
      </c>
      <c r="BG376">
        <v>1.0283630016816301</v>
      </c>
      <c r="BH376">
        <v>0.25986797699999897</v>
      </c>
      <c r="BI376">
        <v>0.25986797699999897</v>
      </c>
      <c r="BJ376">
        <v>0.29128412999999997</v>
      </c>
      <c r="BK376">
        <v>0.39184975799999999</v>
      </c>
      <c r="BL376">
        <v>0.25986797699999897</v>
      </c>
      <c r="BM376">
        <v>0.25986797699999897</v>
      </c>
      <c r="BN376">
        <v>0.29128412999999997</v>
      </c>
      <c r="BO376">
        <v>0.39184975799999999</v>
      </c>
      <c r="BP376">
        <v>0.145164612</v>
      </c>
      <c r="BQ376">
        <v>0.145164612</v>
      </c>
      <c r="BR376">
        <v>0.152841594</v>
      </c>
      <c r="BS376">
        <v>0.14127632900000001</v>
      </c>
      <c r="BT376">
        <v>1</v>
      </c>
      <c r="BU376">
        <v>1</v>
      </c>
      <c r="BV376">
        <v>1</v>
      </c>
      <c r="BW376">
        <v>1</v>
      </c>
      <c r="BX376">
        <v>17.261065569406799</v>
      </c>
      <c r="BY376">
        <v>17.261065569406799</v>
      </c>
      <c r="BZ376">
        <v>17.261065569406799</v>
      </c>
      <c r="CA376">
        <v>17.261065569406799</v>
      </c>
      <c r="CB376">
        <v>2539377.9216263201</v>
      </c>
      <c r="CC376">
        <v>338844.21818371199</v>
      </c>
      <c r="CD376">
        <v>4803420.9519758103</v>
      </c>
      <c r="CE376">
        <v>14755289.4681571</v>
      </c>
    </row>
    <row r="377" spans="1:83" x14ac:dyDescent="0.25">
      <c r="A377">
        <v>823</v>
      </c>
      <c r="B377" t="s">
        <v>87</v>
      </c>
      <c r="C377">
        <v>1</v>
      </c>
      <c r="D377">
        <v>2047</v>
      </c>
      <c r="E377">
        <v>2045</v>
      </c>
      <c r="F377">
        <v>0.15860772749864499</v>
      </c>
      <c r="G377">
        <v>2.1163649284297599E-2</v>
      </c>
      <c r="H377">
        <v>0.23329127999542301</v>
      </c>
      <c r="I377">
        <v>0.58693734322163305</v>
      </c>
      <c r="J377">
        <v>160.07942776681699</v>
      </c>
      <c r="K377">
        <v>160.07942776681699</v>
      </c>
      <c r="L377">
        <v>124.477726261877</v>
      </c>
      <c r="M377">
        <v>101.949684780212</v>
      </c>
      <c r="N377">
        <v>148154.50151226201</v>
      </c>
      <c r="O377">
        <v>19768.834465661501</v>
      </c>
      <c r="P377">
        <v>280241.78543053102</v>
      </c>
      <c r="Q377">
        <v>860858.72725241305</v>
      </c>
      <c r="R377">
        <v>1850.90411634012</v>
      </c>
      <c r="S377">
        <v>149529207.66968101</v>
      </c>
      <c r="T377">
        <v>80787.117144323798</v>
      </c>
      <c r="U377">
        <v>31.405999999999999</v>
      </c>
      <c r="V377">
        <v>32509.132563249099</v>
      </c>
      <c r="W377">
        <v>3.8867653835951101E-4</v>
      </c>
      <c r="X377">
        <v>12.715354502871699</v>
      </c>
      <c r="Y377">
        <v>12.715354502871699</v>
      </c>
      <c r="Z377">
        <v>4.4735221055129104</v>
      </c>
      <c r="AA377">
        <v>2.91917956717253</v>
      </c>
      <c r="AB377">
        <v>17.2163157273189</v>
      </c>
      <c r="AC377">
        <v>17.2163157273189</v>
      </c>
      <c r="AD377">
        <v>17.2163157273189</v>
      </c>
      <c r="AE377">
        <v>17.2163157273189</v>
      </c>
      <c r="AF377">
        <v>2541715.9408806702</v>
      </c>
      <c r="AG377">
        <v>339153.86074087402</v>
      </c>
      <c r="AH377">
        <v>4807815.0898035904</v>
      </c>
      <c r="AI377">
        <v>14768818.955525599</v>
      </c>
      <c r="AJ377">
        <v>130.14775753662701</v>
      </c>
      <c r="AK377">
        <v>130.14775753662701</v>
      </c>
      <c r="AL377">
        <v>102.787888429045</v>
      </c>
      <c r="AM377">
        <v>81.814189485721201</v>
      </c>
      <c r="AN377">
        <v>142.86311203949799</v>
      </c>
      <c r="AO377">
        <v>142.86311203949799</v>
      </c>
      <c r="AP377">
        <v>107.261410534558</v>
      </c>
      <c r="AQ377">
        <v>84.733369052893707</v>
      </c>
      <c r="AR377">
        <v>23716487.823161099</v>
      </c>
      <c r="AS377">
        <v>3164583.7088800399</v>
      </c>
      <c r="AT377">
        <v>34883860.253961399</v>
      </c>
      <c r="AU377">
        <v>87764275.8836786</v>
      </c>
      <c r="AV377">
        <v>1.0982023494670501</v>
      </c>
      <c r="AW377">
        <v>1.0982023494670501</v>
      </c>
      <c r="AX377">
        <v>1.04399918244493</v>
      </c>
      <c r="AY377">
        <v>1.0361546250981699</v>
      </c>
      <c r="AZ377">
        <v>1.0982023494670501</v>
      </c>
      <c r="BA377">
        <v>1.0982023494670501</v>
      </c>
      <c r="BB377">
        <v>1.04399918244493</v>
      </c>
      <c r="BC377">
        <v>1.0361546250981699</v>
      </c>
      <c r="BD377">
        <v>1.0547458964830001</v>
      </c>
      <c r="BE377">
        <v>1.0547458964830001</v>
      </c>
      <c r="BF377">
        <v>1.0612203621694201</v>
      </c>
      <c r="BG377">
        <v>1.02883367515504</v>
      </c>
      <c r="BH377">
        <v>0.25986797699999897</v>
      </c>
      <c r="BI377">
        <v>0.25986797699999897</v>
      </c>
      <c r="BJ377">
        <v>0.29128412999999997</v>
      </c>
      <c r="BK377">
        <v>0.39184975799999999</v>
      </c>
      <c r="BL377">
        <v>0.25986797699999897</v>
      </c>
      <c r="BM377">
        <v>0.25986797699999897</v>
      </c>
      <c r="BN377">
        <v>0.29128412999999997</v>
      </c>
      <c r="BO377">
        <v>0.39184975799999999</v>
      </c>
      <c r="BP377">
        <v>0.145164612</v>
      </c>
      <c r="BQ377">
        <v>0.145164612</v>
      </c>
      <c r="BR377">
        <v>0.152841594</v>
      </c>
      <c r="BS377">
        <v>0.14127632900000001</v>
      </c>
      <c r="BT377">
        <v>1</v>
      </c>
      <c r="BU377">
        <v>1</v>
      </c>
      <c r="BV377">
        <v>1</v>
      </c>
      <c r="BW377">
        <v>1</v>
      </c>
      <c r="BX377">
        <v>17.2163157273189</v>
      </c>
      <c r="BY377">
        <v>17.2163157273189</v>
      </c>
      <c r="BZ377">
        <v>17.2163157273189</v>
      </c>
      <c r="CA377">
        <v>17.2163157273189</v>
      </c>
      <c r="CB377">
        <v>2541715.9408806702</v>
      </c>
      <c r="CC377">
        <v>339153.86074087402</v>
      </c>
      <c r="CD377">
        <v>4807815.0898035904</v>
      </c>
      <c r="CE377">
        <v>14768818.955525599</v>
      </c>
    </row>
    <row r="378" spans="1:83" x14ac:dyDescent="0.25">
      <c r="A378">
        <v>845</v>
      </c>
      <c r="B378" t="s">
        <v>87</v>
      </c>
      <c r="C378">
        <v>1</v>
      </c>
      <c r="D378">
        <v>2048</v>
      </c>
      <c r="E378">
        <v>2046</v>
      </c>
      <c r="F378">
        <v>0.158630181259483</v>
      </c>
      <c r="G378">
        <v>2.11664487144178E-2</v>
      </c>
      <c r="H378">
        <v>0.233299846807099</v>
      </c>
      <c r="I378">
        <v>0.58690352321899797</v>
      </c>
      <c r="J378">
        <v>160.09813326119499</v>
      </c>
      <c r="K378">
        <v>160.09813326119499</v>
      </c>
      <c r="L378">
        <v>124.48003164176799</v>
      </c>
      <c r="M378">
        <v>101.941710990891</v>
      </c>
      <c r="N378">
        <v>148677.00639405599</v>
      </c>
      <c r="O378">
        <v>19838.3700117271</v>
      </c>
      <c r="P378">
        <v>281228.29844837199</v>
      </c>
      <c r="Q378">
        <v>863891.207196665</v>
      </c>
      <c r="R378">
        <v>1852.56579630126</v>
      </c>
      <c r="S378">
        <v>150052852.449402</v>
      </c>
      <c r="T378">
        <v>80997.313428214198</v>
      </c>
      <c r="U378">
        <v>31.405999999999999</v>
      </c>
      <c r="V378">
        <v>32779.876681500697</v>
      </c>
      <c r="W378">
        <v>3.8766525875347398E-4</v>
      </c>
      <c r="X378">
        <v>12.780815567965099</v>
      </c>
      <c r="Y378">
        <v>12.780815567965099</v>
      </c>
      <c r="Z378">
        <v>4.5225830561194504</v>
      </c>
      <c r="AA378">
        <v>2.9579613485671001</v>
      </c>
      <c r="AB378">
        <v>17.169560156603399</v>
      </c>
      <c r="AC378">
        <v>17.169560156603399</v>
      </c>
      <c r="AD378">
        <v>17.169560156603399</v>
      </c>
      <c r="AE378">
        <v>17.169560156603399</v>
      </c>
      <c r="AF378">
        <v>2543747.6261863802</v>
      </c>
      <c r="AG378">
        <v>339422.19258411002</v>
      </c>
      <c r="AH378">
        <v>4811628.1933434596</v>
      </c>
      <c r="AI378">
        <v>14780565.703897299</v>
      </c>
      <c r="AJ378">
        <v>130.14775753662701</v>
      </c>
      <c r="AK378">
        <v>130.14775753662701</v>
      </c>
      <c r="AL378">
        <v>102.787888429045</v>
      </c>
      <c r="AM378">
        <v>81.814189485721201</v>
      </c>
      <c r="AN378">
        <v>142.928573104592</v>
      </c>
      <c r="AO378">
        <v>142.928573104592</v>
      </c>
      <c r="AP378">
        <v>107.310471485164</v>
      </c>
      <c r="AQ378">
        <v>84.772150834288297</v>
      </c>
      <c r="AR378">
        <v>23802911.182551298</v>
      </c>
      <c r="AS378">
        <v>3176086.0058224001</v>
      </c>
      <c r="AT378">
        <v>35007307.489413999</v>
      </c>
      <c r="AU378">
        <v>88066547.771614999</v>
      </c>
      <c r="AV378">
        <v>1.0987058514921799</v>
      </c>
      <c r="AW378">
        <v>1.0987058514921799</v>
      </c>
      <c r="AX378">
        <v>1.0444769464647701</v>
      </c>
      <c r="AY378">
        <v>1.0366291226465301</v>
      </c>
      <c r="AZ378">
        <v>1.0987058514921799</v>
      </c>
      <c r="BA378">
        <v>1.0987058514921799</v>
      </c>
      <c r="BB378">
        <v>1.0444769464647701</v>
      </c>
      <c r="BC378">
        <v>1.0366291226465301</v>
      </c>
      <c r="BD378">
        <v>1.05522947466432</v>
      </c>
      <c r="BE378">
        <v>1.05522947466432</v>
      </c>
      <c r="BF378">
        <v>1.0617060070958499</v>
      </c>
      <c r="BG378">
        <v>1.02930482014123</v>
      </c>
      <c r="BH378">
        <v>0.25986797699999897</v>
      </c>
      <c r="BI378">
        <v>0.25986797699999897</v>
      </c>
      <c r="BJ378">
        <v>0.29128412999999997</v>
      </c>
      <c r="BK378">
        <v>0.39184975799999999</v>
      </c>
      <c r="BL378">
        <v>0.25986797699999897</v>
      </c>
      <c r="BM378">
        <v>0.25986797699999897</v>
      </c>
      <c r="BN378">
        <v>0.29128412999999997</v>
      </c>
      <c r="BO378">
        <v>0.39184975799999999</v>
      </c>
      <c r="BP378">
        <v>0.145164612</v>
      </c>
      <c r="BQ378">
        <v>0.145164612</v>
      </c>
      <c r="BR378">
        <v>0.152841594</v>
      </c>
      <c r="BS378">
        <v>0.14127632900000001</v>
      </c>
      <c r="BT378">
        <v>1</v>
      </c>
      <c r="BU378">
        <v>1</v>
      </c>
      <c r="BV378">
        <v>1</v>
      </c>
      <c r="BW378">
        <v>1</v>
      </c>
      <c r="BX378">
        <v>17.169560156603399</v>
      </c>
      <c r="BY378">
        <v>17.169560156603399</v>
      </c>
      <c r="BZ378">
        <v>17.169560156603399</v>
      </c>
      <c r="CA378">
        <v>17.169560156603399</v>
      </c>
      <c r="CB378">
        <v>2543747.6261863802</v>
      </c>
      <c r="CC378">
        <v>339422.19258411002</v>
      </c>
      <c r="CD378">
        <v>4811628.1933434596</v>
      </c>
      <c r="CE378">
        <v>14780565.703897299</v>
      </c>
    </row>
    <row r="379" spans="1:83" x14ac:dyDescent="0.25">
      <c r="A379">
        <v>867</v>
      </c>
      <c r="B379" t="s">
        <v>87</v>
      </c>
      <c r="C379">
        <v>1</v>
      </c>
      <c r="D379">
        <v>2049</v>
      </c>
      <c r="E379">
        <v>2047</v>
      </c>
      <c r="F379">
        <v>0.158653385346503</v>
      </c>
      <c r="G379">
        <v>2.1169326530897498E-2</v>
      </c>
      <c r="H379">
        <v>0.23330869378875299</v>
      </c>
      <c r="I379">
        <v>0.58686859433384597</v>
      </c>
      <c r="J379">
        <v>160.115107235143</v>
      </c>
      <c r="K379">
        <v>160.115107235143</v>
      </c>
      <c r="L379">
        <v>124.48058431099599</v>
      </c>
      <c r="M379">
        <v>101.931975937686</v>
      </c>
      <c r="N379">
        <v>149201.630880638</v>
      </c>
      <c r="O379">
        <v>19908.166700360202</v>
      </c>
      <c r="P379">
        <v>282218.73530929402</v>
      </c>
      <c r="Q379">
        <v>866935.85225843603</v>
      </c>
      <c r="R379">
        <v>1854.2035995281799</v>
      </c>
      <c r="S379">
        <v>150576270.88093001</v>
      </c>
      <c r="T379">
        <v>81208.056612146698</v>
      </c>
      <c r="U379">
        <v>31.405999999999999</v>
      </c>
      <c r="V379">
        <v>33052.875623913598</v>
      </c>
      <c r="W379">
        <v>3.8665661034932499E-4</v>
      </c>
      <c r="X379">
        <v>12.8463452274507</v>
      </c>
      <c r="Y379">
        <v>12.8463452274507</v>
      </c>
      <c r="Z379">
        <v>4.5716914108855198</v>
      </c>
      <c r="AA379">
        <v>2.9967819808993799</v>
      </c>
      <c r="AB379">
        <v>17.121004471065401</v>
      </c>
      <c r="AC379">
        <v>17.121004471065401</v>
      </c>
      <c r="AD379">
        <v>17.121004471065401</v>
      </c>
      <c r="AE379">
        <v>17.121004471065401</v>
      </c>
      <c r="AF379">
        <v>2545499.6912172702</v>
      </c>
      <c r="AG379">
        <v>339652.82166943001</v>
      </c>
      <c r="AH379">
        <v>4814910.9551247004</v>
      </c>
      <c r="AI379">
        <v>14790685.2209282</v>
      </c>
      <c r="AJ379">
        <v>130.14775753662701</v>
      </c>
      <c r="AK379">
        <v>130.14775753662701</v>
      </c>
      <c r="AL379">
        <v>102.787888429045</v>
      </c>
      <c r="AM379">
        <v>81.814189485721201</v>
      </c>
      <c r="AN379">
        <v>142.99410276407701</v>
      </c>
      <c r="AO379">
        <v>142.99410276407701</v>
      </c>
      <c r="AP379">
        <v>107.35957983993001</v>
      </c>
      <c r="AQ379">
        <v>84.810971466620501</v>
      </c>
      <c r="AR379">
        <v>23889435.128111701</v>
      </c>
      <c r="AS379">
        <v>3187598.2460832899</v>
      </c>
      <c r="AT379">
        <v>35130753.074811302</v>
      </c>
      <c r="AU379">
        <v>88368484.431924194</v>
      </c>
      <c r="AV379">
        <v>1.0992098503346299</v>
      </c>
      <c r="AW379">
        <v>1.0992098503346299</v>
      </c>
      <c r="AX379">
        <v>1.0449551469218401</v>
      </c>
      <c r="AY379">
        <v>1.03710406880025</v>
      </c>
      <c r="AZ379">
        <v>1.0992098503346299</v>
      </c>
      <c r="BA379">
        <v>1.0992098503346299</v>
      </c>
      <c r="BB379">
        <v>1.0449551469218401</v>
      </c>
      <c r="BC379">
        <v>1.03710406880025</v>
      </c>
      <c r="BD379">
        <v>1.05571353000363</v>
      </c>
      <c r="BE379">
        <v>1.05571353000363</v>
      </c>
      <c r="BF379">
        <v>1.0621920956587401</v>
      </c>
      <c r="BG379">
        <v>1.0297764105631599</v>
      </c>
      <c r="BH379">
        <v>0.25986797699999897</v>
      </c>
      <c r="BI379">
        <v>0.25986797699999897</v>
      </c>
      <c r="BJ379">
        <v>0.29128412999999997</v>
      </c>
      <c r="BK379">
        <v>0.39184975799999999</v>
      </c>
      <c r="BL379">
        <v>0.25986797699999897</v>
      </c>
      <c r="BM379">
        <v>0.25986797699999897</v>
      </c>
      <c r="BN379">
        <v>0.29128412999999997</v>
      </c>
      <c r="BO379">
        <v>0.39184975799999999</v>
      </c>
      <c r="BP379">
        <v>0.145164612</v>
      </c>
      <c r="BQ379">
        <v>0.145164612</v>
      </c>
      <c r="BR379">
        <v>0.152841594</v>
      </c>
      <c r="BS379">
        <v>0.14127632900000001</v>
      </c>
      <c r="BT379">
        <v>1</v>
      </c>
      <c r="BU379">
        <v>1</v>
      </c>
      <c r="BV379">
        <v>1</v>
      </c>
      <c r="BW379">
        <v>1</v>
      </c>
      <c r="BX379">
        <v>17.121004471065401</v>
      </c>
      <c r="BY379">
        <v>17.121004471065401</v>
      </c>
      <c r="BZ379">
        <v>17.121004471065401</v>
      </c>
      <c r="CA379">
        <v>17.121004471065401</v>
      </c>
      <c r="CB379">
        <v>2545499.6912172702</v>
      </c>
      <c r="CC379">
        <v>339652.82166943001</v>
      </c>
      <c r="CD379">
        <v>4814910.9551247004</v>
      </c>
      <c r="CE379">
        <v>14790685.2209282</v>
      </c>
    </row>
    <row r="380" spans="1:83" x14ac:dyDescent="0.25">
      <c r="A380">
        <v>889</v>
      </c>
      <c r="B380" t="s">
        <v>87</v>
      </c>
      <c r="C380">
        <v>1</v>
      </c>
      <c r="D380">
        <v>2050</v>
      </c>
      <c r="E380">
        <v>2048</v>
      </c>
      <c r="F380">
        <v>0.15867726219946501</v>
      </c>
      <c r="G380">
        <v>2.1172274669618799E-2</v>
      </c>
      <c r="H380">
        <v>0.233317792009446</v>
      </c>
      <c r="I380">
        <v>0.58683267112146897</v>
      </c>
      <c r="J380">
        <v>160.13053501785799</v>
      </c>
      <c r="K380">
        <v>160.13053501785799</v>
      </c>
      <c r="L380">
        <v>124.479570989793</v>
      </c>
      <c r="M380">
        <v>101.92066673587</v>
      </c>
      <c r="N380">
        <v>149728.35484988301</v>
      </c>
      <c r="O380">
        <v>19978.223790670902</v>
      </c>
      <c r="P380">
        <v>283213.06484881899</v>
      </c>
      <c r="Q380">
        <v>869992.55760555505</v>
      </c>
      <c r="R380">
        <v>1855.82015899057</v>
      </c>
      <c r="S380">
        <v>151099667.571251</v>
      </c>
      <c r="T380">
        <v>81419.348119075206</v>
      </c>
      <c r="U380">
        <v>31.405999999999999</v>
      </c>
      <c r="V380">
        <v>33328.148169222703</v>
      </c>
      <c r="W380">
        <v>3.85650586301061E-4</v>
      </c>
      <c r="X380">
        <v>12.9119395465968</v>
      </c>
      <c r="Y380">
        <v>12.9119395465968</v>
      </c>
      <c r="Z380">
        <v>4.6208446261143097</v>
      </c>
      <c r="AA380">
        <v>3.0356393155152799</v>
      </c>
      <c r="AB380">
        <v>17.070837934634</v>
      </c>
      <c r="AC380">
        <v>17.070837934634</v>
      </c>
      <c r="AD380">
        <v>17.070837934634</v>
      </c>
      <c r="AE380">
        <v>17.070837934634</v>
      </c>
      <c r="AF380">
        <v>2546996.86034647</v>
      </c>
      <c r="AG380">
        <v>339849.08731752902</v>
      </c>
      <c r="AH380">
        <v>4817710.2925823499</v>
      </c>
      <c r="AI380">
        <v>14799321.4336276</v>
      </c>
      <c r="AJ380">
        <v>130.14775753662701</v>
      </c>
      <c r="AK380">
        <v>130.14775753662701</v>
      </c>
      <c r="AL380">
        <v>102.787888429045</v>
      </c>
      <c r="AM380">
        <v>81.814189485721201</v>
      </c>
      <c r="AN380">
        <v>143.05969708322399</v>
      </c>
      <c r="AO380">
        <v>143.05969708322399</v>
      </c>
      <c r="AP380">
        <v>107.408733055159</v>
      </c>
      <c r="AQ380">
        <v>84.849828801236399</v>
      </c>
      <c r="AR380">
        <v>23976081.569455501</v>
      </c>
      <c r="AS380">
        <v>3199123.6643066299</v>
      </c>
      <c r="AT380">
        <v>35254240.811085597</v>
      </c>
      <c r="AU380">
        <v>88670221.526403397</v>
      </c>
      <c r="AV380">
        <v>1.09971431816355</v>
      </c>
      <c r="AW380">
        <v>1.09971431816355</v>
      </c>
      <c r="AX380">
        <v>1.04543376103639</v>
      </c>
      <c r="AY380">
        <v>1.03757943938363</v>
      </c>
      <c r="AZ380">
        <v>1.09971431816355</v>
      </c>
      <c r="BA380">
        <v>1.09971431816355</v>
      </c>
      <c r="BB380">
        <v>1.04543376103639</v>
      </c>
      <c r="BC380">
        <v>1.03757943938363</v>
      </c>
      <c r="BD380">
        <v>1.0561980357713801</v>
      </c>
      <c r="BE380">
        <v>1.0561980357713801</v>
      </c>
      <c r="BF380">
        <v>1.0626786047025401</v>
      </c>
      <c r="BG380">
        <v>1.0302484224159401</v>
      </c>
      <c r="BH380">
        <v>0.25986797699999897</v>
      </c>
      <c r="BI380">
        <v>0.25986797699999897</v>
      </c>
      <c r="BJ380">
        <v>0.29128412999999997</v>
      </c>
      <c r="BK380">
        <v>0.39184975799999999</v>
      </c>
      <c r="BL380">
        <v>0.25986797699999897</v>
      </c>
      <c r="BM380">
        <v>0.25986797699999897</v>
      </c>
      <c r="BN380">
        <v>0.29128412999999997</v>
      </c>
      <c r="BO380">
        <v>0.39184975799999999</v>
      </c>
      <c r="BP380">
        <v>0.145164612</v>
      </c>
      <c r="BQ380">
        <v>0.145164612</v>
      </c>
      <c r="BR380">
        <v>0.152841594</v>
      </c>
      <c r="BS380">
        <v>0.14127632900000001</v>
      </c>
      <c r="BT380">
        <v>1</v>
      </c>
      <c r="BU380">
        <v>1</v>
      </c>
      <c r="BV380">
        <v>1</v>
      </c>
      <c r="BW380">
        <v>1</v>
      </c>
      <c r="BX380">
        <v>17.070837934634</v>
      </c>
      <c r="BY380">
        <v>17.070837934634</v>
      </c>
      <c r="BZ380">
        <v>17.070837934634</v>
      </c>
      <c r="CA380">
        <v>17.070837934634</v>
      </c>
      <c r="CB380">
        <v>2546996.86034647</v>
      </c>
      <c r="CC380">
        <v>339849.08731752902</v>
      </c>
      <c r="CD380">
        <v>4817710.2925823499</v>
      </c>
      <c r="CE380">
        <v>14799321.4336276</v>
      </c>
    </row>
    <row r="381" spans="1:83" x14ac:dyDescent="0.25">
      <c r="A381">
        <v>911</v>
      </c>
      <c r="B381" t="s">
        <v>87</v>
      </c>
      <c r="C381">
        <v>1</v>
      </c>
      <c r="D381">
        <v>2051</v>
      </c>
      <c r="E381">
        <v>2049</v>
      </c>
      <c r="F381">
        <v>0.15870174044370999</v>
      </c>
      <c r="G381">
        <v>2.1175285708743701E-2</v>
      </c>
      <c r="H381">
        <v>0.233327114844848</v>
      </c>
      <c r="I381">
        <v>0.58679585900269704</v>
      </c>
      <c r="J381">
        <v>160.14458711882801</v>
      </c>
      <c r="K381">
        <v>160.14458711882801</v>
      </c>
      <c r="L381">
        <v>124.477163468287</v>
      </c>
      <c r="M381">
        <v>101.90795553914199</v>
      </c>
      <c r="N381">
        <v>150257.16018757501</v>
      </c>
      <c r="O381">
        <v>20048.540664145399</v>
      </c>
      <c r="P381">
        <v>284211.259181095</v>
      </c>
      <c r="Q381">
        <v>873061.22916052095</v>
      </c>
      <c r="R381">
        <v>1857.4179011649901</v>
      </c>
      <c r="S381">
        <v>151623232.439733</v>
      </c>
      <c r="T381">
        <v>81631.189375656206</v>
      </c>
      <c r="U381">
        <v>31.405999999999999</v>
      </c>
      <c r="V381">
        <v>33605.713252556801</v>
      </c>
      <c r="W381">
        <v>3.8464717978049101E-4</v>
      </c>
      <c r="X381">
        <v>12.977594903280499</v>
      </c>
      <c r="Y381">
        <v>12.977594903280499</v>
      </c>
      <c r="Z381">
        <v>4.6700403603207503</v>
      </c>
      <c r="AA381">
        <v>3.0745313744998302</v>
      </c>
      <c r="AB381">
        <v>17.019234678920999</v>
      </c>
      <c r="AC381">
        <v>17.019234678920999</v>
      </c>
      <c r="AD381">
        <v>17.019234678920999</v>
      </c>
      <c r="AE381">
        <v>17.019234678920999</v>
      </c>
      <c r="AF381">
        <v>2548262.0092789298</v>
      </c>
      <c r="AG381">
        <v>340014.07916143199</v>
      </c>
      <c r="AH381">
        <v>4820069.61479853</v>
      </c>
      <c r="AI381">
        <v>14806607.5068036</v>
      </c>
      <c r="AJ381">
        <v>130.14775753662701</v>
      </c>
      <c r="AK381">
        <v>130.14775753662701</v>
      </c>
      <c r="AL381">
        <v>102.787888429045</v>
      </c>
      <c r="AM381">
        <v>81.814189485721201</v>
      </c>
      <c r="AN381">
        <v>143.125352439907</v>
      </c>
      <c r="AO381">
        <v>143.125352439907</v>
      </c>
      <c r="AP381">
        <v>107.45792878936599</v>
      </c>
      <c r="AQ381">
        <v>84.888720860220999</v>
      </c>
      <c r="AR381">
        <v>24062870.879886899</v>
      </c>
      <c r="AS381">
        <v>3210665.2669946202</v>
      </c>
      <c r="AT381">
        <v>35377811.3686129</v>
      </c>
      <c r="AU381">
        <v>88971884.924239099</v>
      </c>
      <c r="AV381">
        <v>1.1002192293692801</v>
      </c>
      <c r="AW381">
        <v>1.1002192293692801</v>
      </c>
      <c r="AX381">
        <v>1.0459127678478399</v>
      </c>
      <c r="AY381">
        <v>1.03805521215076</v>
      </c>
      <c r="AZ381">
        <v>1.1002192293692801</v>
      </c>
      <c r="BA381">
        <v>1.1002192293692801</v>
      </c>
      <c r="BB381">
        <v>1.0459127678478399</v>
      </c>
      <c r="BC381">
        <v>1.03805521215076</v>
      </c>
      <c r="BD381">
        <v>1.0566829673712701</v>
      </c>
      <c r="BE381">
        <v>1.0566829673712701</v>
      </c>
      <c r="BF381">
        <v>1.0631655129209301</v>
      </c>
      <c r="BG381">
        <v>1.03072083361084</v>
      </c>
      <c r="BH381">
        <v>0.25986797699999897</v>
      </c>
      <c r="BI381">
        <v>0.25986797699999897</v>
      </c>
      <c r="BJ381">
        <v>0.29128412999999997</v>
      </c>
      <c r="BK381">
        <v>0.39184975799999999</v>
      </c>
      <c r="BL381">
        <v>0.25986797699999897</v>
      </c>
      <c r="BM381">
        <v>0.25986797699999897</v>
      </c>
      <c r="BN381">
        <v>0.29128412999999997</v>
      </c>
      <c r="BO381">
        <v>0.39184975799999999</v>
      </c>
      <c r="BP381">
        <v>0.145164612</v>
      </c>
      <c r="BQ381">
        <v>0.145164612</v>
      </c>
      <c r="BR381">
        <v>0.152841594</v>
      </c>
      <c r="BS381">
        <v>0.14127632900000001</v>
      </c>
      <c r="BT381">
        <v>1</v>
      </c>
      <c r="BU381">
        <v>1</v>
      </c>
      <c r="BV381">
        <v>1</v>
      </c>
      <c r="BW381">
        <v>1</v>
      </c>
      <c r="BX381">
        <v>17.019234678920999</v>
      </c>
      <c r="BY381">
        <v>17.019234678920999</v>
      </c>
      <c r="BZ381">
        <v>17.019234678920999</v>
      </c>
      <c r="CA381">
        <v>17.019234678920999</v>
      </c>
      <c r="CB381">
        <v>2548262.0092789298</v>
      </c>
      <c r="CC381">
        <v>340014.07916143199</v>
      </c>
      <c r="CD381">
        <v>4820069.61479853</v>
      </c>
      <c r="CE381">
        <v>14806607.5068036</v>
      </c>
    </row>
    <row r="382" spans="1:83" x14ac:dyDescent="0.25">
      <c r="A382">
        <v>0</v>
      </c>
      <c r="B382" t="s">
        <v>88</v>
      </c>
      <c r="C382">
        <v>1</v>
      </c>
      <c r="D382">
        <v>2010</v>
      </c>
      <c r="E382">
        <v>2008</v>
      </c>
      <c r="F382">
        <v>0.23288521300000001</v>
      </c>
      <c r="G382">
        <v>1.3210288999999899E-2</v>
      </c>
      <c r="H382">
        <v>0.229989203999999</v>
      </c>
      <c r="I382">
        <v>0.52391529400000003</v>
      </c>
      <c r="J382">
        <v>329.38826820000003</v>
      </c>
      <c r="K382">
        <v>228.19329289999999</v>
      </c>
      <c r="L382">
        <v>167.37180859999901</v>
      </c>
      <c r="M382">
        <v>113.7829325</v>
      </c>
      <c r="N382">
        <v>144083.02900000001</v>
      </c>
      <c r="O382">
        <v>11797.459500000001</v>
      </c>
      <c r="P382">
        <v>280029.75599999999</v>
      </c>
      <c r="Q382">
        <v>938345.97549999994</v>
      </c>
      <c r="R382">
        <v>2480.2011050000001</v>
      </c>
      <c r="S382">
        <v>203788204</v>
      </c>
      <c r="T382">
        <v>82166</v>
      </c>
      <c r="U382">
        <v>32.021999999999998</v>
      </c>
      <c r="V382">
        <v>26930.313889999899</v>
      </c>
      <c r="W382">
        <v>3.8972300000000002E-4</v>
      </c>
      <c r="X382">
        <v>-9.7728232419999994</v>
      </c>
      <c r="Y382">
        <v>-9.7728232419999994</v>
      </c>
      <c r="Z382">
        <v>-6.8457569950000003</v>
      </c>
      <c r="AA382">
        <v>-14.540561459999999</v>
      </c>
      <c r="AB382">
        <v>101.1949753</v>
      </c>
      <c r="AC382">
        <v>0</v>
      </c>
      <c r="AD382">
        <v>0</v>
      </c>
      <c r="AE382">
        <v>0</v>
      </c>
      <c r="AF382">
        <v>14580478.560000001</v>
      </c>
      <c r="AG382">
        <v>0</v>
      </c>
      <c r="AH382">
        <v>0</v>
      </c>
      <c r="AI382">
        <v>0</v>
      </c>
      <c r="AJ382">
        <v>237.96611609999999</v>
      </c>
      <c r="AK382">
        <v>237.96611609999999</v>
      </c>
      <c r="AL382">
        <v>174.2175656</v>
      </c>
      <c r="AM382">
        <v>128.32349389999999</v>
      </c>
      <c r="AN382">
        <v>228.19329289999999</v>
      </c>
      <c r="AO382">
        <v>228.19329289999999</v>
      </c>
      <c r="AP382">
        <v>167.37180859999901</v>
      </c>
      <c r="AQ382">
        <v>113.7829325</v>
      </c>
      <c r="AR382">
        <v>47459259.390000001</v>
      </c>
      <c r="AS382">
        <v>2692101.1310000001</v>
      </c>
      <c r="AT382">
        <v>46869086.729999997</v>
      </c>
      <c r="AU382">
        <v>106767756.7</v>
      </c>
      <c r="AV382">
        <v>1.180479297</v>
      </c>
      <c r="AW382">
        <v>1.180479297</v>
      </c>
      <c r="AX382">
        <v>1.1755440259999901</v>
      </c>
      <c r="AY382">
        <v>1.1260510180000001</v>
      </c>
      <c r="AZ382">
        <v>1.180479297</v>
      </c>
      <c r="BA382">
        <v>1.180479297</v>
      </c>
      <c r="BB382">
        <v>1.1755440259999901</v>
      </c>
      <c r="BC382">
        <v>1.1260510180000001</v>
      </c>
      <c r="BD382">
        <v>1.0672742420000001</v>
      </c>
      <c r="BE382">
        <v>1.0672742420000001</v>
      </c>
      <c r="BF382">
        <v>1.0816209379999999</v>
      </c>
      <c r="BG382">
        <v>1.0715523849999999</v>
      </c>
      <c r="BH382">
        <v>0.180835828</v>
      </c>
      <c r="BI382">
        <v>0.180835828</v>
      </c>
      <c r="BJ382">
        <v>0.20535931899999901</v>
      </c>
      <c r="BK382">
        <v>0.23708504999999999</v>
      </c>
      <c r="BL382">
        <v>0.180835828</v>
      </c>
      <c r="BM382">
        <v>0.180835828</v>
      </c>
      <c r="BN382">
        <v>0.20535931899999901</v>
      </c>
      <c r="BO382">
        <v>0.23708504999999999</v>
      </c>
      <c r="BP382">
        <v>0.15867292099999999</v>
      </c>
      <c r="BQ382">
        <v>0.15867292099999999</v>
      </c>
      <c r="BR382">
        <v>0.18056576799999999</v>
      </c>
      <c r="BS382">
        <v>0.21254435599999999</v>
      </c>
      <c r="BT382">
        <v>1</v>
      </c>
      <c r="BU382">
        <v>1</v>
      </c>
      <c r="BV382">
        <v>1</v>
      </c>
      <c r="BW382">
        <v>1</v>
      </c>
      <c r="BX382">
        <v>102.0409693</v>
      </c>
      <c r="BY382">
        <v>0</v>
      </c>
      <c r="BZ382">
        <v>0</v>
      </c>
      <c r="CA382">
        <v>0</v>
      </c>
      <c r="CB382">
        <v>14702371.939999999</v>
      </c>
      <c r="CC382">
        <v>0</v>
      </c>
      <c r="CD382">
        <v>0</v>
      </c>
      <c r="CE382">
        <v>0</v>
      </c>
    </row>
    <row r="383" spans="1:83" x14ac:dyDescent="0.25">
      <c r="A383">
        <v>1</v>
      </c>
      <c r="B383" t="s">
        <v>88</v>
      </c>
      <c r="C383">
        <v>1</v>
      </c>
      <c r="D383">
        <v>2011</v>
      </c>
      <c r="E383">
        <v>2009</v>
      </c>
      <c r="F383">
        <v>0.34133180399999902</v>
      </c>
      <c r="G383">
        <v>2.5099960000000001E-2</v>
      </c>
      <c r="H383">
        <v>0.21692672499999999</v>
      </c>
      <c r="I383">
        <v>0.41664151100000002</v>
      </c>
      <c r="J383">
        <v>241.81462169999901</v>
      </c>
      <c r="K383">
        <v>143.72136130000001</v>
      </c>
      <c r="L383">
        <v>78.211629070000001</v>
      </c>
      <c r="M383">
        <v>45.228651139999997</v>
      </c>
      <c r="N383">
        <v>140366.91199999899</v>
      </c>
      <c r="O383">
        <v>17366.898000000001</v>
      </c>
      <c r="P383">
        <v>275811.43900000001</v>
      </c>
      <c r="Q383">
        <v>916050.56799999997</v>
      </c>
      <c r="R383">
        <v>1196.3974049999999</v>
      </c>
      <c r="S383">
        <v>99442159.469999999</v>
      </c>
      <c r="T383">
        <v>83118</v>
      </c>
      <c r="U383">
        <v>31.074000000000002</v>
      </c>
      <c r="V383">
        <v>25598.71776</v>
      </c>
      <c r="W383">
        <v>3.7385400000000002E-4</v>
      </c>
      <c r="X383">
        <v>46.605744299999998</v>
      </c>
      <c r="Y383">
        <v>46.605744299999998</v>
      </c>
      <c r="Z383">
        <v>17.569433759999999</v>
      </c>
      <c r="AA383">
        <v>8.3892717619999999</v>
      </c>
      <c r="AB383">
        <v>98.09326034</v>
      </c>
      <c r="AC383">
        <v>0</v>
      </c>
      <c r="AD383">
        <v>0</v>
      </c>
      <c r="AE383">
        <v>0</v>
      </c>
      <c r="AF383">
        <v>13769048.039999999</v>
      </c>
      <c r="AG383">
        <v>0</v>
      </c>
      <c r="AH383">
        <v>0</v>
      </c>
      <c r="AI383">
        <v>0</v>
      </c>
      <c r="AJ383">
        <v>97.115617049999997</v>
      </c>
      <c r="AK383">
        <v>97.115617049999997</v>
      </c>
      <c r="AL383">
        <v>60.642195309999998</v>
      </c>
      <c r="AM383">
        <v>36.839379379999997</v>
      </c>
      <c r="AN383">
        <v>143.72136130000001</v>
      </c>
      <c r="AO383">
        <v>143.72136130000001</v>
      </c>
      <c r="AP383">
        <v>78.211629070000001</v>
      </c>
      <c r="AQ383">
        <v>45.228651139999997</v>
      </c>
      <c r="AR383">
        <v>33942771.719999999</v>
      </c>
      <c r="AS383">
        <v>2495994.2230000002</v>
      </c>
      <c r="AT383">
        <v>21571661.960000001</v>
      </c>
      <c r="AU383">
        <v>41431731.57</v>
      </c>
      <c r="AV383">
        <v>1.180479297</v>
      </c>
      <c r="AW383">
        <v>1.180479297</v>
      </c>
      <c r="AX383">
        <v>1.1755440259999901</v>
      </c>
      <c r="AY383">
        <v>1.1260510180000001</v>
      </c>
      <c r="AZ383">
        <v>1.180479297</v>
      </c>
      <c r="BA383">
        <v>1.180479297</v>
      </c>
      <c r="BB383">
        <v>1.1755440259999901</v>
      </c>
      <c r="BC383">
        <v>1.1260510180000001</v>
      </c>
      <c r="BD383">
        <v>1.0672742420000001</v>
      </c>
      <c r="BE383">
        <v>1.0672742420000001</v>
      </c>
      <c r="BF383">
        <v>1.0816209379999999</v>
      </c>
      <c r="BG383">
        <v>1.0715523849999999</v>
      </c>
      <c r="BH383">
        <v>0.180835828</v>
      </c>
      <c r="BI383">
        <v>0.180835828</v>
      </c>
      <c r="BJ383">
        <v>0.20535931899999901</v>
      </c>
      <c r="BK383">
        <v>0.23708504999999999</v>
      </c>
      <c r="BL383">
        <v>0.180835828</v>
      </c>
      <c r="BM383">
        <v>0.180835828</v>
      </c>
      <c r="BN383">
        <v>0.20535931899999901</v>
      </c>
      <c r="BO383">
        <v>0.23708504999999999</v>
      </c>
      <c r="BP383">
        <v>0.15867292099999999</v>
      </c>
      <c r="BQ383">
        <v>0.15867292099999999</v>
      </c>
      <c r="BR383">
        <v>0.18056576799999999</v>
      </c>
      <c r="BS383">
        <v>0.21254435599999999</v>
      </c>
      <c r="BT383">
        <v>1</v>
      </c>
      <c r="BU383">
        <v>1</v>
      </c>
      <c r="BV383">
        <v>1</v>
      </c>
      <c r="BW383">
        <v>1</v>
      </c>
      <c r="BX383">
        <v>103.0185638</v>
      </c>
      <c r="BY383">
        <v>0</v>
      </c>
      <c r="BZ383">
        <v>0</v>
      </c>
      <c r="CA383">
        <v>0</v>
      </c>
      <c r="CB383">
        <v>14460397.68</v>
      </c>
      <c r="CC383">
        <v>0</v>
      </c>
      <c r="CD383">
        <v>0</v>
      </c>
      <c r="CE383">
        <v>0</v>
      </c>
    </row>
    <row r="384" spans="1:83" x14ac:dyDescent="0.25">
      <c r="A384">
        <v>2</v>
      </c>
      <c r="B384" t="s">
        <v>88</v>
      </c>
      <c r="C384">
        <v>1</v>
      </c>
      <c r="D384">
        <v>2012</v>
      </c>
      <c r="E384">
        <v>2010</v>
      </c>
      <c r="F384">
        <v>0.24585511899999901</v>
      </c>
      <c r="G384">
        <v>2.1770827999999999E-2</v>
      </c>
      <c r="H384">
        <v>0.20811812699999899</v>
      </c>
      <c r="I384">
        <v>0.52425592499999996</v>
      </c>
      <c r="J384">
        <v>223.57655170000001</v>
      </c>
      <c r="K384">
        <v>119.2848561</v>
      </c>
      <c r="L384">
        <v>92.783137190000005</v>
      </c>
      <c r="M384">
        <v>70.61025171</v>
      </c>
      <c r="N384">
        <v>134911.622</v>
      </c>
      <c r="O384">
        <v>22391.645</v>
      </c>
      <c r="P384">
        <v>275192.89500000002</v>
      </c>
      <c r="Q384">
        <v>910902.61599999899</v>
      </c>
      <c r="R384">
        <v>1465.7170799999999</v>
      </c>
      <c r="S384">
        <v>122686382.5</v>
      </c>
      <c r="T384">
        <v>83704</v>
      </c>
      <c r="U384">
        <v>30.134</v>
      </c>
      <c r="V384">
        <v>24571.053230000001</v>
      </c>
      <c r="W384">
        <v>3.6000699999999899E-4</v>
      </c>
      <c r="X384">
        <v>28.595835690000001</v>
      </c>
      <c r="Y384">
        <v>28.595835690000001</v>
      </c>
      <c r="Z384">
        <v>16.87969618</v>
      </c>
      <c r="AA384">
        <v>6.8969297729999903</v>
      </c>
      <c r="AB384">
        <v>104.29169549999899</v>
      </c>
      <c r="AC384">
        <v>0</v>
      </c>
      <c r="AD384">
        <v>0</v>
      </c>
      <c r="AE384">
        <v>0</v>
      </c>
      <c r="AF384">
        <v>14070161.810000001</v>
      </c>
      <c r="AG384">
        <v>0</v>
      </c>
      <c r="AH384">
        <v>0</v>
      </c>
      <c r="AI384">
        <v>0</v>
      </c>
      <c r="AJ384">
        <v>90.689020429999999</v>
      </c>
      <c r="AK384">
        <v>90.689020429999999</v>
      </c>
      <c r="AL384">
        <v>75.903441009999995</v>
      </c>
      <c r="AM384">
        <v>63.71332194</v>
      </c>
      <c r="AN384">
        <v>119.2848561</v>
      </c>
      <c r="AO384">
        <v>119.2848561</v>
      </c>
      <c r="AP384">
        <v>92.783137190000005</v>
      </c>
      <c r="AQ384">
        <v>70.61025171</v>
      </c>
      <c r="AR384">
        <v>30163075.23</v>
      </c>
      <c r="AS384">
        <v>2670984.1519999998</v>
      </c>
      <c r="AT384">
        <v>25533260.129999999</v>
      </c>
      <c r="AU384">
        <v>64319063</v>
      </c>
      <c r="AV384">
        <v>1.180479297</v>
      </c>
      <c r="AW384">
        <v>1.180479297</v>
      </c>
      <c r="AX384">
        <v>1.1755440259999901</v>
      </c>
      <c r="AY384">
        <v>1.1260510180000001</v>
      </c>
      <c r="AZ384">
        <v>1.180479297</v>
      </c>
      <c r="BA384">
        <v>1.180479297</v>
      </c>
      <c r="BB384">
        <v>1.1755440259999901</v>
      </c>
      <c r="BC384">
        <v>1.1260510180000001</v>
      </c>
      <c r="BD384">
        <v>1.0672742420000001</v>
      </c>
      <c r="BE384">
        <v>1.0672742420000001</v>
      </c>
      <c r="BF384">
        <v>1.0816209379999999</v>
      </c>
      <c r="BG384">
        <v>1.0715523849999999</v>
      </c>
      <c r="BH384">
        <v>0.180835828</v>
      </c>
      <c r="BI384">
        <v>0.180835828</v>
      </c>
      <c r="BJ384">
        <v>0.20535931899999901</v>
      </c>
      <c r="BK384">
        <v>0.23708504999999999</v>
      </c>
      <c r="BL384">
        <v>0.180835828</v>
      </c>
      <c r="BM384">
        <v>0.180835828</v>
      </c>
      <c r="BN384">
        <v>0.20535931899999901</v>
      </c>
      <c r="BO384">
        <v>0.23708504999999999</v>
      </c>
      <c r="BP384">
        <v>0.15867292099999999</v>
      </c>
      <c r="BQ384">
        <v>0.15867292099999999</v>
      </c>
      <c r="BR384">
        <v>0.18056576799999999</v>
      </c>
      <c r="BS384">
        <v>0.21254435599999999</v>
      </c>
      <c r="BT384">
        <v>1</v>
      </c>
      <c r="BU384">
        <v>1</v>
      </c>
      <c r="BV384">
        <v>1</v>
      </c>
      <c r="BW384">
        <v>1</v>
      </c>
      <c r="BX384">
        <v>103.8912108</v>
      </c>
      <c r="BY384">
        <v>0</v>
      </c>
      <c r="BZ384">
        <v>0</v>
      </c>
      <c r="CA384">
        <v>0</v>
      </c>
      <c r="CB384">
        <v>14016131.77</v>
      </c>
      <c r="CC384">
        <v>0</v>
      </c>
      <c r="CD384">
        <v>0</v>
      </c>
      <c r="CE384">
        <v>0</v>
      </c>
    </row>
    <row r="385" spans="1:83" x14ac:dyDescent="0.25">
      <c r="A385">
        <v>3</v>
      </c>
      <c r="B385" t="s">
        <v>88</v>
      </c>
      <c r="C385">
        <v>1</v>
      </c>
      <c r="D385">
        <v>2013</v>
      </c>
      <c r="E385">
        <v>2011</v>
      </c>
      <c r="F385">
        <v>0.24393524999999999</v>
      </c>
      <c r="G385">
        <v>2.1037586E-2</v>
      </c>
      <c r="H385">
        <v>0.237371832</v>
      </c>
      <c r="I385">
        <v>0.49765533200000001</v>
      </c>
      <c r="J385">
        <v>200.1927694</v>
      </c>
      <c r="K385">
        <v>104.3277375</v>
      </c>
      <c r="L385">
        <v>95.583681179999999</v>
      </c>
      <c r="M385">
        <v>60.782573999999997</v>
      </c>
      <c r="N385">
        <v>137812.31200000001</v>
      </c>
      <c r="O385">
        <v>22806.464</v>
      </c>
      <c r="P385">
        <v>280871.24099999998</v>
      </c>
      <c r="Q385">
        <v>926000.91899999999</v>
      </c>
      <c r="R385">
        <v>1339.6640970000001</v>
      </c>
      <c r="S385">
        <v>113099801.7</v>
      </c>
      <c r="T385">
        <v>84424</v>
      </c>
      <c r="U385">
        <v>38.659999999999997</v>
      </c>
      <c r="V385">
        <v>23145.8909199999</v>
      </c>
      <c r="W385">
        <v>4.5792699999999898E-4</v>
      </c>
      <c r="X385">
        <v>18.155217400000002</v>
      </c>
      <c r="Y385">
        <v>18.155217400000002</v>
      </c>
      <c r="Z385">
        <v>23.502770210000001</v>
      </c>
      <c r="AA385">
        <v>12.0743081999999</v>
      </c>
      <c r="AB385">
        <v>95.865031849999994</v>
      </c>
      <c r="AC385">
        <v>0</v>
      </c>
      <c r="AD385">
        <v>0</v>
      </c>
      <c r="AE385">
        <v>0</v>
      </c>
      <c r="AF385">
        <v>13211381.68</v>
      </c>
      <c r="AG385">
        <v>0</v>
      </c>
      <c r="AH385">
        <v>0</v>
      </c>
      <c r="AI385">
        <v>0</v>
      </c>
      <c r="AJ385">
        <v>86.1725200999999</v>
      </c>
      <c r="AK385">
        <v>86.1725200999999</v>
      </c>
      <c r="AL385">
        <v>72.080910970000005</v>
      </c>
      <c r="AM385">
        <v>48.7082658</v>
      </c>
      <c r="AN385">
        <v>104.3277375</v>
      </c>
      <c r="AO385">
        <v>104.3277375</v>
      </c>
      <c r="AP385">
        <v>95.583681179999999</v>
      </c>
      <c r="AQ385">
        <v>60.782573999999997</v>
      </c>
      <c r="AR385">
        <v>27589028.390000001</v>
      </c>
      <c r="AS385">
        <v>2379346.79</v>
      </c>
      <c r="AT385">
        <v>26846707.149999999</v>
      </c>
      <c r="AU385">
        <v>56284719.380000003</v>
      </c>
      <c r="AV385">
        <v>1.180479297</v>
      </c>
      <c r="AW385">
        <v>1.180479297</v>
      </c>
      <c r="AX385">
        <v>1.1755440259999901</v>
      </c>
      <c r="AY385">
        <v>1.1260510180000001</v>
      </c>
      <c r="AZ385">
        <v>1.180479297</v>
      </c>
      <c r="BA385">
        <v>1.180479297</v>
      </c>
      <c r="BB385">
        <v>1.1755440259999901</v>
      </c>
      <c r="BC385">
        <v>1.1260510180000001</v>
      </c>
      <c r="BD385">
        <v>1.0672742420000001</v>
      </c>
      <c r="BE385">
        <v>1.0672742420000001</v>
      </c>
      <c r="BF385">
        <v>1.0816209379999999</v>
      </c>
      <c r="BG385">
        <v>1.0715523849999999</v>
      </c>
      <c r="BH385">
        <v>0.180835828</v>
      </c>
      <c r="BI385">
        <v>0.180835828</v>
      </c>
      <c r="BJ385">
        <v>0.20535931899999901</v>
      </c>
      <c r="BK385">
        <v>0.23708504999999999</v>
      </c>
      <c r="BL385">
        <v>0.180835828</v>
      </c>
      <c r="BM385">
        <v>0.180835828</v>
      </c>
      <c r="BN385">
        <v>0.20535931899999901</v>
      </c>
      <c r="BO385">
        <v>0.23708504999999999</v>
      </c>
      <c r="BP385">
        <v>0.15867292099999999</v>
      </c>
      <c r="BQ385">
        <v>0.15867292099999999</v>
      </c>
      <c r="BR385">
        <v>0.18056576799999999</v>
      </c>
      <c r="BS385">
        <v>0.21254435599999999</v>
      </c>
      <c r="BT385">
        <v>1</v>
      </c>
      <c r="BU385">
        <v>1</v>
      </c>
      <c r="BV385">
        <v>1</v>
      </c>
      <c r="BW385">
        <v>1</v>
      </c>
      <c r="BX385">
        <v>103.6997411</v>
      </c>
      <c r="BY385">
        <v>0</v>
      </c>
      <c r="BZ385">
        <v>0</v>
      </c>
      <c r="CA385">
        <v>0</v>
      </c>
      <c r="CB385">
        <v>14291101.08</v>
      </c>
      <c r="CC385">
        <v>0</v>
      </c>
      <c r="CD385">
        <v>0</v>
      </c>
      <c r="CE385">
        <v>0</v>
      </c>
    </row>
    <row r="386" spans="1:83" x14ac:dyDescent="0.25">
      <c r="A386">
        <v>4</v>
      </c>
      <c r="B386" t="s">
        <v>88</v>
      </c>
      <c r="C386">
        <v>1</v>
      </c>
      <c r="D386">
        <v>2014</v>
      </c>
      <c r="E386">
        <v>2012</v>
      </c>
      <c r="F386">
        <v>0.20433305600000001</v>
      </c>
      <c r="G386">
        <v>1.9306799999999999E-2</v>
      </c>
      <c r="H386">
        <v>0.219735915</v>
      </c>
      <c r="I386">
        <v>0.55662422899999997</v>
      </c>
      <c r="J386">
        <v>233.2245585</v>
      </c>
      <c r="K386">
        <v>135.00916119999999</v>
      </c>
      <c r="L386">
        <v>123.7429482</v>
      </c>
      <c r="M386">
        <v>93.787798379999998</v>
      </c>
      <c r="N386">
        <v>138898.772</v>
      </c>
      <c r="O386">
        <v>22671.544999999998</v>
      </c>
      <c r="P386">
        <v>281523.49400000001</v>
      </c>
      <c r="Q386">
        <v>940913.76500000001</v>
      </c>
      <c r="R386">
        <v>1869.9517430000001</v>
      </c>
      <c r="S386">
        <v>158538248.69999999</v>
      </c>
      <c r="T386">
        <v>84782</v>
      </c>
      <c r="U386">
        <v>38.351999999999997</v>
      </c>
      <c r="V386">
        <v>22867.699000000001</v>
      </c>
      <c r="W386">
        <v>4.5236000000000001E-4</v>
      </c>
      <c r="X386">
        <v>6.1873163050000004</v>
      </c>
      <c r="Y386">
        <v>6.1873163050000004</v>
      </c>
      <c r="Z386">
        <v>5.8685891729999904</v>
      </c>
      <c r="AA386">
        <v>0.65909843599999995</v>
      </c>
      <c r="AB386">
        <v>98.21539731</v>
      </c>
      <c r="AC386">
        <v>0</v>
      </c>
      <c r="AD386">
        <v>0</v>
      </c>
      <c r="AE386">
        <v>0</v>
      </c>
      <c r="AF386">
        <v>13641998.08</v>
      </c>
      <c r="AG386">
        <v>0</v>
      </c>
      <c r="AH386">
        <v>0</v>
      </c>
      <c r="AI386">
        <v>0</v>
      </c>
      <c r="AJ386">
        <v>128.8218449</v>
      </c>
      <c r="AK386">
        <v>128.8218449</v>
      </c>
      <c r="AL386">
        <v>117.874359</v>
      </c>
      <c r="AM386">
        <v>93.128699949999998</v>
      </c>
      <c r="AN386">
        <v>135.00916119999999</v>
      </c>
      <c r="AO386">
        <v>135.00916119999999</v>
      </c>
      <c r="AP386">
        <v>123.7429482</v>
      </c>
      <c r="AQ386">
        <v>93.787798379999998</v>
      </c>
      <c r="AR386">
        <v>32394604.780000001</v>
      </c>
      <c r="AS386">
        <v>3060866.27399999</v>
      </c>
      <c r="AT386">
        <v>34836547.130000003</v>
      </c>
      <c r="AU386">
        <v>88246230.489999995</v>
      </c>
      <c r="AV386">
        <v>1.180479297</v>
      </c>
      <c r="AW386">
        <v>1.180479297</v>
      </c>
      <c r="AX386">
        <v>1.1755440259999901</v>
      </c>
      <c r="AY386">
        <v>1.1260510180000001</v>
      </c>
      <c r="AZ386">
        <v>1.180479297</v>
      </c>
      <c r="BA386">
        <v>1.180479297</v>
      </c>
      <c r="BB386">
        <v>1.1755440259999901</v>
      </c>
      <c r="BC386">
        <v>1.1260510180000001</v>
      </c>
      <c r="BD386">
        <v>1.0672742420000001</v>
      </c>
      <c r="BE386">
        <v>1.0672742420000001</v>
      </c>
      <c r="BF386">
        <v>1.0816209379999999</v>
      </c>
      <c r="BG386">
        <v>1.0715523849999999</v>
      </c>
      <c r="BH386">
        <v>0.180835828</v>
      </c>
      <c r="BI386">
        <v>0.180835828</v>
      </c>
      <c r="BJ386">
        <v>0.20535931899999901</v>
      </c>
      <c r="BK386">
        <v>0.23708504999999999</v>
      </c>
      <c r="BL386">
        <v>0.180835828</v>
      </c>
      <c r="BM386">
        <v>0.180835828</v>
      </c>
      <c r="BN386">
        <v>0.20535931899999901</v>
      </c>
      <c r="BO386">
        <v>0.23708504999999999</v>
      </c>
      <c r="BP386">
        <v>0.15867292099999999</v>
      </c>
      <c r="BQ386">
        <v>0.15867292099999999</v>
      </c>
      <c r="BR386">
        <v>0.18056576799999999</v>
      </c>
      <c r="BS386">
        <v>0.21254435599999999</v>
      </c>
      <c r="BT386">
        <v>1</v>
      </c>
      <c r="BU386">
        <v>1</v>
      </c>
      <c r="BV386">
        <v>1</v>
      </c>
      <c r="BW386">
        <v>1</v>
      </c>
      <c r="BX386">
        <v>108.0149625</v>
      </c>
      <c r="BY386">
        <v>0</v>
      </c>
      <c r="BZ386">
        <v>0</v>
      </c>
      <c r="CA386">
        <v>0</v>
      </c>
      <c r="CB386">
        <v>15003145.65</v>
      </c>
      <c r="CC386">
        <v>0</v>
      </c>
      <c r="CD386">
        <v>0</v>
      </c>
      <c r="CE386">
        <v>0</v>
      </c>
    </row>
    <row r="387" spans="1:83" x14ac:dyDescent="0.25">
      <c r="A387">
        <v>5</v>
      </c>
      <c r="B387" t="s">
        <v>88</v>
      </c>
      <c r="C387">
        <v>1</v>
      </c>
      <c r="D387">
        <v>2015</v>
      </c>
      <c r="E387">
        <v>2013</v>
      </c>
      <c r="F387">
        <v>0.22232631</v>
      </c>
      <c r="G387">
        <v>1.6906912999999999E-2</v>
      </c>
      <c r="H387">
        <v>0.215126978</v>
      </c>
      <c r="I387">
        <v>0.54563979900000004</v>
      </c>
      <c r="J387">
        <v>219.2101318</v>
      </c>
      <c r="K387">
        <v>98.956611080000002</v>
      </c>
      <c r="L387">
        <v>103.95011</v>
      </c>
      <c r="M387">
        <v>79.357178590000004</v>
      </c>
      <c r="N387">
        <v>136496.48000000001</v>
      </c>
      <c r="O387">
        <v>22993.798999999999</v>
      </c>
      <c r="P387">
        <v>278523.04800000001</v>
      </c>
      <c r="Q387">
        <v>925360.66899999999</v>
      </c>
      <c r="R387">
        <v>1575.769403</v>
      </c>
      <c r="S387">
        <v>134583313.09999999</v>
      </c>
      <c r="T387">
        <v>85408</v>
      </c>
      <c r="U387">
        <v>38.012</v>
      </c>
      <c r="V387">
        <v>23423.64356</v>
      </c>
      <c r="W387">
        <v>4.4506400000000001E-4</v>
      </c>
      <c r="X387">
        <v>17.13754617</v>
      </c>
      <c r="Y387">
        <v>17.13754617</v>
      </c>
      <c r="Z387">
        <v>17.09245761</v>
      </c>
      <c r="AA387">
        <v>9.6466165229999898</v>
      </c>
      <c r="AB387">
        <v>120.253520799999</v>
      </c>
      <c r="AC387">
        <v>0</v>
      </c>
      <c r="AD387">
        <v>0</v>
      </c>
      <c r="AE387">
        <v>0</v>
      </c>
      <c r="AF387">
        <v>16414182.289999999</v>
      </c>
      <c r="AG387">
        <v>0</v>
      </c>
      <c r="AH387">
        <v>0</v>
      </c>
      <c r="AI387">
        <v>0</v>
      </c>
      <c r="AJ387">
        <v>81.819064909999994</v>
      </c>
      <c r="AK387">
        <v>81.819064909999994</v>
      </c>
      <c r="AL387">
        <v>86.857652349999995</v>
      </c>
      <c r="AM387">
        <v>69.710562069999995</v>
      </c>
      <c r="AN387">
        <v>98.956611080000002</v>
      </c>
      <c r="AO387">
        <v>98.956611080000002</v>
      </c>
      <c r="AP387">
        <v>103.95011</v>
      </c>
      <c r="AQ387">
        <v>79.357178590000004</v>
      </c>
      <c r="AR387">
        <v>29921411.379999999</v>
      </c>
      <c r="AS387">
        <v>2275388.4249999998</v>
      </c>
      <c r="AT387">
        <v>28952501.469999999</v>
      </c>
      <c r="AU387">
        <v>73434011.870000005</v>
      </c>
      <c r="AV387">
        <v>1.180479297</v>
      </c>
      <c r="AW387">
        <v>1.180479297</v>
      </c>
      <c r="AX387">
        <v>1.1755440259999901</v>
      </c>
      <c r="AY387">
        <v>1.1260510180000001</v>
      </c>
      <c r="AZ387">
        <v>1.180479297</v>
      </c>
      <c r="BA387">
        <v>1.180479297</v>
      </c>
      <c r="BB387">
        <v>1.1755440259999901</v>
      </c>
      <c r="BC387">
        <v>1.1260510180000001</v>
      </c>
      <c r="BD387">
        <v>1.0672742420000001</v>
      </c>
      <c r="BE387">
        <v>1.0672742420000001</v>
      </c>
      <c r="BF387">
        <v>1.0816209379999999</v>
      </c>
      <c r="BG387">
        <v>1.0715523849999999</v>
      </c>
      <c r="BH387">
        <v>0.180835828</v>
      </c>
      <c r="BI387">
        <v>0.180835828</v>
      </c>
      <c r="BJ387">
        <v>0.20535931899999901</v>
      </c>
      <c r="BK387">
        <v>0.23708504999999999</v>
      </c>
      <c r="BL387">
        <v>0.180835828</v>
      </c>
      <c r="BM387">
        <v>0.180835828</v>
      </c>
      <c r="BN387">
        <v>0.20535931899999901</v>
      </c>
      <c r="BO387">
        <v>0.23708504999999999</v>
      </c>
      <c r="BP387">
        <v>0.15867292099999999</v>
      </c>
      <c r="BQ387">
        <v>0.15867292099999999</v>
      </c>
      <c r="BR387">
        <v>0.18056576799999999</v>
      </c>
      <c r="BS387">
        <v>0.21254435599999999</v>
      </c>
      <c r="BT387">
        <v>1</v>
      </c>
      <c r="BU387">
        <v>1</v>
      </c>
      <c r="BV387">
        <v>1</v>
      </c>
      <c r="BW387">
        <v>1</v>
      </c>
      <c r="BX387">
        <v>124.87115249999999</v>
      </c>
      <c r="BY387">
        <v>0</v>
      </c>
      <c r="BZ387">
        <v>0</v>
      </c>
      <c r="CA387">
        <v>0</v>
      </c>
      <c r="CB387">
        <v>17044472.77</v>
      </c>
      <c r="CC387">
        <v>0</v>
      </c>
      <c r="CD387">
        <v>0</v>
      </c>
      <c r="CE387">
        <v>0</v>
      </c>
    </row>
    <row r="388" spans="1:83" x14ac:dyDescent="0.25">
      <c r="A388">
        <v>6</v>
      </c>
      <c r="B388" t="s">
        <v>88</v>
      </c>
      <c r="C388">
        <v>1</v>
      </c>
      <c r="D388">
        <v>2016</v>
      </c>
      <c r="E388">
        <v>2014</v>
      </c>
      <c r="F388">
        <v>0.25026942399999902</v>
      </c>
      <c r="G388">
        <v>1.8671757000000001E-2</v>
      </c>
      <c r="H388">
        <v>0.20459427899999999</v>
      </c>
      <c r="I388">
        <v>0.52646453999999998</v>
      </c>
      <c r="J388">
        <v>233.08091859999899</v>
      </c>
      <c r="K388">
        <v>106.8156158</v>
      </c>
      <c r="L388">
        <v>94.233960099999905</v>
      </c>
      <c r="M388">
        <v>73.192733039999993</v>
      </c>
      <c r="N388">
        <v>138299.427</v>
      </c>
      <c r="O388">
        <v>22514.885999999999</v>
      </c>
      <c r="P388">
        <v>279643.90000000002</v>
      </c>
      <c r="Q388">
        <v>926446.76399999997</v>
      </c>
      <c r="R388">
        <v>1497.1292269999999</v>
      </c>
      <c r="S388">
        <v>128801021.7</v>
      </c>
      <c r="T388">
        <v>86032</v>
      </c>
      <c r="U388">
        <v>38.51</v>
      </c>
      <c r="V388">
        <v>23019.711510000001</v>
      </c>
      <c r="W388">
        <v>4.4762399999999998E-4</v>
      </c>
      <c r="X388">
        <v>16.93797094</v>
      </c>
      <c r="Y388">
        <v>16.93797094</v>
      </c>
      <c r="Z388">
        <v>14.7776376999999</v>
      </c>
      <c r="AA388">
        <v>8.4559195139999996</v>
      </c>
      <c r="AB388">
        <v>126.26530279999901</v>
      </c>
      <c r="AC388">
        <v>0</v>
      </c>
      <c r="AD388">
        <v>0</v>
      </c>
      <c r="AE388">
        <v>0</v>
      </c>
      <c r="AF388">
        <v>17462419.02</v>
      </c>
      <c r="AG388">
        <v>0</v>
      </c>
      <c r="AH388">
        <v>0</v>
      </c>
      <c r="AI388">
        <v>0</v>
      </c>
      <c r="AJ388">
        <v>89.877644869999997</v>
      </c>
      <c r="AK388">
        <v>89.877644869999997</v>
      </c>
      <c r="AL388">
        <v>79.456322400000005</v>
      </c>
      <c r="AM388">
        <v>64.736813519999998</v>
      </c>
      <c r="AN388">
        <v>106.8156158</v>
      </c>
      <c r="AO388">
        <v>106.8156158</v>
      </c>
      <c r="AP388">
        <v>94.233960099999905</v>
      </c>
      <c r="AQ388">
        <v>73.192733039999993</v>
      </c>
      <c r="AR388">
        <v>32234957.48</v>
      </c>
      <c r="AS388">
        <v>2404941.4130000002</v>
      </c>
      <c r="AT388">
        <v>26351952.120000001</v>
      </c>
      <c r="AU388">
        <v>67809170.670000002</v>
      </c>
      <c r="AV388">
        <v>1.180479297</v>
      </c>
      <c r="AW388">
        <v>1.180479297</v>
      </c>
      <c r="AX388">
        <v>1.1755440259999901</v>
      </c>
      <c r="AY388">
        <v>1.1260510180000001</v>
      </c>
      <c r="AZ388">
        <v>1.180479297</v>
      </c>
      <c r="BA388">
        <v>1.180479297</v>
      </c>
      <c r="BB388">
        <v>1.1755440259999901</v>
      </c>
      <c r="BC388">
        <v>1.1260510180000001</v>
      </c>
      <c r="BD388">
        <v>1.0672742420000001</v>
      </c>
      <c r="BE388">
        <v>1.0672742420000001</v>
      </c>
      <c r="BF388">
        <v>1.0816209379999999</v>
      </c>
      <c r="BG388">
        <v>1.0715523849999999</v>
      </c>
      <c r="BH388">
        <v>0.180835828</v>
      </c>
      <c r="BI388">
        <v>0.180835828</v>
      </c>
      <c r="BJ388">
        <v>0.20535931899999901</v>
      </c>
      <c r="BK388">
        <v>0.23708504999999999</v>
      </c>
      <c r="BL388">
        <v>0.180835828</v>
      </c>
      <c r="BM388">
        <v>0.180835828</v>
      </c>
      <c r="BN388">
        <v>0.20535931899999901</v>
      </c>
      <c r="BO388">
        <v>0.23708504999999999</v>
      </c>
      <c r="BP388">
        <v>0.15867292099999999</v>
      </c>
      <c r="BQ388">
        <v>0.15867292099999999</v>
      </c>
      <c r="BR388">
        <v>0.18056576799999999</v>
      </c>
      <c r="BS388">
        <v>0.21254435599999999</v>
      </c>
      <c r="BT388">
        <v>1</v>
      </c>
      <c r="BU388">
        <v>1</v>
      </c>
      <c r="BV388">
        <v>1</v>
      </c>
      <c r="BW388">
        <v>1</v>
      </c>
      <c r="BX388">
        <v>138.7734476</v>
      </c>
      <c r="BY388">
        <v>0</v>
      </c>
      <c r="BZ388">
        <v>0</v>
      </c>
      <c r="CA388">
        <v>0</v>
      </c>
      <c r="CB388">
        <v>19192288.280000001</v>
      </c>
      <c r="CC388">
        <v>0</v>
      </c>
      <c r="CD388">
        <v>0</v>
      </c>
      <c r="CE388">
        <v>0</v>
      </c>
    </row>
    <row r="389" spans="1:83" x14ac:dyDescent="0.25">
      <c r="A389">
        <v>7</v>
      </c>
      <c r="B389" t="s">
        <v>88</v>
      </c>
      <c r="C389">
        <v>1</v>
      </c>
      <c r="D389">
        <v>2017</v>
      </c>
      <c r="E389">
        <v>2015</v>
      </c>
      <c r="F389">
        <v>0.23677469700000001</v>
      </c>
      <c r="G389">
        <v>1.4383470000000001E-2</v>
      </c>
      <c r="H389">
        <v>0.188542288</v>
      </c>
      <c r="I389">
        <v>0.56029954500000001</v>
      </c>
      <c r="J389">
        <v>225.8198361</v>
      </c>
      <c r="K389">
        <v>84.556454079999995</v>
      </c>
      <c r="L389">
        <v>87.984918960000002</v>
      </c>
      <c r="M389">
        <v>77.667760680000001</v>
      </c>
      <c r="N389">
        <v>138593.91</v>
      </c>
      <c r="O389">
        <v>22484.74</v>
      </c>
      <c r="P389">
        <v>283251.01799999998</v>
      </c>
      <c r="Q389">
        <v>953565.28500000003</v>
      </c>
      <c r="R389">
        <v>1521.9175399999999</v>
      </c>
      <c r="S389">
        <v>132181582.09999999</v>
      </c>
      <c r="T389">
        <v>86852</v>
      </c>
      <c r="U389">
        <v>38.381999999999998</v>
      </c>
      <c r="V389">
        <v>23774.48272</v>
      </c>
      <c r="W389">
        <v>4.4192400000000001E-4</v>
      </c>
      <c r="X389">
        <v>12.244893599999999</v>
      </c>
      <c r="Y389">
        <v>12.244893599999999</v>
      </c>
      <c r="Z389">
        <v>10.299525640000001</v>
      </c>
      <c r="AA389">
        <v>5.3353101870000001</v>
      </c>
      <c r="AB389">
        <v>141.2633821</v>
      </c>
      <c r="AC389">
        <v>0</v>
      </c>
      <c r="AD389">
        <v>0</v>
      </c>
      <c r="AE389">
        <v>0</v>
      </c>
      <c r="AF389">
        <v>19578244.460000001</v>
      </c>
      <c r="AG389">
        <v>0</v>
      </c>
      <c r="AH389">
        <v>0</v>
      </c>
      <c r="AI389">
        <v>0</v>
      </c>
      <c r="AJ389">
        <v>72.311560470000003</v>
      </c>
      <c r="AK389">
        <v>72.311560470000003</v>
      </c>
      <c r="AL389">
        <v>77.685393320000003</v>
      </c>
      <c r="AM389">
        <v>72.332450489999999</v>
      </c>
      <c r="AN389">
        <v>84.556454079999995</v>
      </c>
      <c r="AO389">
        <v>84.556454079999995</v>
      </c>
      <c r="AP389">
        <v>87.984918960000002</v>
      </c>
      <c r="AQ389">
        <v>77.667760680000001</v>
      </c>
      <c r="AR389">
        <v>31297254.050000001</v>
      </c>
      <c r="AS389">
        <v>1901229.885</v>
      </c>
      <c r="AT389">
        <v>24921817.859999999</v>
      </c>
      <c r="AU389">
        <v>74061280.349999994</v>
      </c>
      <c r="AV389">
        <v>1.180479297</v>
      </c>
      <c r="AW389">
        <v>1.180479297</v>
      </c>
      <c r="AX389">
        <v>1.1755440259999901</v>
      </c>
      <c r="AY389">
        <v>1.1260510180000001</v>
      </c>
      <c r="AZ389">
        <v>1.180479297</v>
      </c>
      <c r="BA389">
        <v>1.180479297</v>
      </c>
      <c r="BB389">
        <v>1.1755440259999901</v>
      </c>
      <c r="BC389">
        <v>1.1260510180000001</v>
      </c>
      <c r="BD389">
        <v>1.0672742420000001</v>
      </c>
      <c r="BE389">
        <v>1.0672742420000001</v>
      </c>
      <c r="BF389">
        <v>1.0816209379999999</v>
      </c>
      <c r="BG389">
        <v>1.0715523849999999</v>
      </c>
      <c r="BH389">
        <v>0.180835828</v>
      </c>
      <c r="BI389">
        <v>0.180835828</v>
      </c>
      <c r="BJ389">
        <v>0.20535931899999901</v>
      </c>
      <c r="BK389">
        <v>0.23708504999999999</v>
      </c>
      <c r="BL389">
        <v>0.180835828</v>
      </c>
      <c r="BM389">
        <v>0.180835828</v>
      </c>
      <c r="BN389">
        <v>0.20535931899999901</v>
      </c>
      <c r="BO389">
        <v>0.23708504999999999</v>
      </c>
      <c r="BP389">
        <v>0.15867292099999999</v>
      </c>
      <c r="BQ389">
        <v>0.15867292099999999</v>
      </c>
      <c r="BR389">
        <v>0.18056576799999999</v>
      </c>
      <c r="BS389">
        <v>0.21254435599999999</v>
      </c>
      <c r="BT389">
        <v>1</v>
      </c>
      <c r="BU389">
        <v>1</v>
      </c>
      <c r="BV389">
        <v>1</v>
      </c>
      <c r="BW389">
        <v>1</v>
      </c>
      <c r="BX389">
        <v>147.0038342</v>
      </c>
      <c r="BY389">
        <v>0</v>
      </c>
      <c r="BZ389">
        <v>0</v>
      </c>
      <c r="CA389">
        <v>0</v>
      </c>
      <c r="CB389">
        <v>20373836.16</v>
      </c>
      <c r="CC389">
        <v>0</v>
      </c>
      <c r="CD389">
        <v>0</v>
      </c>
      <c r="CE389">
        <v>0</v>
      </c>
    </row>
    <row r="390" spans="1:83" x14ac:dyDescent="0.25">
      <c r="A390">
        <v>8</v>
      </c>
      <c r="B390" t="s">
        <v>88</v>
      </c>
      <c r="C390">
        <v>1</v>
      </c>
      <c r="D390">
        <v>2018</v>
      </c>
      <c r="E390">
        <v>2016</v>
      </c>
      <c r="F390">
        <v>0.25937174099999999</v>
      </c>
      <c r="G390">
        <v>1.9104810999999999E-2</v>
      </c>
      <c r="H390">
        <v>0.177910866</v>
      </c>
      <c r="I390">
        <v>0.54361258099999998</v>
      </c>
      <c r="J390">
        <v>230.3840137</v>
      </c>
      <c r="K390">
        <v>98.191993550000007</v>
      </c>
      <c r="L390">
        <v>76.666053680000005</v>
      </c>
      <c r="M390">
        <v>69.307832730000001</v>
      </c>
      <c r="N390">
        <v>141787.74299999999</v>
      </c>
      <c r="O390">
        <v>24503.891</v>
      </c>
      <c r="P390">
        <v>292258.89500000002</v>
      </c>
      <c r="Q390">
        <v>987814.85599999898</v>
      </c>
      <c r="R390">
        <v>1432.1119630000001</v>
      </c>
      <c r="S390">
        <v>125941358.2</v>
      </c>
      <c r="T390">
        <v>87941</v>
      </c>
      <c r="U390">
        <v>39.082000000000001</v>
      </c>
      <c r="V390">
        <v>24222.987700000001</v>
      </c>
      <c r="W390">
        <v>4.4441199999999999E-4</v>
      </c>
      <c r="X390">
        <v>22.91695039</v>
      </c>
      <c r="Y390">
        <v>22.91695039</v>
      </c>
      <c r="Z390">
        <v>13.07888921</v>
      </c>
      <c r="AA390">
        <v>8.7490203389999994</v>
      </c>
      <c r="AB390">
        <v>132.19202009999901</v>
      </c>
      <c r="AC390">
        <v>0</v>
      </c>
      <c r="AD390">
        <v>0</v>
      </c>
      <c r="AE390">
        <v>0</v>
      </c>
      <c r="AF390">
        <v>18743208.18</v>
      </c>
      <c r="AG390">
        <v>0</v>
      </c>
      <c r="AH390">
        <v>0</v>
      </c>
      <c r="AI390">
        <v>0</v>
      </c>
      <c r="AJ390">
        <v>75.275043150000002</v>
      </c>
      <c r="AK390">
        <v>75.275043150000002</v>
      </c>
      <c r="AL390">
        <v>63.587164479999998</v>
      </c>
      <c r="AM390">
        <v>60.55881239</v>
      </c>
      <c r="AN390">
        <v>98.191993550000007</v>
      </c>
      <c r="AO390">
        <v>98.191993550000007</v>
      </c>
      <c r="AP390">
        <v>76.666053680000005</v>
      </c>
      <c r="AQ390">
        <v>69.307832730000001</v>
      </c>
      <c r="AR390">
        <v>32665629.32</v>
      </c>
      <c r="AS390">
        <v>2406085.9069999899</v>
      </c>
      <c r="AT390">
        <v>22406336.129999999</v>
      </c>
      <c r="AU390">
        <v>68463306.810000002</v>
      </c>
      <c r="AV390">
        <v>1.180479297</v>
      </c>
      <c r="AW390">
        <v>1.180479297</v>
      </c>
      <c r="AX390">
        <v>1.1755440259999901</v>
      </c>
      <c r="AY390">
        <v>1.1260510180000001</v>
      </c>
      <c r="AZ390">
        <v>1.180479297</v>
      </c>
      <c r="BA390">
        <v>1.180479297</v>
      </c>
      <c r="BB390">
        <v>1.1755440259999901</v>
      </c>
      <c r="BC390">
        <v>1.1260510180000001</v>
      </c>
      <c r="BD390">
        <v>1.0672742420000001</v>
      </c>
      <c r="BE390">
        <v>1.0672742420000001</v>
      </c>
      <c r="BF390">
        <v>1.0816209379999999</v>
      </c>
      <c r="BG390">
        <v>1.0715523849999999</v>
      </c>
      <c r="BH390">
        <v>0.180835828</v>
      </c>
      <c r="BI390">
        <v>0.180835828</v>
      </c>
      <c r="BJ390">
        <v>0.20535931899999901</v>
      </c>
      <c r="BK390">
        <v>0.23708504999999999</v>
      </c>
      <c r="BL390">
        <v>0.180835828</v>
      </c>
      <c r="BM390">
        <v>0.180835828</v>
      </c>
      <c r="BN390">
        <v>0.20535931899999901</v>
      </c>
      <c r="BO390">
        <v>0.23708504999999999</v>
      </c>
      <c r="BP390">
        <v>0.15867292099999999</v>
      </c>
      <c r="BQ390">
        <v>0.15867292099999999</v>
      </c>
      <c r="BR390">
        <v>0.18056576799999999</v>
      </c>
      <c r="BS390">
        <v>0.21254435599999999</v>
      </c>
      <c r="BT390">
        <v>1</v>
      </c>
      <c r="BU390">
        <v>1</v>
      </c>
      <c r="BV390">
        <v>1</v>
      </c>
      <c r="BW390">
        <v>1</v>
      </c>
      <c r="BX390">
        <v>155.41779119999899</v>
      </c>
      <c r="BY390">
        <v>0</v>
      </c>
      <c r="BZ390">
        <v>0</v>
      </c>
      <c r="CA390">
        <v>0</v>
      </c>
      <c r="CB390">
        <v>22036337.84</v>
      </c>
      <c r="CC390">
        <v>0</v>
      </c>
      <c r="CD390">
        <v>0</v>
      </c>
      <c r="CE390">
        <v>0</v>
      </c>
    </row>
    <row r="391" spans="1:83" x14ac:dyDescent="0.25">
      <c r="A391">
        <v>9</v>
      </c>
      <c r="B391" t="s">
        <v>88</v>
      </c>
      <c r="C391">
        <v>1</v>
      </c>
      <c r="D391">
        <v>2019</v>
      </c>
      <c r="E391">
        <v>2017</v>
      </c>
      <c r="F391">
        <v>0.30894734600000001</v>
      </c>
      <c r="G391">
        <v>2.66251029999999E-2</v>
      </c>
      <c r="H391">
        <v>0.201703467</v>
      </c>
      <c r="I391">
        <v>0.46272408399999998</v>
      </c>
      <c r="J391">
        <v>272.80033039999898</v>
      </c>
      <c r="K391">
        <v>142.9869956</v>
      </c>
      <c r="L391">
        <v>87.512772810000001</v>
      </c>
      <c r="M391">
        <v>59.39836854</v>
      </c>
      <c r="N391">
        <v>146591.86199999999</v>
      </c>
      <c r="O391">
        <v>24102.664000000001</v>
      </c>
      <c r="P391">
        <v>298340.49300000002</v>
      </c>
      <c r="Q391">
        <v>1008365.25599999</v>
      </c>
      <c r="R391">
        <v>1450.60663</v>
      </c>
      <c r="S391">
        <v>129440530.8</v>
      </c>
      <c r="T391">
        <v>89232</v>
      </c>
      <c r="U391">
        <v>38.816000000000003</v>
      </c>
      <c r="V391">
        <v>24180.395850000001</v>
      </c>
      <c r="W391">
        <v>4.3500099999999899E-4</v>
      </c>
      <c r="X391">
        <v>13.29253958</v>
      </c>
      <c r="Y391">
        <v>13.29253958</v>
      </c>
      <c r="Z391">
        <v>10.610007660000001</v>
      </c>
      <c r="AA391">
        <v>6.5785265289999897</v>
      </c>
      <c r="AB391">
        <v>129.81333480000001</v>
      </c>
      <c r="AC391">
        <v>0</v>
      </c>
      <c r="AD391">
        <v>0</v>
      </c>
      <c r="AE391">
        <v>0</v>
      </c>
      <c r="AF391">
        <v>19029578.469999999</v>
      </c>
      <c r="AG391">
        <v>0</v>
      </c>
      <c r="AH391">
        <v>0</v>
      </c>
      <c r="AI391">
        <v>0</v>
      </c>
      <c r="AJ391">
        <v>129.694456</v>
      </c>
      <c r="AK391">
        <v>129.694456</v>
      </c>
      <c r="AL391">
        <v>76.902765149999993</v>
      </c>
      <c r="AM391">
        <v>52.819842010000002</v>
      </c>
      <c r="AN391">
        <v>142.9869956</v>
      </c>
      <c r="AO391">
        <v>142.9869956</v>
      </c>
      <c r="AP391">
        <v>87.512772810000001</v>
      </c>
      <c r="AQ391">
        <v>59.39836854</v>
      </c>
      <c r="AR391">
        <v>39990308.390000001</v>
      </c>
      <c r="AS391">
        <v>3446367.5109999999</v>
      </c>
      <c r="AT391">
        <v>26108603.780000001</v>
      </c>
      <c r="AU391">
        <v>59895251.100000001</v>
      </c>
      <c r="AV391">
        <v>1.180479297</v>
      </c>
      <c r="AW391">
        <v>1.180479297</v>
      </c>
      <c r="AX391">
        <v>1.1755440259999901</v>
      </c>
      <c r="AY391">
        <v>1.1260510180000001</v>
      </c>
      <c r="AZ391">
        <v>1.180479297</v>
      </c>
      <c r="BA391">
        <v>1.180479297</v>
      </c>
      <c r="BB391">
        <v>1.1755440259999901</v>
      </c>
      <c r="BC391">
        <v>1.1260510180000001</v>
      </c>
      <c r="BD391">
        <v>1.0672742420000001</v>
      </c>
      <c r="BE391">
        <v>1.0672742420000001</v>
      </c>
      <c r="BF391">
        <v>1.0816209379999999</v>
      </c>
      <c r="BG391">
        <v>1.0715523849999999</v>
      </c>
      <c r="BH391">
        <v>0.180835828</v>
      </c>
      <c r="BI391">
        <v>0.180835828</v>
      </c>
      <c r="BJ391">
        <v>0.20535931899999901</v>
      </c>
      <c r="BK391">
        <v>0.23708504999999999</v>
      </c>
      <c r="BL391">
        <v>0.180835828</v>
      </c>
      <c r="BM391">
        <v>0.180835828</v>
      </c>
      <c r="BN391">
        <v>0.20535931899999901</v>
      </c>
      <c r="BO391">
        <v>0.23708504999999999</v>
      </c>
      <c r="BP391">
        <v>0.15867292099999999</v>
      </c>
      <c r="BQ391">
        <v>0.15867292099999999</v>
      </c>
      <c r="BR391">
        <v>0.18056576799999999</v>
      </c>
      <c r="BS391">
        <v>0.21254435599999999</v>
      </c>
      <c r="BT391">
        <v>1</v>
      </c>
      <c r="BU391">
        <v>1</v>
      </c>
      <c r="BV391">
        <v>1</v>
      </c>
      <c r="BW391">
        <v>1</v>
      </c>
      <c r="BX391">
        <v>150.64252490000001</v>
      </c>
      <c r="BY391">
        <v>0</v>
      </c>
      <c r="BZ391">
        <v>0</v>
      </c>
      <c r="CA391">
        <v>0</v>
      </c>
      <c r="CB391">
        <v>22082968.219999999</v>
      </c>
      <c r="CC391">
        <v>0</v>
      </c>
      <c r="CD391">
        <v>0</v>
      </c>
      <c r="CE391">
        <v>0</v>
      </c>
    </row>
    <row r="392" spans="1:83" x14ac:dyDescent="0.25">
      <c r="A392">
        <v>220</v>
      </c>
      <c r="B392" t="s">
        <v>88</v>
      </c>
      <c r="C392">
        <v>1</v>
      </c>
      <c r="D392">
        <v>2020</v>
      </c>
      <c r="E392">
        <v>2018</v>
      </c>
      <c r="F392">
        <v>0.23440254358349499</v>
      </c>
      <c r="G392">
        <v>2.17898863146491E-2</v>
      </c>
      <c r="H392">
        <v>0.20813660888295199</v>
      </c>
      <c r="I392">
        <v>0.53567096121890301</v>
      </c>
      <c r="J392">
        <v>302.454915792176</v>
      </c>
      <c r="K392">
        <v>153.63673332296401</v>
      </c>
      <c r="L392">
        <v>120.831688187918</v>
      </c>
      <c r="M392">
        <v>92.126951357241197</v>
      </c>
      <c r="N392">
        <v>142973.885309637</v>
      </c>
      <c r="O392">
        <v>23707.265049744299</v>
      </c>
      <c r="P392">
        <v>287931.50446851703</v>
      </c>
      <c r="Q392">
        <v>971925.46111230296</v>
      </c>
      <c r="R392">
        <v>1865.1718381348301</v>
      </c>
      <c r="S392">
        <v>167155840.359557</v>
      </c>
      <c r="T392">
        <v>89619.539037599898</v>
      </c>
      <c r="U392">
        <v>38.816000000000003</v>
      </c>
      <c r="V392">
        <v>24362.679879213902</v>
      </c>
      <c r="W392">
        <v>4.3311176890695001E-4</v>
      </c>
      <c r="X392">
        <v>23.488975786336901</v>
      </c>
      <c r="Y392">
        <v>23.488975786336901</v>
      </c>
      <c r="Z392">
        <v>18.043799758873401</v>
      </c>
      <c r="AA392">
        <v>10.312761871519999</v>
      </c>
      <c r="AB392">
        <v>148.81818246921199</v>
      </c>
      <c r="AC392">
        <v>0</v>
      </c>
      <c r="AD392">
        <v>0</v>
      </c>
      <c r="AE392">
        <v>0</v>
      </c>
      <c r="AF392">
        <v>17215713.465652101</v>
      </c>
      <c r="AG392">
        <v>0</v>
      </c>
      <c r="AH392">
        <v>0</v>
      </c>
      <c r="AI392">
        <v>0</v>
      </c>
      <c r="AJ392">
        <v>130.14775753662701</v>
      </c>
      <c r="AK392">
        <v>130.14775753662701</v>
      </c>
      <c r="AL392">
        <v>102.787888429045</v>
      </c>
      <c r="AM392">
        <v>81.814189485721201</v>
      </c>
      <c r="AN392">
        <v>153.63673332296401</v>
      </c>
      <c r="AO392">
        <v>153.63673332296401</v>
      </c>
      <c r="AP392">
        <v>120.831688187918</v>
      </c>
      <c r="AQ392">
        <v>92.126951357241197</v>
      </c>
      <c r="AR392">
        <v>39181754.155116901</v>
      </c>
      <c r="AS392">
        <v>3642306.7582643898</v>
      </c>
      <c r="AT392">
        <v>34791249.767418303</v>
      </c>
      <c r="AU392">
        <v>89540529.678757399</v>
      </c>
      <c r="AV392">
        <v>1.17669175349093</v>
      </c>
      <c r="AW392">
        <v>1.17669175349093</v>
      </c>
      <c r="AX392">
        <v>1.1702121679574</v>
      </c>
      <c r="AY392">
        <v>1.12076097173449</v>
      </c>
      <c r="AZ392">
        <v>1.17669175349093</v>
      </c>
      <c r="BA392">
        <v>1.17669175349093</v>
      </c>
      <c r="BB392">
        <v>1.1702121679574</v>
      </c>
      <c r="BC392">
        <v>1.12076097173449</v>
      </c>
      <c r="BD392">
        <v>1.06384991457811</v>
      </c>
      <c r="BE392">
        <v>1.06384991457811</v>
      </c>
      <c r="BF392">
        <v>1.0767150823537901</v>
      </c>
      <c r="BG392">
        <v>1.06651836646802</v>
      </c>
      <c r="BH392">
        <v>0.180835828</v>
      </c>
      <c r="BI392">
        <v>0.180835828</v>
      </c>
      <c r="BJ392">
        <v>0.20535931899999901</v>
      </c>
      <c r="BK392">
        <v>0.23708504999999999</v>
      </c>
      <c r="BL392">
        <v>0.180835828</v>
      </c>
      <c r="BM392">
        <v>0.180835828</v>
      </c>
      <c r="BN392">
        <v>0.20535931899999901</v>
      </c>
      <c r="BO392">
        <v>0.23708504999999999</v>
      </c>
      <c r="BP392">
        <v>0.15867292099999999</v>
      </c>
      <c r="BQ392">
        <v>0.15867292099999999</v>
      </c>
      <c r="BR392">
        <v>0.18056576799999999</v>
      </c>
      <c r="BS392">
        <v>0.21254435599999999</v>
      </c>
      <c r="BT392">
        <v>1</v>
      </c>
      <c r="BU392">
        <v>1</v>
      </c>
      <c r="BV392">
        <v>1</v>
      </c>
      <c r="BW392">
        <v>1</v>
      </c>
      <c r="BX392">
        <v>158.48481607982299</v>
      </c>
      <c r="BY392">
        <v>0</v>
      </c>
      <c r="BZ392">
        <v>0</v>
      </c>
      <c r="CA392">
        <v>0</v>
      </c>
      <c r="CB392">
        <v>23232584.287868802</v>
      </c>
      <c r="CC392">
        <v>0</v>
      </c>
      <c r="CD392">
        <v>0</v>
      </c>
      <c r="CE392">
        <v>0</v>
      </c>
    </row>
    <row r="393" spans="1:83" x14ac:dyDescent="0.25">
      <c r="A393">
        <v>242</v>
      </c>
      <c r="B393" t="s">
        <v>88</v>
      </c>
      <c r="C393">
        <v>1</v>
      </c>
      <c r="D393">
        <v>2021</v>
      </c>
      <c r="E393">
        <v>2019</v>
      </c>
      <c r="F393">
        <v>0.25001171797829103</v>
      </c>
      <c r="G393">
        <v>2.1346744362211598E-2</v>
      </c>
      <c r="H393">
        <v>0.20390121826501001</v>
      </c>
      <c r="I393">
        <v>0.52474031939448595</v>
      </c>
      <c r="J393">
        <v>294.52805565554701</v>
      </c>
      <c r="K393">
        <v>153.14379302868599</v>
      </c>
      <c r="L393">
        <v>120.283637758316</v>
      </c>
      <c r="M393">
        <v>91.694150509686807</v>
      </c>
      <c r="N393">
        <v>143865.667635369</v>
      </c>
      <c r="O393">
        <v>23816.679189463699</v>
      </c>
      <c r="P393">
        <v>289642.45737795101</v>
      </c>
      <c r="Q393">
        <v>977803.89033325994</v>
      </c>
      <c r="R393">
        <v>1898.29704869183</v>
      </c>
      <c r="S393">
        <v>170863365.69797999</v>
      </c>
      <c r="T393">
        <v>90008.761176617205</v>
      </c>
      <c r="U393">
        <v>38.816000000000003</v>
      </c>
      <c r="V393">
        <v>24546.338057449699</v>
      </c>
      <c r="W393">
        <v>4.31230742838998E-4</v>
      </c>
      <c r="X393">
        <v>22.996035492059299</v>
      </c>
      <c r="Y393">
        <v>22.996035492059299</v>
      </c>
      <c r="Z393">
        <v>17.495749329271199</v>
      </c>
      <c r="AA393">
        <v>9.8799610239656008</v>
      </c>
      <c r="AB393">
        <v>141.38426262686099</v>
      </c>
      <c r="AC393">
        <v>0</v>
      </c>
      <c r="AD393">
        <v>0</v>
      </c>
      <c r="AE393">
        <v>0</v>
      </c>
      <c r="AF393">
        <v>20685709.5694203</v>
      </c>
      <c r="AG393">
        <v>0</v>
      </c>
      <c r="AH393">
        <v>0</v>
      </c>
      <c r="AI393">
        <v>0</v>
      </c>
      <c r="AJ393">
        <v>130.14775753662701</v>
      </c>
      <c r="AK393">
        <v>130.14775753662701</v>
      </c>
      <c r="AL393">
        <v>102.787888429045</v>
      </c>
      <c r="AM393">
        <v>81.814189485721201</v>
      </c>
      <c r="AN393">
        <v>153.14379302868599</v>
      </c>
      <c r="AO393">
        <v>153.14379302868599</v>
      </c>
      <c r="AP393">
        <v>120.283637758316</v>
      </c>
      <c r="AQ393">
        <v>91.694150509686807</v>
      </c>
      <c r="AR393">
        <v>42717843.5977052</v>
      </c>
      <c r="AS393">
        <v>3647376.5884218598</v>
      </c>
      <c r="AT393">
        <v>34839248.422678098</v>
      </c>
      <c r="AU393">
        <v>89658897.089175299</v>
      </c>
      <c r="AV393">
        <v>1.1776458849242499</v>
      </c>
      <c r="AW393">
        <v>1.1776458849242499</v>
      </c>
      <c r="AX393">
        <v>1.17111614381521</v>
      </c>
      <c r="AY393">
        <v>1.12164219242501</v>
      </c>
      <c r="AZ393">
        <v>1.1776458849242499</v>
      </c>
      <c r="BA393">
        <v>1.1776458849242499</v>
      </c>
      <c r="BB393">
        <v>1.17111614381521</v>
      </c>
      <c r="BC393">
        <v>1.12164219242501</v>
      </c>
      <c r="BD393">
        <v>1.06471254715867</v>
      </c>
      <c r="BE393">
        <v>1.06471254715867</v>
      </c>
      <c r="BF393">
        <v>1.07754683275499</v>
      </c>
      <c r="BG393">
        <v>1.0673569378271699</v>
      </c>
      <c r="BH393">
        <v>0.180835828</v>
      </c>
      <c r="BI393">
        <v>0.180835828</v>
      </c>
      <c r="BJ393">
        <v>0.20535931899999901</v>
      </c>
      <c r="BK393">
        <v>0.23708504999999999</v>
      </c>
      <c r="BL393">
        <v>0.180835828</v>
      </c>
      <c r="BM393">
        <v>0.180835828</v>
      </c>
      <c r="BN393">
        <v>0.20535931899999901</v>
      </c>
      <c r="BO393">
        <v>0.23708504999999999</v>
      </c>
      <c r="BP393">
        <v>0.15867292099999999</v>
      </c>
      <c r="BQ393">
        <v>0.15867292099999999</v>
      </c>
      <c r="BR393">
        <v>0.18056576799999999</v>
      </c>
      <c r="BS393">
        <v>0.21254435599999999</v>
      </c>
      <c r="BT393">
        <v>1</v>
      </c>
      <c r="BU393">
        <v>1</v>
      </c>
      <c r="BV393">
        <v>1</v>
      </c>
      <c r="BW393">
        <v>1</v>
      </c>
      <c r="BX393">
        <v>148.81818246921199</v>
      </c>
      <c r="BY393">
        <v>0</v>
      </c>
      <c r="BZ393">
        <v>0</v>
      </c>
      <c r="CA393">
        <v>0</v>
      </c>
      <c r="CB393">
        <v>21277113.7523419</v>
      </c>
      <c r="CC393">
        <v>0</v>
      </c>
      <c r="CD393">
        <v>0</v>
      </c>
      <c r="CE393">
        <v>0</v>
      </c>
    </row>
    <row r="394" spans="1:83" x14ac:dyDescent="0.25">
      <c r="A394">
        <v>264</v>
      </c>
      <c r="B394" t="s">
        <v>88</v>
      </c>
      <c r="C394">
        <v>1</v>
      </c>
      <c r="D394">
        <v>2022</v>
      </c>
      <c r="E394">
        <v>2020</v>
      </c>
      <c r="F394">
        <v>0.24604355924066501</v>
      </c>
      <c r="G394">
        <v>2.1438284656124199E-2</v>
      </c>
      <c r="H394">
        <v>0.204972591621293</v>
      </c>
      <c r="I394">
        <v>0.52754556448191603</v>
      </c>
      <c r="J394">
        <v>289.79271891250499</v>
      </c>
      <c r="K394">
        <v>153.26797109512799</v>
      </c>
      <c r="L394">
        <v>120.376555527932</v>
      </c>
      <c r="M394">
        <v>91.766246866239598</v>
      </c>
      <c r="N394">
        <v>144681.625890611</v>
      </c>
      <c r="O394">
        <v>23920.453444356401</v>
      </c>
      <c r="P394">
        <v>291195.50270301697</v>
      </c>
      <c r="Q394">
        <v>983122.84787801199</v>
      </c>
      <c r="R394">
        <v>1891.7507737539199</v>
      </c>
      <c r="S394">
        <v>171013652.71986201</v>
      </c>
      <c r="T394">
        <v>90399.6737268453</v>
      </c>
      <c r="U394">
        <v>38.816000000000003</v>
      </c>
      <c r="V394">
        <v>24731.380743736299</v>
      </c>
      <c r="W394">
        <v>4.29357886161311E-4</v>
      </c>
      <c r="X394">
        <v>23.120213558501099</v>
      </c>
      <c r="Y394">
        <v>23.120213558501099</v>
      </c>
      <c r="Z394">
        <v>17.5886670988871</v>
      </c>
      <c r="AA394">
        <v>9.9520573805184096</v>
      </c>
      <c r="AB394">
        <v>136.52474781737601</v>
      </c>
      <c r="AC394">
        <v>0</v>
      </c>
      <c r="AD394">
        <v>0</v>
      </c>
      <c r="AE394">
        <v>0</v>
      </c>
      <c r="AF394">
        <v>19901748.538943499</v>
      </c>
      <c r="AG394">
        <v>0</v>
      </c>
      <c r="AH394">
        <v>0</v>
      </c>
      <c r="AI394">
        <v>0</v>
      </c>
      <c r="AJ394">
        <v>130.14775753662701</v>
      </c>
      <c r="AK394">
        <v>130.14775753662701</v>
      </c>
      <c r="AL394">
        <v>102.787888429045</v>
      </c>
      <c r="AM394">
        <v>81.814189485721201</v>
      </c>
      <c r="AN394">
        <v>153.26797109512799</v>
      </c>
      <c r="AO394">
        <v>153.26797109512799</v>
      </c>
      <c r="AP394">
        <v>120.376555527932</v>
      </c>
      <c r="AQ394">
        <v>91.766246866239598</v>
      </c>
      <c r="AR394">
        <v>42076807.7939419</v>
      </c>
      <c r="AS394">
        <v>3666239.3670919798</v>
      </c>
      <c r="AT394">
        <v>35053111.600613996</v>
      </c>
      <c r="AU394">
        <v>90217493.958214194</v>
      </c>
      <c r="AV394">
        <v>1.1785141830154799</v>
      </c>
      <c r="AW394">
        <v>1.1785141830154799</v>
      </c>
      <c r="AX394">
        <v>1.1719324728193701</v>
      </c>
      <c r="AY394">
        <v>1.12243537369982</v>
      </c>
      <c r="AZ394">
        <v>1.1785141830154799</v>
      </c>
      <c r="BA394">
        <v>1.1785141830154799</v>
      </c>
      <c r="BB394">
        <v>1.1719324728193701</v>
      </c>
      <c r="BC394">
        <v>1.12243537369982</v>
      </c>
      <c r="BD394">
        <v>1.0654975776030899</v>
      </c>
      <c r="BE394">
        <v>1.0654975776030899</v>
      </c>
      <c r="BF394">
        <v>1.07829793907145</v>
      </c>
      <c r="BG394">
        <v>1.06811173070349</v>
      </c>
      <c r="BH394">
        <v>0.180835828</v>
      </c>
      <c r="BI394">
        <v>0.180835828</v>
      </c>
      <c r="BJ394">
        <v>0.20535931899999901</v>
      </c>
      <c r="BK394">
        <v>0.23708504999999999</v>
      </c>
      <c r="BL394">
        <v>0.180835828</v>
      </c>
      <c r="BM394">
        <v>0.180835828</v>
      </c>
      <c r="BN394">
        <v>0.20535931899999901</v>
      </c>
      <c r="BO394">
        <v>0.23708504999999999</v>
      </c>
      <c r="BP394">
        <v>0.15867292099999999</v>
      </c>
      <c r="BQ394">
        <v>0.15867292099999999</v>
      </c>
      <c r="BR394">
        <v>0.18056576799999999</v>
      </c>
      <c r="BS394">
        <v>0.21254435599999999</v>
      </c>
      <c r="BT394">
        <v>1</v>
      </c>
      <c r="BU394">
        <v>1</v>
      </c>
      <c r="BV394">
        <v>1</v>
      </c>
      <c r="BW394">
        <v>1</v>
      </c>
      <c r="BX394">
        <v>141.38426262686099</v>
      </c>
      <c r="BY394">
        <v>0</v>
      </c>
      <c r="BZ394">
        <v>0</v>
      </c>
      <c r="CA394">
        <v>0</v>
      </c>
      <c r="CB394">
        <v>20340341.3359478</v>
      </c>
      <c r="CC394">
        <v>0</v>
      </c>
      <c r="CD394">
        <v>0</v>
      </c>
      <c r="CE394">
        <v>0</v>
      </c>
    </row>
    <row r="395" spans="1:83" x14ac:dyDescent="0.25">
      <c r="A395">
        <v>286</v>
      </c>
      <c r="B395" t="s">
        <v>88</v>
      </c>
      <c r="C395">
        <v>1</v>
      </c>
      <c r="D395">
        <v>2023</v>
      </c>
      <c r="E395">
        <v>2021</v>
      </c>
      <c r="F395">
        <v>0.24503356923927999</v>
      </c>
      <c r="G395">
        <v>2.1465067901001299E-2</v>
      </c>
      <c r="H395">
        <v>0.20524475876624401</v>
      </c>
      <c r="I395">
        <v>0.52825660409347397</v>
      </c>
      <c r="J395">
        <v>288.48377874314798</v>
      </c>
      <c r="K395">
        <v>153.38097814457601</v>
      </c>
      <c r="L395">
        <v>120.46046426253299</v>
      </c>
      <c r="M395">
        <v>91.831140349353404</v>
      </c>
      <c r="N395">
        <v>145431.031760749</v>
      </c>
      <c r="O395">
        <v>24040.4982468407</v>
      </c>
      <c r="P395">
        <v>292691.589835249</v>
      </c>
      <c r="Q395">
        <v>988183.63752943696</v>
      </c>
      <c r="R395">
        <v>1892.0550102935099</v>
      </c>
      <c r="S395">
        <v>171783995.894622</v>
      </c>
      <c r="T395">
        <v>90792.284029824601</v>
      </c>
      <c r="U395">
        <v>38.816000000000003</v>
      </c>
      <c r="V395">
        <v>24917.8183751943</v>
      </c>
      <c r="W395">
        <v>4.2749316339381799E-4</v>
      </c>
      <c r="X395">
        <v>23.233220607948802</v>
      </c>
      <c r="Y395">
        <v>23.233220607948802</v>
      </c>
      <c r="Z395">
        <v>17.672575833488199</v>
      </c>
      <c r="AA395">
        <v>10.0169508636322</v>
      </c>
      <c r="AB395">
        <v>135.102800598572</v>
      </c>
      <c r="AC395">
        <v>0</v>
      </c>
      <c r="AD395">
        <v>0</v>
      </c>
      <c r="AE395">
        <v>0</v>
      </c>
      <c r="AF395">
        <v>19786491.748206399</v>
      </c>
      <c r="AG395">
        <v>0</v>
      </c>
      <c r="AH395">
        <v>0</v>
      </c>
      <c r="AI395">
        <v>0</v>
      </c>
      <c r="AJ395">
        <v>130.14775753662701</v>
      </c>
      <c r="AK395">
        <v>130.14775753662701</v>
      </c>
      <c r="AL395">
        <v>102.787888429045</v>
      </c>
      <c r="AM395">
        <v>81.814189485721201</v>
      </c>
      <c r="AN395">
        <v>153.38097814457601</v>
      </c>
      <c r="AO395">
        <v>153.38097814457601</v>
      </c>
      <c r="AP395">
        <v>120.46046426253299</v>
      </c>
      <c r="AQ395">
        <v>91.831140349353404</v>
      </c>
      <c r="AR395">
        <v>42092845.652245</v>
      </c>
      <c r="AS395">
        <v>3687355.1361833899</v>
      </c>
      <c r="AT395">
        <v>35257764.797293201</v>
      </c>
      <c r="AU395">
        <v>90746030.308900297</v>
      </c>
      <c r="AV395">
        <v>1.1793077468655999</v>
      </c>
      <c r="AW395">
        <v>1.1793077468655999</v>
      </c>
      <c r="AX395">
        <v>1.1727152139671599</v>
      </c>
      <c r="AY395">
        <v>1.12318650384969</v>
      </c>
      <c r="AZ395">
        <v>1.1793077468655999</v>
      </c>
      <c r="BA395">
        <v>1.1793077468655999</v>
      </c>
      <c r="BB395">
        <v>1.1727152139671599</v>
      </c>
      <c r="BC395">
        <v>1.12318650384969</v>
      </c>
      <c r="BD395">
        <v>1.0662150406359101</v>
      </c>
      <c r="BE395">
        <v>1.0662150406359101</v>
      </c>
      <c r="BF395">
        <v>1.0790181411189701</v>
      </c>
      <c r="BG395">
        <v>1.0688265076458101</v>
      </c>
      <c r="BH395">
        <v>0.180835828</v>
      </c>
      <c r="BI395">
        <v>0.180835828</v>
      </c>
      <c r="BJ395">
        <v>0.20535931899999901</v>
      </c>
      <c r="BK395">
        <v>0.23708504999999999</v>
      </c>
      <c r="BL395">
        <v>0.180835828</v>
      </c>
      <c r="BM395">
        <v>0.180835828</v>
      </c>
      <c r="BN395">
        <v>0.20535931899999901</v>
      </c>
      <c r="BO395">
        <v>0.23708504999999999</v>
      </c>
      <c r="BP395">
        <v>0.15867292099999999</v>
      </c>
      <c r="BQ395">
        <v>0.15867292099999999</v>
      </c>
      <c r="BR395">
        <v>0.18056576799999999</v>
      </c>
      <c r="BS395">
        <v>0.21254435599999999</v>
      </c>
      <c r="BT395">
        <v>1</v>
      </c>
      <c r="BU395">
        <v>1</v>
      </c>
      <c r="BV395">
        <v>1</v>
      </c>
      <c r="BW395">
        <v>1</v>
      </c>
      <c r="BX395">
        <v>136.52474781737601</v>
      </c>
      <c r="BY395">
        <v>0</v>
      </c>
      <c r="BZ395">
        <v>0</v>
      </c>
      <c r="CA395">
        <v>0</v>
      </c>
      <c r="CB395">
        <v>19752622.4885238</v>
      </c>
      <c r="CC395">
        <v>0</v>
      </c>
      <c r="CD395">
        <v>0</v>
      </c>
      <c r="CE395">
        <v>0</v>
      </c>
    </row>
    <row r="396" spans="1:83" x14ac:dyDescent="0.25">
      <c r="A396">
        <v>308</v>
      </c>
      <c r="B396" t="s">
        <v>88</v>
      </c>
      <c r="C396">
        <v>1</v>
      </c>
      <c r="D396">
        <v>2024</v>
      </c>
      <c r="E396">
        <v>2022</v>
      </c>
      <c r="F396">
        <v>0.14162857950065999</v>
      </c>
      <c r="G396">
        <v>2.24186130278448E-2</v>
      </c>
      <c r="H396">
        <v>0.227324777229165</v>
      </c>
      <c r="I396">
        <v>0.60862803024232803</v>
      </c>
      <c r="J396">
        <v>170.24217063682499</v>
      </c>
      <c r="K396">
        <v>170.24217063682499</v>
      </c>
      <c r="L396">
        <v>137.29883250899499</v>
      </c>
      <c r="M396">
        <v>108.650505390457</v>
      </c>
      <c r="N396">
        <v>146917.38914830401</v>
      </c>
      <c r="O396">
        <v>23255.7871157761</v>
      </c>
      <c r="P396">
        <v>292394.622073028</v>
      </c>
      <c r="Q396">
        <v>989258.17919689696</v>
      </c>
      <c r="R396">
        <v>1936.68250963481</v>
      </c>
      <c r="S396">
        <v>176599492.285283</v>
      </c>
      <c r="T396">
        <v>91186.599458980403</v>
      </c>
      <c r="U396">
        <v>38.816000000000003</v>
      </c>
      <c r="V396">
        <v>25105.661467624599</v>
      </c>
      <c r="W396">
        <v>4.2563653921054098E-4</v>
      </c>
      <c r="X396">
        <v>23.336501163503701</v>
      </c>
      <c r="Y396">
        <v>23.336501163503701</v>
      </c>
      <c r="Z396">
        <v>17.753032143255599</v>
      </c>
      <c r="AA396">
        <v>10.0784039680423</v>
      </c>
      <c r="AB396">
        <v>16.757911936694299</v>
      </c>
      <c r="AC396">
        <v>16.757911936694299</v>
      </c>
      <c r="AD396">
        <v>16.757911936694299</v>
      </c>
      <c r="AE396">
        <v>16.757911936694299</v>
      </c>
      <c r="AF396">
        <v>2437120.4231092301</v>
      </c>
      <c r="AG396">
        <v>402868.55253481201</v>
      </c>
      <c r="AH396">
        <v>4904899.8870701697</v>
      </c>
      <c r="AI396">
        <v>16559894.3750006</v>
      </c>
      <c r="AJ396">
        <v>130.14775753662701</v>
      </c>
      <c r="AK396">
        <v>130.14775753662701</v>
      </c>
      <c r="AL396">
        <v>102.787888429045</v>
      </c>
      <c r="AM396">
        <v>81.814189485721201</v>
      </c>
      <c r="AN396">
        <v>153.48425870013</v>
      </c>
      <c r="AO396">
        <v>153.48425870013</v>
      </c>
      <c r="AP396">
        <v>120.540920572301</v>
      </c>
      <c r="AQ396">
        <v>91.892593453763496</v>
      </c>
      <c r="AR396">
        <v>25011535.232902501</v>
      </c>
      <c r="AS396">
        <v>3959115.6784576299</v>
      </c>
      <c r="AT396">
        <v>40145440.242535703</v>
      </c>
      <c r="AU396">
        <v>107483401.131387</v>
      </c>
      <c r="AV396">
        <v>1.1808746302113999</v>
      </c>
      <c r="AW396">
        <v>1.1808746302113999</v>
      </c>
      <c r="AX396">
        <v>1.1725605336782901</v>
      </c>
      <c r="AY396">
        <v>1.1233452783779001</v>
      </c>
      <c r="AZ396">
        <v>1.1808746302113999</v>
      </c>
      <c r="BA396">
        <v>1.1808746302113999</v>
      </c>
      <c r="BB396">
        <v>1.1725605336782901</v>
      </c>
      <c r="BC396">
        <v>1.1233452783779001</v>
      </c>
      <c r="BD396">
        <v>1.0676316637308201</v>
      </c>
      <c r="BE396">
        <v>1.0676316637308201</v>
      </c>
      <c r="BF396">
        <v>1.07887581940627</v>
      </c>
      <c r="BG396">
        <v>1.0689775978021701</v>
      </c>
      <c r="BH396">
        <v>0.180835828</v>
      </c>
      <c r="BI396">
        <v>0.180835828</v>
      </c>
      <c r="BJ396">
        <v>0.20535931899999901</v>
      </c>
      <c r="BK396">
        <v>0.23708504999999999</v>
      </c>
      <c r="BL396">
        <v>0.180835828</v>
      </c>
      <c r="BM396">
        <v>0.180835828</v>
      </c>
      <c r="BN396">
        <v>0.20535931899999901</v>
      </c>
      <c r="BO396">
        <v>0.23708504999999999</v>
      </c>
      <c r="BP396">
        <v>0.15867292099999999</v>
      </c>
      <c r="BQ396">
        <v>0.15867292099999999</v>
      </c>
      <c r="BR396">
        <v>0.18056576799999999</v>
      </c>
      <c r="BS396">
        <v>0.21254435599999999</v>
      </c>
      <c r="BT396">
        <v>1</v>
      </c>
      <c r="BU396">
        <v>1</v>
      </c>
      <c r="BV396">
        <v>1</v>
      </c>
      <c r="BW396">
        <v>1</v>
      </c>
      <c r="BX396">
        <v>16.757911936694299</v>
      </c>
      <c r="BY396">
        <v>16.757911936694299</v>
      </c>
      <c r="BZ396">
        <v>16.757911936694299</v>
      </c>
      <c r="CA396">
        <v>16.757911936694299</v>
      </c>
      <c r="CB396">
        <v>2437120.4231092301</v>
      </c>
      <c r="CC396">
        <v>402868.55253481201</v>
      </c>
      <c r="CD396">
        <v>4904899.8870701697</v>
      </c>
      <c r="CE396">
        <v>16559894.3750006</v>
      </c>
    </row>
    <row r="397" spans="1:83" x14ac:dyDescent="0.25">
      <c r="A397">
        <v>330</v>
      </c>
      <c r="B397" t="s">
        <v>88</v>
      </c>
      <c r="C397">
        <v>1</v>
      </c>
      <c r="D397">
        <v>2025</v>
      </c>
      <c r="E397">
        <v>2023</v>
      </c>
      <c r="F397">
        <v>0.14165718247546</v>
      </c>
      <c r="G397">
        <v>2.2427240125893699E-2</v>
      </c>
      <c r="H397">
        <v>0.22717802364384099</v>
      </c>
      <c r="I397">
        <v>0.60873755375480398</v>
      </c>
      <c r="J397">
        <v>170.76550729764699</v>
      </c>
      <c r="K397">
        <v>170.76550729764699</v>
      </c>
      <c r="L397">
        <v>137.602343555765</v>
      </c>
      <c r="M397">
        <v>108.98290570683901</v>
      </c>
      <c r="N397">
        <v>147630.86438650999</v>
      </c>
      <c r="O397">
        <v>23372.9966086477</v>
      </c>
      <c r="P397">
        <v>293818.54388579301</v>
      </c>
      <c r="Q397">
        <v>994055.03064373496</v>
      </c>
      <c r="R397">
        <v>1943.23630995956</v>
      </c>
      <c r="S397">
        <v>177966686.963577</v>
      </c>
      <c r="T397">
        <v>91582.627419760698</v>
      </c>
      <c r="U397">
        <v>38.816000000000003</v>
      </c>
      <c r="V397">
        <v>25294.920616101201</v>
      </c>
      <c r="W397">
        <v>4.23787978438923E-4</v>
      </c>
      <c r="X397">
        <v>23.540427517280801</v>
      </c>
      <c r="Y397">
        <v>23.540427517280801</v>
      </c>
      <c r="Z397">
        <v>17.737132882980902</v>
      </c>
      <c r="AA397">
        <v>10.091393977378701</v>
      </c>
      <c r="AB397">
        <v>17.077322243739101</v>
      </c>
      <c r="AC397">
        <v>17.077322243739101</v>
      </c>
      <c r="AD397">
        <v>17.077322243739101</v>
      </c>
      <c r="AE397">
        <v>17.077322243739101</v>
      </c>
      <c r="AF397">
        <v>2508955.59769443</v>
      </c>
      <c r="AG397">
        <v>397146.57060790597</v>
      </c>
      <c r="AH397">
        <v>4993317.1834774399</v>
      </c>
      <c r="AI397">
        <v>16893880.7084001</v>
      </c>
      <c r="AJ397">
        <v>130.14775753662701</v>
      </c>
      <c r="AK397">
        <v>130.14775753662701</v>
      </c>
      <c r="AL397">
        <v>102.787888429045</v>
      </c>
      <c r="AM397">
        <v>81.814189485721201</v>
      </c>
      <c r="AN397">
        <v>153.688185053908</v>
      </c>
      <c r="AO397">
        <v>153.688185053908</v>
      </c>
      <c r="AP397">
        <v>120.525021312026</v>
      </c>
      <c r="AQ397">
        <v>91.905583463099902</v>
      </c>
      <c r="AR397">
        <v>25210259.449752599</v>
      </c>
      <c r="AS397">
        <v>3991301.6229419201</v>
      </c>
      <c r="AT397">
        <v>40430120.218827799</v>
      </c>
      <c r="AU397">
        <v>108335005.67205501</v>
      </c>
      <c r="AV397">
        <v>1.1816201391377801</v>
      </c>
      <c r="AW397">
        <v>1.1816201391377801</v>
      </c>
      <c r="AX397">
        <v>1.17330286090083</v>
      </c>
      <c r="AY397">
        <v>1.1240533924676599</v>
      </c>
      <c r="AZ397">
        <v>1.1816201391377801</v>
      </c>
      <c r="BA397">
        <v>1.1816201391377801</v>
      </c>
      <c r="BB397">
        <v>1.17330286090083</v>
      </c>
      <c r="BC397">
        <v>1.1240533924676599</v>
      </c>
      <c r="BD397">
        <v>1.0683056801886499</v>
      </c>
      <c r="BE397">
        <v>1.0683056801886499</v>
      </c>
      <c r="BF397">
        <v>1.07955883650217</v>
      </c>
      <c r="BG397">
        <v>1.06965144057626</v>
      </c>
      <c r="BH397">
        <v>0.180835828</v>
      </c>
      <c r="BI397">
        <v>0.180835828</v>
      </c>
      <c r="BJ397">
        <v>0.20535931899999901</v>
      </c>
      <c r="BK397">
        <v>0.23708504999999999</v>
      </c>
      <c r="BL397">
        <v>0.180835828</v>
      </c>
      <c r="BM397">
        <v>0.180835828</v>
      </c>
      <c r="BN397">
        <v>0.20535931899999901</v>
      </c>
      <c r="BO397">
        <v>0.23708504999999999</v>
      </c>
      <c r="BP397">
        <v>0.15867292099999999</v>
      </c>
      <c r="BQ397">
        <v>0.15867292099999999</v>
      </c>
      <c r="BR397">
        <v>0.18056576799999999</v>
      </c>
      <c r="BS397">
        <v>0.21254435599999999</v>
      </c>
      <c r="BT397">
        <v>1</v>
      </c>
      <c r="BU397">
        <v>1</v>
      </c>
      <c r="BV397">
        <v>1</v>
      </c>
      <c r="BW397">
        <v>1</v>
      </c>
      <c r="BX397">
        <v>17.077322243739101</v>
      </c>
      <c r="BY397">
        <v>17.077322243739101</v>
      </c>
      <c r="BZ397">
        <v>17.077322243739101</v>
      </c>
      <c r="CA397">
        <v>17.077322243739101</v>
      </c>
      <c r="CB397">
        <v>2508955.59769443</v>
      </c>
      <c r="CC397">
        <v>397146.57060790597</v>
      </c>
      <c r="CD397">
        <v>4993317.1834774399</v>
      </c>
      <c r="CE397">
        <v>16893880.7084001</v>
      </c>
    </row>
    <row r="398" spans="1:83" x14ac:dyDescent="0.25">
      <c r="A398">
        <v>352</v>
      </c>
      <c r="B398" t="s">
        <v>88</v>
      </c>
      <c r="C398">
        <v>1</v>
      </c>
      <c r="D398">
        <v>2026</v>
      </c>
      <c r="E398">
        <v>2024</v>
      </c>
      <c r="F398">
        <v>0.14156532966062499</v>
      </c>
      <c r="G398">
        <v>2.24168132757122E-2</v>
      </c>
      <c r="H398">
        <v>0.227126334819408</v>
      </c>
      <c r="I398">
        <v>0.60889152224425303</v>
      </c>
      <c r="J398">
        <v>171.136812708777</v>
      </c>
      <c r="K398">
        <v>171.136812708777</v>
      </c>
      <c r="L398">
        <v>137.952924899632</v>
      </c>
      <c r="M398">
        <v>109.315118583295</v>
      </c>
      <c r="N398">
        <v>148344.530321525</v>
      </c>
      <c r="O398">
        <v>23490.296986295099</v>
      </c>
      <c r="P398">
        <v>295253.22658297297</v>
      </c>
      <c r="Q398">
        <v>998890.23984119797</v>
      </c>
      <c r="R398">
        <v>1949.6780176095699</v>
      </c>
      <c r="S398">
        <v>179332115.87093499</v>
      </c>
      <c r="T398">
        <v>91980.375349776004</v>
      </c>
      <c r="U398">
        <v>38.816000000000003</v>
      </c>
      <c r="V398">
        <v>25485.6064955695</v>
      </c>
      <c r="W398">
        <v>4.2194744605916399E-4</v>
      </c>
      <c r="X398">
        <v>23.637453832272701</v>
      </c>
      <c r="Y398">
        <v>23.637453832272701</v>
      </c>
      <c r="Z398">
        <v>17.8134351307095</v>
      </c>
      <c r="AA398">
        <v>10.1493277576963</v>
      </c>
      <c r="AB398">
        <v>17.351601339877799</v>
      </c>
      <c r="AC398">
        <v>17.351601339877799</v>
      </c>
      <c r="AD398">
        <v>17.351601339877799</v>
      </c>
      <c r="AE398">
        <v>17.351601339877799</v>
      </c>
      <c r="AF398">
        <v>2561631.9042962901</v>
      </c>
      <c r="AG398">
        <v>405558.91927157098</v>
      </c>
      <c r="AH398">
        <v>5098222.2397696804</v>
      </c>
      <c r="AI398">
        <v>17248446.601630099</v>
      </c>
      <c r="AJ398">
        <v>130.14775753662701</v>
      </c>
      <c r="AK398">
        <v>130.14775753662701</v>
      </c>
      <c r="AL398">
        <v>102.787888429045</v>
      </c>
      <c r="AM398">
        <v>81.814189485721201</v>
      </c>
      <c r="AN398">
        <v>153.78521136889901</v>
      </c>
      <c r="AO398">
        <v>153.78521136889901</v>
      </c>
      <c r="AP398">
        <v>120.601323559755</v>
      </c>
      <c r="AQ398">
        <v>91.963517243417499</v>
      </c>
      <c r="AR398">
        <v>25387210.102006499</v>
      </c>
      <c r="AS398">
        <v>4020054.55581715</v>
      </c>
      <c r="AT398">
        <v>40731046.1931751</v>
      </c>
      <c r="AU398">
        <v>109193805.019936</v>
      </c>
      <c r="AV398">
        <v>1.18236271194491</v>
      </c>
      <c r="AW398">
        <v>1.18236271194491</v>
      </c>
      <c r="AX398">
        <v>1.17404764456155</v>
      </c>
      <c r="AY398">
        <v>1.12476417236157</v>
      </c>
      <c r="AZ398">
        <v>1.18236271194491</v>
      </c>
      <c r="BA398">
        <v>1.18236271194491</v>
      </c>
      <c r="BB398">
        <v>1.17404764456155</v>
      </c>
      <c r="BC398">
        <v>1.12476417236157</v>
      </c>
      <c r="BD398">
        <v>1.06897704209383</v>
      </c>
      <c r="BE398">
        <v>1.06897704209383</v>
      </c>
      <c r="BF398">
        <v>1.08024411377286</v>
      </c>
      <c r="BG398">
        <v>1.07032782013487</v>
      </c>
      <c r="BH398">
        <v>0.180835828</v>
      </c>
      <c r="BI398">
        <v>0.180835828</v>
      </c>
      <c r="BJ398">
        <v>0.20535931899999901</v>
      </c>
      <c r="BK398">
        <v>0.23708504999999999</v>
      </c>
      <c r="BL398">
        <v>0.180835828</v>
      </c>
      <c r="BM398">
        <v>0.180835828</v>
      </c>
      <c r="BN398">
        <v>0.20535931899999901</v>
      </c>
      <c r="BO398">
        <v>0.23708504999999999</v>
      </c>
      <c r="BP398">
        <v>0.15867292099999999</v>
      </c>
      <c r="BQ398">
        <v>0.15867292099999999</v>
      </c>
      <c r="BR398">
        <v>0.18056576799999999</v>
      </c>
      <c r="BS398">
        <v>0.21254435599999999</v>
      </c>
      <c r="BT398">
        <v>1</v>
      </c>
      <c r="BU398">
        <v>1</v>
      </c>
      <c r="BV398">
        <v>1</v>
      </c>
      <c r="BW398">
        <v>1</v>
      </c>
      <c r="BX398">
        <v>17.351601339877799</v>
      </c>
      <c r="BY398">
        <v>17.351601339877799</v>
      </c>
      <c r="BZ398">
        <v>17.351601339877799</v>
      </c>
      <c r="CA398">
        <v>17.351601339877799</v>
      </c>
      <c r="CB398">
        <v>2561631.9042962901</v>
      </c>
      <c r="CC398">
        <v>405558.91927157098</v>
      </c>
      <c r="CD398">
        <v>5098222.2397696804</v>
      </c>
      <c r="CE398">
        <v>17248446.601630099</v>
      </c>
    </row>
    <row r="399" spans="1:83" x14ac:dyDescent="0.25">
      <c r="A399">
        <v>374</v>
      </c>
      <c r="B399" t="s">
        <v>88</v>
      </c>
      <c r="C399">
        <v>1</v>
      </c>
      <c r="D399">
        <v>2027</v>
      </c>
      <c r="E399">
        <v>2025</v>
      </c>
      <c r="F399">
        <v>0.14139431415749201</v>
      </c>
      <c r="G399">
        <v>2.2396841086716301E-2</v>
      </c>
      <c r="H399">
        <v>0.22703002668750799</v>
      </c>
      <c r="I399">
        <v>0.609178818068283</v>
      </c>
      <c r="J399">
        <v>171.73728978774801</v>
      </c>
      <c r="K399">
        <v>171.73728978774801</v>
      </c>
      <c r="L399">
        <v>138.533312532769</v>
      </c>
      <c r="M399">
        <v>109.877103357533</v>
      </c>
      <c r="N399">
        <v>149026.884344377</v>
      </c>
      <c r="O399">
        <v>23605.839217776</v>
      </c>
      <c r="P399">
        <v>296637.71179562598</v>
      </c>
      <c r="Q399">
        <v>1003540.4290378999</v>
      </c>
      <c r="R399">
        <v>1959.3861101378</v>
      </c>
      <c r="S399">
        <v>181007796.35529301</v>
      </c>
      <c r="T399">
        <v>92379.850718938906</v>
      </c>
      <c r="U399">
        <v>38.816000000000003</v>
      </c>
      <c r="V399">
        <v>25677.729861447799</v>
      </c>
      <c r="W399">
        <v>4.2011490720355601E-4</v>
      </c>
      <c r="X399">
        <v>23.734098017927899</v>
      </c>
      <c r="Y399">
        <v>23.734098017927899</v>
      </c>
      <c r="Z399">
        <v>17.889989870530801</v>
      </c>
      <c r="AA399">
        <v>10.207479638619199</v>
      </c>
      <c r="AB399">
        <v>17.8554342331933</v>
      </c>
      <c r="AC399">
        <v>17.8554342331933</v>
      </c>
      <c r="AD399">
        <v>17.8554342331933</v>
      </c>
      <c r="AE399">
        <v>17.8554342331933</v>
      </c>
      <c r="AF399">
        <v>2648756.0050099501</v>
      </c>
      <c r="AG399">
        <v>419429.45295697101</v>
      </c>
      <c r="AH399">
        <v>5271874.5693904003</v>
      </c>
      <c r="AI399">
        <v>17835618.983663201</v>
      </c>
      <c r="AJ399">
        <v>130.14775753662701</v>
      </c>
      <c r="AK399">
        <v>130.14775753662701</v>
      </c>
      <c r="AL399">
        <v>102.787888429045</v>
      </c>
      <c r="AM399">
        <v>81.814189485721201</v>
      </c>
      <c r="AN399">
        <v>153.88185555455499</v>
      </c>
      <c r="AO399">
        <v>153.88185555455499</v>
      </c>
      <c r="AP399">
        <v>120.67787829957599</v>
      </c>
      <c r="AQ399">
        <v>92.021669124340406</v>
      </c>
      <c r="AR399">
        <v>25593473.222815599</v>
      </c>
      <c r="AS399">
        <v>4054002.8504261998</v>
      </c>
      <c r="AT399">
        <v>41094204.837189198</v>
      </c>
      <c r="AU399">
        <v>110266115.44486099</v>
      </c>
      <c r="AV399">
        <v>1.18306973291601</v>
      </c>
      <c r="AW399">
        <v>1.18306973291601</v>
      </c>
      <c r="AX399">
        <v>1.17476333092615</v>
      </c>
      <c r="AY399">
        <v>1.1254448753850801</v>
      </c>
      <c r="AZ399">
        <v>1.18306973291601</v>
      </c>
      <c r="BA399">
        <v>1.18306973291601</v>
      </c>
      <c r="BB399">
        <v>1.17476333092615</v>
      </c>
      <c r="BC399">
        <v>1.1254448753850801</v>
      </c>
      <c r="BD399">
        <v>1.06961626149643</v>
      </c>
      <c r="BE399">
        <v>1.06961626149643</v>
      </c>
      <c r="BF399">
        <v>1.0809026185501101</v>
      </c>
      <c r="BG399">
        <v>1.0709755784838799</v>
      </c>
      <c r="BH399">
        <v>0.180835828</v>
      </c>
      <c r="BI399">
        <v>0.180835828</v>
      </c>
      <c r="BJ399">
        <v>0.20535931899999901</v>
      </c>
      <c r="BK399">
        <v>0.23708504999999999</v>
      </c>
      <c r="BL399">
        <v>0.180835828</v>
      </c>
      <c r="BM399">
        <v>0.180835828</v>
      </c>
      <c r="BN399">
        <v>0.20535931899999901</v>
      </c>
      <c r="BO399">
        <v>0.23708504999999999</v>
      </c>
      <c r="BP399">
        <v>0.15867292099999999</v>
      </c>
      <c r="BQ399">
        <v>0.15867292099999999</v>
      </c>
      <c r="BR399">
        <v>0.18056576799999999</v>
      </c>
      <c r="BS399">
        <v>0.21254435599999999</v>
      </c>
      <c r="BT399">
        <v>1</v>
      </c>
      <c r="BU399">
        <v>1</v>
      </c>
      <c r="BV399">
        <v>1</v>
      </c>
      <c r="BW399">
        <v>1</v>
      </c>
      <c r="BX399">
        <v>17.8554342331933</v>
      </c>
      <c r="BY399">
        <v>17.8554342331933</v>
      </c>
      <c r="BZ399">
        <v>17.8554342331933</v>
      </c>
      <c r="CA399">
        <v>17.8554342331933</v>
      </c>
      <c r="CB399">
        <v>2648756.0050099501</v>
      </c>
      <c r="CC399">
        <v>419429.45295697101</v>
      </c>
      <c r="CD399">
        <v>5271874.5693904003</v>
      </c>
      <c r="CE399">
        <v>17835618.983663201</v>
      </c>
    </row>
    <row r="400" spans="1:83" x14ac:dyDescent="0.25">
      <c r="A400">
        <v>396</v>
      </c>
      <c r="B400" t="s">
        <v>88</v>
      </c>
      <c r="C400">
        <v>1</v>
      </c>
      <c r="D400">
        <v>2028</v>
      </c>
      <c r="E400">
        <v>2026</v>
      </c>
      <c r="F400">
        <v>0.141171706105192</v>
      </c>
      <c r="G400">
        <v>2.2370629075979101E-2</v>
      </c>
      <c r="H400">
        <v>0.22690501833860499</v>
      </c>
      <c r="I400">
        <v>0.609552646480223</v>
      </c>
      <c r="J400">
        <v>172.48738485032399</v>
      </c>
      <c r="K400">
        <v>172.48738485032399</v>
      </c>
      <c r="L400">
        <v>139.26495429162</v>
      </c>
      <c r="M400">
        <v>110.590872392338</v>
      </c>
      <c r="N400">
        <v>149689.71580785699</v>
      </c>
      <c r="O400">
        <v>23720.426714479901</v>
      </c>
      <c r="P400">
        <v>297991.51512753399</v>
      </c>
      <c r="Q400">
        <v>1008076.69667274</v>
      </c>
      <c r="R400">
        <v>1971.2527106021701</v>
      </c>
      <c r="S400">
        <v>182894918.047151</v>
      </c>
      <c r="T400">
        <v>92781.061029603807</v>
      </c>
      <c r="U400">
        <v>38.816000000000003</v>
      </c>
      <c r="V400">
        <v>25871.301550234301</v>
      </c>
      <c r="W400">
        <v>4.1829032715582601E-4</v>
      </c>
      <c r="X400">
        <v>23.826115211848201</v>
      </c>
      <c r="Y400">
        <v>23.826115211848201</v>
      </c>
      <c r="Z400">
        <v>17.963553760725699</v>
      </c>
      <c r="AA400">
        <v>10.263170804767899</v>
      </c>
      <c r="AB400">
        <v>18.513512101849201</v>
      </c>
      <c r="AC400">
        <v>18.513512101849201</v>
      </c>
      <c r="AD400">
        <v>18.513512101849201</v>
      </c>
      <c r="AE400">
        <v>18.513512101849201</v>
      </c>
      <c r="AF400">
        <v>2759011.0268105199</v>
      </c>
      <c r="AG400">
        <v>437026.99003260297</v>
      </c>
      <c r="AH400">
        <v>5491805.8671931904</v>
      </c>
      <c r="AI400">
        <v>18579057.877688199</v>
      </c>
      <c r="AJ400">
        <v>130.14775753662701</v>
      </c>
      <c r="AK400">
        <v>130.14775753662701</v>
      </c>
      <c r="AL400">
        <v>102.787888429045</v>
      </c>
      <c r="AM400">
        <v>81.814189485721201</v>
      </c>
      <c r="AN400">
        <v>153.973872748475</v>
      </c>
      <c r="AO400">
        <v>153.973872748475</v>
      </c>
      <c r="AP400">
        <v>120.751442189771</v>
      </c>
      <c r="AQ400">
        <v>92.077360290489096</v>
      </c>
      <c r="AR400">
        <v>25819587.6186857</v>
      </c>
      <c r="AS400">
        <v>4091474.3715144298</v>
      </c>
      <c r="AT400">
        <v>41499774.733526699</v>
      </c>
      <c r="AU400">
        <v>111484081.32342499</v>
      </c>
      <c r="AV400">
        <v>1.1837537897556101</v>
      </c>
      <c r="AW400">
        <v>1.1837537897556101</v>
      </c>
      <c r="AX400">
        <v>1.1754603151540099</v>
      </c>
      <c r="AY400">
        <v>1.12610622541342</v>
      </c>
      <c r="AZ400">
        <v>1.1837537897556101</v>
      </c>
      <c r="BA400">
        <v>1.1837537897556101</v>
      </c>
      <c r="BB400">
        <v>1.1754603151540099</v>
      </c>
      <c r="BC400">
        <v>1.12610622541342</v>
      </c>
      <c r="BD400">
        <v>1.0702347189711401</v>
      </c>
      <c r="BE400">
        <v>1.0702347189711401</v>
      </c>
      <c r="BF400">
        <v>1.08154391544554</v>
      </c>
      <c r="BG400">
        <v>1.0716049204842499</v>
      </c>
      <c r="BH400">
        <v>0.180835828</v>
      </c>
      <c r="BI400">
        <v>0.180835828</v>
      </c>
      <c r="BJ400">
        <v>0.20535931899999901</v>
      </c>
      <c r="BK400">
        <v>0.23708504999999999</v>
      </c>
      <c r="BL400">
        <v>0.180835828</v>
      </c>
      <c r="BM400">
        <v>0.180835828</v>
      </c>
      <c r="BN400">
        <v>0.20535931899999901</v>
      </c>
      <c r="BO400">
        <v>0.23708504999999999</v>
      </c>
      <c r="BP400">
        <v>0.15867292099999999</v>
      </c>
      <c r="BQ400">
        <v>0.15867292099999999</v>
      </c>
      <c r="BR400">
        <v>0.18056576799999999</v>
      </c>
      <c r="BS400">
        <v>0.21254435599999999</v>
      </c>
      <c r="BT400">
        <v>1</v>
      </c>
      <c r="BU400">
        <v>1</v>
      </c>
      <c r="BV400">
        <v>1</v>
      </c>
      <c r="BW400">
        <v>1</v>
      </c>
      <c r="BX400">
        <v>18.513512101849201</v>
      </c>
      <c r="BY400">
        <v>18.513512101849201</v>
      </c>
      <c r="BZ400">
        <v>18.513512101849201</v>
      </c>
      <c r="CA400">
        <v>18.513512101849201</v>
      </c>
      <c r="CB400">
        <v>2759011.0268105199</v>
      </c>
      <c r="CC400">
        <v>437026.99003260297</v>
      </c>
      <c r="CD400">
        <v>5491805.8671931904</v>
      </c>
      <c r="CE400">
        <v>18579057.877688199</v>
      </c>
    </row>
    <row r="401" spans="1:83" x14ac:dyDescent="0.25">
      <c r="A401">
        <v>418</v>
      </c>
      <c r="B401" t="s">
        <v>88</v>
      </c>
      <c r="C401">
        <v>1</v>
      </c>
      <c r="D401">
        <v>2029</v>
      </c>
      <c r="E401">
        <v>2027</v>
      </c>
      <c r="F401">
        <v>0.14105317769440401</v>
      </c>
      <c r="G401">
        <v>2.2356917933460799E-2</v>
      </c>
      <c r="H401">
        <v>0.22683964545918101</v>
      </c>
      <c r="I401">
        <v>0.60975025891295298</v>
      </c>
      <c r="J401">
        <v>172.93257905915499</v>
      </c>
      <c r="K401">
        <v>172.93257905915499</v>
      </c>
      <c r="L401">
        <v>139.692761573799</v>
      </c>
      <c r="M401">
        <v>111.001145954002</v>
      </c>
      <c r="N401">
        <v>150402.15353688001</v>
      </c>
      <c r="O401">
        <v>23838.729893238102</v>
      </c>
      <c r="P401">
        <v>299428.44542080298</v>
      </c>
      <c r="Q401">
        <v>1012913.8971549399</v>
      </c>
      <c r="R401">
        <v>1978.8213403570701</v>
      </c>
      <c r="S401">
        <v>184394515.12063101</v>
      </c>
      <c r="T401">
        <v>93184.013816708393</v>
      </c>
      <c r="U401">
        <v>38.816000000000003</v>
      </c>
      <c r="V401">
        <v>26066.332480118199</v>
      </c>
      <c r="W401">
        <v>4.1647367135047201E-4</v>
      </c>
      <c r="X401">
        <v>23.9151436755504</v>
      </c>
      <c r="Y401">
        <v>23.9151436755504</v>
      </c>
      <c r="Z401">
        <v>18.035195297775498</v>
      </c>
      <c r="AA401">
        <v>10.3172786213033</v>
      </c>
      <c r="AB401">
        <v>18.869677846978</v>
      </c>
      <c r="AC401">
        <v>18.869677846978</v>
      </c>
      <c r="AD401">
        <v>18.869677846978</v>
      </c>
      <c r="AE401">
        <v>18.869677846978</v>
      </c>
      <c r="AF401">
        <v>2824596.7142999698</v>
      </c>
      <c r="AG401">
        <v>447596.81049508898</v>
      </c>
      <c r="AH401">
        <v>5623003.8915894404</v>
      </c>
      <c r="AI401">
        <v>19022082.511260401</v>
      </c>
      <c r="AJ401">
        <v>130.14775753662701</v>
      </c>
      <c r="AK401">
        <v>130.14775753662701</v>
      </c>
      <c r="AL401">
        <v>102.787888429045</v>
      </c>
      <c r="AM401">
        <v>81.814189485721201</v>
      </c>
      <c r="AN401">
        <v>154.062901212177</v>
      </c>
      <c r="AO401">
        <v>154.062901212177</v>
      </c>
      <c r="AP401">
        <v>120.823083726821</v>
      </c>
      <c r="AQ401">
        <v>92.131468107024503</v>
      </c>
      <c r="AR401">
        <v>26009432.307183899</v>
      </c>
      <c r="AS401">
        <v>4122493.0419322499</v>
      </c>
      <c r="AT401">
        <v>41827986.434581503</v>
      </c>
      <c r="AU401">
        <v>112434603.336933</v>
      </c>
      <c r="AV401">
        <v>1.18448620888961</v>
      </c>
      <c r="AW401">
        <v>1.18448620888961</v>
      </c>
      <c r="AX401">
        <v>1.17619717200547</v>
      </c>
      <c r="AY401">
        <v>1.1268086880408099</v>
      </c>
      <c r="AZ401">
        <v>1.18448620888961</v>
      </c>
      <c r="BA401">
        <v>1.18448620888961</v>
      </c>
      <c r="BB401">
        <v>1.17619717200547</v>
      </c>
      <c r="BC401">
        <v>1.1268086880408099</v>
      </c>
      <c r="BD401">
        <v>1.0708969009154199</v>
      </c>
      <c r="BE401">
        <v>1.0708969009154199</v>
      </c>
      <c r="BF401">
        <v>1.08222189923961</v>
      </c>
      <c r="BG401">
        <v>1.07227338531553</v>
      </c>
      <c r="BH401">
        <v>0.180835828</v>
      </c>
      <c r="BI401">
        <v>0.180835828</v>
      </c>
      <c r="BJ401">
        <v>0.20535931899999901</v>
      </c>
      <c r="BK401">
        <v>0.23708504999999999</v>
      </c>
      <c r="BL401">
        <v>0.180835828</v>
      </c>
      <c r="BM401">
        <v>0.180835828</v>
      </c>
      <c r="BN401">
        <v>0.20535931899999901</v>
      </c>
      <c r="BO401">
        <v>0.23708504999999999</v>
      </c>
      <c r="BP401">
        <v>0.15867292099999999</v>
      </c>
      <c r="BQ401">
        <v>0.15867292099999999</v>
      </c>
      <c r="BR401">
        <v>0.18056576799999999</v>
      </c>
      <c r="BS401">
        <v>0.21254435599999999</v>
      </c>
      <c r="BT401">
        <v>1</v>
      </c>
      <c r="BU401">
        <v>1</v>
      </c>
      <c r="BV401">
        <v>1</v>
      </c>
      <c r="BW401">
        <v>1</v>
      </c>
      <c r="BX401">
        <v>18.869677846978</v>
      </c>
      <c r="BY401">
        <v>18.869677846978</v>
      </c>
      <c r="BZ401">
        <v>18.869677846978</v>
      </c>
      <c r="CA401">
        <v>18.869677846978</v>
      </c>
      <c r="CB401">
        <v>2824596.7142999698</v>
      </c>
      <c r="CC401">
        <v>447596.81049508898</v>
      </c>
      <c r="CD401">
        <v>5623003.8915894404</v>
      </c>
      <c r="CE401">
        <v>19022082.511260401</v>
      </c>
    </row>
    <row r="402" spans="1:83" x14ac:dyDescent="0.25">
      <c r="A402">
        <v>440</v>
      </c>
      <c r="B402" t="s">
        <v>88</v>
      </c>
      <c r="C402">
        <v>1</v>
      </c>
      <c r="D402">
        <v>2030</v>
      </c>
      <c r="E402">
        <v>2028</v>
      </c>
      <c r="F402">
        <v>0.140946307253043</v>
      </c>
      <c r="G402">
        <v>2.234467249693E-2</v>
      </c>
      <c r="H402">
        <v>0.22678006761661701</v>
      </c>
      <c r="I402">
        <v>0.60992895263340796</v>
      </c>
      <c r="J402">
        <v>173.35403465462599</v>
      </c>
      <c r="K402">
        <v>173.35403465462599</v>
      </c>
      <c r="L402">
        <v>140.09463442123899</v>
      </c>
      <c r="M402">
        <v>111.38475025211</v>
      </c>
      <c r="N402">
        <v>151122.25938220101</v>
      </c>
      <c r="O402">
        <v>23957.898995033702</v>
      </c>
      <c r="P402">
        <v>300879.132377161</v>
      </c>
      <c r="Q402">
        <v>1017799.43111743</v>
      </c>
      <c r="R402">
        <v>1986.02722632718</v>
      </c>
      <c r="S402">
        <v>185869739.33977899</v>
      </c>
      <c r="T402">
        <v>93588.716647915004</v>
      </c>
      <c r="U402">
        <v>38.816000000000003</v>
      </c>
      <c r="V402">
        <v>26262.833651595301</v>
      </c>
      <c r="W402">
        <v>4.1466490537211297E-4</v>
      </c>
      <c r="X402">
        <v>24.010466383417199</v>
      </c>
      <c r="Y402">
        <v>24.010466383417199</v>
      </c>
      <c r="Z402">
        <v>18.110935257611899</v>
      </c>
      <c r="AA402">
        <v>10.374750031807199</v>
      </c>
      <c r="AB402">
        <v>19.195810734582398</v>
      </c>
      <c r="AC402">
        <v>19.195810734582398</v>
      </c>
      <c r="AD402">
        <v>19.195810734582398</v>
      </c>
      <c r="AE402">
        <v>19.195810734582398</v>
      </c>
      <c r="AF402">
        <v>2887091.2733675698</v>
      </c>
      <c r="AG402">
        <v>457603.747183431</v>
      </c>
      <c r="AH402">
        <v>5747771.7668479905</v>
      </c>
      <c r="AI402">
        <v>19443703.4602146</v>
      </c>
      <c r="AJ402">
        <v>130.14775753662701</v>
      </c>
      <c r="AK402">
        <v>130.14775753662701</v>
      </c>
      <c r="AL402">
        <v>102.787888429045</v>
      </c>
      <c r="AM402">
        <v>81.814189485721201</v>
      </c>
      <c r="AN402">
        <v>154.15822392004401</v>
      </c>
      <c r="AO402">
        <v>154.15822392004401</v>
      </c>
      <c r="AP402">
        <v>120.898823686657</v>
      </c>
      <c r="AQ402">
        <v>92.188939517528397</v>
      </c>
      <c r="AR402">
        <v>26197653.390027601</v>
      </c>
      <c r="AS402">
        <v>4153198.4526371202</v>
      </c>
      <c r="AT402">
        <v>42151552.055358201</v>
      </c>
      <c r="AU402">
        <v>113367335.441756</v>
      </c>
      <c r="AV402">
        <v>1.18522346035142</v>
      </c>
      <c r="AW402">
        <v>1.18522346035142</v>
      </c>
      <c r="AX402">
        <v>1.1769379773959101</v>
      </c>
      <c r="AY402">
        <v>1.1275152220087199</v>
      </c>
      <c r="AZ402">
        <v>1.18522346035142</v>
      </c>
      <c r="BA402">
        <v>1.18522346035142</v>
      </c>
      <c r="BB402">
        <v>1.1769379773959101</v>
      </c>
      <c r="BC402">
        <v>1.1275152220087199</v>
      </c>
      <c r="BD402">
        <v>1.0715634517791801</v>
      </c>
      <c r="BE402">
        <v>1.0715634517791801</v>
      </c>
      <c r="BF402">
        <v>1.0829035160940801</v>
      </c>
      <c r="BG402">
        <v>1.07294572444252</v>
      </c>
      <c r="BH402">
        <v>0.180835828</v>
      </c>
      <c r="BI402">
        <v>0.180835828</v>
      </c>
      <c r="BJ402">
        <v>0.20535931899999901</v>
      </c>
      <c r="BK402">
        <v>0.23708504999999999</v>
      </c>
      <c r="BL402">
        <v>0.180835828</v>
      </c>
      <c r="BM402">
        <v>0.180835828</v>
      </c>
      <c r="BN402">
        <v>0.20535931899999901</v>
      </c>
      <c r="BO402">
        <v>0.23708504999999999</v>
      </c>
      <c r="BP402">
        <v>0.15867292099999999</v>
      </c>
      <c r="BQ402">
        <v>0.15867292099999999</v>
      </c>
      <c r="BR402">
        <v>0.18056576799999999</v>
      </c>
      <c r="BS402">
        <v>0.21254435599999999</v>
      </c>
      <c r="BT402">
        <v>1</v>
      </c>
      <c r="BU402">
        <v>1</v>
      </c>
      <c r="BV402">
        <v>1</v>
      </c>
      <c r="BW402">
        <v>1</v>
      </c>
      <c r="BX402">
        <v>19.195810734582398</v>
      </c>
      <c r="BY402">
        <v>19.195810734582398</v>
      </c>
      <c r="BZ402">
        <v>19.195810734582398</v>
      </c>
      <c r="CA402">
        <v>19.195810734582398</v>
      </c>
      <c r="CB402">
        <v>2887091.2733675698</v>
      </c>
      <c r="CC402">
        <v>457603.747183431</v>
      </c>
      <c r="CD402">
        <v>5747771.7668479905</v>
      </c>
      <c r="CE402">
        <v>19443703.4602146</v>
      </c>
    </row>
    <row r="403" spans="1:83" x14ac:dyDescent="0.25">
      <c r="A403">
        <v>462</v>
      </c>
      <c r="B403" t="s">
        <v>88</v>
      </c>
      <c r="C403">
        <v>1</v>
      </c>
      <c r="D403">
        <v>2031</v>
      </c>
      <c r="E403">
        <v>2029</v>
      </c>
      <c r="F403">
        <v>0.14071220758497999</v>
      </c>
      <c r="G403">
        <v>2.2317149770037899E-2</v>
      </c>
      <c r="H403">
        <v>0.226648042903032</v>
      </c>
      <c r="I403">
        <v>0.61032259974194902</v>
      </c>
      <c r="J403">
        <v>174.159788403692</v>
      </c>
      <c r="K403">
        <v>174.159788403692</v>
      </c>
      <c r="L403">
        <v>140.88058236763101</v>
      </c>
      <c r="M403">
        <v>112.15235688061</v>
      </c>
      <c r="N403">
        <v>151787.586940462</v>
      </c>
      <c r="O403">
        <v>24073.720177669398</v>
      </c>
      <c r="P403">
        <v>302240.87900553498</v>
      </c>
      <c r="Q403">
        <v>1022358.97923508</v>
      </c>
      <c r="R403">
        <v>1998.6962515919299</v>
      </c>
      <c r="S403">
        <v>187867808.184964</v>
      </c>
      <c r="T403">
        <v>93995.177123752699</v>
      </c>
      <c r="U403">
        <v>38.816000000000003</v>
      </c>
      <c r="V403">
        <v>26460.816148088899</v>
      </c>
      <c r="W403">
        <v>4.1286399495483702E-4</v>
      </c>
      <c r="X403">
        <v>24.106418007912001</v>
      </c>
      <c r="Y403">
        <v>24.106418007912001</v>
      </c>
      <c r="Z403">
        <v>18.1870810794322</v>
      </c>
      <c r="AA403">
        <v>10.432554535735701</v>
      </c>
      <c r="AB403">
        <v>19.905612859153301</v>
      </c>
      <c r="AC403">
        <v>19.905612859153301</v>
      </c>
      <c r="AD403">
        <v>19.905612859153301</v>
      </c>
      <c r="AE403">
        <v>19.905612859153301</v>
      </c>
      <c r="AF403">
        <v>3008181.18966266</v>
      </c>
      <c r="AG403">
        <v>476896.66231384099</v>
      </c>
      <c r="AH403">
        <v>5989183.5264977403</v>
      </c>
      <c r="AI403">
        <v>20259921.444090199</v>
      </c>
      <c r="AJ403">
        <v>130.14775753662701</v>
      </c>
      <c r="AK403">
        <v>130.14775753662701</v>
      </c>
      <c r="AL403">
        <v>102.787888429045</v>
      </c>
      <c r="AM403">
        <v>81.814189485721201</v>
      </c>
      <c r="AN403">
        <v>154.25417554453901</v>
      </c>
      <c r="AO403">
        <v>154.25417554453901</v>
      </c>
      <c r="AP403">
        <v>120.974969508477</v>
      </c>
      <c r="AQ403">
        <v>92.246744021456905</v>
      </c>
      <c r="AR403">
        <v>26435294.023858</v>
      </c>
      <c r="AS403">
        <v>4192674.01223261</v>
      </c>
      <c r="AT403">
        <v>42579871.049604498</v>
      </c>
      <c r="AU403">
        <v>114659969.099269</v>
      </c>
      <c r="AV403">
        <v>1.1859018054107899</v>
      </c>
      <c r="AW403">
        <v>1.1859018054107899</v>
      </c>
      <c r="AX403">
        <v>1.1776304477253801</v>
      </c>
      <c r="AY403">
        <v>1.1281718590313301</v>
      </c>
      <c r="AZ403">
        <v>1.1859018054107899</v>
      </c>
      <c r="BA403">
        <v>1.1859018054107899</v>
      </c>
      <c r="BB403">
        <v>1.1776304477253801</v>
      </c>
      <c r="BC403">
        <v>1.1281718590313301</v>
      </c>
      <c r="BD403">
        <v>1.0721767452193001</v>
      </c>
      <c r="BE403">
        <v>1.0721767452193001</v>
      </c>
      <c r="BF403">
        <v>1.0835406597405399</v>
      </c>
      <c r="BG403">
        <v>1.07357058153727</v>
      </c>
      <c r="BH403">
        <v>0.180835828</v>
      </c>
      <c r="BI403">
        <v>0.180835828</v>
      </c>
      <c r="BJ403">
        <v>0.20535931899999901</v>
      </c>
      <c r="BK403">
        <v>0.23708504999999999</v>
      </c>
      <c r="BL403">
        <v>0.180835828</v>
      </c>
      <c r="BM403">
        <v>0.180835828</v>
      </c>
      <c r="BN403">
        <v>0.20535931899999901</v>
      </c>
      <c r="BO403">
        <v>0.23708504999999999</v>
      </c>
      <c r="BP403">
        <v>0.15867292099999999</v>
      </c>
      <c r="BQ403">
        <v>0.15867292099999999</v>
      </c>
      <c r="BR403">
        <v>0.18056576799999999</v>
      </c>
      <c r="BS403">
        <v>0.21254435599999999</v>
      </c>
      <c r="BT403">
        <v>1</v>
      </c>
      <c r="BU403">
        <v>1</v>
      </c>
      <c r="BV403">
        <v>1</v>
      </c>
      <c r="BW403">
        <v>1</v>
      </c>
      <c r="BX403">
        <v>19.905612859153301</v>
      </c>
      <c r="BY403">
        <v>19.905612859153301</v>
      </c>
      <c r="BZ403">
        <v>19.905612859153301</v>
      </c>
      <c r="CA403">
        <v>19.905612859153301</v>
      </c>
      <c r="CB403">
        <v>3008181.18966266</v>
      </c>
      <c r="CC403">
        <v>476896.66231384099</v>
      </c>
      <c r="CD403">
        <v>5989183.5264977403</v>
      </c>
      <c r="CE403">
        <v>20259921.444090199</v>
      </c>
    </row>
    <row r="404" spans="1:83" x14ac:dyDescent="0.25">
      <c r="A404">
        <v>484</v>
      </c>
      <c r="B404" t="s">
        <v>88</v>
      </c>
      <c r="C404">
        <v>1</v>
      </c>
      <c r="D404">
        <v>2032</v>
      </c>
      <c r="E404">
        <v>2030</v>
      </c>
      <c r="F404">
        <v>0.14035818101709699</v>
      </c>
      <c r="G404">
        <v>2.2275195161122498E-2</v>
      </c>
      <c r="H404">
        <v>0.22644890958938799</v>
      </c>
      <c r="I404">
        <v>0.61091771423239105</v>
      </c>
      <c r="J404">
        <v>175.32948896591901</v>
      </c>
      <c r="K404">
        <v>175.32948896591901</v>
      </c>
      <c r="L404">
        <v>142.03317540450999</v>
      </c>
      <c r="M404">
        <v>113.287494580314</v>
      </c>
      <c r="N404">
        <v>152400.745675952</v>
      </c>
      <c r="O404">
        <v>24186.380359395702</v>
      </c>
      <c r="P404">
        <v>303518.21874627599</v>
      </c>
      <c r="Q404">
        <v>1026609.01481712</v>
      </c>
      <c r="R404">
        <v>2016.58567770164</v>
      </c>
      <c r="S404">
        <v>190372550.169588</v>
      </c>
      <c r="T404">
        <v>94403.402877760003</v>
      </c>
      <c r="U404">
        <v>38.816000000000003</v>
      </c>
      <c r="V404">
        <v>26660.2911365748</v>
      </c>
      <c r="W404">
        <v>4.1107090598154801E-4</v>
      </c>
      <c r="X404">
        <v>24.1947030962253</v>
      </c>
      <c r="Y404">
        <v>24.1947030962253</v>
      </c>
      <c r="Z404">
        <v>18.2582586423983</v>
      </c>
      <c r="AA404">
        <v>10.4862767615263</v>
      </c>
      <c r="AB404">
        <v>20.987028333066601</v>
      </c>
      <c r="AC404">
        <v>20.987028333066601</v>
      </c>
      <c r="AD404">
        <v>20.987028333066601</v>
      </c>
      <c r="AE404">
        <v>20.987028333066601</v>
      </c>
      <c r="AF404">
        <v>3185570.3877273002</v>
      </c>
      <c r="AG404">
        <v>505235.84745106602</v>
      </c>
      <c r="AH404">
        <v>6343137.8911001403</v>
      </c>
      <c r="AI404">
        <v>21456276.863771699</v>
      </c>
      <c r="AJ404">
        <v>130.14775753662701</v>
      </c>
      <c r="AK404">
        <v>130.14775753662701</v>
      </c>
      <c r="AL404">
        <v>102.787888429045</v>
      </c>
      <c r="AM404">
        <v>81.814189485721201</v>
      </c>
      <c r="AN404">
        <v>154.34246063285201</v>
      </c>
      <c r="AO404">
        <v>154.34246063285201</v>
      </c>
      <c r="AP404">
        <v>121.046147071443</v>
      </c>
      <c r="AQ404">
        <v>92.300466247247499</v>
      </c>
      <c r="AR404">
        <v>26720344.8573897</v>
      </c>
      <c r="AS404">
        <v>4240585.7083481904</v>
      </c>
      <c r="AT404">
        <v>43109656.401654497</v>
      </c>
      <c r="AU404">
        <v>116301963.202196</v>
      </c>
      <c r="AV404">
        <v>1.18652457693375</v>
      </c>
      <c r="AW404">
        <v>1.18652457693375</v>
      </c>
      <c r="AX404">
        <v>1.1782774496890001</v>
      </c>
      <c r="AY404">
        <v>1.12878154719695</v>
      </c>
      <c r="AZ404">
        <v>1.18652457693375</v>
      </c>
      <c r="BA404">
        <v>1.18652457693375</v>
      </c>
      <c r="BB404">
        <v>1.1782774496890001</v>
      </c>
      <c r="BC404">
        <v>1.12878154719695</v>
      </c>
      <c r="BD404">
        <v>1.07273979448818</v>
      </c>
      <c r="BE404">
        <v>1.07273979448818</v>
      </c>
      <c r="BF404">
        <v>1.08413596783219</v>
      </c>
      <c r="BG404">
        <v>1.0741507620064901</v>
      </c>
      <c r="BH404">
        <v>0.180835828</v>
      </c>
      <c r="BI404">
        <v>0.180835828</v>
      </c>
      <c r="BJ404">
        <v>0.20535931899999901</v>
      </c>
      <c r="BK404">
        <v>0.23708504999999999</v>
      </c>
      <c r="BL404">
        <v>0.180835828</v>
      </c>
      <c r="BM404">
        <v>0.180835828</v>
      </c>
      <c r="BN404">
        <v>0.20535931899999901</v>
      </c>
      <c r="BO404">
        <v>0.23708504999999999</v>
      </c>
      <c r="BP404">
        <v>0.15867292099999999</v>
      </c>
      <c r="BQ404">
        <v>0.15867292099999999</v>
      </c>
      <c r="BR404">
        <v>0.18056576799999999</v>
      </c>
      <c r="BS404">
        <v>0.21254435599999999</v>
      </c>
      <c r="BT404">
        <v>1</v>
      </c>
      <c r="BU404">
        <v>1</v>
      </c>
      <c r="BV404">
        <v>1</v>
      </c>
      <c r="BW404">
        <v>1</v>
      </c>
      <c r="BX404">
        <v>20.987028333066601</v>
      </c>
      <c r="BY404">
        <v>20.987028333066601</v>
      </c>
      <c r="BZ404">
        <v>20.987028333066601</v>
      </c>
      <c r="CA404">
        <v>20.987028333066601</v>
      </c>
      <c r="CB404">
        <v>3185570.3877273002</v>
      </c>
      <c r="CC404">
        <v>505235.84745106602</v>
      </c>
      <c r="CD404">
        <v>6343137.8911001403</v>
      </c>
      <c r="CE404">
        <v>21456276.863771699</v>
      </c>
    </row>
    <row r="405" spans="1:83" x14ac:dyDescent="0.25">
      <c r="A405">
        <v>506</v>
      </c>
      <c r="B405" t="s">
        <v>88</v>
      </c>
      <c r="C405">
        <v>1</v>
      </c>
      <c r="D405">
        <v>2033</v>
      </c>
      <c r="E405">
        <v>2031</v>
      </c>
      <c r="F405">
        <v>0.140134329954333</v>
      </c>
      <c r="G405">
        <v>2.22488075956336E-2</v>
      </c>
      <c r="H405">
        <v>0.22632474298861499</v>
      </c>
      <c r="I405">
        <v>0.61129211946141804</v>
      </c>
      <c r="J405">
        <v>176.10458609968299</v>
      </c>
      <c r="K405">
        <v>176.10458609968299</v>
      </c>
      <c r="L405">
        <v>142.79372418675399</v>
      </c>
      <c r="M405">
        <v>114.031420540017</v>
      </c>
      <c r="N405">
        <v>153077.03684600501</v>
      </c>
      <c r="O405">
        <v>24303.691616510801</v>
      </c>
      <c r="P405">
        <v>304901.16718335601</v>
      </c>
      <c r="Q405">
        <v>1031241.62384494</v>
      </c>
      <c r="R405">
        <v>2028.9271034170399</v>
      </c>
      <c r="S405">
        <v>192369480.22598499</v>
      </c>
      <c r="T405">
        <v>94813.401576628297</v>
      </c>
      <c r="U405">
        <v>38.816000000000003</v>
      </c>
      <c r="V405">
        <v>26861.269868210798</v>
      </c>
      <c r="W405">
        <v>4.09285604483325E-4</v>
      </c>
      <c r="X405">
        <v>24.275755413395601</v>
      </c>
      <c r="Y405">
        <v>24.275755413395601</v>
      </c>
      <c r="Z405">
        <v>18.324762608048101</v>
      </c>
      <c r="AA405">
        <v>10.536157904635999</v>
      </c>
      <c r="AB405">
        <v>21.681073149660602</v>
      </c>
      <c r="AC405">
        <v>21.681073149660602</v>
      </c>
      <c r="AD405">
        <v>21.681073149660602</v>
      </c>
      <c r="AE405">
        <v>21.681073149660602</v>
      </c>
      <c r="AF405">
        <v>3304211.7150631398</v>
      </c>
      <c r="AG405">
        <v>524386.68179757299</v>
      </c>
      <c r="AH405">
        <v>6580600.7028927105</v>
      </c>
      <c r="AI405">
        <v>22257985.146350998</v>
      </c>
      <c r="AJ405">
        <v>130.14775753662701</v>
      </c>
      <c r="AK405">
        <v>130.14775753662701</v>
      </c>
      <c r="AL405">
        <v>102.787888429045</v>
      </c>
      <c r="AM405">
        <v>81.814189485721201</v>
      </c>
      <c r="AN405">
        <v>154.423512950022</v>
      </c>
      <c r="AO405">
        <v>154.423512950022</v>
      </c>
      <c r="AP405">
        <v>121.112651037093</v>
      </c>
      <c r="AQ405">
        <v>92.3503473903572</v>
      </c>
      <c r="AR405">
        <v>26957568.215131801</v>
      </c>
      <c r="AS405">
        <v>4279991.5528199896</v>
      </c>
      <c r="AT405">
        <v>43537973.170999497</v>
      </c>
      <c r="AU405">
        <v>117593947.28703301</v>
      </c>
      <c r="AV405">
        <v>1.1872090663160899</v>
      </c>
      <c r="AW405">
        <v>1.1872090663160899</v>
      </c>
      <c r="AX405">
        <v>1.1789753801306999</v>
      </c>
      <c r="AY405">
        <v>1.1294437237961901</v>
      </c>
      <c r="AZ405">
        <v>1.1872090663160899</v>
      </c>
      <c r="BA405">
        <v>1.1872090663160899</v>
      </c>
      <c r="BB405">
        <v>1.1789753801306999</v>
      </c>
      <c r="BC405">
        <v>1.1294437237961901</v>
      </c>
      <c r="BD405">
        <v>1.0733586430258499</v>
      </c>
      <c r="BE405">
        <v>1.0733586430258499</v>
      </c>
      <c r="BF405">
        <v>1.08477813534129</v>
      </c>
      <c r="BG405">
        <v>1.07478089057337</v>
      </c>
      <c r="BH405">
        <v>0.180835828</v>
      </c>
      <c r="BI405">
        <v>0.180835828</v>
      </c>
      <c r="BJ405">
        <v>0.20535931899999901</v>
      </c>
      <c r="BK405">
        <v>0.23708504999999999</v>
      </c>
      <c r="BL405">
        <v>0.180835828</v>
      </c>
      <c r="BM405">
        <v>0.180835828</v>
      </c>
      <c r="BN405">
        <v>0.20535931899999901</v>
      </c>
      <c r="BO405">
        <v>0.23708504999999999</v>
      </c>
      <c r="BP405">
        <v>0.15867292099999999</v>
      </c>
      <c r="BQ405">
        <v>0.15867292099999999</v>
      </c>
      <c r="BR405">
        <v>0.18056576799999999</v>
      </c>
      <c r="BS405">
        <v>0.21254435599999999</v>
      </c>
      <c r="BT405">
        <v>1</v>
      </c>
      <c r="BU405">
        <v>1</v>
      </c>
      <c r="BV405">
        <v>1</v>
      </c>
      <c r="BW405">
        <v>1</v>
      </c>
      <c r="BX405">
        <v>21.681073149660602</v>
      </c>
      <c r="BY405">
        <v>21.681073149660602</v>
      </c>
      <c r="BZ405">
        <v>21.681073149660602</v>
      </c>
      <c r="CA405">
        <v>21.681073149660602</v>
      </c>
      <c r="CB405">
        <v>3304211.7150631398</v>
      </c>
      <c r="CC405">
        <v>524386.68179757299</v>
      </c>
      <c r="CD405">
        <v>6580600.7028927105</v>
      </c>
      <c r="CE405">
        <v>22257985.146350998</v>
      </c>
    </row>
    <row r="406" spans="1:83" x14ac:dyDescent="0.25">
      <c r="A406">
        <v>528</v>
      </c>
      <c r="B406" t="s">
        <v>88</v>
      </c>
      <c r="C406">
        <v>1</v>
      </c>
      <c r="D406">
        <v>2034</v>
      </c>
      <c r="E406">
        <v>2032</v>
      </c>
      <c r="F406">
        <v>0.13990435374233601</v>
      </c>
      <c r="G406">
        <v>2.2221780054663302E-2</v>
      </c>
      <c r="H406">
        <v>0.22619606145245799</v>
      </c>
      <c r="I406">
        <v>0.61167780475054101</v>
      </c>
      <c r="J406">
        <v>176.91813006972299</v>
      </c>
      <c r="K406">
        <v>176.91813006972299</v>
      </c>
      <c r="L406">
        <v>143.589922194997</v>
      </c>
      <c r="M406">
        <v>114.810055193651</v>
      </c>
      <c r="N406">
        <v>153751.783079935</v>
      </c>
      <c r="O406">
        <v>24421.243622675898</v>
      </c>
      <c r="P406">
        <v>306282.61776882899</v>
      </c>
      <c r="Q406">
        <v>1035867.16772001</v>
      </c>
      <c r="R406">
        <v>2041.7824443941699</v>
      </c>
      <c r="S406">
        <v>194429102.66742101</v>
      </c>
      <c r="T406">
        <v>95225.180920345694</v>
      </c>
      <c r="U406">
        <v>38.816000000000003</v>
      </c>
      <c r="V406">
        <v>27063.763678972002</v>
      </c>
      <c r="W406">
        <v>4.0750805663877402E-4</v>
      </c>
      <c r="X406">
        <v>24.364840171565</v>
      </c>
      <c r="Y406">
        <v>24.364840171565</v>
      </c>
      <c r="Z406">
        <v>18.396501404420899</v>
      </c>
      <c r="AA406">
        <v>10.590333346398999</v>
      </c>
      <c r="AB406">
        <v>22.4055323615313</v>
      </c>
      <c r="AC406">
        <v>22.4055323615313</v>
      </c>
      <c r="AD406">
        <v>22.4055323615313</v>
      </c>
      <c r="AE406">
        <v>22.4055323615313</v>
      </c>
      <c r="AF406">
        <v>3429772.5028605</v>
      </c>
      <c r="AG406">
        <v>544537.14901841094</v>
      </c>
      <c r="AH406">
        <v>6831472.9683953496</v>
      </c>
      <c r="AI406">
        <v>23105517.575615998</v>
      </c>
      <c r="AJ406">
        <v>130.14775753662701</v>
      </c>
      <c r="AK406">
        <v>130.14775753662701</v>
      </c>
      <c r="AL406">
        <v>102.787888429045</v>
      </c>
      <c r="AM406">
        <v>81.814189485721201</v>
      </c>
      <c r="AN406">
        <v>154.512597708192</v>
      </c>
      <c r="AO406">
        <v>154.512597708192</v>
      </c>
      <c r="AP406">
        <v>121.184389833466</v>
      </c>
      <c r="AQ406">
        <v>92.404522832120193</v>
      </c>
      <c r="AR406">
        <v>27201477.957387801</v>
      </c>
      <c r="AS406">
        <v>4320560.7557009803</v>
      </c>
      <c r="AT406">
        <v>43979097.255106397</v>
      </c>
      <c r="AU406">
        <v>118927966.69922499</v>
      </c>
      <c r="AV406">
        <v>1.18788936711218</v>
      </c>
      <c r="AW406">
        <v>1.18788936711218</v>
      </c>
      <c r="AX406">
        <v>1.17966980354582</v>
      </c>
      <c r="AY406">
        <v>1.130102306498</v>
      </c>
      <c r="AZ406">
        <v>1.18788936711218</v>
      </c>
      <c r="BA406">
        <v>1.18788936711218</v>
      </c>
      <c r="BB406">
        <v>1.17966980354582</v>
      </c>
      <c r="BC406">
        <v>1.130102306498</v>
      </c>
      <c r="BD406">
        <v>1.0739737046523701</v>
      </c>
      <c r="BE406">
        <v>1.0739737046523701</v>
      </c>
      <c r="BF406">
        <v>1.0854170760266399</v>
      </c>
      <c r="BG406">
        <v>1.07540759918031</v>
      </c>
      <c r="BH406">
        <v>0.180835828</v>
      </c>
      <c r="BI406">
        <v>0.180835828</v>
      </c>
      <c r="BJ406">
        <v>0.20535931899999901</v>
      </c>
      <c r="BK406">
        <v>0.23708504999999999</v>
      </c>
      <c r="BL406">
        <v>0.180835828</v>
      </c>
      <c r="BM406">
        <v>0.180835828</v>
      </c>
      <c r="BN406">
        <v>0.20535931899999901</v>
      </c>
      <c r="BO406">
        <v>0.23708504999999999</v>
      </c>
      <c r="BP406">
        <v>0.15867292099999999</v>
      </c>
      <c r="BQ406">
        <v>0.15867292099999999</v>
      </c>
      <c r="BR406">
        <v>0.18056576799999999</v>
      </c>
      <c r="BS406">
        <v>0.21254435599999999</v>
      </c>
      <c r="BT406">
        <v>1</v>
      </c>
      <c r="BU406">
        <v>1</v>
      </c>
      <c r="BV406">
        <v>1</v>
      </c>
      <c r="BW406">
        <v>1</v>
      </c>
      <c r="BX406">
        <v>22.4055323615313</v>
      </c>
      <c r="BY406">
        <v>22.4055323615313</v>
      </c>
      <c r="BZ406">
        <v>22.4055323615313</v>
      </c>
      <c r="CA406">
        <v>22.4055323615313</v>
      </c>
      <c r="CB406">
        <v>3429772.5028605</v>
      </c>
      <c r="CC406">
        <v>544537.14901841094</v>
      </c>
      <c r="CD406">
        <v>6831472.9683953496</v>
      </c>
      <c r="CE406">
        <v>23105517.575615998</v>
      </c>
    </row>
    <row r="407" spans="1:83" x14ac:dyDescent="0.25">
      <c r="A407">
        <v>550</v>
      </c>
      <c r="B407" t="s">
        <v>88</v>
      </c>
      <c r="C407">
        <v>1</v>
      </c>
      <c r="D407">
        <v>2035</v>
      </c>
      <c r="E407">
        <v>2033</v>
      </c>
      <c r="F407">
        <v>0.139616244040208</v>
      </c>
      <c r="G407">
        <v>2.21878118707401E-2</v>
      </c>
      <c r="H407">
        <v>0.22603443081323599</v>
      </c>
      <c r="I407">
        <v>0.61216151327581403</v>
      </c>
      <c r="J407">
        <v>177.92410879398099</v>
      </c>
      <c r="K407">
        <v>177.92410879398099</v>
      </c>
      <c r="L407">
        <v>144.578739612709</v>
      </c>
      <c r="M407">
        <v>115.781375704805</v>
      </c>
      <c r="N407">
        <v>154401.21165728601</v>
      </c>
      <c r="O407">
        <v>24537.438751608199</v>
      </c>
      <c r="P407">
        <v>307623.64713619201</v>
      </c>
      <c r="Q407">
        <v>1040343.7663925299</v>
      </c>
      <c r="R407">
        <v>2057.38546721791</v>
      </c>
      <c r="S407">
        <v>196765771.559661</v>
      </c>
      <c r="T407">
        <v>95638.748642341801</v>
      </c>
      <c r="U407">
        <v>38.816000000000003</v>
      </c>
      <c r="V407">
        <v>27267.783990289401</v>
      </c>
      <c r="W407">
        <v>4.0573822877338901E-4</v>
      </c>
      <c r="X407">
        <v>24.453379794626901</v>
      </c>
      <c r="Y407">
        <v>24.453379794626901</v>
      </c>
      <c r="Z407">
        <v>18.467879720936399</v>
      </c>
      <c r="AA407">
        <v>10.644214756356799</v>
      </c>
      <c r="AB407">
        <v>23.3229714627271</v>
      </c>
      <c r="AC407">
        <v>23.3229714627271</v>
      </c>
      <c r="AD407">
        <v>23.3229714627271</v>
      </c>
      <c r="AE407">
        <v>23.3229714627271</v>
      </c>
      <c r="AF407">
        <v>3585948.4491167399</v>
      </c>
      <c r="AG407">
        <v>569575.96809597802</v>
      </c>
      <c r="AH407">
        <v>7143420.7537517799</v>
      </c>
      <c r="AI407">
        <v>24159500.3919098</v>
      </c>
      <c r="AJ407">
        <v>130.14775753662701</v>
      </c>
      <c r="AK407">
        <v>130.14775753662701</v>
      </c>
      <c r="AL407">
        <v>102.787888429045</v>
      </c>
      <c r="AM407">
        <v>81.814189485721201</v>
      </c>
      <c r="AN407">
        <v>154.60113733125399</v>
      </c>
      <c r="AO407">
        <v>154.60113733125399</v>
      </c>
      <c r="AP407">
        <v>121.25576814998099</v>
      </c>
      <c r="AQ407">
        <v>92.458404242078004</v>
      </c>
      <c r="AR407">
        <v>27471697.980833601</v>
      </c>
      <c r="AS407">
        <v>4365801.9219667995</v>
      </c>
      <c r="AT407">
        <v>44475839.178015299</v>
      </c>
      <c r="AU407">
        <v>120452432.478845</v>
      </c>
      <c r="AV407">
        <v>1.188541641884</v>
      </c>
      <c r="AW407">
        <v>1.188541641884</v>
      </c>
      <c r="AX407">
        <v>1.1803412629385901</v>
      </c>
      <c r="AY407">
        <v>1.13073720632256</v>
      </c>
      <c r="AZ407">
        <v>1.188541641884</v>
      </c>
      <c r="BA407">
        <v>1.188541641884</v>
      </c>
      <c r="BB407">
        <v>1.1803412629385901</v>
      </c>
      <c r="BC407">
        <v>1.13073720632256</v>
      </c>
      <c r="BD407">
        <v>1.0745634278812599</v>
      </c>
      <c r="BE407">
        <v>1.0745634278812599</v>
      </c>
      <c r="BF407">
        <v>1.08603488745878</v>
      </c>
      <c r="BG407">
        <v>1.0760117711142501</v>
      </c>
      <c r="BH407">
        <v>0.180835828</v>
      </c>
      <c r="BI407">
        <v>0.180835828</v>
      </c>
      <c r="BJ407">
        <v>0.20535931899999901</v>
      </c>
      <c r="BK407">
        <v>0.23708504999999999</v>
      </c>
      <c r="BL407">
        <v>0.180835828</v>
      </c>
      <c r="BM407">
        <v>0.180835828</v>
      </c>
      <c r="BN407">
        <v>0.20535931899999901</v>
      </c>
      <c r="BO407">
        <v>0.23708504999999999</v>
      </c>
      <c r="BP407">
        <v>0.15867292099999999</v>
      </c>
      <c r="BQ407">
        <v>0.15867292099999999</v>
      </c>
      <c r="BR407">
        <v>0.18056576799999999</v>
      </c>
      <c r="BS407">
        <v>0.21254435599999999</v>
      </c>
      <c r="BT407">
        <v>1</v>
      </c>
      <c r="BU407">
        <v>1</v>
      </c>
      <c r="BV407">
        <v>1</v>
      </c>
      <c r="BW407">
        <v>1</v>
      </c>
      <c r="BX407">
        <v>23.3229714627271</v>
      </c>
      <c r="BY407">
        <v>23.3229714627271</v>
      </c>
      <c r="BZ407">
        <v>23.3229714627271</v>
      </c>
      <c r="CA407">
        <v>23.3229714627271</v>
      </c>
      <c r="CB407">
        <v>3585948.4491167399</v>
      </c>
      <c r="CC407">
        <v>569575.96809597802</v>
      </c>
      <c r="CD407">
        <v>7143420.7537517799</v>
      </c>
      <c r="CE407">
        <v>24159500.3919098</v>
      </c>
    </row>
    <row r="408" spans="1:83" x14ac:dyDescent="0.25">
      <c r="A408">
        <v>572</v>
      </c>
      <c r="B408" t="s">
        <v>88</v>
      </c>
      <c r="C408">
        <v>1</v>
      </c>
      <c r="D408">
        <v>2036</v>
      </c>
      <c r="E408">
        <v>2034</v>
      </c>
      <c r="F408">
        <v>0.13942276561141101</v>
      </c>
      <c r="G408">
        <v>2.2165154061771501E-2</v>
      </c>
      <c r="H408">
        <v>0.22592704580339401</v>
      </c>
      <c r="I408">
        <v>0.61248503452342196</v>
      </c>
      <c r="J408">
        <v>178.63448529919799</v>
      </c>
      <c r="K408">
        <v>178.63448529919799</v>
      </c>
      <c r="L408">
        <v>145.27324191222499</v>
      </c>
      <c r="M408">
        <v>116.458803925724</v>
      </c>
      <c r="N408">
        <v>155098.604638594</v>
      </c>
      <c r="O408">
        <v>24657.267781947099</v>
      </c>
      <c r="P408">
        <v>309045.266184173</v>
      </c>
      <c r="Q408">
        <v>1045111.57222835</v>
      </c>
      <c r="R408">
        <v>2068.8239570822302</v>
      </c>
      <c r="S408">
        <v>198719049.13620099</v>
      </c>
      <c r="T408">
        <v>96054.112509632905</v>
      </c>
      <c r="U408">
        <v>38.816000000000003</v>
      </c>
      <c r="V408">
        <v>27473.342309694901</v>
      </c>
      <c r="W408">
        <v>4.0397608735891498E-4</v>
      </c>
      <c r="X408">
        <v>24.538271893477098</v>
      </c>
      <c r="Y408">
        <v>24.538271893477098</v>
      </c>
      <c r="Z408">
        <v>18.536897614085699</v>
      </c>
      <c r="AA408">
        <v>10.6961585709084</v>
      </c>
      <c r="AB408">
        <v>23.948455869094399</v>
      </c>
      <c r="AC408">
        <v>23.948455869094399</v>
      </c>
      <c r="AD408">
        <v>23.948455869094399</v>
      </c>
      <c r="AE408">
        <v>23.948455869094399</v>
      </c>
      <c r="AF408">
        <v>3697670.6035092399</v>
      </c>
      <c r="AG408">
        <v>587633.76908349898</v>
      </c>
      <c r="AH408">
        <v>7367111.3377309795</v>
      </c>
      <c r="AI408">
        <v>24914626.778138999</v>
      </c>
      <c r="AJ408">
        <v>130.14775753662701</v>
      </c>
      <c r="AK408">
        <v>130.14775753662701</v>
      </c>
      <c r="AL408">
        <v>102.787888429045</v>
      </c>
      <c r="AM408">
        <v>81.814189485721201</v>
      </c>
      <c r="AN408">
        <v>154.68602943010401</v>
      </c>
      <c r="AO408">
        <v>154.68602943010401</v>
      </c>
      <c r="AP408">
        <v>121.324786043131</v>
      </c>
      <c r="AQ408">
        <v>92.510348056629596</v>
      </c>
      <c r="AR408">
        <v>27705959.410239201</v>
      </c>
      <c r="AS408">
        <v>4404638.3391126404</v>
      </c>
      <c r="AT408">
        <v>44896007.716201499</v>
      </c>
      <c r="AU408">
        <v>121712443.670647</v>
      </c>
      <c r="AV408">
        <v>1.18923952810341</v>
      </c>
      <c r="AW408">
        <v>1.18923952810341</v>
      </c>
      <c r="AX408">
        <v>1.18105037432505</v>
      </c>
      <c r="AY408">
        <v>1.13141087557621</v>
      </c>
      <c r="AZ408">
        <v>1.18923952810341</v>
      </c>
      <c r="BA408">
        <v>1.18923952810341</v>
      </c>
      <c r="BB408">
        <v>1.18105037432505</v>
      </c>
      <c r="BC408">
        <v>1.13141087557621</v>
      </c>
      <c r="BD408">
        <v>1.0751943885323401</v>
      </c>
      <c r="BE408">
        <v>1.0751943885323401</v>
      </c>
      <c r="BF408">
        <v>1.0866873425825301</v>
      </c>
      <c r="BG408">
        <v>1.0766528361138801</v>
      </c>
      <c r="BH408">
        <v>0.180835828</v>
      </c>
      <c r="BI408">
        <v>0.180835828</v>
      </c>
      <c r="BJ408">
        <v>0.20535931899999901</v>
      </c>
      <c r="BK408">
        <v>0.23708504999999999</v>
      </c>
      <c r="BL408">
        <v>0.180835828</v>
      </c>
      <c r="BM408">
        <v>0.180835828</v>
      </c>
      <c r="BN408">
        <v>0.20535931899999901</v>
      </c>
      <c r="BO408">
        <v>0.23708504999999999</v>
      </c>
      <c r="BP408">
        <v>0.15867292099999999</v>
      </c>
      <c r="BQ408">
        <v>0.15867292099999999</v>
      </c>
      <c r="BR408">
        <v>0.18056576799999999</v>
      </c>
      <c r="BS408">
        <v>0.21254435599999999</v>
      </c>
      <c r="BT408">
        <v>1</v>
      </c>
      <c r="BU408">
        <v>1</v>
      </c>
      <c r="BV408">
        <v>1</v>
      </c>
      <c r="BW408">
        <v>1</v>
      </c>
      <c r="BX408">
        <v>23.948455869094399</v>
      </c>
      <c r="BY408">
        <v>23.948455869094399</v>
      </c>
      <c r="BZ408">
        <v>23.948455869094399</v>
      </c>
      <c r="CA408">
        <v>23.948455869094399</v>
      </c>
      <c r="CB408">
        <v>3697670.6035092399</v>
      </c>
      <c r="CC408">
        <v>587633.76908349898</v>
      </c>
      <c r="CD408">
        <v>7367111.3377309795</v>
      </c>
      <c r="CE408">
        <v>24914626.778138999</v>
      </c>
    </row>
    <row r="409" spans="1:83" x14ac:dyDescent="0.25">
      <c r="A409">
        <v>594</v>
      </c>
      <c r="B409" t="s">
        <v>88</v>
      </c>
      <c r="C409">
        <v>1</v>
      </c>
      <c r="D409">
        <v>2037</v>
      </c>
      <c r="E409">
        <v>2035</v>
      </c>
      <c r="F409">
        <v>0.13929180540454</v>
      </c>
      <c r="G409">
        <v>2.2150042945694101E-2</v>
      </c>
      <c r="H409">
        <v>0.22585443365659499</v>
      </c>
      <c r="I409">
        <v>0.61270371799317003</v>
      </c>
      <c r="J409">
        <v>179.15741253156301</v>
      </c>
      <c r="K409">
        <v>179.15741253156301</v>
      </c>
      <c r="L409">
        <v>145.77822888019301</v>
      </c>
      <c r="M409">
        <v>116.94601853558601</v>
      </c>
      <c r="N409">
        <v>155828.23567547201</v>
      </c>
      <c r="O409">
        <v>24779.649472839101</v>
      </c>
      <c r="P409">
        <v>310521.24485658301</v>
      </c>
      <c r="Q409">
        <v>1050075.2989153599</v>
      </c>
      <c r="R409">
        <v>2077.5779401969198</v>
      </c>
      <c r="S409">
        <v>200426603.861552</v>
      </c>
      <c r="T409">
        <v>96471.280322967796</v>
      </c>
      <c r="U409">
        <v>38.816000000000003</v>
      </c>
      <c r="V409">
        <v>27680.4502314696</v>
      </c>
      <c r="W409">
        <v>4.0222159901271099E-4</v>
      </c>
      <c r="X409">
        <v>24.6291002199487</v>
      </c>
      <c r="Y409">
        <v>24.6291002199487</v>
      </c>
      <c r="Z409">
        <v>18.6097856761602</v>
      </c>
      <c r="AA409">
        <v>10.751274274877</v>
      </c>
      <c r="AB409">
        <v>24.3805547749878</v>
      </c>
      <c r="AC409">
        <v>24.3805547749878</v>
      </c>
      <c r="AD409">
        <v>24.3805547749878</v>
      </c>
      <c r="AE409">
        <v>24.3805547749878</v>
      </c>
      <c r="AF409">
        <v>3781390.0259154299</v>
      </c>
      <c r="AG409">
        <v>601157.86775930505</v>
      </c>
      <c r="AH409">
        <v>7534695.0401539402</v>
      </c>
      <c r="AI409">
        <v>25480399.932687201</v>
      </c>
      <c r="AJ409">
        <v>130.14775753662701</v>
      </c>
      <c r="AK409">
        <v>130.14775753662701</v>
      </c>
      <c r="AL409">
        <v>102.787888429045</v>
      </c>
      <c r="AM409">
        <v>81.814189485721201</v>
      </c>
      <c r="AN409">
        <v>154.776857756575</v>
      </c>
      <c r="AO409">
        <v>154.776857756575</v>
      </c>
      <c r="AP409">
        <v>121.397674105205</v>
      </c>
      <c r="AQ409">
        <v>92.565463760598206</v>
      </c>
      <c r="AR409">
        <v>27917783.502976298</v>
      </c>
      <c r="AS409">
        <v>4439457.8829929903</v>
      </c>
      <c r="AT409">
        <v>45267237.104865603</v>
      </c>
      <c r="AU409">
        <v>122802125.370717</v>
      </c>
      <c r="AV409">
        <v>1.1899668189089001</v>
      </c>
      <c r="AW409">
        <v>1.1899668189089001</v>
      </c>
      <c r="AX409">
        <v>1.1817836541906801</v>
      </c>
      <c r="AY409">
        <v>1.1321094439260599</v>
      </c>
      <c r="AZ409">
        <v>1.1899668189089001</v>
      </c>
      <c r="BA409">
        <v>1.1899668189089001</v>
      </c>
      <c r="BB409">
        <v>1.1817836541906801</v>
      </c>
      <c r="BC409">
        <v>1.1321094439260599</v>
      </c>
      <c r="BD409">
        <v>1.0758519339421699</v>
      </c>
      <c r="BE409">
        <v>1.0758519339421699</v>
      </c>
      <c r="BF409">
        <v>1.0873620351831801</v>
      </c>
      <c r="BG409">
        <v>1.0773175951429199</v>
      </c>
      <c r="BH409">
        <v>0.180835828</v>
      </c>
      <c r="BI409">
        <v>0.180835828</v>
      </c>
      <c r="BJ409">
        <v>0.20535931899999901</v>
      </c>
      <c r="BK409">
        <v>0.23708504999999999</v>
      </c>
      <c r="BL409">
        <v>0.180835828</v>
      </c>
      <c r="BM409">
        <v>0.180835828</v>
      </c>
      <c r="BN409">
        <v>0.20535931899999901</v>
      </c>
      <c r="BO409">
        <v>0.23708504999999999</v>
      </c>
      <c r="BP409">
        <v>0.15867292099999999</v>
      </c>
      <c r="BQ409">
        <v>0.15867292099999999</v>
      </c>
      <c r="BR409">
        <v>0.18056576799999999</v>
      </c>
      <c r="BS409">
        <v>0.21254435599999999</v>
      </c>
      <c r="BT409">
        <v>1</v>
      </c>
      <c r="BU409">
        <v>1</v>
      </c>
      <c r="BV409">
        <v>1</v>
      </c>
      <c r="BW409">
        <v>1</v>
      </c>
      <c r="BX409">
        <v>24.3805547749878</v>
      </c>
      <c r="BY409">
        <v>24.3805547749878</v>
      </c>
      <c r="BZ409">
        <v>24.3805547749878</v>
      </c>
      <c r="CA409">
        <v>24.3805547749878</v>
      </c>
      <c r="CB409">
        <v>3781390.0259154299</v>
      </c>
      <c r="CC409">
        <v>601157.86775930505</v>
      </c>
      <c r="CD409">
        <v>7534695.0401539402</v>
      </c>
      <c r="CE409">
        <v>25480399.932687201</v>
      </c>
    </row>
    <row r="410" spans="1:83" x14ac:dyDescent="0.25">
      <c r="A410">
        <v>616</v>
      </c>
      <c r="B410" t="s">
        <v>88</v>
      </c>
      <c r="C410">
        <v>1</v>
      </c>
      <c r="D410">
        <v>2038</v>
      </c>
      <c r="E410">
        <v>2036</v>
      </c>
      <c r="F410">
        <v>0.13920577253747801</v>
      </c>
      <c r="G410">
        <v>2.2140348618550999E-2</v>
      </c>
      <c r="H410">
        <v>0.22580686228497801</v>
      </c>
      <c r="I410">
        <v>0.61284701655899099</v>
      </c>
      <c r="J410">
        <v>179.542910746231</v>
      </c>
      <c r="K410">
        <v>179.542910746231</v>
      </c>
      <c r="L410">
        <v>146.144444116465</v>
      </c>
      <c r="M410">
        <v>117.294014286185</v>
      </c>
      <c r="N410">
        <v>156582.49124511899</v>
      </c>
      <c r="O410">
        <v>24904.074597874798</v>
      </c>
      <c r="P410">
        <v>312039.11797900201</v>
      </c>
      <c r="Q410">
        <v>1055189.45303004</v>
      </c>
      <c r="R410">
        <v>2084.3665470999499</v>
      </c>
      <c r="S410">
        <v>201954816.51076001</v>
      </c>
      <c r="T410">
        <v>96890.259916974494</v>
      </c>
      <c r="U410">
        <v>38.816000000000003</v>
      </c>
      <c r="V410">
        <v>27889.119437298501</v>
      </c>
      <c r="W410">
        <v>4.0047473049711798E-4</v>
      </c>
      <c r="X410">
        <v>24.7237554873604</v>
      </c>
      <c r="Y410">
        <v>24.7237554873604</v>
      </c>
      <c r="Z410">
        <v>18.685157965175801</v>
      </c>
      <c r="AA410">
        <v>10.808427078220101</v>
      </c>
      <c r="AB410">
        <v>24.671397722244301</v>
      </c>
      <c r="AC410">
        <v>24.671397722244301</v>
      </c>
      <c r="AD410">
        <v>24.671397722244301</v>
      </c>
      <c r="AE410">
        <v>24.671397722244301</v>
      </c>
      <c r="AF410">
        <v>3844500.37870519</v>
      </c>
      <c r="AG410">
        <v>611348.58756221703</v>
      </c>
      <c r="AH410">
        <v>7660993.1330631701</v>
      </c>
      <c r="AI410">
        <v>25906825.337845501</v>
      </c>
      <c r="AJ410">
        <v>130.14775753662701</v>
      </c>
      <c r="AK410">
        <v>130.14775753662701</v>
      </c>
      <c r="AL410">
        <v>102.787888429045</v>
      </c>
      <c r="AM410">
        <v>81.814189485721201</v>
      </c>
      <c r="AN410">
        <v>154.87151302398701</v>
      </c>
      <c r="AO410">
        <v>154.87151302398701</v>
      </c>
      <c r="AP410">
        <v>121.473046394221</v>
      </c>
      <c r="AQ410">
        <v>92.622616563941307</v>
      </c>
      <c r="AR410">
        <v>28113276.250045098</v>
      </c>
      <c r="AS410">
        <v>4471350.0427437499</v>
      </c>
      <c r="AT410">
        <v>45602783.439633504</v>
      </c>
      <c r="AU410">
        <v>123767406.778338</v>
      </c>
      <c r="AV410">
        <v>1.1907155925994</v>
      </c>
      <c r="AW410">
        <v>1.1907155925994</v>
      </c>
      <c r="AX410">
        <v>1.1825346291971801</v>
      </c>
      <c r="AY410">
        <v>1.13282622269706</v>
      </c>
      <c r="AZ410">
        <v>1.1907155925994</v>
      </c>
      <c r="BA410">
        <v>1.1907155925994</v>
      </c>
      <c r="BB410">
        <v>1.1825346291971801</v>
      </c>
      <c r="BC410">
        <v>1.13282622269706</v>
      </c>
      <c r="BD410">
        <v>1.0765289020813</v>
      </c>
      <c r="BE410">
        <v>1.0765289020813</v>
      </c>
      <c r="BF410">
        <v>1.0880530091263001</v>
      </c>
      <c r="BG410">
        <v>1.0779996832448799</v>
      </c>
      <c r="BH410">
        <v>0.180835828</v>
      </c>
      <c r="BI410">
        <v>0.180835828</v>
      </c>
      <c r="BJ410">
        <v>0.20535931899999901</v>
      </c>
      <c r="BK410">
        <v>0.23708504999999999</v>
      </c>
      <c r="BL410">
        <v>0.180835828</v>
      </c>
      <c r="BM410">
        <v>0.180835828</v>
      </c>
      <c r="BN410">
        <v>0.20535931899999901</v>
      </c>
      <c r="BO410">
        <v>0.23708504999999999</v>
      </c>
      <c r="BP410">
        <v>0.15867292099999999</v>
      </c>
      <c r="BQ410">
        <v>0.15867292099999999</v>
      </c>
      <c r="BR410">
        <v>0.18056576799999999</v>
      </c>
      <c r="BS410">
        <v>0.21254435599999999</v>
      </c>
      <c r="BT410">
        <v>1</v>
      </c>
      <c r="BU410">
        <v>1</v>
      </c>
      <c r="BV410">
        <v>1</v>
      </c>
      <c r="BW410">
        <v>1</v>
      </c>
      <c r="BX410">
        <v>24.671397722244301</v>
      </c>
      <c r="BY410">
        <v>24.671397722244301</v>
      </c>
      <c r="BZ410">
        <v>24.671397722244301</v>
      </c>
      <c r="CA410">
        <v>24.671397722244301</v>
      </c>
      <c r="CB410">
        <v>3844500.37870519</v>
      </c>
      <c r="CC410">
        <v>611348.58756221703</v>
      </c>
      <c r="CD410">
        <v>7660993.1330631701</v>
      </c>
      <c r="CE410">
        <v>25906825.337845501</v>
      </c>
    </row>
    <row r="411" spans="1:83" x14ac:dyDescent="0.25">
      <c r="A411">
        <v>638</v>
      </c>
      <c r="B411" t="s">
        <v>88</v>
      </c>
      <c r="C411">
        <v>1</v>
      </c>
      <c r="D411">
        <v>2039</v>
      </c>
      <c r="E411">
        <v>2037</v>
      </c>
      <c r="F411">
        <v>0.13917348710649999</v>
      </c>
      <c r="G411">
        <v>2.2137115094009601E-2</v>
      </c>
      <c r="H411">
        <v>0.22578948595165299</v>
      </c>
      <c r="I411">
        <v>0.61289991184783599</v>
      </c>
      <c r="J411">
        <v>179.75873052589799</v>
      </c>
      <c r="K411">
        <v>179.75873052589799</v>
      </c>
      <c r="L411">
        <v>146.340003814592</v>
      </c>
      <c r="M411">
        <v>117.47102552331999</v>
      </c>
      <c r="N411">
        <v>157366.272315126</v>
      </c>
      <c r="O411">
        <v>25030.8830696281</v>
      </c>
      <c r="P411">
        <v>313607.032954061</v>
      </c>
      <c r="Q411">
        <v>1060483.55807851</v>
      </c>
      <c r="R411">
        <v>2088.7330625550298</v>
      </c>
      <c r="S411">
        <v>203256826.620381</v>
      </c>
      <c r="T411">
        <v>97311.059160306904</v>
      </c>
      <c r="U411">
        <v>38.816000000000003</v>
      </c>
      <c r="V411">
        <v>28099.3616969287</v>
      </c>
      <c r="W411">
        <v>3.9873544871883297E-4</v>
      </c>
      <c r="X411">
        <v>24.821206704081899</v>
      </c>
      <c r="Y411">
        <v>24.821206704081899</v>
      </c>
      <c r="Z411">
        <v>18.762349100357799</v>
      </c>
      <c r="AA411">
        <v>10.867069752410501</v>
      </c>
      <c r="AB411">
        <v>24.789766285189099</v>
      </c>
      <c r="AC411">
        <v>24.789766285189099</v>
      </c>
      <c r="AD411">
        <v>24.789766285189099</v>
      </c>
      <c r="AE411">
        <v>24.789766285189099</v>
      </c>
      <c r="AF411">
        <v>3881643.3623191798</v>
      </c>
      <c r="AG411">
        <v>617366.18883023295</v>
      </c>
      <c r="AH411">
        <v>7735376.80653603</v>
      </c>
      <c r="AI411">
        <v>26157899.9272113</v>
      </c>
      <c r="AJ411">
        <v>130.14775753662701</v>
      </c>
      <c r="AK411">
        <v>130.14775753662701</v>
      </c>
      <c r="AL411">
        <v>102.787888429045</v>
      </c>
      <c r="AM411">
        <v>81.814189485721201</v>
      </c>
      <c r="AN411">
        <v>154.968964240709</v>
      </c>
      <c r="AO411">
        <v>154.968964240709</v>
      </c>
      <c r="AP411">
        <v>121.55023752940301</v>
      </c>
      <c r="AQ411">
        <v>92.681259238131702</v>
      </c>
      <c r="AR411">
        <v>28287961.338959899</v>
      </c>
      <c r="AS411">
        <v>4499519.7645385498</v>
      </c>
      <c r="AT411">
        <v>45893254.398780301</v>
      </c>
      <c r="AU411">
        <v>124576091.118103</v>
      </c>
      <c r="AV411">
        <v>1.19149041642164</v>
      </c>
      <c r="AW411">
        <v>1.19149041642164</v>
      </c>
      <c r="AX411">
        <v>1.18330707974612</v>
      </c>
      <c r="AY411">
        <v>1.133565093931</v>
      </c>
      <c r="AZ411">
        <v>1.19149041642164</v>
      </c>
      <c r="BA411">
        <v>1.19149041642164</v>
      </c>
      <c r="BB411">
        <v>1.18330707974612</v>
      </c>
      <c r="BC411">
        <v>1.133565093931</v>
      </c>
      <c r="BD411">
        <v>1.07722942220872</v>
      </c>
      <c r="BE411">
        <v>1.07722942220872</v>
      </c>
      <c r="BF411">
        <v>1.0887637427686101</v>
      </c>
      <c r="BG411">
        <v>1.07870279457846</v>
      </c>
      <c r="BH411">
        <v>0.180835828</v>
      </c>
      <c r="BI411">
        <v>0.180835828</v>
      </c>
      <c r="BJ411">
        <v>0.20535931899999901</v>
      </c>
      <c r="BK411">
        <v>0.23708504999999999</v>
      </c>
      <c r="BL411">
        <v>0.180835828</v>
      </c>
      <c r="BM411">
        <v>0.180835828</v>
      </c>
      <c r="BN411">
        <v>0.20535931899999901</v>
      </c>
      <c r="BO411">
        <v>0.23708504999999999</v>
      </c>
      <c r="BP411">
        <v>0.15867292099999999</v>
      </c>
      <c r="BQ411">
        <v>0.15867292099999999</v>
      </c>
      <c r="BR411">
        <v>0.18056576799999999</v>
      </c>
      <c r="BS411">
        <v>0.21254435599999999</v>
      </c>
      <c r="BT411">
        <v>1</v>
      </c>
      <c r="BU411">
        <v>1</v>
      </c>
      <c r="BV411">
        <v>1</v>
      </c>
      <c r="BW411">
        <v>1</v>
      </c>
      <c r="BX411">
        <v>24.789766285189099</v>
      </c>
      <c r="BY411">
        <v>24.789766285189099</v>
      </c>
      <c r="BZ411">
        <v>24.789766285189099</v>
      </c>
      <c r="CA411">
        <v>24.789766285189099</v>
      </c>
      <c r="CB411">
        <v>3881643.3623191798</v>
      </c>
      <c r="CC411">
        <v>617366.18883023295</v>
      </c>
      <c r="CD411">
        <v>7735376.80653603</v>
      </c>
      <c r="CE411">
        <v>26157899.9272113</v>
      </c>
    </row>
    <row r="412" spans="1:83" x14ac:dyDescent="0.25">
      <c r="A412">
        <v>660</v>
      </c>
      <c r="B412" t="s">
        <v>88</v>
      </c>
      <c r="C412">
        <v>1</v>
      </c>
      <c r="D412">
        <v>2040</v>
      </c>
      <c r="E412">
        <v>2038</v>
      </c>
      <c r="F412">
        <v>0.13914951214750601</v>
      </c>
      <c r="G412">
        <v>2.2134907901693798E-2</v>
      </c>
      <c r="H412">
        <v>0.22577640723296599</v>
      </c>
      <c r="I412">
        <v>0.61293917271783305</v>
      </c>
      <c r="J412">
        <v>179.95252653299499</v>
      </c>
      <c r="K412">
        <v>179.95252653299499</v>
      </c>
      <c r="L412">
        <v>146.512356799581</v>
      </c>
      <c r="M412">
        <v>117.62443009860699</v>
      </c>
      <c r="N412">
        <v>158157.58936425901</v>
      </c>
      <c r="O412">
        <v>25158.5767028831</v>
      </c>
      <c r="P412">
        <v>315188.672222325</v>
      </c>
      <c r="Q412">
        <v>1065825.5891802099</v>
      </c>
      <c r="R412">
        <v>2092.7724965402199</v>
      </c>
      <c r="S412">
        <v>204534369.95378301</v>
      </c>
      <c r="T412">
        <v>97733.685955793102</v>
      </c>
      <c r="U412">
        <v>38.816000000000003</v>
      </c>
      <c r="V412">
        <v>28311.188868834</v>
      </c>
      <c r="W412">
        <v>3.9700372072827501E-4</v>
      </c>
      <c r="X412">
        <v>24.922048287031501</v>
      </c>
      <c r="Y412">
        <v>24.922048287031501</v>
      </c>
      <c r="Z412">
        <v>18.8417476611993</v>
      </c>
      <c r="AA412">
        <v>10.9275199035496</v>
      </c>
      <c r="AB412">
        <v>24.882720709336599</v>
      </c>
      <c r="AC412">
        <v>24.882720709336599</v>
      </c>
      <c r="AD412">
        <v>24.882720709336599</v>
      </c>
      <c r="AE412">
        <v>24.882720709336599</v>
      </c>
      <c r="AF412">
        <v>3915701.0030867001</v>
      </c>
      <c r="AG412">
        <v>622836.47252962005</v>
      </c>
      <c r="AH412">
        <v>7803396.2134796502</v>
      </c>
      <c r="AI412">
        <v>26387716.192511201</v>
      </c>
      <c r="AJ412">
        <v>130.14775753662701</v>
      </c>
      <c r="AK412">
        <v>130.14775753662701</v>
      </c>
      <c r="AL412">
        <v>102.787888429045</v>
      </c>
      <c r="AM412">
        <v>81.814189485721201</v>
      </c>
      <c r="AN412">
        <v>155.06980582365799</v>
      </c>
      <c r="AO412">
        <v>155.06980582365799</v>
      </c>
      <c r="AP412">
        <v>121.62963609024401</v>
      </c>
      <c r="AQ412">
        <v>92.741709389270795</v>
      </c>
      <c r="AR412">
        <v>28460857.7964665</v>
      </c>
      <c r="AS412">
        <v>4527349.4416579697</v>
      </c>
      <c r="AT412">
        <v>46179035.203823604</v>
      </c>
      <c r="AU412">
        <v>125367127.51183499</v>
      </c>
      <c r="AV412">
        <v>1.19226930040134</v>
      </c>
      <c r="AW412">
        <v>1.19226930040134</v>
      </c>
      <c r="AX412">
        <v>1.1840829024067201</v>
      </c>
      <c r="AY412">
        <v>1.134307415858</v>
      </c>
      <c r="AZ412">
        <v>1.19226930040134</v>
      </c>
      <c r="BA412">
        <v>1.19226930040134</v>
      </c>
      <c r="BB412">
        <v>1.1840829024067201</v>
      </c>
      <c r="BC412">
        <v>1.134307415858</v>
      </c>
      <c r="BD412">
        <v>1.0779336131345201</v>
      </c>
      <c r="BE412">
        <v>1.0779336131345201</v>
      </c>
      <c r="BF412">
        <v>1.08947757909912</v>
      </c>
      <c r="BG412">
        <v>1.0794091895983999</v>
      </c>
      <c r="BH412">
        <v>0.180835828</v>
      </c>
      <c r="BI412">
        <v>0.180835828</v>
      </c>
      <c r="BJ412">
        <v>0.20535931899999901</v>
      </c>
      <c r="BK412">
        <v>0.23708504999999999</v>
      </c>
      <c r="BL412">
        <v>0.180835828</v>
      </c>
      <c r="BM412">
        <v>0.180835828</v>
      </c>
      <c r="BN412">
        <v>0.20535931899999901</v>
      </c>
      <c r="BO412">
        <v>0.23708504999999999</v>
      </c>
      <c r="BP412">
        <v>0.15867292099999999</v>
      </c>
      <c r="BQ412">
        <v>0.15867292099999999</v>
      </c>
      <c r="BR412">
        <v>0.18056576799999999</v>
      </c>
      <c r="BS412">
        <v>0.21254435599999999</v>
      </c>
      <c r="BT412">
        <v>1</v>
      </c>
      <c r="BU412">
        <v>1</v>
      </c>
      <c r="BV412">
        <v>1</v>
      </c>
      <c r="BW412">
        <v>1</v>
      </c>
      <c r="BX412">
        <v>24.882720709336599</v>
      </c>
      <c r="BY412">
        <v>24.882720709336599</v>
      </c>
      <c r="BZ412">
        <v>24.882720709336599</v>
      </c>
      <c r="CA412">
        <v>24.882720709336599</v>
      </c>
      <c r="CB412">
        <v>3915701.0030867001</v>
      </c>
      <c r="CC412">
        <v>622836.47252962005</v>
      </c>
      <c r="CD412">
        <v>7803396.2134796502</v>
      </c>
      <c r="CE412">
        <v>26387716.192511201</v>
      </c>
    </row>
    <row r="413" spans="1:83" x14ac:dyDescent="0.25">
      <c r="A413">
        <v>682</v>
      </c>
      <c r="B413" t="s">
        <v>88</v>
      </c>
      <c r="C413">
        <v>1</v>
      </c>
      <c r="D413">
        <v>2041</v>
      </c>
      <c r="E413">
        <v>2039</v>
      </c>
      <c r="F413">
        <v>0.13913197787168699</v>
      </c>
      <c r="G413">
        <v>2.21334763724747E-2</v>
      </c>
      <c r="H413">
        <v>0.22576692602218501</v>
      </c>
      <c r="I413">
        <v>0.61296761973365299</v>
      </c>
      <c r="J413">
        <v>180.1262223686</v>
      </c>
      <c r="K413">
        <v>180.1262223686</v>
      </c>
      <c r="L413">
        <v>146.664427804925</v>
      </c>
      <c r="M413">
        <v>117.757488397668</v>
      </c>
      <c r="N413">
        <v>158955.999852632</v>
      </c>
      <c r="O413">
        <v>25287.133273171799</v>
      </c>
      <c r="P413">
        <v>316783.41387435899</v>
      </c>
      <c r="Q413">
        <v>1071213.1770651501</v>
      </c>
      <c r="R413">
        <v>2096.52743719829</v>
      </c>
      <c r="S413">
        <v>205791250.97095999</v>
      </c>
      <c r="T413">
        <v>98158.148240583396</v>
      </c>
      <c r="U413">
        <v>38.816000000000003</v>
      </c>
      <c r="V413">
        <v>28524.612900882999</v>
      </c>
      <c r="W413">
        <v>3.9527951371896597E-4</v>
      </c>
      <c r="X413">
        <v>25.0234182903705</v>
      </c>
      <c r="Y413">
        <v>25.0234182903705</v>
      </c>
      <c r="Z413">
        <v>18.921492834276801</v>
      </c>
      <c r="AA413">
        <v>10.9882523703447</v>
      </c>
      <c r="AB413">
        <v>24.955046541602901</v>
      </c>
      <c r="AC413">
        <v>24.955046541602901</v>
      </c>
      <c r="AD413">
        <v>24.955046541602901</v>
      </c>
      <c r="AE413">
        <v>24.955046541602901</v>
      </c>
      <c r="AF413">
        <v>3946830.0034928299</v>
      </c>
      <c r="AG413">
        <v>627833.452540937</v>
      </c>
      <c r="AH413">
        <v>7865547.9846941698</v>
      </c>
      <c r="AI413">
        <v>26597727.183223698</v>
      </c>
      <c r="AJ413">
        <v>130.14775753662701</v>
      </c>
      <c r="AK413">
        <v>130.14775753662701</v>
      </c>
      <c r="AL413">
        <v>102.787888429045</v>
      </c>
      <c r="AM413">
        <v>81.814189485721201</v>
      </c>
      <c r="AN413">
        <v>155.171175826997</v>
      </c>
      <c r="AO413">
        <v>155.171175826997</v>
      </c>
      <c r="AP413">
        <v>121.709381263322</v>
      </c>
      <c r="AQ413">
        <v>92.802441856065897</v>
      </c>
      <c r="AR413">
        <v>28632143.7762785</v>
      </c>
      <c r="AS413">
        <v>4554875.7910277899</v>
      </c>
      <c r="AT413">
        <v>46460858.1339738</v>
      </c>
      <c r="AU413">
        <v>126143373.26967999</v>
      </c>
      <c r="AV413">
        <v>1.1930517455648599</v>
      </c>
      <c r="AW413">
        <v>1.1930517455648599</v>
      </c>
      <c r="AX413">
        <v>1.184861736939</v>
      </c>
      <c r="AY413">
        <v>1.13505280377509</v>
      </c>
      <c r="AZ413">
        <v>1.1930517455648599</v>
      </c>
      <c r="BA413">
        <v>1.1930517455648599</v>
      </c>
      <c r="BB413">
        <v>1.184861736939</v>
      </c>
      <c r="BC413">
        <v>1.13505280377509</v>
      </c>
      <c r="BD413">
        <v>1.0786410237353901</v>
      </c>
      <c r="BE413">
        <v>1.0786410237353901</v>
      </c>
      <c r="BF413">
        <v>1.0901941866601501</v>
      </c>
      <c r="BG413">
        <v>1.0801185022205899</v>
      </c>
      <c r="BH413">
        <v>0.180835828</v>
      </c>
      <c r="BI413">
        <v>0.180835828</v>
      </c>
      <c r="BJ413">
        <v>0.20535931899999901</v>
      </c>
      <c r="BK413">
        <v>0.23708504999999999</v>
      </c>
      <c r="BL413">
        <v>0.180835828</v>
      </c>
      <c r="BM413">
        <v>0.180835828</v>
      </c>
      <c r="BN413">
        <v>0.20535931899999901</v>
      </c>
      <c r="BO413">
        <v>0.23708504999999999</v>
      </c>
      <c r="BP413">
        <v>0.15867292099999999</v>
      </c>
      <c r="BQ413">
        <v>0.15867292099999999</v>
      </c>
      <c r="BR413">
        <v>0.18056576799999999</v>
      </c>
      <c r="BS413">
        <v>0.21254435599999999</v>
      </c>
      <c r="BT413">
        <v>1</v>
      </c>
      <c r="BU413">
        <v>1</v>
      </c>
      <c r="BV413">
        <v>1</v>
      </c>
      <c r="BW413">
        <v>1</v>
      </c>
      <c r="BX413">
        <v>24.955046541602901</v>
      </c>
      <c r="BY413">
        <v>24.955046541602901</v>
      </c>
      <c r="BZ413">
        <v>24.955046541602901</v>
      </c>
      <c r="CA413">
        <v>24.955046541602901</v>
      </c>
      <c r="CB413">
        <v>3946830.0034928299</v>
      </c>
      <c r="CC413">
        <v>627833.452540937</v>
      </c>
      <c r="CD413">
        <v>7865547.9846941698</v>
      </c>
      <c r="CE413">
        <v>26597727.183223698</v>
      </c>
    </row>
    <row r="414" spans="1:83" x14ac:dyDescent="0.25">
      <c r="A414">
        <v>704</v>
      </c>
      <c r="B414" t="s">
        <v>88</v>
      </c>
      <c r="C414">
        <v>1</v>
      </c>
      <c r="D414">
        <v>2042</v>
      </c>
      <c r="E414">
        <v>2040</v>
      </c>
      <c r="F414">
        <v>0.13912034086633199</v>
      </c>
      <c r="G414">
        <v>2.2132754683842099E-2</v>
      </c>
      <c r="H414">
        <v>0.22576074635238999</v>
      </c>
      <c r="I414">
        <v>0.61298615809743495</v>
      </c>
      <c r="J414">
        <v>180.28139711030099</v>
      </c>
      <c r="K414">
        <v>180.28139711030099</v>
      </c>
      <c r="L414">
        <v>146.79782382020699</v>
      </c>
      <c r="M414">
        <v>117.87181296423</v>
      </c>
      <c r="N414">
        <v>159761.31467337799</v>
      </c>
      <c r="O414">
        <v>25416.541992456499</v>
      </c>
      <c r="P414">
        <v>318390.95550200797</v>
      </c>
      <c r="Q414">
        <v>1076645.20865088</v>
      </c>
      <c r="R414">
        <v>2100.0201999094202</v>
      </c>
      <c r="S414">
        <v>207029344.76826999</v>
      </c>
      <c r="T414">
        <v>98584.453986299603</v>
      </c>
      <c r="U414">
        <v>38.816000000000003</v>
      </c>
      <c r="V414">
        <v>28739.6458310134</v>
      </c>
      <c r="W414">
        <v>3.9356279502690902E-4</v>
      </c>
      <c r="X414">
        <v>25.125251773798599</v>
      </c>
      <c r="Y414">
        <v>25.125251773798599</v>
      </c>
      <c r="Z414">
        <v>19.0015475912857</v>
      </c>
      <c r="AA414">
        <v>11.0492356786333</v>
      </c>
      <c r="AB414">
        <v>25.008387799875901</v>
      </c>
      <c r="AC414">
        <v>25.008387799875901</v>
      </c>
      <c r="AD414">
        <v>25.008387799875901</v>
      </c>
      <c r="AE414">
        <v>25.008387799875901</v>
      </c>
      <c r="AF414">
        <v>3975233.2874316499</v>
      </c>
      <c r="AG414">
        <v>632390.435242626</v>
      </c>
      <c r="AH414">
        <v>7922242.4627385801</v>
      </c>
      <c r="AI414">
        <v>26789314.548382599</v>
      </c>
      <c r="AJ414">
        <v>130.14775753662701</v>
      </c>
      <c r="AK414">
        <v>130.14775753662701</v>
      </c>
      <c r="AL414">
        <v>102.787888429045</v>
      </c>
      <c r="AM414">
        <v>81.814189485721201</v>
      </c>
      <c r="AN414">
        <v>155.27300931042501</v>
      </c>
      <c r="AO414">
        <v>155.27300931042501</v>
      </c>
      <c r="AP414">
        <v>121.789436020331</v>
      </c>
      <c r="AQ414">
        <v>92.863425164354496</v>
      </c>
      <c r="AR414">
        <v>28801993.013495199</v>
      </c>
      <c r="AS414">
        <v>4582129.7001127098</v>
      </c>
      <c r="AT414">
        <v>46739099.391731098</v>
      </c>
      <c r="AU414">
        <v>126906122.662931</v>
      </c>
      <c r="AV414">
        <v>1.19383750824734</v>
      </c>
      <c r="AW414">
        <v>1.19383750824734</v>
      </c>
      <c r="AX414">
        <v>1.1856433842179399</v>
      </c>
      <c r="AY414">
        <v>1.13580105217771</v>
      </c>
      <c r="AZ414">
        <v>1.19383750824734</v>
      </c>
      <c r="BA414">
        <v>1.19383750824734</v>
      </c>
      <c r="BB414">
        <v>1.1856433842179399</v>
      </c>
      <c r="BC414">
        <v>1.13580105217771</v>
      </c>
      <c r="BD414">
        <v>1.0793514337133301</v>
      </c>
      <c r="BE414">
        <v>1.0793514337133301</v>
      </c>
      <c r="BF414">
        <v>1.09091338223627</v>
      </c>
      <c r="BG414">
        <v>1.0808305368865001</v>
      </c>
      <c r="BH414">
        <v>0.180835828</v>
      </c>
      <c r="BI414">
        <v>0.180835828</v>
      </c>
      <c r="BJ414">
        <v>0.20535931899999901</v>
      </c>
      <c r="BK414">
        <v>0.23708504999999999</v>
      </c>
      <c r="BL414">
        <v>0.180835828</v>
      </c>
      <c r="BM414">
        <v>0.180835828</v>
      </c>
      <c r="BN414">
        <v>0.20535931899999901</v>
      </c>
      <c r="BO414">
        <v>0.23708504999999999</v>
      </c>
      <c r="BP414">
        <v>0.15867292099999999</v>
      </c>
      <c r="BQ414">
        <v>0.15867292099999999</v>
      </c>
      <c r="BR414">
        <v>0.18056576799999999</v>
      </c>
      <c r="BS414">
        <v>0.21254435599999999</v>
      </c>
      <c r="BT414">
        <v>1</v>
      </c>
      <c r="BU414">
        <v>1</v>
      </c>
      <c r="BV414">
        <v>1</v>
      </c>
      <c r="BW414">
        <v>1</v>
      </c>
      <c r="BX414">
        <v>25.008387799875901</v>
      </c>
      <c r="BY414">
        <v>25.008387799875901</v>
      </c>
      <c r="BZ414">
        <v>25.008387799875901</v>
      </c>
      <c r="CA414">
        <v>25.008387799875901</v>
      </c>
      <c r="CB414">
        <v>3975233.2874316499</v>
      </c>
      <c r="CC414">
        <v>632390.435242626</v>
      </c>
      <c r="CD414">
        <v>7922242.4627385801</v>
      </c>
      <c r="CE414">
        <v>26789314.548382599</v>
      </c>
    </row>
    <row r="415" spans="1:83" x14ac:dyDescent="0.25">
      <c r="A415">
        <v>726</v>
      </c>
      <c r="B415" t="s">
        <v>88</v>
      </c>
      <c r="C415">
        <v>1</v>
      </c>
      <c r="D415">
        <v>2043</v>
      </c>
      <c r="E415">
        <v>2041</v>
      </c>
      <c r="F415">
        <v>0.13911411822266101</v>
      </c>
      <c r="G415">
        <v>2.21326847111116E-2</v>
      </c>
      <c r="H415">
        <v>0.22575759800596801</v>
      </c>
      <c r="I415">
        <v>0.61299559906025802</v>
      </c>
      <c r="J415">
        <v>180.41951579157799</v>
      </c>
      <c r="K415">
        <v>180.41951579157799</v>
      </c>
      <c r="L415">
        <v>146.91402112370099</v>
      </c>
      <c r="M415">
        <v>117.96888373102</v>
      </c>
      <c r="N415">
        <v>160573.36312061601</v>
      </c>
      <c r="O415">
        <v>25546.793268409801</v>
      </c>
      <c r="P415">
        <v>320011.023638835</v>
      </c>
      <c r="Q415">
        <v>1082120.6774540399</v>
      </c>
      <c r="R415">
        <v>2103.2712968656401</v>
      </c>
      <c r="S415">
        <v>208250383.162963</v>
      </c>
      <c r="T415">
        <v>99012.611199184801</v>
      </c>
      <c r="U415">
        <v>38.816000000000003</v>
      </c>
      <c r="V415">
        <v>28956.299787911201</v>
      </c>
      <c r="W415">
        <v>3.9185353212996699E-4</v>
      </c>
      <c r="X415">
        <v>25.2275170248795</v>
      </c>
      <c r="Y415">
        <v>25.2275170248795</v>
      </c>
      <c r="Z415">
        <v>19.0818914645841</v>
      </c>
      <c r="AA415">
        <v>11.1104530152276</v>
      </c>
      <c r="AB415">
        <v>25.044241230071801</v>
      </c>
      <c r="AC415">
        <v>25.044241230071801</v>
      </c>
      <c r="AD415">
        <v>25.044241230071801</v>
      </c>
      <c r="AE415">
        <v>25.044241230071801</v>
      </c>
      <c r="AF415">
        <v>4001100.9039135198</v>
      </c>
      <c r="AG415">
        <v>636538.00889333303</v>
      </c>
      <c r="AH415">
        <v>7973859.8950653598</v>
      </c>
      <c r="AI415">
        <v>26963762.3246537</v>
      </c>
      <c r="AJ415">
        <v>130.14775753662701</v>
      </c>
      <c r="AK415">
        <v>130.14775753662701</v>
      </c>
      <c r="AL415">
        <v>102.787888429045</v>
      </c>
      <c r="AM415">
        <v>81.814189485721201</v>
      </c>
      <c r="AN415">
        <v>155.37527456150599</v>
      </c>
      <c r="AO415">
        <v>155.37527456150599</v>
      </c>
      <c r="AP415">
        <v>121.869779893629</v>
      </c>
      <c r="AQ415">
        <v>92.924642500948806</v>
      </c>
      <c r="AR415">
        <v>28970568.423246901</v>
      </c>
      <c r="AS415">
        <v>4609140.0715140598</v>
      </c>
      <c r="AT415">
        <v>47014106.286693104</v>
      </c>
      <c r="AU415">
        <v>127656568.38150901</v>
      </c>
      <c r="AV415">
        <v>1.1946263663422101</v>
      </c>
      <c r="AW415">
        <v>1.1946263663422101</v>
      </c>
      <c r="AX415">
        <v>1.1864276621459899</v>
      </c>
      <c r="AY415">
        <v>1.1365519732918501</v>
      </c>
      <c r="AZ415">
        <v>1.1946263663422101</v>
      </c>
      <c r="BA415">
        <v>1.1946263663422101</v>
      </c>
      <c r="BB415">
        <v>1.1864276621459899</v>
      </c>
      <c r="BC415">
        <v>1.1365519732918501</v>
      </c>
      <c r="BD415">
        <v>1.0800646422612299</v>
      </c>
      <c r="BE415">
        <v>1.0800646422612299</v>
      </c>
      <c r="BF415">
        <v>1.0916349982790801</v>
      </c>
      <c r="BG415">
        <v>1.0815451149099999</v>
      </c>
      <c r="BH415">
        <v>0.180835828</v>
      </c>
      <c r="BI415">
        <v>0.180835828</v>
      </c>
      <c r="BJ415">
        <v>0.20535931899999901</v>
      </c>
      <c r="BK415">
        <v>0.23708504999999999</v>
      </c>
      <c r="BL415">
        <v>0.180835828</v>
      </c>
      <c r="BM415">
        <v>0.180835828</v>
      </c>
      <c r="BN415">
        <v>0.20535931899999901</v>
      </c>
      <c r="BO415">
        <v>0.23708504999999999</v>
      </c>
      <c r="BP415">
        <v>0.15867292099999999</v>
      </c>
      <c r="BQ415">
        <v>0.15867292099999999</v>
      </c>
      <c r="BR415">
        <v>0.18056576799999999</v>
      </c>
      <c r="BS415">
        <v>0.21254435599999999</v>
      </c>
      <c r="BT415">
        <v>1</v>
      </c>
      <c r="BU415">
        <v>1</v>
      </c>
      <c r="BV415">
        <v>1</v>
      </c>
      <c r="BW415">
        <v>1</v>
      </c>
      <c r="BX415">
        <v>25.044241230071801</v>
      </c>
      <c r="BY415">
        <v>25.044241230071801</v>
      </c>
      <c r="BZ415">
        <v>25.044241230071801</v>
      </c>
      <c r="CA415">
        <v>25.044241230071801</v>
      </c>
      <c r="CB415">
        <v>4001100.9039135198</v>
      </c>
      <c r="CC415">
        <v>636538.00889333303</v>
      </c>
      <c r="CD415">
        <v>7973859.8950653598</v>
      </c>
      <c r="CE415">
        <v>26963762.3246537</v>
      </c>
    </row>
    <row r="416" spans="1:83" x14ac:dyDescent="0.25">
      <c r="A416">
        <v>748</v>
      </c>
      <c r="B416" t="s">
        <v>88</v>
      </c>
      <c r="C416">
        <v>1</v>
      </c>
      <c r="D416">
        <v>2044</v>
      </c>
      <c r="E416">
        <v>2042</v>
      </c>
      <c r="F416">
        <v>0.13911286613205101</v>
      </c>
      <c r="G416">
        <v>2.2133213068102599E-2</v>
      </c>
      <c r="H416">
        <v>0.22575723256177799</v>
      </c>
      <c r="I416">
        <v>0.61299668823806797</v>
      </c>
      <c r="J416">
        <v>180.541940169897</v>
      </c>
      <c r="K416">
        <v>180.541940169897</v>
      </c>
      <c r="L416">
        <v>147.01439166212401</v>
      </c>
      <c r="M416">
        <v>118.05007599959799</v>
      </c>
      <c r="N416">
        <v>161391.98842880299</v>
      </c>
      <c r="O416">
        <v>25677.878450068401</v>
      </c>
      <c r="P416">
        <v>321643.36767884</v>
      </c>
      <c r="Q416">
        <v>1087638.66050978</v>
      </c>
      <c r="R416">
        <v>2106.29979978353</v>
      </c>
      <c r="S416">
        <v>209455987.27837801</v>
      </c>
      <c r="T416">
        <v>99442.627920253406</v>
      </c>
      <c r="U416">
        <v>38.816000000000003</v>
      </c>
      <c r="V416">
        <v>29174.586991694399</v>
      </c>
      <c r="W416">
        <v>3.9015169264724998E-4</v>
      </c>
      <c r="X416">
        <v>25.330185136941601</v>
      </c>
      <c r="Y416">
        <v>25.330185136941601</v>
      </c>
      <c r="Z416">
        <v>19.162505736750699</v>
      </c>
      <c r="AA416">
        <v>11.171889017548599</v>
      </c>
      <c r="AB416">
        <v>25.063997496328199</v>
      </c>
      <c r="AC416">
        <v>25.063997496328199</v>
      </c>
      <c r="AD416">
        <v>25.063997496328199</v>
      </c>
      <c r="AE416">
        <v>25.063997496328199</v>
      </c>
      <c r="AF416">
        <v>4024610.3712321399</v>
      </c>
      <c r="AG416">
        <v>640304.76251864096</v>
      </c>
      <c r="AH416">
        <v>8020755.4952811999</v>
      </c>
      <c r="AI416">
        <v>27122269.950433102</v>
      </c>
      <c r="AJ416">
        <v>130.14775753662701</v>
      </c>
      <c r="AK416">
        <v>130.14775753662701</v>
      </c>
      <c r="AL416">
        <v>102.787888429045</v>
      </c>
      <c r="AM416">
        <v>81.814189485721201</v>
      </c>
      <c r="AN416">
        <v>155.47794267356801</v>
      </c>
      <c r="AO416">
        <v>155.47794267356801</v>
      </c>
      <c r="AP416">
        <v>121.950394165796</v>
      </c>
      <c r="AQ416">
        <v>92.986078503269795</v>
      </c>
      <c r="AR416">
        <v>29138022.718813598</v>
      </c>
      <c r="AS416">
        <v>4635933.9948221501</v>
      </c>
      <c r="AT416">
        <v>47286204.031461596</v>
      </c>
      <c r="AU416">
        <v>128395826.53328</v>
      </c>
      <c r="AV416">
        <v>1.1954181145909899</v>
      </c>
      <c r="AW416">
        <v>1.1954181145909899</v>
      </c>
      <c r="AX416">
        <v>1.1872144024062301</v>
      </c>
      <c r="AY416">
        <v>1.1373053935951101</v>
      </c>
      <c r="AZ416">
        <v>1.1954181145909899</v>
      </c>
      <c r="BA416">
        <v>1.1954181145909899</v>
      </c>
      <c r="BB416">
        <v>1.1872144024062301</v>
      </c>
      <c r="BC416">
        <v>1.1373053935951101</v>
      </c>
      <c r="BD416">
        <v>1.0807804638044101</v>
      </c>
      <c r="BE416">
        <v>1.0807804638044101</v>
      </c>
      <c r="BF416">
        <v>1.0923588799197701</v>
      </c>
      <c r="BG416">
        <v>1.08226207116684</v>
      </c>
      <c r="BH416">
        <v>0.180835828</v>
      </c>
      <c r="BI416">
        <v>0.180835828</v>
      </c>
      <c r="BJ416">
        <v>0.20535931899999901</v>
      </c>
      <c r="BK416">
        <v>0.23708504999999999</v>
      </c>
      <c r="BL416">
        <v>0.180835828</v>
      </c>
      <c r="BM416">
        <v>0.180835828</v>
      </c>
      <c r="BN416">
        <v>0.20535931899999901</v>
      </c>
      <c r="BO416">
        <v>0.23708504999999999</v>
      </c>
      <c r="BP416">
        <v>0.15867292099999999</v>
      </c>
      <c r="BQ416">
        <v>0.15867292099999999</v>
      </c>
      <c r="BR416">
        <v>0.18056576799999999</v>
      </c>
      <c r="BS416">
        <v>0.21254435599999999</v>
      </c>
      <c r="BT416">
        <v>1</v>
      </c>
      <c r="BU416">
        <v>1</v>
      </c>
      <c r="BV416">
        <v>1</v>
      </c>
      <c r="BW416">
        <v>1</v>
      </c>
      <c r="BX416">
        <v>25.063997496328199</v>
      </c>
      <c r="BY416">
        <v>25.063997496328199</v>
      </c>
      <c r="BZ416">
        <v>25.063997496328199</v>
      </c>
      <c r="CA416">
        <v>25.063997496328199</v>
      </c>
      <c r="CB416">
        <v>4024610.3712321399</v>
      </c>
      <c r="CC416">
        <v>640304.76251864096</v>
      </c>
      <c r="CD416">
        <v>8020755.4952811999</v>
      </c>
      <c r="CE416">
        <v>27122269.950433102</v>
      </c>
    </row>
    <row r="417" spans="1:83" x14ac:dyDescent="0.25">
      <c r="A417">
        <v>770</v>
      </c>
      <c r="B417" t="s">
        <v>88</v>
      </c>
      <c r="C417">
        <v>1</v>
      </c>
      <c r="D417">
        <v>2045</v>
      </c>
      <c r="E417">
        <v>2043</v>
      </c>
      <c r="F417">
        <v>0.139116176138041</v>
      </c>
      <c r="G417">
        <v>2.21342906435117E-2</v>
      </c>
      <c r="H417">
        <v>0.22575942139668501</v>
      </c>
      <c r="I417">
        <v>0.612990111821761</v>
      </c>
      <c r="J417">
        <v>180.649935810887</v>
      </c>
      <c r="K417">
        <v>180.649935810887</v>
      </c>
      <c r="L417">
        <v>147.10021041409399</v>
      </c>
      <c r="M417">
        <v>118.11666785292999</v>
      </c>
      <c r="N417">
        <v>162217.04663626701</v>
      </c>
      <c r="O417">
        <v>25809.789754546</v>
      </c>
      <c r="P417">
        <v>323287.758046175</v>
      </c>
      <c r="Q417">
        <v>1093198.3116152999</v>
      </c>
      <c r="R417">
        <v>2109.1234423511501</v>
      </c>
      <c r="S417">
        <v>210647675.02806699</v>
      </c>
      <c r="T417">
        <v>99874.512225442406</v>
      </c>
      <c r="U417">
        <v>38.816000000000003</v>
      </c>
      <c r="V417">
        <v>29394.519754602301</v>
      </c>
      <c r="W417">
        <v>3.8845724433849799E-4</v>
      </c>
      <c r="X417">
        <v>25.433229396053399</v>
      </c>
      <c r="Y417">
        <v>25.433229396053399</v>
      </c>
      <c r="Z417">
        <v>19.243373106842501</v>
      </c>
      <c r="AA417">
        <v>11.2335294890024</v>
      </c>
      <c r="AB417">
        <v>25.0689488782069</v>
      </c>
      <c r="AC417">
        <v>25.0689488782069</v>
      </c>
      <c r="AD417">
        <v>25.0689488782069</v>
      </c>
      <c r="AE417">
        <v>25.0689488782069</v>
      </c>
      <c r="AF417">
        <v>4045927.50727383</v>
      </c>
      <c r="AG417">
        <v>643717.422165578</v>
      </c>
      <c r="AH417">
        <v>8063261.1413551597</v>
      </c>
      <c r="AI417">
        <v>27265957.978281099</v>
      </c>
      <c r="AJ417">
        <v>130.14775753662701</v>
      </c>
      <c r="AK417">
        <v>130.14775753662701</v>
      </c>
      <c r="AL417">
        <v>102.787888429045</v>
      </c>
      <c r="AM417">
        <v>81.814189485721201</v>
      </c>
      <c r="AN417">
        <v>155.58098693267999</v>
      </c>
      <c r="AO417">
        <v>155.58098693267999</v>
      </c>
      <c r="AP417">
        <v>122.031261535887</v>
      </c>
      <c r="AQ417">
        <v>93.047718974723594</v>
      </c>
      <c r="AR417">
        <v>29304499.062273402</v>
      </c>
      <c r="AS417">
        <v>4662536.8624512404</v>
      </c>
      <c r="AT417">
        <v>47555697.2328934</v>
      </c>
      <c r="AU417">
        <v>129124941.87044901</v>
      </c>
      <c r="AV417">
        <v>1.19621256318619</v>
      </c>
      <c r="AW417">
        <v>1.19621256318619</v>
      </c>
      <c r="AX417">
        <v>1.18800344933226</v>
      </c>
      <c r="AY417">
        <v>1.13806115263935</v>
      </c>
      <c r="AZ417">
        <v>1.19621256318619</v>
      </c>
      <c r="BA417">
        <v>1.19621256318619</v>
      </c>
      <c r="BB417">
        <v>1.18800344933226</v>
      </c>
      <c r="BC417">
        <v>1.13806115263935</v>
      </c>
      <c r="BD417">
        <v>1.0814987267374401</v>
      </c>
      <c r="BE417">
        <v>1.0814987267374401</v>
      </c>
      <c r="BF417">
        <v>1.0930848839293099</v>
      </c>
      <c r="BG417">
        <v>1.08298125297423</v>
      </c>
      <c r="BH417">
        <v>0.180835828</v>
      </c>
      <c r="BI417">
        <v>0.180835828</v>
      </c>
      <c r="BJ417">
        <v>0.20535931899999901</v>
      </c>
      <c r="BK417">
        <v>0.23708504999999999</v>
      </c>
      <c r="BL417">
        <v>0.180835828</v>
      </c>
      <c r="BM417">
        <v>0.180835828</v>
      </c>
      <c r="BN417">
        <v>0.20535931899999901</v>
      </c>
      <c r="BO417">
        <v>0.23708504999999999</v>
      </c>
      <c r="BP417">
        <v>0.15867292099999999</v>
      </c>
      <c r="BQ417">
        <v>0.15867292099999999</v>
      </c>
      <c r="BR417">
        <v>0.18056576799999999</v>
      </c>
      <c r="BS417">
        <v>0.21254435599999999</v>
      </c>
      <c r="BT417">
        <v>1</v>
      </c>
      <c r="BU417">
        <v>1</v>
      </c>
      <c r="BV417">
        <v>1</v>
      </c>
      <c r="BW417">
        <v>1</v>
      </c>
      <c r="BX417">
        <v>25.0689488782069</v>
      </c>
      <c r="BY417">
        <v>25.0689488782069</v>
      </c>
      <c r="BZ417">
        <v>25.0689488782069</v>
      </c>
      <c r="CA417">
        <v>25.0689488782069</v>
      </c>
      <c r="CB417">
        <v>4045927.50727383</v>
      </c>
      <c r="CC417">
        <v>643717.422165578</v>
      </c>
      <c r="CD417">
        <v>8063261.1413551597</v>
      </c>
      <c r="CE417">
        <v>27265957.978281099</v>
      </c>
    </row>
    <row r="418" spans="1:83" x14ac:dyDescent="0.25">
      <c r="A418">
        <v>792</v>
      </c>
      <c r="B418" t="s">
        <v>88</v>
      </c>
      <c r="C418">
        <v>1</v>
      </c>
      <c r="D418">
        <v>2046</v>
      </c>
      <c r="E418">
        <v>2044</v>
      </c>
      <c r="F418">
        <v>0.139123672006811</v>
      </c>
      <c r="G418">
        <v>2.2135872218171499E-2</v>
      </c>
      <c r="H418">
        <v>0.22576395393184301</v>
      </c>
      <c r="I418">
        <v>0.61297650184317298</v>
      </c>
      <c r="J418">
        <v>180.74467862905499</v>
      </c>
      <c r="K418">
        <v>180.74467862905499</v>
      </c>
      <c r="L418">
        <v>147.172661996518</v>
      </c>
      <c r="M418">
        <v>118.169846781606</v>
      </c>
      <c r="N418">
        <v>163048.40559886399</v>
      </c>
      <c r="O418">
        <v>25942.520202718199</v>
      </c>
      <c r="P418">
        <v>324943.98459104</v>
      </c>
      <c r="Q418">
        <v>1098798.85542348</v>
      </c>
      <c r="R418">
        <v>2111.7587119063701</v>
      </c>
      <c r="S418">
        <v>211826867.74903101</v>
      </c>
      <c r="T418">
        <v>100308.27222576299</v>
      </c>
      <c r="U418">
        <v>38.816000000000003</v>
      </c>
      <c r="V418">
        <v>29616.110481690299</v>
      </c>
      <c r="W418">
        <v>3.8677015510347399E-4</v>
      </c>
      <c r="X418">
        <v>25.536625099196399</v>
      </c>
      <c r="Y418">
        <v>25.536625099196399</v>
      </c>
      <c r="Z418">
        <v>19.324477574241001</v>
      </c>
      <c r="AA418">
        <v>11.295361302653401</v>
      </c>
      <c r="AB418">
        <v>25.0602959932319</v>
      </c>
      <c r="AC418">
        <v>25.0602959932319</v>
      </c>
      <c r="AD418">
        <v>25.0602959932319</v>
      </c>
      <c r="AE418">
        <v>25.0602959932319</v>
      </c>
      <c r="AF418">
        <v>4065207.2038527699</v>
      </c>
      <c r="AG418">
        <v>646800.97077200899</v>
      </c>
      <c r="AH418">
        <v>8101686.9076255104</v>
      </c>
      <c r="AI418">
        <v>27395873.268380798</v>
      </c>
      <c r="AJ418">
        <v>130.14775753662701</v>
      </c>
      <c r="AK418">
        <v>130.14775753662701</v>
      </c>
      <c r="AL418">
        <v>102.787888429045</v>
      </c>
      <c r="AM418">
        <v>81.814189485721201</v>
      </c>
      <c r="AN418">
        <v>155.684382635823</v>
      </c>
      <c r="AO418">
        <v>155.684382635823</v>
      </c>
      <c r="AP418">
        <v>122.112366003286</v>
      </c>
      <c r="AQ418">
        <v>93.109550788374605</v>
      </c>
      <c r="AR418">
        <v>29470131.670946602</v>
      </c>
      <c r="AS418">
        <v>4688972.47686808</v>
      </c>
      <c r="AT418">
        <v>47822871.212018996</v>
      </c>
      <c r="AU418">
        <v>129844892.38919801</v>
      </c>
      <c r="AV418">
        <v>1.1970095365456801</v>
      </c>
      <c r="AW418">
        <v>1.1970095365456801</v>
      </c>
      <c r="AX418">
        <v>1.18879465890917</v>
      </c>
      <c r="AY418">
        <v>1.13881910201196</v>
      </c>
      <c r="AZ418">
        <v>1.1970095365456801</v>
      </c>
      <c r="BA418">
        <v>1.1970095365456801</v>
      </c>
      <c r="BB418">
        <v>1.18879465890917</v>
      </c>
      <c r="BC418">
        <v>1.13881910201196</v>
      </c>
      <c r="BD418">
        <v>1.0822192723160999</v>
      </c>
      <c r="BE418">
        <v>1.0822192723160999</v>
      </c>
      <c r="BF418">
        <v>1.09381287779921</v>
      </c>
      <c r="BG418">
        <v>1.0837025191024501</v>
      </c>
      <c r="BH418">
        <v>0.180835828</v>
      </c>
      <c r="BI418">
        <v>0.180835828</v>
      </c>
      <c r="BJ418">
        <v>0.20535931899999901</v>
      </c>
      <c r="BK418">
        <v>0.23708504999999999</v>
      </c>
      <c r="BL418">
        <v>0.180835828</v>
      </c>
      <c r="BM418">
        <v>0.180835828</v>
      </c>
      <c r="BN418">
        <v>0.20535931899999901</v>
      </c>
      <c r="BO418">
        <v>0.23708504999999999</v>
      </c>
      <c r="BP418">
        <v>0.15867292099999999</v>
      </c>
      <c r="BQ418">
        <v>0.15867292099999999</v>
      </c>
      <c r="BR418">
        <v>0.18056576799999999</v>
      </c>
      <c r="BS418">
        <v>0.21254435599999999</v>
      </c>
      <c r="BT418">
        <v>1</v>
      </c>
      <c r="BU418">
        <v>1</v>
      </c>
      <c r="BV418">
        <v>1</v>
      </c>
      <c r="BW418">
        <v>1</v>
      </c>
      <c r="BX418">
        <v>25.0602959932319</v>
      </c>
      <c r="BY418">
        <v>25.0602959932319</v>
      </c>
      <c r="BZ418">
        <v>25.0602959932319</v>
      </c>
      <c r="CA418">
        <v>25.0602959932319</v>
      </c>
      <c r="CB418">
        <v>4065207.2038527699</v>
      </c>
      <c r="CC418">
        <v>646800.97077200899</v>
      </c>
      <c r="CD418">
        <v>8101686.9076255104</v>
      </c>
      <c r="CE418">
        <v>27395873.268380798</v>
      </c>
    </row>
    <row r="419" spans="1:83" x14ac:dyDescent="0.25">
      <c r="A419">
        <v>814</v>
      </c>
      <c r="B419" t="s">
        <v>88</v>
      </c>
      <c r="C419">
        <v>1</v>
      </c>
      <c r="D419">
        <v>2047</v>
      </c>
      <c r="E419">
        <v>2045</v>
      </c>
      <c r="F419">
        <v>0.13913500691584099</v>
      </c>
      <c r="G419">
        <v>2.2137916121864401E-2</v>
      </c>
      <c r="H419">
        <v>0.22577063605619799</v>
      </c>
      <c r="I419">
        <v>0.61295644090609502</v>
      </c>
      <c r="J419">
        <v>180.827261024162</v>
      </c>
      <c r="K419">
        <v>180.827261024162</v>
      </c>
      <c r="L419">
        <v>147.23284685778501</v>
      </c>
      <c r="M419">
        <v>118.21071589475</v>
      </c>
      <c r="N419">
        <v>163885.94408874901</v>
      </c>
      <c r="O419">
        <v>26076.0635602211</v>
      </c>
      <c r="P419">
        <v>326611.85512212903</v>
      </c>
      <c r="Q419">
        <v>1104439.58204594</v>
      </c>
      <c r="R419">
        <v>2114.2209352124601</v>
      </c>
      <c r="S419">
        <v>212994896.445097</v>
      </c>
      <c r="T419">
        <v>100743.916067453</v>
      </c>
      <c r="U419">
        <v>38.816000000000003</v>
      </c>
      <c r="V419">
        <v>29839.371671529199</v>
      </c>
      <c r="W419">
        <v>3.8509039298135198E-4</v>
      </c>
      <c r="X419">
        <v>25.640349394750999</v>
      </c>
      <c r="Y419">
        <v>25.640349394750999</v>
      </c>
      <c r="Z419">
        <v>19.405804335955999</v>
      </c>
      <c r="AA419">
        <v>11.3573723162447</v>
      </c>
      <c r="AB419">
        <v>25.039154092784301</v>
      </c>
      <c r="AC419">
        <v>25.039154092784301</v>
      </c>
      <c r="AD419">
        <v>25.039154092784301</v>
      </c>
      <c r="AE419">
        <v>25.039154092784301</v>
      </c>
      <c r="AF419">
        <v>4082594.1523727602</v>
      </c>
      <c r="AG419">
        <v>649578.76091103104</v>
      </c>
      <c r="AH419">
        <v>8136322.5016983896</v>
      </c>
      <c r="AI419">
        <v>27512993.857923701</v>
      </c>
      <c r="AJ419">
        <v>130.14775753662701</v>
      </c>
      <c r="AK419">
        <v>130.14775753662701</v>
      </c>
      <c r="AL419">
        <v>102.787888429045</v>
      </c>
      <c r="AM419">
        <v>81.814189485721201</v>
      </c>
      <c r="AN419">
        <v>155.788106931378</v>
      </c>
      <c r="AO419">
        <v>155.788106931378</v>
      </c>
      <c r="AP419">
        <v>122.193692765001</v>
      </c>
      <c r="AQ419">
        <v>93.171561801965893</v>
      </c>
      <c r="AR419">
        <v>29635046.3899276</v>
      </c>
      <c r="AS419">
        <v>4715263.1518867603</v>
      </c>
      <c r="AT419">
        <v>48087993.247133702</v>
      </c>
      <c r="AU419">
        <v>130556593.656149</v>
      </c>
      <c r="AV419">
        <v>1.19780887219249</v>
      </c>
      <c r="AW419">
        <v>1.19780887219249</v>
      </c>
      <c r="AX419">
        <v>1.1895878978596</v>
      </c>
      <c r="AY419">
        <v>1.1395791043867101</v>
      </c>
      <c r="AZ419">
        <v>1.19780887219249</v>
      </c>
      <c r="BA419">
        <v>1.19780887219249</v>
      </c>
      <c r="BB419">
        <v>1.1895878978596</v>
      </c>
      <c r="BC419">
        <v>1.1395791043867101</v>
      </c>
      <c r="BD419">
        <v>1.0829419536445399</v>
      </c>
      <c r="BE419">
        <v>1.0829419536445399</v>
      </c>
      <c r="BF419">
        <v>1.0945427389006599</v>
      </c>
      <c r="BG419">
        <v>1.0844257388715799</v>
      </c>
      <c r="BH419">
        <v>0.180835828</v>
      </c>
      <c r="BI419">
        <v>0.180835828</v>
      </c>
      <c r="BJ419">
        <v>0.20535931899999901</v>
      </c>
      <c r="BK419">
        <v>0.23708504999999999</v>
      </c>
      <c r="BL419">
        <v>0.180835828</v>
      </c>
      <c r="BM419">
        <v>0.180835828</v>
      </c>
      <c r="BN419">
        <v>0.20535931899999901</v>
      </c>
      <c r="BO419">
        <v>0.23708504999999999</v>
      </c>
      <c r="BP419">
        <v>0.15867292099999999</v>
      </c>
      <c r="BQ419">
        <v>0.15867292099999999</v>
      </c>
      <c r="BR419">
        <v>0.18056576799999999</v>
      </c>
      <c r="BS419">
        <v>0.21254435599999999</v>
      </c>
      <c r="BT419">
        <v>1</v>
      </c>
      <c r="BU419">
        <v>1</v>
      </c>
      <c r="BV419">
        <v>1</v>
      </c>
      <c r="BW419">
        <v>1</v>
      </c>
      <c r="BX419">
        <v>25.039154092784301</v>
      </c>
      <c r="BY419">
        <v>25.039154092784301</v>
      </c>
      <c r="BZ419">
        <v>25.039154092784301</v>
      </c>
      <c r="CA419">
        <v>25.039154092784301</v>
      </c>
      <c r="CB419">
        <v>4082594.1523727602</v>
      </c>
      <c r="CC419">
        <v>649578.76091103104</v>
      </c>
      <c r="CD419">
        <v>8136322.5016983896</v>
      </c>
      <c r="CE419">
        <v>27512993.857923701</v>
      </c>
    </row>
    <row r="420" spans="1:83" x14ac:dyDescent="0.25">
      <c r="A420">
        <v>836</v>
      </c>
      <c r="B420" t="s">
        <v>88</v>
      </c>
      <c r="C420">
        <v>1</v>
      </c>
      <c r="D420">
        <v>2048</v>
      </c>
      <c r="E420">
        <v>2046</v>
      </c>
      <c r="F420">
        <v>0.13914986093347301</v>
      </c>
      <c r="G420">
        <v>2.2140383926117699E-2</v>
      </c>
      <c r="H420">
        <v>0.225779288713538</v>
      </c>
      <c r="I420">
        <v>0.61293046642686999</v>
      </c>
      <c r="J420">
        <v>180.89869758969999</v>
      </c>
      <c r="K420">
        <v>180.89869758969999</v>
      </c>
      <c r="L420">
        <v>147.28178703810599</v>
      </c>
      <c r="M420">
        <v>118.240299696634</v>
      </c>
      <c r="N420">
        <v>164729.55097597401</v>
      </c>
      <c r="O420">
        <v>26210.414283696198</v>
      </c>
      <c r="P420">
        <v>328291.19407267898</v>
      </c>
      <c r="Q420">
        <v>1110119.8421523101</v>
      </c>
      <c r="R420">
        <v>2116.5243580820902</v>
      </c>
      <c r="S420">
        <v>214153007.600465</v>
      </c>
      <c r="T420">
        <v>101181.45193213</v>
      </c>
      <c r="U420">
        <v>38.816000000000003</v>
      </c>
      <c r="V420">
        <v>30064.3159169104</v>
      </c>
      <c r="W420">
        <v>3.8341792615011498E-4</v>
      </c>
      <c r="X420">
        <v>25.744381136702</v>
      </c>
      <c r="Y420">
        <v>25.744381136702</v>
      </c>
      <c r="Z420">
        <v>19.48733969269</v>
      </c>
      <c r="AA420">
        <v>11.419551294542099</v>
      </c>
      <c r="AB420">
        <v>25.006558916371201</v>
      </c>
      <c r="AC420">
        <v>25.006558916371201</v>
      </c>
      <c r="AD420">
        <v>25.006558916371201</v>
      </c>
      <c r="AE420">
        <v>25.006558916371201</v>
      </c>
      <c r="AF420">
        <v>4098223.5164204398</v>
      </c>
      <c r="AG420">
        <v>652072.61972571199</v>
      </c>
      <c r="AH420">
        <v>8167438.5978968302</v>
      </c>
      <c r="AI420">
        <v>27618233.478004199</v>
      </c>
      <c r="AJ420">
        <v>130.14775753662701</v>
      </c>
      <c r="AK420">
        <v>130.14775753662701</v>
      </c>
      <c r="AL420">
        <v>102.787888429045</v>
      </c>
      <c r="AM420">
        <v>81.814189485721201</v>
      </c>
      <c r="AN420">
        <v>155.89213867332899</v>
      </c>
      <c r="AO420">
        <v>155.89213867332899</v>
      </c>
      <c r="AP420">
        <v>122.275228121735</v>
      </c>
      <c r="AQ420">
        <v>93.233740780263304</v>
      </c>
      <c r="AR420">
        <v>29799361.226089898</v>
      </c>
      <c r="AS420">
        <v>4741429.8072071299</v>
      </c>
      <c r="AT420">
        <v>48351313.731898099</v>
      </c>
      <c r="AU420">
        <v>131260902.83527</v>
      </c>
      <c r="AV420">
        <v>1.19861041973563</v>
      </c>
      <c r="AW420">
        <v>1.19861041973563</v>
      </c>
      <c r="AX420">
        <v>1.19038304281188</v>
      </c>
      <c r="AY420">
        <v>1.1403410326604599</v>
      </c>
      <c r="AZ420">
        <v>1.19861041973563</v>
      </c>
      <c r="BA420">
        <v>1.19861041973563</v>
      </c>
      <c r="BB420">
        <v>1.19038304281188</v>
      </c>
      <c r="BC420">
        <v>1.1403410326604599</v>
      </c>
      <c r="BD420">
        <v>1.0836666347539099</v>
      </c>
      <c r="BE420">
        <v>1.0836666347539099</v>
      </c>
      <c r="BF420">
        <v>1.0952743537190901</v>
      </c>
      <c r="BG420">
        <v>1.08515079133003</v>
      </c>
      <c r="BH420">
        <v>0.180835828</v>
      </c>
      <c r="BI420">
        <v>0.180835828</v>
      </c>
      <c r="BJ420">
        <v>0.20535931899999901</v>
      </c>
      <c r="BK420">
        <v>0.23708504999999999</v>
      </c>
      <c r="BL420">
        <v>0.180835828</v>
      </c>
      <c r="BM420">
        <v>0.180835828</v>
      </c>
      <c r="BN420">
        <v>0.20535931899999901</v>
      </c>
      <c r="BO420">
        <v>0.23708504999999999</v>
      </c>
      <c r="BP420">
        <v>0.15867292099999999</v>
      </c>
      <c r="BQ420">
        <v>0.15867292099999999</v>
      </c>
      <c r="BR420">
        <v>0.18056576799999999</v>
      </c>
      <c r="BS420">
        <v>0.21254435599999999</v>
      </c>
      <c r="BT420">
        <v>1</v>
      </c>
      <c r="BU420">
        <v>1</v>
      </c>
      <c r="BV420">
        <v>1</v>
      </c>
      <c r="BW420">
        <v>1</v>
      </c>
      <c r="BX420">
        <v>25.006558916371201</v>
      </c>
      <c r="BY420">
        <v>25.006558916371201</v>
      </c>
      <c r="BZ420">
        <v>25.006558916371201</v>
      </c>
      <c r="CA420">
        <v>25.006558916371201</v>
      </c>
      <c r="CB420">
        <v>4098223.5164204398</v>
      </c>
      <c r="CC420">
        <v>652072.61972571199</v>
      </c>
      <c r="CD420">
        <v>8167438.5978968302</v>
      </c>
      <c r="CE420">
        <v>27618233.478004199</v>
      </c>
    </row>
    <row r="421" spans="1:83" x14ac:dyDescent="0.25">
      <c r="A421">
        <v>858</v>
      </c>
      <c r="B421" t="s">
        <v>88</v>
      </c>
      <c r="C421">
        <v>1</v>
      </c>
      <c r="D421">
        <v>2049</v>
      </c>
      <c r="E421">
        <v>2047</v>
      </c>
      <c r="F421">
        <v>0.139167938750582</v>
      </c>
      <c r="G421">
        <v>2.2143240168152001E-2</v>
      </c>
      <c r="H421">
        <v>0.22578974663109799</v>
      </c>
      <c r="I421">
        <v>0.612899074450166</v>
      </c>
      <c r="J421">
        <v>180.95993043694699</v>
      </c>
      <c r="K421">
        <v>180.95993043694699</v>
      </c>
      <c r="L421">
        <v>147.32043154069399</v>
      </c>
      <c r="M421">
        <v>118.25954947274499</v>
      </c>
      <c r="N421">
        <v>165579.12448196899</v>
      </c>
      <c r="O421">
        <v>26345.567471597202</v>
      </c>
      <c r="P421">
        <v>329981.84128250799</v>
      </c>
      <c r="Q421">
        <v>1115839.0425002701</v>
      </c>
      <c r="R421">
        <v>2118.6822194989199</v>
      </c>
      <c r="S421">
        <v>215302368.61356401</v>
      </c>
      <c r="T421">
        <v>101620.888036943</v>
      </c>
      <c r="U421">
        <v>38.816000000000003</v>
      </c>
      <c r="V421">
        <v>30290.955905556199</v>
      </c>
      <c r="W421">
        <v>3.8175272292594801E-4</v>
      </c>
      <c r="X421">
        <v>25.848700752001701</v>
      </c>
      <c r="Y421">
        <v>25.848700752001701</v>
      </c>
      <c r="Z421">
        <v>19.5690709633305</v>
      </c>
      <c r="AA421">
        <v>11.481887838705401</v>
      </c>
      <c r="AB421">
        <v>24.963472148318399</v>
      </c>
      <c r="AC421">
        <v>24.963472148318399</v>
      </c>
      <c r="AD421">
        <v>24.963472148318399</v>
      </c>
      <c r="AE421">
        <v>24.963472148318399</v>
      </c>
      <c r="AF421">
        <v>4112221.5577937402</v>
      </c>
      <c r="AG421">
        <v>654302.94696693902</v>
      </c>
      <c r="AH421">
        <v>8195288.0797715504</v>
      </c>
      <c r="AI421">
        <v>27712445.760864999</v>
      </c>
      <c r="AJ421">
        <v>130.14775753662701</v>
      </c>
      <c r="AK421">
        <v>130.14775753662701</v>
      </c>
      <c r="AL421">
        <v>102.787888429045</v>
      </c>
      <c r="AM421">
        <v>81.814189485721201</v>
      </c>
      <c r="AN421">
        <v>155.99645828862799</v>
      </c>
      <c r="AO421">
        <v>155.99645828862799</v>
      </c>
      <c r="AP421">
        <v>122.356959392376</v>
      </c>
      <c r="AQ421">
        <v>93.296077324426605</v>
      </c>
      <c r="AR421">
        <v>29963186.848067801</v>
      </c>
      <c r="AS421">
        <v>4767492.0569821401</v>
      </c>
      <c r="AT421">
        <v>48613067.258331999</v>
      </c>
      <c r="AU421">
        <v>131958622.45018201</v>
      </c>
      <c r="AV421">
        <v>1.19941403993963</v>
      </c>
      <c r="AW421">
        <v>1.19941403993963</v>
      </c>
      <c r="AX421">
        <v>1.1911799795400599</v>
      </c>
      <c r="AY421">
        <v>1.1411047691651299</v>
      </c>
      <c r="AZ421">
        <v>1.19941403993963</v>
      </c>
      <c r="BA421">
        <v>1.19941403993963</v>
      </c>
      <c r="BB421">
        <v>1.1911799795400599</v>
      </c>
      <c r="BC421">
        <v>1.1411047691651299</v>
      </c>
      <c r="BD421">
        <v>1.0843931897610699</v>
      </c>
      <c r="BE421">
        <v>1.0843931897610699</v>
      </c>
      <c r="BF421">
        <v>1.0960076171549</v>
      </c>
      <c r="BG421">
        <v>1.0858775645045999</v>
      </c>
      <c r="BH421">
        <v>0.180835828</v>
      </c>
      <c r="BI421">
        <v>0.180835828</v>
      </c>
      <c r="BJ421">
        <v>0.20535931899999901</v>
      </c>
      <c r="BK421">
        <v>0.23708504999999999</v>
      </c>
      <c r="BL421">
        <v>0.180835828</v>
      </c>
      <c r="BM421">
        <v>0.180835828</v>
      </c>
      <c r="BN421">
        <v>0.20535931899999901</v>
      </c>
      <c r="BO421">
        <v>0.23708504999999999</v>
      </c>
      <c r="BP421">
        <v>0.15867292099999999</v>
      </c>
      <c r="BQ421">
        <v>0.15867292099999999</v>
      </c>
      <c r="BR421">
        <v>0.18056576799999999</v>
      </c>
      <c r="BS421">
        <v>0.21254435599999999</v>
      </c>
      <c r="BT421">
        <v>1</v>
      </c>
      <c r="BU421">
        <v>1</v>
      </c>
      <c r="BV421">
        <v>1</v>
      </c>
      <c r="BW421">
        <v>1</v>
      </c>
      <c r="BX421">
        <v>24.963472148318399</v>
      </c>
      <c r="BY421">
        <v>24.963472148318399</v>
      </c>
      <c r="BZ421">
        <v>24.963472148318399</v>
      </c>
      <c r="CA421">
        <v>24.963472148318399</v>
      </c>
      <c r="CB421">
        <v>4112221.5577937402</v>
      </c>
      <c r="CC421">
        <v>654302.94696693902</v>
      </c>
      <c r="CD421">
        <v>8195288.0797715504</v>
      </c>
      <c r="CE421">
        <v>27712445.760864999</v>
      </c>
    </row>
    <row r="422" spans="1:83" x14ac:dyDescent="0.25">
      <c r="A422">
        <v>880</v>
      </c>
      <c r="B422" t="s">
        <v>88</v>
      </c>
      <c r="C422">
        <v>1</v>
      </c>
      <c r="D422">
        <v>2050</v>
      </c>
      <c r="E422">
        <v>2048</v>
      </c>
      <c r="F422">
        <v>0.13918896763324101</v>
      </c>
      <c r="G422">
        <v>2.2146452102095201E-2</v>
      </c>
      <c r="H422">
        <v>0.22580185717225201</v>
      </c>
      <c r="I422">
        <v>0.61286272309240997</v>
      </c>
      <c r="J422">
        <v>181.01183416469499</v>
      </c>
      <c r="K422">
        <v>181.01183416469499</v>
      </c>
      <c r="L422">
        <v>147.34966134448101</v>
      </c>
      <c r="M422">
        <v>118.26934831614</v>
      </c>
      <c r="N422">
        <v>166434.57149671001</v>
      </c>
      <c r="O422">
        <v>26481.518819055698</v>
      </c>
      <c r="P422">
        <v>331683.65088289202</v>
      </c>
      <c r="Q422">
        <v>1121596.64184683</v>
      </c>
      <c r="R422">
        <v>2120.7068206949398</v>
      </c>
      <c r="S422">
        <v>216444072.88383099</v>
      </c>
      <c r="T422">
        <v>102062.232634732</v>
      </c>
      <c r="U422">
        <v>38.816000000000003</v>
      </c>
      <c r="V422">
        <v>30519.304420835098</v>
      </c>
      <c r="W422">
        <v>3.8009475176264501E-4</v>
      </c>
      <c r="X422">
        <v>25.9532901194635</v>
      </c>
      <c r="Y422">
        <v>25.9532901194635</v>
      </c>
      <c r="Z422">
        <v>19.650986406831699</v>
      </c>
      <c r="AA422">
        <v>11.544372321815001</v>
      </c>
      <c r="AB422">
        <v>24.910786508604399</v>
      </c>
      <c r="AC422">
        <v>24.910786508604399</v>
      </c>
      <c r="AD422">
        <v>24.910786508604399</v>
      </c>
      <c r="AE422">
        <v>24.910786508604399</v>
      </c>
      <c r="AF422">
        <v>4124706.22025197</v>
      </c>
      <c r="AG422">
        <v>656288.80673299194</v>
      </c>
      <c r="AH422">
        <v>8220107.1999047399</v>
      </c>
      <c r="AI422">
        <v>27796428.165689901</v>
      </c>
      <c r="AJ422">
        <v>130.14775753662701</v>
      </c>
      <c r="AK422">
        <v>130.14775753662701</v>
      </c>
      <c r="AL422">
        <v>102.787888429045</v>
      </c>
      <c r="AM422">
        <v>81.814189485721201</v>
      </c>
      <c r="AN422">
        <v>156.10104765609</v>
      </c>
      <c r="AO422">
        <v>156.10104765609</v>
      </c>
      <c r="AP422">
        <v>122.438874835877</v>
      </c>
      <c r="AQ422">
        <v>93.358561807536205</v>
      </c>
      <c r="AR422">
        <v>30126627.0550345</v>
      </c>
      <c r="AS422">
        <v>4793468.2929041702</v>
      </c>
      <c r="AT422">
        <v>48873473.631095402</v>
      </c>
      <c r="AU422">
        <v>132650503.904797</v>
      </c>
      <c r="AV422">
        <v>1.20021960387292</v>
      </c>
      <c r="AW422">
        <v>1.20021960387292</v>
      </c>
      <c r="AX422">
        <v>1.1919786022679699</v>
      </c>
      <c r="AY422">
        <v>1.1418702049466301</v>
      </c>
      <c r="AZ422">
        <v>1.20021960387292</v>
      </c>
      <c r="BA422">
        <v>1.20021960387292</v>
      </c>
      <c r="BB422">
        <v>1.1919786022679699</v>
      </c>
      <c r="BC422">
        <v>1.1418702049466301</v>
      </c>
      <c r="BD422">
        <v>1.08512150209866</v>
      </c>
      <c r="BE422">
        <v>1.08512150209866</v>
      </c>
      <c r="BF422">
        <v>1.0967424318832</v>
      </c>
      <c r="BG422">
        <v>1.08660595471439</v>
      </c>
      <c r="BH422">
        <v>0.180835828</v>
      </c>
      <c r="BI422">
        <v>0.180835828</v>
      </c>
      <c r="BJ422">
        <v>0.20535931899999901</v>
      </c>
      <c r="BK422">
        <v>0.23708504999999999</v>
      </c>
      <c r="BL422">
        <v>0.180835828</v>
      </c>
      <c r="BM422">
        <v>0.180835828</v>
      </c>
      <c r="BN422">
        <v>0.20535931899999901</v>
      </c>
      <c r="BO422">
        <v>0.23708504999999999</v>
      </c>
      <c r="BP422">
        <v>0.15867292099999999</v>
      </c>
      <c r="BQ422">
        <v>0.15867292099999999</v>
      </c>
      <c r="BR422">
        <v>0.18056576799999999</v>
      </c>
      <c r="BS422">
        <v>0.21254435599999999</v>
      </c>
      <c r="BT422">
        <v>1</v>
      </c>
      <c r="BU422">
        <v>1</v>
      </c>
      <c r="BV422">
        <v>1</v>
      </c>
      <c r="BW422">
        <v>1</v>
      </c>
      <c r="BX422">
        <v>24.910786508604399</v>
      </c>
      <c r="BY422">
        <v>24.910786508604399</v>
      </c>
      <c r="BZ422">
        <v>24.910786508604399</v>
      </c>
      <c r="CA422">
        <v>24.910786508604399</v>
      </c>
      <c r="CB422">
        <v>4124706.22025197</v>
      </c>
      <c r="CC422">
        <v>656288.80673299194</v>
      </c>
      <c r="CD422">
        <v>8220107.1999047399</v>
      </c>
      <c r="CE422">
        <v>27796428.165689901</v>
      </c>
    </row>
    <row r="423" spans="1:83" x14ac:dyDescent="0.25">
      <c r="A423">
        <v>902</v>
      </c>
      <c r="B423" t="s">
        <v>88</v>
      </c>
      <c r="C423">
        <v>1</v>
      </c>
      <c r="D423">
        <v>2051</v>
      </c>
      <c r="E423">
        <v>2049</v>
      </c>
      <c r="F423">
        <v>0.139212695567794</v>
      </c>
      <c r="G423">
        <v>2.2149989473905899E-2</v>
      </c>
      <c r="H423">
        <v>0.225815479297197</v>
      </c>
      <c r="I423">
        <v>0.61282183566110204</v>
      </c>
      <c r="J423">
        <v>181.05522050814</v>
      </c>
      <c r="K423">
        <v>181.05522050814</v>
      </c>
      <c r="L423">
        <v>147.37029409230999</v>
      </c>
      <c r="M423">
        <v>118.27051582818299</v>
      </c>
      <c r="N423">
        <v>167295.806951429</v>
      </c>
      <c r="O423">
        <v>26618.2645762949</v>
      </c>
      <c r="P423">
        <v>333396.49027123</v>
      </c>
      <c r="Q423">
        <v>1127392.1471923401</v>
      </c>
      <c r="R423">
        <v>2122.6095896839201</v>
      </c>
      <c r="S423">
        <v>217579144.58977899</v>
      </c>
      <c r="T423">
        <v>102505.494014176</v>
      </c>
      <c r="U423">
        <v>38.816000000000003</v>
      </c>
      <c r="V423">
        <v>30749.374342483501</v>
      </c>
      <c r="W423">
        <v>3.7844398125100201E-4</v>
      </c>
      <c r="X423">
        <v>26.058132458932899</v>
      </c>
      <c r="Y423">
        <v>26.058132458932899</v>
      </c>
      <c r="Z423">
        <v>19.733075150685</v>
      </c>
      <c r="AA423">
        <v>11.6069958298822</v>
      </c>
      <c r="AB423">
        <v>24.8493305125799</v>
      </c>
      <c r="AC423">
        <v>24.8493305125799</v>
      </c>
      <c r="AD423">
        <v>24.8493305125799</v>
      </c>
      <c r="AE423">
        <v>24.8493305125799</v>
      </c>
      <c r="AF423">
        <v>4135787.6758413701</v>
      </c>
      <c r="AG423">
        <v>658048.01360982296</v>
      </c>
      <c r="AH423">
        <v>8242116.6664081803</v>
      </c>
      <c r="AI423">
        <v>27870925.655051701</v>
      </c>
      <c r="AJ423">
        <v>130.14775753662701</v>
      </c>
      <c r="AK423">
        <v>130.14775753662701</v>
      </c>
      <c r="AL423">
        <v>102.787888429045</v>
      </c>
      <c r="AM423">
        <v>81.814189485721201</v>
      </c>
      <c r="AN423">
        <v>156.20588999556</v>
      </c>
      <c r="AO423">
        <v>156.20588999556</v>
      </c>
      <c r="AP423">
        <v>122.52096357972999</v>
      </c>
      <c r="AQ423">
        <v>93.421185315603395</v>
      </c>
      <c r="AR423">
        <v>30289779.2176782</v>
      </c>
      <c r="AS423">
        <v>4819375.76240509</v>
      </c>
      <c r="AT423">
        <v>49132738.820615299</v>
      </c>
      <c r="AU423">
        <v>133337250.78908101</v>
      </c>
      <c r="AV423">
        <v>1.20102699212592</v>
      </c>
      <c r="AW423">
        <v>1.20102699212592</v>
      </c>
      <c r="AX423">
        <v>1.1927788130299299</v>
      </c>
      <c r="AY423">
        <v>1.142637239103</v>
      </c>
      <c r="AZ423">
        <v>1.20102699212592</v>
      </c>
      <c r="BA423">
        <v>1.20102699212592</v>
      </c>
      <c r="BB423">
        <v>1.1927788130299299</v>
      </c>
      <c r="BC423">
        <v>1.142637239103</v>
      </c>
      <c r="BD423">
        <v>1.08585146380821</v>
      </c>
      <c r="BE423">
        <v>1.08585146380821</v>
      </c>
      <c r="BF423">
        <v>1.0974787077655199</v>
      </c>
      <c r="BG423">
        <v>1.0873358659408701</v>
      </c>
      <c r="BH423">
        <v>0.180835828</v>
      </c>
      <c r="BI423">
        <v>0.180835828</v>
      </c>
      <c r="BJ423">
        <v>0.20535931899999901</v>
      </c>
      <c r="BK423">
        <v>0.23708504999999999</v>
      </c>
      <c r="BL423">
        <v>0.180835828</v>
      </c>
      <c r="BM423">
        <v>0.180835828</v>
      </c>
      <c r="BN423">
        <v>0.20535931899999901</v>
      </c>
      <c r="BO423">
        <v>0.23708504999999999</v>
      </c>
      <c r="BP423">
        <v>0.15867292099999999</v>
      </c>
      <c r="BQ423">
        <v>0.15867292099999999</v>
      </c>
      <c r="BR423">
        <v>0.18056576799999999</v>
      </c>
      <c r="BS423">
        <v>0.21254435599999999</v>
      </c>
      <c r="BT423">
        <v>1</v>
      </c>
      <c r="BU423">
        <v>1</v>
      </c>
      <c r="BV423">
        <v>1</v>
      </c>
      <c r="BW423">
        <v>1</v>
      </c>
      <c r="BX423">
        <v>24.8493305125799</v>
      </c>
      <c r="BY423">
        <v>24.8493305125799</v>
      </c>
      <c r="BZ423">
        <v>24.8493305125799</v>
      </c>
      <c r="CA423">
        <v>24.8493305125799</v>
      </c>
      <c r="CB423">
        <v>4135787.6758413701</v>
      </c>
      <c r="CC423">
        <v>658048.01360982296</v>
      </c>
      <c r="CD423">
        <v>8242116.6664081803</v>
      </c>
      <c r="CE423">
        <v>27870925.655051701</v>
      </c>
    </row>
    <row r="424" spans="1:83" x14ac:dyDescent="0.25">
      <c r="A424">
        <v>10</v>
      </c>
      <c r="B424" t="s">
        <v>89</v>
      </c>
      <c r="C424">
        <v>1</v>
      </c>
      <c r="D424">
        <v>2010</v>
      </c>
      <c r="E424">
        <v>2008</v>
      </c>
      <c r="F424">
        <v>0.26553631799999999</v>
      </c>
      <c r="G424">
        <v>3.5594479999999898E-3</v>
      </c>
      <c r="H424">
        <v>0.24068904999999999</v>
      </c>
      <c r="I424">
        <v>0.490215185</v>
      </c>
      <c r="J424">
        <v>342.26229489999997</v>
      </c>
      <c r="K424">
        <v>231.197486</v>
      </c>
      <c r="L424">
        <v>176.31830650000001</v>
      </c>
      <c r="M424">
        <v>124.8241165</v>
      </c>
      <c r="N424">
        <v>1183840.102</v>
      </c>
      <c r="O424">
        <v>23492.416000000001</v>
      </c>
      <c r="P424">
        <v>2082989.6040000001</v>
      </c>
      <c r="Q424">
        <v>5992615.8029999901</v>
      </c>
      <c r="R424">
        <v>2749.71463299999</v>
      </c>
      <c r="S424">
        <v>1525907390</v>
      </c>
      <c r="T424">
        <v>554933</v>
      </c>
      <c r="U424">
        <v>103.96599999999999</v>
      </c>
      <c r="V424">
        <v>67726.989730000001</v>
      </c>
      <c r="W424">
        <v>1.8734900000000001E-4</v>
      </c>
      <c r="X424">
        <v>-9.0677882160000003</v>
      </c>
      <c r="Y424">
        <v>-9.0677882160000003</v>
      </c>
      <c r="Z424">
        <v>0.87009795299999904</v>
      </c>
      <c r="AA424">
        <v>-6.9366943970000001</v>
      </c>
      <c r="AB424">
        <v>111.0648089</v>
      </c>
      <c r="AC424">
        <v>0</v>
      </c>
      <c r="AD424">
        <v>0</v>
      </c>
      <c r="AE424">
        <v>0</v>
      </c>
      <c r="AF424">
        <v>131482974.7</v>
      </c>
      <c r="AG424">
        <v>0</v>
      </c>
      <c r="AH424">
        <v>0</v>
      </c>
      <c r="AI424">
        <v>0</v>
      </c>
      <c r="AJ424">
        <v>240.26527419999999</v>
      </c>
      <c r="AK424">
        <v>240.26527419999999</v>
      </c>
      <c r="AL424">
        <v>175.44820859999999</v>
      </c>
      <c r="AM424">
        <v>131.7608109</v>
      </c>
      <c r="AN424">
        <v>231.197486</v>
      </c>
      <c r="AO424">
        <v>231.197486</v>
      </c>
      <c r="AP424">
        <v>176.31830650000001</v>
      </c>
      <c r="AQ424">
        <v>124.8241165</v>
      </c>
      <c r="AR424">
        <v>405183830.10000002</v>
      </c>
      <c r="AS424">
        <v>5431387.5189999901</v>
      </c>
      <c r="AT424">
        <v>367269199.5</v>
      </c>
      <c r="AU424">
        <v>748022973.20000005</v>
      </c>
      <c r="AV424">
        <v>1.111301447</v>
      </c>
      <c r="AW424">
        <v>1.111301447</v>
      </c>
      <c r="AX424">
        <v>1.1213369070000001</v>
      </c>
      <c r="AY424">
        <v>1.090344033</v>
      </c>
      <c r="AZ424">
        <v>1.111301447</v>
      </c>
      <c r="BA424">
        <v>1.111301447</v>
      </c>
      <c r="BB424">
        <v>1.1213369070000001</v>
      </c>
      <c r="BC424">
        <v>1.0903487199999999</v>
      </c>
      <c r="BD424">
        <v>1.0672742420000001</v>
      </c>
      <c r="BE424">
        <v>1.0672742420000001</v>
      </c>
      <c r="BF424">
        <v>1.0816209379999999</v>
      </c>
      <c r="BG424">
        <v>0.85060007799999904</v>
      </c>
      <c r="BH424">
        <v>0.16033476999999999</v>
      </c>
      <c r="BI424">
        <v>0.16033476999999999</v>
      </c>
      <c r="BJ424">
        <v>0.18832829600000001</v>
      </c>
      <c r="BK424">
        <v>0.21767109699999901</v>
      </c>
      <c r="BL424">
        <v>0.16033476999999999</v>
      </c>
      <c r="BM424">
        <v>0.16033476999999999</v>
      </c>
      <c r="BN424">
        <v>0.18832829600000001</v>
      </c>
      <c r="BO424">
        <v>0.21767057500000001</v>
      </c>
      <c r="BP424">
        <v>0.15867292099999999</v>
      </c>
      <c r="BQ424">
        <v>0.15867292099999999</v>
      </c>
      <c r="BR424">
        <v>0.18056576799999999</v>
      </c>
      <c r="BS424">
        <v>3.9175603999999899E-2</v>
      </c>
      <c r="BT424">
        <v>1</v>
      </c>
      <c r="BU424">
        <v>1</v>
      </c>
      <c r="BV424">
        <v>1</v>
      </c>
      <c r="BW424">
        <v>0.99996871200000004</v>
      </c>
      <c r="BX424">
        <v>102.0409693</v>
      </c>
      <c r="BY424">
        <v>0</v>
      </c>
      <c r="BZ424">
        <v>0</v>
      </c>
      <c r="CA424">
        <v>0</v>
      </c>
      <c r="CB424">
        <v>120800191.5</v>
      </c>
      <c r="CC424">
        <v>0</v>
      </c>
      <c r="CD424">
        <v>0</v>
      </c>
      <c r="CE424">
        <v>0</v>
      </c>
    </row>
    <row r="425" spans="1:83" x14ac:dyDescent="0.25">
      <c r="A425">
        <v>11</v>
      </c>
      <c r="B425" t="s">
        <v>89</v>
      </c>
      <c r="C425">
        <v>1</v>
      </c>
      <c r="D425">
        <v>2011</v>
      </c>
      <c r="E425">
        <v>2009</v>
      </c>
      <c r="F425">
        <v>0.42207234500000002</v>
      </c>
      <c r="G425">
        <v>2.2497860000000001E-3</v>
      </c>
      <c r="H425">
        <v>0.211299282</v>
      </c>
      <c r="I425">
        <v>0.364378586</v>
      </c>
      <c r="J425">
        <v>243.27419330000001</v>
      </c>
      <c r="K425">
        <v>137.01548629999999</v>
      </c>
      <c r="L425">
        <v>73.699760599999905</v>
      </c>
      <c r="M425">
        <v>44.790102210000001</v>
      </c>
      <c r="N425">
        <v>1219108.2479999999</v>
      </c>
      <c r="O425">
        <v>11537.798999999901</v>
      </c>
      <c r="P425">
        <v>2014574.6189999999</v>
      </c>
      <c r="Q425">
        <v>5716394.6799999997</v>
      </c>
      <c r="R425">
        <v>1253.585908</v>
      </c>
      <c r="S425">
        <v>702670001.79999995</v>
      </c>
      <c r="T425">
        <v>560528</v>
      </c>
      <c r="U425">
        <v>18.116</v>
      </c>
      <c r="V425">
        <v>63734.426420000003</v>
      </c>
      <c r="W425" s="1">
        <v>3.2299999999999897E-5</v>
      </c>
      <c r="X425">
        <v>38.53335414</v>
      </c>
      <c r="Y425">
        <v>38.53335414</v>
      </c>
      <c r="Z425">
        <v>13.507027109999999</v>
      </c>
      <c r="AA425">
        <v>6.9647767949999997</v>
      </c>
      <c r="AB425">
        <v>106.25870690000001</v>
      </c>
      <c r="AC425">
        <v>0</v>
      </c>
      <c r="AD425">
        <v>0</v>
      </c>
      <c r="AE425">
        <v>0</v>
      </c>
      <c r="AF425">
        <v>129540866.09999999</v>
      </c>
      <c r="AG425">
        <v>0</v>
      </c>
      <c r="AH425">
        <v>0</v>
      </c>
      <c r="AI425">
        <v>0</v>
      </c>
      <c r="AJ425">
        <v>98.482132199999995</v>
      </c>
      <c r="AK425">
        <v>98.482132199999995</v>
      </c>
      <c r="AL425">
        <v>60.192733490000002</v>
      </c>
      <c r="AM425">
        <v>37.825325419999999</v>
      </c>
      <c r="AN425">
        <v>137.01548629999999</v>
      </c>
      <c r="AO425">
        <v>137.01548629999999</v>
      </c>
      <c r="AP425">
        <v>73.699760599999905</v>
      </c>
      <c r="AQ425">
        <v>44.790102210000001</v>
      </c>
      <c r="AR425">
        <v>296577575.60000002</v>
      </c>
      <c r="AS425">
        <v>1580857.14099999</v>
      </c>
      <c r="AT425">
        <v>148473667.09999999</v>
      </c>
      <c r="AU425">
        <v>256037902</v>
      </c>
      <c r="AV425">
        <v>1.111301447</v>
      </c>
      <c r="AW425">
        <v>1.111301447</v>
      </c>
      <c r="AX425">
        <v>1.1213369070000001</v>
      </c>
      <c r="AY425">
        <v>1.090344033</v>
      </c>
      <c r="AZ425">
        <v>1.111301447</v>
      </c>
      <c r="BA425">
        <v>1.111301447</v>
      </c>
      <c r="BB425">
        <v>1.1213369070000001</v>
      </c>
      <c r="BC425">
        <v>1.0903487199999999</v>
      </c>
      <c r="BD425">
        <v>1.0672742420000001</v>
      </c>
      <c r="BE425">
        <v>1.0672742420000001</v>
      </c>
      <c r="BF425">
        <v>1.0816209379999999</v>
      </c>
      <c r="BG425">
        <v>0.85060007799999904</v>
      </c>
      <c r="BH425">
        <v>0.16033476999999999</v>
      </c>
      <c r="BI425">
        <v>0.16033476999999999</v>
      </c>
      <c r="BJ425">
        <v>0.18832829600000001</v>
      </c>
      <c r="BK425">
        <v>0.21767109699999901</v>
      </c>
      <c r="BL425">
        <v>0.16033476999999999</v>
      </c>
      <c r="BM425">
        <v>0.16033476999999999</v>
      </c>
      <c r="BN425">
        <v>0.18832829600000001</v>
      </c>
      <c r="BO425">
        <v>0.21767057500000001</v>
      </c>
      <c r="BP425">
        <v>0.15867292099999999</v>
      </c>
      <c r="BQ425">
        <v>0.15867292099999999</v>
      </c>
      <c r="BR425">
        <v>0.18056576799999999</v>
      </c>
      <c r="BS425">
        <v>3.9175603999999899E-2</v>
      </c>
      <c r="BT425">
        <v>1</v>
      </c>
      <c r="BU425">
        <v>1</v>
      </c>
      <c r="BV425">
        <v>1</v>
      </c>
      <c r="BW425">
        <v>0.99996871200000004</v>
      </c>
      <c r="BX425">
        <v>103.0185638</v>
      </c>
      <c r="BY425">
        <v>0</v>
      </c>
      <c r="BZ425">
        <v>0</v>
      </c>
      <c r="CA425">
        <v>0</v>
      </c>
      <c r="CB425">
        <v>125590780.8</v>
      </c>
      <c r="CC425">
        <v>0</v>
      </c>
      <c r="CD425">
        <v>0</v>
      </c>
      <c r="CE425">
        <v>0</v>
      </c>
    </row>
    <row r="426" spans="1:83" x14ac:dyDescent="0.25">
      <c r="A426">
        <v>12</v>
      </c>
      <c r="B426" t="s">
        <v>89</v>
      </c>
      <c r="C426">
        <v>1</v>
      </c>
      <c r="D426">
        <v>2012</v>
      </c>
      <c r="E426">
        <v>2010</v>
      </c>
      <c r="F426">
        <v>0.31480827099999997</v>
      </c>
      <c r="G426">
        <v>1.7224250000000001E-3</v>
      </c>
      <c r="H426">
        <v>0.21372797899999901</v>
      </c>
      <c r="I426">
        <v>0.46974132600000001</v>
      </c>
      <c r="J426">
        <v>220.19818459999999</v>
      </c>
      <c r="K426">
        <v>113.9735392</v>
      </c>
      <c r="L426">
        <v>88.304942639999993</v>
      </c>
      <c r="M426">
        <v>68.574821599999893</v>
      </c>
      <c r="N426">
        <v>1194459.817</v>
      </c>
      <c r="O426">
        <v>12626.28</v>
      </c>
      <c r="P426">
        <v>2022159.9779999999</v>
      </c>
      <c r="Q426">
        <v>5723124.9479999999</v>
      </c>
      <c r="R426">
        <v>1478.061236</v>
      </c>
      <c r="S426">
        <v>835485938.29999995</v>
      </c>
      <c r="T426">
        <v>565258</v>
      </c>
      <c r="U426">
        <v>23.671999999999901</v>
      </c>
      <c r="V426">
        <v>62171.92699</v>
      </c>
      <c r="W426" s="1">
        <v>4.18999999999999E-5</v>
      </c>
      <c r="X426">
        <v>22.862766539999999</v>
      </c>
      <c r="Y426">
        <v>22.862766539999999</v>
      </c>
      <c r="Z426">
        <v>12.709067490000001</v>
      </c>
      <c r="AA426">
        <v>4.4715793259999996</v>
      </c>
      <c r="AB426">
        <v>106.22464549999999</v>
      </c>
      <c r="AC426">
        <v>0</v>
      </c>
      <c r="AD426">
        <v>0</v>
      </c>
      <c r="AE426">
        <v>0</v>
      </c>
      <c r="AF426">
        <v>126881070.59999999</v>
      </c>
      <c r="AG426">
        <v>0</v>
      </c>
      <c r="AH426">
        <v>0</v>
      </c>
      <c r="AI426">
        <v>0</v>
      </c>
      <c r="AJ426">
        <v>91.110772620000006</v>
      </c>
      <c r="AK426">
        <v>91.110772620000006</v>
      </c>
      <c r="AL426">
        <v>75.595875149999998</v>
      </c>
      <c r="AM426">
        <v>64.103242269999996</v>
      </c>
      <c r="AN426">
        <v>113.9735392</v>
      </c>
      <c r="AO426">
        <v>113.9735392</v>
      </c>
      <c r="AP426">
        <v>88.304942639999993</v>
      </c>
      <c r="AQ426">
        <v>68.574821599999893</v>
      </c>
      <c r="AR426">
        <v>263017883.30000001</v>
      </c>
      <c r="AS426">
        <v>1439061.818</v>
      </c>
      <c r="AT426">
        <v>178566720.90000001</v>
      </c>
      <c r="AU426">
        <v>392462272.30000001</v>
      </c>
      <c r="AV426">
        <v>1.111301447</v>
      </c>
      <c r="AW426">
        <v>1.111301447</v>
      </c>
      <c r="AX426">
        <v>1.1213369070000001</v>
      </c>
      <c r="AY426">
        <v>1.090344033</v>
      </c>
      <c r="AZ426">
        <v>1.111301447</v>
      </c>
      <c r="BA426">
        <v>1.111301447</v>
      </c>
      <c r="BB426">
        <v>1.1213369070000001</v>
      </c>
      <c r="BC426">
        <v>1.0903487199999999</v>
      </c>
      <c r="BD426">
        <v>1.0672742420000001</v>
      </c>
      <c r="BE426">
        <v>1.0672742420000001</v>
      </c>
      <c r="BF426">
        <v>1.0816209379999999</v>
      </c>
      <c r="BG426">
        <v>0.85060007799999904</v>
      </c>
      <c r="BH426">
        <v>0.16033476999999999</v>
      </c>
      <c r="BI426">
        <v>0.16033476999999999</v>
      </c>
      <c r="BJ426">
        <v>0.18832829600000001</v>
      </c>
      <c r="BK426">
        <v>0.21767109699999901</v>
      </c>
      <c r="BL426">
        <v>0.16033476999999999</v>
      </c>
      <c r="BM426">
        <v>0.16033476999999999</v>
      </c>
      <c r="BN426">
        <v>0.18832829600000001</v>
      </c>
      <c r="BO426">
        <v>0.21767057500000001</v>
      </c>
      <c r="BP426">
        <v>0.15867292099999999</v>
      </c>
      <c r="BQ426">
        <v>0.15867292099999999</v>
      </c>
      <c r="BR426">
        <v>0.18056576799999999</v>
      </c>
      <c r="BS426">
        <v>3.9175603999999899E-2</v>
      </c>
      <c r="BT426">
        <v>1</v>
      </c>
      <c r="BU426">
        <v>1</v>
      </c>
      <c r="BV426">
        <v>1</v>
      </c>
      <c r="BW426">
        <v>0.99996871200000004</v>
      </c>
      <c r="BX426">
        <v>103.8912108</v>
      </c>
      <c r="BY426">
        <v>0</v>
      </c>
      <c r="BZ426">
        <v>0</v>
      </c>
      <c r="CA426">
        <v>0</v>
      </c>
      <c r="CB426">
        <v>124093876.7</v>
      </c>
      <c r="CC426">
        <v>0</v>
      </c>
      <c r="CD426">
        <v>0</v>
      </c>
      <c r="CE426">
        <v>0</v>
      </c>
    </row>
    <row r="427" spans="1:83" x14ac:dyDescent="0.25">
      <c r="A427">
        <v>13</v>
      </c>
      <c r="B427" t="s">
        <v>89</v>
      </c>
      <c r="C427">
        <v>1</v>
      </c>
      <c r="D427">
        <v>2013</v>
      </c>
      <c r="E427">
        <v>2011</v>
      </c>
      <c r="F427">
        <v>0.31550525899999998</v>
      </c>
      <c r="G427">
        <v>1.7318100000000001E-3</v>
      </c>
      <c r="H427">
        <v>0.23854916300000001</v>
      </c>
      <c r="I427">
        <v>0.44421376799999901</v>
      </c>
      <c r="J427">
        <v>201.67106849999999</v>
      </c>
      <c r="K427">
        <v>99.01403535</v>
      </c>
      <c r="L427">
        <v>90.319613709999999</v>
      </c>
      <c r="M427">
        <v>59.252011060000001</v>
      </c>
      <c r="N427">
        <v>1210772.1189999999</v>
      </c>
      <c r="O427">
        <v>13536.388000000001</v>
      </c>
      <c r="P427">
        <v>2044067.503</v>
      </c>
      <c r="Q427">
        <v>5802141.6569999997</v>
      </c>
      <c r="R427">
        <v>1357.4052279999901</v>
      </c>
      <c r="S427">
        <v>773925948.29999995</v>
      </c>
      <c r="T427">
        <v>570151</v>
      </c>
      <c r="U427">
        <v>23.954000000000001</v>
      </c>
      <c r="V427">
        <v>58130.796340000001</v>
      </c>
      <c r="W427" s="1">
        <v>4.1999999999999998E-5</v>
      </c>
      <c r="X427">
        <v>11.945999609999999</v>
      </c>
      <c r="Y427">
        <v>11.945999609999999</v>
      </c>
      <c r="Z427">
        <v>18.522153079999999</v>
      </c>
      <c r="AA427">
        <v>9.7394496749999995</v>
      </c>
      <c r="AB427">
        <v>102.6570332</v>
      </c>
      <c r="AC427">
        <v>0</v>
      </c>
      <c r="AD427">
        <v>0</v>
      </c>
      <c r="AE427">
        <v>0</v>
      </c>
      <c r="AF427">
        <v>124294273.59999999</v>
      </c>
      <c r="AG427">
        <v>0</v>
      </c>
      <c r="AH427">
        <v>0</v>
      </c>
      <c r="AI427">
        <v>0</v>
      </c>
      <c r="AJ427">
        <v>87.068035739999999</v>
      </c>
      <c r="AK427">
        <v>87.068035739999999</v>
      </c>
      <c r="AL427">
        <v>71.797460639999997</v>
      </c>
      <c r="AM427">
        <v>49.512561380000001</v>
      </c>
      <c r="AN427">
        <v>99.01403535</v>
      </c>
      <c r="AO427">
        <v>99.01403535</v>
      </c>
      <c r="AP427">
        <v>90.319613709999999</v>
      </c>
      <c r="AQ427">
        <v>59.252011060000001</v>
      </c>
      <c r="AR427">
        <v>244177707</v>
      </c>
      <c r="AS427">
        <v>1340292.3999999999</v>
      </c>
      <c r="AT427">
        <v>184619387.30000001</v>
      </c>
      <c r="AU427">
        <v>343788561.60000002</v>
      </c>
      <c r="AV427">
        <v>1.111301447</v>
      </c>
      <c r="AW427">
        <v>1.111301447</v>
      </c>
      <c r="AX427">
        <v>1.1213369070000001</v>
      </c>
      <c r="AY427">
        <v>1.090344033</v>
      </c>
      <c r="AZ427">
        <v>1.111301447</v>
      </c>
      <c r="BA427">
        <v>1.111301447</v>
      </c>
      <c r="BB427">
        <v>1.1213369070000001</v>
      </c>
      <c r="BC427">
        <v>1.0903487199999999</v>
      </c>
      <c r="BD427">
        <v>1.0672742420000001</v>
      </c>
      <c r="BE427">
        <v>1.0672742420000001</v>
      </c>
      <c r="BF427">
        <v>1.0816209379999999</v>
      </c>
      <c r="BG427">
        <v>0.85060007799999904</v>
      </c>
      <c r="BH427">
        <v>0.16033476999999999</v>
      </c>
      <c r="BI427">
        <v>0.16033476999999999</v>
      </c>
      <c r="BJ427">
        <v>0.18832829600000001</v>
      </c>
      <c r="BK427">
        <v>0.21767109699999901</v>
      </c>
      <c r="BL427">
        <v>0.16033476999999999</v>
      </c>
      <c r="BM427">
        <v>0.16033476999999999</v>
      </c>
      <c r="BN427">
        <v>0.18832829600000001</v>
      </c>
      <c r="BO427">
        <v>0.21767057500000001</v>
      </c>
      <c r="BP427">
        <v>0.15867292099999999</v>
      </c>
      <c r="BQ427">
        <v>0.15867292099999999</v>
      </c>
      <c r="BR427">
        <v>0.18056576799999999</v>
      </c>
      <c r="BS427">
        <v>3.9175603999999899E-2</v>
      </c>
      <c r="BT427">
        <v>1</v>
      </c>
      <c r="BU427">
        <v>1</v>
      </c>
      <c r="BV427">
        <v>1</v>
      </c>
      <c r="BW427">
        <v>0.99996871200000004</v>
      </c>
      <c r="BX427">
        <v>103.6997411</v>
      </c>
      <c r="BY427">
        <v>0</v>
      </c>
      <c r="BZ427">
        <v>0</v>
      </c>
      <c r="CA427">
        <v>0</v>
      </c>
      <c r="CB427">
        <v>125556755.3</v>
      </c>
      <c r="CC427">
        <v>0</v>
      </c>
      <c r="CD427">
        <v>0</v>
      </c>
      <c r="CE427">
        <v>0</v>
      </c>
    </row>
    <row r="428" spans="1:83" x14ac:dyDescent="0.25">
      <c r="A428">
        <v>14</v>
      </c>
      <c r="B428" t="s">
        <v>89</v>
      </c>
      <c r="C428">
        <v>1</v>
      </c>
      <c r="D428">
        <v>2014</v>
      </c>
      <c r="E428">
        <v>2012</v>
      </c>
      <c r="F428">
        <v>0.26669792599999997</v>
      </c>
      <c r="G428">
        <v>1.7023050000000001E-3</v>
      </c>
      <c r="H428">
        <v>0.227414433</v>
      </c>
      <c r="I428">
        <v>0.50418533600000004</v>
      </c>
      <c r="J428">
        <v>234.10783599999999</v>
      </c>
      <c r="K428">
        <v>127.2877534</v>
      </c>
      <c r="L428">
        <v>118.16564779999899</v>
      </c>
      <c r="M428">
        <v>91.149264410000001</v>
      </c>
      <c r="N428">
        <v>1205481.3489999999</v>
      </c>
      <c r="O428">
        <v>14151.662</v>
      </c>
      <c r="P428">
        <v>2036496.1369999901</v>
      </c>
      <c r="Q428">
        <v>5853206.5460000001</v>
      </c>
      <c r="R428">
        <v>1844.0954509999999</v>
      </c>
      <c r="S428">
        <v>1058173320</v>
      </c>
      <c r="T428">
        <v>573817</v>
      </c>
      <c r="U428">
        <v>23.731999999999999</v>
      </c>
      <c r="V428">
        <v>58641.615839999999</v>
      </c>
      <c r="W428" s="1">
        <v>4.1399999999999997E-5</v>
      </c>
      <c r="X428">
        <v>-1.9250626580000001</v>
      </c>
      <c r="Y428">
        <v>-1.9250626580000001</v>
      </c>
      <c r="Z428">
        <v>0.11188888299999999</v>
      </c>
      <c r="AA428">
        <v>-3.0433279849999999</v>
      </c>
      <c r="AB428">
        <v>106.820082599999</v>
      </c>
      <c r="AC428">
        <v>0</v>
      </c>
      <c r="AD428">
        <v>0</v>
      </c>
      <c r="AE428">
        <v>0</v>
      </c>
      <c r="AF428">
        <v>128769617.3</v>
      </c>
      <c r="AG428">
        <v>0</v>
      </c>
      <c r="AH428">
        <v>0</v>
      </c>
      <c r="AI428">
        <v>0</v>
      </c>
      <c r="AJ428">
        <v>129.212816</v>
      </c>
      <c r="AK428">
        <v>129.212816</v>
      </c>
      <c r="AL428">
        <v>118.053759</v>
      </c>
      <c r="AM428">
        <v>94.192592390000002</v>
      </c>
      <c r="AN428">
        <v>127.2877534</v>
      </c>
      <c r="AO428">
        <v>127.2877534</v>
      </c>
      <c r="AP428">
        <v>118.16564779999899</v>
      </c>
      <c r="AQ428">
        <v>91.149264410000001</v>
      </c>
      <c r="AR428">
        <v>282212629.89999998</v>
      </c>
      <c r="AS428">
        <v>1801333.2619999901</v>
      </c>
      <c r="AT428">
        <v>240643885.40000001</v>
      </c>
      <c r="AU428">
        <v>533515471.10000002</v>
      </c>
      <c r="AV428">
        <v>1.111301447</v>
      </c>
      <c r="AW428">
        <v>1.111301447</v>
      </c>
      <c r="AX428">
        <v>1.1213369070000001</v>
      </c>
      <c r="AY428">
        <v>1.090344033</v>
      </c>
      <c r="AZ428">
        <v>1.111301447</v>
      </c>
      <c r="BA428">
        <v>1.111301447</v>
      </c>
      <c r="BB428">
        <v>1.1213369070000001</v>
      </c>
      <c r="BC428">
        <v>1.0903487199999999</v>
      </c>
      <c r="BD428">
        <v>1.0672742420000001</v>
      </c>
      <c r="BE428">
        <v>1.0672742420000001</v>
      </c>
      <c r="BF428">
        <v>1.0816209379999999</v>
      </c>
      <c r="BG428">
        <v>0.85060007799999904</v>
      </c>
      <c r="BH428">
        <v>0.16033476999999999</v>
      </c>
      <c r="BI428">
        <v>0.16033476999999999</v>
      </c>
      <c r="BJ428">
        <v>0.18832829600000001</v>
      </c>
      <c r="BK428">
        <v>0.21767109699999901</v>
      </c>
      <c r="BL428">
        <v>0.16033476999999999</v>
      </c>
      <c r="BM428">
        <v>0.16033476999999999</v>
      </c>
      <c r="BN428">
        <v>0.18832829600000001</v>
      </c>
      <c r="BO428">
        <v>0.21767057500000001</v>
      </c>
      <c r="BP428">
        <v>0.15867292099999999</v>
      </c>
      <c r="BQ428">
        <v>0.15867292099999999</v>
      </c>
      <c r="BR428">
        <v>0.18056576799999999</v>
      </c>
      <c r="BS428">
        <v>3.9175603999999899E-2</v>
      </c>
      <c r="BT428">
        <v>1</v>
      </c>
      <c r="BU428">
        <v>1</v>
      </c>
      <c r="BV428">
        <v>1</v>
      </c>
      <c r="BW428">
        <v>0.99996871200000004</v>
      </c>
      <c r="BX428">
        <v>108.0149625</v>
      </c>
      <c r="BY428">
        <v>0</v>
      </c>
      <c r="BZ428">
        <v>0</v>
      </c>
      <c r="CA428">
        <v>0</v>
      </c>
      <c r="CB428">
        <v>130210022.7</v>
      </c>
      <c r="CC428">
        <v>0</v>
      </c>
      <c r="CD428">
        <v>0</v>
      </c>
      <c r="CE428">
        <v>0</v>
      </c>
    </row>
    <row r="429" spans="1:83" x14ac:dyDescent="0.25">
      <c r="A429">
        <v>15</v>
      </c>
      <c r="B429" t="s">
        <v>89</v>
      </c>
      <c r="C429">
        <v>1</v>
      </c>
      <c r="D429">
        <v>2015</v>
      </c>
      <c r="E429">
        <v>2013</v>
      </c>
      <c r="F429">
        <v>0.299992761</v>
      </c>
      <c r="G429">
        <v>1.175038E-3</v>
      </c>
      <c r="H429">
        <v>0.21403654799999999</v>
      </c>
      <c r="I429">
        <v>0.48479565299999999</v>
      </c>
      <c r="J429">
        <v>232.68776569999901</v>
      </c>
      <c r="K429">
        <v>92.280676720000002</v>
      </c>
      <c r="L429">
        <v>98.544598190000002</v>
      </c>
      <c r="M429">
        <v>77.793269379999998</v>
      </c>
      <c r="N429">
        <v>1198370.5290000001</v>
      </c>
      <c r="O429">
        <v>11835.7339999999</v>
      </c>
      <c r="P429">
        <v>2018873.0419999999</v>
      </c>
      <c r="Q429">
        <v>5792560.6200000001</v>
      </c>
      <c r="R429">
        <v>1606.275091</v>
      </c>
      <c r="S429">
        <v>929509631.79999995</v>
      </c>
      <c r="T429">
        <v>578674</v>
      </c>
      <c r="U429">
        <v>19.672000000000001</v>
      </c>
      <c r="V429">
        <v>60545.2385299999</v>
      </c>
      <c r="W429" s="1">
        <v>3.4E-5</v>
      </c>
      <c r="X429">
        <v>9.9470710679999996</v>
      </c>
      <c r="Y429">
        <v>9.9470710679999996</v>
      </c>
      <c r="Z429">
        <v>11.22325775</v>
      </c>
      <c r="AA429">
        <v>6.2391285559999998</v>
      </c>
      <c r="AB429">
        <v>140.40708899999899</v>
      </c>
      <c r="AC429">
        <v>0</v>
      </c>
      <c r="AD429">
        <v>0</v>
      </c>
      <c r="AE429">
        <v>0</v>
      </c>
      <c r="AF429">
        <v>168259717.5</v>
      </c>
      <c r="AG429">
        <v>0</v>
      </c>
      <c r="AH429">
        <v>0</v>
      </c>
      <c r="AI429">
        <v>0</v>
      </c>
      <c r="AJ429">
        <v>82.333605649999996</v>
      </c>
      <c r="AK429">
        <v>82.333605649999996</v>
      </c>
      <c r="AL429">
        <v>87.32134044</v>
      </c>
      <c r="AM429">
        <v>71.554140829999994</v>
      </c>
      <c r="AN429">
        <v>92.280676720000002</v>
      </c>
      <c r="AO429">
        <v>92.280676720000002</v>
      </c>
      <c r="AP429">
        <v>98.544598190000002</v>
      </c>
      <c r="AQ429">
        <v>77.793269379999998</v>
      </c>
      <c r="AR429">
        <v>278846160.89999998</v>
      </c>
      <c r="AS429">
        <v>1092209.5430000001</v>
      </c>
      <c r="AT429">
        <v>198949032.69999999</v>
      </c>
      <c r="AU429">
        <v>450622228.69999999</v>
      </c>
      <c r="AV429">
        <v>1.111301447</v>
      </c>
      <c r="AW429">
        <v>1.111301447</v>
      </c>
      <c r="AX429">
        <v>1.1213369070000001</v>
      </c>
      <c r="AY429">
        <v>1.090344033</v>
      </c>
      <c r="AZ429">
        <v>1.111301447</v>
      </c>
      <c r="BA429">
        <v>1.111301447</v>
      </c>
      <c r="BB429">
        <v>1.1213369070000001</v>
      </c>
      <c r="BC429">
        <v>1.0903487199999999</v>
      </c>
      <c r="BD429">
        <v>1.0672742420000001</v>
      </c>
      <c r="BE429">
        <v>1.0672742420000001</v>
      </c>
      <c r="BF429">
        <v>1.0816209379999999</v>
      </c>
      <c r="BG429">
        <v>0.85060007799999904</v>
      </c>
      <c r="BH429">
        <v>0.16033476999999999</v>
      </c>
      <c r="BI429">
        <v>0.16033476999999999</v>
      </c>
      <c r="BJ429">
        <v>0.18832829600000001</v>
      </c>
      <c r="BK429">
        <v>0.21767109699999901</v>
      </c>
      <c r="BL429">
        <v>0.16033476999999999</v>
      </c>
      <c r="BM429">
        <v>0.16033476999999999</v>
      </c>
      <c r="BN429">
        <v>0.18832829600000001</v>
      </c>
      <c r="BO429">
        <v>0.21767057500000001</v>
      </c>
      <c r="BP429">
        <v>0.15867292099999999</v>
      </c>
      <c r="BQ429">
        <v>0.15867292099999999</v>
      </c>
      <c r="BR429">
        <v>0.18056576799999999</v>
      </c>
      <c r="BS429">
        <v>3.9175603999999899E-2</v>
      </c>
      <c r="BT429">
        <v>1</v>
      </c>
      <c r="BU429">
        <v>1</v>
      </c>
      <c r="BV429">
        <v>1</v>
      </c>
      <c r="BW429">
        <v>0.99996871200000004</v>
      </c>
      <c r="BX429">
        <v>124.87115249999999</v>
      </c>
      <c r="BY429">
        <v>0</v>
      </c>
      <c r="BZ429">
        <v>0</v>
      </c>
      <c r="CA429">
        <v>0</v>
      </c>
      <c r="CB429">
        <v>149641909.09999999</v>
      </c>
      <c r="CC429">
        <v>0</v>
      </c>
      <c r="CD429">
        <v>0</v>
      </c>
      <c r="CE429">
        <v>0</v>
      </c>
    </row>
    <row r="430" spans="1:83" x14ac:dyDescent="0.25">
      <c r="A430">
        <v>16</v>
      </c>
      <c r="B430" t="s">
        <v>89</v>
      </c>
      <c r="C430">
        <v>1</v>
      </c>
      <c r="D430">
        <v>2016</v>
      </c>
      <c r="E430">
        <v>2014</v>
      </c>
      <c r="F430">
        <v>0.32041169199999903</v>
      </c>
      <c r="G430">
        <v>1.489815E-3</v>
      </c>
      <c r="H430">
        <v>0.20529668199999901</v>
      </c>
      <c r="I430">
        <v>0.47280180999999999</v>
      </c>
      <c r="J430">
        <v>238.53438499999999</v>
      </c>
      <c r="K430">
        <v>102.586501099999</v>
      </c>
      <c r="L430">
        <v>90.847705219999995</v>
      </c>
      <c r="M430">
        <v>72.923775680000006</v>
      </c>
      <c r="N430">
        <v>1193017.7409999999</v>
      </c>
      <c r="O430">
        <v>12898.2789999999</v>
      </c>
      <c r="P430">
        <v>2007046.838</v>
      </c>
      <c r="Q430">
        <v>5758369.4210000001</v>
      </c>
      <c r="R430">
        <v>1518.69405399999</v>
      </c>
      <c r="S430">
        <v>888156581.89999998</v>
      </c>
      <c r="T430">
        <v>584816</v>
      </c>
      <c r="U430">
        <v>20.643999999999998</v>
      </c>
      <c r="V430">
        <v>59114.37081</v>
      </c>
      <c r="W430" s="1">
        <v>3.5299999999999997E-5</v>
      </c>
      <c r="X430">
        <v>12.239109109999999</v>
      </c>
      <c r="Y430">
        <v>12.239109109999999</v>
      </c>
      <c r="Z430">
        <v>11.16078695</v>
      </c>
      <c r="AA430">
        <v>6.1424115050000001</v>
      </c>
      <c r="AB430">
        <v>135.94788389999999</v>
      </c>
      <c r="AC430">
        <v>0</v>
      </c>
      <c r="AD430">
        <v>0</v>
      </c>
      <c r="AE430">
        <v>0</v>
      </c>
      <c r="AF430">
        <v>162188237.40000001</v>
      </c>
      <c r="AG430">
        <v>0</v>
      </c>
      <c r="AH430">
        <v>0</v>
      </c>
      <c r="AI430">
        <v>0</v>
      </c>
      <c r="AJ430">
        <v>90.347391999999999</v>
      </c>
      <c r="AK430">
        <v>90.347391999999999</v>
      </c>
      <c r="AL430">
        <v>79.686918270000007</v>
      </c>
      <c r="AM430">
        <v>66.781364170000003</v>
      </c>
      <c r="AN430">
        <v>102.586501099999</v>
      </c>
      <c r="AO430">
        <v>102.586501099999</v>
      </c>
      <c r="AP430">
        <v>90.847705219999995</v>
      </c>
      <c r="AQ430">
        <v>72.923775680000006</v>
      </c>
      <c r="AR430">
        <v>284575753.19999999</v>
      </c>
      <c r="AS430">
        <v>1323189.3130000001</v>
      </c>
      <c r="AT430">
        <v>182335599.5</v>
      </c>
      <c r="AU430">
        <v>419922039.89999998</v>
      </c>
      <c r="AV430">
        <v>1.111301447</v>
      </c>
      <c r="AW430">
        <v>1.111301447</v>
      </c>
      <c r="AX430">
        <v>1.1213369070000001</v>
      </c>
      <c r="AY430">
        <v>1.090344033</v>
      </c>
      <c r="AZ430">
        <v>1.111301447</v>
      </c>
      <c r="BA430">
        <v>1.111301447</v>
      </c>
      <c r="BB430">
        <v>1.1213369070000001</v>
      </c>
      <c r="BC430">
        <v>1.0903487199999999</v>
      </c>
      <c r="BD430">
        <v>1.0672742420000001</v>
      </c>
      <c r="BE430">
        <v>1.0672742420000001</v>
      </c>
      <c r="BF430">
        <v>1.0816209379999999</v>
      </c>
      <c r="BG430">
        <v>0.85060007799999904</v>
      </c>
      <c r="BH430">
        <v>0.16033476999999999</v>
      </c>
      <c r="BI430">
        <v>0.16033476999999999</v>
      </c>
      <c r="BJ430">
        <v>0.18832829600000001</v>
      </c>
      <c r="BK430">
        <v>0.21767109699999901</v>
      </c>
      <c r="BL430">
        <v>0.16033476999999999</v>
      </c>
      <c r="BM430">
        <v>0.16033476999999999</v>
      </c>
      <c r="BN430">
        <v>0.18832829600000001</v>
      </c>
      <c r="BO430">
        <v>0.21767057500000001</v>
      </c>
      <c r="BP430">
        <v>0.15867292099999999</v>
      </c>
      <c r="BQ430">
        <v>0.15867292099999999</v>
      </c>
      <c r="BR430">
        <v>0.18056576799999999</v>
      </c>
      <c r="BS430">
        <v>3.9175603999999899E-2</v>
      </c>
      <c r="BT430">
        <v>1</v>
      </c>
      <c r="BU430">
        <v>1</v>
      </c>
      <c r="BV430">
        <v>1</v>
      </c>
      <c r="BW430">
        <v>0.99996871200000004</v>
      </c>
      <c r="BX430">
        <v>138.7734476</v>
      </c>
      <c r="BY430">
        <v>0</v>
      </c>
      <c r="BZ430">
        <v>0</v>
      </c>
      <c r="CA430">
        <v>0</v>
      </c>
      <c r="CB430">
        <v>165559184.90000001</v>
      </c>
      <c r="CC430">
        <v>0</v>
      </c>
      <c r="CD430">
        <v>0</v>
      </c>
      <c r="CE430">
        <v>0</v>
      </c>
    </row>
    <row r="431" spans="1:83" x14ac:dyDescent="0.25">
      <c r="A431">
        <v>17</v>
      </c>
      <c r="B431" t="s">
        <v>89</v>
      </c>
      <c r="C431">
        <v>1</v>
      </c>
      <c r="D431">
        <v>2017</v>
      </c>
      <c r="E431">
        <v>2015</v>
      </c>
      <c r="F431">
        <v>0.31903013800000002</v>
      </c>
      <c r="G431">
        <v>1.1516950000000001E-3</v>
      </c>
      <c r="H431">
        <v>0.190242833</v>
      </c>
      <c r="I431">
        <v>0.48957533399999997</v>
      </c>
      <c r="J431">
        <v>236.83166129999901</v>
      </c>
      <c r="K431">
        <v>81.005834859999993</v>
      </c>
      <c r="L431">
        <v>84.280744920000004</v>
      </c>
      <c r="M431">
        <v>75.513942970000002</v>
      </c>
      <c r="N431">
        <v>1221458.2250000001</v>
      </c>
      <c r="O431">
        <v>12891.635</v>
      </c>
      <c r="P431">
        <v>2046758.5219999901</v>
      </c>
      <c r="Q431">
        <v>5878669.5599999996</v>
      </c>
      <c r="R431">
        <v>1532.0728589999901</v>
      </c>
      <c r="S431">
        <v>906748129.10000002</v>
      </c>
      <c r="T431">
        <v>591844</v>
      </c>
      <c r="U431">
        <v>34.411999999999999</v>
      </c>
      <c r="V431">
        <v>61599.40756</v>
      </c>
      <c r="W431" s="1">
        <v>5.8099999999999901E-5</v>
      </c>
      <c r="X431">
        <v>8.3689295910000006</v>
      </c>
      <c r="Y431">
        <v>8.3689295910000006</v>
      </c>
      <c r="Z431">
        <v>7.2050150750000004</v>
      </c>
      <c r="AA431">
        <v>3.301395485</v>
      </c>
      <c r="AB431">
        <v>155.82582639999899</v>
      </c>
      <c r="AC431">
        <v>0</v>
      </c>
      <c r="AD431">
        <v>0</v>
      </c>
      <c r="AE431">
        <v>0</v>
      </c>
      <c r="AF431">
        <v>190334737.40000001</v>
      </c>
      <c r="AG431">
        <v>0</v>
      </c>
      <c r="AH431">
        <v>0</v>
      </c>
      <c r="AI431">
        <v>0</v>
      </c>
      <c r="AJ431">
        <v>72.63690527</v>
      </c>
      <c r="AK431">
        <v>72.63690527</v>
      </c>
      <c r="AL431">
        <v>77.075729850000002</v>
      </c>
      <c r="AM431">
        <v>72.212547490000006</v>
      </c>
      <c r="AN431">
        <v>81.005834859999993</v>
      </c>
      <c r="AO431">
        <v>81.005834859999993</v>
      </c>
      <c r="AP431">
        <v>84.280744920000004</v>
      </c>
      <c r="AQ431">
        <v>75.513942970000002</v>
      </c>
      <c r="AR431">
        <v>289279980.60000002</v>
      </c>
      <c r="AS431">
        <v>1044297.656</v>
      </c>
      <c r="AT431">
        <v>172502332.90000001</v>
      </c>
      <c r="AU431">
        <v>443921517.89999998</v>
      </c>
      <c r="AV431">
        <v>1.111301447</v>
      </c>
      <c r="AW431">
        <v>1.111301447</v>
      </c>
      <c r="AX431">
        <v>1.1213369070000001</v>
      </c>
      <c r="AY431">
        <v>1.090344033</v>
      </c>
      <c r="AZ431">
        <v>1.111301447</v>
      </c>
      <c r="BA431">
        <v>1.111301447</v>
      </c>
      <c r="BB431">
        <v>1.1213369070000001</v>
      </c>
      <c r="BC431">
        <v>1.0903487199999999</v>
      </c>
      <c r="BD431">
        <v>1.0672742420000001</v>
      </c>
      <c r="BE431">
        <v>1.0672742420000001</v>
      </c>
      <c r="BF431">
        <v>1.0816209379999999</v>
      </c>
      <c r="BG431">
        <v>0.85060007799999904</v>
      </c>
      <c r="BH431">
        <v>0.16033476999999999</v>
      </c>
      <c r="BI431">
        <v>0.16033476999999999</v>
      </c>
      <c r="BJ431">
        <v>0.18832829600000001</v>
      </c>
      <c r="BK431">
        <v>0.21767109699999901</v>
      </c>
      <c r="BL431">
        <v>0.16033476999999999</v>
      </c>
      <c r="BM431">
        <v>0.16033476999999999</v>
      </c>
      <c r="BN431">
        <v>0.18832829600000001</v>
      </c>
      <c r="BO431">
        <v>0.21767057500000001</v>
      </c>
      <c r="BP431">
        <v>0.15867292099999999</v>
      </c>
      <c r="BQ431">
        <v>0.15867292099999999</v>
      </c>
      <c r="BR431">
        <v>0.18056576799999999</v>
      </c>
      <c r="BS431">
        <v>3.9175603999999899E-2</v>
      </c>
      <c r="BT431">
        <v>1</v>
      </c>
      <c r="BU431">
        <v>1</v>
      </c>
      <c r="BV431">
        <v>1</v>
      </c>
      <c r="BW431">
        <v>0.99996871200000004</v>
      </c>
      <c r="BX431">
        <v>147.0038342</v>
      </c>
      <c r="BY431">
        <v>0</v>
      </c>
      <c r="BZ431">
        <v>0</v>
      </c>
      <c r="CA431">
        <v>0</v>
      </c>
      <c r="CB431">
        <v>179559042.40000001</v>
      </c>
      <c r="CC431">
        <v>0</v>
      </c>
      <c r="CD431">
        <v>0</v>
      </c>
      <c r="CE431">
        <v>0</v>
      </c>
    </row>
    <row r="432" spans="1:83" x14ac:dyDescent="0.25">
      <c r="A432">
        <v>18</v>
      </c>
      <c r="B432" t="s">
        <v>89</v>
      </c>
      <c r="C432">
        <v>1</v>
      </c>
      <c r="D432">
        <v>2018</v>
      </c>
      <c r="E432">
        <v>2016</v>
      </c>
      <c r="F432">
        <v>0.34842605999999998</v>
      </c>
      <c r="G432">
        <v>1.7096259999999999E-3</v>
      </c>
      <c r="H432">
        <v>0.17636532899999999</v>
      </c>
      <c r="I432">
        <v>0.47349898499999998</v>
      </c>
      <c r="J432">
        <v>243.73916600000001</v>
      </c>
      <c r="K432">
        <v>93.670064080000003</v>
      </c>
      <c r="L432">
        <v>72.841296889999995</v>
      </c>
      <c r="M432">
        <v>67.406487130000002</v>
      </c>
      <c r="N432">
        <v>1187312.4639999999</v>
      </c>
      <c r="O432">
        <v>15159.329</v>
      </c>
      <c r="P432">
        <v>2011014.7749999999</v>
      </c>
      <c r="Q432">
        <v>5834411.7609999999</v>
      </c>
      <c r="R432">
        <v>1386.20507</v>
      </c>
      <c r="S432">
        <v>830576650.60000002</v>
      </c>
      <c r="T432">
        <v>599173</v>
      </c>
      <c r="U432">
        <v>27.547999999999998</v>
      </c>
      <c r="V432">
        <v>64180.189619999997</v>
      </c>
      <c r="W432" s="1">
        <v>4.6E-5</v>
      </c>
      <c r="X432">
        <v>18.189018010000002</v>
      </c>
      <c r="Y432">
        <v>18.189018010000002</v>
      </c>
      <c r="Z432">
        <v>9.5094605879999996</v>
      </c>
      <c r="AA432">
        <v>6.6049977239999897</v>
      </c>
      <c r="AB432">
        <v>150.06910189999999</v>
      </c>
      <c r="AC432">
        <v>0</v>
      </c>
      <c r="AD432">
        <v>0</v>
      </c>
      <c r="AE432">
        <v>0</v>
      </c>
      <c r="AF432">
        <v>178178915.19999999</v>
      </c>
      <c r="AG432">
        <v>0</v>
      </c>
      <c r="AH432">
        <v>0</v>
      </c>
      <c r="AI432">
        <v>0</v>
      </c>
      <c r="AJ432">
        <v>75.481046070000005</v>
      </c>
      <c r="AK432">
        <v>75.481046070000005</v>
      </c>
      <c r="AL432">
        <v>63.331836299999999</v>
      </c>
      <c r="AM432">
        <v>60.801489410000002</v>
      </c>
      <c r="AN432">
        <v>93.670064080000003</v>
      </c>
      <c r="AO432">
        <v>93.670064080000003</v>
      </c>
      <c r="AP432">
        <v>72.841296889999995</v>
      </c>
      <c r="AQ432">
        <v>67.406487130000002</v>
      </c>
      <c r="AR432">
        <v>289394549.80000001</v>
      </c>
      <c r="AS432">
        <v>1419975.3189999999</v>
      </c>
      <c r="AT432">
        <v>146484924.30000001</v>
      </c>
      <c r="AU432">
        <v>393277201.30000001</v>
      </c>
      <c r="AV432">
        <v>1.111301447</v>
      </c>
      <c r="AW432">
        <v>1.111301447</v>
      </c>
      <c r="AX432">
        <v>1.1213369070000001</v>
      </c>
      <c r="AY432">
        <v>1.090344033</v>
      </c>
      <c r="AZ432">
        <v>1.111301447</v>
      </c>
      <c r="BA432">
        <v>1.111301447</v>
      </c>
      <c r="BB432">
        <v>1.1213369070000001</v>
      </c>
      <c r="BC432">
        <v>1.0903487199999999</v>
      </c>
      <c r="BD432">
        <v>1.0672742420000001</v>
      </c>
      <c r="BE432">
        <v>1.0672742420000001</v>
      </c>
      <c r="BF432">
        <v>1.0816209379999999</v>
      </c>
      <c r="BG432">
        <v>0.85060007799999904</v>
      </c>
      <c r="BH432">
        <v>0.16033476999999999</v>
      </c>
      <c r="BI432">
        <v>0.16033476999999999</v>
      </c>
      <c r="BJ432">
        <v>0.18832829600000001</v>
      </c>
      <c r="BK432">
        <v>0.21767109699999901</v>
      </c>
      <c r="BL432">
        <v>0.16033476999999999</v>
      </c>
      <c r="BM432">
        <v>0.16033476999999999</v>
      </c>
      <c r="BN432">
        <v>0.18832829600000001</v>
      </c>
      <c r="BO432">
        <v>0.21767057500000001</v>
      </c>
      <c r="BP432">
        <v>0.15867292099999999</v>
      </c>
      <c r="BQ432">
        <v>0.15867292099999999</v>
      </c>
      <c r="BR432">
        <v>0.18056576799999999</v>
      </c>
      <c r="BS432">
        <v>3.9175603999999899E-2</v>
      </c>
      <c r="BT432">
        <v>1</v>
      </c>
      <c r="BU432">
        <v>1</v>
      </c>
      <c r="BV432">
        <v>1</v>
      </c>
      <c r="BW432">
        <v>0.99996871200000004</v>
      </c>
      <c r="BX432">
        <v>155.41779119999899</v>
      </c>
      <c r="BY432">
        <v>0</v>
      </c>
      <c r="BZ432">
        <v>0</v>
      </c>
      <c r="CA432">
        <v>0</v>
      </c>
      <c r="CB432">
        <v>184529480.59999999</v>
      </c>
      <c r="CC432">
        <v>0</v>
      </c>
      <c r="CD432">
        <v>0</v>
      </c>
      <c r="CE432">
        <v>0</v>
      </c>
    </row>
    <row r="433" spans="1:83" x14ac:dyDescent="0.25">
      <c r="A433">
        <v>19</v>
      </c>
      <c r="B433" t="s">
        <v>89</v>
      </c>
      <c r="C433">
        <v>1</v>
      </c>
      <c r="D433">
        <v>2019</v>
      </c>
      <c r="E433">
        <v>2017</v>
      </c>
      <c r="F433">
        <v>0.38889928799999901</v>
      </c>
      <c r="G433">
        <v>2.7749809999999902E-3</v>
      </c>
      <c r="H433">
        <v>0.19964290300000001</v>
      </c>
      <c r="I433">
        <v>0.408682827999999</v>
      </c>
      <c r="J433">
        <v>276.72827569999998</v>
      </c>
      <c r="K433">
        <v>137.50311640000001</v>
      </c>
      <c r="L433">
        <v>83.899764919999996</v>
      </c>
      <c r="M433">
        <v>58.78023563</v>
      </c>
      <c r="N433">
        <v>1180527.2620000001</v>
      </c>
      <c r="O433">
        <v>16952.7389999999</v>
      </c>
      <c r="P433">
        <v>1998874.5630000001</v>
      </c>
      <c r="Q433">
        <v>5840465.6859999998</v>
      </c>
      <c r="R433">
        <v>1385.5631699999999</v>
      </c>
      <c r="S433">
        <v>840025383.20000005</v>
      </c>
      <c r="T433">
        <v>606270</v>
      </c>
      <c r="U433">
        <v>26.366</v>
      </c>
      <c r="V433">
        <v>64774.513189999998</v>
      </c>
      <c r="W433" s="1">
        <v>4.35E-5</v>
      </c>
      <c r="X433">
        <v>5.9530916490000001</v>
      </c>
      <c r="Y433">
        <v>5.9530916490000001</v>
      </c>
      <c r="Z433">
        <v>6.3729628279999897</v>
      </c>
      <c r="AA433">
        <v>4.7371024300000002</v>
      </c>
      <c r="AB433">
        <v>139.2251593</v>
      </c>
      <c r="AC433">
        <v>0</v>
      </c>
      <c r="AD433">
        <v>0</v>
      </c>
      <c r="AE433">
        <v>0</v>
      </c>
      <c r="AF433">
        <v>164359096.09999999</v>
      </c>
      <c r="AG433">
        <v>0</v>
      </c>
      <c r="AH433">
        <v>0</v>
      </c>
      <c r="AI433">
        <v>0</v>
      </c>
      <c r="AJ433">
        <v>131.55002469999999</v>
      </c>
      <c r="AK433">
        <v>131.55002469999999</v>
      </c>
      <c r="AL433">
        <v>77.526802090000004</v>
      </c>
      <c r="AM433">
        <v>54.0431332</v>
      </c>
      <c r="AN433">
        <v>137.50311640000001</v>
      </c>
      <c r="AO433">
        <v>137.50311640000001</v>
      </c>
      <c r="AP433">
        <v>83.899764919999996</v>
      </c>
      <c r="AQ433">
        <v>58.78023563</v>
      </c>
      <c r="AR433">
        <v>326685273.60000002</v>
      </c>
      <c r="AS433">
        <v>2331054.4440000001</v>
      </c>
      <c r="AT433">
        <v>167705105.90000001</v>
      </c>
      <c r="AU433">
        <v>343303949.19999999</v>
      </c>
      <c r="AV433">
        <v>1.111301447</v>
      </c>
      <c r="AW433">
        <v>1.111301447</v>
      </c>
      <c r="AX433">
        <v>1.1213369070000001</v>
      </c>
      <c r="AY433">
        <v>1.090344033</v>
      </c>
      <c r="AZ433">
        <v>1.111301447</v>
      </c>
      <c r="BA433">
        <v>1.111301447</v>
      </c>
      <c r="BB433">
        <v>1.1213369070000001</v>
      </c>
      <c r="BC433">
        <v>1.0903487199999999</v>
      </c>
      <c r="BD433">
        <v>1.0672742420000001</v>
      </c>
      <c r="BE433">
        <v>1.0672742420000001</v>
      </c>
      <c r="BF433">
        <v>1.0816209379999999</v>
      </c>
      <c r="BG433">
        <v>0.85060007799999904</v>
      </c>
      <c r="BH433">
        <v>0.16033476999999999</v>
      </c>
      <c r="BI433">
        <v>0.16033476999999999</v>
      </c>
      <c r="BJ433">
        <v>0.18832829600000001</v>
      </c>
      <c r="BK433">
        <v>0.21767109699999901</v>
      </c>
      <c r="BL433">
        <v>0.16033476999999999</v>
      </c>
      <c r="BM433">
        <v>0.16033476999999999</v>
      </c>
      <c r="BN433">
        <v>0.18832829600000001</v>
      </c>
      <c r="BO433">
        <v>0.21767057500000001</v>
      </c>
      <c r="BP433">
        <v>0.15867292099999999</v>
      </c>
      <c r="BQ433">
        <v>0.15867292099999999</v>
      </c>
      <c r="BR433">
        <v>0.18056576799999999</v>
      </c>
      <c r="BS433">
        <v>3.9175603999999899E-2</v>
      </c>
      <c r="BT433">
        <v>1</v>
      </c>
      <c r="BU433">
        <v>1</v>
      </c>
      <c r="BV433">
        <v>1</v>
      </c>
      <c r="BW433">
        <v>0.99996871200000004</v>
      </c>
      <c r="BX433">
        <v>150.64252490000001</v>
      </c>
      <c r="BY433">
        <v>0</v>
      </c>
      <c r="BZ433">
        <v>0</v>
      </c>
      <c r="CA433">
        <v>0</v>
      </c>
      <c r="CB433">
        <v>177837607.40000001</v>
      </c>
      <c r="CC433">
        <v>0</v>
      </c>
      <c r="CD433">
        <v>0</v>
      </c>
      <c r="CE433">
        <v>0</v>
      </c>
    </row>
    <row r="434" spans="1:83" x14ac:dyDescent="0.25">
      <c r="A434">
        <v>221</v>
      </c>
      <c r="B434" t="s">
        <v>89</v>
      </c>
      <c r="C434">
        <v>1</v>
      </c>
      <c r="D434">
        <v>2020</v>
      </c>
      <c r="E434">
        <v>2018</v>
      </c>
      <c r="F434">
        <v>0.30341928312254601</v>
      </c>
      <c r="G434">
        <v>1.9889376458337299E-3</v>
      </c>
      <c r="H434">
        <v>0.21278105620518001</v>
      </c>
      <c r="I434">
        <v>0.48181072302643901</v>
      </c>
      <c r="J434">
        <v>293.45157374347099</v>
      </c>
      <c r="K434">
        <v>144.633391274258</v>
      </c>
      <c r="L434">
        <v>115.259852888086</v>
      </c>
      <c r="M434">
        <v>89.205613320487402</v>
      </c>
      <c r="N434">
        <v>1170821.4620693501</v>
      </c>
      <c r="O434">
        <v>14527.608698968001</v>
      </c>
      <c r="P434">
        <v>1950277.6077017901</v>
      </c>
      <c r="Q434">
        <v>5705921.7668564701</v>
      </c>
      <c r="R434">
        <v>1720.9687890534001</v>
      </c>
      <c r="S434">
        <v>1056431968.91493</v>
      </c>
      <c r="T434">
        <v>613858.87741521001</v>
      </c>
      <c r="U434">
        <v>26.366</v>
      </c>
      <c r="V434">
        <v>65367.448077255904</v>
      </c>
      <c r="W434" s="1">
        <v>4.2955496449499997E-5</v>
      </c>
      <c r="X434">
        <v>14.4856337376317</v>
      </c>
      <c r="Y434">
        <v>14.4856337376317</v>
      </c>
      <c r="Z434">
        <v>12.4719644590414</v>
      </c>
      <c r="AA434">
        <v>7.3914238347662504</v>
      </c>
      <c r="AB434">
        <v>148.81818246921199</v>
      </c>
      <c r="AC434">
        <v>0</v>
      </c>
      <c r="AD434">
        <v>0</v>
      </c>
      <c r="AE434">
        <v>0</v>
      </c>
      <c r="AF434">
        <v>151201952.04013401</v>
      </c>
      <c r="AG434">
        <v>0</v>
      </c>
      <c r="AH434">
        <v>0</v>
      </c>
      <c r="AI434">
        <v>0</v>
      </c>
      <c r="AJ434">
        <v>130.14775753662701</v>
      </c>
      <c r="AK434">
        <v>130.14775753662701</v>
      </c>
      <c r="AL434">
        <v>102.787888429045</v>
      </c>
      <c r="AM434">
        <v>81.814189485721201</v>
      </c>
      <c r="AN434">
        <v>144.633391274258</v>
      </c>
      <c r="AO434">
        <v>144.633391274258</v>
      </c>
      <c r="AP434">
        <v>115.259852888086</v>
      </c>
      <c r="AQ434">
        <v>89.205613320487402</v>
      </c>
      <c r="AR434">
        <v>320541830.67591101</v>
      </c>
      <c r="AS434">
        <v>2101177.3132371702</v>
      </c>
      <c r="AT434">
        <v>224788710.15463799</v>
      </c>
      <c r="AU434">
        <v>509000250.77115101</v>
      </c>
      <c r="AV434">
        <v>1.11011368193851</v>
      </c>
      <c r="AW434">
        <v>1.11011368193851</v>
      </c>
      <c r="AX434">
        <v>1.1177928313126999</v>
      </c>
      <c r="AY434">
        <v>1.0870787298976099</v>
      </c>
      <c r="AZ434">
        <v>1.11011368193851</v>
      </c>
      <c r="BA434">
        <v>1.11011368193851</v>
      </c>
      <c r="BB434">
        <v>1.1177928313126999</v>
      </c>
      <c r="BC434">
        <v>1.08708340286123</v>
      </c>
      <c r="BD434">
        <v>1.0661335334558899</v>
      </c>
      <c r="BE434">
        <v>1.0661335334558899</v>
      </c>
      <c r="BF434">
        <v>1.0782023878342899</v>
      </c>
      <c r="BG434">
        <v>0.84962033533673698</v>
      </c>
      <c r="BH434">
        <v>0.16033476999999999</v>
      </c>
      <c r="BI434">
        <v>0.16033476999999999</v>
      </c>
      <c r="BJ434">
        <v>0.18832829600000001</v>
      </c>
      <c r="BK434">
        <v>0.21767109699999901</v>
      </c>
      <c r="BL434">
        <v>0.16033476999999999</v>
      </c>
      <c r="BM434">
        <v>0.16033476999999999</v>
      </c>
      <c r="BN434">
        <v>0.18832829600000001</v>
      </c>
      <c r="BO434">
        <v>0.21767057500000001</v>
      </c>
      <c r="BP434">
        <v>0.15867292099999999</v>
      </c>
      <c r="BQ434">
        <v>0.15867292099999999</v>
      </c>
      <c r="BR434">
        <v>0.18056576799999999</v>
      </c>
      <c r="BS434">
        <v>3.9175603999999899E-2</v>
      </c>
      <c r="BT434">
        <v>1</v>
      </c>
      <c r="BU434">
        <v>1</v>
      </c>
      <c r="BV434">
        <v>1</v>
      </c>
      <c r="BW434">
        <v>0.99996871200000004</v>
      </c>
      <c r="BX434">
        <v>158.48481607982299</v>
      </c>
      <c r="BY434">
        <v>0</v>
      </c>
      <c r="BZ434">
        <v>0</v>
      </c>
      <c r="CA434">
        <v>0</v>
      </c>
      <c r="CB434">
        <v>187095645.995287</v>
      </c>
      <c r="CC434">
        <v>0</v>
      </c>
      <c r="CD434">
        <v>0</v>
      </c>
      <c r="CE434">
        <v>0</v>
      </c>
    </row>
    <row r="435" spans="1:83" x14ac:dyDescent="0.25">
      <c r="A435">
        <v>243</v>
      </c>
      <c r="B435" t="s">
        <v>89</v>
      </c>
      <c r="C435">
        <v>1</v>
      </c>
      <c r="D435">
        <v>2021</v>
      </c>
      <c r="E435">
        <v>2019</v>
      </c>
      <c r="F435">
        <v>0.31518625244659598</v>
      </c>
      <c r="G435">
        <v>1.9394535639980399E-3</v>
      </c>
      <c r="H435">
        <v>0.20914429036343599</v>
      </c>
      <c r="I435">
        <v>0.47373000362596801</v>
      </c>
      <c r="J435">
        <v>285.86306894188698</v>
      </c>
      <c r="K435">
        <v>144.478806315025</v>
      </c>
      <c r="L435">
        <v>114.895564831757</v>
      </c>
      <c r="M435">
        <v>88.9384651937402</v>
      </c>
      <c r="N435">
        <v>1188037.2671880401</v>
      </c>
      <c r="O435">
        <v>14585.7240785715</v>
      </c>
      <c r="P435">
        <v>1977859.7886649</v>
      </c>
      <c r="Q435">
        <v>5787540.10736572</v>
      </c>
      <c r="R435">
        <v>1748.16229752857</v>
      </c>
      <c r="S435">
        <v>1086557597.06267</v>
      </c>
      <c r="T435">
        <v>621542.74726023304</v>
      </c>
      <c r="U435">
        <v>26.366</v>
      </c>
      <c r="V435">
        <v>65965.8105897184</v>
      </c>
      <c r="W435" s="1">
        <v>4.2417808625816199E-5</v>
      </c>
      <c r="X435">
        <v>14.3310487783986</v>
      </c>
      <c r="Y435">
        <v>14.3310487783986</v>
      </c>
      <c r="Z435">
        <v>12.107676402711601</v>
      </c>
      <c r="AA435">
        <v>7.1242757080190398</v>
      </c>
      <c r="AB435">
        <v>141.38426262686099</v>
      </c>
      <c r="AC435">
        <v>0</v>
      </c>
      <c r="AD435">
        <v>0</v>
      </c>
      <c r="AE435">
        <v>0</v>
      </c>
      <c r="AF435">
        <v>170821810.86446899</v>
      </c>
      <c r="AG435">
        <v>0</v>
      </c>
      <c r="AH435">
        <v>0</v>
      </c>
      <c r="AI435">
        <v>0</v>
      </c>
      <c r="AJ435">
        <v>130.14775753662701</v>
      </c>
      <c r="AK435">
        <v>130.14775753662701</v>
      </c>
      <c r="AL435">
        <v>102.787888429045</v>
      </c>
      <c r="AM435">
        <v>81.814189485721201</v>
      </c>
      <c r="AN435">
        <v>144.478806315025</v>
      </c>
      <c r="AO435">
        <v>144.478806315025</v>
      </c>
      <c r="AP435">
        <v>114.895564831757</v>
      </c>
      <c r="AQ435">
        <v>88.9384651937402</v>
      </c>
      <c r="AR435">
        <v>342468017.08556199</v>
      </c>
      <c r="AS435">
        <v>2107328.0041123498</v>
      </c>
      <c r="AT435">
        <v>227247317.576673</v>
      </c>
      <c r="AU435">
        <v>514734934.39632201</v>
      </c>
      <c r="AV435">
        <v>1.1122356921557</v>
      </c>
      <c r="AW435">
        <v>1.1122356921557</v>
      </c>
      <c r="AX435">
        <v>1.1198479496835401</v>
      </c>
      <c r="AY435">
        <v>1.0891001952318899</v>
      </c>
      <c r="AZ435">
        <v>1.1122356921557</v>
      </c>
      <c r="BA435">
        <v>1.1122356921557</v>
      </c>
      <c r="BB435">
        <v>1.1198479496835401</v>
      </c>
      <c r="BC435">
        <v>1.08910487688507</v>
      </c>
      <c r="BD435">
        <v>1.0681714745133599</v>
      </c>
      <c r="BE435">
        <v>1.0681714745133599</v>
      </c>
      <c r="BF435">
        <v>1.0801847171824901</v>
      </c>
      <c r="BG435">
        <v>0.85022799002134797</v>
      </c>
      <c r="BH435">
        <v>0.16033476999999999</v>
      </c>
      <c r="BI435">
        <v>0.16033476999999999</v>
      </c>
      <c r="BJ435">
        <v>0.18832829600000001</v>
      </c>
      <c r="BK435">
        <v>0.21767109699999901</v>
      </c>
      <c r="BL435">
        <v>0.16033476999999999</v>
      </c>
      <c r="BM435">
        <v>0.16033476999999999</v>
      </c>
      <c r="BN435">
        <v>0.18832829600000001</v>
      </c>
      <c r="BO435">
        <v>0.21767057500000001</v>
      </c>
      <c r="BP435">
        <v>0.15867292099999999</v>
      </c>
      <c r="BQ435">
        <v>0.15867292099999999</v>
      </c>
      <c r="BR435">
        <v>0.18056576799999999</v>
      </c>
      <c r="BS435">
        <v>3.9175603999999899E-2</v>
      </c>
      <c r="BT435">
        <v>1</v>
      </c>
      <c r="BU435">
        <v>1</v>
      </c>
      <c r="BV435">
        <v>1</v>
      </c>
      <c r="BW435">
        <v>0.99996871200000004</v>
      </c>
      <c r="BX435">
        <v>148.81818246921199</v>
      </c>
      <c r="BY435">
        <v>0</v>
      </c>
      <c r="BZ435">
        <v>0</v>
      </c>
      <c r="CA435">
        <v>0</v>
      </c>
      <c r="CB435">
        <v>174239521.981107</v>
      </c>
      <c r="CC435">
        <v>0</v>
      </c>
      <c r="CD435">
        <v>0</v>
      </c>
      <c r="CE435">
        <v>0</v>
      </c>
    </row>
    <row r="436" spans="1:83" x14ac:dyDescent="0.25">
      <c r="A436">
        <v>265</v>
      </c>
      <c r="B436" t="s">
        <v>89</v>
      </c>
      <c r="C436">
        <v>1</v>
      </c>
      <c r="D436">
        <v>2022</v>
      </c>
      <c r="E436">
        <v>2020</v>
      </c>
      <c r="F436">
        <v>0.31040303473848802</v>
      </c>
      <c r="G436">
        <v>1.9363460598967701E-3</v>
      </c>
      <c r="H436">
        <v>0.21058830391153299</v>
      </c>
      <c r="I436">
        <v>0.47707231529007998</v>
      </c>
      <c r="J436">
        <v>281.27972900364</v>
      </c>
      <c r="K436">
        <v>144.754981186263</v>
      </c>
      <c r="L436">
        <v>115.106806109567</v>
      </c>
      <c r="M436">
        <v>89.103849741638001</v>
      </c>
      <c r="N436">
        <v>1204855.9984979799</v>
      </c>
      <c r="O436">
        <v>14658.3671448076</v>
      </c>
      <c r="P436">
        <v>2004792.2712646001</v>
      </c>
      <c r="Q436">
        <v>5867105.30361275</v>
      </c>
      <c r="R436">
        <v>1741.2561805625901</v>
      </c>
      <c r="S436">
        <v>1095812212.6068101</v>
      </c>
      <c r="T436">
        <v>629322.79858599696</v>
      </c>
      <c r="U436">
        <v>26.366</v>
      </c>
      <c r="V436">
        <v>66569.650410946095</v>
      </c>
      <c r="W436" s="1">
        <v>4.18868512142947E-5</v>
      </c>
      <c r="X436">
        <v>14.607223649636</v>
      </c>
      <c r="Y436">
        <v>14.607223649636</v>
      </c>
      <c r="Z436">
        <v>12.318917680522199</v>
      </c>
      <c r="AA436">
        <v>7.2896602559168597</v>
      </c>
      <c r="AB436">
        <v>136.52474781737601</v>
      </c>
      <c r="AC436">
        <v>0</v>
      </c>
      <c r="AD436">
        <v>0</v>
      </c>
      <c r="AE436">
        <v>0</v>
      </c>
      <c r="AF436">
        <v>165734528.901921</v>
      </c>
      <c r="AG436">
        <v>0</v>
      </c>
      <c r="AH436">
        <v>0</v>
      </c>
      <c r="AI436">
        <v>0</v>
      </c>
      <c r="AJ436">
        <v>130.14775753662701</v>
      </c>
      <c r="AK436">
        <v>130.14775753662701</v>
      </c>
      <c r="AL436">
        <v>102.787888429045</v>
      </c>
      <c r="AM436">
        <v>81.814189485721201</v>
      </c>
      <c r="AN436">
        <v>144.754981186263</v>
      </c>
      <c r="AO436">
        <v>144.754981186263</v>
      </c>
      <c r="AP436">
        <v>115.106806109567</v>
      </c>
      <c r="AQ436">
        <v>89.103849741638001</v>
      </c>
      <c r="AR436">
        <v>340143436.29665202</v>
      </c>
      <c r="AS436">
        <v>2121871.6602679701</v>
      </c>
      <c r="AT436">
        <v>230765235.258414</v>
      </c>
      <c r="AU436">
        <v>522781669.39147902</v>
      </c>
      <c r="AV436">
        <v>1.11428262383951</v>
      </c>
      <c r="AW436">
        <v>1.11428262383951</v>
      </c>
      <c r="AX436">
        <v>1.12183031320949</v>
      </c>
      <c r="AY436">
        <v>1.0910466320583501</v>
      </c>
      <c r="AZ436">
        <v>1.11428262383951</v>
      </c>
      <c r="BA436">
        <v>1.11428262383951</v>
      </c>
      <c r="BB436">
        <v>1.12183031320949</v>
      </c>
      <c r="BC436">
        <v>1.09105132207858</v>
      </c>
      <c r="BD436">
        <v>1.0701373114761099</v>
      </c>
      <c r="BE436">
        <v>1.0701373114761099</v>
      </c>
      <c r="BF436">
        <v>1.0820968685466501</v>
      </c>
      <c r="BG436">
        <v>0.85081242274773805</v>
      </c>
      <c r="BH436">
        <v>0.16033476999999999</v>
      </c>
      <c r="BI436">
        <v>0.16033476999999999</v>
      </c>
      <c r="BJ436">
        <v>0.18832829600000001</v>
      </c>
      <c r="BK436">
        <v>0.21767109699999901</v>
      </c>
      <c r="BL436">
        <v>0.16033476999999999</v>
      </c>
      <c r="BM436">
        <v>0.16033476999999999</v>
      </c>
      <c r="BN436">
        <v>0.18832829600000001</v>
      </c>
      <c r="BO436">
        <v>0.21767057500000001</v>
      </c>
      <c r="BP436">
        <v>0.15867292099999999</v>
      </c>
      <c r="BQ436">
        <v>0.15867292099999999</v>
      </c>
      <c r="BR436">
        <v>0.18056576799999999</v>
      </c>
      <c r="BS436">
        <v>3.9175603999999899E-2</v>
      </c>
      <c r="BT436">
        <v>1</v>
      </c>
      <c r="BU436">
        <v>1</v>
      </c>
      <c r="BV436">
        <v>1</v>
      </c>
      <c r="BW436">
        <v>0.99996871200000004</v>
      </c>
      <c r="BX436">
        <v>141.38426262686099</v>
      </c>
      <c r="BY436">
        <v>0</v>
      </c>
      <c r="BZ436">
        <v>0</v>
      </c>
      <c r="CA436">
        <v>0</v>
      </c>
      <c r="CB436">
        <v>167969772.99461201</v>
      </c>
      <c r="CC436">
        <v>0</v>
      </c>
      <c r="CD436">
        <v>0</v>
      </c>
      <c r="CE436">
        <v>0</v>
      </c>
    </row>
    <row r="437" spans="1:83" x14ac:dyDescent="0.25">
      <c r="A437">
        <v>287</v>
      </c>
      <c r="B437" t="s">
        <v>89</v>
      </c>
      <c r="C437">
        <v>1</v>
      </c>
      <c r="D437">
        <v>2023</v>
      </c>
      <c r="E437">
        <v>2021</v>
      </c>
      <c r="F437">
        <v>0.30910172904487998</v>
      </c>
      <c r="G437">
        <v>1.93868701304564E-3</v>
      </c>
      <c r="H437">
        <v>0.21098083906689499</v>
      </c>
      <c r="I437">
        <v>0.477978744875178</v>
      </c>
      <c r="J437">
        <v>280.12418535331398</v>
      </c>
      <c r="K437">
        <v>145.021384754742</v>
      </c>
      <c r="L437">
        <v>115.310569070498</v>
      </c>
      <c r="M437">
        <v>89.263095892980402</v>
      </c>
      <c r="N437">
        <v>1221097.1991500901</v>
      </c>
      <c r="O437">
        <v>14843.880885160001</v>
      </c>
      <c r="P437">
        <v>2031635.09863151</v>
      </c>
      <c r="Q437">
        <v>5945774.6708313199</v>
      </c>
      <c r="R437">
        <v>1742.59265778898</v>
      </c>
      <c r="S437">
        <v>1110380451.62252</v>
      </c>
      <c r="T437">
        <v>637200.23532716196</v>
      </c>
      <c r="U437">
        <v>26.366</v>
      </c>
      <c r="V437">
        <v>67179.017679292898</v>
      </c>
      <c r="W437" s="1">
        <v>4.13625399681924E-5</v>
      </c>
      <c r="X437">
        <v>14.8736272181152</v>
      </c>
      <c r="Y437">
        <v>14.8736272181152</v>
      </c>
      <c r="Z437">
        <v>12.522680641453199</v>
      </c>
      <c r="AA437">
        <v>7.4489064072592601</v>
      </c>
      <c r="AB437">
        <v>135.102800598572</v>
      </c>
      <c r="AC437">
        <v>0</v>
      </c>
      <c r="AD437">
        <v>0</v>
      </c>
      <c r="AE437">
        <v>0</v>
      </c>
      <c r="AF437">
        <v>166135310.75327399</v>
      </c>
      <c r="AG437">
        <v>0</v>
      </c>
      <c r="AH437">
        <v>0</v>
      </c>
      <c r="AI437">
        <v>0</v>
      </c>
      <c r="AJ437">
        <v>130.14775753662701</v>
      </c>
      <c r="AK437">
        <v>130.14775753662701</v>
      </c>
      <c r="AL437">
        <v>102.787888429045</v>
      </c>
      <c r="AM437">
        <v>81.814189485721201</v>
      </c>
      <c r="AN437">
        <v>145.021384754742</v>
      </c>
      <c r="AO437">
        <v>145.021384754742</v>
      </c>
      <c r="AP437">
        <v>115.310569070498</v>
      </c>
      <c r="AQ437">
        <v>89.263095892980402</v>
      </c>
      <c r="AR437">
        <v>343220517.49415898</v>
      </c>
      <c r="AS437">
        <v>2152680.1611003499</v>
      </c>
      <c r="AT437">
        <v>234268999.366799</v>
      </c>
      <c r="AU437">
        <v>530738254.60047001</v>
      </c>
      <c r="AV437">
        <v>1.1162352616658899</v>
      </c>
      <c r="AW437">
        <v>1.1162352616658899</v>
      </c>
      <c r="AX437">
        <v>1.1237829856745301</v>
      </c>
      <c r="AY437">
        <v>1.0929484478060001</v>
      </c>
      <c r="AZ437">
        <v>1.1162352616658899</v>
      </c>
      <c r="BA437">
        <v>1.1162352616658899</v>
      </c>
      <c r="BB437">
        <v>1.1237829856745301</v>
      </c>
      <c r="BC437">
        <v>1.0929531460014501</v>
      </c>
      <c r="BD437">
        <v>1.0720125902869699</v>
      </c>
      <c r="BE437">
        <v>1.0720125902869699</v>
      </c>
      <c r="BF437">
        <v>1.0839803804600201</v>
      </c>
      <c r="BG437">
        <v>0.85138283073818299</v>
      </c>
      <c r="BH437">
        <v>0.16033476999999999</v>
      </c>
      <c r="BI437">
        <v>0.16033476999999999</v>
      </c>
      <c r="BJ437">
        <v>0.18832829600000001</v>
      </c>
      <c r="BK437">
        <v>0.21767109699999901</v>
      </c>
      <c r="BL437">
        <v>0.16033476999999999</v>
      </c>
      <c r="BM437">
        <v>0.16033476999999999</v>
      </c>
      <c r="BN437">
        <v>0.18832829600000001</v>
      </c>
      <c r="BO437">
        <v>0.21767057500000001</v>
      </c>
      <c r="BP437">
        <v>0.15867292099999999</v>
      </c>
      <c r="BQ437">
        <v>0.15867292099999999</v>
      </c>
      <c r="BR437">
        <v>0.18056576799999999</v>
      </c>
      <c r="BS437">
        <v>3.9175603999999899E-2</v>
      </c>
      <c r="BT437">
        <v>1</v>
      </c>
      <c r="BU437">
        <v>1</v>
      </c>
      <c r="BV437">
        <v>1</v>
      </c>
      <c r="BW437">
        <v>0.99996871200000004</v>
      </c>
      <c r="BX437">
        <v>136.52474781737601</v>
      </c>
      <c r="BY437">
        <v>0</v>
      </c>
      <c r="BZ437">
        <v>0</v>
      </c>
      <c r="CA437">
        <v>0</v>
      </c>
      <c r="CB437">
        <v>164492661.35119</v>
      </c>
      <c r="CC437">
        <v>0</v>
      </c>
      <c r="CD437">
        <v>0</v>
      </c>
      <c r="CE437">
        <v>0</v>
      </c>
    </row>
    <row r="438" spans="1:83" x14ac:dyDescent="0.25">
      <c r="A438">
        <v>309</v>
      </c>
      <c r="B438" t="s">
        <v>89</v>
      </c>
      <c r="C438">
        <v>1</v>
      </c>
      <c r="D438">
        <v>2024</v>
      </c>
      <c r="E438">
        <v>2022</v>
      </c>
      <c r="F438">
        <v>0.181424994912083</v>
      </c>
      <c r="G438">
        <v>1.4950987023781401E-3</v>
      </c>
      <c r="H438">
        <v>0.24229601200180101</v>
      </c>
      <c r="I438">
        <v>0.574783894383736</v>
      </c>
      <c r="J438">
        <v>165.060220346737</v>
      </c>
      <c r="K438">
        <v>165.060220346737</v>
      </c>
      <c r="L438">
        <v>135.295984307585</v>
      </c>
      <c r="M438">
        <v>109.203395564536</v>
      </c>
      <c r="N438">
        <v>1251537.70672505</v>
      </c>
      <c r="O438">
        <v>10313.7519844424</v>
      </c>
      <c r="P438">
        <v>2039156.692973</v>
      </c>
      <c r="Q438">
        <v>5993185.0531287901</v>
      </c>
      <c r="R438">
        <v>1764.86239698452</v>
      </c>
      <c r="S438">
        <v>1138647349.80091</v>
      </c>
      <c r="T438">
        <v>645176.276488428</v>
      </c>
      <c r="U438">
        <v>26.366</v>
      </c>
      <c r="V438">
        <v>67793.962992070505</v>
      </c>
      <c r="W438" s="1">
        <v>4.0844791695310198E-5</v>
      </c>
      <c r="X438">
        <v>15.1277586524992</v>
      </c>
      <c r="Y438">
        <v>15.1277586524992</v>
      </c>
      <c r="Z438">
        <v>12.723391720927999</v>
      </c>
      <c r="AA438">
        <v>7.6045019212039398</v>
      </c>
      <c r="AB438">
        <v>19.7847041576115</v>
      </c>
      <c r="AC438">
        <v>19.7847041576115</v>
      </c>
      <c r="AD438">
        <v>19.7847041576115</v>
      </c>
      <c r="AE438">
        <v>19.7847041576115</v>
      </c>
      <c r="AF438">
        <v>24159046.832872599</v>
      </c>
      <c r="AG438">
        <v>293681.79186371499</v>
      </c>
      <c r="AH438">
        <v>40195299.3826444</v>
      </c>
      <c r="AI438">
        <v>117635392.850217</v>
      </c>
      <c r="AJ438">
        <v>130.14775753662701</v>
      </c>
      <c r="AK438">
        <v>130.14775753662701</v>
      </c>
      <c r="AL438">
        <v>102.787888429045</v>
      </c>
      <c r="AM438">
        <v>81.814189485721201</v>
      </c>
      <c r="AN438">
        <v>145.27551618912599</v>
      </c>
      <c r="AO438">
        <v>145.27551618912599</v>
      </c>
      <c r="AP438">
        <v>115.511280149973</v>
      </c>
      <c r="AQ438">
        <v>89.418691406925106</v>
      </c>
      <c r="AR438">
        <v>206579089.64428899</v>
      </c>
      <c r="AS438">
        <v>1702390.1751536599</v>
      </c>
      <c r="AT438">
        <v>275889711.933182</v>
      </c>
      <c r="AU438">
        <v>654476158.04829097</v>
      </c>
      <c r="AV438">
        <v>1.11985269673579</v>
      </c>
      <c r="AW438">
        <v>1.11985269673579</v>
      </c>
      <c r="AX438">
        <v>1.12432385207703</v>
      </c>
      <c r="AY438">
        <v>1.09408139075446</v>
      </c>
      <c r="AZ438">
        <v>1.11985269673579</v>
      </c>
      <c r="BA438">
        <v>1.11985269673579</v>
      </c>
      <c r="BB438">
        <v>1.12432385207703</v>
      </c>
      <c r="BC438">
        <v>1.0940860938200201</v>
      </c>
      <c r="BD438">
        <v>1.07548671090711</v>
      </c>
      <c r="BE438">
        <v>1.07548671090711</v>
      </c>
      <c r="BF438">
        <v>1.0845020902351601</v>
      </c>
      <c r="BG438">
        <v>0.85172226830285203</v>
      </c>
      <c r="BH438">
        <v>0.16033476999999999</v>
      </c>
      <c r="BI438">
        <v>0.16033476999999999</v>
      </c>
      <c r="BJ438">
        <v>0.18832829600000001</v>
      </c>
      <c r="BK438">
        <v>0.21767109699999901</v>
      </c>
      <c r="BL438">
        <v>0.16033476999999999</v>
      </c>
      <c r="BM438">
        <v>0.16033476999999999</v>
      </c>
      <c r="BN438">
        <v>0.18832829600000001</v>
      </c>
      <c r="BO438">
        <v>0.21767057500000001</v>
      </c>
      <c r="BP438">
        <v>0.15867292099999999</v>
      </c>
      <c r="BQ438">
        <v>0.15867292099999999</v>
      </c>
      <c r="BR438">
        <v>0.18056576799999999</v>
      </c>
      <c r="BS438">
        <v>3.9175603999999899E-2</v>
      </c>
      <c r="BT438">
        <v>1</v>
      </c>
      <c r="BU438">
        <v>1</v>
      </c>
      <c r="BV438">
        <v>1</v>
      </c>
      <c r="BW438">
        <v>0.99996871200000004</v>
      </c>
      <c r="BX438">
        <v>19.7847041576115</v>
      </c>
      <c r="BY438">
        <v>19.7847041576115</v>
      </c>
      <c r="BZ438">
        <v>19.7847041576115</v>
      </c>
      <c r="CA438">
        <v>19.7847041576115</v>
      </c>
      <c r="CB438">
        <v>24159046.832872599</v>
      </c>
      <c r="CC438">
        <v>293681.79186371499</v>
      </c>
      <c r="CD438">
        <v>40195299.3826444</v>
      </c>
      <c r="CE438">
        <v>117635392.850217</v>
      </c>
    </row>
    <row r="439" spans="1:83" x14ac:dyDescent="0.25">
      <c r="A439">
        <v>331</v>
      </c>
      <c r="B439" t="s">
        <v>89</v>
      </c>
      <c r="C439">
        <v>1</v>
      </c>
      <c r="D439">
        <v>2025</v>
      </c>
      <c r="E439">
        <v>2023</v>
      </c>
      <c r="F439">
        <v>0.18175229006294</v>
      </c>
      <c r="G439">
        <v>1.5037023930951699E-3</v>
      </c>
      <c r="H439">
        <v>0.24213020990516701</v>
      </c>
      <c r="I439">
        <v>0.57461379763879605</v>
      </c>
      <c r="J439">
        <v>165.50727916343499</v>
      </c>
      <c r="K439">
        <v>165.50727916343499</v>
      </c>
      <c r="L439">
        <v>135.327836577336</v>
      </c>
      <c r="M439">
        <v>109.272344127914</v>
      </c>
      <c r="N439">
        <v>1268367.9020064899</v>
      </c>
      <c r="O439">
        <v>10493.666126087201</v>
      </c>
      <c r="P439">
        <v>2066542.25629663</v>
      </c>
      <c r="Q439">
        <v>6073628.7322203899</v>
      </c>
      <c r="R439">
        <v>1768.0787258693399</v>
      </c>
      <c r="S439">
        <v>1155001240.2409501</v>
      </c>
      <c r="T439">
        <v>653252.15633317095</v>
      </c>
      <c r="U439">
        <v>26.366</v>
      </c>
      <c r="V439">
        <v>68414.537409749697</v>
      </c>
      <c r="W439" s="1">
        <v>4.0333524244792198E-5</v>
      </c>
      <c r="X439">
        <v>15.5985597148811</v>
      </c>
      <c r="Y439">
        <v>15.5985597148811</v>
      </c>
      <c r="Z439">
        <v>12.778986236363499</v>
      </c>
      <c r="AA439">
        <v>7.6971927302657299</v>
      </c>
      <c r="AB439">
        <v>19.7609619119272</v>
      </c>
      <c r="AC439">
        <v>19.7609619119272</v>
      </c>
      <c r="AD439">
        <v>19.7609619119272</v>
      </c>
      <c r="AE439">
        <v>19.7609619119272</v>
      </c>
      <c r="AF439">
        <v>24731588.953934599</v>
      </c>
      <c r="AG439">
        <v>203809.66013363001</v>
      </c>
      <c r="AH439">
        <v>40295697.742291003</v>
      </c>
      <c r="AI439">
        <v>118431101.566009</v>
      </c>
      <c r="AJ439">
        <v>130.14775753662701</v>
      </c>
      <c r="AK439">
        <v>130.14775753662701</v>
      </c>
      <c r="AL439">
        <v>102.787888429045</v>
      </c>
      <c r="AM439">
        <v>81.814189485721201</v>
      </c>
      <c r="AN439">
        <v>145.746317251508</v>
      </c>
      <c r="AO439">
        <v>145.746317251508</v>
      </c>
      <c r="AP439">
        <v>115.56687466540799</v>
      </c>
      <c r="AQ439">
        <v>89.511382215986899</v>
      </c>
      <c r="AR439">
        <v>209924120.439329</v>
      </c>
      <c r="AS439">
        <v>1736778.12897821</v>
      </c>
      <c r="AT439">
        <v>279660692.74027002</v>
      </c>
      <c r="AU439">
        <v>663679648.932374</v>
      </c>
      <c r="AV439">
        <v>1.12181041173811</v>
      </c>
      <c r="AW439">
        <v>1.12181041173811</v>
      </c>
      <c r="AX439">
        <v>1.12628678679409</v>
      </c>
      <c r="AY439">
        <v>1.0959904843494801</v>
      </c>
      <c r="AZ439">
        <v>1.12181041173811</v>
      </c>
      <c r="BA439">
        <v>1.12181041173811</v>
      </c>
      <c r="BB439">
        <v>1.12628678679409</v>
      </c>
      <c r="BC439">
        <v>1.0959951956215599</v>
      </c>
      <c r="BD439">
        <v>1.0773668657479001</v>
      </c>
      <c r="BE439">
        <v>1.0773668657479001</v>
      </c>
      <c r="BF439">
        <v>1.08639550092792</v>
      </c>
      <c r="BG439">
        <v>0.85229388149533003</v>
      </c>
      <c r="BH439">
        <v>0.16033476999999999</v>
      </c>
      <c r="BI439">
        <v>0.16033476999999999</v>
      </c>
      <c r="BJ439">
        <v>0.18832829600000001</v>
      </c>
      <c r="BK439">
        <v>0.21767109699999901</v>
      </c>
      <c r="BL439">
        <v>0.16033476999999999</v>
      </c>
      <c r="BM439">
        <v>0.16033476999999999</v>
      </c>
      <c r="BN439">
        <v>0.18832829600000001</v>
      </c>
      <c r="BO439">
        <v>0.21767057500000001</v>
      </c>
      <c r="BP439">
        <v>0.15867292099999999</v>
      </c>
      <c r="BQ439">
        <v>0.15867292099999999</v>
      </c>
      <c r="BR439">
        <v>0.18056576799999999</v>
      </c>
      <c r="BS439">
        <v>3.9175603999999899E-2</v>
      </c>
      <c r="BT439">
        <v>1</v>
      </c>
      <c r="BU439">
        <v>1</v>
      </c>
      <c r="BV439">
        <v>1</v>
      </c>
      <c r="BW439">
        <v>0.99996871200000004</v>
      </c>
      <c r="BX439">
        <v>19.7609619119272</v>
      </c>
      <c r="BY439">
        <v>19.7609619119272</v>
      </c>
      <c r="BZ439">
        <v>19.7609619119272</v>
      </c>
      <c r="CA439">
        <v>19.7609619119272</v>
      </c>
      <c r="CB439">
        <v>24731588.953934599</v>
      </c>
      <c r="CC439">
        <v>203809.66013363001</v>
      </c>
      <c r="CD439">
        <v>40295697.742291003</v>
      </c>
      <c r="CE439">
        <v>118431101.566009</v>
      </c>
    </row>
    <row r="440" spans="1:83" x14ac:dyDescent="0.25">
      <c r="A440">
        <v>353</v>
      </c>
      <c r="B440" t="s">
        <v>89</v>
      </c>
      <c r="C440">
        <v>1</v>
      </c>
      <c r="D440">
        <v>2026</v>
      </c>
      <c r="E440">
        <v>2024</v>
      </c>
      <c r="F440">
        <v>0.18179307490913801</v>
      </c>
      <c r="G440">
        <v>1.5052315520142001E-3</v>
      </c>
      <c r="H440">
        <v>0.242148785990765</v>
      </c>
      <c r="I440">
        <v>0.57455290754808097</v>
      </c>
      <c r="J440">
        <v>165.69194202686401</v>
      </c>
      <c r="K440">
        <v>165.69194202686401</v>
      </c>
      <c r="L440">
        <v>135.45947313800599</v>
      </c>
      <c r="M440">
        <v>109.35840571902401</v>
      </c>
      <c r="N440">
        <v>1285413.31340249</v>
      </c>
      <c r="O440">
        <v>10643.115408436701</v>
      </c>
      <c r="P440">
        <v>2094304.1840278599</v>
      </c>
      <c r="Q440">
        <v>6155235.91363208</v>
      </c>
      <c r="R440">
        <v>1771.2649637529701</v>
      </c>
      <c r="S440">
        <v>1171566234.3645101</v>
      </c>
      <c r="T440">
        <v>661429.12457443995</v>
      </c>
      <c r="U440">
        <v>26.366</v>
      </c>
      <c r="V440">
        <v>69040.792460200304</v>
      </c>
      <c r="W440" s="1">
        <v>3.9828656494091801E-5</v>
      </c>
      <c r="X440">
        <v>15.853351932329</v>
      </c>
      <c r="Y440">
        <v>15.853351932329</v>
      </c>
      <c r="Z440">
        <v>12.980752151053601</v>
      </c>
      <c r="AA440">
        <v>7.85338367539517</v>
      </c>
      <c r="AB440">
        <v>19.6908325579078</v>
      </c>
      <c r="AC440">
        <v>19.6908325579078</v>
      </c>
      <c r="AD440">
        <v>19.6908325579078</v>
      </c>
      <c r="AE440">
        <v>19.6908325579078</v>
      </c>
      <c r="AF440">
        <v>24975219.980234701</v>
      </c>
      <c r="AG440">
        <v>206629.02260737401</v>
      </c>
      <c r="AH440">
        <v>40691937.542578101</v>
      </c>
      <c r="AI440">
        <v>119594806.385049</v>
      </c>
      <c r="AJ440">
        <v>130.14775753662701</v>
      </c>
      <c r="AK440">
        <v>130.14775753662701</v>
      </c>
      <c r="AL440">
        <v>102.787888429045</v>
      </c>
      <c r="AM440">
        <v>81.814189485721201</v>
      </c>
      <c r="AN440">
        <v>146.001109468956</v>
      </c>
      <c r="AO440">
        <v>146.001109468956</v>
      </c>
      <c r="AP440">
        <v>115.768640580099</v>
      </c>
      <c r="AQ440">
        <v>89.667573161116295</v>
      </c>
      <c r="AR440">
        <v>212982628.20484501</v>
      </c>
      <c r="AS440">
        <v>1763478.46123992</v>
      </c>
      <c r="AT440">
        <v>283693341.35913801</v>
      </c>
      <c r="AU440">
        <v>673126786.33928597</v>
      </c>
      <c r="AV440">
        <v>1.1237702718015801</v>
      </c>
      <c r="AW440">
        <v>1.1237702718015801</v>
      </c>
      <c r="AX440">
        <v>1.12825375649769</v>
      </c>
      <c r="AY440">
        <v>1.0979048737152599</v>
      </c>
      <c r="AZ440">
        <v>1.1237702718015801</v>
      </c>
      <c r="BA440">
        <v>1.1237702718015801</v>
      </c>
      <c r="BB440">
        <v>1.12825375649769</v>
      </c>
      <c r="BC440">
        <v>1.0979095932166201</v>
      </c>
      <c r="BD440">
        <v>1.0792490806674599</v>
      </c>
      <c r="BE440">
        <v>1.0792490806674599</v>
      </c>
      <c r="BF440">
        <v>1.0882928036944099</v>
      </c>
      <c r="BG440">
        <v>0.852866465896433</v>
      </c>
      <c r="BH440">
        <v>0.16033476999999999</v>
      </c>
      <c r="BI440">
        <v>0.16033476999999999</v>
      </c>
      <c r="BJ440">
        <v>0.18832829600000001</v>
      </c>
      <c r="BK440">
        <v>0.21767109699999901</v>
      </c>
      <c r="BL440">
        <v>0.16033476999999999</v>
      </c>
      <c r="BM440">
        <v>0.16033476999999999</v>
      </c>
      <c r="BN440">
        <v>0.18832829600000001</v>
      </c>
      <c r="BO440">
        <v>0.21767057500000001</v>
      </c>
      <c r="BP440">
        <v>0.15867292099999999</v>
      </c>
      <c r="BQ440">
        <v>0.15867292099999999</v>
      </c>
      <c r="BR440">
        <v>0.18056576799999999</v>
      </c>
      <c r="BS440">
        <v>3.9175603999999899E-2</v>
      </c>
      <c r="BT440">
        <v>1</v>
      </c>
      <c r="BU440">
        <v>1</v>
      </c>
      <c r="BV440">
        <v>1</v>
      </c>
      <c r="BW440">
        <v>0.99996871200000004</v>
      </c>
      <c r="BX440">
        <v>19.6908325579078</v>
      </c>
      <c r="BY440">
        <v>19.6908325579078</v>
      </c>
      <c r="BZ440">
        <v>19.6908325579078</v>
      </c>
      <c r="CA440">
        <v>19.6908325579078</v>
      </c>
      <c r="CB440">
        <v>24975219.980234701</v>
      </c>
      <c r="CC440">
        <v>206629.02260737401</v>
      </c>
      <c r="CD440">
        <v>40691937.542578101</v>
      </c>
      <c r="CE440">
        <v>119594806.385049</v>
      </c>
    </row>
    <row r="441" spans="1:83" x14ac:dyDescent="0.25">
      <c r="A441">
        <v>375</v>
      </c>
      <c r="B441" t="s">
        <v>89</v>
      </c>
      <c r="C441">
        <v>1</v>
      </c>
      <c r="D441">
        <v>2027</v>
      </c>
      <c r="E441">
        <v>2025</v>
      </c>
      <c r="F441">
        <v>0.181738499219706</v>
      </c>
      <c r="G441">
        <v>1.5072346337104501E-3</v>
      </c>
      <c r="H441">
        <v>0.242125058929299</v>
      </c>
      <c r="I441">
        <v>0.57462920721728294</v>
      </c>
      <c r="J441">
        <v>166.11950706222001</v>
      </c>
      <c r="K441">
        <v>166.11950706222001</v>
      </c>
      <c r="L441">
        <v>135.83414744345399</v>
      </c>
      <c r="M441">
        <v>109.68752357635501</v>
      </c>
      <c r="N441">
        <v>1302390.0873612999</v>
      </c>
      <c r="O441">
        <v>10801.274659471201</v>
      </c>
      <c r="P441">
        <v>2122000.8650655602</v>
      </c>
      <c r="Q441">
        <v>6236561.9897390604</v>
      </c>
      <c r="R441">
        <v>1777.5793727892401</v>
      </c>
      <c r="S441">
        <v>1190459920.4026101</v>
      </c>
      <c r="T441">
        <v>669708.44656834495</v>
      </c>
      <c r="U441">
        <v>26.366</v>
      </c>
      <c r="V441">
        <v>69672.780142969597</v>
      </c>
      <c r="W441" s="1">
        <v>3.9330108336099197E-5</v>
      </c>
      <c r="X441">
        <v>16.1084233246753</v>
      </c>
      <c r="Y441">
        <v>16.1084233246753</v>
      </c>
      <c r="Z441">
        <v>13.182932813490901</v>
      </c>
      <c r="AA441">
        <v>8.0100078897161993</v>
      </c>
      <c r="AB441">
        <v>19.863326200918198</v>
      </c>
      <c r="AC441">
        <v>19.863326200918198</v>
      </c>
      <c r="AD441">
        <v>19.863326200918198</v>
      </c>
      <c r="AE441">
        <v>19.863326200918198</v>
      </c>
      <c r="AF441">
        <v>25532583.9471169</v>
      </c>
      <c r="AG441">
        <v>211407.67315179799</v>
      </c>
      <c r="AH441">
        <v>41599847.171293497</v>
      </c>
      <c r="AI441">
        <v>122263458.79608101</v>
      </c>
      <c r="AJ441">
        <v>130.14775753662701</v>
      </c>
      <c r="AK441">
        <v>130.14775753662701</v>
      </c>
      <c r="AL441">
        <v>102.787888429045</v>
      </c>
      <c r="AM441">
        <v>81.814189485721201</v>
      </c>
      <c r="AN441">
        <v>146.256180861302</v>
      </c>
      <c r="AO441">
        <v>146.256180861302</v>
      </c>
      <c r="AP441">
        <v>115.970821242536</v>
      </c>
      <c r="AQ441">
        <v>89.824197375437393</v>
      </c>
      <c r="AR441">
        <v>216352399.31518301</v>
      </c>
      <c r="AS441">
        <v>1794302.4220750199</v>
      </c>
      <c r="AT441">
        <v>288240178.38045299</v>
      </c>
      <c r="AU441">
        <v>684073040.28490698</v>
      </c>
      <c r="AV441">
        <v>1.1256997206250201</v>
      </c>
      <c r="AW441">
        <v>1.1256997206250201</v>
      </c>
      <c r="AX441">
        <v>1.1301934723259901</v>
      </c>
      <c r="AY441">
        <v>1.09979066307479</v>
      </c>
      <c r="AZ441">
        <v>1.1256997206250201</v>
      </c>
      <c r="BA441">
        <v>1.1256997206250201</v>
      </c>
      <c r="BB441">
        <v>1.1301934723259901</v>
      </c>
      <c r="BC441">
        <v>1.09979539068248</v>
      </c>
      <c r="BD441">
        <v>1.08110208917031</v>
      </c>
      <c r="BE441">
        <v>1.08110208917031</v>
      </c>
      <c r="BF441">
        <v>1.0901638178745101</v>
      </c>
      <c r="BG441">
        <v>0.85342989095509703</v>
      </c>
      <c r="BH441">
        <v>0.16033476999999999</v>
      </c>
      <c r="BI441">
        <v>0.16033476999999999</v>
      </c>
      <c r="BJ441">
        <v>0.18832829600000001</v>
      </c>
      <c r="BK441">
        <v>0.21767109699999901</v>
      </c>
      <c r="BL441">
        <v>0.16033476999999999</v>
      </c>
      <c r="BM441">
        <v>0.16033476999999999</v>
      </c>
      <c r="BN441">
        <v>0.18832829600000001</v>
      </c>
      <c r="BO441">
        <v>0.21767057500000001</v>
      </c>
      <c r="BP441">
        <v>0.15867292099999999</v>
      </c>
      <c r="BQ441">
        <v>0.15867292099999999</v>
      </c>
      <c r="BR441">
        <v>0.18056576799999999</v>
      </c>
      <c r="BS441">
        <v>3.9175603999999899E-2</v>
      </c>
      <c r="BT441">
        <v>1</v>
      </c>
      <c r="BU441">
        <v>1</v>
      </c>
      <c r="BV441">
        <v>1</v>
      </c>
      <c r="BW441">
        <v>0.99996871200000004</v>
      </c>
      <c r="BX441">
        <v>19.863326200918198</v>
      </c>
      <c r="BY441">
        <v>19.863326200918198</v>
      </c>
      <c r="BZ441">
        <v>19.863326200918198</v>
      </c>
      <c r="CA441">
        <v>19.863326200918198</v>
      </c>
      <c r="CB441">
        <v>25532583.9471169</v>
      </c>
      <c r="CC441">
        <v>211407.67315179799</v>
      </c>
      <c r="CD441">
        <v>41599847.171293497</v>
      </c>
      <c r="CE441">
        <v>122263458.79608101</v>
      </c>
    </row>
    <row r="442" spans="1:83" x14ac:dyDescent="0.25">
      <c r="A442">
        <v>397</v>
      </c>
      <c r="B442" t="s">
        <v>89</v>
      </c>
      <c r="C442">
        <v>1</v>
      </c>
      <c r="D442">
        <v>2028</v>
      </c>
      <c r="E442">
        <v>2026</v>
      </c>
      <c r="F442">
        <v>0.18161709874037699</v>
      </c>
      <c r="G442">
        <v>1.50954108204679E-3</v>
      </c>
      <c r="H442">
        <v>0.24207205605097501</v>
      </c>
      <c r="I442">
        <v>0.57480130412660002</v>
      </c>
      <c r="J442">
        <v>166.71482323855199</v>
      </c>
      <c r="K442">
        <v>166.71482323855199</v>
      </c>
      <c r="L442">
        <v>136.37772947627599</v>
      </c>
      <c r="M442">
        <v>110.186010643025</v>
      </c>
      <c r="N442">
        <v>1319382.89883309</v>
      </c>
      <c r="O442">
        <v>10966.273013675</v>
      </c>
      <c r="P442">
        <v>2149757.8152555102</v>
      </c>
      <c r="Q442">
        <v>6317999.9571531396</v>
      </c>
      <c r="R442">
        <v>1786.0766572928501</v>
      </c>
      <c r="S442">
        <v>1211123227.3199301</v>
      </c>
      <c r="T442">
        <v>678091.40350986901</v>
      </c>
      <c r="U442">
        <v>26.366</v>
      </c>
      <c r="V442">
        <v>70310.552933599494</v>
      </c>
      <c r="W442" s="1">
        <v>3.8837800666431302E-5</v>
      </c>
      <c r="X442">
        <v>16.359536762327998</v>
      </c>
      <c r="Y442">
        <v>16.359536762327998</v>
      </c>
      <c r="Z442">
        <v>13.382312107634</v>
      </c>
      <c r="AA442">
        <v>8.1642922177071497</v>
      </c>
      <c r="AB442">
        <v>20.207528939597399</v>
      </c>
      <c r="AC442">
        <v>20.207528939597399</v>
      </c>
      <c r="AD442">
        <v>20.207528939597399</v>
      </c>
      <c r="AE442">
        <v>20.207528939597399</v>
      </c>
      <c r="AF442">
        <v>26318085.3809985</v>
      </c>
      <c r="AG442">
        <v>218267.07026580599</v>
      </c>
      <c r="AH442">
        <v>42880393.890663199</v>
      </c>
      <c r="AI442">
        <v>126025506.89124499</v>
      </c>
      <c r="AJ442">
        <v>130.14775753662701</v>
      </c>
      <c r="AK442">
        <v>130.14775753662701</v>
      </c>
      <c r="AL442">
        <v>102.787888429045</v>
      </c>
      <c r="AM442">
        <v>81.814189485721201</v>
      </c>
      <c r="AN442">
        <v>146.507294298955</v>
      </c>
      <c r="AO442">
        <v>146.507294298955</v>
      </c>
      <c r="AP442">
        <v>116.170200536679</v>
      </c>
      <c r="AQ442">
        <v>89.978481703428301</v>
      </c>
      <c r="AR442">
        <v>219960686.76292801</v>
      </c>
      <c r="AS442">
        <v>1828240.2670605399</v>
      </c>
      <c r="AT442">
        <v>293179089.76842898</v>
      </c>
      <c r="AU442">
        <v>696155210.52151299</v>
      </c>
      <c r="AV442">
        <v>1.1276090905062699</v>
      </c>
      <c r="AW442">
        <v>1.1276090905062699</v>
      </c>
      <c r="AX442">
        <v>1.1321153349304101</v>
      </c>
      <c r="AY442">
        <v>1.10165762328825</v>
      </c>
      <c r="AZ442">
        <v>1.1276090905062699</v>
      </c>
      <c r="BA442">
        <v>1.1276090905062699</v>
      </c>
      <c r="BB442">
        <v>1.1321153349304101</v>
      </c>
      <c r="BC442">
        <v>1.1016623589213399</v>
      </c>
      <c r="BD442">
        <v>1.0829358142124199</v>
      </c>
      <c r="BE442">
        <v>1.0829358142124199</v>
      </c>
      <c r="BF442">
        <v>1.09201761116351</v>
      </c>
      <c r="BG442">
        <v>0.85398710176903703</v>
      </c>
      <c r="BH442">
        <v>0.16033476999999999</v>
      </c>
      <c r="BI442">
        <v>0.16033476999999999</v>
      </c>
      <c r="BJ442">
        <v>0.18832829600000001</v>
      </c>
      <c r="BK442">
        <v>0.21767109699999901</v>
      </c>
      <c r="BL442">
        <v>0.16033476999999999</v>
      </c>
      <c r="BM442">
        <v>0.16033476999999999</v>
      </c>
      <c r="BN442">
        <v>0.18832829600000001</v>
      </c>
      <c r="BO442">
        <v>0.21767057500000001</v>
      </c>
      <c r="BP442">
        <v>0.15867292099999999</v>
      </c>
      <c r="BQ442">
        <v>0.15867292099999999</v>
      </c>
      <c r="BR442">
        <v>0.18056576799999999</v>
      </c>
      <c r="BS442">
        <v>3.9175603999999899E-2</v>
      </c>
      <c r="BT442">
        <v>1</v>
      </c>
      <c r="BU442">
        <v>1</v>
      </c>
      <c r="BV442">
        <v>1</v>
      </c>
      <c r="BW442">
        <v>0.99996871200000004</v>
      </c>
      <c r="BX442">
        <v>20.207528939597399</v>
      </c>
      <c r="BY442">
        <v>20.207528939597399</v>
      </c>
      <c r="BZ442">
        <v>20.207528939597399</v>
      </c>
      <c r="CA442">
        <v>20.207528939597399</v>
      </c>
      <c r="CB442">
        <v>26318085.3809985</v>
      </c>
      <c r="CC442">
        <v>218267.07026580599</v>
      </c>
      <c r="CD442">
        <v>42880393.890663199</v>
      </c>
      <c r="CE442">
        <v>126025506.89124499</v>
      </c>
    </row>
    <row r="443" spans="1:83" x14ac:dyDescent="0.25">
      <c r="A443">
        <v>419</v>
      </c>
      <c r="B443" t="s">
        <v>89</v>
      </c>
      <c r="C443">
        <v>1</v>
      </c>
      <c r="D443">
        <v>2029</v>
      </c>
      <c r="E443">
        <v>2027</v>
      </c>
      <c r="F443">
        <v>0.18159953492136299</v>
      </c>
      <c r="G443">
        <v>1.5112968397011E-3</v>
      </c>
      <c r="H443">
        <v>0.24206547556506899</v>
      </c>
      <c r="I443">
        <v>0.57482369267386602</v>
      </c>
      <c r="J443">
        <v>167.040688664139</v>
      </c>
      <c r="K443">
        <v>167.040688664139</v>
      </c>
      <c r="L443">
        <v>136.652638892472</v>
      </c>
      <c r="M443">
        <v>110.416119696927</v>
      </c>
      <c r="N443">
        <v>1336935.5151659199</v>
      </c>
      <c r="O443">
        <v>11126.1651624237</v>
      </c>
      <c r="P443">
        <v>2178375.9333930402</v>
      </c>
      <c r="Q443">
        <v>6402066.47939739</v>
      </c>
      <c r="R443">
        <v>1791.13078873372</v>
      </c>
      <c r="S443">
        <v>1229753309.9386201</v>
      </c>
      <c r="T443">
        <v>686579.29263112496</v>
      </c>
      <c r="U443">
        <v>26.366</v>
      </c>
      <c r="V443">
        <v>70954.163787984493</v>
      </c>
      <c r="W443" s="1">
        <v>3.8351655370880001E-5</v>
      </c>
      <c r="X443">
        <v>16.6080369706795</v>
      </c>
      <c r="Y443">
        <v>16.6080369706795</v>
      </c>
      <c r="Z443">
        <v>13.5798563065936</v>
      </c>
      <c r="AA443">
        <v>8.3170360543736592</v>
      </c>
      <c r="AB443">
        <v>20.284894156833001</v>
      </c>
      <c r="AC443">
        <v>20.284894156833001</v>
      </c>
      <c r="AD443">
        <v>20.284894156833001</v>
      </c>
      <c r="AE443">
        <v>20.284894156833001</v>
      </c>
      <c r="AF443">
        <v>26763542.455164801</v>
      </c>
      <c r="AG443">
        <v>222449.68737733201</v>
      </c>
      <c r="AH443">
        <v>43607609.745282799</v>
      </c>
      <c r="AI443">
        <v>128159960.413727</v>
      </c>
      <c r="AJ443">
        <v>130.14775753662701</v>
      </c>
      <c r="AK443">
        <v>130.14775753662701</v>
      </c>
      <c r="AL443">
        <v>102.787888429045</v>
      </c>
      <c r="AM443">
        <v>81.814189485721201</v>
      </c>
      <c r="AN443">
        <v>146.75579450730601</v>
      </c>
      <c r="AO443">
        <v>146.75579450730601</v>
      </c>
      <c r="AP443">
        <v>116.36774473563899</v>
      </c>
      <c r="AQ443">
        <v>90.131225540094803</v>
      </c>
      <c r="AR443">
        <v>223322629.15286201</v>
      </c>
      <c r="AS443">
        <v>1858522.2909222201</v>
      </c>
      <c r="AT443">
        <v>297680819.798011</v>
      </c>
      <c r="AU443">
        <v>706891338.69683194</v>
      </c>
      <c r="AV443">
        <v>1.1295592625665201</v>
      </c>
      <c r="AW443">
        <v>1.1295592625665201</v>
      </c>
      <c r="AX443">
        <v>1.1340745655572999</v>
      </c>
      <c r="AY443">
        <v>1.10356323081339</v>
      </c>
      <c r="AZ443">
        <v>1.1295592625665201</v>
      </c>
      <c r="BA443">
        <v>1.1295592625665201</v>
      </c>
      <c r="BB443">
        <v>1.1340745655572999</v>
      </c>
      <c r="BC443">
        <v>1.10356797463801</v>
      </c>
      <c r="BD443">
        <v>1.0848087249451399</v>
      </c>
      <c r="BE443">
        <v>1.0848087249451399</v>
      </c>
      <c r="BF443">
        <v>1.0939074489590801</v>
      </c>
      <c r="BG443">
        <v>0.85455525408127198</v>
      </c>
      <c r="BH443">
        <v>0.16033476999999999</v>
      </c>
      <c r="BI443">
        <v>0.16033476999999999</v>
      </c>
      <c r="BJ443">
        <v>0.18832829600000001</v>
      </c>
      <c r="BK443">
        <v>0.21767109699999901</v>
      </c>
      <c r="BL443">
        <v>0.16033476999999999</v>
      </c>
      <c r="BM443">
        <v>0.16033476999999999</v>
      </c>
      <c r="BN443">
        <v>0.18832829600000001</v>
      </c>
      <c r="BO443">
        <v>0.21767057500000001</v>
      </c>
      <c r="BP443">
        <v>0.15867292099999999</v>
      </c>
      <c r="BQ443">
        <v>0.15867292099999999</v>
      </c>
      <c r="BR443">
        <v>0.18056576799999999</v>
      </c>
      <c r="BS443">
        <v>3.9175603999999899E-2</v>
      </c>
      <c r="BT443">
        <v>1</v>
      </c>
      <c r="BU443">
        <v>1</v>
      </c>
      <c r="BV443">
        <v>1</v>
      </c>
      <c r="BW443">
        <v>0.99996871200000004</v>
      </c>
      <c r="BX443">
        <v>20.284894156833001</v>
      </c>
      <c r="BY443">
        <v>20.284894156833001</v>
      </c>
      <c r="BZ443">
        <v>20.284894156833001</v>
      </c>
      <c r="CA443">
        <v>20.284894156833001</v>
      </c>
      <c r="CB443">
        <v>26763542.455164801</v>
      </c>
      <c r="CC443">
        <v>222449.68737733201</v>
      </c>
      <c r="CD443">
        <v>43607609.745282799</v>
      </c>
      <c r="CE443">
        <v>128159960.413727</v>
      </c>
    </row>
    <row r="444" spans="1:83" x14ac:dyDescent="0.25">
      <c r="A444">
        <v>441</v>
      </c>
      <c r="B444" t="s">
        <v>89</v>
      </c>
      <c r="C444">
        <v>1</v>
      </c>
      <c r="D444">
        <v>2030</v>
      </c>
      <c r="E444">
        <v>2028</v>
      </c>
      <c r="F444">
        <v>0.18158547607528699</v>
      </c>
      <c r="G444">
        <v>1.5130747858873501E-3</v>
      </c>
      <c r="H444">
        <v>0.24206000101283101</v>
      </c>
      <c r="I444">
        <v>0.57484144812599303</v>
      </c>
      <c r="J444">
        <v>167.36422635228999</v>
      </c>
      <c r="K444">
        <v>167.36422635228999</v>
      </c>
      <c r="L444">
        <v>136.92375123925399</v>
      </c>
      <c r="M444">
        <v>110.641752599773</v>
      </c>
      <c r="N444">
        <v>1354727.5535633599</v>
      </c>
      <c r="O444">
        <v>11288.370344078099</v>
      </c>
      <c r="P444">
        <v>2207383.1915680398</v>
      </c>
      <c r="Q444">
        <v>6487278.1244286196</v>
      </c>
      <c r="R444">
        <v>1796.14058502897</v>
      </c>
      <c r="S444">
        <v>1248629206.5906</v>
      </c>
      <c r="T444">
        <v>695173.42740210099</v>
      </c>
      <c r="U444">
        <v>26.366</v>
      </c>
      <c r="V444">
        <v>71603.666146768199</v>
      </c>
      <c r="W444" s="1">
        <v>3.7871595313018001E-5</v>
      </c>
      <c r="X444">
        <v>16.861847491131901</v>
      </c>
      <c r="Y444">
        <v>16.861847491131901</v>
      </c>
      <c r="Z444">
        <v>13.7812414856771</v>
      </c>
      <c r="AA444">
        <v>8.4729417895208208</v>
      </c>
      <c r="AB444">
        <v>20.354621324531401</v>
      </c>
      <c r="AC444">
        <v>20.354621324531401</v>
      </c>
      <c r="AD444">
        <v>20.354621324531401</v>
      </c>
      <c r="AE444">
        <v>20.354621324531401</v>
      </c>
      <c r="AF444">
        <v>27212816.146519601</v>
      </c>
      <c r="AG444">
        <v>226468.878675329</v>
      </c>
      <c r="AH444">
        <v>44340017.226688102</v>
      </c>
      <c r="AI444">
        <v>130311638.88260899</v>
      </c>
      <c r="AJ444">
        <v>130.14775753662701</v>
      </c>
      <c r="AK444">
        <v>130.14775753662701</v>
      </c>
      <c r="AL444">
        <v>102.787888429045</v>
      </c>
      <c r="AM444">
        <v>81.814189485721201</v>
      </c>
      <c r="AN444">
        <v>147.00960502775899</v>
      </c>
      <c r="AO444">
        <v>147.00960502775899</v>
      </c>
      <c r="AP444">
        <v>116.569129914722</v>
      </c>
      <c r="AQ444">
        <v>90.287131275242004</v>
      </c>
      <c r="AR444">
        <v>226732928.92026401</v>
      </c>
      <c r="AS444">
        <v>1889269.36941477</v>
      </c>
      <c r="AT444">
        <v>302243187.01197302</v>
      </c>
      <c r="AU444">
        <v>717763821.28895402</v>
      </c>
      <c r="AV444">
        <v>1.13151345631834</v>
      </c>
      <c r="AW444">
        <v>1.13151345631834</v>
      </c>
      <c r="AX444">
        <v>1.1360377396436101</v>
      </c>
      <c r="AY444">
        <v>1.1054727294131801</v>
      </c>
      <c r="AZ444">
        <v>1.13151345631834</v>
      </c>
      <c r="BA444">
        <v>1.13151345631834</v>
      </c>
      <c r="BB444">
        <v>1.1360377396436101</v>
      </c>
      <c r="BC444">
        <v>1.10547748144605</v>
      </c>
      <c r="BD444">
        <v>1.0866854980392699</v>
      </c>
      <c r="BE444">
        <v>1.0866854980392699</v>
      </c>
      <c r="BF444">
        <v>1.095801090543</v>
      </c>
      <c r="BG444">
        <v>0.85512396153850301</v>
      </c>
      <c r="BH444">
        <v>0.16033476999999999</v>
      </c>
      <c r="BI444">
        <v>0.16033476999999999</v>
      </c>
      <c r="BJ444">
        <v>0.18832829600000001</v>
      </c>
      <c r="BK444">
        <v>0.21767109699999901</v>
      </c>
      <c r="BL444">
        <v>0.16033476999999999</v>
      </c>
      <c r="BM444">
        <v>0.16033476999999999</v>
      </c>
      <c r="BN444">
        <v>0.18832829600000001</v>
      </c>
      <c r="BO444">
        <v>0.21767057500000001</v>
      </c>
      <c r="BP444">
        <v>0.15867292099999999</v>
      </c>
      <c r="BQ444">
        <v>0.15867292099999999</v>
      </c>
      <c r="BR444">
        <v>0.18056576799999999</v>
      </c>
      <c r="BS444">
        <v>3.9175603999999899E-2</v>
      </c>
      <c r="BT444">
        <v>1</v>
      </c>
      <c r="BU444">
        <v>1</v>
      </c>
      <c r="BV444">
        <v>1</v>
      </c>
      <c r="BW444">
        <v>0.99996871200000004</v>
      </c>
      <c r="BX444">
        <v>20.354621324531401</v>
      </c>
      <c r="BY444">
        <v>20.354621324531401</v>
      </c>
      <c r="BZ444">
        <v>20.354621324531401</v>
      </c>
      <c r="CA444">
        <v>20.354621324531401</v>
      </c>
      <c r="CB444">
        <v>27212816.146519601</v>
      </c>
      <c r="CC444">
        <v>226468.878675329</v>
      </c>
      <c r="CD444">
        <v>44340017.226688102</v>
      </c>
      <c r="CE444">
        <v>130311638.88260899</v>
      </c>
    </row>
    <row r="445" spans="1:83" x14ac:dyDescent="0.25">
      <c r="A445">
        <v>463</v>
      </c>
      <c r="B445" t="s">
        <v>89</v>
      </c>
      <c r="C445">
        <v>1</v>
      </c>
      <c r="D445">
        <v>2031</v>
      </c>
      <c r="E445">
        <v>2029</v>
      </c>
      <c r="F445">
        <v>0.18141973979831899</v>
      </c>
      <c r="G445">
        <v>1.5156267324853501E-3</v>
      </c>
      <c r="H445">
        <v>0.241987134500147</v>
      </c>
      <c r="I445">
        <v>0.57507749896904803</v>
      </c>
      <c r="J445">
        <v>168.08327823625501</v>
      </c>
      <c r="K445">
        <v>168.08327823625501</v>
      </c>
      <c r="L445">
        <v>137.590259707576</v>
      </c>
      <c r="M445">
        <v>111.262694629411</v>
      </c>
      <c r="N445">
        <v>1372252.03277407</v>
      </c>
      <c r="O445">
        <v>11464.143135095699</v>
      </c>
      <c r="P445">
        <v>2236034.1875124602</v>
      </c>
      <c r="Q445">
        <v>6571290.3150030002</v>
      </c>
      <c r="R445">
        <v>1806.2515282223601</v>
      </c>
      <c r="S445">
        <v>1271375543.2096</v>
      </c>
      <c r="T445">
        <v>703875.13773391</v>
      </c>
      <c r="U445">
        <v>26.366</v>
      </c>
      <c r="V445">
        <v>72259.1139397808</v>
      </c>
      <c r="W445" s="1">
        <v>3.7397544321959598E-5</v>
      </c>
      <c r="X445">
        <v>17.116181425724001</v>
      </c>
      <c r="Y445">
        <v>17.116181425724001</v>
      </c>
      <c r="Z445">
        <v>13.983032004627001</v>
      </c>
      <c r="AA445">
        <v>8.6291658697867106</v>
      </c>
      <c r="AB445">
        <v>20.819339273903999</v>
      </c>
      <c r="AC445">
        <v>20.819339273903999</v>
      </c>
      <c r="AD445">
        <v>20.819339273903999</v>
      </c>
      <c r="AE445">
        <v>20.819339273903999</v>
      </c>
      <c r="AF445">
        <v>28204532.561341699</v>
      </c>
      <c r="AG445">
        <v>235016.41204283899</v>
      </c>
      <c r="AH445">
        <v>45956259.572768196</v>
      </c>
      <c r="AI445">
        <v>135060844.236655</v>
      </c>
      <c r="AJ445">
        <v>130.14775753662701</v>
      </c>
      <c r="AK445">
        <v>130.14775753662701</v>
      </c>
      <c r="AL445">
        <v>102.787888429045</v>
      </c>
      <c r="AM445">
        <v>81.814189485721201</v>
      </c>
      <c r="AN445">
        <v>147.26393896235101</v>
      </c>
      <c r="AO445">
        <v>147.26393896235101</v>
      </c>
      <c r="AP445">
        <v>116.770920433672</v>
      </c>
      <c r="AQ445">
        <v>90.443355355507904</v>
      </c>
      <c r="AR445">
        <v>230652620.23503199</v>
      </c>
      <c r="AS445">
        <v>1926930.76031655</v>
      </c>
      <c r="AT445">
        <v>307656524.57485902</v>
      </c>
      <c r="AU445">
        <v>731139467.63939095</v>
      </c>
      <c r="AV445">
        <v>1.1334162698535499</v>
      </c>
      <c r="AW445">
        <v>1.1334162698535499</v>
      </c>
      <c r="AX445">
        <v>1.1379546336669999</v>
      </c>
      <c r="AY445">
        <v>1.10733383570442</v>
      </c>
      <c r="AZ445">
        <v>1.1334162698535499</v>
      </c>
      <c r="BA445">
        <v>1.1334162698535499</v>
      </c>
      <c r="BB445">
        <v>1.1379546336669999</v>
      </c>
      <c r="BC445">
        <v>1.1073385957375199</v>
      </c>
      <c r="BD445">
        <v>1.08851292648269</v>
      </c>
      <c r="BE445">
        <v>1.08851292648269</v>
      </c>
      <c r="BF445">
        <v>1.0976500912302101</v>
      </c>
      <c r="BG445">
        <v>0.85567766708221105</v>
      </c>
      <c r="BH445">
        <v>0.16033476999999999</v>
      </c>
      <c r="BI445">
        <v>0.16033476999999999</v>
      </c>
      <c r="BJ445">
        <v>0.18832829600000001</v>
      </c>
      <c r="BK445">
        <v>0.21767109699999901</v>
      </c>
      <c r="BL445">
        <v>0.16033476999999999</v>
      </c>
      <c r="BM445">
        <v>0.16033476999999999</v>
      </c>
      <c r="BN445">
        <v>0.18832829600000001</v>
      </c>
      <c r="BO445">
        <v>0.21767057500000001</v>
      </c>
      <c r="BP445">
        <v>0.15867292099999999</v>
      </c>
      <c r="BQ445">
        <v>0.15867292099999999</v>
      </c>
      <c r="BR445">
        <v>0.18056576799999999</v>
      </c>
      <c r="BS445">
        <v>3.9175603999999899E-2</v>
      </c>
      <c r="BT445">
        <v>1</v>
      </c>
      <c r="BU445">
        <v>1</v>
      </c>
      <c r="BV445">
        <v>1</v>
      </c>
      <c r="BW445">
        <v>0.99996871200000004</v>
      </c>
      <c r="BX445">
        <v>20.819339273903999</v>
      </c>
      <c r="BY445">
        <v>20.819339273903999</v>
      </c>
      <c r="BZ445">
        <v>20.819339273903999</v>
      </c>
      <c r="CA445">
        <v>20.819339273903999</v>
      </c>
      <c r="CB445">
        <v>28204532.561341699</v>
      </c>
      <c r="CC445">
        <v>235016.41204283899</v>
      </c>
      <c r="CD445">
        <v>45956259.572768196</v>
      </c>
      <c r="CE445">
        <v>135060844.236655</v>
      </c>
    </row>
    <row r="446" spans="1:83" x14ac:dyDescent="0.25">
      <c r="A446">
        <v>485</v>
      </c>
      <c r="B446" t="s">
        <v>89</v>
      </c>
      <c r="C446">
        <v>1</v>
      </c>
      <c r="D446">
        <v>2032</v>
      </c>
      <c r="E446">
        <v>2030</v>
      </c>
      <c r="F446">
        <v>0.18110916404797001</v>
      </c>
      <c r="G446">
        <v>1.5188820648155E-3</v>
      </c>
      <c r="H446">
        <v>0.24185063167363499</v>
      </c>
      <c r="I446">
        <v>0.57552132221357799</v>
      </c>
      <c r="J446">
        <v>169.180865508501</v>
      </c>
      <c r="K446">
        <v>169.180865508501</v>
      </c>
      <c r="L446">
        <v>138.63723355421101</v>
      </c>
      <c r="M446">
        <v>112.264899889804</v>
      </c>
      <c r="N446">
        <v>1389517.1428962699</v>
      </c>
      <c r="O446">
        <v>11653.2627059104</v>
      </c>
      <c r="P446">
        <v>2264342.2392456802</v>
      </c>
      <c r="Q446">
        <v>6654143.3161649797</v>
      </c>
      <c r="R446">
        <v>1821.2796625911501</v>
      </c>
      <c r="S446">
        <v>1298000099.05531</v>
      </c>
      <c r="T446">
        <v>712685.77018459502</v>
      </c>
      <c r="U446">
        <v>26.366</v>
      </c>
      <c r="V446">
        <v>72920.561590516896</v>
      </c>
      <c r="W446" s="1">
        <v>3.6929427180274903E-5</v>
      </c>
      <c r="X446">
        <v>17.363828340342302</v>
      </c>
      <c r="Y446">
        <v>17.363828340342302</v>
      </c>
      <c r="Z446">
        <v>14.1800654936341</v>
      </c>
      <c r="AA446">
        <v>8.7814307725509497</v>
      </c>
      <c r="AB446">
        <v>21.669279631532198</v>
      </c>
      <c r="AC446">
        <v>21.669279631532198</v>
      </c>
      <c r="AD446">
        <v>21.669279631532198</v>
      </c>
      <c r="AE446">
        <v>21.669279631532198</v>
      </c>
      <c r="AF446">
        <v>29735713.023120001</v>
      </c>
      <c r="AG446">
        <v>248419.72333030001</v>
      </c>
      <c r="AH446">
        <v>48453250.0748735</v>
      </c>
      <c r="AI446">
        <v>142395127.375779</v>
      </c>
      <c r="AJ446">
        <v>130.14775753662701</v>
      </c>
      <c r="AK446">
        <v>130.14775753662701</v>
      </c>
      <c r="AL446">
        <v>102.787888429045</v>
      </c>
      <c r="AM446">
        <v>81.814189485721201</v>
      </c>
      <c r="AN446">
        <v>147.51158587696901</v>
      </c>
      <c r="AO446">
        <v>147.51158587696901</v>
      </c>
      <c r="AP446">
        <v>116.967953922679</v>
      </c>
      <c r="AQ446">
        <v>90.595620258272106</v>
      </c>
      <c r="AR446">
        <v>235079712.874091</v>
      </c>
      <c r="AS446">
        <v>1971509.0705838699</v>
      </c>
      <c r="AT446">
        <v>313922143.86897099</v>
      </c>
      <c r="AU446">
        <v>747026733.24167299</v>
      </c>
      <c r="AV446">
        <v>1.1352700928481501</v>
      </c>
      <c r="AW446">
        <v>1.1352700928481501</v>
      </c>
      <c r="AX446">
        <v>1.1398274700693101</v>
      </c>
      <c r="AY446">
        <v>1.1091488477542899</v>
      </c>
      <c r="AZ446">
        <v>1.1352700928481501</v>
      </c>
      <c r="BA446">
        <v>1.1352700928481501</v>
      </c>
      <c r="BB446">
        <v>1.1398274700693101</v>
      </c>
      <c r="BC446">
        <v>1.1091536155894799</v>
      </c>
      <c r="BD446">
        <v>1.09029330527793</v>
      </c>
      <c r="BE446">
        <v>1.09029330527793</v>
      </c>
      <c r="BF446">
        <v>1.09945659474716</v>
      </c>
      <c r="BG446">
        <v>0.85621710043050803</v>
      </c>
      <c r="BH446">
        <v>0.16033476999999999</v>
      </c>
      <c r="BI446">
        <v>0.16033476999999999</v>
      </c>
      <c r="BJ446">
        <v>0.18832829600000001</v>
      </c>
      <c r="BK446">
        <v>0.21767109699999901</v>
      </c>
      <c r="BL446">
        <v>0.16033476999999999</v>
      </c>
      <c r="BM446">
        <v>0.16033476999999999</v>
      </c>
      <c r="BN446">
        <v>0.18832829600000001</v>
      </c>
      <c r="BO446">
        <v>0.21767057500000001</v>
      </c>
      <c r="BP446">
        <v>0.15867292099999999</v>
      </c>
      <c r="BQ446">
        <v>0.15867292099999999</v>
      </c>
      <c r="BR446">
        <v>0.18056576799999999</v>
      </c>
      <c r="BS446">
        <v>3.9175603999999899E-2</v>
      </c>
      <c r="BT446">
        <v>1</v>
      </c>
      <c r="BU446">
        <v>1</v>
      </c>
      <c r="BV446">
        <v>1</v>
      </c>
      <c r="BW446">
        <v>0.99996871200000004</v>
      </c>
      <c r="BX446">
        <v>21.669279631532198</v>
      </c>
      <c r="BY446">
        <v>21.669279631532198</v>
      </c>
      <c r="BZ446">
        <v>21.669279631532198</v>
      </c>
      <c r="CA446">
        <v>21.669279631532198</v>
      </c>
      <c r="CB446">
        <v>29735713.023120001</v>
      </c>
      <c r="CC446">
        <v>248419.72333030001</v>
      </c>
      <c r="CD446">
        <v>48453250.0748735</v>
      </c>
      <c r="CE446">
        <v>142395127.375779</v>
      </c>
    </row>
    <row r="447" spans="1:83" x14ac:dyDescent="0.25">
      <c r="A447">
        <v>507</v>
      </c>
      <c r="B447" t="s">
        <v>89</v>
      </c>
      <c r="C447">
        <v>1</v>
      </c>
      <c r="D447">
        <v>2033</v>
      </c>
      <c r="E447">
        <v>2031</v>
      </c>
      <c r="F447">
        <v>0.18093910239654001</v>
      </c>
      <c r="G447">
        <v>1.5213645258924601E-3</v>
      </c>
      <c r="H447">
        <v>0.241777147236412</v>
      </c>
      <c r="I447">
        <v>0.57576238584115402</v>
      </c>
      <c r="J447">
        <v>169.90712412686699</v>
      </c>
      <c r="K447">
        <v>169.90712412686699</v>
      </c>
      <c r="L447">
        <v>139.314726166128</v>
      </c>
      <c r="M447">
        <v>112.898381342321</v>
      </c>
      <c r="N447">
        <v>1407487.3858813399</v>
      </c>
      <c r="O447">
        <v>11834.3760478494</v>
      </c>
      <c r="P447">
        <v>2293727.8732325402</v>
      </c>
      <c r="Q447">
        <v>6740300.2489035204</v>
      </c>
      <c r="R447">
        <v>1831.5683028906999</v>
      </c>
      <c r="S447">
        <v>1321671937.20153</v>
      </c>
      <c r="T447">
        <v>721606.68816749903</v>
      </c>
      <c r="U447">
        <v>26.366</v>
      </c>
      <c r="V447">
        <v>73588.064020654696</v>
      </c>
      <c r="W447" s="1">
        <v>3.6467169612054397E-5</v>
      </c>
      <c r="X447">
        <v>17.605099245958101</v>
      </c>
      <c r="Y447">
        <v>17.605099245958101</v>
      </c>
      <c r="Z447">
        <v>14.3725703928008</v>
      </c>
      <c r="AA447">
        <v>8.9299245123178395</v>
      </c>
      <c r="AB447">
        <v>22.154267344282399</v>
      </c>
      <c r="AC447">
        <v>22.154267344282399</v>
      </c>
      <c r="AD447">
        <v>22.154267344282399</v>
      </c>
      <c r="AE447">
        <v>22.154267344282399</v>
      </c>
      <c r="AF447">
        <v>30783734.263187598</v>
      </c>
      <c r="AG447">
        <v>258169.49741989601</v>
      </c>
      <c r="AH447">
        <v>50164843.3272001</v>
      </c>
      <c r="AI447">
        <v>147417669.97348899</v>
      </c>
      <c r="AJ447">
        <v>130.14775753662701</v>
      </c>
      <c r="AK447">
        <v>130.14775753662701</v>
      </c>
      <c r="AL447">
        <v>102.787888429045</v>
      </c>
      <c r="AM447">
        <v>81.814189485721201</v>
      </c>
      <c r="AN447">
        <v>147.75285678258501</v>
      </c>
      <c r="AO447">
        <v>147.75285678258501</v>
      </c>
      <c r="AP447">
        <v>117.16045882184601</v>
      </c>
      <c r="AQ447">
        <v>90.744113998038998</v>
      </c>
      <c r="AR447">
        <v>239142133.97994199</v>
      </c>
      <c r="AS447">
        <v>2010744.8001259801</v>
      </c>
      <c r="AT447">
        <v>319550070.559008</v>
      </c>
      <c r="AU447">
        <v>760968987.86245406</v>
      </c>
      <c r="AV447">
        <v>1.1371787705053</v>
      </c>
      <c r="AW447">
        <v>1.1371787705053</v>
      </c>
      <c r="AX447">
        <v>1.14175045317417</v>
      </c>
      <c r="AY447">
        <v>1.1110157916353001</v>
      </c>
      <c r="AZ447">
        <v>1.1371787705053</v>
      </c>
      <c r="BA447">
        <v>1.1371787705053</v>
      </c>
      <c r="BB447">
        <v>1.14175045317417</v>
      </c>
      <c r="BC447">
        <v>1.11102056749582</v>
      </c>
      <c r="BD447">
        <v>1.09212636552028</v>
      </c>
      <c r="BE447">
        <v>1.09212636552028</v>
      </c>
      <c r="BF447">
        <v>1.1013114688502501</v>
      </c>
      <c r="BG447">
        <v>0.85677140949499797</v>
      </c>
      <c r="BH447">
        <v>0.16033476999999999</v>
      </c>
      <c r="BI447">
        <v>0.16033476999999999</v>
      </c>
      <c r="BJ447">
        <v>0.18832829600000001</v>
      </c>
      <c r="BK447">
        <v>0.21767109699999901</v>
      </c>
      <c r="BL447">
        <v>0.16033476999999999</v>
      </c>
      <c r="BM447">
        <v>0.16033476999999999</v>
      </c>
      <c r="BN447">
        <v>0.18832829600000001</v>
      </c>
      <c r="BO447">
        <v>0.21767057500000001</v>
      </c>
      <c r="BP447">
        <v>0.15867292099999999</v>
      </c>
      <c r="BQ447">
        <v>0.15867292099999999</v>
      </c>
      <c r="BR447">
        <v>0.18056576799999999</v>
      </c>
      <c r="BS447">
        <v>3.9175603999999899E-2</v>
      </c>
      <c r="BT447">
        <v>1</v>
      </c>
      <c r="BU447">
        <v>1</v>
      </c>
      <c r="BV447">
        <v>1</v>
      </c>
      <c r="BW447">
        <v>0.99996871200000004</v>
      </c>
      <c r="BX447">
        <v>22.154267344282399</v>
      </c>
      <c r="BY447">
        <v>22.154267344282399</v>
      </c>
      <c r="BZ447">
        <v>22.154267344282399</v>
      </c>
      <c r="CA447">
        <v>22.154267344282399</v>
      </c>
      <c r="CB447">
        <v>30783734.263187598</v>
      </c>
      <c r="CC447">
        <v>258169.49741989601</v>
      </c>
      <c r="CD447">
        <v>50164843.3272001</v>
      </c>
      <c r="CE447">
        <v>147417669.97348899</v>
      </c>
    </row>
    <row r="448" spans="1:83" x14ac:dyDescent="0.25">
      <c r="A448">
        <v>529</v>
      </c>
      <c r="B448" t="s">
        <v>89</v>
      </c>
      <c r="C448">
        <v>1</v>
      </c>
      <c r="D448">
        <v>2034</v>
      </c>
      <c r="E448">
        <v>2032</v>
      </c>
      <c r="F448">
        <v>0.18075346183157101</v>
      </c>
      <c r="G448">
        <v>1.5239923319569301E-3</v>
      </c>
      <c r="H448">
        <v>0.24169614466386</v>
      </c>
      <c r="I448">
        <v>0.57602640117261095</v>
      </c>
      <c r="J448">
        <v>170.689027121463</v>
      </c>
      <c r="K448">
        <v>170.689027121463</v>
      </c>
      <c r="L448">
        <v>140.045878416617</v>
      </c>
      <c r="M448">
        <v>113.584616720418</v>
      </c>
      <c r="N448">
        <v>1425625.1455835099</v>
      </c>
      <c r="O448">
        <v>12019.9180037767</v>
      </c>
      <c r="P448">
        <v>2323398.5675589698</v>
      </c>
      <c r="Q448">
        <v>6827271.88699253</v>
      </c>
      <c r="R448">
        <v>1842.5586228090999</v>
      </c>
      <c r="S448">
        <v>1346245691.08552</v>
      </c>
      <c r="T448">
        <v>730639.27216225199</v>
      </c>
      <c r="U448">
        <v>26.366</v>
      </c>
      <c r="V448">
        <v>74261.676654615905</v>
      </c>
      <c r="W448" s="1">
        <v>3.6010698271124498E-5</v>
      </c>
      <c r="X448">
        <v>17.853509362897199</v>
      </c>
      <c r="Y448">
        <v>17.853509362897199</v>
      </c>
      <c r="Z448">
        <v>14.570229765633201</v>
      </c>
      <c r="AA448">
        <v>9.0826670127581401</v>
      </c>
      <c r="AB448">
        <v>22.6877602219386</v>
      </c>
      <c r="AC448">
        <v>22.6877602219386</v>
      </c>
      <c r="AD448">
        <v>22.6877602219386</v>
      </c>
      <c r="AE448">
        <v>22.6877602219386</v>
      </c>
      <c r="AF448">
        <v>31932736.326279201</v>
      </c>
      <c r="AG448">
        <v>268495.486149862</v>
      </c>
      <c r="AH448">
        <v>52039548.0022773</v>
      </c>
      <c r="AI448">
        <v>152922315.870996</v>
      </c>
      <c r="AJ448">
        <v>130.14775753662701</v>
      </c>
      <c r="AK448">
        <v>130.14775753662701</v>
      </c>
      <c r="AL448">
        <v>102.787888429045</v>
      </c>
      <c r="AM448">
        <v>81.814189485721201</v>
      </c>
      <c r="AN448">
        <v>148.00126689952401</v>
      </c>
      <c r="AO448">
        <v>148.00126689952401</v>
      </c>
      <c r="AP448">
        <v>117.358118194678</v>
      </c>
      <c r="AQ448">
        <v>90.896856498479295</v>
      </c>
      <c r="AR448">
        <v>243338569.13954499</v>
      </c>
      <c r="AS448">
        <v>2051668.11014441</v>
      </c>
      <c r="AT448">
        <v>325382393.30570602</v>
      </c>
      <c r="AU448">
        <v>775473060.53013098</v>
      </c>
      <c r="AV448">
        <v>1.1390838417784199</v>
      </c>
      <c r="AW448">
        <v>1.1390838417784199</v>
      </c>
      <c r="AX448">
        <v>1.1436704493435099</v>
      </c>
      <c r="AY448">
        <v>1.1128794314985799</v>
      </c>
      <c r="AZ448">
        <v>1.1390838417784199</v>
      </c>
      <c r="BA448">
        <v>1.1390838417784199</v>
      </c>
      <c r="BB448">
        <v>1.1436704493435099</v>
      </c>
      <c r="BC448">
        <v>1.1128842153702201</v>
      </c>
      <c r="BD448">
        <v>1.09395596225523</v>
      </c>
      <c r="BE448">
        <v>1.09395596225523</v>
      </c>
      <c r="BF448">
        <v>1.1031634618103301</v>
      </c>
      <c r="BG448">
        <v>0.85732416538271805</v>
      </c>
      <c r="BH448">
        <v>0.16033476999999999</v>
      </c>
      <c r="BI448">
        <v>0.16033476999999999</v>
      </c>
      <c r="BJ448">
        <v>0.18832829600000001</v>
      </c>
      <c r="BK448">
        <v>0.21767109699999901</v>
      </c>
      <c r="BL448">
        <v>0.16033476999999999</v>
      </c>
      <c r="BM448">
        <v>0.16033476999999999</v>
      </c>
      <c r="BN448">
        <v>0.18832829600000001</v>
      </c>
      <c r="BO448">
        <v>0.21767057500000001</v>
      </c>
      <c r="BP448">
        <v>0.15867292099999999</v>
      </c>
      <c r="BQ448">
        <v>0.15867292099999999</v>
      </c>
      <c r="BR448">
        <v>0.18056576799999999</v>
      </c>
      <c r="BS448">
        <v>3.9175603999999899E-2</v>
      </c>
      <c r="BT448">
        <v>1</v>
      </c>
      <c r="BU448">
        <v>1</v>
      </c>
      <c r="BV448">
        <v>1</v>
      </c>
      <c r="BW448">
        <v>0.99996871200000004</v>
      </c>
      <c r="BX448">
        <v>22.6877602219386</v>
      </c>
      <c r="BY448">
        <v>22.6877602219386</v>
      </c>
      <c r="BZ448">
        <v>22.6877602219386</v>
      </c>
      <c r="CA448">
        <v>22.6877602219386</v>
      </c>
      <c r="CB448">
        <v>31932736.326279201</v>
      </c>
      <c r="CC448">
        <v>268495.486149862</v>
      </c>
      <c r="CD448">
        <v>52039548.0022773</v>
      </c>
      <c r="CE448">
        <v>152922315.870996</v>
      </c>
    </row>
    <row r="449" spans="1:83" x14ac:dyDescent="0.25">
      <c r="A449">
        <v>551</v>
      </c>
      <c r="B449" t="s">
        <v>89</v>
      </c>
      <c r="C449">
        <v>1</v>
      </c>
      <c r="D449">
        <v>2035</v>
      </c>
      <c r="E449">
        <v>2033</v>
      </c>
      <c r="F449">
        <v>0.18049219626621699</v>
      </c>
      <c r="G449">
        <v>1.52702995954702E-3</v>
      </c>
      <c r="H449">
        <v>0.241581666229328</v>
      </c>
      <c r="I449">
        <v>0.57639910754490598</v>
      </c>
      <c r="J449">
        <v>171.68210572387699</v>
      </c>
      <c r="K449">
        <v>171.68210572387699</v>
      </c>
      <c r="L449">
        <v>140.98836861692601</v>
      </c>
      <c r="M449">
        <v>114.482226753596</v>
      </c>
      <c r="N449">
        <v>1443724.3403080699</v>
      </c>
      <c r="O449">
        <v>12214.4356741385</v>
      </c>
      <c r="P449">
        <v>2353052.2307347599</v>
      </c>
      <c r="Q449">
        <v>6914107.2490491997</v>
      </c>
      <c r="R449">
        <v>1856.28820896301</v>
      </c>
      <c r="S449">
        <v>1373254024.0317199</v>
      </c>
      <c r="T449">
        <v>739784.91992839205</v>
      </c>
      <c r="U449">
        <v>26.366</v>
      </c>
      <c r="V449">
        <v>74941.455424168205</v>
      </c>
      <c r="W449" s="1">
        <v>3.5559940729409298E-5</v>
      </c>
      <c r="X449">
        <v>18.101450117041001</v>
      </c>
      <c r="Y449">
        <v>18.101450117041001</v>
      </c>
      <c r="Z449">
        <v>14.7675821176715</v>
      </c>
      <c r="AA449">
        <v>9.2351391976660793</v>
      </c>
      <c r="AB449">
        <v>23.4328980702095</v>
      </c>
      <c r="AC449">
        <v>23.4328980702095</v>
      </c>
      <c r="AD449">
        <v>23.4328980702095</v>
      </c>
      <c r="AE449">
        <v>23.4328980702095</v>
      </c>
      <c r="AF449">
        <v>33406528.722786199</v>
      </c>
      <c r="AG449">
        <v>281661.51339477702</v>
      </c>
      <c r="AH449">
        <v>54443961.810080297</v>
      </c>
      <c r="AI449">
        <v>159982766.225503</v>
      </c>
      <c r="AJ449">
        <v>130.14775753662701</v>
      </c>
      <c r="AK449">
        <v>130.14775753662701</v>
      </c>
      <c r="AL449">
        <v>102.787888429045</v>
      </c>
      <c r="AM449">
        <v>81.814189485721201</v>
      </c>
      <c r="AN449">
        <v>148.24920765366801</v>
      </c>
      <c r="AO449">
        <v>148.24920765366801</v>
      </c>
      <c r="AP449">
        <v>117.555470546717</v>
      </c>
      <c r="AQ449">
        <v>91.049328683387202</v>
      </c>
      <c r="AR449">
        <v>247861634.828906</v>
      </c>
      <c r="AS449">
        <v>2097000.03676495</v>
      </c>
      <c r="AT449">
        <v>331752995.28171498</v>
      </c>
      <c r="AU449">
        <v>791542393.88433802</v>
      </c>
      <c r="AV449">
        <v>1.1409638205667401</v>
      </c>
      <c r="AW449">
        <v>1.1409638205667401</v>
      </c>
      <c r="AX449">
        <v>1.1455680240597499</v>
      </c>
      <c r="AY449">
        <v>1.11471952922645</v>
      </c>
      <c r="AZ449">
        <v>1.1409638205667401</v>
      </c>
      <c r="BA449">
        <v>1.1409638205667401</v>
      </c>
      <c r="BB449">
        <v>1.1455680240597499</v>
      </c>
      <c r="BC449">
        <v>1.11472432100801</v>
      </c>
      <c r="BD449">
        <v>1.09576146061186</v>
      </c>
      <c r="BE449">
        <v>1.09576146061186</v>
      </c>
      <c r="BF449">
        <v>1.1049938274494999</v>
      </c>
      <c r="BG449">
        <v>0.85786937623365001</v>
      </c>
      <c r="BH449">
        <v>0.16033476999999999</v>
      </c>
      <c r="BI449">
        <v>0.16033476999999999</v>
      </c>
      <c r="BJ449">
        <v>0.18832829600000001</v>
      </c>
      <c r="BK449">
        <v>0.21767109699999901</v>
      </c>
      <c r="BL449">
        <v>0.16033476999999999</v>
      </c>
      <c r="BM449">
        <v>0.16033476999999999</v>
      </c>
      <c r="BN449">
        <v>0.18832829600000001</v>
      </c>
      <c r="BO449">
        <v>0.21767057500000001</v>
      </c>
      <c r="BP449">
        <v>0.15867292099999999</v>
      </c>
      <c r="BQ449">
        <v>0.15867292099999999</v>
      </c>
      <c r="BR449">
        <v>0.18056576799999999</v>
      </c>
      <c r="BS449">
        <v>3.9175603999999899E-2</v>
      </c>
      <c r="BT449">
        <v>1</v>
      </c>
      <c r="BU449">
        <v>1</v>
      </c>
      <c r="BV449">
        <v>1</v>
      </c>
      <c r="BW449">
        <v>0.99996871200000004</v>
      </c>
      <c r="BX449">
        <v>23.4328980702095</v>
      </c>
      <c r="BY449">
        <v>23.4328980702095</v>
      </c>
      <c r="BZ449">
        <v>23.4328980702095</v>
      </c>
      <c r="CA449">
        <v>23.4328980702095</v>
      </c>
      <c r="CB449">
        <v>33406528.722786199</v>
      </c>
      <c r="CC449">
        <v>281661.51339477702</v>
      </c>
      <c r="CD449">
        <v>54443961.810080297</v>
      </c>
      <c r="CE449">
        <v>159982766.225503</v>
      </c>
    </row>
    <row r="450" spans="1:83" x14ac:dyDescent="0.25">
      <c r="A450">
        <v>573</v>
      </c>
      <c r="B450" t="s">
        <v>89</v>
      </c>
      <c r="C450">
        <v>1</v>
      </c>
      <c r="D450">
        <v>2036</v>
      </c>
      <c r="E450">
        <v>2034</v>
      </c>
      <c r="F450">
        <v>0.18033525947566401</v>
      </c>
      <c r="G450">
        <v>1.5294879817022401E-3</v>
      </c>
      <c r="H450">
        <v>0.241513823568557</v>
      </c>
      <c r="I450">
        <v>0.57662142897407498</v>
      </c>
      <c r="J450">
        <v>172.393176409859</v>
      </c>
      <c r="K450">
        <v>172.393176409859</v>
      </c>
      <c r="L450">
        <v>141.64981197761099</v>
      </c>
      <c r="M450">
        <v>115.09916852024099</v>
      </c>
      <c r="N450">
        <v>1462432.6571299599</v>
      </c>
      <c r="O450">
        <v>12403.415613966399</v>
      </c>
      <c r="P450">
        <v>2383643.4345746199</v>
      </c>
      <c r="Q450">
        <v>7003802.5019896897</v>
      </c>
      <c r="R450">
        <v>1866.4113328978699</v>
      </c>
      <c r="S450">
        <v>1398026164.05233</v>
      </c>
      <c r="T450">
        <v>749045.04672166496</v>
      </c>
      <c r="U450">
        <v>26.366</v>
      </c>
      <c r="V450">
        <v>75627.456773068901</v>
      </c>
      <c r="W450" s="1">
        <v>3.5114825465438397E-5</v>
      </c>
      <c r="X450">
        <v>18.346125140557302</v>
      </c>
      <c r="Y450">
        <v>18.346125140557302</v>
      </c>
      <c r="Z450">
        <v>14.962629815890899</v>
      </c>
      <c r="AA450">
        <v>9.3856853018455997</v>
      </c>
      <c r="AB450">
        <v>23.8992937326747</v>
      </c>
      <c r="AC450">
        <v>23.8992937326747</v>
      </c>
      <c r="AD450">
        <v>23.8992937326747</v>
      </c>
      <c r="AE450">
        <v>23.8992937326747</v>
      </c>
      <c r="AF450">
        <v>34503992.078034699</v>
      </c>
      <c r="AG450">
        <v>291916.38595509698</v>
      </c>
      <c r="AH450">
        <v>56236286.430655703</v>
      </c>
      <c r="AI450">
        <v>165242280.04424199</v>
      </c>
      <c r="AJ450">
        <v>130.14775753662701</v>
      </c>
      <c r="AK450">
        <v>130.14775753662701</v>
      </c>
      <c r="AL450">
        <v>102.787888429045</v>
      </c>
      <c r="AM450">
        <v>81.814189485721201</v>
      </c>
      <c r="AN450">
        <v>148.49388267718399</v>
      </c>
      <c r="AO450">
        <v>148.49388267718399</v>
      </c>
      <c r="AP450">
        <v>117.750518244936</v>
      </c>
      <c r="AQ450">
        <v>91.199874787566799</v>
      </c>
      <c r="AR450">
        <v>252113411.048145</v>
      </c>
      <c r="AS450">
        <v>2138264.2160233199</v>
      </c>
      <c r="AT450">
        <v>337642644.329162</v>
      </c>
      <c r="AU450">
        <v>806131844.45899999</v>
      </c>
      <c r="AV450">
        <v>1.1428858749128501</v>
      </c>
      <c r="AW450">
        <v>1.1428858749128501</v>
      </c>
      <c r="AX450">
        <v>1.1475041305270199</v>
      </c>
      <c r="AY450">
        <v>1.11659946195658</v>
      </c>
      <c r="AZ450">
        <v>1.1428858749128501</v>
      </c>
      <c r="BA450">
        <v>1.1428858749128501</v>
      </c>
      <c r="BB450">
        <v>1.1475041305270199</v>
      </c>
      <c r="BC450">
        <v>1.1166042618192999</v>
      </c>
      <c r="BD450">
        <v>1.0976073675895399</v>
      </c>
      <c r="BE450">
        <v>1.0976073675895399</v>
      </c>
      <c r="BF450">
        <v>1.1068613601063799</v>
      </c>
      <c r="BG450">
        <v>0.85842582414456203</v>
      </c>
      <c r="BH450">
        <v>0.16033476999999999</v>
      </c>
      <c r="BI450">
        <v>0.16033476999999999</v>
      </c>
      <c r="BJ450">
        <v>0.18832829600000001</v>
      </c>
      <c r="BK450">
        <v>0.21767109699999901</v>
      </c>
      <c r="BL450">
        <v>0.16033476999999999</v>
      </c>
      <c r="BM450">
        <v>0.16033476999999999</v>
      </c>
      <c r="BN450">
        <v>0.18832829600000001</v>
      </c>
      <c r="BO450">
        <v>0.21767057500000001</v>
      </c>
      <c r="BP450">
        <v>0.15867292099999999</v>
      </c>
      <c r="BQ450">
        <v>0.15867292099999999</v>
      </c>
      <c r="BR450">
        <v>0.18056576799999999</v>
      </c>
      <c r="BS450">
        <v>3.9175603999999899E-2</v>
      </c>
      <c r="BT450">
        <v>1</v>
      </c>
      <c r="BU450">
        <v>1</v>
      </c>
      <c r="BV450">
        <v>1</v>
      </c>
      <c r="BW450">
        <v>0.99996871200000004</v>
      </c>
      <c r="BX450">
        <v>23.8992937326747</v>
      </c>
      <c r="BY450">
        <v>23.8992937326747</v>
      </c>
      <c r="BZ450">
        <v>23.8992937326747</v>
      </c>
      <c r="CA450">
        <v>23.8992937326747</v>
      </c>
      <c r="CB450">
        <v>34503992.078034699</v>
      </c>
      <c r="CC450">
        <v>291916.38595509698</v>
      </c>
      <c r="CD450">
        <v>56236286.430655703</v>
      </c>
      <c r="CE450">
        <v>165242280.04424199</v>
      </c>
    </row>
    <row r="451" spans="1:83" x14ac:dyDescent="0.25">
      <c r="A451">
        <v>595</v>
      </c>
      <c r="B451" t="s">
        <v>89</v>
      </c>
      <c r="C451">
        <v>1</v>
      </c>
      <c r="D451">
        <v>2037</v>
      </c>
      <c r="E451">
        <v>2035</v>
      </c>
      <c r="F451">
        <v>0.18024549240922999</v>
      </c>
      <c r="G451">
        <v>1.53162704997844E-3</v>
      </c>
      <c r="H451">
        <v>0.241475343491623</v>
      </c>
      <c r="I451">
        <v>0.57674753704916804</v>
      </c>
      <c r="J451">
        <v>172.929138557594</v>
      </c>
      <c r="K451">
        <v>172.929138557594</v>
      </c>
      <c r="L451">
        <v>142.13463135788001</v>
      </c>
      <c r="M451">
        <v>115.53878477757</v>
      </c>
      <c r="N451">
        <v>1481623.1129994099</v>
      </c>
      <c r="O451">
        <v>12590.018243512901</v>
      </c>
      <c r="P451">
        <v>2414984.76169413</v>
      </c>
      <c r="Q451">
        <v>7095768.9039474502</v>
      </c>
      <c r="R451">
        <v>1874.2654994996401</v>
      </c>
      <c r="S451">
        <v>1421482474.67014</v>
      </c>
      <c r="T451">
        <v>758421.08551302995</v>
      </c>
      <c r="U451">
        <v>26.366</v>
      </c>
      <c r="V451">
        <v>76319.737661752093</v>
      </c>
      <c r="W451" s="1">
        <v>3.4675281852998903E-5</v>
      </c>
      <c r="X451">
        <v>18.596276203566902</v>
      </c>
      <c r="Y451">
        <v>18.596276203566902</v>
      </c>
      <c r="Z451">
        <v>15.161638111434799</v>
      </c>
      <c r="AA451">
        <v>9.5394904744488809</v>
      </c>
      <c r="AB451">
        <v>24.185104817400301</v>
      </c>
      <c r="AC451">
        <v>24.185104817400301</v>
      </c>
      <c r="AD451">
        <v>24.185104817400301</v>
      </c>
      <c r="AE451">
        <v>24.185104817400301</v>
      </c>
      <c r="AF451">
        <v>35369087.101077497</v>
      </c>
      <c r="AG451">
        <v>299977.90671755897</v>
      </c>
      <c r="AH451">
        <v>57648666.312495403</v>
      </c>
      <c r="AI451">
        <v>169387697.63099101</v>
      </c>
      <c r="AJ451">
        <v>130.14775753662701</v>
      </c>
      <c r="AK451">
        <v>130.14775753662701</v>
      </c>
      <c r="AL451">
        <v>102.787888429045</v>
      </c>
      <c r="AM451">
        <v>81.814189485721201</v>
      </c>
      <c r="AN451">
        <v>148.744033740194</v>
      </c>
      <c r="AO451">
        <v>148.744033740194</v>
      </c>
      <c r="AP451">
        <v>117.94952654047999</v>
      </c>
      <c r="AQ451">
        <v>91.353679960169998</v>
      </c>
      <c r="AR451">
        <v>256215808.59801099</v>
      </c>
      <c r="AS451">
        <v>2177181.0092750899</v>
      </c>
      <c r="AT451">
        <v>343252968.83829498</v>
      </c>
      <c r="AU451">
        <v>819836516.22456098</v>
      </c>
      <c r="AV451">
        <v>1.14483552032669</v>
      </c>
      <c r="AW451">
        <v>1.14483552032669</v>
      </c>
      <c r="AX451">
        <v>1.14946556453789</v>
      </c>
      <c r="AY451">
        <v>1.11850551977859</v>
      </c>
      <c r="AZ451">
        <v>1.14483552032669</v>
      </c>
      <c r="BA451">
        <v>1.14483552032669</v>
      </c>
      <c r="BB451">
        <v>1.14946556453789</v>
      </c>
      <c r="BC451">
        <v>1.1185103278347699</v>
      </c>
      <c r="BD451">
        <v>1.09947977254037</v>
      </c>
      <c r="BE451">
        <v>1.09947977254037</v>
      </c>
      <c r="BF451">
        <v>1.10875332324558</v>
      </c>
      <c r="BG451">
        <v>0.85898942037940595</v>
      </c>
      <c r="BH451">
        <v>0.16033476999999999</v>
      </c>
      <c r="BI451">
        <v>0.16033476999999999</v>
      </c>
      <c r="BJ451">
        <v>0.18832829600000001</v>
      </c>
      <c r="BK451">
        <v>0.21767109699999901</v>
      </c>
      <c r="BL451">
        <v>0.16033476999999999</v>
      </c>
      <c r="BM451">
        <v>0.16033476999999999</v>
      </c>
      <c r="BN451">
        <v>0.18832829600000001</v>
      </c>
      <c r="BO451">
        <v>0.21767057500000001</v>
      </c>
      <c r="BP451">
        <v>0.15867292099999999</v>
      </c>
      <c r="BQ451">
        <v>0.15867292099999999</v>
      </c>
      <c r="BR451">
        <v>0.18056576799999999</v>
      </c>
      <c r="BS451">
        <v>3.9175603999999899E-2</v>
      </c>
      <c r="BT451">
        <v>1</v>
      </c>
      <c r="BU451">
        <v>1</v>
      </c>
      <c r="BV451">
        <v>1</v>
      </c>
      <c r="BW451">
        <v>0.99996871200000004</v>
      </c>
      <c r="BX451">
        <v>24.185104817400301</v>
      </c>
      <c r="BY451">
        <v>24.185104817400301</v>
      </c>
      <c r="BZ451">
        <v>24.185104817400301</v>
      </c>
      <c r="CA451">
        <v>24.185104817400301</v>
      </c>
      <c r="CB451">
        <v>35369087.101077497</v>
      </c>
      <c r="CC451">
        <v>299977.90671755897</v>
      </c>
      <c r="CD451">
        <v>57648666.312495403</v>
      </c>
      <c r="CE451">
        <v>169387697.63099101</v>
      </c>
    </row>
    <row r="452" spans="1:83" x14ac:dyDescent="0.25">
      <c r="A452">
        <v>617</v>
      </c>
      <c r="B452" t="s">
        <v>89</v>
      </c>
      <c r="C452">
        <v>1</v>
      </c>
      <c r="D452">
        <v>2038</v>
      </c>
      <c r="E452">
        <v>2036</v>
      </c>
      <c r="F452">
        <v>0.18020302435767699</v>
      </c>
      <c r="G452">
        <v>1.5335358293095101E-3</v>
      </c>
      <c r="H452">
        <v>0.241457571770711</v>
      </c>
      <c r="I452">
        <v>0.57680586804230105</v>
      </c>
      <c r="J452">
        <v>173.339811324381</v>
      </c>
      <c r="K452">
        <v>173.339811324381</v>
      </c>
      <c r="L452">
        <v>142.493173806334</v>
      </c>
      <c r="M452">
        <v>115.851658141575</v>
      </c>
      <c r="N452">
        <v>1501237.56438132</v>
      </c>
      <c r="O452">
        <v>12775.5990860317</v>
      </c>
      <c r="P452">
        <v>2446991.3602212998</v>
      </c>
      <c r="Q452">
        <v>7189738.3013596004</v>
      </c>
      <c r="R452">
        <v>1880.49769754311</v>
      </c>
      <c r="S452">
        <v>1444061425.10917</v>
      </c>
      <c r="T452">
        <v>767914.48721040704</v>
      </c>
      <c r="U452">
        <v>26.366</v>
      </c>
      <c r="V452">
        <v>77018.355572058004</v>
      </c>
      <c r="W452" s="1">
        <v>3.42412401499289E-5</v>
      </c>
      <c r="X452">
        <v>18.850018182169698</v>
      </c>
      <c r="Y452">
        <v>18.850018182169698</v>
      </c>
      <c r="Z452">
        <v>15.363249771704901</v>
      </c>
      <c r="AA452">
        <v>9.6954330502696102</v>
      </c>
      <c r="AB452">
        <v>24.342035605584201</v>
      </c>
      <c r="AC452">
        <v>24.342035605584201</v>
      </c>
      <c r="AD452">
        <v>24.342035605584201</v>
      </c>
      <c r="AE452">
        <v>24.342035605584201</v>
      </c>
      <c r="AF452">
        <v>36065722.570688397</v>
      </c>
      <c r="AG452">
        <v>306466.67235854798</v>
      </c>
      <c r="AH452">
        <v>58785645.056102</v>
      </c>
      <c r="AI452">
        <v>172725459.30888599</v>
      </c>
      <c r="AJ452">
        <v>130.14775753662701</v>
      </c>
      <c r="AK452">
        <v>130.14775753662701</v>
      </c>
      <c r="AL452">
        <v>102.787888429045</v>
      </c>
      <c r="AM452">
        <v>81.814189485721201</v>
      </c>
      <c r="AN452">
        <v>148.99777571879599</v>
      </c>
      <c r="AO452">
        <v>148.99777571879599</v>
      </c>
      <c r="AP452">
        <v>118.15113820075</v>
      </c>
      <c r="AQ452">
        <v>91.5096225359908</v>
      </c>
      <c r="AR452">
        <v>260224236.162931</v>
      </c>
      <c r="AS452">
        <v>2214519.9351286702</v>
      </c>
      <c r="AT452">
        <v>348679565.19461399</v>
      </c>
      <c r="AU452">
        <v>832943103.81650102</v>
      </c>
      <c r="AV452">
        <v>1.1468057863541099</v>
      </c>
      <c r="AW452">
        <v>1.1468057863541099</v>
      </c>
      <c r="AX452">
        <v>1.1514460171045899</v>
      </c>
      <c r="AY452">
        <v>1.1204311303565799</v>
      </c>
      <c r="AZ452">
        <v>1.1468057863541099</v>
      </c>
      <c r="BA452">
        <v>1.1468057863541099</v>
      </c>
      <c r="BB452">
        <v>1.1514460171045899</v>
      </c>
      <c r="BC452">
        <v>1.12043594669028</v>
      </c>
      <c r="BD452">
        <v>1.1013719811635401</v>
      </c>
      <c r="BE452">
        <v>1.1013719811635401</v>
      </c>
      <c r="BF452">
        <v>1.11066363133362</v>
      </c>
      <c r="BG452">
        <v>0.85955820100987101</v>
      </c>
      <c r="BH452">
        <v>0.16033476999999999</v>
      </c>
      <c r="BI452">
        <v>0.16033476999999999</v>
      </c>
      <c r="BJ452">
        <v>0.18832829600000001</v>
      </c>
      <c r="BK452">
        <v>0.21767109699999901</v>
      </c>
      <c r="BL452">
        <v>0.16033476999999999</v>
      </c>
      <c r="BM452">
        <v>0.16033476999999999</v>
      </c>
      <c r="BN452">
        <v>0.18832829600000001</v>
      </c>
      <c r="BO452">
        <v>0.21767057500000001</v>
      </c>
      <c r="BP452">
        <v>0.15867292099999999</v>
      </c>
      <c r="BQ452">
        <v>0.15867292099999999</v>
      </c>
      <c r="BR452">
        <v>0.18056576799999999</v>
      </c>
      <c r="BS452">
        <v>3.9175603999999899E-2</v>
      </c>
      <c r="BT452">
        <v>1</v>
      </c>
      <c r="BU452">
        <v>1</v>
      </c>
      <c r="BV452">
        <v>1</v>
      </c>
      <c r="BW452">
        <v>0.99996871200000004</v>
      </c>
      <c r="BX452">
        <v>24.342035605584201</v>
      </c>
      <c r="BY452">
        <v>24.342035605584201</v>
      </c>
      <c r="BZ452">
        <v>24.342035605584201</v>
      </c>
      <c r="CA452">
        <v>24.342035605584201</v>
      </c>
      <c r="CB452">
        <v>36065722.570688397</v>
      </c>
      <c r="CC452">
        <v>306466.67235854798</v>
      </c>
      <c r="CD452">
        <v>58785645.056102</v>
      </c>
      <c r="CE452">
        <v>172725459.30888599</v>
      </c>
    </row>
    <row r="453" spans="1:83" x14ac:dyDescent="0.25">
      <c r="A453">
        <v>639</v>
      </c>
      <c r="B453" t="s">
        <v>89</v>
      </c>
      <c r="C453">
        <v>1</v>
      </c>
      <c r="D453">
        <v>2039</v>
      </c>
      <c r="E453">
        <v>2037</v>
      </c>
      <c r="F453">
        <v>0.18021944639602999</v>
      </c>
      <c r="G453">
        <v>1.5351432465922101E-3</v>
      </c>
      <c r="H453">
        <v>0.24146573981722</v>
      </c>
      <c r="I453">
        <v>0.576779670540156</v>
      </c>
      <c r="J453">
        <v>173.590420087328</v>
      </c>
      <c r="K453">
        <v>173.590420087328</v>
      </c>
      <c r="L453">
        <v>142.69092340152801</v>
      </c>
      <c r="M453">
        <v>116.003383468007</v>
      </c>
      <c r="N453">
        <v>1521331.4021463101</v>
      </c>
      <c r="O453">
        <v>12958.9879146639</v>
      </c>
      <c r="P453">
        <v>2479745.4615478502</v>
      </c>
      <c r="Q453">
        <v>7285967.3502515601</v>
      </c>
      <c r="R453">
        <v>1884.65824796057</v>
      </c>
      <c r="S453">
        <v>1465372147.52226</v>
      </c>
      <c r="T453">
        <v>777526.72088319901</v>
      </c>
      <c r="U453">
        <v>26.366</v>
      </c>
      <c r="V453">
        <v>77723.368512005603</v>
      </c>
      <c r="W453" s="1">
        <v>3.3812631487051697E-5</v>
      </c>
      <c r="X453">
        <v>19.106443887389101</v>
      </c>
      <c r="Y453">
        <v>19.106443887389101</v>
      </c>
      <c r="Z453">
        <v>15.5668163091702</v>
      </c>
      <c r="AA453">
        <v>9.85297531897338</v>
      </c>
      <c r="AB453">
        <v>24.336218663312501</v>
      </c>
      <c r="AC453">
        <v>24.336218663312501</v>
      </c>
      <c r="AD453">
        <v>24.336218663312501</v>
      </c>
      <c r="AE453">
        <v>24.336218663312501</v>
      </c>
      <c r="AF453">
        <v>36534445.6323625</v>
      </c>
      <c r="AG453">
        <v>310909.77291248401</v>
      </c>
      <c r="AH453">
        <v>59550516.8095823</v>
      </c>
      <c r="AI453">
        <v>174971043.43388</v>
      </c>
      <c r="AJ453">
        <v>130.14775753662701</v>
      </c>
      <c r="AK453">
        <v>130.14775753662701</v>
      </c>
      <c r="AL453">
        <v>102.787888429045</v>
      </c>
      <c r="AM453">
        <v>81.814189485721201</v>
      </c>
      <c r="AN453">
        <v>149.254201424016</v>
      </c>
      <c r="AO453">
        <v>149.254201424016</v>
      </c>
      <c r="AP453">
        <v>118.35470473821501</v>
      </c>
      <c r="AQ453">
        <v>91.667164804694494</v>
      </c>
      <c r="AR453">
        <v>264088557.190624</v>
      </c>
      <c r="AS453">
        <v>2249556.1560131302</v>
      </c>
      <c r="AT453">
        <v>353837169.70901197</v>
      </c>
      <c r="AU453">
        <v>845196864.46661198</v>
      </c>
      <c r="AV453">
        <v>1.14880126321636</v>
      </c>
      <c r="AW453">
        <v>1.14880126321636</v>
      </c>
      <c r="AX453">
        <v>1.15344965938009</v>
      </c>
      <c r="AY453">
        <v>1.12238062313024</v>
      </c>
      <c r="AZ453">
        <v>1.14880126321636</v>
      </c>
      <c r="BA453">
        <v>1.14880126321636</v>
      </c>
      <c r="BB453">
        <v>1.15344965938009</v>
      </c>
      <c r="BC453">
        <v>1.12238544784411</v>
      </c>
      <c r="BD453">
        <v>1.1032884018263001</v>
      </c>
      <c r="BE453">
        <v>1.1032884018263001</v>
      </c>
      <c r="BF453">
        <v>1.11259630778787</v>
      </c>
      <c r="BG453">
        <v>0.86013342687125505</v>
      </c>
      <c r="BH453">
        <v>0.16033476999999999</v>
      </c>
      <c r="BI453">
        <v>0.16033476999999999</v>
      </c>
      <c r="BJ453">
        <v>0.18832829600000001</v>
      </c>
      <c r="BK453">
        <v>0.21767109699999901</v>
      </c>
      <c r="BL453">
        <v>0.16033476999999999</v>
      </c>
      <c r="BM453">
        <v>0.16033476999999999</v>
      </c>
      <c r="BN453">
        <v>0.18832829600000001</v>
      </c>
      <c r="BO453">
        <v>0.21767057500000001</v>
      </c>
      <c r="BP453">
        <v>0.15867292099999999</v>
      </c>
      <c r="BQ453">
        <v>0.15867292099999999</v>
      </c>
      <c r="BR453">
        <v>0.18056576799999999</v>
      </c>
      <c r="BS453">
        <v>3.9175603999999899E-2</v>
      </c>
      <c r="BT453">
        <v>1</v>
      </c>
      <c r="BU453">
        <v>1</v>
      </c>
      <c r="BV453">
        <v>1</v>
      </c>
      <c r="BW453">
        <v>0.99996871200000004</v>
      </c>
      <c r="BX453">
        <v>24.336218663312501</v>
      </c>
      <c r="BY453">
        <v>24.336218663312501</v>
      </c>
      <c r="BZ453">
        <v>24.336218663312501</v>
      </c>
      <c r="CA453">
        <v>24.336218663312501</v>
      </c>
      <c r="CB453">
        <v>36534445.6323625</v>
      </c>
      <c r="CC453">
        <v>310909.77291248401</v>
      </c>
      <c r="CD453">
        <v>59550516.8095823</v>
      </c>
      <c r="CE453">
        <v>174971043.43388</v>
      </c>
    </row>
    <row r="454" spans="1:83" x14ac:dyDescent="0.25">
      <c r="A454">
        <v>661</v>
      </c>
      <c r="B454" t="s">
        <v>89</v>
      </c>
      <c r="C454">
        <v>1</v>
      </c>
      <c r="D454">
        <v>2040</v>
      </c>
      <c r="E454">
        <v>2038</v>
      </c>
      <c r="F454">
        <v>0.18024027900685199</v>
      </c>
      <c r="G454">
        <v>1.5367499328910201E-3</v>
      </c>
      <c r="H454">
        <v>0.24147561392936401</v>
      </c>
      <c r="I454">
        <v>0.57674735713089198</v>
      </c>
      <c r="J454">
        <v>173.83275342638001</v>
      </c>
      <c r="K454">
        <v>173.83275342638001</v>
      </c>
      <c r="L454">
        <v>142.879500060407</v>
      </c>
      <c r="M454">
        <v>116.145506139405</v>
      </c>
      <c r="N454">
        <v>1541707.4400791901</v>
      </c>
      <c r="O454">
        <v>13144.779946713301</v>
      </c>
      <c r="P454">
        <v>2512957.15133157</v>
      </c>
      <c r="Q454">
        <v>7383545.0445439899</v>
      </c>
      <c r="R454">
        <v>1888.7041784851201</v>
      </c>
      <c r="S454">
        <v>1486899880.3353601</v>
      </c>
      <c r="T454">
        <v>787259.27398962504</v>
      </c>
      <c r="U454">
        <v>26.366</v>
      </c>
      <c r="V454">
        <v>78434.835020609797</v>
      </c>
      <c r="W454" s="1">
        <v>3.33893878572483E-5</v>
      </c>
      <c r="X454">
        <v>19.3661507262273</v>
      </c>
      <c r="Y454">
        <v>19.3661507262273</v>
      </c>
      <c r="Z454">
        <v>15.772766467835901</v>
      </c>
      <c r="AA454">
        <v>10.0124714901586</v>
      </c>
      <c r="AB454">
        <v>24.318845163525701</v>
      </c>
      <c r="AC454">
        <v>24.318845163525701</v>
      </c>
      <c r="AD454">
        <v>24.318845163525701</v>
      </c>
      <c r="AE454">
        <v>24.318845163525701</v>
      </c>
      <c r="AF454">
        <v>36997022.811205797</v>
      </c>
      <c r="AG454">
        <v>315147.62057271402</v>
      </c>
      <c r="AH454">
        <v>60304545.924338102</v>
      </c>
      <c r="AI454">
        <v>177186311.857272</v>
      </c>
      <c r="AJ454">
        <v>130.14775753662701</v>
      </c>
      <c r="AK454">
        <v>130.14775753662701</v>
      </c>
      <c r="AL454">
        <v>102.787888429045</v>
      </c>
      <c r="AM454">
        <v>81.814189485721201</v>
      </c>
      <c r="AN454">
        <v>149.51390826285399</v>
      </c>
      <c r="AO454">
        <v>149.51390826285399</v>
      </c>
      <c r="AP454">
        <v>118.560654896881</v>
      </c>
      <c r="AQ454">
        <v>91.826660975879804</v>
      </c>
      <c r="AR454">
        <v>267999249.28690201</v>
      </c>
      <c r="AS454">
        <v>2284993.2913210499</v>
      </c>
      <c r="AT454">
        <v>359050061.45547998</v>
      </c>
      <c r="AU454">
        <v>857565576.30166304</v>
      </c>
      <c r="AV454">
        <v>1.1508015127023501</v>
      </c>
      <c r="AW454">
        <v>1.1508015127023501</v>
      </c>
      <c r="AX454">
        <v>1.15545794679189</v>
      </c>
      <c r="AY454">
        <v>1.1243347233955401</v>
      </c>
      <c r="AZ454">
        <v>1.1508015127023501</v>
      </c>
      <c r="BA454">
        <v>1.1508015127023501</v>
      </c>
      <c r="BB454">
        <v>1.15545794679189</v>
      </c>
      <c r="BC454">
        <v>1.1243395565093901</v>
      </c>
      <c r="BD454">
        <v>1.10520940603243</v>
      </c>
      <c r="BE454">
        <v>1.10520940603243</v>
      </c>
      <c r="BF454">
        <v>1.11453346485509</v>
      </c>
      <c r="BG454">
        <v>0.86070939593989904</v>
      </c>
      <c r="BH454">
        <v>0.16033476999999999</v>
      </c>
      <c r="BI454">
        <v>0.16033476999999999</v>
      </c>
      <c r="BJ454">
        <v>0.18832829600000001</v>
      </c>
      <c r="BK454">
        <v>0.21767109699999901</v>
      </c>
      <c r="BL454">
        <v>0.16033476999999999</v>
      </c>
      <c r="BM454">
        <v>0.16033476999999999</v>
      </c>
      <c r="BN454">
        <v>0.18832829600000001</v>
      </c>
      <c r="BO454">
        <v>0.21767057500000001</v>
      </c>
      <c r="BP454">
        <v>0.15867292099999999</v>
      </c>
      <c r="BQ454">
        <v>0.15867292099999999</v>
      </c>
      <c r="BR454">
        <v>0.18056576799999999</v>
      </c>
      <c r="BS454">
        <v>3.9175603999999899E-2</v>
      </c>
      <c r="BT454">
        <v>1</v>
      </c>
      <c r="BU454">
        <v>1</v>
      </c>
      <c r="BV454">
        <v>1</v>
      </c>
      <c r="BW454">
        <v>0.99996871200000004</v>
      </c>
      <c r="BX454">
        <v>24.318845163525701</v>
      </c>
      <c r="BY454">
        <v>24.318845163525701</v>
      </c>
      <c r="BZ454">
        <v>24.318845163525701</v>
      </c>
      <c r="CA454">
        <v>24.318845163525701</v>
      </c>
      <c r="CB454">
        <v>36997022.811205797</v>
      </c>
      <c r="CC454">
        <v>315147.62057271402</v>
      </c>
      <c r="CD454">
        <v>60304545.924338102</v>
      </c>
      <c r="CE454">
        <v>177186311.857272</v>
      </c>
    </row>
    <row r="455" spans="1:83" x14ac:dyDescent="0.25">
      <c r="A455">
        <v>683</v>
      </c>
      <c r="B455" t="s">
        <v>89</v>
      </c>
      <c r="C455">
        <v>1</v>
      </c>
      <c r="D455">
        <v>2041</v>
      </c>
      <c r="E455">
        <v>2039</v>
      </c>
      <c r="F455">
        <v>0.18026384933901701</v>
      </c>
      <c r="G455">
        <v>1.5383436055163499E-3</v>
      </c>
      <c r="H455">
        <v>0.241486686469533</v>
      </c>
      <c r="I455">
        <v>0.57671112058593299</v>
      </c>
      <c r="J455">
        <v>174.06804928992599</v>
      </c>
      <c r="K455">
        <v>174.06804928992599</v>
      </c>
      <c r="L455">
        <v>143.06089556125499</v>
      </c>
      <c r="M455">
        <v>116.280347147215</v>
      </c>
      <c r="N455">
        <v>1562366.7347095599</v>
      </c>
      <c r="O455">
        <v>13332.9943004368</v>
      </c>
      <c r="P455">
        <v>2546628.8704360002</v>
      </c>
      <c r="Q455">
        <v>7482477.3599859802</v>
      </c>
      <c r="R455">
        <v>1892.66241390864</v>
      </c>
      <c r="S455">
        <v>1508667049.9025099</v>
      </c>
      <c r="T455">
        <v>797113.65260689799</v>
      </c>
      <c r="U455">
        <v>26.366</v>
      </c>
      <c r="V455">
        <v>79152.8141727412</v>
      </c>
      <c r="W455" s="1">
        <v>3.29714421046668E-5</v>
      </c>
      <c r="X455">
        <v>19.6264787113426</v>
      </c>
      <c r="Y455">
        <v>19.6264787113426</v>
      </c>
      <c r="Z455">
        <v>15.979194090253699</v>
      </c>
      <c r="AA455">
        <v>10.172344619537601</v>
      </c>
      <c r="AB455">
        <v>24.2938130419567</v>
      </c>
      <c r="AC455">
        <v>24.2938130419567</v>
      </c>
      <c r="AD455">
        <v>24.2938130419567</v>
      </c>
      <c r="AE455">
        <v>24.2938130419567</v>
      </c>
      <c r="AF455">
        <v>37453952.314677604</v>
      </c>
      <c r="AG455">
        <v>319336.82650311699</v>
      </c>
      <c r="AH455">
        <v>61049311.216897503</v>
      </c>
      <c r="AI455">
        <v>179374462.89901799</v>
      </c>
      <c r="AJ455">
        <v>130.14775753662701</v>
      </c>
      <c r="AK455">
        <v>130.14775753662701</v>
      </c>
      <c r="AL455">
        <v>102.787888429045</v>
      </c>
      <c r="AM455">
        <v>81.814189485721201</v>
      </c>
      <c r="AN455">
        <v>149.77423624796899</v>
      </c>
      <c r="AO455">
        <v>149.77423624796899</v>
      </c>
      <c r="AP455">
        <v>118.767082519299</v>
      </c>
      <c r="AQ455">
        <v>91.986534105258798</v>
      </c>
      <c r="AR455">
        <v>271958129.78636599</v>
      </c>
      <c r="AS455">
        <v>2320848.3090707399</v>
      </c>
      <c r="AT455">
        <v>364323006.866723</v>
      </c>
      <c r="AU455">
        <v>870065064.94035101</v>
      </c>
      <c r="AV455">
        <v>1.1528062492017701</v>
      </c>
      <c r="AW455">
        <v>1.1528062492017701</v>
      </c>
      <c r="AX455">
        <v>1.15747064056269</v>
      </c>
      <c r="AY455">
        <v>1.12629317218809</v>
      </c>
      <c r="AZ455">
        <v>1.1528062492017701</v>
      </c>
      <c r="BA455">
        <v>1.1528062492017701</v>
      </c>
      <c r="BB455">
        <v>1.15747064056269</v>
      </c>
      <c r="BC455">
        <v>1.12629801372062</v>
      </c>
      <c r="BD455">
        <v>1.1071347194868599</v>
      </c>
      <c r="BE455">
        <v>1.1071347194868599</v>
      </c>
      <c r="BF455">
        <v>1.1164748722150799</v>
      </c>
      <c r="BG455">
        <v>0.86128602933855303</v>
      </c>
      <c r="BH455">
        <v>0.16033476999999999</v>
      </c>
      <c r="BI455">
        <v>0.16033476999999999</v>
      </c>
      <c r="BJ455">
        <v>0.18832829600000001</v>
      </c>
      <c r="BK455">
        <v>0.21767109699999901</v>
      </c>
      <c r="BL455">
        <v>0.16033476999999999</v>
      </c>
      <c r="BM455">
        <v>0.16033476999999999</v>
      </c>
      <c r="BN455">
        <v>0.18832829600000001</v>
      </c>
      <c r="BO455">
        <v>0.21767057500000001</v>
      </c>
      <c r="BP455">
        <v>0.15867292099999999</v>
      </c>
      <c r="BQ455">
        <v>0.15867292099999999</v>
      </c>
      <c r="BR455">
        <v>0.18056576799999999</v>
      </c>
      <c r="BS455">
        <v>3.9175603999999899E-2</v>
      </c>
      <c r="BT455">
        <v>1</v>
      </c>
      <c r="BU455">
        <v>1</v>
      </c>
      <c r="BV455">
        <v>1</v>
      </c>
      <c r="BW455">
        <v>0.99996871200000004</v>
      </c>
      <c r="BX455">
        <v>24.2938130419567</v>
      </c>
      <c r="BY455">
        <v>24.2938130419567</v>
      </c>
      <c r="BZ455">
        <v>24.2938130419567</v>
      </c>
      <c r="CA455">
        <v>24.2938130419567</v>
      </c>
      <c r="CB455">
        <v>37453952.314677604</v>
      </c>
      <c r="CC455">
        <v>319336.82650311699</v>
      </c>
      <c r="CD455">
        <v>61049311.216897503</v>
      </c>
      <c r="CE455">
        <v>179374462.89901799</v>
      </c>
    </row>
    <row r="456" spans="1:83" x14ac:dyDescent="0.25">
      <c r="A456">
        <v>705</v>
      </c>
      <c r="B456" t="s">
        <v>89</v>
      </c>
      <c r="C456">
        <v>1</v>
      </c>
      <c r="D456">
        <v>2042</v>
      </c>
      <c r="E456">
        <v>2040</v>
      </c>
      <c r="F456">
        <v>0.18028988566812201</v>
      </c>
      <c r="G456">
        <v>1.5399254821251099E-3</v>
      </c>
      <c r="H456">
        <v>0.24149884249293599</v>
      </c>
      <c r="I456">
        <v>0.57667134635681605</v>
      </c>
      <c r="J456">
        <v>174.29699702913601</v>
      </c>
      <c r="K456">
        <v>174.29699702913601</v>
      </c>
      <c r="L456">
        <v>143.235811883369</v>
      </c>
      <c r="M456">
        <v>116.408611827185</v>
      </c>
      <c r="N456">
        <v>1583312.32827146</v>
      </c>
      <c r="O456">
        <v>13523.681550035901</v>
      </c>
      <c r="P456">
        <v>2580765.67719639</v>
      </c>
      <c r="Q456">
        <v>7582778.9737666901</v>
      </c>
      <c r="R456">
        <v>1896.5418256430801</v>
      </c>
      <c r="S456">
        <v>1530682562.44239</v>
      </c>
      <c r="T456">
        <v>807091.38166428905</v>
      </c>
      <c r="U456">
        <v>26.366</v>
      </c>
      <c r="V456">
        <v>79877.365584032304</v>
      </c>
      <c r="W456" s="1">
        <v>3.2558727914066902E-5</v>
      </c>
      <c r="X456">
        <v>19.8873906711944</v>
      </c>
      <c r="Y456">
        <v>19.8873906711944</v>
      </c>
      <c r="Z456">
        <v>16.186074633008602</v>
      </c>
      <c r="AA456">
        <v>10.332573520149699</v>
      </c>
      <c r="AB456">
        <v>24.261848821314899</v>
      </c>
      <c r="AC456">
        <v>24.261848821314899</v>
      </c>
      <c r="AD456">
        <v>24.261848821314899</v>
      </c>
      <c r="AE456">
        <v>24.261848821314899</v>
      </c>
      <c r="AF456">
        <v>37905905.520974897</v>
      </c>
      <c r="AG456">
        <v>323483.09205265198</v>
      </c>
      <c r="AH456">
        <v>61785924.658514298</v>
      </c>
      <c r="AI456">
        <v>181538734.516891</v>
      </c>
      <c r="AJ456">
        <v>130.14775753662701</v>
      </c>
      <c r="AK456">
        <v>130.14775753662701</v>
      </c>
      <c r="AL456">
        <v>102.787888429045</v>
      </c>
      <c r="AM456">
        <v>81.814189485721201</v>
      </c>
      <c r="AN456">
        <v>150.03514820782101</v>
      </c>
      <c r="AO456">
        <v>150.03514820782101</v>
      </c>
      <c r="AP456">
        <v>118.973963062054</v>
      </c>
      <c r="AQ456">
        <v>92.146763005870895</v>
      </c>
      <c r="AR456">
        <v>275966584.17692602</v>
      </c>
      <c r="AS456">
        <v>2357137.0829495899</v>
      </c>
      <c r="AT456">
        <v>369658067.053958</v>
      </c>
      <c r="AU456">
        <v>882700774.12855399</v>
      </c>
      <c r="AV456">
        <v>1.15481538532836</v>
      </c>
      <c r="AW456">
        <v>1.15481538532836</v>
      </c>
      <c r="AX456">
        <v>1.1594876622677499</v>
      </c>
      <c r="AY456">
        <v>1.1282558875098101</v>
      </c>
      <c r="AZ456">
        <v>1.15481538532836</v>
      </c>
      <c r="BA456">
        <v>1.15481538532836</v>
      </c>
      <c r="BB456">
        <v>1.1594876622677499</v>
      </c>
      <c r="BC456">
        <v>1.1282607374793501</v>
      </c>
      <c r="BD456">
        <v>1.10906425826535</v>
      </c>
      <c r="BE456">
        <v>1.10906425826535</v>
      </c>
      <c r="BF456">
        <v>1.1184204542207901</v>
      </c>
      <c r="BG456">
        <v>0.86186330057181804</v>
      </c>
      <c r="BH456">
        <v>0.16033476999999999</v>
      </c>
      <c r="BI456">
        <v>0.16033476999999999</v>
      </c>
      <c r="BJ456">
        <v>0.18832829600000001</v>
      </c>
      <c r="BK456">
        <v>0.21767109699999901</v>
      </c>
      <c r="BL456">
        <v>0.16033476999999999</v>
      </c>
      <c r="BM456">
        <v>0.16033476999999999</v>
      </c>
      <c r="BN456">
        <v>0.18832829600000001</v>
      </c>
      <c r="BO456">
        <v>0.21767057500000001</v>
      </c>
      <c r="BP456">
        <v>0.15867292099999999</v>
      </c>
      <c r="BQ456">
        <v>0.15867292099999999</v>
      </c>
      <c r="BR456">
        <v>0.18056576799999999</v>
      </c>
      <c r="BS456">
        <v>3.9175603999999899E-2</v>
      </c>
      <c r="BT456">
        <v>1</v>
      </c>
      <c r="BU456">
        <v>1</v>
      </c>
      <c r="BV456">
        <v>1</v>
      </c>
      <c r="BW456">
        <v>0.99996871200000004</v>
      </c>
      <c r="BX456">
        <v>24.261848821314899</v>
      </c>
      <c r="BY456">
        <v>24.261848821314899</v>
      </c>
      <c r="BZ456">
        <v>24.261848821314899</v>
      </c>
      <c r="CA456">
        <v>24.261848821314899</v>
      </c>
      <c r="CB456">
        <v>37905905.520974897</v>
      </c>
      <c r="CC456">
        <v>323483.09205265198</v>
      </c>
      <c r="CD456">
        <v>61785924.658514298</v>
      </c>
      <c r="CE456">
        <v>181538734.516891</v>
      </c>
    </row>
    <row r="457" spans="1:83" x14ac:dyDescent="0.25">
      <c r="A457">
        <v>727</v>
      </c>
      <c r="B457" t="s">
        <v>89</v>
      </c>
      <c r="C457">
        <v>1</v>
      </c>
      <c r="D457">
        <v>2043</v>
      </c>
      <c r="E457">
        <v>2041</v>
      </c>
      <c r="F457">
        <v>0.180318154193925</v>
      </c>
      <c r="G457">
        <v>1.54149681498991E-3</v>
      </c>
      <c r="H457">
        <v>0.24151197942008201</v>
      </c>
      <c r="I457">
        <v>0.57662836957100205</v>
      </c>
      <c r="J457">
        <v>174.52022097552401</v>
      </c>
      <c r="K457">
        <v>174.52022097552401</v>
      </c>
      <c r="L457">
        <v>143.40487667027401</v>
      </c>
      <c r="M457">
        <v>116.53092917535</v>
      </c>
      <c r="N457">
        <v>1604547.3816086899</v>
      </c>
      <c r="O457">
        <v>13716.892174873001</v>
      </c>
      <c r="P457">
        <v>2615372.80943385</v>
      </c>
      <c r="Q457">
        <v>7684465.1141353203</v>
      </c>
      <c r="R457">
        <v>1900.35035005741</v>
      </c>
      <c r="S457">
        <v>1552954913.80691</v>
      </c>
      <c r="T457">
        <v>817194.00517909694</v>
      </c>
      <c r="U457">
        <v>26.366</v>
      </c>
      <c r="V457">
        <v>80608.549415826594</v>
      </c>
      <c r="W457" s="1">
        <v>3.2151179800297397E-5</v>
      </c>
      <c r="X457">
        <v>20.148875232655399</v>
      </c>
      <c r="Y457">
        <v>20.148875232655399</v>
      </c>
      <c r="Z457">
        <v>16.393400034987302</v>
      </c>
      <c r="AA457">
        <v>10.493151483387701</v>
      </c>
      <c r="AB457">
        <v>24.223588206241899</v>
      </c>
      <c r="AC457">
        <v>24.223588206241899</v>
      </c>
      <c r="AD457">
        <v>24.223588206241899</v>
      </c>
      <c r="AE457">
        <v>24.223588206241899</v>
      </c>
      <c r="AF457">
        <v>38353505.841914102</v>
      </c>
      <c r="AG457">
        <v>327592.092900421</v>
      </c>
      <c r="AH457">
        <v>62515405.021208704</v>
      </c>
      <c r="AI457">
        <v>183682115.31947401</v>
      </c>
      <c r="AJ457">
        <v>130.14775753662701</v>
      </c>
      <c r="AK457">
        <v>130.14775753662701</v>
      </c>
      <c r="AL457">
        <v>102.787888429045</v>
      </c>
      <c r="AM457">
        <v>81.814189485721201</v>
      </c>
      <c r="AN457">
        <v>150.29663276928201</v>
      </c>
      <c r="AO457">
        <v>150.29663276928201</v>
      </c>
      <c r="AP457">
        <v>119.18128846403199</v>
      </c>
      <c r="AQ457">
        <v>92.307340969108907</v>
      </c>
      <c r="AR457">
        <v>280025963.60404801</v>
      </c>
      <c r="AS457">
        <v>2393875.0534562902</v>
      </c>
      <c r="AT457">
        <v>375057215.18365198</v>
      </c>
      <c r="AU457">
        <v>895477859.96575701</v>
      </c>
      <c r="AV457">
        <v>1.1568288437991601</v>
      </c>
      <c r="AW457">
        <v>1.1568288437991601</v>
      </c>
      <c r="AX457">
        <v>1.1615089424705001</v>
      </c>
      <c r="AY457">
        <v>1.13022279677922</v>
      </c>
      <c r="AZ457">
        <v>1.1568288437991601</v>
      </c>
      <c r="BA457">
        <v>1.1568288437991601</v>
      </c>
      <c r="BB457">
        <v>1.1615089424705001</v>
      </c>
      <c r="BC457">
        <v>1.1302276552038</v>
      </c>
      <c r="BD457">
        <v>1.11099794814672</v>
      </c>
      <c r="BE457">
        <v>1.11099794814672</v>
      </c>
      <c r="BF457">
        <v>1.12037014389497</v>
      </c>
      <c r="BG457">
        <v>0.86244118602030395</v>
      </c>
      <c r="BH457">
        <v>0.16033476999999999</v>
      </c>
      <c r="BI457">
        <v>0.16033476999999999</v>
      </c>
      <c r="BJ457">
        <v>0.18832829600000001</v>
      </c>
      <c r="BK457">
        <v>0.21767109699999901</v>
      </c>
      <c r="BL457">
        <v>0.16033476999999999</v>
      </c>
      <c r="BM457">
        <v>0.16033476999999999</v>
      </c>
      <c r="BN457">
        <v>0.18832829600000001</v>
      </c>
      <c r="BO457">
        <v>0.21767057500000001</v>
      </c>
      <c r="BP457">
        <v>0.15867292099999999</v>
      </c>
      <c r="BQ457">
        <v>0.15867292099999999</v>
      </c>
      <c r="BR457">
        <v>0.18056576799999999</v>
      </c>
      <c r="BS457">
        <v>3.9175603999999899E-2</v>
      </c>
      <c r="BT457">
        <v>1</v>
      </c>
      <c r="BU457">
        <v>1</v>
      </c>
      <c r="BV457">
        <v>1</v>
      </c>
      <c r="BW457">
        <v>0.99996871200000004</v>
      </c>
      <c r="BX457">
        <v>24.223588206241899</v>
      </c>
      <c r="BY457">
        <v>24.223588206241899</v>
      </c>
      <c r="BZ457">
        <v>24.223588206241899</v>
      </c>
      <c r="CA457">
        <v>24.223588206241899</v>
      </c>
      <c r="CB457">
        <v>38353505.841914102</v>
      </c>
      <c r="CC457">
        <v>327592.092900421</v>
      </c>
      <c r="CD457">
        <v>62515405.021208704</v>
      </c>
      <c r="CE457">
        <v>183682115.31947401</v>
      </c>
    </row>
    <row r="458" spans="1:83" x14ac:dyDescent="0.25">
      <c r="A458">
        <v>749</v>
      </c>
      <c r="B458" t="s">
        <v>89</v>
      </c>
      <c r="C458">
        <v>1</v>
      </c>
      <c r="D458">
        <v>2044</v>
      </c>
      <c r="E458">
        <v>2042</v>
      </c>
      <c r="F458">
        <v>0.18034844088964899</v>
      </c>
      <c r="G458">
        <v>1.5430587527983999E-3</v>
      </c>
      <c r="H458">
        <v>0.241526003302583</v>
      </c>
      <c r="I458">
        <v>0.576582497054968</v>
      </c>
      <c r="J458">
        <v>174.73829519928901</v>
      </c>
      <c r="K458">
        <v>174.73829519928901</v>
      </c>
      <c r="L458">
        <v>143.56866691313701</v>
      </c>
      <c r="M458">
        <v>116.647877381917</v>
      </c>
      <c r="N458">
        <v>1626075.14455368</v>
      </c>
      <c r="O458">
        <v>13912.6763288559</v>
      </c>
      <c r="P458">
        <v>2650455.6437002299</v>
      </c>
      <c r="Q458">
        <v>7787551.4287553197</v>
      </c>
      <c r="R458">
        <v>1904.0952921517001</v>
      </c>
      <c r="S458">
        <v>1575492403.6138799</v>
      </c>
      <c r="T458">
        <v>827423.08649558702</v>
      </c>
      <c r="U458">
        <v>26.366</v>
      </c>
      <c r="V458">
        <v>81346.426380174395</v>
      </c>
      <c r="W458" s="1">
        <v>3.1748733097905997E-5</v>
      </c>
      <c r="X458">
        <v>20.410922337522599</v>
      </c>
      <c r="Y458">
        <v>20.410922337522599</v>
      </c>
      <c r="Z458">
        <v>16.601163158951501</v>
      </c>
      <c r="AA458">
        <v>10.6540725710563</v>
      </c>
      <c r="AB458">
        <v>24.179615325139999</v>
      </c>
      <c r="AC458">
        <v>24.179615325139999</v>
      </c>
      <c r="AD458">
        <v>24.179615325139999</v>
      </c>
      <c r="AE458">
        <v>24.179615325139999</v>
      </c>
      <c r="AF458">
        <v>38797338.458258897</v>
      </c>
      <c r="AG458">
        <v>331669.176244854</v>
      </c>
      <c r="AH458">
        <v>63238708.463941403</v>
      </c>
      <c r="AI458">
        <v>185807410.43924999</v>
      </c>
      <c r="AJ458">
        <v>130.14775753662701</v>
      </c>
      <c r="AK458">
        <v>130.14775753662701</v>
      </c>
      <c r="AL458">
        <v>102.787888429045</v>
      </c>
      <c r="AM458">
        <v>81.814189485721201</v>
      </c>
      <c r="AN458">
        <v>150.55867987414899</v>
      </c>
      <c r="AO458">
        <v>150.55867987414899</v>
      </c>
      <c r="AP458">
        <v>119.38905158799599</v>
      </c>
      <c r="AQ458">
        <v>92.468262056777505</v>
      </c>
      <c r="AR458">
        <v>284137598.62524903</v>
      </c>
      <c r="AS458">
        <v>2431077.3433637898</v>
      </c>
      <c r="AT458">
        <v>380522383.47844201</v>
      </c>
      <c r="AU458">
        <v>908401344.16682804</v>
      </c>
      <c r="AV458">
        <v>1.1588465541281501</v>
      </c>
      <c r="AW458">
        <v>1.1588465541281501</v>
      </c>
      <c r="AX458">
        <v>1.1635344178923901</v>
      </c>
      <c r="AY458">
        <v>1.1321938338184401</v>
      </c>
      <c r="AZ458">
        <v>1.1588465541281501</v>
      </c>
      <c r="BA458">
        <v>1.1588465541281501</v>
      </c>
      <c r="BB458">
        <v>1.1635344178923901</v>
      </c>
      <c r="BC458">
        <v>1.1321987007158001</v>
      </c>
      <c r="BD458">
        <v>1.11293572143746</v>
      </c>
      <c r="BE458">
        <v>1.11293572143746</v>
      </c>
      <c r="BF458">
        <v>1.1223238802003099</v>
      </c>
      <c r="BG458">
        <v>0.86301966404136898</v>
      </c>
      <c r="BH458">
        <v>0.16033476999999999</v>
      </c>
      <c r="BI458">
        <v>0.16033476999999999</v>
      </c>
      <c r="BJ458">
        <v>0.18832829600000001</v>
      </c>
      <c r="BK458">
        <v>0.21767109699999901</v>
      </c>
      <c r="BL458">
        <v>0.16033476999999999</v>
      </c>
      <c r="BM458">
        <v>0.16033476999999999</v>
      </c>
      <c r="BN458">
        <v>0.18832829600000001</v>
      </c>
      <c r="BO458">
        <v>0.21767057500000001</v>
      </c>
      <c r="BP458">
        <v>0.15867292099999999</v>
      </c>
      <c r="BQ458">
        <v>0.15867292099999999</v>
      </c>
      <c r="BR458">
        <v>0.18056576799999999</v>
      </c>
      <c r="BS458">
        <v>3.9175603999999899E-2</v>
      </c>
      <c r="BT458">
        <v>1</v>
      </c>
      <c r="BU458">
        <v>1</v>
      </c>
      <c r="BV458">
        <v>1</v>
      </c>
      <c r="BW458">
        <v>0.99996871200000004</v>
      </c>
      <c r="BX458">
        <v>24.179615325139999</v>
      </c>
      <c r="BY458">
        <v>24.179615325139999</v>
      </c>
      <c r="BZ458">
        <v>24.179615325139999</v>
      </c>
      <c r="CA458">
        <v>24.179615325139999</v>
      </c>
      <c r="CB458">
        <v>38797338.458258897</v>
      </c>
      <c r="CC458">
        <v>331669.176244854</v>
      </c>
      <c r="CD458">
        <v>63238708.463941403</v>
      </c>
      <c r="CE458">
        <v>185807410.43924999</v>
      </c>
    </row>
    <row r="459" spans="1:83" x14ac:dyDescent="0.25">
      <c r="A459">
        <v>771</v>
      </c>
      <c r="B459" t="s">
        <v>89</v>
      </c>
      <c r="C459">
        <v>1</v>
      </c>
      <c r="D459">
        <v>2045</v>
      </c>
      <c r="E459">
        <v>2043</v>
      </c>
      <c r="F459">
        <v>0.180380549627252</v>
      </c>
      <c r="G459">
        <v>1.54461234687636E-3</v>
      </c>
      <c r="H459">
        <v>0.241540828047411</v>
      </c>
      <c r="I459">
        <v>0.57653400997845805</v>
      </c>
      <c r="J459">
        <v>174.95174748685</v>
      </c>
      <c r="K459">
        <v>174.95174748685</v>
      </c>
      <c r="L459">
        <v>143.72771306769999</v>
      </c>
      <c r="M459">
        <v>116.75998799260999</v>
      </c>
      <c r="N459">
        <v>1647898.9535162</v>
      </c>
      <c r="O459">
        <v>14111.0839015938</v>
      </c>
      <c r="P459">
        <v>2686019.6918822499</v>
      </c>
      <c r="Q459">
        <v>7892053.9737132303</v>
      </c>
      <c r="R459">
        <v>1907.78337670939</v>
      </c>
      <c r="S459">
        <v>1598303155.1637599</v>
      </c>
      <c r="T459">
        <v>837780.208526909</v>
      </c>
      <c r="U459">
        <v>26.366</v>
      </c>
      <c r="V459">
        <v>82091.057744873702</v>
      </c>
      <c r="W459" s="1">
        <v>3.1351323950878701E-5</v>
      </c>
      <c r="X459">
        <v>20.6735228122003</v>
      </c>
      <c r="Y459">
        <v>20.6735228122003</v>
      </c>
      <c r="Z459">
        <v>16.809357500632501</v>
      </c>
      <c r="AA459">
        <v>10.815331368866101</v>
      </c>
      <c r="AB459">
        <v>24.130467138022901</v>
      </c>
      <c r="AC459">
        <v>24.130467138022901</v>
      </c>
      <c r="AD459">
        <v>24.130467138022901</v>
      </c>
      <c r="AE459">
        <v>24.130467138022901</v>
      </c>
      <c r="AF459">
        <v>39237952.839608498</v>
      </c>
      <c r="AG459">
        <v>335719.37895540701</v>
      </c>
      <c r="AH459">
        <v>63956732.811095797</v>
      </c>
      <c r="AI459">
        <v>187917253.83724299</v>
      </c>
      <c r="AJ459">
        <v>130.14775753662701</v>
      </c>
      <c r="AK459">
        <v>130.14775753662701</v>
      </c>
      <c r="AL459">
        <v>102.787888429045</v>
      </c>
      <c r="AM459">
        <v>81.814189485721201</v>
      </c>
      <c r="AN459">
        <v>150.821280348827</v>
      </c>
      <c r="AO459">
        <v>150.821280348827</v>
      </c>
      <c r="AP459">
        <v>119.597245929678</v>
      </c>
      <c r="AQ459">
        <v>92.629520854587398</v>
      </c>
      <c r="AR459">
        <v>288302801.59941202</v>
      </c>
      <c r="AS459">
        <v>2468758.7875174</v>
      </c>
      <c r="AT459">
        <v>386055467.56904697</v>
      </c>
      <c r="AU459">
        <v>921476127.20778894</v>
      </c>
      <c r="AV459">
        <v>1.16086845205019</v>
      </c>
      <c r="AW459">
        <v>1.16086845205019</v>
      </c>
      <c r="AX459">
        <v>1.1655640308933499</v>
      </c>
      <c r="AY459">
        <v>1.1341689383109499</v>
      </c>
      <c r="AZ459">
        <v>1.16086845205019</v>
      </c>
      <c r="BA459">
        <v>1.16086845205019</v>
      </c>
      <c r="BB459">
        <v>1.1655640308933499</v>
      </c>
      <c r="BC459">
        <v>1.1341738136985799</v>
      </c>
      <c r="BD459">
        <v>1.1148775164184399</v>
      </c>
      <c r="BE459">
        <v>1.1148775164184399</v>
      </c>
      <c r="BF459">
        <v>1.12428160753825</v>
      </c>
      <c r="BG459">
        <v>0.86359871479991701</v>
      </c>
      <c r="BH459">
        <v>0.16033476999999999</v>
      </c>
      <c r="BI459">
        <v>0.16033476999999999</v>
      </c>
      <c r="BJ459">
        <v>0.18832829600000001</v>
      </c>
      <c r="BK459">
        <v>0.21767109699999901</v>
      </c>
      <c r="BL459">
        <v>0.16033476999999999</v>
      </c>
      <c r="BM459">
        <v>0.16033476999999999</v>
      </c>
      <c r="BN459">
        <v>0.18832829600000001</v>
      </c>
      <c r="BO459">
        <v>0.21767057500000001</v>
      </c>
      <c r="BP459">
        <v>0.15867292099999999</v>
      </c>
      <c r="BQ459">
        <v>0.15867292099999999</v>
      </c>
      <c r="BR459">
        <v>0.18056576799999999</v>
      </c>
      <c r="BS459">
        <v>3.9175603999999899E-2</v>
      </c>
      <c r="BT459">
        <v>1</v>
      </c>
      <c r="BU459">
        <v>1</v>
      </c>
      <c r="BV459">
        <v>1</v>
      </c>
      <c r="BW459">
        <v>0.99996871200000004</v>
      </c>
      <c r="BX459">
        <v>24.130467138022901</v>
      </c>
      <c r="BY459">
        <v>24.130467138022901</v>
      </c>
      <c r="BZ459">
        <v>24.130467138022901</v>
      </c>
      <c r="CA459">
        <v>24.130467138022901</v>
      </c>
      <c r="CB459">
        <v>39237952.839608498</v>
      </c>
      <c r="CC459">
        <v>335719.37895540701</v>
      </c>
      <c r="CD459">
        <v>63956732.811095797</v>
      </c>
      <c r="CE459">
        <v>187917253.83724299</v>
      </c>
    </row>
    <row r="460" spans="1:83" x14ac:dyDescent="0.25">
      <c r="A460">
        <v>793</v>
      </c>
      <c r="B460" t="s">
        <v>89</v>
      </c>
      <c r="C460">
        <v>1</v>
      </c>
      <c r="D460">
        <v>2046</v>
      </c>
      <c r="E460">
        <v>2044</v>
      </c>
      <c r="F460">
        <v>0.18041430068130401</v>
      </c>
      <c r="G460">
        <v>1.5461585587423601E-3</v>
      </c>
      <c r="H460">
        <v>0.24155637476049799</v>
      </c>
      <c r="I460">
        <v>0.57648316599945404</v>
      </c>
      <c r="J460">
        <v>175.16106287637299</v>
      </c>
      <c r="K460">
        <v>175.16106287637299</v>
      </c>
      <c r="L460">
        <v>143.88250261140001</v>
      </c>
      <c r="M460">
        <v>116.867749474817</v>
      </c>
      <c r="N460">
        <v>1670022.2296873799</v>
      </c>
      <c r="O460">
        <v>14312.1645788068</v>
      </c>
      <c r="P460">
        <v>2722070.5986700798</v>
      </c>
      <c r="Q460">
        <v>7997989.2053081105</v>
      </c>
      <c r="R460">
        <v>1911.42079228067</v>
      </c>
      <c r="S460">
        <v>1621395131.5086999</v>
      </c>
      <c r="T460">
        <v>848266.97400004801</v>
      </c>
      <c r="U460">
        <v>26.366</v>
      </c>
      <c r="V460">
        <v>82842.505338557807</v>
      </c>
      <c r="W460" s="1">
        <v>3.0958889302507899E-5</v>
      </c>
      <c r="X460">
        <v>20.936668292720899</v>
      </c>
      <c r="Y460">
        <v>20.936668292720899</v>
      </c>
      <c r="Z460">
        <v>17.0179771353292</v>
      </c>
      <c r="AA460">
        <v>10.9769229420702</v>
      </c>
      <c r="AB460">
        <v>24.076637047025699</v>
      </c>
      <c r="AC460">
        <v>24.076637047025699</v>
      </c>
      <c r="AD460">
        <v>24.076637047025699</v>
      </c>
      <c r="AE460">
        <v>24.076637047025699</v>
      </c>
      <c r="AF460">
        <v>39675864.993983299</v>
      </c>
      <c r="AG460">
        <v>339747.44543880201</v>
      </c>
      <c r="AH460">
        <v>64670321.222612999</v>
      </c>
      <c r="AI460">
        <v>190014119.08063</v>
      </c>
      <c r="AJ460">
        <v>130.14775753662701</v>
      </c>
      <c r="AK460">
        <v>130.14775753662701</v>
      </c>
      <c r="AL460">
        <v>102.787888429045</v>
      </c>
      <c r="AM460">
        <v>81.814189485721201</v>
      </c>
      <c r="AN460">
        <v>151.08442582934799</v>
      </c>
      <c r="AO460">
        <v>151.08442582934799</v>
      </c>
      <c r="AP460">
        <v>119.805865564374</v>
      </c>
      <c r="AQ460">
        <v>92.791112427791404</v>
      </c>
      <c r="AR460">
        <v>292522868.77921402</v>
      </c>
      <c r="AS460">
        <v>2506933.9596853899</v>
      </c>
      <c r="AT460">
        <v>391658330.02156502</v>
      </c>
      <c r="AU460">
        <v>934706998.74823999</v>
      </c>
      <c r="AV460">
        <v>1.1628944790284099</v>
      </c>
      <c r="AW460">
        <v>1.1628944790284099</v>
      </c>
      <c r="AX460">
        <v>1.1675977290255</v>
      </c>
      <c r="AY460">
        <v>1.1361480553369101</v>
      </c>
      <c r="AZ460">
        <v>1.1628944790284099</v>
      </c>
      <c r="BA460">
        <v>1.1628944790284099</v>
      </c>
      <c r="BB460">
        <v>1.1675977290255</v>
      </c>
      <c r="BC460">
        <v>1.13615293923206</v>
      </c>
      <c r="BD460">
        <v>1.1168232768719</v>
      </c>
      <c r="BE460">
        <v>1.1168232768719</v>
      </c>
      <c r="BF460">
        <v>1.1262432753185301</v>
      </c>
      <c r="BG460">
        <v>0.86417832012295503</v>
      </c>
      <c r="BH460">
        <v>0.16033476999999999</v>
      </c>
      <c r="BI460">
        <v>0.16033476999999999</v>
      </c>
      <c r="BJ460">
        <v>0.18832829600000001</v>
      </c>
      <c r="BK460">
        <v>0.21767109699999901</v>
      </c>
      <c r="BL460">
        <v>0.16033476999999999</v>
      </c>
      <c r="BM460">
        <v>0.16033476999999999</v>
      </c>
      <c r="BN460">
        <v>0.18832829600000001</v>
      </c>
      <c r="BO460">
        <v>0.21767057500000001</v>
      </c>
      <c r="BP460">
        <v>0.15867292099999999</v>
      </c>
      <c r="BQ460">
        <v>0.15867292099999999</v>
      </c>
      <c r="BR460">
        <v>0.18056576799999999</v>
      </c>
      <c r="BS460">
        <v>3.9175603999999899E-2</v>
      </c>
      <c r="BT460">
        <v>1</v>
      </c>
      <c r="BU460">
        <v>1</v>
      </c>
      <c r="BV460">
        <v>1</v>
      </c>
      <c r="BW460">
        <v>0.99996871200000004</v>
      </c>
      <c r="BX460">
        <v>24.076637047025699</v>
      </c>
      <c r="BY460">
        <v>24.076637047025699</v>
      </c>
      <c r="BZ460">
        <v>24.076637047025699</v>
      </c>
      <c r="CA460">
        <v>24.076637047025699</v>
      </c>
      <c r="CB460">
        <v>39675864.993983299</v>
      </c>
      <c r="CC460">
        <v>339747.44543880201</v>
      </c>
      <c r="CD460">
        <v>64670321.222612999</v>
      </c>
      <c r="CE460">
        <v>190014119.08063</v>
      </c>
    </row>
    <row r="461" spans="1:83" x14ac:dyDescent="0.25">
      <c r="A461">
        <v>815</v>
      </c>
      <c r="B461" t="s">
        <v>89</v>
      </c>
      <c r="C461">
        <v>1</v>
      </c>
      <c r="D461">
        <v>2047</v>
      </c>
      <c r="E461">
        <v>2045</v>
      </c>
      <c r="F461">
        <v>0.18044952935744099</v>
      </c>
      <c r="G461">
        <v>1.5476982672082799E-3</v>
      </c>
      <c r="H461">
        <v>0.24157257114439401</v>
      </c>
      <c r="I461">
        <v>0.57643020123095501</v>
      </c>
      <c r="J461">
        <v>175.36668696265701</v>
      </c>
      <c r="K461">
        <v>175.36668696265701</v>
      </c>
      <c r="L461">
        <v>144.03348336646499</v>
      </c>
      <c r="M461">
        <v>116.971610548553</v>
      </c>
      <c r="N461">
        <v>1692448.4773953799</v>
      </c>
      <c r="O461">
        <v>14515.9679004511</v>
      </c>
      <c r="P461">
        <v>2758614.1392490999</v>
      </c>
      <c r="Q461">
        <v>8105373.9725487595</v>
      </c>
      <c r="R461">
        <v>1915.01323229424</v>
      </c>
      <c r="S461">
        <v>1644776150.9419701</v>
      </c>
      <c r="T461">
        <v>858885.00570383901</v>
      </c>
      <c r="U461">
        <v>26.366</v>
      </c>
      <c r="V461">
        <v>83600.831555828394</v>
      </c>
      <c r="W461" s="1">
        <v>3.0571366885387199E-5</v>
      </c>
      <c r="X461">
        <v>21.200351160644999</v>
      </c>
      <c r="Y461">
        <v>21.200351160644999</v>
      </c>
      <c r="Z461">
        <v>17.227016672034502</v>
      </c>
      <c r="AA461">
        <v>11.138842797446801</v>
      </c>
      <c r="AB461">
        <v>24.018578265385599</v>
      </c>
      <c r="AC461">
        <v>24.018578265385599</v>
      </c>
      <c r="AD461">
        <v>24.018578265385599</v>
      </c>
      <c r="AE461">
        <v>24.018578265385599</v>
      </c>
      <c r="AF461">
        <v>40111559.628680304</v>
      </c>
      <c r="AG461">
        <v>343757.84508315101</v>
      </c>
      <c r="AH461">
        <v>65380265.718062602</v>
      </c>
      <c r="AI461">
        <v>192100329.69340199</v>
      </c>
      <c r="AJ461">
        <v>130.14775753662701</v>
      </c>
      <c r="AK461">
        <v>130.14775753662701</v>
      </c>
      <c r="AL461">
        <v>102.787888429045</v>
      </c>
      <c r="AM461">
        <v>81.814189485721201</v>
      </c>
      <c r="AN461">
        <v>151.34810869727201</v>
      </c>
      <c r="AO461">
        <v>151.34810869727201</v>
      </c>
      <c r="AP461">
        <v>120.01490510108</v>
      </c>
      <c r="AQ461">
        <v>92.953032283168</v>
      </c>
      <c r="AR461">
        <v>296799082.33582199</v>
      </c>
      <c r="AS461">
        <v>2545617.1987584</v>
      </c>
      <c r="AT461">
        <v>397332803.74003202</v>
      </c>
      <c r="AU461">
        <v>948098647.66735601</v>
      </c>
      <c r="AV461">
        <v>1.16492458179804</v>
      </c>
      <c r="AW461">
        <v>1.16492458179804</v>
      </c>
      <c r="AX461">
        <v>1.16963546461968</v>
      </c>
      <c r="AY461">
        <v>1.13813113494284</v>
      </c>
      <c r="AZ461">
        <v>1.16492458179804</v>
      </c>
      <c r="BA461">
        <v>1.16492458179804</v>
      </c>
      <c r="BB461">
        <v>1.16963546461968</v>
      </c>
      <c r="BC461">
        <v>1.13813602736255</v>
      </c>
      <c r="BD461">
        <v>1.11877295164331</v>
      </c>
      <c r="BE461">
        <v>1.11877295164331</v>
      </c>
      <c r="BF461">
        <v>1.1282088375603601</v>
      </c>
      <c r="BG461">
        <v>0.864758463365079</v>
      </c>
      <c r="BH461">
        <v>0.16033476999999999</v>
      </c>
      <c r="BI461">
        <v>0.16033476999999999</v>
      </c>
      <c r="BJ461">
        <v>0.18832829600000001</v>
      </c>
      <c r="BK461">
        <v>0.21767109699999901</v>
      </c>
      <c r="BL461">
        <v>0.16033476999999999</v>
      </c>
      <c r="BM461">
        <v>0.16033476999999999</v>
      </c>
      <c r="BN461">
        <v>0.18832829600000001</v>
      </c>
      <c r="BO461">
        <v>0.21767057500000001</v>
      </c>
      <c r="BP461">
        <v>0.15867292099999999</v>
      </c>
      <c r="BQ461">
        <v>0.15867292099999999</v>
      </c>
      <c r="BR461">
        <v>0.18056576799999999</v>
      </c>
      <c r="BS461">
        <v>3.9175603999999899E-2</v>
      </c>
      <c r="BT461">
        <v>1</v>
      </c>
      <c r="BU461">
        <v>1</v>
      </c>
      <c r="BV461">
        <v>1</v>
      </c>
      <c r="BW461">
        <v>0.99996871200000004</v>
      </c>
      <c r="BX461">
        <v>24.018578265385599</v>
      </c>
      <c r="BY461">
        <v>24.018578265385599</v>
      </c>
      <c r="BZ461">
        <v>24.018578265385599</v>
      </c>
      <c r="CA461">
        <v>24.018578265385599</v>
      </c>
      <c r="CB461">
        <v>40111559.628680304</v>
      </c>
      <c r="CC461">
        <v>343757.84508315101</v>
      </c>
      <c r="CD461">
        <v>65380265.718062602</v>
      </c>
      <c r="CE461">
        <v>192100329.69340199</v>
      </c>
    </row>
    <row r="462" spans="1:83" x14ac:dyDescent="0.25">
      <c r="A462">
        <v>837</v>
      </c>
      <c r="B462" t="s">
        <v>89</v>
      </c>
      <c r="C462">
        <v>1</v>
      </c>
      <c r="D462">
        <v>2048</v>
      </c>
      <c r="E462">
        <v>2046</v>
      </c>
      <c r="F462">
        <v>0.18048608474848199</v>
      </c>
      <c r="G462">
        <v>1.54923227492144E-3</v>
      </c>
      <c r="H462">
        <v>0.24158935095214301</v>
      </c>
      <c r="I462">
        <v>0.57637533202445201</v>
      </c>
      <c r="J462">
        <v>175.569028936509</v>
      </c>
      <c r="K462">
        <v>175.569028936509</v>
      </c>
      <c r="L462">
        <v>144.181066556182</v>
      </c>
      <c r="M462">
        <v>117.071983250012</v>
      </c>
      <c r="N462">
        <v>1715181.28267074</v>
      </c>
      <c r="O462">
        <v>14722.543314946601</v>
      </c>
      <c r="P462">
        <v>2795656.2173010502</v>
      </c>
      <c r="Q462">
        <v>8214225.5106265899</v>
      </c>
      <c r="R462">
        <v>1918.56593286306</v>
      </c>
      <c r="S462">
        <v>1668453901.4086499</v>
      </c>
      <c r="T462">
        <v>869635.94674009096</v>
      </c>
      <c r="U462">
        <v>26.366</v>
      </c>
      <c r="V462">
        <v>84366.099362437206</v>
      </c>
      <c r="W462" s="1">
        <v>3.0188695211531301E-5</v>
      </c>
      <c r="X462">
        <v>21.4645644836821</v>
      </c>
      <c r="Y462">
        <v>21.4645644836821</v>
      </c>
      <c r="Z462">
        <v>17.436471210936901</v>
      </c>
      <c r="AA462">
        <v>11.3010868480919</v>
      </c>
      <c r="AB462">
        <v>23.956706916199799</v>
      </c>
      <c r="AC462">
        <v>23.956706916199799</v>
      </c>
      <c r="AD462">
        <v>23.956706916199799</v>
      </c>
      <c r="AE462">
        <v>23.956706916199799</v>
      </c>
      <c r="AF462">
        <v>40545492.143729798</v>
      </c>
      <c r="AG462">
        <v>347754.788596072</v>
      </c>
      <c r="AH462">
        <v>66087310.428875603</v>
      </c>
      <c r="AI462">
        <v>194178068.706545</v>
      </c>
      <c r="AJ462">
        <v>130.14775753662701</v>
      </c>
      <c r="AK462">
        <v>130.14775753662701</v>
      </c>
      <c r="AL462">
        <v>102.787888429045</v>
      </c>
      <c r="AM462">
        <v>81.814189485721201</v>
      </c>
      <c r="AN462">
        <v>151.61232202030899</v>
      </c>
      <c r="AO462">
        <v>151.61232202030899</v>
      </c>
      <c r="AP462">
        <v>120.224359639982</v>
      </c>
      <c r="AQ462">
        <v>93.1152763338131</v>
      </c>
      <c r="AR462">
        <v>301132712.24857903</v>
      </c>
      <c r="AS462">
        <v>2584822.6332808798</v>
      </c>
      <c r="AT462">
        <v>403080695.13488799</v>
      </c>
      <c r="AU462">
        <v>961655671.39190495</v>
      </c>
      <c r="AV462">
        <v>1.1669587119498199</v>
      </c>
      <c r="AW462">
        <v>1.1669587119498199</v>
      </c>
      <c r="AX462">
        <v>1.17167719440795</v>
      </c>
      <c r="AY462">
        <v>1.1401181317487901</v>
      </c>
      <c r="AZ462">
        <v>1.1669587119498199</v>
      </c>
      <c r="BA462">
        <v>1.1669587119498199</v>
      </c>
      <c r="BB462">
        <v>1.17167719440795</v>
      </c>
      <c r="BC462">
        <v>1.1401230327098799</v>
      </c>
      <c r="BD462">
        <v>1.12072649424126</v>
      </c>
      <c r="BE462">
        <v>1.12072649424126</v>
      </c>
      <c r="BF462">
        <v>1.13017825252829</v>
      </c>
      <c r="BG462">
        <v>0.86533912928575096</v>
      </c>
      <c r="BH462">
        <v>0.16033476999999999</v>
      </c>
      <c r="BI462">
        <v>0.16033476999999999</v>
      </c>
      <c r="BJ462">
        <v>0.18832829600000001</v>
      </c>
      <c r="BK462">
        <v>0.21767109699999901</v>
      </c>
      <c r="BL462">
        <v>0.16033476999999999</v>
      </c>
      <c r="BM462">
        <v>0.16033476999999999</v>
      </c>
      <c r="BN462">
        <v>0.18832829600000001</v>
      </c>
      <c r="BO462">
        <v>0.21767057500000001</v>
      </c>
      <c r="BP462">
        <v>0.15867292099999999</v>
      </c>
      <c r="BQ462">
        <v>0.15867292099999999</v>
      </c>
      <c r="BR462">
        <v>0.18056576799999999</v>
      </c>
      <c r="BS462">
        <v>3.9175603999999899E-2</v>
      </c>
      <c r="BT462">
        <v>1</v>
      </c>
      <c r="BU462">
        <v>1</v>
      </c>
      <c r="BV462">
        <v>1</v>
      </c>
      <c r="BW462">
        <v>0.99996871200000004</v>
      </c>
      <c r="BX462">
        <v>23.956706916199799</v>
      </c>
      <c r="BY462">
        <v>23.956706916199799</v>
      </c>
      <c r="BZ462">
        <v>23.956706916199799</v>
      </c>
      <c r="CA462">
        <v>23.956706916199799</v>
      </c>
      <c r="CB462">
        <v>40545492.143729798</v>
      </c>
      <c r="CC462">
        <v>347754.788596072</v>
      </c>
      <c r="CD462">
        <v>66087310.428875603</v>
      </c>
      <c r="CE462">
        <v>194178068.706545</v>
      </c>
    </row>
    <row r="463" spans="1:83" x14ac:dyDescent="0.25">
      <c r="A463">
        <v>859</v>
      </c>
      <c r="B463" t="s">
        <v>89</v>
      </c>
      <c r="C463">
        <v>1</v>
      </c>
      <c r="D463">
        <v>2049</v>
      </c>
      <c r="E463">
        <v>2047</v>
      </c>
      <c r="F463">
        <v>0.180523828600093</v>
      </c>
      <c r="G463">
        <v>1.5507613144218101E-3</v>
      </c>
      <c r="H463">
        <v>0.24160665348931201</v>
      </c>
      <c r="I463">
        <v>0.57631875659617204</v>
      </c>
      <c r="J463">
        <v>175.76846439469699</v>
      </c>
      <c r="K463">
        <v>175.76846439469699</v>
      </c>
      <c r="L463">
        <v>144.32562963025799</v>
      </c>
      <c r="M463">
        <v>117.169245763598</v>
      </c>
      <c r="N463">
        <v>1738224.3119816801</v>
      </c>
      <c r="O463">
        <v>14931.9402303396</v>
      </c>
      <c r="P463">
        <v>2833202.8632561499</v>
      </c>
      <c r="Q463">
        <v>8324561.4351792401</v>
      </c>
      <c r="R463">
        <v>1922.08370774128</v>
      </c>
      <c r="S463">
        <v>1692435954.0776501</v>
      </c>
      <c r="T463">
        <v>880521.46077784698</v>
      </c>
      <c r="U463">
        <v>26.366</v>
      </c>
      <c r="V463">
        <v>85138.372300513307</v>
      </c>
      <c r="W463" s="1">
        <v>2.981081356262E-5</v>
      </c>
      <c r="X463">
        <v>21.729301961474</v>
      </c>
      <c r="Y463">
        <v>21.729301961474</v>
      </c>
      <c r="Z463">
        <v>17.646336304616401</v>
      </c>
      <c r="AA463">
        <v>11.463651381281201</v>
      </c>
      <c r="AB463">
        <v>23.8914048965962</v>
      </c>
      <c r="AC463">
        <v>23.8914048965962</v>
      </c>
      <c r="AD463">
        <v>23.8914048965962</v>
      </c>
      <c r="AE463">
        <v>23.8914048965962</v>
      </c>
      <c r="AF463">
        <v>40978090.495350003</v>
      </c>
      <c r="AG463">
        <v>351742.24344506703</v>
      </c>
      <c r="AH463">
        <v>66792154.639226198</v>
      </c>
      <c r="AI463">
        <v>196249387.58632901</v>
      </c>
      <c r="AJ463">
        <v>130.14775753662701</v>
      </c>
      <c r="AK463">
        <v>130.14775753662701</v>
      </c>
      <c r="AL463">
        <v>102.787888429045</v>
      </c>
      <c r="AM463">
        <v>81.814189485721201</v>
      </c>
      <c r="AN463">
        <v>151.877059498101</v>
      </c>
      <c r="AO463">
        <v>151.877059498101</v>
      </c>
      <c r="AP463">
        <v>120.434224733661</v>
      </c>
      <c r="AQ463">
        <v>93.277840867002396</v>
      </c>
      <c r="AR463">
        <v>305525018.09055001</v>
      </c>
      <c r="AS463">
        <v>2624564.2047202</v>
      </c>
      <c r="AT463">
        <v>408903787.10969299</v>
      </c>
      <c r="AU463">
        <v>975382584.67269194</v>
      </c>
      <c r="AV463">
        <v>1.1689968255474099</v>
      </c>
      <c r="AW463">
        <v>1.1689968255474099</v>
      </c>
      <c r="AX463">
        <v>1.1737228791769101</v>
      </c>
      <c r="AY463">
        <v>1.1421090045876701</v>
      </c>
      <c r="AZ463">
        <v>1.1689968255474099</v>
      </c>
      <c r="BA463">
        <v>1.1689968255474099</v>
      </c>
      <c r="BB463">
        <v>1.1737228791769101</v>
      </c>
      <c r="BC463">
        <v>1.1421139141068199</v>
      </c>
      <c r="BD463">
        <v>1.1226838624700499</v>
      </c>
      <c r="BE463">
        <v>1.1226838624700499</v>
      </c>
      <c r="BF463">
        <v>1.1321514823977801</v>
      </c>
      <c r="BG463">
        <v>0.86592030393671304</v>
      </c>
      <c r="BH463">
        <v>0.16033476999999999</v>
      </c>
      <c r="BI463">
        <v>0.16033476999999999</v>
      </c>
      <c r="BJ463">
        <v>0.18832829600000001</v>
      </c>
      <c r="BK463">
        <v>0.21767109699999901</v>
      </c>
      <c r="BL463">
        <v>0.16033476999999999</v>
      </c>
      <c r="BM463">
        <v>0.16033476999999999</v>
      </c>
      <c r="BN463">
        <v>0.18832829600000001</v>
      </c>
      <c r="BO463">
        <v>0.21767057500000001</v>
      </c>
      <c r="BP463">
        <v>0.15867292099999999</v>
      </c>
      <c r="BQ463">
        <v>0.15867292099999999</v>
      </c>
      <c r="BR463">
        <v>0.18056576799999999</v>
      </c>
      <c r="BS463">
        <v>3.9175603999999899E-2</v>
      </c>
      <c r="BT463">
        <v>1</v>
      </c>
      <c r="BU463">
        <v>1</v>
      </c>
      <c r="BV463">
        <v>1</v>
      </c>
      <c r="BW463">
        <v>0.99996871200000004</v>
      </c>
      <c r="BX463">
        <v>23.8914048965962</v>
      </c>
      <c r="BY463">
        <v>23.8914048965962</v>
      </c>
      <c r="BZ463">
        <v>23.8914048965962</v>
      </c>
      <c r="CA463">
        <v>23.8914048965962</v>
      </c>
      <c r="CB463">
        <v>40978090.495350003</v>
      </c>
      <c r="CC463">
        <v>351742.24344506703</v>
      </c>
      <c r="CD463">
        <v>66792154.639226198</v>
      </c>
      <c r="CE463">
        <v>196249387.58632901</v>
      </c>
    </row>
    <row r="464" spans="1:83" x14ac:dyDescent="0.25">
      <c r="A464">
        <v>881</v>
      </c>
      <c r="B464" t="s">
        <v>89</v>
      </c>
      <c r="C464">
        <v>1</v>
      </c>
      <c r="D464">
        <v>2050</v>
      </c>
      <c r="E464">
        <v>2048</v>
      </c>
      <c r="F464">
        <v>0.18056263427320601</v>
      </c>
      <c r="G464">
        <v>1.5522860537552201E-3</v>
      </c>
      <c r="H464">
        <v>0.241624423158535</v>
      </c>
      <c r="I464">
        <v>0.57626065651450198</v>
      </c>
      <c r="J464">
        <v>175.965337942861</v>
      </c>
      <c r="K464">
        <v>175.965337942861</v>
      </c>
      <c r="L464">
        <v>144.46751888188399</v>
      </c>
      <c r="M464">
        <v>117.26374504511401</v>
      </c>
      <c r="N464">
        <v>1761581.31111708</v>
      </c>
      <c r="O464">
        <v>15144.2080628121</v>
      </c>
      <c r="P464">
        <v>2871260.2327635</v>
      </c>
      <c r="Q464">
        <v>8436399.7372419592</v>
      </c>
      <c r="R464">
        <v>1925.5709807169901</v>
      </c>
      <c r="S464">
        <v>1716729776.1923699</v>
      </c>
      <c r="T464">
        <v>891543.23231083597</v>
      </c>
      <c r="U464">
        <v>26.366</v>
      </c>
      <c r="V464">
        <v>85917.714493840002</v>
      </c>
      <c r="W464" s="1">
        <v>2.94376619803639E-5</v>
      </c>
      <c r="X464">
        <v>21.994557875804599</v>
      </c>
      <c r="Y464">
        <v>21.994557875804599</v>
      </c>
      <c r="Z464">
        <v>17.856607922408902</v>
      </c>
      <c r="AA464">
        <v>11.626533028963401</v>
      </c>
      <c r="AB464">
        <v>23.8230225304297</v>
      </c>
      <c r="AC464">
        <v>23.8230225304297</v>
      </c>
      <c r="AD464">
        <v>23.8230225304297</v>
      </c>
      <c r="AE464">
        <v>23.8230225304297</v>
      </c>
      <c r="AF464">
        <v>41409756.947280496</v>
      </c>
      <c r="AG464">
        <v>355723.94853041199</v>
      </c>
      <c r="AH464">
        <v>67495455.644629404</v>
      </c>
      <c r="AI464">
        <v>198316214.62622201</v>
      </c>
      <c r="AJ464">
        <v>130.14775753662701</v>
      </c>
      <c r="AK464">
        <v>130.14775753662701</v>
      </c>
      <c r="AL464">
        <v>102.787888429045</v>
      </c>
      <c r="AM464">
        <v>81.814189485721201</v>
      </c>
      <c r="AN464">
        <v>152.142315412431</v>
      </c>
      <c r="AO464">
        <v>152.142315412431</v>
      </c>
      <c r="AP464">
        <v>120.64449635145399</v>
      </c>
      <c r="AQ464">
        <v>93.440722514684595</v>
      </c>
      <c r="AR464">
        <v>309977250.72454602</v>
      </c>
      <c r="AS464">
        <v>2664855.6896497398</v>
      </c>
      <c r="AT464">
        <v>414803841.89156401</v>
      </c>
      <c r="AU464">
        <v>989283827.88661098</v>
      </c>
      <c r="AV464">
        <v>1.1710388827751199</v>
      </c>
      <c r="AW464">
        <v>1.1710388827751199</v>
      </c>
      <c r="AX464">
        <v>1.17577248344841</v>
      </c>
      <c r="AY464">
        <v>1.1441037161732599</v>
      </c>
      <c r="AZ464">
        <v>1.1710388827751199</v>
      </c>
      <c r="BA464">
        <v>1.1710388827751199</v>
      </c>
      <c r="BB464">
        <v>1.17577248344841</v>
      </c>
      <c r="BC464">
        <v>1.14410863426696</v>
      </c>
      <c r="BD464">
        <v>1.12464501809143</v>
      </c>
      <c r="BE464">
        <v>1.12464501809143</v>
      </c>
      <c r="BF464">
        <v>1.1341284929472699</v>
      </c>
      <c r="BG464">
        <v>0.86650197455845102</v>
      </c>
      <c r="BH464">
        <v>0.16033476999999999</v>
      </c>
      <c r="BI464">
        <v>0.16033476999999999</v>
      </c>
      <c r="BJ464">
        <v>0.18832829600000001</v>
      </c>
      <c r="BK464">
        <v>0.21767109699999901</v>
      </c>
      <c r="BL464">
        <v>0.16033476999999999</v>
      </c>
      <c r="BM464">
        <v>0.16033476999999999</v>
      </c>
      <c r="BN464">
        <v>0.18832829600000001</v>
      </c>
      <c r="BO464">
        <v>0.21767057500000001</v>
      </c>
      <c r="BP464">
        <v>0.15867292099999999</v>
      </c>
      <c r="BQ464">
        <v>0.15867292099999999</v>
      </c>
      <c r="BR464">
        <v>0.18056576799999999</v>
      </c>
      <c r="BS464">
        <v>3.9175603999999899E-2</v>
      </c>
      <c r="BT464">
        <v>1</v>
      </c>
      <c r="BU464">
        <v>1</v>
      </c>
      <c r="BV464">
        <v>1</v>
      </c>
      <c r="BW464">
        <v>0.99996871200000004</v>
      </c>
      <c r="BX464">
        <v>23.8230225304297</v>
      </c>
      <c r="BY464">
        <v>23.8230225304297</v>
      </c>
      <c r="BZ464">
        <v>23.8230225304297</v>
      </c>
      <c r="CA464">
        <v>23.8230225304297</v>
      </c>
      <c r="CB464">
        <v>41409756.947280496</v>
      </c>
      <c r="CC464">
        <v>355723.94853041199</v>
      </c>
      <c r="CD464">
        <v>67495455.644629404</v>
      </c>
      <c r="CE464">
        <v>198316214.62622201</v>
      </c>
    </row>
    <row r="465" spans="1:83" x14ac:dyDescent="0.25">
      <c r="A465">
        <v>903</v>
      </c>
      <c r="B465" t="s">
        <v>89</v>
      </c>
      <c r="C465">
        <v>1</v>
      </c>
      <c r="D465">
        <v>2051</v>
      </c>
      <c r="E465">
        <v>2049</v>
      </c>
      <c r="F465">
        <v>0.18060238578968901</v>
      </c>
      <c r="G465">
        <v>1.55380710169312E-3</v>
      </c>
      <c r="H465">
        <v>0.241642609040635</v>
      </c>
      <c r="I465">
        <v>0.57620119806798098</v>
      </c>
      <c r="J465">
        <v>176.159965618135</v>
      </c>
      <c r="K465">
        <v>176.159965618135</v>
      </c>
      <c r="L465">
        <v>144.60705188339301</v>
      </c>
      <c r="M465">
        <v>117.355799263072</v>
      </c>
      <c r="N465">
        <v>1785256.10418697</v>
      </c>
      <c r="O465">
        <v>15359.396283152901</v>
      </c>
      <c r="P465">
        <v>2909834.6053356398</v>
      </c>
      <c r="Q465">
        <v>8549758.7787460797</v>
      </c>
      <c r="R465">
        <v>1929.03181578255</v>
      </c>
      <c r="S465">
        <v>1741342743.38638</v>
      </c>
      <c r="T465">
        <v>902702.96691813401</v>
      </c>
      <c r="U465">
        <v>26.366</v>
      </c>
      <c r="V465">
        <v>86704.190653178593</v>
      </c>
      <c r="W465" s="1">
        <v>2.9069181256990902E-5</v>
      </c>
      <c r="X465">
        <v>22.260327044752799</v>
      </c>
      <c r="Y465">
        <v>22.260327044752799</v>
      </c>
      <c r="Z465">
        <v>18.067282417592001</v>
      </c>
      <c r="AA465">
        <v>11.7897287405958</v>
      </c>
      <c r="AB465">
        <v>23.751881036755901</v>
      </c>
      <c r="AC465">
        <v>23.751881036755901</v>
      </c>
      <c r="AD465">
        <v>23.751881036755901</v>
      </c>
      <c r="AE465">
        <v>23.751881036755901</v>
      </c>
      <c r="AF465">
        <v>41840869.7382254</v>
      </c>
      <c r="AG465">
        <v>359703.42830379301</v>
      </c>
      <c r="AH465">
        <v>68197831.474166796</v>
      </c>
      <c r="AI465">
        <v>200380362.93748999</v>
      </c>
      <c r="AJ465">
        <v>130.14775753662701</v>
      </c>
      <c r="AK465">
        <v>130.14775753662701</v>
      </c>
      <c r="AL465">
        <v>102.787888429045</v>
      </c>
      <c r="AM465">
        <v>81.814189485721201</v>
      </c>
      <c r="AN465">
        <v>152.40808458138</v>
      </c>
      <c r="AO465">
        <v>152.40808458138</v>
      </c>
      <c r="AP465">
        <v>120.85517084663699</v>
      </c>
      <c r="AQ465">
        <v>93.603918226317006</v>
      </c>
      <c r="AR465">
        <v>314490653.93314397</v>
      </c>
      <c r="AS465">
        <v>2705710.7211555499</v>
      </c>
      <c r="AT465">
        <v>420782603.74586397</v>
      </c>
      <c r="AU465">
        <v>1003363774.98622</v>
      </c>
      <c r="AV465">
        <v>1.1730848476117699</v>
      </c>
      <c r="AW465">
        <v>1.1730848476117699</v>
      </c>
      <c r="AX465">
        <v>1.1778259751840201</v>
      </c>
      <c r="AY465">
        <v>1.1461022327928101</v>
      </c>
      <c r="AZ465">
        <v>1.1730848476117699</v>
      </c>
      <c r="BA465">
        <v>1.1730848476117699</v>
      </c>
      <c r="BB465">
        <v>1.1778259751840201</v>
      </c>
      <c r="BC465">
        <v>1.1461071594774199</v>
      </c>
      <c r="BD465">
        <v>1.1266099265112699</v>
      </c>
      <c r="BE465">
        <v>1.1266099265112699</v>
      </c>
      <c r="BF465">
        <v>1.1361092532730701</v>
      </c>
      <c r="BG465">
        <v>0.867084129484466</v>
      </c>
      <c r="BH465">
        <v>0.16033476999999999</v>
      </c>
      <c r="BI465">
        <v>0.16033476999999999</v>
      </c>
      <c r="BJ465">
        <v>0.18832829600000001</v>
      </c>
      <c r="BK465">
        <v>0.21767109699999901</v>
      </c>
      <c r="BL465">
        <v>0.16033476999999999</v>
      </c>
      <c r="BM465">
        <v>0.16033476999999999</v>
      </c>
      <c r="BN465">
        <v>0.18832829600000001</v>
      </c>
      <c r="BO465">
        <v>0.21767057500000001</v>
      </c>
      <c r="BP465">
        <v>0.15867292099999999</v>
      </c>
      <c r="BQ465">
        <v>0.15867292099999999</v>
      </c>
      <c r="BR465">
        <v>0.18056576799999999</v>
      </c>
      <c r="BS465">
        <v>3.9175603999999899E-2</v>
      </c>
      <c r="BT465">
        <v>1</v>
      </c>
      <c r="BU465">
        <v>1</v>
      </c>
      <c r="BV465">
        <v>1</v>
      </c>
      <c r="BW465">
        <v>0.99996871200000004</v>
      </c>
      <c r="BX465">
        <v>23.751881036755901</v>
      </c>
      <c r="BY465">
        <v>23.751881036755901</v>
      </c>
      <c r="BZ465">
        <v>23.751881036755901</v>
      </c>
      <c r="CA465">
        <v>23.751881036755901</v>
      </c>
      <c r="CB465">
        <v>41840869.7382254</v>
      </c>
      <c r="CC465">
        <v>359703.42830379301</v>
      </c>
      <c r="CD465">
        <v>68197831.474166796</v>
      </c>
      <c r="CE465">
        <v>200380362.93748999</v>
      </c>
    </row>
    <row r="466" spans="1:83" x14ac:dyDescent="0.25">
      <c r="A466">
        <v>20</v>
      </c>
      <c r="B466" t="s">
        <v>89</v>
      </c>
      <c r="C466">
        <v>2</v>
      </c>
      <c r="D466">
        <v>2010</v>
      </c>
      <c r="E466">
        <v>2008</v>
      </c>
      <c r="F466">
        <v>0.117210157</v>
      </c>
      <c r="G466">
        <v>6.6169303999999998E-2</v>
      </c>
      <c r="H466">
        <v>0.21852291699999901</v>
      </c>
      <c r="I466">
        <v>0.59809762099999997</v>
      </c>
      <c r="J466">
        <v>325.912064399999</v>
      </c>
      <c r="K466">
        <v>222.683367699999</v>
      </c>
      <c r="L466">
        <v>171.29152479999999</v>
      </c>
      <c r="M466">
        <v>117.8239726</v>
      </c>
      <c r="N466">
        <v>61535.657999999901</v>
      </c>
      <c r="O466">
        <v>50842.96</v>
      </c>
      <c r="P466">
        <v>218284.6275</v>
      </c>
      <c r="Q466">
        <v>868561.25249999994</v>
      </c>
      <c r="R466">
        <v>171104738.80000001</v>
      </c>
      <c r="S466">
        <v>171104738.80000001</v>
      </c>
      <c r="T466">
        <v>1</v>
      </c>
      <c r="U466">
        <v>91.655000000000001</v>
      </c>
      <c r="V466">
        <v>67726.989730000001</v>
      </c>
      <c r="W466">
        <v>91.655000000000001</v>
      </c>
      <c r="X466">
        <v>-15.06087775</v>
      </c>
      <c r="Y466">
        <v>-15.06087775</v>
      </c>
      <c r="Z466">
        <v>-2.154781131</v>
      </c>
      <c r="AA466">
        <v>-9.9061504120000006</v>
      </c>
      <c r="AB466">
        <v>103.2286967</v>
      </c>
      <c r="AC466">
        <v>0</v>
      </c>
      <c r="AD466">
        <v>0</v>
      </c>
      <c r="AE466">
        <v>0</v>
      </c>
      <c r="AF466">
        <v>6352245.7769999998</v>
      </c>
      <c r="AG466">
        <v>0</v>
      </c>
      <c r="AH466">
        <v>0</v>
      </c>
      <c r="AI466">
        <v>0</v>
      </c>
      <c r="AJ466">
        <v>237.74424550000001</v>
      </c>
      <c r="AK466">
        <v>237.74424550000001</v>
      </c>
      <c r="AL466">
        <v>173.4463059</v>
      </c>
      <c r="AM466">
        <v>127.730122999999</v>
      </c>
      <c r="AN466">
        <v>222.683367699999</v>
      </c>
      <c r="AO466">
        <v>222.683367699999</v>
      </c>
      <c r="AP466">
        <v>171.29152479999999</v>
      </c>
      <c r="AQ466">
        <v>117.8239726</v>
      </c>
      <c r="AR466">
        <v>20055213.34</v>
      </c>
      <c r="AS466">
        <v>11321881.560000001</v>
      </c>
      <c r="AT466">
        <v>37390306.670000002</v>
      </c>
      <c r="AU466">
        <v>102337337.2</v>
      </c>
      <c r="AV466">
        <v>1.111301447</v>
      </c>
      <c r="AW466">
        <v>1.111301447</v>
      </c>
      <c r="AX466">
        <v>1.1213369070000001</v>
      </c>
      <c r="AY466">
        <v>1.090344033</v>
      </c>
      <c r="AZ466">
        <v>1.111301447</v>
      </c>
      <c r="BA466">
        <v>1.111301447</v>
      </c>
      <c r="BB466">
        <v>1.1213369070000001</v>
      </c>
      <c r="BC466">
        <v>1.0903487199999999</v>
      </c>
      <c r="BD466">
        <v>1.0672742420000001</v>
      </c>
      <c r="BE466">
        <v>1.0672742420000001</v>
      </c>
      <c r="BF466">
        <v>1.0816209379999999</v>
      </c>
      <c r="BG466">
        <v>0.85060007799999904</v>
      </c>
      <c r="BH466">
        <v>0.16033476999999999</v>
      </c>
      <c r="BI466">
        <v>0.16033476999999999</v>
      </c>
      <c r="BJ466">
        <v>0.18832829600000001</v>
      </c>
      <c r="BK466">
        <v>0.21767109699999901</v>
      </c>
      <c r="BL466">
        <v>0.16033476999999999</v>
      </c>
      <c r="BM466">
        <v>0.16033476999999999</v>
      </c>
      <c r="BN466">
        <v>0.18832829600000001</v>
      </c>
      <c r="BO466">
        <v>0.21767057500000001</v>
      </c>
      <c r="BP466">
        <v>0.15867292099999999</v>
      </c>
      <c r="BQ466">
        <v>0.15867292099999999</v>
      </c>
      <c r="BR466">
        <v>0.18056576799999999</v>
      </c>
      <c r="BS466">
        <v>3.9175603999999899E-2</v>
      </c>
      <c r="BT466">
        <v>1</v>
      </c>
      <c r="BU466">
        <v>1</v>
      </c>
      <c r="BV466">
        <v>1</v>
      </c>
      <c r="BW466">
        <v>0.99996871200000004</v>
      </c>
      <c r="BX466">
        <v>102.0409693</v>
      </c>
      <c r="BY466">
        <v>0</v>
      </c>
      <c r="BZ466">
        <v>0</v>
      </c>
      <c r="CA466">
        <v>0</v>
      </c>
      <c r="CB466">
        <v>6279158.1909999996</v>
      </c>
      <c r="CC466">
        <v>0</v>
      </c>
      <c r="CD466">
        <v>0</v>
      </c>
      <c r="CE466">
        <v>0</v>
      </c>
    </row>
    <row r="467" spans="1:83" x14ac:dyDescent="0.25">
      <c r="A467">
        <v>21</v>
      </c>
      <c r="B467" t="s">
        <v>89</v>
      </c>
      <c r="C467">
        <v>2</v>
      </c>
      <c r="D467">
        <v>2011</v>
      </c>
      <c r="E467">
        <v>2009</v>
      </c>
      <c r="F467">
        <v>0.27005738299999998</v>
      </c>
      <c r="G467">
        <v>3.9527964999999998E-2</v>
      </c>
      <c r="H467">
        <v>0.209500292</v>
      </c>
      <c r="I467">
        <v>0.48091435999999999</v>
      </c>
      <c r="J467">
        <v>218.21438319999999</v>
      </c>
      <c r="K467">
        <v>126.7539917</v>
      </c>
      <c r="L467">
        <v>71.561458939999994</v>
      </c>
      <c r="M467">
        <v>41.055287989999997</v>
      </c>
      <c r="N467">
        <v>88640.290999999997</v>
      </c>
      <c r="O467">
        <v>22335.789000000001</v>
      </c>
      <c r="P467">
        <v>209683.34599999999</v>
      </c>
      <c r="Q467">
        <v>838990.674</v>
      </c>
      <c r="R467">
        <v>71623986.739999995</v>
      </c>
      <c r="S467">
        <v>71623986.739999995</v>
      </c>
      <c r="T467">
        <v>1</v>
      </c>
      <c r="U467">
        <v>88.915999999999997</v>
      </c>
      <c r="V467">
        <v>63734.426420000003</v>
      </c>
      <c r="W467">
        <v>88.915999999999997</v>
      </c>
      <c r="X467">
        <v>31.95256354</v>
      </c>
      <c r="Y467">
        <v>31.95256354</v>
      </c>
      <c r="Z467">
        <v>11.568824299999999</v>
      </c>
      <c r="AA467">
        <v>5.4318562879999996</v>
      </c>
      <c r="AB467">
        <v>91.460391569999999</v>
      </c>
      <c r="AC467">
        <v>0</v>
      </c>
      <c r="AD467">
        <v>0</v>
      </c>
      <c r="AE467">
        <v>0</v>
      </c>
      <c r="AF467">
        <v>8107075.7239999902</v>
      </c>
      <c r="AG467">
        <v>0</v>
      </c>
      <c r="AH467">
        <v>0</v>
      </c>
      <c r="AI467">
        <v>0</v>
      </c>
      <c r="AJ467">
        <v>94.801428139999999</v>
      </c>
      <c r="AK467">
        <v>94.801428139999999</v>
      </c>
      <c r="AL467">
        <v>59.992634639999999</v>
      </c>
      <c r="AM467">
        <v>35.623431699999998</v>
      </c>
      <c r="AN467">
        <v>126.7539917</v>
      </c>
      <c r="AO467">
        <v>126.7539917</v>
      </c>
      <c r="AP467">
        <v>71.561458939999994</v>
      </c>
      <c r="AQ467">
        <v>41.055287989999997</v>
      </c>
      <c r="AR467">
        <v>19342586.43</v>
      </c>
      <c r="AS467">
        <v>2831150.4130000002</v>
      </c>
      <c r="AT467">
        <v>15005246.15</v>
      </c>
      <c r="AU467">
        <v>34445003.740000002</v>
      </c>
      <c r="AV467">
        <v>1.111301447</v>
      </c>
      <c r="AW467">
        <v>1.111301447</v>
      </c>
      <c r="AX467">
        <v>1.1213369070000001</v>
      </c>
      <c r="AY467">
        <v>1.090344033</v>
      </c>
      <c r="AZ467">
        <v>1.111301447</v>
      </c>
      <c r="BA467">
        <v>1.111301447</v>
      </c>
      <c r="BB467">
        <v>1.1213369070000001</v>
      </c>
      <c r="BC467">
        <v>1.0903487199999999</v>
      </c>
      <c r="BD467">
        <v>1.0672742420000001</v>
      </c>
      <c r="BE467">
        <v>1.0672742420000001</v>
      </c>
      <c r="BF467">
        <v>1.0816209379999999</v>
      </c>
      <c r="BG467">
        <v>0.85060007799999904</v>
      </c>
      <c r="BH467">
        <v>0.16033476999999999</v>
      </c>
      <c r="BI467">
        <v>0.16033476999999999</v>
      </c>
      <c r="BJ467">
        <v>0.18832829600000001</v>
      </c>
      <c r="BK467">
        <v>0.21767109699999901</v>
      </c>
      <c r="BL467">
        <v>0.16033476999999999</v>
      </c>
      <c r="BM467">
        <v>0.16033476999999999</v>
      </c>
      <c r="BN467">
        <v>0.18832829600000001</v>
      </c>
      <c r="BO467">
        <v>0.21767057500000001</v>
      </c>
      <c r="BP467">
        <v>0.15867292099999999</v>
      </c>
      <c r="BQ467">
        <v>0.15867292099999999</v>
      </c>
      <c r="BR467">
        <v>0.18056576799999999</v>
      </c>
      <c r="BS467">
        <v>3.9175603999999899E-2</v>
      </c>
      <c r="BT467">
        <v>1</v>
      </c>
      <c r="BU467">
        <v>1</v>
      </c>
      <c r="BV467">
        <v>1</v>
      </c>
      <c r="BW467">
        <v>0.99996871200000004</v>
      </c>
      <c r="BX467">
        <v>103.0185638</v>
      </c>
      <c r="BY467">
        <v>0</v>
      </c>
      <c r="BZ467">
        <v>0</v>
      </c>
      <c r="CA467">
        <v>0</v>
      </c>
      <c r="CB467">
        <v>9131595.4710000008</v>
      </c>
      <c r="CC467">
        <v>0</v>
      </c>
      <c r="CD467">
        <v>0</v>
      </c>
      <c r="CE467">
        <v>0</v>
      </c>
    </row>
    <row r="468" spans="1:83" x14ac:dyDescent="0.25">
      <c r="A468">
        <v>22</v>
      </c>
      <c r="B468" t="s">
        <v>89</v>
      </c>
      <c r="C468">
        <v>2</v>
      </c>
      <c r="D468">
        <v>2012</v>
      </c>
      <c r="E468">
        <v>2010</v>
      </c>
      <c r="F468">
        <v>0.17943095000000001</v>
      </c>
      <c r="G468">
        <v>2.7533778999999901E-2</v>
      </c>
      <c r="H468">
        <v>0.20399530499999999</v>
      </c>
      <c r="I468">
        <v>0.58903996599999997</v>
      </c>
      <c r="J468">
        <v>174.74407260000001</v>
      </c>
      <c r="K468">
        <v>110.970485</v>
      </c>
      <c r="L468">
        <v>86.635864819999995</v>
      </c>
      <c r="M468">
        <v>64.027305589999997</v>
      </c>
      <c r="N468">
        <v>96119.998999999996</v>
      </c>
      <c r="O468">
        <v>23226.147999999899</v>
      </c>
      <c r="P468">
        <v>220415.08300000001</v>
      </c>
      <c r="Q468">
        <v>861188.83200000005</v>
      </c>
      <c r="R468">
        <v>93609268.849999994</v>
      </c>
      <c r="S468">
        <v>93609268.849999994</v>
      </c>
      <c r="T468">
        <v>1</v>
      </c>
      <c r="U468">
        <v>59.238</v>
      </c>
      <c r="V468">
        <v>62171.92699</v>
      </c>
      <c r="W468">
        <v>59.238</v>
      </c>
      <c r="X468">
        <v>20.220190580000001</v>
      </c>
      <c r="Y468">
        <v>20.220190580000001</v>
      </c>
      <c r="Z468">
        <v>10.790952709999999</v>
      </c>
      <c r="AA468">
        <v>2.8332280810000001</v>
      </c>
      <c r="AB468">
        <v>63.773587579999997</v>
      </c>
      <c r="AC468">
        <v>0</v>
      </c>
      <c r="AD468">
        <v>0</v>
      </c>
      <c r="AE468">
        <v>0</v>
      </c>
      <c r="AF468">
        <v>6129917.1739999996</v>
      </c>
      <c r="AG468">
        <v>0</v>
      </c>
      <c r="AH468">
        <v>0</v>
      </c>
      <c r="AI468">
        <v>0</v>
      </c>
      <c r="AJ468">
        <v>90.750294440000005</v>
      </c>
      <c r="AK468">
        <v>90.750294440000005</v>
      </c>
      <c r="AL468">
        <v>75.844912109999996</v>
      </c>
      <c r="AM468">
        <v>61.19407751</v>
      </c>
      <c r="AN468">
        <v>110.970485</v>
      </c>
      <c r="AO468">
        <v>110.970485</v>
      </c>
      <c r="AP468">
        <v>86.635864819999995</v>
      </c>
      <c r="AQ468">
        <v>64.027305589999997</v>
      </c>
      <c r="AR468">
        <v>16796400.079999998</v>
      </c>
      <c r="AS468">
        <v>2577416.909</v>
      </c>
      <c r="AT468">
        <v>19095851.329999998</v>
      </c>
      <c r="AU468">
        <v>55139600.520000003</v>
      </c>
      <c r="AV468">
        <v>1.111301447</v>
      </c>
      <c r="AW468">
        <v>1.111301447</v>
      </c>
      <c r="AX468">
        <v>1.1213369070000001</v>
      </c>
      <c r="AY468">
        <v>1.090344033</v>
      </c>
      <c r="AZ468">
        <v>1.111301447</v>
      </c>
      <c r="BA468">
        <v>1.111301447</v>
      </c>
      <c r="BB468">
        <v>1.1213369070000001</v>
      </c>
      <c r="BC468">
        <v>1.0903487199999999</v>
      </c>
      <c r="BD468">
        <v>1.0672742420000001</v>
      </c>
      <c r="BE468">
        <v>1.0672742420000001</v>
      </c>
      <c r="BF468">
        <v>1.0816209379999999</v>
      </c>
      <c r="BG468">
        <v>0.85060007799999904</v>
      </c>
      <c r="BH468">
        <v>0.16033476999999999</v>
      </c>
      <c r="BI468">
        <v>0.16033476999999999</v>
      </c>
      <c r="BJ468">
        <v>0.18832829600000001</v>
      </c>
      <c r="BK468">
        <v>0.21767109699999901</v>
      </c>
      <c r="BL468">
        <v>0.16033476999999999</v>
      </c>
      <c r="BM468">
        <v>0.16033476999999999</v>
      </c>
      <c r="BN468">
        <v>0.18832829600000001</v>
      </c>
      <c r="BO468">
        <v>0.21767057500000001</v>
      </c>
      <c r="BP468">
        <v>0.15867292099999999</v>
      </c>
      <c r="BQ468">
        <v>0.15867292099999999</v>
      </c>
      <c r="BR468">
        <v>0.18056576799999999</v>
      </c>
      <c r="BS468">
        <v>3.9175603999999899E-2</v>
      </c>
      <c r="BT468">
        <v>1</v>
      </c>
      <c r="BU468">
        <v>1</v>
      </c>
      <c r="BV468">
        <v>1</v>
      </c>
      <c r="BW468">
        <v>0.99996871200000004</v>
      </c>
      <c r="BX468">
        <v>103.8912108</v>
      </c>
      <c r="BY468">
        <v>0</v>
      </c>
      <c r="BZ468">
        <v>0</v>
      </c>
      <c r="CA468">
        <v>0</v>
      </c>
      <c r="CB468">
        <v>9986023.0829999894</v>
      </c>
      <c r="CC468">
        <v>0</v>
      </c>
      <c r="CD468">
        <v>0</v>
      </c>
      <c r="CE468">
        <v>0</v>
      </c>
    </row>
    <row r="469" spans="1:83" x14ac:dyDescent="0.25">
      <c r="A469">
        <v>23</v>
      </c>
      <c r="B469" t="s">
        <v>89</v>
      </c>
      <c r="C469">
        <v>2</v>
      </c>
      <c r="D469">
        <v>2013</v>
      </c>
      <c r="E469">
        <v>2011</v>
      </c>
      <c r="F469">
        <v>0.19881180699999901</v>
      </c>
      <c r="G469">
        <v>1.8117035E-2</v>
      </c>
      <c r="H469">
        <v>0.23099946899999901</v>
      </c>
      <c r="I469">
        <v>0.55207168900000003</v>
      </c>
      <c r="J469">
        <v>167.73402350000001</v>
      </c>
      <c r="K469">
        <v>91.268891710000005</v>
      </c>
      <c r="L469">
        <v>89.663283870000001</v>
      </c>
      <c r="M469">
        <v>53.917573079999997</v>
      </c>
      <c r="N469">
        <v>101729.079</v>
      </c>
      <c r="O469">
        <v>17036.816999999999</v>
      </c>
      <c r="P469">
        <v>221116.141</v>
      </c>
      <c r="Q469">
        <v>878798.37699999998</v>
      </c>
      <c r="R469">
        <v>85827034.170000002</v>
      </c>
      <c r="S469">
        <v>85827034.170000002</v>
      </c>
      <c r="T469">
        <v>1</v>
      </c>
      <c r="U469">
        <v>60.08</v>
      </c>
      <c r="V469">
        <v>58130.796340000001</v>
      </c>
      <c r="W469">
        <v>60.08</v>
      </c>
      <c r="X469">
        <v>9.6238915949999999</v>
      </c>
      <c r="Y469">
        <v>9.6238915949999999</v>
      </c>
      <c r="Z469">
        <v>17.46953019</v>
      </c>
      <c r="AA469">
        <v>7.6097243050000003</v>
      </c>
      <c r="AB469">
        <v>76.465131769999999</v>
      </c>
      <c r="AC469">
        <v>0</v>
      </c>
      <c r="AD469">
        <v>0</v>
      </c>
      <c r="AE469">
        <v>0</v>
      </c>
      <c r="AF469">
        <v>7778727.4299999997</v>
      </c>
      <c r="AG469">
        <v>0</v>
      </c>
      <c r="AH469">
        <v>0</v>
      </c>
      <c r="AI469">
        <v>0</v>
      </c>
      <c r="AJ469">
        <v>81.645000109999998</v>
      </c>
      <c r="AK469">
        <v>81.645000109999998</v>
      </c>
      <c r="AL469">
        <v>72.19375368</v>
      </c>
      <c r="AM469">
        <v>46.30784878</v>
      </c>
      <c r="AN469">
        <v>91.268891710000005</v>
      </c>
      <c r="AO469">
        <v>91.268891710000005</v>
      </c>
      <c r="AP469">
        <v>89.663283870000001</v>
      </c>
      <c r="AQ469">
        <v>53.917573079999997</v>
      </c>
      <c r="AR469">
        <v>17063427.719999999</v>
      </c>
      <c r="AS469">
        <v>1554931.406</v>
      </c>
      <c r="AT469">
        <v>19825999.32</v>
      </c>
      <c r="AU469">
        <v>47382675.719999999</v>
      </c>
      <c r="AV469">
        <v>1.111301447</v>
      </c>
      <c r="AW469">
        <v>1.111301447</v>
      </c>
      <c r="AX469">
        <v>1.1213369070000001</v>
      </c>
      <c r="AY469">
        <v>1.090344033</v>
      </c>
      <c r="AZ469">
        <v>1.111301447</v>
      </c>
      <c r="BA469">
        <v>1.111301447</v>
      </c>
      <c r="BB469">
        <v>1.1213369070000001</v>
      </c>
      <c r="BC469">
        <v>1.0903487199999999</v>
      </c>
      <c r="BD469">
        <v>1.0672742420000001</v>
      </c>
      <c r="BE469">
        <v>1.0672742420000001</v>
      </c>
      <c r="BF469">
        <v>1.0816209379999999</v>
      </c>
      <c r="BG469">
        <v>0.85060007799999904</v>
      </c>
      <c r="BH469">
        <v>0.16033476999999999</v>
      </c>
      <c r="BI469">
        <v>0.16033476999999999</v>
      </c>
      <c r="BJ469">
        <v>0.18832829600000001</v>
      </c>
      <c r="BK469">
        <v>0.21767109699999901</v>
      </c>
      <c r="BL469">
        <v>0.16033476999999999</v>
      </c>
      <c r="BM469">
        <v>0.16033476999999999</v>
      </c>
      <c r="BN469">
        <v>0.18832829600000001</v>
      </c>
      <c r="BO469">
        <v>0.21767057500000001</v>
      </c>
      <c r="BP469">
        <v>0.15867292099999999</v>
      </c>
      <c r="BQ469">
        <v>0.15867292099999999</v>
      </c>
      <c r="BR469">
        <v>0.18056576799999999</v>
      </c>
      <c r="BS469">
        <v>3.9175603999999899E-2</v>
      </c>
      <c r="BT469">
        <v>1</v>
      </c>
      <c r="BU469">
        <v>1</v>
      </c>
      <c r="BV469">
        <v>1</v>
      </c>
      <c r="BW469">
        <v>0.99996871200000004</v>
      </c>
      <c r="BX469">
        <v>103.6997411</v>
      </c>
      <c r="BY469">
        <v>0</v>
      </c>
      <c r="BZ469">
        <v>0</v>
      </c>
      <c r="CA469">
        <v>0</v>
      </c>
      <c r="CB469">
        <v>10549279.16</v>
      </c>
      <c r="CC469">
        <v>0</v>
      </c>
      <c r="CD469">
        <v>0</v>
      </c>
      <c r="CE469">
        <v>0</v>
      </c>
    </row>
    <row r="470" spans="1:83" x14ac:dyDescent="0.25">
      <c r="A470">
        <v>24</v>
      </c>
      <c r="B470" t="s">
        <v>89</v>
      </c>
      <c r="C470">
        <v>2</v>
      </c>
      <c r="D470">
        <v>2014</v>
      </c>
      <c r="E470">
        <v>2012</v>
      </c>
      <c r="F470">
        <v>0.167185687</v>
      </c>
      <c r="G470">
        <v>2.5921690000000001E-2</v>
      </c>
      <c r="H470">
        <v>0.201915083</v>
      </c>
      <c r="I470">
        <v>0.60497754000000004</v>
      </c>
      <c r="J470">
        <v>227.80831789999999</v>
      </c>
      <c r="K470">
        <v>125.25843949999999</v>
      </c>
      <c r="L470">
        <v>117.26351529999999</v>
      </c>
      <c r="M470">
        <v>87.774583969999995</v>
      </c>
      <c r="N470">
        <v>92482.659</v>
      </c>
      <c r="O470">
        <v>26078.77</v>
      </c>
      <c r="P470">
        <v>216988.46399999899</v>
      </c>
      <c r="Q470">
        <v>868562.87899999996</v>
      </c>
      <c r="R470">
        <v>126017480.40000001</v>
      </c>
      <c r="S470">
        <v>126017480.40000001</v>
      </c>
      <c r="T470">
        <v>1</v>
      </c>
      <c r="U470">
        <v>61.09</v>
      </c>
      <c r="V470">
        <v>58641.615839999999</v>
      </c>
      <c r="W470">
        <v>61.09</v>
      </c>
      <c r="X470">
        <v>-4.1747441429999999</v>
      </c>
      <c r="Y470">
        <v>-4.1747441429999999</v>
      </c>
      <c r="Z470">
        <v>-1.0490462380000001</v>
      </c>
      <c r="AA470">
        <v>-4.2329217300000002</v>
      </c>
      <c r="AB470">
        <v>102.5498784</v>
      </c>
      <c r="AC470">
        <v>0</v>
      </c>
      <c r="AD470">
        <v>0</v>
      </c>
      <c r="AE470">
        <v>0</v>
      </c>
      <c r="AF470">
        <v>9484085.4299999997</v>
      </c>
      <c r="AG470">
        <v>0</v>
      </c>
      <c r="AH470">
        <v>0</v>
      </c>
      <c r="AI470">
        <v>0</v>
      </c>
      <c r="AJ470">
        <v>129.43318359999901</v>
      </c>
      <c r="AK470">
        <v>129.43318359999901</v>
      </c>
      <c r="AL470">
        <v>118.3125615</v>
      </c>
      <c r="AM470">
        <v>92.007505699999996</v>
      </c>
      <c r="AN470">
        <v>125.25843949999999</v>
      </c>
      <c r="AO470">
        <v>125.25843949999999</v>
      </c>
      <c r="AP470">
        <v>117.26351529999999</v>
      </c>
      <c r="AQ470">
        <v>87.774583969999995</v>
      </c>
      <c r="AR470">
        <v>21068318.98</v>
      </c>
      <c r="AS470">
        <v>3266586.034</v>
      </c>
      <c r="AT470">
        <v>25444830.059999999</v>
      </c>
      <c r="AU470">
        <v>76237745.359999999</v>
      </c>
      <c r="AV470">
        <v>1.111301447</v>
      </c>
      <c r="AW470">
        <v>1.111301447</v>
      </c>
      <c r="AX470">
        <v>1.1213369070000001</v>
      </c>
      <c r="AY470">
        <v>1.090344033</v>
      </c>
      <c r="AZ470">
        <v>1.111301447</v>
      </c>
      <c r="BA470">
        <v>1.111301447</v>
      </c>
      <c r="BB470">
        <v>1.1213369070000001</v>
      </c>
      <c r="BC470">
        <v>1.0903487199999999</v>
      </c>
      <c r="BD470">
        <v>1.0672742420000001</v>
      </c>
      <c r="BE470">
        <v>1.0672742420000001</v>
      </c>
      <c r="BF470">
        <v>1.0816209379999999</v>
      </c>
      <c r="BG470">
        <v>0.85060007799999904</v>
      </c>
      <c r="BH470">
        <v>0.16033476999999999</v>
      </c>
      <c r="BI470">
        <v>0.16033476999999999</v>
      </c>
      <c r="BJ470">
        <v>0.18832829600000001</v>
      </c>
      <c r="BK470">
        <v>0.21767109699999901</v>
      </c>
      <c r="BL470">
        <v>0.16033476999999999</v>
      </c>
      <c r="BM470">
        <v>0.16033476999999999</v>
      </c>
      <c r="BN470">
        <v>0.18832829600000001</v>
      </c>
      <c r="BO470">
        <v>0.21767057500000001</v>
      </c>
      <c r="BP470">
        <v>0.15867292099999999</v>
      </c>
      <c r="BQ470">
        <v>0.15867292099999999</v>
      </c>
      <c r="BR470">
        <v>0.18056576799999999</v>
      </c>
      <c r="BS470">
        <v>3.9175603999999899E-2</v>
      </c>
      <c r="BT470">
        <v>1</v>
      </c>
      <c r="BU470">
        <v>1</v>
      </c>
      <c r="BV470">
        <v>1</v>
      </c>
      <c r="BW470">
        <v>0.99996871200000004</v>
      </c>
      <c r="BX470">
        <v>108.0149625</v>
      </c>
      <c r="BY470">
        <v>0</v>
      </c>
      <c r="BZ470">
        <v>0</v>
      </c>
      <c r="CA470">
        <v>0</v>
      </c>
      <c r="CB470">
        <v>9989510.9450000003</v>
      </c>
      <c r="CC470">
        <v>0</v>
      </c>
      <c r="CD470">
        <v>0</v>
      </c>
      <c r="CE470">
        <v>0</v>
      </c>
    </row>
    <row r="471" spans="1:83" x14ac:dyDescent="0.25">
      <c r="A471">
        <v>25</v>
      </c>
      <c r="B471" t="s">
        <v>89</v>
      </c>
      <c r="C471">
        <v>2</v>
      </c>
      <c r="D471">
        <v>2015</v>
      </c>
      <c r="E471">
        <v>2013</v>
      </c>
      <c r="F471">
        <v>0.16073877</v>
      </c>
      <c r="G471">
        <v>2.7765471999999999E-2</v>
      </c>
      <c r="H471">
        <v>0.19969658600000001</v>
      </c>
      <c r="I471">
        <v>0.611799172</v>
      </c>
      <c r="J471">
        <v>205.2441015</v>
      </c>
      <c r="K471">
        <v>90.654890570000006</v>
      </c>
      <c r="L471">
        <v>97.336640200000005</v>
      </c>
      <c r="M471">
        <v>74.177423000000005</v>
      </c>
      <c r="N471">
        <v>84464.205999999904</v>
      </c>
      <c r="O471">
        <v>33032.129000000001</v>
      </c>
      <c r="P471">
        <v>221267.198</v>
      </c>
      <c r="Q471">
        <v>889528.54700000002</v>
      </c>
      <c r="R471">
        <v>107850645</v>
      </c>
      <c r="S471">
        <v>107850645</v>
      </c>
      <c r="T471">
        <v>1</v>
      </c>
      <c r="U471">
        <v>79.337999999999994</v>
      </c>
      <c r="V471">
        <v>60545.2385299999</v>
      </c>
      <c r="W471">
        <v>79.337999999999994</v>
      </c>
      <c r="X471">
        <v>8.8973449109999994</v>
      </c>
      <c r="Y471">
        <v>8.8973449109999994</v>
      </c>
      <c r="Z471">
        <v>10.257330380000001</v>
      </c>
      <c r="AA471">
        <v>5.3900895550000003</v>
      </c>
      <c r="AB471">
        <v>114.5892109</v>
      </c>
      <c r="AC471">
        <v>0</v>
      </c>
      <c r="AD471">
        <v>0</v>
      </c>
      <c r="AE471">
        <v>0</v>
      </c>
      <c r="AF471">
        <v>9678686.7149999999</v>
      </c>
      <c r="AG471">
        <v>0</v>
      </c>
      <c r="AH471">
        <v>0</v>
      </c>
      <c r="AI471">
        <v>0</v>
      </c>
      <c r="AJ471">
        <v>81.757545660000005</v>
      </c>
      <c r="AK471">
        <v>81.757545660000005</v>
      </c>
      <c r="AL471">
        <v>87.079309820000006</v>
      </c>
      <c r="AM471">
        <v>68.787333439999998</v>
      </c>
      <c r="AN471">
        <v>90.654890570000006</v>
      </c>
      <c r="AO471">
        <v>90.654890570000006</v>
      </c>
      <c r="AP471">
        <v>97.336640200000005</v>
      </c>
      <c r="AQ471">
        <v>74.177423000000005</v>
      </c>
      <c r="AR471">
        <v>17335780.07</v>
      </c>
      <c r="AS471">
        <v>2994524.04</v>
      </c>
      <c r="AT471">
        <v>21537405.640000001</v>
      </c>
      <c r="AU471">
        <v>65982935.299999997</v>
      </c>
      <c r="AV471">
        <v>1.111301447</v>
      </c>
      <c r="AW471">
        <v>1.111301447</v>
      </c>
      <c r="AX471">
        <v>1.1213369070000001</v>
      </c>
      <c r="AY471">
        <v>1.090344033</v>
      </c>
      <c r="AZ471">
        <v>1.111301447</v>
      </c>
      <c r="BA471">
        <v>1.111301447</v>
      </c>
      <c r="BB471">
        <v>1.1213369070000001</v>
      </c>
      <c r="BC471">
        <v>1.0903487199999999</v>
      </c>
      <c r="BD471">
        <v>1.0672742420000001</v>
      </c>
      <c r="BE471">
        <v>1.0672742420000001</v>
      </c>
      <c r="BF471">
        <v>1.0816209379999999</v>
      </c>
      <c r="BG471">
        <v>0.85060007799999904</v>
      </c>
      <c r="BH471">
        <v>0.16033476999999999</v>
      </c>
      <c r="BI471">
        <v>0.16033476999999999</v>
      </c>
      <c r="BJ471">
        <v>0.18832829600000001</v>
      </c>
      <c r="BK471">
        <v>0.21767109699999901</v>
      </c>
      <c r="BL471">
        <v>0.16033476999999999</v>
      </c>
      <c r="BM471">
        <v>0.16033476999999999</v>
      </c>
      <c r="BN471">
        <v>0.18832829600000001</v>
      </c>
      <c r="BO471">
        <v>0.21767057500000001</v>
      </c>
      <c r="BP471">
        <v>0.15867292099999999</v>
      </c>
      <c r="BQ471">
        <v>0.15867292099999999</v>
      </c>
      <c r="BR471">
        <v>0.18056576799999999</v>
      </c>
      <c r="BS471">
        <v>3.9175603999999899E-2</v>
      </c>
      <c r="BT471">
        <v>1</v>
      </c>
      <c r="BU471">
        <v>1</v>
      </c>
      <c r="BV471">
        <v>1</v>
      </c>
      <c r="BW471">
        <v>0.99996871200000004</v>
      </c>
      <c r="BX471">
        <v>124.87115249999999</v>
      </c>
      <c r="BY471">
        <v>0</v>
      </c>
      <c r="BZ471">
        <v>0</v>
      </c>
      <c r="CA471">
        <v>0</v>
      </c>
      <c r="CB471">
        <v>10547142.75</v>
      </c>
      <c r="CC471">
        <v>0</v>
      </c>
      <c r="CD471">
        <v>0</v>
      </c>
      <c r="CE471">
        <v>0</v>
      </c>
    </row>
    <row r="472" spans="1:83" x14ac:dyDescent="0.25">
      <c r="A472">
        <v>26</v>
      </c>
      <c r="B472" t="s">
        <v>89</v>
      </c>
      <c r="C472">
        <v>2</v>
      </c>
      <c r="D472">
        <v>2016</v>
      </c>
      <c r="E472">
        <v>2014</v>
      </c>
      <c r="F472">
        <v>0.17601562600000001</v>
      </c>
      <c r="G472">
        <v>2.9710732E-2</v>
      </c>
      <c r="H472">
        <v>0.19232048600000001</v>
      </c>
      <c r="I472">
        <v>0.60195315599999999</v>
      </c>
      <c r="J472">
        <v>222.38590699999901</v>
      </c>
      <c r="K472">
        <v>95.665440169999997</v>
      </c>
      <c r="L472">
        <v>90.036519069999997</v>
      </c>
      <c r="M472">
        <v>68.577514539999996</v>
      </c>
      <c r="N472">
        <v>81427.922999999995</v>
      </c>
      <c r="O472">
        <v>31951.237000000001</v>
      </c>
      <c r="P472">
        <v>219753.72500000001</v>
      </c>
      <c r="Q472">
        <v>903046.98899999994</v>
      </c>
      <c r="R472">
        <v>102879630.09999999</v>
      </c>
      <c r="S472">
        <v>102879630.09999999</v>
      </c>
      <c r="T472">
        <v>1</v>
      </c>
      <c r="U472">
        <v>55.421999999999997</v>
      </c>
      <c r="V472">
        <v>59114.37081</v>
      </c>
      <c r="W472">
        <v>55.421999999999997</v>
      </c>
      <c r="X472">
        <v>10.11763193</v>
      </c>
      <c r="Y472">
        <v>10.11763193</v>
      </c>
      <c r="Z472">
        <v>10.339744680000001</v>
      </c>
      <c r="AA472">
        <v>5.3649754249999999</v>
      </c>
      <c r="AB472">
        <v>126.7204668</v>
      </c>
      <c r="AC472">
        <v>0</v>
      </c>
      <c r="AD472">
        <v>0</v>
      </c>
      <c r="AE472">
        <v>0</v>
      </c>
      <c r="AF472">
        <v>10318584.42</v>
      </c>
      <c r="AG472">
        <v>0</v>
      </c>
      <c r="AH472">
        <v>0</v>
      </c>
      <c r="AI472">
        <v>0</v>
      </c>
      <c r="AJ472">
        <v>85.547808239999995</v>
      </c>
      <c r="AK472">
        <v>85.547808239999995</v>
      </c>
      <c r="AL472">
        <v>79.696774390000002</v>
      </c>
      <c r="AM472">
        <v>63.212539110000002</v>
      </c>
      <c r="AN472">
        <v>95.665440169999997</v>
      </c>
      <c r="AO472">
        <v>95.665440169999997</v>
      </c>
      <c r="AP472">
        <v>90.036519069999997</v>
      </c>
      <c r="AQ472">
        <v>68.577514539999996</v>
      </c>
      <c r="AR472">
        <v>18108422.510000002</v>
      </c>
      <c r="AS472">
        <v>3056629.1510000001</v>
      </c>
      <c r="AT472">
        <v>19785860.449999999</v>
      </c>
      <c r="AU472">
        <v>61928718.020000003</v>
      </c>
      <c r="AV472">
        <v>1.111301447</v>
      </c>
      <c r="AW472">
        <v>1.111301447</v>
      </c>
      <c r="AX472">
        <v>1.1213369070000001</v>
      </c>
      <c r="AY472">
        <v>1.090344033</v>
      </c>
      <c r="AZ472">
        <v>1.111301447</v>
      </c>
      <c r="BA472">
        <v>1.111301447</v>
      </c>
      <c r="BB472">
        <v>1.1213369070000001</v>
      </c>
      <c r="BC472">
        <v>1.0903487199999999</v>
      </c>
      <c r="BD472">
        <v>1.0672742420000001</v>
      </c>
      <c r="BE472">
        <v>1.0672742420000001</v>
      </c>
      <c r="BF472">
        <v>1.0816209379999999</v>
      </c>
      <c r="BG472">
        <v>0.85060007799999904</v>
      </c>
      <c r="BH472">
        <v>0.16033476999999999</v>
      </c>
      <c r="BI472">
        <v>0.16033476999999999</v>
      </c>
      <c r="BJ472">
        <v>0.18832829600000001</v>
      </c>
      <c r="BK472">
        <v>0.21767109699999901</v>
      </c>
      <c r="BL472">
        <v>0.16033476999999999</v>
      </c>
      <c r="BM472">
        <v>0.16033476999999999</v>
      </c>
      <c r="BN472">
        <v>0.18832829600000001</v>
      </c>
      <c r="BO472">
        <v>0.21767057500000001</v>
      </c>
      <c r="BP472">
        <v>0.15867292099999999</v>
      </c>
      <c r="BQ472">
        <v>0.15867292099999999</v>
      </c>
      <c r="BR472">
        <v>0.18056576799999999</v>
      </c>
      <c r="BS472">
        <v>3.9175603999999899E-2</v>
      </c>
      <c r="BT472">
        <v>1</v>
      </c>
      <c r="BU472">
        <v>1</v>
      </c>
      <c r="BV472">
        <v>1</v>
      </c>
      <c r="BW472">
        <v>0.99996871200000004</v>
      </c>
      <c r="BX472">
        <v>138.7734476</v>
      </c>
      <c r="BY472">
        <v>0</v>
      </c>
      <c r="BZ472">
        <v>0</v>
      </c>
      <c r="CA472">
        <v>0</v>
      </c>
      <c r="CB472">
        <v>11300033.6</v>
      </c>
      <c r="CC472">
        <v>0</v>
      </c>
      <c r="CD472">
        <v>0</v>
      </c>
      <c r="CE472">
        <v>0</v>
      </c>
    </row>
    <row r="473" spans="1:83" x14ac:dyDescent="0.25">
      <c r="A473">
        <v>27</v>
      </c>
      <c r="B473" t="s">
        <v>89</v>
      </c>
      <c r="C473">
        <v>2</v>
      </c>
      <c r="D473">
        <v>2017</v>
      </c>
      <c r="E473">
        <v>2015</v>
      </c>
      <c r="F473">
        <v>0.16073411800000001</v>
      </c>
      <c r="G473">
        <v>2.3364098999999999E-2</v>
      </c>
      <c r="H473">
        <v>0.18175804600000001</v>
      </c>
      <c r="I473">
        <v>0.63414373700000004</v>
      </c>
      <c r="J473">
        <v>208.621419</v>
      </c>
      <c r="K473">
        <v>77.556106869999994</v>
      </c>
      <c r="L473">
        <v>84.229820349999997</v>
      </c>
      <c r="M473">
        <v>73.166676179999996</v>
      </c>
      <c r="N473">
        <v>79871.06</v>
      </c>
      <c r="O473">
        <v>31230.095000000001</v>
      </c>
      <c r="P473">
        <v>223701.06</v>
      </c>
      <c r="Q473">
        <v>898492.90599999996</v>
      </c>
      <c r="R473">
        <v>103666938.09999999</v>
      </c>
      <c r="S473">
        <v>103666938.09999999</v>
      </c>
      <c r="T473">
        <v>1</v>
      </c>
      <c r="U473">
        <v>64.445999999999998</v>
      </c>
      <c r="V473">
        <v>61599.40756</v>
      </c>
      <c r="W473">
        <v>64.445999999999998</v>
      </c>
      <c r="X473">
        <v>7.0734054520000003</v>
      </c>
      <c r="Y473">
        <v>7.0734054520000003</v>
      </c>
      <c r="Z473">
        <v>6.2169380859999999</v>
      </c>
      <c r="AA473">
        <v>2.1622953759999999</v>
      </c>
      <c r="AB473">
        <v>131.0653121</v>
      </c>
      <c r="AC473">
        <v>0</v>
      </c>
      <c r="AD473">
        <v>0</v>
      </c>
      <c r="AE473">
        <v>0</v>
      </c>
      <c r="AF473">
        <v>10468325.41</v>
      </c>
      <c r="AG473">
        <v>0</v>
      </c>
      <c r="AH473">
        <v>0</v>
      </c>
      <c r="AI473">
        <v>0</v>
      </c>
      <c r="AJ473">
        <v>70.482701419999998</v>
      </c>
      <c r="AK473">
        <v>70.482701419999998</v>
      </c>
      <c r="AL473">
        <v>78.012882259999998</v>
      </c>
      <c r="AM473">
        <v>71.004380810000001</v>
      </c>
      <c r="AN473">
        <v>77.556106869999994</v>
      </c>
      <c r="AO473">
        <v>77.556106869999994</v>
      </c>
      <c r="AP473">
        <v>84.229820349999997</v>
      </c>
      <c r="AQ473">
        <v>73.166676179999996</v>
      </c>
      <c r="AR473">
        <v>16662813.869999999</v>
      </c>
      <c r="AS473">
        <v>2422084.585</v>
      </c>
      <c r="AT473">
        <v>18842300.100000001</v>
      </c>
      <c r="AU473">
        <v>65739739.509999998</v>
      </c>
      <c r="AV473">
        <v>1.111301447</v>
      </c>
      <c r="AW473">
        <v>1.111301447</v>
      </c>
      <c r="AX473">
        <v>1.1213369070000001</v>
      </c>
      <c r="AY473">
        <v>1.090344033</v>
      </c>
      <c r="AZ473">
        <v>1.111301447</v>
      </c>
      <c r="BA473">
        <v>1.111301447</v>
      </c>
      <c r="BB473">
        <v>1.1213369070000001</v>
      </c>
      <c r="BC473">
        <v>1.0903487199999999</v>
      </c>
      <c r="BD473">
        <v>1.0672742420000001</v>
      </c>
      <c r="BE473">
        <v>1.0672742420000001</v>
      </c>
      <c r="BF473">
        <v>1.0816209379999999</v>
      </c>
      <c r="BG473">
        <v>0.85060007799999904</v>
      </c>
      <c r="BH473">
        <v>0.16033476999999999</v>
      </c>
      <c r="BI473">
        <v>0.16033476999999999</v>
      </c>
      <c r="BJ473">
        <v>0.18832829600000001</v>
      </c>
      <c r="BK473">
        <v>0.21767109699999901</v>
      </c>
      <c r="BL473">
        <v>0.16033476999999999</v>
      </c>
      <c r="BM473">
        <v>0.16033476999999999</v>
      </c>
      <c r="BN473">
        <v>0.18832829600000001</v>
      </c>
      <c r="BO473">
        <v>0.21767057500000001</v>
      </c>
      <c r="BP473">
        <v>0.15867292099999999</v>
      </c>
      <c r="BQ473">
        <v>0.15867292099999999</v>
      </c>
      <c r="BR473">
        <v>0.18056576799999999</v>
      </c>
      <c r="BS473">
        <v>3.9175603999999899E-2</v>
      </c>
      <c r="BT473">
        <v>1</v>
      </c>
      <c r="BU473">
        <v>1</v>
      </c>
      <c r="BV473">
        <v>1</v>
      </c>
      <c r="BW473">
        <v>0.99996871200000004</v>
      </c>
      <c r="BX473">
        <v>147.0038342</v>
      </c>
      <c r="BY473">
        <v>0</v>
      </c>
      <c r="BZ473">
        <v>0</v>
      </c>
      <c r="CA473">
        <v>0</v>
      </c>
      <c r="CB473">
        <v>11741352.060000001</v>
      </c>
      <c r="CC473">
        <v>0</v>
      </c>
      <c r="CD473">
        <v>0</v>
      </c>
      <c r="CE473">
        <v>0</v>
      </c>
    </row>
    <row r="474" spans="1:83" x14ac:dyDescent="0.25">
      <c r="A474">
        <v>28</v>
      </c>
      <c r="B474" t="s">
        <v>89</v>
      </c>
      <c r="C474">
        <v>2</v>
      </c>
      <c r="D474">
        <v>2018</v>
      </c>
      <c r="E474">
        <v>2016</v>
      </c>
      <c r="F474">
        <v>0.17826309699999901</v>
      </c>
      <c r="G474">
        <v>2.9422389E-2</v>
      </c>
      <c r="H474">
        <v>0.172859083</v>
      </c>
      <c r="I474">
        <v>0.619455431</v>
      </c>
      <c r="J474">
        <v>201.68226059999901</v>
      </c>
      <c r="K474">
        <v>87.080092190000002</v>
      </c>
      <c r="L474">
        <v>72.012630380000004</v>
      </c>
      <c r="M474">
        <v>64.889045370000005</v>
      </c>
      <c r="N474">
        <v>85294.464999999997</v>
      </c>
      <c r="O474">
        <v>32605.146000000001</v>
      </c>
      <c r="P474">
        <v>231638.44</v>
      </c>
      <c r="Q474">
        <v>921225.14199999999</v>
      </c>
      <c r="R474">
        <v>96499953.030000001</v>
      </c>
      <c r="S474">
        <v>96499953.030000001</v>
      </c>
      <c r="T474">
        <v>1</v>
      </c>
      <c r="U474">
        <v>49.222000000000001</v>
      </c>
      <c r="V474">
        <v>64180.189619999997</v>
      </c>
      <c r="W474">
        <v>49.222000000000001</v>
      </c>
      <c r="X474">
        <v>15.242806760000001</v>
      </c>
      <c r="Y474">
        <v>15.242806760000001</v>
      </c>
      <c r="Z474">
        <v>8.6905480239999999</v>
      </c>
      <c r="AA474">
        <v>5.1202892100000001</v>
      </c>
      <c r="AB474">
        <v>114.6021684</v>
      </c>
      <c r="AC474">
        <v>0</v>
      </c>
      <c r="AD474">
        <v>0</v>
      </c>
      <c r="AE474">
        <v>0</v>
      </c>
      <c r="AF474">
        <v>9774930.6429999992</v>
      </c>
      <c r="AG474">
        <v>0</v>
      </c>
      <c r="AH474">
        <v>0</v>
      </c>
      <c r="AI474">
        <v>0</v>
      </c>
      <c r="AJ474">
        <v>71.837285420000001</v>
      </c>
      <c r="AK474">
        <v>71.837285420000001</v>
      </c>
      <c r="AL474">
        <v>63.322082350000002</v>
      </c>
      <c r="AM474">
        <v>59.768756160000002</v>
      </c>
      <c r="AN474">
        <v>87.080092190000002</v>
      </c>
      <c r="AO474">
        <v>87.080092190000002</v>
      </c>
      <c r="AP474">
        <v>72.012630380000004</v>
      </c>
      <c r="AQ474">
        <v>64.889045370000005</v>
      </c>
      <c r="AR474">
        <v>17202380.52</v>
      </c>
      <c r="AS474">
        <v>2839259.1189999999</v>
      </c>
      <c r="AT474">
        <v>16680893.359999999</v>
      </c>
      <c r="AU474">
        <v>59777420.030000001</v>
      </c>
      <c r="AV474">
        <v>1.111301447</v>
      </c>
      <c r="AW474">
        <v>1.111301447</v>
      </c>
      <c r="AX474">
        <v>1.1213369070000001</v>
      </c>
      <c r="AY474">
        <v>1.090344033</v>
      </c>
      <c r="AZ474">
        <v>1.111301447</v>
      </c>
      <c r="BA474">
        <v>1.111301447</v>
      </c>
      <c r="BB474">
        <v>1.1213369070000001</v>
      </c>
      <c r="BC474">
        <v>1.0903487199999999</v>
      </c>
      <c r="BD474">
        <v>1.0672742420000001</v>
      </c>
      <c r="BE474">
        <v>1.0672742420000001</v>
      </c>
      <c r="BF474">
        <v>1.0816209379999999</v>
      </c>
      <c r="BG474">
        <v>0.85060007799999904</v>
      </c>
      <c r="BH474">
        <v>0.16033476999999999</v>
      </c>
      <c r="BI474">
        <v>0.16033476999999999</v>
      </c>
      <c r="BJ474">
        <v>0.18832829600000001</v>
      </c>
      <c r="BK474">
        <v>0.21767109699999901</v>
      </c>
      <c r="BL474">
        <v>0.16033476999999999</v>
      </c>
      <c r="BM474">
        <v>0.16033476999999999</v>
      </c>
      <c r="BN474">
        <v>0.18832829600000001</v>
      </c>
      <c r="BO474">
        <v>0.21767057500000001</v>
      </c>
      <c r="BP474">
        <v>0.15867292099999999</v>
      </c>
      <c r="BQ474">
        <v>0.15867292099999999</v>
      </c>
      <c r="BR474">
        <v>0.18056576799999999</v>
      </c>
      <c r="BS474">
        <v>3.9175603999999899E-2</v>
      </c>
      <c r="BT474">
        <v>1</v>
      </c>
      <c r="BU474">
        <v>1</v>
      </c>
      <c r="BV474">
        <v>1</v>
      </c>
      <c r="BW474">
        <v>0.99996871200000004</v>
      </c>
      <c r="BX474">
        <v>155.41779119999899</v>
      </c>
      <c r="BY474">
        <v>0</v>
      </c>
      <c r="BZ474">
        <v>0</v>
      </c>
      <c r="CA474">
        <v>0</v>
      </c>
      <c r="CB474">
        <v>13256277.35</v>
      </c>
      <c r="CC474">
        <v>0</v>
      </c>
      <c r="CD474">
        <v>0</v>
      </c>
      <c r="CE474">
        <v>0</v>
      </c>
    </row>
    <row r="475" spans="1:83" x14ac:dyDescent="0.25">
      <c r="A475">
        <v>29</v>
      </c>
      <c r="B475" t="s">
        <v>89</v>
      </c>
      <c r="C475">
        <v>2</v>
      </c>
      <c r="D475">
        <v>2019</v>
      </c>
      <c r="E475">
        <v>2017</v>
      </c>
      <c r="F475">
        <v>0.199888442</v>
      </c>
      <c r="G475">
        <v>4.7159945000000002E-2</v>
      </c>
      <c r="H475">
        <v>0.20576724499999999</v>
      </c>
      <c r="I475">
        <v>0.54718436799999903</v>
      </c>
      <c r="J475">
        <v>210.992527</v>
      </c>
      <c r="K475">
        <v>131.58921849999999</v>
      </c>
      <c r="L475">
        <v>82.866066810000007</v>
      </c>
      <c r="M475">
        <v>56.192961599999997</v>
      </c>
      <c r="N475">
        <v>88363.849000000002</v>
      </c>
      <c r="O475">
        <v>33427.739000000001</v>
      </c>
      <c r="P475">
        <v>231607.98699999999</v>
      </c>
      <c r="Q475">
        <v>908250.772999999</v>
      </c>
      <c r="R475">
        <v>93272585.579999998</v>
      </c>
      <c r="S475">
        <v>93272585.579999998</v>
      </c>
      <c r="T475">
        <v>1</v>
      </c>
      <c r="U475">
        <v>60.746000000000002</v>
      </c>
      <c r="V475">
        <v>64774.513189999998</v>
      </c>
      <c r="W475">
        <v>60.746000000000002</v>
      </c>
      <c r="X475">
        <v>4.0621800319999997</v>
      </c>
      <c r="Y475">
        <v>4.0621800319999997</v>
      </c>
      <c r="Z475">
        <v>5.1208741880000002</v>
      </c>
      <c r="AA475">
        <v>3.4420506780000002</v>
      </c>
      <c r="AB475">
        <v>79.403308510000002</v>
      </c>
      <c r="AC475">
        <v>0</v>
      </c>
      <c r="AD475">
        <v>0</v>
      </c>
      <c r="AE475">
        <v>0</v>
      </c>
      <c r="AF475">
        <v>7016381.9629999902</v>
      </c>
      <c r="AG475">
        <v>0</v>
      </c>
      <c r="AH475">
        <v>0</v>
      </c>
      <c r="AI475">
        <v>0</v>
      </c>
      <c r="AJ475">
        <v>127.5270384</v>
      </c>
      <c r="AK475">
        <v>127.5270384</v>
      </c>
      <c r="AL475">
        <v>77.745192619999997</v>
      </c>
      <c r="AM475">
        <v>52.750910920000003</v>
      </c>
      <c r="AN475">
        <v>131.58921849999999</v>
      </c>
      <c r="AO475">
        <v>131.58921849999999</v>
      </c>
      <c r="AP475">
        <v>82.866066810000007</v>
      </c>
      <c r="AQ475">
        <v>56.192961599999997</v>
      </c>
      <c r="AR475">
        <v>18644111.789999999</v>
      </c>
      <c r="AS475">
        <v>4398730.05</v>
      </c>
      <c r="AT475">
        <v>19192442.920000002</v>
      </c>
      <c r="AU475">
        <v>51037300.810000002</v>
      </c>
      <c r="AV475">
        <v>1.111301447</v>
      </c>
      <c r="AW475">
        <v>1.111301447</v>
      </c>
      <c r="AX475">
        <v>1.1213369070000001</v>
      </c>
      <c r="AY475">
        <v>1.090344033</v>
      </c>
      <c r="AZ475">
        <v>1.111301447</v>
      </c>
      <c r="BA475">
        <v>1.111301447</v>
      </c>
      <c r="BB475">
        <v>1.1213369070000001</v>
      </c>
      <c r="BC475">
        <v>1.0903487199999999</v>
      </c>
      <c r="BD475">
        <v>1.0672742420000001</v>
      </c>
      <c r="BE475">
        <v>1.0672742420000001</v>
      </c>
      <c r="BF475">
        <v>1.0816209379999999</v>
      </c>
      <c r="BG475">
        <v>0.85060007799999904</v>
      </c>
      <c r="BH475">
        <v>0.16033476999999999</v>
      </c>
      <c r="BI475">
        <v>0.16033476999999999</v>
      </c>
      <c r="BJ475">
        <v>0.18832829600000001</v>
      </c>
      <c r="BK475">
        <v>0.21767109699999901</v>
      </c>
      <c r="BL475">
        <v>0.16033476999999999</v>
      </c>
      <c r="BM475">
        <v>0.16033476999999999</v>
      </c>
      <c r="BN475">
        <v>0.18832829600000001</v>
      </c>
      <c r="BO475">
        <v>0.21767057500000001</v>
      </c>
      <c r="BP475">
        <v>0.15867292099999999</v>
      </c>
      <c r="BQ475">
        <v>0.15867292099999999</v>
      </c>
      <c r="BR475">
        <v>0.18056576799999999</v>
      </c>
      <c r="BS475">
        <v>3.9175603999999899E-2</v>
      </c>
      <c r="BT475">
        <v>1</v>
      </c>
      <c r="BU475">
        <v>1</v>
      </c>
      <c r="BV475">
        <v>1</v>
      </c>
      <c r="BW475">
        <v>0.99996871200000004</v>
      </c>
      <c r="BX475">
        <v>150.64252490000001</v>
      </c>
      <c r="BY475">
        <v>0</v>
      </c>
      <c r="BZ475">
        <v>0</v>
      </c>
      <c r="CA475">
        <v>0</v>
      </c>
      <c r="CB475">
        <v>13311353.32</v>
      </c>
      <c r="CC475">
        <v>0</v>
      </c>
      <c r="CD475">
        <v>0</v>
      </c>
      <c r="CE475">
        <v>0</v>
      </c>
    </row>
    <row r="476" spans="1:83" x14ac:dyDescent="0.25">
      <c r="A476">
        <v>234</v>
      </c>
      <c r="B476" t="s">
        <v>89</v>
      </c>
      <c r="C476">
        <v>2</v>
      </c>
      <c r="D476">
        <v>2020</v>
      </c>
      <c r="E476">
        <v>2018</v>
      </c>
      <c r="F476">
        <v>0.14595537325829999</v>
      </c>
      <c r="G476">
        <v>3.6893743345872698E-2</v>
      </c>
      <c r="H476">
        <v>0.202546265910131</v>
      </c>
      <c r="I476">
        <v>0.61460461748569595</v>
      </c>
      <c r="J476">
        <v>293.45157374347099</v>
      </c>
      <c r="K476">
        <v>144.633391274258</v>
      </c>
      <c r="L476">
        <v>115.259852888086</v>
      </c>
      <c r="M476">
        <v>89.205613320487402</v>
      </c>
      <c r="N476">
        <v>87518.710265851594</v>
      </c>
      <c r="O476">
        <v>33388.020840287703</v>
      </c>
      <c r="P476">
        <v>230013.16989312199</v>
      </c>
      <c r="Q476">
        <v>901799.84915952804</v>
      </c>
      <c r="R476">
        <v>130890016.683727</v>
      </c>
      <c r="S476">
        <v>130890016.683727</v>
      </c>
      <c r="T476">
        <v>1</v>
      </c>
      <c r="U476">
        <v>60.746000000000002</v>
      </c>
      <c r="V476">
        <v>65367.448077255904</v>
      </c>
      <c r="W476">
        <v>60.746000000000002</v>
      </c>
      <c r="X476">
        <v>14.4856337376317</v>
      </c>
      <c r="Y476">
        <v>14.4856337376317</v>
      </c>
      <c r="Z476">
        <v>12.4719644590414</v>
      </c>
      <c r="AA476">
        <v>7.3914238347662504</v>
      </c>
      <c r="AB476">
        <v>148.81818246921199</v>
      </c>
      <c r="AC476">
        <v>0</v>
      </c>
      <c r="AD476">
        <v>0</v>
      </c>
      <c r="AE476">
        <v>0</v>
      </c>
      <c r="AF476">
        <v>6445973.3751591695</v>
      </c>
      <c r="AG476">
        <v>0</v>
      </c>
      <c r="AH476">
        <v>0</v>
      </c>
      <c r="AI476">
        <v>0</v>
      </c>
      <c r="AJ476">
        <v>130.14775753662701</v>
      </c>
      <c r="AK476">
        <v>130.14775753662701</v>
      </c>
      <c r="AL476">
        <v>102.787888429045</v>
      </c>
      <c r="AM476">
        <v>81.814189485721201</v>
      </c>
      <c r="AN476">
        <v>144.633391274258</v>
      </c>
      <c r="AO476">
        <v>144.633391274258</v>
      </c>
      <c r="AP476">
        <v>115.259852888086</v>
      </c>
      <c r="AQ476">
        <v>89.205613320487402</v>
      </c>
      <c r="AR476">
        <v>19104101.240858499</v>
      </c>
      <c r="AS476">
        <v>4829022.6820664499</v>
      </c>
      <c r="AT476">
        <v>26511284.124203801</v>
      </c>
      <c r="AU476">
        <v>80445608.636598796</v>
      </c>
      <c r="AV476">
        <v>1.1099196997340699</v>
      </c>
      <c r="AW476">
        <v>1.1099196997340699</v>
      </c>
      <c r="AX476">
        <v>1.1203331309659601</v>
      </c>
      <c r="AY476">
        <v>1.0893372797459799</v>
      </c>
      <c r="AZ476">
        <v>1.1099196997340699</v>
      </c>
      <c r="BA476">
        <v>1.1099196997340699</v>
      </c>
      <c r="BB476">
        <v>1.1203331309659601</v>
      </c>
      <c r="BC476">
        <v>1.0893419624183001</v>
      </c>
      <c r="BD476">
        <v>1.0659472363798199</v>
      </c>
      <c r="BE476">
        <v>1.0659472363798199</v>
      </c>
      <c r="BF476">
        <v>1.0806527141158999</v>
      </c>
      <c r="BG476">
        <v>0.85029800524184695</v>
      </c>
      <c r="BH476">
        <v>0.16033476999999999</v>
      </c>
      <c r="BI476">
        <v>0.16033476999999999</v>
      </c>
      <c r="BJ476">
        <v>0.18832829600000001</v>
      </c>
      <c r="BK476">
        <v>0.21767109699999901</v>
      </c>
      <c r="BL476">
        <v>0.16033476999999999</v>
      </c>
      <c r="BM476">
        <v>0.16033476999999999</v>
      </c>
      <c r="BN476">
        <v>0.18832829600000001</v>
      </c>
      <c r="BO476">
        <v>0.21767057500000001</v>
      </c>
      <c r="BP476">
        <v>0.15867292099999999</v>
      </c>
      <c r="BQ476">
        <v>0.15867292099999999</v>
      </c>
      <c r="BR476">
        <v>0.18056576799999999</v>
      </c>
      <c r="BS476">
        <v>3.9175603999999899E-2</v>
      </c>
      <c r="BT476">
        <v>1</v>
      </c>
      <c r="BU476">
        <v>1</v>
      </c>
      <c r="BV476">
        <v>1</v>
      </c>
      <c r="BW476">
        <v>0.99996871200000004</v>
      </c>
      <c r="BX476">
        <v>158.48481607982299</v>
      </c>
      <c r="BY476">
        <v>0</v>
      </c>
      <c r="BZ476">
        <v>0</v>
      </c>
      <c r="CA476">
        <v>0</v>
      </c>
      <c r="CB476">
        <v>14004328.3568702</v>
      </c>
      <c r="CC476">
        <v>0</v>
      </c>
      <c r="CD476">
        <v>0</v>
      </c>
      <c r="CE476">
        <v>0</v>
      </c>
    </row>
    <row r="477" spans="1:83" x14ac:dyDescent="0.25">
      <c r="A477">
        <v>256</v>
      </c>
      <c r="B477" t="s">
        <v>89</v>
      </c>
      <c r="C477">
        <v>2</v>
      </c>
      <c r="D477">
        <v>2021</v>
      </c>
      <c r="E477">
        <v>2019</v>
      </c>
      <c r="F477">
        <v>0.18422572329644199</v>
      </c>
      <c r="G477">
        <v>3.5227995996079897E-2</v>
      </c>
      <c r="H477">
        <v>0.19347810286431499</v>
      </c>
      <c r="I477">
        <v>0.58706817784316201</v>
      </c>
      <c r="J477">
        <v>285.83782259297698</v>
      </c>
      <c r="K477">
        <v>144.45355996611499</v>
      </c>
      <c r="L477">
        <v>115.156676869092</v>
      </c>
      <c r="M477">
        <v>89.123246618997698</v>
      </c>
      <c r="N477">
        <v>87597.305602335997</v>
      </c>
      <c r="O477">
        <v>33423.512195314797</v>
      </c>
      <c r="P477">
        <v>230268.79683722</v>
      </c>
      <c r="Q477">
        <v>902796.64490985905</v>
      </c>
      <c r="R477">
        <v>137054214.60026801</v>
      </c>
      <c r="S477">
        <v>137054214.60026801</v>
      </c>
      <c r="T477">
        <v>1</v>
      </c>
      <c r="U477">
        <v>60.746000000000002</v>
      </c>
      <c r="V477">
        <v>65965.8105897184</v>
      </c>
      <c r="W477">
        <v>60.746000000000002</v>
      </c>
      <c r="X477">
        <v>14.305802429488701</v>
      </c>
      <c r="Y477">
        <v>14.305802429488701</v>
      </c>
      <c r="Z477">
        <v>12.3687884400474</v>
      </c>
      <c r="AA477">
        <v>7.3090571332765402</v>
      </c>
      <c r="AB477">
        <v>141.38426262686099</v>
      </c>
      <c r="AC477">
        <v>0</v>
      </c>
      <c r="AD477">
        <v>0</v>
      </c>
      <c r="AE477">
        <v>0</v>
      </c>
      <c r="AF477">
        <v>12595169.177862899</v>
      </c>
      <c r="AG477">
        <v>0</v>
      </c>
      <c r="AH477">
        <v>0</v>
      </c>
      <c r="AI477">
        <v>0</v>
      </c>
      <c r="AJ477">
        <v>130.14775753662701</v>
      </c>
      <c r="AK477">
        <v>130.14775753662701</v>
      </c>
      <c r="AL477">
        <v>102.787888429045</v>
      </c>
      <c r="AM477">
        <v>81.814189485721201</v>
      </c>
      <c r="AN477">
        <v>144.45355996611499</v>
      </c>
      <c r="AO477">
        <v>144.45355996611499</v>
      </c>
      <c r="AP477">
        <v>115.156676869092</v>
      </c>
      <c r="AQ477">
        <v>89.123246618997698</v>
      </c>
      <c r="AR477">
        <v>25248911.815560099</v>
      </c>
      <c r="AS477">
        <v>4828145.3231841195</v>
      </c>
      <c r="AT477">
        <v>26516989.430418599</v>
      </c>
      <c r="AU477">
        <v>80460168.031105101</v>
      </c>
      <c r="AV477">
        <v>1.1100492775873101</v>
      </c>
      <c r="AW477">
        <v>1.1100492775873101</v>
      </c>
      <c r="AX477">
        <v>1.12049499279988</v>
      </c>
      <c r="AY477">
        <v>1.0894938112428201</v>
      </c>
      <c r="AZ477">
        <v>1.1100492775873101</v>
      </c>
      <c r="BA477">
        <v>1.1100492775873101</v>
      </c>
      <c r="BB477">
        <v>1.12049499279988</v>
      </c>
      <c r="BC477">
        <v>1.08949849458802</v>
      </c>
      <c r="BD477">
        <v>1.06607168065682</v>
      </c>
      <c r="BE477">
        <v>1.06607168065682</v>
      </c>
      <c r="BF477">
        <v>1.0808088430612099</v>
      </c>
      <c r="BG477">
        <v>0.85034499867608504</v>
      </c>
      <c r="BH477">
        <v>0.16033476999999999</v>
      </c>
      <c r="BI477">
        <v>0.16033476999999999</v>
      </c>
      <c r="BJ477">
        <v>0.18832829600000001</v>
      </c>
      <c r="BK477">
        <v>0.21767109699999901</v>
      </c>
      <c r="BL477">
        <v>0.16033476999999999</v>
      </c>
      <c r="BM477">
        <v>0.16033476999999999</v>
      </c>
      <c r="BN477">
        <v>0.18832829600000001</v>
      </c>
      <c r="BO477">
        <v>0.21767057500000001</v>
      </c>
      <c r="BP477">
        <v>0.15867292099999999</v>
      </c>
      <c r="BQ477">
        <v>0.15867292099999999</v>
      </c>
      <c r="BR477">
        <v>0.18056576799999999</v>
      </c>
      <c r="BS477">
        <v>3.9175603999999899E-2</v>
      </c>
      <c r="BT477">
        <v>1</v>
      </c>
      <c r="BU477">
        <v>1</v>
      </c>
      <c r="BV477">
        <v>1</v>
      </c>
      <c r="BW477">
        <v>0.99996871200000004</v>
      </c>
      <c r="BX477">
        <v>148.81818246921199</v>
      </c>
      <c r="BY477">
        <v>0</v>
      </c>
      <c r="BZ477">
        <v>0</v>
      </c>
      <c r="CA477">
        <v>0</v>
      </c>
      <c r="CB477">
        <v>13024375.393813601</v>
      </c>
      <c r="CC477">
        <v>0</v>
      </c>
      <c r="CD477">
        <v>0</v>
      </c>
      <c r="CE477">
        <v>0</v>
      </c>
    </row>
    <row r="478" spans="1:83" x14ac:dyDescent="0.25">
      <c r="A478">
        <v>278</v>
      </c>
      <c r="B478" t="s">
        <v>89</v>
      </c>
      <c r="C478">
        <v>2</v>
      </c>
      <c r="D478">
        <v>2022</v>
      </c>
      <c r="E478">
        <v>2020</v>
      </c>
      <c r="F478">
        <v>0.18093899207273401</v>
      </c>
      <c r="G478">
        <v>3.5367643437674602E-2</v>
      </c>
      <c r="H478">
        <v>0.19425905887459299</v>
      </c>
      <c r="I478">
        <v>0.58943430561499699</v>
      </c>
      <c r="J478">
        <v>280.99517205051899</v>
      </c>
      <c r="K478">
        <v>144.47042423314201</v>
      </c>
      <c r="L478">
        <v>115.173314305218</v>
      </c>
      <c r="M478">
        <v>89.136053116541305</v>
      </c>
      <c r="N478">
        <v>87683.118443643601</v>
      </c>
      <c r="O478">
        <v>33457.999881570897</v>
      </c>
      <c r="P478">
        <v>230516.60547074399</v>
      </c>
      <c r="Q478">
        <v>903763.52260765899</v>
      </c>
      <c r="R478">
        <v>136669875.82593599</v>
      </c>
      <c r="S478">
        <v>136669875.82593599</v>
      </c>
      <c r="T478">
        <v>1</v>
      </c>
      <c r="U478">
        <v>60.746000000000002</v>
      </c>
      <c r="V478">
        <v>66569.650410946095</v>
      </c>
      <c r="W478">
        <v>60.746000000000002</v>
      </c>
      <c r="X478">
        <v>14.3226666965153</v>
      </c>
      <c r="Y478">
        <v>14.3226666965153</v>
      </c>
      <c r="Z478">
        <v>12.3854258761727</v>
      </c>
      <c r="AA478">
        <v>7.3218636308201699</v>
      </c>
      <c r="AB478">
        <v>136.52474781737601</v>
      </c>
      <c r="AC478">
        <v>0</v>
      </c>
      <c r="AD478">
        <v>0</v>
      </c>
      <c r="AE478">
        <v>0</v>
      </c>
      <c r="AF478">
        <v>12061292.2590126</v>
      </c>
      <c r="AG478">
        <v>0</v>
      </c>
      <c r="AH478">
        <v>0</v>
      </c>
      <c r="AI478">
        <v>0</v>
      </c>
      <c r="AJ478">
        <v>130.14775753662701</v>
      </c>
      <c r="AK478">
        <v>130.14775753662701</v>
      </c>
      <c r="AL478">
        <v>102.787888429045</v>
      </c>
      <c r="AM478">
        <v>81.814189485721201</v>
      </c>
      <c r="AN478">
        <v>144.47042423314201</v>
      </c>
      <c r="AO478">
        <v>144.47042423314201</v>
      </c>
      <c r="AP478">
        <v>115.173314305218</v>
      </c>
      <c r="AQ478">
        <v>89.136053116541305</v>
      </c>
      <c r="AR478">
        <v>24728909.578650601</v>
      </c>
      <c r="AS478">
        <v>4833691.4368829802</v>
      </c>
      <c r="AT478">
        <v>26549361.454454001</v>
      </c>
      <c r="AU478">
        <v>80557913.355948806</v>
      </c>
      <c r="AV478">
        <v>1.11019064429534</v>
      </c>
      <c r="AW478">
        <v>1.11019064429534</v>
      </c>
      <c r="AX478">
        <v>1.1206517525684201</v>
      </c>
      <c r="AY478">
        <v>1.0896454987193001</v>
      </c>
      <c r="AZ478">
        <v>1.11019064429534</v>
      </c>
      <c r="BA478">
        <v>1.11019064429534</v>
      </c>
      <c r="BB478">
        <v>1.1206517525684201</v>
      </c>
      <c r="BC478">
        <v>1.0896501827165499</v>
      </c>
      <c r="BD478">
        <v>1.0662074467413201</v>
      </c>
      <c r="BE478">
        <v>1.0662074467413201</v>
      </c>
      <c r="BF478">
        <v>1.08096005064818</v>
      </c>
      <c r="BG478">
        <v>0.85039053382618202</v>
      </c>
      <c r="BH478">
        <v>0.16033476999999999</v>
      </c>
      <c r="BI478">
        <v>0.16033476999999999</v>
      </c>
      <c r="BJ478">
        <v>0.18832829600000001</v>
      </c>
      <c r="BK478">
        <v>0.21767109699999901</v>
      </c>
      <c r="BL478">
        <v>0.16033476999999999</v>
      </c>
      <c r="BM478">
        <v>0.16033476999999999</v>
      </c>
      <c r="BN478">
        <v>0.18832829600000001</v>
      </c>
      <c r="BO478">
        <v>0.21767057500000001</v>
      </c>
      <c r="BP478">
        <v>0.15867292099999999</v>
      </c>
      <c r="BQ478">
        <v>0.15867292099999999</v>
      </c>
      <c r="BR478">
        <v>0.18056576799999999</v>
      </c>
      <c r="BS478">
        <v>3.9175603999999899E-2</v>
      </c>
      <c r="BT478">
        <v>1</v>
      </c>
      <c r="BU478">
        <v>1</v>
      </c>
      <c r="BV478">
        <v>1</v>
      </c>
      <c r="BW478">
        <v>0.99996871200000004</v>
      </c>
      <c r="BX478">
        <v>141.38426262686099</v>
      </c>
      <c r="BY478">
        <v>0</v>
      </c>
      <c r="BZ478">
        <v>0</v>
      </c>
      <c r="CA478">
        <v>0</v>
      </c>
      <c r="CB478">
        <v>12384880.460686101</v>
      </c>
      <c r="CC478">
        <v>0</v>
      </c>
      <c r="CD478">
        <v>0</v>
      </c>
      <c r="CE478">
        <v>0</v>
      </c>
    </row>
    <row r="479" spans="1:83" x14ac:dyDescent="0.25">
      <c r="A479">
        <v>300</v>
      </c>
      <c r="B479" t="s">
        <v>89</v>
      </c>
      <c r="C479">
        <v>2</v>
      </c>
      <c r="D479">
        <v>2023</v>
      </c>
      <c r="E479">
        <v>2021</v>
      </c>
      <c r="F479">
        <v>0.180136646710892</v>
      </c>
      <c r="G479">
        <v>3.54017095303856E-2</v>
      </c>
      <c r="H479">
        <v>0.19444969994113001</v>
      </c>
      <c r="I479">
        <v>0.59001194381759103</v>
      </c>
      <c r="J479">
        <v>279.59162339175498</v>
      </c>
      <c r="K479">
        <v>144.48882279318201</v>
      </c>
      <c r="L479">
        <v>115.189427310817</v>
      </c>
      <c r="M479">
        <v>89.148463304484395</v>
      </c>
      <c r="N479">
        <v>87770.828768338004</v>
      </c>
      <c r="O479">
        <v>33491.720837199202</v>
      </c>
      <c r="P479">
        <v>230750.22817092499</v>
      </c>
      <c r="Q479">
        <v>904678.81977932004</v>
      </c>
      <c r="R479">
        <v>136693379.53669399</v>
      </c>
      <c r="S479">
        <v>136693379.53669399</v>
      </c>
      <c r="T479">
        <v>1</v>
      </c>
      <c r="U479">
        <v>60.746000000000002</v>
      </c>
      <c r="V479">
        <v>67179.017679292898</v>
      </c>
      <c r="W479">
        <v>60.746000000000002</v>
      </c>
      <c r="X479">
        <v>14.341065256555501</v>
      </c>
      <c r="Y479">
        <v>14.341065256555501</v>
      </c>
      <c r="Z479">
        <v>12.401538881771801</v>
      </c>
      <c r="AA479">
        <v>7.3342738187632097</v>
      </c>
      <c r="AB479">
        <v>135.102800598572</v>
      </c>
      <c r="AC479">
        <v>0</v>
      </c>
      <c r="AD479">
        <v>0</v>
      </c>
      <c r="AE479">
        <v>0</v>
      </c>
      <c r="AF479">
        <v>11941583.293000299</v>
      </c>
      <c r="AG479">
        <v>0</v>
      </c>
      <c r="AH479">
        <v>0</v>
      </c>
      <c r="AI479">
        <v>0</v>
      </c>
      <c r="AJ479">
        <v>130.14775753662701</v>
      </c>
      <c r="AK479">
        <v>130.14775753662701</v>
      </c>
      <c r="AL479">
        <v>102.787888429045</v>
      </c>
      <c r="AM479">
        <v>81.814189485721201</v>
      </c>
      <c r="AN479">
        <v>144.48882279318201</v>
      </c>
      <c r="AO479">
        <v>144.48882279318201</v>
      </c>
      <c r="AP479">
        <v>115.189427310817</v>
      </c>
      <c r="AQ479">
        <v>89.148463304484395</v>
      </c>
      <c r="AR479">
        <v>24623487.0173195</v>
      </c>
      <c r="AS479">
        <v>4839179.31708482</v>
      </c>
      <c r="AT479">
        <v>26579986.634849198</v>
      </c>
      <c r="AU479">
        <v>80650726.567440897</v>
      </c>
      <c r="AV479">
        <v>1.11033501386008</v>
      </c>
      <c r="AW479">
        <v>1.11033501386008</v>
      </c>
      <c r="AX479">
        <v>1.1207994003243</v>
      </c>
      <c r="AY479">
        <v>1.08978896039302</v>
      </c>
      <c r="AZ479">
        <v>1.11033501386008</v>
      </c>
      <c r="BA479">
        <v>1.11033501386008</v>
      </c>
      <c r="BB479">
        <v>1.1207994003243</v>
      </c>
      <c r="BC479">
        <v>1.0897936450069601</v>
      </c>
      <c r="BD479">
        <v>1.0663460967162599</v>
      </c>
      <c r="BE479">
        <v>1.0663460967162599</v>
      </c>
      <c r="BF479">
        <v>1.08110246895549</v>
      </c>
      <c r="BG479">
        <v>0.85043359597855595</v>
      </c>
      <c r="BH479">
        <v>0.16033476999999999</v>
      </c>
      <c r="BI479">
        <v>0.16033476999999999</v>
      </c>
      <c r="BJ479">
        <v>0.18832829600000001</v>
      </c>
      <c r="BK479">
        <v>0.21767109699999901</v>
      </c>
      <c r="BL479">
        <v>0.16033476999999999</v>
      </c>
      <c r="BM479">
        <v>0.16033476999999999</v>
      </c>
      <c r="BN479">
        <v>0.18832829600000001</v>
      </c>
      <c r="BO479">
        <v>0.21767057500000001</v>
      </c>
      <c r="BP479">
        <v>0.15867292099999999</v>
      </c>
      <c r="BQ479">
        <v>0.15867292099999999</v>
      </c>
      <c r="BR479">
        <v>0.18056576799999999</v>
      </c>
      <c r="BS479">
        <v>3.9175603999999899E-2</v>
      </c>
      <c r="BT479">
        <v>1</v>
      </c>
      <c r="BU479">
        <v>1</v>
      </c>
      <c r="BV479">
        <v>1</v>
      </c>
      <c r="BW479">
        <v>0.99996871200000004</v>
      </c>
      <c r="BX479">
        <v>136.52474781737601</v>
      </c>
      <c r="BY479">
        <v>0</v>
      </c>
      <c r="BZ479">
        <v>0</v>
      </c>
      <c r="CA479">
        <v>0</v>
      </c>
      <c r="CB479">
        <v>11970915.6333596</v>
      </c>
      <c r="CC479">
        <v>0</v>
      </c>
      <c r="CD479">
        <v>0</v>
      </c>
      <c r="CE479">
        <v>0</v>
      </c>
    </row>
    <row r="480" spans="1:83" x14ac:dyDescent="0.25">
      <c r="A480">
        <v>322</v>
      </c>
      <c r="B480" t="s">
        <v>89</v>
      </c>
      <c r="C480">
        <v>2</v>
      </c>
      <c r="D480">
        <v>2024</v>
      </c>
      <c r="E480">
        <v>2022</v>
      </c>
      <c r="F480">
        <v>9.7765176253965996E-2</v>
      </c>
      <c r="G480">
        <v>3.7426217768564599E-2</v>
      </c>
      <c r="H480">
        <v>0.20992948120647401</v>
      </c>
      <c r="I480">
        <v>0.65487912477099397</v>
      </c>
      <c r="J480">
        <v>156.898556431673</v>
      </c>
      <c r="K480">
        <v>156.898556431673</v>
      </c>
      <c r="L480">
        <v>127.595547975258</v>
      </c>
      <c r="M480">
        <v>101.551144768425</v>
      </c>
      <c r="N480">
        <v>87517.336616571294</v>
      </c>
      <c r="O480">
        <v>33503.165689876201</v>
      </c>
      <c r="P480">
        <v>231082.34381654</v>
      </c>
      <c r="Q480">
        <v>905743.39584047499</v>
      </c>
      <c r="R480">
        <v>140452299.11123699</v>
      </c>
      <c r="S480">
        <v>140452299.11123699</v>
      </c>
      <c r="T480">
        <v>1</v>
      </c>
      <c r="U480">
        <v>60.746000000000002</v>
      </c>
      <c r="V480">
        <v>67793.962992070505</v>
      </c>
      <c r="W480">
        <v>60.746000000000002</v>
      </c>
      <c r="X480">
        <v>14.359854631663101</v>
      </c>
      <c r="Y480">
        <v>14.359854631663101</v>
      </c>
      <c r="Z480">
        <v>12.4167152828303</v>
      </c>
      <c r="AA480">
        <v>7.3460110193210104</v>
      </c>
      <c r="AB480">
        <v>12.390944263382901</v>
      </c>
      <c r="AC480">
        <v>12.390944263382901</v>
      </c>
      <c r="AD480">
        <v>12.390944263382901</v>
      </c>
      <c r="AE480">
        <v>12.390944263382901</v>
      </c>
      <c r="AF480">
        <v>1087563.4472194</v>
      </c>
      <c r="AG480">
        <v>414994.046178516</v>
      </c>
      <c r="AH480">
        <v>2859213.2160288198</v>
      </c>
      <c r="AI480">
        <v>11209824.8321486</v>
      </c>
      <c r="AJ480">
        <v>130.14775753662701</v>
      </c>
      <c r="AK480">
        <v>130.14775753662701</v>
      </c>
      <c r="AL480">
        <v>102.787888429045</v>
      </c>
      <c r="AM480">
        <v>81.814189485721201</v>
      </c>
      <c r="AN480">
        <v>144.50761216829</v>
      </c>
      <c r="AO480">
        <v>144.50761216829</v>
      </c>
      <c r="AP480">
        <v>115.204603711875</v>
      </c>
      <c r="AQ480">
        <v>89.160200505042198</v>
      </c>
      <c r="AR480">
        <v>13731343.7778848</v>
      </c>
      <c r="AS480">
        <v>5256598.33263274</v>
      </c>
      <c r="AT480">
        <v>29485078.286678601</v>
      </c>
      <c r="AU480">
        <v>91979278.714041099</v>
      </c>
      <c r="AV480">
        <v>1.1099181332398</v>
      </c>
      <c r="AW480">
        <v>1.1099181332398</v>
      </c>
      <c r="AX480">
        <v>1.1210091099853501</v>
      </c>
      <c r="AY480">
        <v>1.0899556728414199</v>
      </c>
      <c r="AZ480">
        <v>1.1099181332398</v>
      </c>
      <c r="BA480">
        <v>1.1099181332398</v>
      </c>
      <c r="BB480">
        <v>1.1210091099853501</v>
      </c>
      <c r="BC480">
        <v>1.0899603581720001</v>
      </c>
      <c r="BD480">
        <v>1.06594573194645</v>
      </c>
      <c r="BE480">
        <v>1.06594573194645</v>
      </c>
      <c r="BF480">
        <v>1.0813047510340299</v>
      </c>
      <c r="BG480">
        <v>0.850483633142469</v>
      </c>
      <c r="BH480">
        <v>0.16033476999999999</v>
      </c>
      <c r="BI480">
        <v>0.16033476999999999</v>
      </c>
      <c r="BJ480">
        <v>0.18832829600000001</v>
      </c>
      <c r="BK480">
        <v>0.21767109699999901</v>
      </c>
      <c r="BL480">
        <v>0.16033476999999999</v>
      </c>
      <c r="BM480">
        <v>0.16033476999999999</v>
      </c>
      <c r="BN480">
        <v>0.18832829600000001</v>
      </c>
      <c r="BO480">
        <v>0.21767057500000001</v>
      </c>
      <c r="BP480">
        <v>0.15867292099999999</v>
      </c>
      <c r="BQ480">
        <v>0.15867292099999999</v>
      </c>
      <c r="BR480">
        <v>0.18056576799999999</v>
      </c>
      <c r="BS480">
        <v>3.9175603999999899E-2</v>
      </c>
      <c r="BT480">
        <v>1</v>
      </c>
      <c r="BU480">
        <v>1</v>
      </c>
      <c r="BV480">
        <v>1</v>
      </c>
      <c r="BW480">
        <v>0.99996871200000004</v>
      </c>
      <c r="BX480">
        <v>12.390944263382901</v>
      </c>
      <c r="BY480">
        <v>12.390944263382901</v>
      </c>
      <c r="BZ480">
        <v>12.390944263382901</v>
      </c>
      <c r="CA480">
        <v>12.390944263382901</v>
      </c>
      <c r="CB480">
        <v>1087563.4472194</v>
      </c>
      <c r="CC480">
        <v>414994.046178516</v>
      </c>
      <c r="CD480">
        <v>2859213.2160288198</v>
      </c>
      <c r="CE480">
        <v>11209824.8321486</v>
      </c>
    </row>
    <row r="481" spans="1:83" x14ac:dyDescent="0.25">
      <c r="A481">
        <v>344</v>
      </c>
      <c r="B481" t="s">
        <v>89</v>
      </c>
      <c r="C481">
        <v>2</v>
      </c>
      <c r="D481">
        <v>2025</v>
      </c>
      <c r="E481">
        <v>2023</v>
      </c>
      <c r="F481">
        <v>9.7673852172438E-2</v>
      </c>
      <c r="G481">
        <v>3.73927652560712E-2</v>
      </c>
      <c r="H481">
        <v>0.20990505178187899</v>
      </c>
      <c r="I481">
        <v>0.65502833078961098</v>
      </c>
      <c r="J481">
        <v>157.034040429513</v>
      </c>
      <c r="K481">
        <v>157.034040429513</v>
      </c>
      <c r="L481">
        <v>127.80684366423201</v>
      </c>
      <c r="M481">
        <v>101.754524287998</v>
      </c>
      <c r="N481">
        <v>87600.303215892694</v>
      </c>
      <c r="O481">
        <v>33536.2791745902</v>
      </c>
      <c r="P481">
        <v>231307.58777207899</v>
      </c>
      <c r="Q481">
        <v>906624.506659245</v>
      </c>
      <c r="R481">
        <v>140838405.06829</v>
      </c>
      <c r="S481">
        <v>140838405.06829</v>
      </c>
      <c r="T481">
        <v>1</v>
      </c>
      <c r="U481">
        <v>60.746000000000002</v>
      </c>
      <c r="V481">
        <v>68414.537409749697</v>
      </c>
      <c r="W481">
        <v>60.746000000000002</v>
      </c>
      <c r="X481">
        <v>14.305598553772599</v>
      </c>
      <c r="Y481">
        <v>14.305598553772599</v>
      </c>
      <c r="Z481">
        <v>12.438270896073201</v>
      </c>
      <c r="AA481">
        <v>7.3596504631642103</v>
      </c>
      <c r="AB481">
        <v>12.580684339113301</v>
      </c>
      <c r="AC481">
        <v>12.580684339113301</v>
      </c>
      <c r="AD481">
        <v>12.580684339113301</v>
      </c>
      <c r="AE481">
        <v>12.580684339113301</v>
      </c>
      <c r="AF481">
        <v>1101027.98617301</v>
      </c>
      <c r="AG481">
        <v>421492.751905346</v>
      </c>
      <c r="AH481">
        <v>2907174.0238983701</v>
      </c>
      <c r="AI481">
        <v>11394871.755305599</v>
      </c>
      <c r="AJ481">
        <v>130.14775753662701</v>
      </c>
      <c r="AK481">
        <v>130.14775753662701</v>
      </c>
      <c r="AL481">
        <v>102.787888429045</v>
      </c>
      <c r="AM481">
        <v>81.814189485721201</v>
      </c>
      <c r="AN481">
        <v>144.45335609039901</v>
      </c>
      <c r="AO481">
        <v>144.45335609039901</v>
      </c>
      <c r="AP481">
        <v>115.226159325118</v>
      </c>
      <c r="AQ481">
        <v>89.173839948885401</v>
      </c>
      <c r="AR481">
        <v>13756229.5568421</v>
      </c>
      <c r="AS481">
        <v>5266337.4197580405</v>
      </c>
      <c r="AT481">
        <v>29562692.708736699</v>
      </c>
      <c r="AU481">
        <v>92253145.382953107</v>
      </c>
      <c r="AV481">
        <v>1.1100549198212699</v>
      </c>
      <c r="AW481">
        <v>1.1100549198212699</v>
      </c>
      <c r="AX481">
        <v>1.1211511592127199</v>
      </c>
      <c r="AY481">
        <v>1.09009351356559</v>
      </c>
      <c r="AZ481">
        <v>1.1100549198212699</v>
      </c>
      <c r="BA481">
        <v>1.1100549198212699</v>
      </c>
      <c r="BB481">
        <v>1.1211511592127199</v>
      </c>
      <c r="BC481">
        <v>1.0900981994887</v>
      </c>
      <c r="BD481">
        <v>1.0660770993584601</v>
      </c>
      <c r="BE481">
        <v>1.0660770993584601</v>
      </c>
      <c r="BF481">
        <v>1.0814417691037901</v>
      </c>
      <c r="BG481">
        <v>0.85052500083743598</v>
      </c>
      <c r="BH481">
        <v>0.16033476999999999</v>
      </c>
      <c r="BI481">
        <v>0.16033476999999999</v>
      </c>
      <c r="BJ481">
        <v>0.18832829600000001</v>
      </c>
      <c r="BK481">
        <v>0.21767109699999901</v>
      </c>
      <c r="BL481">
        <v>0.16033476999999999</v>
      </c>
      <c r="BM481">
        <v>0.16033476999999999</v>
      </c>
      <c r="BN481">
        <v>0.18832829600000001</v>
      </c>
      <c r="BO481">
        <v>0.21767057500000001</v>
      </c>
      <c r="BP481">
        <v>0.15867292099999999</v>
      </c>
      <c r="BQ481">
        <v>0.15867292099999999</v>
      </c>
      <c r="BR481">
        <v>0.18056576799999999</v>
      </c>
      <c r="BS481">
        <v>3.9175603999999899E-2</v>
      </c>
      <c r="BT481">
        <v>1</v>
      </c>
      <c r="BU481">
        <v>1</v>
      </c>
      <c r="BV481">
        <v>1</v>
      </c>
      <c r="BW481">
        <v>0.99996871200000004</v>
      </c>
      <c r="BX481">
        <v>12.580684339113301</v>
      </c>
      <c r="BY481">
        <v>12.580684339113301</v>
      </c>
      <c r="BZ481">
        <v>12.580684339113301</v>
      </c>
      <c r="CA481">
        <v>12.580684339113301</v>
      </c>
      <c r="CB481">
        <v>1101027.98617301</v>
      </c>
      <c r="CC481">
        <v>421492.751905346</v>
      </c>
      <c r="CD481">
        <v>2907174.0238983701</v>
      </c>
      <c r="CE481">
        <v>11394871.755305599</v>
      </c>
    </row>
    <row r="482" spans="1:83" x14ac:dyDescent="0.25">
      <c r="A482">
        <v>366</v>
      </c>
      <c r="B482" t="s">
        <v>89</v>
      </c>
      <c r="C482">
        <v>2</v>
      </c>
      <c r="D482">
        <v>2026</v>
      </c>
      <c r="E482">
        <v>2024</v>
      </c>
      <c r="F482">
        <v>9.7622644739589606E-2</v>
      </c>
      <c r="G482">
        <v>3.7374013797805097E-2</v>
      </c>
      <c r="H482">
        <v>0.209859283522671</v>
      </c>
      <c r="I482">
        <v>0.65514405793993402</v>
      </c>
      <c r="J482">
        <v>157.25173460213099</v>
      </c>
      <c r="K482">
        <v>157.25173460213099</v>
      </c>
      <c r="L482">
        <v>128.02133631014399</v>
      </c>
      <c r="M482">
        <v>101.965693320903</v>
      </c>
      <c r="N482">
        <v>87684.0702657457</v>
      </c>
      <c r="O482">
        <v>33569.113607825697</v>
      </c>
      <c r="P482">
        <v>231532.20440279401</v>
      </c>
      <c r="Q482">
        <v>907503.49608196004</v>
      </c>
      <c r="R482">
        <v>141242558.86577001</v>
      </c>
      <c r="S482">
        <v>141242558.86577001</v>
      </c>
      <c r="T482">
        <v>1</v>
      </c>
      <c r="U482">
        <v>60.746000000000002</v>
      </c>
      <c r="V482">
        <v>69040.792460200304</v>
      </c>
      <c r="W482">
        <v>60.746000000000002</v>
      </c>
      <c r="X482">
        <v>14.323401020612099</v>
      </c>
      <c r="Y482">
        <v>14.323401020612099</v>
      </c>
      <c r="Z482">
        <v>12.452871836206899</v>
      </c>
      <c r="AA482">
        <v>7.3709277902900103</v>
      </c>
      <c r="AB482">
        <v>12.7805760448925</v>
      </c>
      <c r="AC482">
        <v>12.7805760448925</v>
      </c>
      <c r="AD482">
        <v>12.7805760448925</v>
      </c>
      <c r="AE482">
        <v>12.7805760448925</v>
      </c>
      <c r="AF482">
        <v>1119582.3368063599</v>
      </c>
      <c r="AG482">
        <v>428612.96625359601</v>
      </c>
      <c r="AH482">
        <v>2956244.21528171</v>
      </c>
      <c r="AI482">
        <v>11587183.4515216</v>
      </c>
      <c r="AJ482">
        <v>130.14775753662701</v>
      </c>
      <c r="AK482">
        <v>130.14775753662701</v>
      </c>
      <c r="AL482">
        <v>102.787888429045</v>
      </c>
      <c r="AM482">
        <v>81.814189485721201</v>
      </c>
      <c r="AN482">
        <v>144.47115855723899</v>
      </c>
      <c r="AO482">
        <v>144.47115855723899</v>
      </c>
      <c r="AP482">
        <v>115.24076026525201</v>
      </c>
      <c r="AQ482">
        <v>89.185117276011198</v>
      </c>
      <c r="AR482">
        <v>13788472.1462637</v>
      </c>
      <c r="AS482">
        <v>5278801.3438866297</v>
      </c>
      <c r="AT482">
        <v>29641062.2064793</v>
      </c>
      <c r="AU482">
        <v>92534223.169141099</v>
      </c>
      <c r="AV482">
        <v>1.1101929123043</v>
      </c>
      <c r="AW482">
        <v>1.1101929123043</v>
      </c>
      <c r="AX482">
        <v>1.1212926928121301</v>
      </c>
      <c r="AY482">
        <v>1.0902309061530999</v>
      </c>
      <c r="AZ482">
        <v>1.1101929123043</v>
      </c>
      <c r="BA482">
        <v>1.1101929123043</v>
      </c>
      <c r="BB482">
        <v>1.1212926928121301</v>
      </c>
      <c r="BC482">
        <v>1.0902355926667999</v>
      </c>
      <c r="BD482">
        <v>1.0662096248969799</v>
      </c>
      <c r="BE482">
        <v>1.0662096248969799</v>
      </c>
      <c r="BF482">
        <v>1.0815782898083099</v>
      </c>
      <c r="BG482">
        <v>0.85056623083254501</v>
      </c>
      <c r="BH482">
        <v>0.16033476999999999</v>
      </c>
      <c r="BI482">
        <v>0.16033476999999999</v>
      </c>
      <c r="BJ482">
        <v>0.18832829600000001</v>
      </c>
      <c r="BK482">
        <v>0.21767109699999901</v>
      </c>
      <c r="BL482">
        <v>0.16033476999999999</v>
      </c>
      <c r="BM482">
        <v>0.16033476999999999</v>
      </c>
      <c r="BN482">
        <v>0.18832829600000001</v>
      </c>
      <c r="BO482">
        <v>0.21767057500000001</v>
      </c>
      <c r="BP482">
        <v>0.15867292099999999</v>
      </c>
      <c r="BQ482">
        <v>0.15867292099999999</v>
      </c>
      <c r="BR482">
        <v>0.18056576799999999</v>
      </c>
      <c r="BS482">
        <v>3.9175603999999899E-2</v>
      </c>
      <c r="BT482">
        <v>1</v>
      </c>
      <c r="BU482">
        <v>1</v>
      </c>
      <c r="BV482">
        <v>1</v>
      </c>
      <c r="BW482">
        <v>0.99996871200000004</v>
      </c>
      <c r="BX482">
        <v>12.7805760448925</v>
      </c>
      <c r="BY482">
        <v>12.7805760448925</v>
      </c>
      <c r="BZ482">
        <v>12.7805760448925</v>
      </c>
      <c r="CA482">
        <v>12.7805760448925</v>
      </c>
      <c r="CB482">
        <v>1119582.3368063599</v>
      </c>
      <c r="CC482">
        <v>428612.96625359601</v>
      </c>
      <c r="CD482">
        <v>2956244.21528171</v>
      </c>
      <c r="CE482">
        <v>11587183.4515216</v>
      </c>
    </row>
    <row r="483" spans="1:83" x14ac:dyDescent="0.25">
      <c r="A483">
        <v>388</v>
      </c>
      <c r="B483" t="s">
        <v>89</v>
      </c>
      <c r="C483">
        <v>2</v>
      </c>
      <c r="D483">
        <v>2027</v>
      </c>
      <c r="E483">
        <v>2025</v>
      </c>
      <c r="F483">
        <v>9.7532871795106404E-2</v>
      </c>
      <c r="G483">
        <v>3.7341143228848198E-2</v>
      </c>
      <c r="H483">
        <v>0.20977862393288599</v>
      </c>
      <c r="I483">
        <v>0.65534736104315805</v>
      </c>
      <c r="J483">
        <v>157.62191540142999</v>
      </c>
      <c r="K483">
        <v>157.62191540142999</v>
      </c>
      <c r="L483">
        <v>128.38810563704499</v>
      </c>
      <c r="M483">
        <v>102.329155371167</v>
      </c>
      <c r="N483">
        <v>87764.692867786405</v>
      </c>
      <c r="O483">
        <v>33601.3274959911</v>
      </c>
      <c r="P483">
        <v>231751.13378055699</v>
      </c>
      <c r="Q483">
        <v>908359.14238877804</v>
      </c>
      <c r="R483">
        <v>141835657.454032</v>
      </c>
      <c r="S483">
        <v>141835657.454032</v>
      </c>
      <c r="T483">
        <v>1</v>
      </c>
      <c r="U483">
        <v>60.746000000000002</v>
      </c>
      <c r="V483">
        <v>69672.780142969597</v>
      </c>
      <c r="W483">
        <v>60.746000000000002</v>
      </c>
      <c r="X483">
        <v>14.341360432835501</v>
      </c>
      <c r="Y483">
        <v>14.341360432835501</v>
      </c>
      <c r="Z483">
        <v>12.4674197760318</v>
      </c>
      <c r="AA483">
        <v>7.3821684534780596</v>
      </c>
      <c r="AB483">
        <v>13.1327974319681</v>
      </c>
      <c r="AC483">
        <v>13.1327974319681</v>
      </c>
      <c r="AD483">
        <v>13.1327974319681</v>
      </c>
      <c r="AE483">
        <v>13.1327974319681</v>
      </c>
      <c r="AF483">
        <v>1151537.1328105</v>
      </c>
      <c r="AG483">
        <v>440856.36898230098</v>
      </c>
      <c r="AH483">
        <v>3040665.5393989398</v>
      </c>
      <c r="AI483">
        <v>11918059.5828472</v>
      </c>
      <c r="AJ483">
        <v>130.14775753662701</v>
      </c>
      <c r="AK483">
        <v>130.14775753662701</v>
      </c>
      <c r="AL483">
        <v>102.787888429045</v>
      </c>
      <c r="AM483">
        <v>81.814189485721201</v>
      </c>
      <c r="AN483">
        <v>144.489117969462</v>
      </c>
      <c r="AO483">
        <v>144.489117969462</v>
      </c>
      <c r="AP483">
        <v>115.255308205077</v>
      </c>
      <c r="AQ483">
        <v>89.196357939199203</v>
      </c>
      <c r="AR483">
        <v>13833638.994438799</v>
      </c>
      <c r="AS483">
        <v>5296305.5999488803</v>
      </c>
      <c r="AT483">
        <v>29754089.045323201</v>
      </c>
      <c r="AU483">
        <v>92951623.814321697</v>
      </c>
      <c r="AV483">
        <v>1.1103256144398299</v>
      </c>
      <c r="AW483">
        <v>1.1103256144398299</v>
      </c>
      <c r="AX483">
        <v>1.1214305263743301</v>
      </c>
      <c r="AY483">
        <v>1.0903645373366899</v>
      </c>
      <c r="AZ483">
        <v>1.1103256144398299</v>
      </c>
      <c r="BA483">
        <v>1.1103256144398299</v>
      </c>
      <c r="BB483">
        <v>1.1214305263743301</v>
      </c>
      <c r="BC483">
        <v>1.09036922442483</v>
      </c>
      <c r="BD483">
        <v>1.0663370696793999</v>
      </c>
      <c r="BE483">
        <v>1.0663370696793999</v>
      </c>
      <c r="BF483">
        <v>1.08171124152506</v>
      </c>
      <c r="BG483">
        <v>0.85060632896204302</v>
      </c>
      <c r="BH483">
        <v>0.16033476999999999</v>
      </c>
      <c r="BI483">
        <v>0.16033476999999999</v>
      </c>
      <c r="BJ483">
        <v>0.18832829600000001</v>
      </c>
      <c r="BK483">
        <v>0.21767109699999901</v>
      </c>
      <c r="BL483">
        <v>0.16033476999999999</v>
      </c>
      <c r="BM483">
        <v>0.16033476999999999</v>
      </c>
      <c r="BN483">
        <v>0.18832829600000001</v>
      </c>
      <c r="BO483">
        <v>0.21767057500000001</v>
      </c>
      <c r="BP483">
        <v>0.15867292099999999</v>
      </c>
      <c r="BQ483">
        <v>0.15867292099999999</v>
      </c>
      <c r="BR483">
        <v>0.18056576799999999</v>
      </c>
      <c r="BS483">
        <v>3.9175603999999899E-2</v>
      </c>
      <c r="BT483">
        <v>1</v>
      </c>
      <c r="BU483">
        <v>1</v>
      </c>
      <c r="BV483">
        <v>1</v>
      </c>
      <c r="BW483">
        <v>0.99996871200000004</v>
      </c>
      <c r="BX483">
        <v>13.1327974319681</v>
      </c>
      <c r="BY483">
        <v>13.1327974319681</v>
      </c>
      <c r="BZ483">
        <v>13.1327974319681</v>
      </c>
      <c r="CA483">
        <v>13.1327974319681</v>
      </c>
      <c r="CB483">
        <v>1151537.1328105</v>
      </c>
      <c r="CC483">
        <v>440856.36898230098</v>
      </c>
      <c r="CD483">
        <v>3040665.5393989398</v>
      </c>
      <c r="CE483">
        <v>11918059.5828472</v>
      </c>
    </row>
    <row r="484" spans="1:83" x14ac:dyDescent="0.25">
      <c r="A484">
        <v>410</v>
      </c>
      <c r="B484" t="s">
        <v>89</v>
      </c>
      <c r="C484">
        <v>2</v>
      </c>
      <c r="D484">
        <v>2028</v>
      </c>
      <c r="E484">
        <v>2026</v>
      </c>
      <c r="F484">
        <v>9.7418175788969205E-2</v>
      </c>
      <c r="G484">
        <v>3.7299148273262903E-2</v>
      </c>
      <c r="H484">
        <v>0.20967567063560499</v>
      </c>
      <c r="I484">
        <v>0.65560700530216198</v>
      </c>
      <c r="J484">
        <v>158.091722331255</v>
      </c>
      <c r="K484">
        <v>158.091722331255</v>
      </c>
      <c r="L484">
        <v>128.85480930232299</v>
      </c>
      <c r="M484">
        <v>102.792624342607</v>
      </c>
      <c r="N484">
        <v>87843.293656524693</v>
      </c>
      <c r="O484">
        <v>33633.149136400498</v>
      </c>
      <c r="P484">
        <v>231966.439979449</v>
      </c>
      <c r="Q484">
        <v>909199.90289424104</v>
      </c>
      <c r="R484">
        <v>142553455.522441</v>
      </c>
      <c r="S484">
        <v>142553455.522441</v>
      </c>
      <c r="T484">
        <v>1</v>
      </c>
      <c r="U484">
        <v>60.746000000000002</v>
      </c>
      <c r="V484">
        <v>70310.552933599494</v>
      </c>
      <c r="W484">
        <v>60.746000000000002</v>
      </c>
      <c r="X484">
        <v>14.3586313181954</v>
      </c>
      <c r="Y484">
        <v>14.3586313181954</v>
      </c>
      <c r="Z484">
        <v>12.4815873968458</v>
      </c>
      <c r="AA484">
        <v>7.39310138045371</v>
      </c>
      <c r="AB484">
        <v>13.5853334764324</v>
      </c>
      <c r="AC484">
        <v>13.5853334764324</v>
      </c>
      <c r="AD484">
        <v>13.5853334764324</v>
      </c>
      <c r="AE484">
        <v>13.5853334764324</v>
      </c>
      <c r="AF484">
        <v>1192312.6200655501</v>
      </c>
      <c r="AG484">
        <v>456485.23928385699</v>
      </c>
      <c r="AH484">
        <v>3148416.43595018</v>
      </c>
      <c r="AI484">
        <v>12340361.8657177</v>
      </c>
      <c r="AJ484">
        <v>130.14775753662701</v>
      </c>
      <c r="AK484">
        <v>130.14775753662701</v>
      </c>
      <c r="AL484">
        <v>102.787888429045</v>
      </c>
      <c r="AM484">
        <v>81.814189485721201</v>
      </c>
      <c r="AN484">
        <v>144.50638885482201</v>
      </c>
      <c r="AO484">
        <v>144.50638885482201</v>
      </c>
      <c r="AP484">
        <v>115.26947582589101</v>
      </c>
      <c r="AQ484">
        <v>89.207290866174901</v>
      </c>
      <c r="AR484">
        <v>13887297.589410201</v>
      </c>
      <c r="AS484">
        <v>5317122.4743975298</v>
      </c>
      <c r="AT484">
        <v>29889991.3880908</v>
      </c>
      <c r="AU484">
        <v>93459044.070542797</v>
      </c>
      <c r="AV484">
        <v>1.11045488534144</v>
      </c>
      <c r="AW484">
        <v>1.11045488534144</v>
      </c>
      <c r="AX484">
        <v>1.12156596744943</v>
      </c>
      <c r="AY484">
        <v>1.0904957361121299</v>
      </c>
      <c r="AZ484">
        <v>1.11045488534144</v>
      </c>
      <c r="BA484">
        <v>1.11045488534144</v>
      </c>
      <c r="BB484">
        <v>1.12156596744943</v>
      </c>
      <c r="BC484">
        <v>1.0905004237642499</v>
      </c>
      <c r="BD484">
        <v>1.0664612191654801</v>
      </c>
      <c r="BE484">
        <v>1.0664612191654801</v>
      </c>
      <c r="BF484">
        <v>1.08184188549279</v>
      </c>
      <c r="BG484">
        <v>0.85064569424025205</v>
      </c>
      <c r="BH484">
        <v>0.16033476999999999</v>
      </c>
      <c r="BI484">
        <v>0.16033476999999999</v>
      </c>
      <c r="BJ484">
        <v>0.18832829600000001</v>
      </c>
      <c r="BK484">
        <v>0.21767109699999901</v>
      </c>
      <c r="BL484">
        <v>0.16033476999999999</v>
      </c>
      <c r="BM484">
        <v>0.16033476999999999</v>
      </c>
      <c r="BN484">
        <v>0.18832829600000001</v>
      </c>
      <c r="BO484">
        <v>0.21767057500000001</v>
      </c>
      <c r="BP484">
        <v>0.15867292099999999</v>
      </c>
      <c r="BQ484">
        <v>0.15867292099999999</v>
      </c>
      <c r="BR484">
        <v>0.18056576799999999</v>
      </c>
      <c r="BS484">
        <v>3.9175603999999899E-2</v>
      </c>
      <c r="BT484">
        <v>1</v>
      </c>
      <c r="BU484">
        <v>1</v>
      </c>
      <c r="BV484">
        <v>1</v>
      </c>
      <c r="BW484">
        <v>0.99996871200000004</v>
      </c>
      <c r="BX484">
        <v>13.5853334764324</v>
      </c>
      <c r="BY484">
        <v>13.5853334764324</v>
      </c>
      <c r="BZ484">
        <v>13.5853334764324</v>
      </c>
      <c r="CA484">
        <v>13.5853334764324</v>
      </c>
      <c r="CB484">
        <v>1192312.6200655501</v>
      </c>
      <c r="CC484">
        <v>456485.23928385699</v>
      </c>
      <c r="CD484">
        <v>3148416.43595018</v>
      </c>
      <c r="CE484">
        <v>12340361.8657177</v>
      </c>
    </row>
    <row r="485" spans="1:83" x14ac:dyDescent="0.25">
      <c r="A485">
        <v>432</v>
      </c>
      <c r="B485" t="s">
        <v>89</v>
      </c>
      <c r="C485">
        <v>2</v>
      </c>
      <c r="D485">
        <v>2029</v>
      </c>
      <c r="E485">
        <v>2027</v>
      </c>
      <c r="F485">
        <v>9.7355596478990503E-2</v>
      </c>
      <c r="G485">
        <v>3.72762325103548E-2</v>
      </c>
      <c r="H485">
        <v>0.209619754663808</v>
      </c>
      <c r="I485">
        <v>0.655748416346845</v>
      </c>
      <c r="J485">
        <v>158.35706902448001</v>
      </c>
      <c r="K485">
        <v>158.35706902448001</v>
      </c>
      <c r="L485">
        <v>129.11725337970501</v>
      </c>
      <c r="M485">
        <v>103.051880639347</v>
      </c>
      <c r="N485">
        <v>87926.319013334607</v>
      </c>
      <c r="O485">
        <v>33665.8808518316</v>
      </c>
      <c r="P485">
        <v>232189.91596471399</v>
      </c>
      <c r="Q485">
        <v>910074.09744487796</v>
      </c>
      <c r="R485">
        <v>143019555.86156601</v>
      </c>
      <c r="S485">
        <v>143019555.86156601</v>
      </c>
      <c r="T485">
        <v>1</v>
      </c>
      <c r="U485">
        <v>60.746000000000002</v>
      </c>
      <c r="V485">
        <v>70954.163787984493</v>
      </c>
      <c r="W485">
        <v>60.746000000000002</v>
      </c>
      <c r="X485">
        <v>14.3754556361548</v>
      </c>
      <c r="Y485">
        <v>14.3754556361548</v>
      </c>
      <c r="Z485">
        <v>12.495509098961501</v>
      </c>
      <c r="AA485">
        <v>7.4038353019278702</v>
      </c>
      <c r="AB485">
        <v>13.8338558516981</v>
      </c>
      <c r="AC485">
        <v>13.8338558516981</v>
      </c>
      <c r="AD485">
        <v>13.8338558516981</v>
      </c>
      <c r="AE485">
        <v>13.8338558516981</v>
      </c>
      <c r="AF485">
        <v>1215211.4619827501</v>
      </c>
      <c r="AG485">
        <v>465276.13699163101</v>
      </c>
      <c r="AH485">
        <v>3208990.29310728</v>
      </c>
      <c r="AI485">
        <v>12577740.397016799</v>
      </c>
      <c r="AJ485">
        <v>130.14775753662701</v>
      </c>
      <c r="AK485">
        <v>130.14775753662701</v>
      </c>
      <c r="AL485">
        <v>102.787888429045</v>
      </c>
      <c r="AM485">
        <v>81.814189485721201</v>
      </c>
      <c r="AN485">
        <v>144.52321317278199</v>
      </c>
      <c r="AO485">
        <v>144.52321317278199</v>
      </c>
      <c r="AP485">
        <v>115.28339752800601</v>
      </c>
      <c r="AQ485">
        <v>89.218024787649</v>
      </c>
      <c r="AR485">
        <v>13923754.169063</v>
      </c>
      <c r="AS485">
        <v>5331230.2178234197</v>
      </c>
      <c r="AT485">
        <v>29979724.211828399</v>
      </c>
      <c r="AU485">
        <v>93784847.262851194</v>
      </c>
      <c r="AV485">
        <v>1.11059132681809</v>
      </c>
      <c r="AW485">
        <v>1.11059132681809</v>
      </c>
      <c r="AX485">
        <v>1.1217064343107299</v>
      </c>
      <c r="AY485">
        <v>1.09063204244642</v>
      </c>
      <c r="AZ485">
        <v>1.11059132681809</v>
      </c>
      <c r="BA485">
        <v>1.11059132681809</v>
      </c>
      <c r="BB485">
        <v>1.1217064343107299</v>
      </c>
      <c r="BC485">
        <v>1.09063673068447</v>
      </c>
      <c r="BD485">
        <v>1.0665922551449301</v>
      </c>
      <c r="BE485">
        <v>1.0665922551449301</v>
      </c>
      <c r="BF485">
        <v>1.0819773772413599</v>
      </c>
      <c r="BG485">
        <v>0.85068658897792504</v>
      </c>
      <c r="BH485">
        <v>0.16033476999999999</v>
      </c>
      <c r="BI485">
        <v>0.16033476999999999</v>
      </c>
      <c r="BJ485">
        <v>0.18832829600000001</v>
      </c>
      <c r="BK485">
        <v>0.21767109699999901</v>
      </c>
      <c r="BL485">
        <v>0.16033476999999999</v>
      </c>
      <c r="BM485">
        <v>0.16033476999999999</v>
      </c>
      <c r="BN485">
        <v>0.18832829600000001</v>
      </c>
      <c r="BO485">
        <v>0.21767057500000001</v>
      </c>
      <c r="BP485">
        <v>0.15867292099999999</v>
      </c>
      <c r="BQ485">
        <v>0.15867292099999999</v>
      </c>
      <c r="BR485">
        <v>0.18056576799999999</v>
      </c>
      <c r="BS485">
        <v>3.9175603999999899E-2</v>
      </c>
      <c r="BT485">
        <v>1</v>
      </c>
      <c r="BU485">
        <v>1</v>
      </c>
      <c r="BV485">
        <v>1</v>
      </c>
      <c r="BW485">
        <v>0.99996871200000004</v>
      </c>
      <c r="BX485">
        <v>13.8338558516981</v>
      </c>
      <c r="BY485">
        <v>13.8338558516981</v>
      </c>
      <c r="BZ485">
        <v>13.8338558516981</v>
      </c>
      <c r="CA485">
        <v>13.8338558516981</v>
      </c>
      <c r="CB485">
        <v>1215211.4619827501</v>
      </c>
      <c r="CC485">
        <v>465276.13699163101</v>
      </c>
      <c r="CD485">
        <v>3208990.29310728</v>
      </c>
      <c r="CE485">
        <v>12577740.397016799</v>
      </c>
    </row>
    <row r="486" spans="1:83" x14ac:dyDescent="0.25">
      <c r="A486">
        <v>454</v>
      </c>
      <c r="B486" t="s">
        <v>89</v>
      </c>
      <c r="C486">
        <v>2</v>
      </c>
      <c r="D486">
        <v>2030</v>
      </c>
      <c r="E486">
        <v>2028</v>
      </c>
      <c r="F486">
        <v>9.7298066133267302E-2</v>
      </c>
      <c r="G486">
        <v>3.7255165046984902E-2</v>
      </c>
      <c r="H486">
        <v>0.20956817889332499</v>
      </c>
      <c r="I486">
        <v>0.65587858992642201</v>
      </c>
      <c r="J486">
        <v>158.604986333017</v>
      </c>
      <c r="K486">
        <v>158.604986333017</v>
      </c>
      <c r="L486">
        <v>129.36185142808799</v>
      </c>
      <c r="M486">
        <v>103.293192187925</v>
      </c>
      <c r="N486">
        <v>88009.820230783895</v>
      </c>
      <c r="O486">
        <v>33698.720938218801</v>
      </c>
      <c r="P486">
        <v>232414.31785676701</v>
      </c>
      <c r="Q486">
        <v>910952.04991709604</v>
      </c>
      <c r="R486">
        <v>143464273.13113901</v>
      </c>
      <c r="S486">
        <v>143464273.13113901</v>
      </c>
      <c r="T486">
        <v>1</v>
      </c>
      <c r="U486">
        <v>60.746000000000002</v>
      </c>
      <c r="V486">
        <v>71603.666146768199</v>
      </c>
      <c r="W486">
        <v>60.746000000000002</v>
      </c>
      <c r="X486">
        <v>14.393213188375301</v>
      </c>
      <c r="Y486">
        <v>14.393213188375301</v>
      </c>
      <c r="Z486">
        <v>12.509947391028399</v>
      </c>
      <c r="AA486">
        <v>7.4149870941895601</v>
      </c>
      <c r="AB486">
        <v>14.064015608014399</v>
      </c>
      <c r="AC486">
        <v>14.064015608014399</v>
      </c>
      <c r="AD486">
        <v>14.064015608014399</v>
      </c>
      <c r="AE486">
        <v>14.064015608014399</v>
      </c>
      <c r="AF486">
        <v>1236597.12295879</v>
      </c>
      <c r="AG486">
        <v>473477.47375771502</v>
      </c>
      <c r="AH486">
        <v>3265522.6021512998</v>
      </c>
      <c r="AI486">
        <v>12799296.310914399</v>
      </c>
      <c r="AJ486">
        <v>130.14775753662701</v>
      </c>
      <c r="AK486">
        <v>130.14775753662701</v>
      </c>
      <c r="AL486">
        <v>102.787888429045</v>
      </c>
      <c r="AM486">
        <v>81.814189485721201</v>
      </c>
      <c r="AN486">
        <v>144.54097072500201</v>
      </c>
      <c r="AO486">
        <v>144.54097072500201</v>
      </c>
      <c r="AP486">
        <v>115.297835820073</v>
      </c>
      <c r="AQ486">
        <v>89.2291765799107</v>
      </c>
      <c r="AR486">
        <v>13958796.334874701</v>
      </c>
      <c r="AS486">
        <v>5344785.1738463398</v>
      </c>
      <c r="AT486">
        <v>30065546.4563476</v>
      </c>
      <c r="AU486">
        <v>94095145.166070998</v>
      </c>
      <c r="AV486">
        <v>1.1107284375803701</v>
      </c>
      <c r="AW486">
        <v>1.1107284375803701</v>
      </c>
      <c r="AX486">
        <v>1.12184736504783</v>
      </c>
      <c r="AY486">
        <v>1.09076882032317</v>
      </c>
      <c r="AZ486">
        <v>1.1107284375803701</v>
      </c>
      <c r="BA486">
        <v>1.1107284375803701</v>
      </c>
      <c r="BB486">
        <v>1.12184736504783</v>
      </c>
      <c r="BC486">
        <v>1.0907735091491799</v>
      </c>
      <c r="BD486">
        <v>1.0667239338944501</v>
      </c>
      <c r="BE486">
        <v>1.0667239338944501</v>
      </c>
      <c r="BF486">
        <v>1.082113316436</v>
      </c>
      <c r="BG486">
        <v>0.85072762203204599</v>
      </c>
      <c r="BH486">
        <v>0.16033476999999999</v>
      </c>
      <c r="BI486">
        <v>0.16033476999999999</v>
      </c>
      <c r="BJ486">
        <v>0.18832829600000001</v>
      </c>
      <c r="BK486">
        <v>0.21767109699999901</v>
      </c>
      <c r="BL486">
        <v>0.16033476999999999</v>
      </c>
      <c r="BM486">
        <v>0.16033476999999999</v>
      </c>
      <c r="BN486">
        <v>0.18832829600000001</v>
      </c>
      <c r="BO486">
        <v>0.21767057500000001</v>
      </c>
      <c r="BP486">
        <v>0.15867292099999999</v>
      </c>
      <c r="BQ486">
        <v>0.15867292099999999</v>
      </c>
      <c r="BR486">
        <v>0.18056576799999999</v>
      </c>
      <c r="BS486">
        <v>3.9175603999999899E-2</v>
      </c>
      <c r="BT486">
        <v>1</v>
      </c>
      <c r="BU486">
        <v>1</v>
      </c>
      <c r="BV486">
        <v>1</v>
      </c>
      <c r="BW486">
        <v>0.99996871200000004</v>
      </c>
      <c r="BX486">
        <v>14.064015608014399</v>
      </c>
      <c r="BY486">
        <v>14.064015608014399</v>
      </c>
      <c r="BZ486">
        <v>14.064015608014399</v>
      </c>
      <c r="CA486">
        <v>14.064015608014399</v>
      </c>
      <c r="CB486">
        <v>1236597.12295879</v>
      </c>
      <c r="CC486">
        <v>473477.47375771502</v>
      </c>
      <c r="CD486">
        <v>3265522.6021512998</v>
      </c>
      <c r="CE486">
        <v>12799296.310914399</v>
      </c>
    </row>
    <row r="487" spans="1:83" x14ac:dyDescent="0.25">
      <c r="A487">
        <v>476</v>
      </c>
      <c r="B487" t="s">
        <v>89</v>
      </c>
      <c r="C487">
        <v>2</v>
      </c>
      <c r="D487">
        <v>2031</v>
      </c>
      <c r="E487">
        <v>2029</v>
      </c>
      <c r="F487">
        <v>9.7177452675498793E-2</v>
      </c>
      <c r="G487">
        <v>3.7211002144867403E-2</v>
      </c>
      <c r="H487">
        <v>0.20945976617176301</v>
      </c>
      <c r="I487">
        <v>0.65615177900787003</v>
      </c>
      <c r="J487">
        <v>159.107338688243</v>
      </c>
      <c r="K487">
        <v>159.107338688243</v>
      </c>
      <c r="L487">
        <v>129.86084509795199</v>
      </c>
      <c r="M487">
        <v>103.788890256033</v>
      </c>
      <c r="N487">
        <v>88088.057203289805</v>
      </c>
      <c r="O487">
        <v>33730.5084181864</v>
      </c>
      <c r="P487">
        <v>232629.14373132901</v>
      </c>
      <c r="Q487">
        <v>911790.73494536895</v>
      </c>
      <c r="R487">
        <v>144225393.50392801</v>
      </c>
      <c r="S487">
        <v>144225393.50392801</v>
      </c>
      <c r="T487">
        <v>1</v>
      </c>
      <c r="U487">
        <v>60.746000000000002</v>
      </c>
      <c r="V487">
        <v>72259.1139397808</v>
      </c>
      <c r="W487">
        <v>60.746000000000002</v>
      </c>
      <c r="X487">
        <v>14.4110578466198</v>
      </c>
      <c r="Y487">
        <v>14.4110578466198</v>
      </c>
      <c r="Z487">
        <v>12.5244333639098</v>
      </c>
      <c r="AA487">
        <v>7.4261774653153703</v>
      </c>
      <c r="AB487">
        <v>14.548523304996801</v>
      </c>
      <c r="AC487">
        <v>14.548523304996801</v>
      </c>
      <c r="AD487">
        <v>14.548523304996801</v>
      </c>
      <c r="AE487">
        <v>14.548523304996801</v>
      </c>
      <c r="AF487">
        <v>1280412.92069614</v>
      </c>
      <c r="AG487">
        <v>490266.62691826001</v>
      </c>
      <c r="AH487">
        <v>3381285.11975411</v>
      </c>
      <c r="AI487">
        <v>13253007.1279535</v>
      </c>
      <c r="AJ487">
        <v>130.14775753662701</v>
      </c>
      <c r="AK487">
        <v>130.14775753662701</v>
      </c>
      <c r="AL487">
        <v>102.787888429045</v>
      </c>
      <c r="AM487">
        <v>81.814189485721201</v>
      </c>
      <c r="AN487">
        <v>144.55881538324701</v>
      </c>
      <c r="AO487">
        <v>144.55881538324701</v>
      </c>
      <c r="AP487">
        <v>115.312321792955</v>
      </c>
      <c r="AQ487">
        <v>89.240366951036506</v>
      </c>
      <c r="AR487">
        <v>14015456.3518332</v>
      </c>
      <c r="AS487">
        <v>5366771.4270190503</v>
      </c>
      <c r="AT487">
        <v>30209417.199363399</v>
      </c>
      <c r="AU487">
        <v>94633748.525712997</v>
      </c>
      <c r="AV487">
        <v>1.1108567983008</v>
      </c>
      <c r="AW487">
        <v>1.1108567983008</v>
      </c>
      <c r="AX487">
        <v>1.1219821684440301</v>
      </c>
      <c r="AY487">
        <v>1.0908993710939501</v>
      </c>
      <c r="AZ487">
        <v>1.1108567983008</v>
      </c>
      <c r="BA487">
        <v>1.1108567983008</v>
      </c>
      <c r="BB487">
        <v>1.1219821684440301</v>
      </c>
      <c r="BC487">
        <v>1.09090406048115</v>
      </c>
      <c r="BD487">
        <v>1.0668472092586401</v>
      </c>
      <c r="BE487">
        <v>1.0668472092586401</v>
      </c>
      <c r="BF487">
        <v>1.0822433453103999</v>
      </c>
      <c r="BG487">
        <v>0.85076678394620997</v>
      </c>
      <c r="BH487">
        <v>0.16033476999999999</v>
      </c>
      <c r="BI487">
        <v>0.16033476999999999</v>
      </c>
      <c r="BJ487">
        <v>0.18832829600000001</v>
      </c>
      <c r="BK487">
        <v>0.21767109699999901</v>
      </c>
      <c r="BL487">
        <v>0.16033476999999999</v>
      </c>
      <c r="BM487">
        <v>0.16033476999999999</v>
      </c>
      <c r="BN487">
        <v>0.18832829600000001</v>
      </c>
      <c r="BO487">
        <v>0.21767057500000001</v>
      </c>
      <c r="BP487">
        <v>0.15867292099999999</v>
      </c>
      <c r="BQ487">
        <v>0.15867292099999999</v>
      </c>
      <c r="BR487">
        <v>0.18056576799999999</v>
      </c>
      <c r="BS487">
        <v>3.9175603999999899E-2</v>
      </c>
      <c r="BT487">
        <v>1</v>
      </c>
      <c r="BU487">
        <v>1</v>
      </c>
      <c r="BV487">
        <v>1</v>
      </c>
      <c r="BW487">
        <v>0.99996871200000004</v>
      </c>
      <c r="BX487">
        <v>14.548523304996801</v>
      </c>
      <c r="BY487">
        <v>14.548523304996801</v>
      </c>
      <c r="BZ487">
        <v>14.548523304996801</v>
      </c>
      <c r="CA487">
        <v>14.548523304996801</v>
      </c>
      <c r="CB487">
        <v>1280412.92069614</v>
      </c>
      <c r="CC487">
        <v>490266.62691826001</v>
      </c>
      <c r="CD487">
        <v>3381285.11975411</v>
      </c>
      <c r="CE487">
        <v>13253007.1279535</v>
      </c>
    </row>
    <row r="488" spans="1:83" x14ac:dyDescent="0.25">
      <c r="A488">
        <v>498</v>
      </c>
      <c r="B488" t="s">
        <v>89</v>
      </c>
      <c r="C488">
        <v>2</v>
      </c>
      <c r="D488">
        <v>2032</v>
      </c>
      <c r="E488">
        <v>2030</v>
      </c>
      <c r="F488">
        <v>9.6998103069151007E-2</v>
      </c>
      <c r="G488">
        <v>3.7145337230486103E-2</v>
      </c>
      <c r="H488">
        <v>0.209298706519881</v>
      </c>
      <c r="I488">
        <v>0.65655785318048099</v>
      </c>
      <c r="J488">
        <v>159.850914021752</v>
      </c>
      <c r="K488">
        <v>159.850914021752</v>
      </c>
      <c r="L488">
        <v>130.60157072798799</v>
      </c>
      <c r="M488">
        <v>104.526440635119</v>
      </c>
      <c r="N488">
        <v>88161.335099008007</v>
      </c>
      <c r="O488">
        <v>33761.304802094099</v>
      </c>
      <c r="P488">
        <v>232834.95760482299</v>
      </c>
      <c r="Q488">
        <v>912592.46714595996</v>
      </c>
      <c r="R488">
        <v>145288098.95289999</v>
      </c>
      <c r="S488">
        <v>145288098.95289999</v>
      </c>
      <c r="T488">
        <v>1</v>
      </c>
      <c r="U488">
        <v>60.746000000000002</v>
      </c>
      <c r="V488">
        <v>72920.561590516896</v>
      </c>
      <c r="W488">
        <v>60.746000000000002</v>
      </c>
      <c r="X488">
        <v>14.427763706540301</v>
      </c>
      <c r="Y488">
        <v>14.427763706540301</v>
      </c>
      <c r="Z488">
        <v>12.538289520357999</v>
      </c>
      <c r="AA488">
        <v>7.4368583708133196</v>
      </c>
      <c r="AB488">
        <v>15.2753927785852</v>
      </c>
      <c r="AC488">
        <v>15.2753927785852</v>
      </c>
      <c r="AD488">
        <v>15.2753927785852</v>
      </c>
      <c r="AE488">
        <v>15.2753927785852</v>
      </c>
      <c r="AF488">
        <v>1345579.6728827399</v>
      </c>
      <c r="AG488">
        <v>515246.76470917498</v>
      </c>
      <c r="AH488">
        <v>3553501.5422420301</v>
      </c>
      <c r="AI488">
        <v>13927961.6081654</v>
      </c>
      <c r="AJ488">
        <v>130.14775753662701</v>
      </c>
      <c r="AK488">
        <v>130.14775753662701</v>
      </c>
      <c r="AL488">
        <v>102.787888429045</v>
      </c>
      <c r="AM488">
        <v>81.814189485721201</v>
      </c>
      <c r="AN488">
        <v>144.575521243167</v>
      </c>
      <c r="AO488">
        <v>144.575521243167</v>
      </c>
      <c r="AP488">
        <v>115.326177949403</v>
      </c>
      <c r="AQ488">
        <v>89.251047856534498</v>
      </c>
      <c r="AR488">
        <v>14092669.9969544</v>
      </c>
      <c r="AS488">
        <v>5396775.4311817298</v>
      </c>
      <c r="AT488">
        <v>30408611.183574598</v>
      </c>
      <c r="AU488">
        <v>95390042.341189802</v>
      </c>
      <c r="AV488">
        <v>1.11097692993564</v>
      </c>
      <c r="AW488">
        <v>1.11097692993564</v>
      </c>
      <c r="AX488">
        <v>1.12211121304269</v>
      </c>
      <c r="AY488">
        <v>1.0910240698714</v>
      </c>
      <c r="AZ488">
        <v>1.11097692993564</v>
      </c>
      <c r="BA488">
        <v>1.11097692993564</v>
      </c>
      <c r="BB488">
        <v>1.12211121304269</v>
      </c>
      <c r="BC488">
        <v>1.09102875979464</v>
      </c>
      <c r="BD488">
        <v>1.06696258155465</v>
      </c>
      <c r="BE488">
        <v>1.06696258155465</v>
      </c>
      <c r="BF488">
        <v>1.0823678193547099</v>
      </c>
      <c r="BG488">
        <v>0.85080418765627996</v>
      </c>
      <c r="BH488">
        <v>0.16033476999999999</v>
      </c>
      <c r="BI488">
        <v>0.16033476999999999</v>
      </c>
      <c r="BJ488">
        <v>0.18832829600000001</v>
      </c>
      <c r="BK488">
        <v>0.21767109699999901</v>
      </c>
      <c r="BL488">
        <v>0.16033476999999999</v>
      </c>
      <c r="BM488">
        <v>0.16033476999999999</v>
      </c>
      <c r="BN488">
        <v>0.18832829600000001</v>
      </c>
      <c r="BO488">
        <v>0.21767057500000001</v>
      </c>
      <c r="BP488">
        <v>0.15867292099999999</v>
      </c>
      <c r="BQ488">
        <v>0.15867292099999999</v>
      </c>
      <c r="BR488">
        <v>0.18056576799999999</v>
      </c>
      <c r="BS488">
        <v>3.9175603999999899E-2</v>
      </c>
      <c r="BT488">
        <v>1</v>
      </c>
      <c r="BU488">
        <v>1</v>
      </c>
      <c r="BV488">
        <v>1</v>
      </c>
      <c r="BW488">
        <v>0.99996871200000004</v>
      </c>
      <c r="BX488">
        <v>15.2753927785852</v>
      </c>
      <c r="BY488">
        <v>15.2753927785852</v>
      </c>
      <c r="BZ488">
        <v>15.2753927785852</v>
      </c>
      <c r="CA488">
        <v>15.2753927785852</v>
      </c>
      <c r="CB488">
        <v>1345579.6728827399</v>
      </c>
      <c r="CC488">
        <v>515246.76470917498</v>
      </c>
      <c r="CD488">
        <v>3553501.5422420301</v>
      </c>
      <c r="CE488">
        <v>13927961.6081654</v>
      </c>
    </row>
    <row r="489" spans="1:83" x14ac:dyDescent="0.25">
      <c r="A489">
        <v>520</v>
      </c>
      <c r="B489" t="s">
        <v>89</v>
      </c>
      <c r="C489">
        <v>2</v>
      </c>
      <c r="D489">
        <v>2033</v>
      </c>
      <c r="E489">
        <v>2031</v>
      </c>
      <c r="F489">
        <v>9.6884142557870798E-2</v>
      </c>
      <c r="G489">
        <v>3.7103607796411101E-2</v>
      </c>
      <c r="H489">
        <v>0.20919676467593401</v>
      </c>
      <c r="I489">
        <v>0.65681548496978304</v>
      </c>
      <c r="J489">
        <v>160.332787880316</v>
      </c>
      <c r="K489">
        <v>160.332787880316</v>
      </c>
      <c r="L489">
        <v>131.08107394547901</v>
      </c>
      <c r="M489">
        <v>105.002881760207</v>
      </c>
      <c r="N489">
        <v>88240.219294872295</v>
      </c>
      <c r="O489">
        <v>33793.254521818199</v>
      </c>
      <c r="P489">
        <v>233051.12068411001</v>
      </c>
      <c r="Q489">
        <v>913436.55495966901</v>
      </c>
      <c r="R489">
        <v>146028028.831101</v>
      </c>
      <c r="S489">
        <v>146028028.831101</v>
      </c>
      <c r="T489">
        <v>1</v>
      </c>
      <c r="U489">
        <v>60.746000000000002</v>
      </c>
      <c r="V489">
        <v>73588.064020654696</v>
      </c>
      <c r="W489">
        <v>60.746000000000002</v>
      </c>
      <c r="X489">
        <v>14.443398569423</v>
      </c>
      <c r="Y489">
        <v>14.443398569423</v>
      </c>
      <c r="Z489">
        <v>12.551553742167799</v>
      </c>
      <c r="AA489">
        <v>7.4470605002207497</v>
      </c>
      <c r="AB489">
        <v>15.7416317742658</v>
      </c>
      <c r="AC489">
        <v>15.7416317742658</v>
      </c>
      <c r="AD489">
        <v>15.7416317742658</v>
      </c>
      <c r="AE489">
        <v>15.7416317742658</v>
      </c>
      <c r="AF489">
        <v>1387803.2738562401</v>
      </c>
      <c r="AG489">
        <v>531458.02841331705</v>
      </c>
      <c r="AH489">
        <v>3665202.1667919201</v>
      </c>
      <c r="AI489">
        <v>14365694.577780399</v>
      </c>
      <c r="AJ489">
        <v>130.14775753662701</v>
      </c>
      <c r="AK489">
        <v>130.14775753662701</v>
      </c>
      <c r="AL489">
        <v>102.787888429045</v>
      </c>
      <c r="AM489">
        <v>81.814189485721201</v>
      </c>
      <c r="AN489">
        <v>144.59115610604999</v>
      </c>
      <c r="AO489">
        <v>144.59115610604999</v>
      </c>
      <c r="AP489">
        <v>115.33944217121299</v>
      </c>
      <c r="AQ489">
        <v>89.261249985941902</v>
      </c>
      <c r="AR489">
        <v>14147800.362717301</v>
      </c>
      <c r="AS489">
        <v>5418166.7090322198</v>
      </c>
      <c r="AT489">
        <v>30548591.183470599</v>
      </c>
      <c r="AU489">
        <v>95913470.575881705</v>
      </c>
      <c r="AV489">
        <v>1.1111061590111</v>
      </c>
      <c r="AW489">
        <v>1.1111061590111</v>
      </c>
      <c r="AX489">
        <v>1.12224664232826</v>
      </c>
      <c r="AY489">
        <v>1.0911552561567901</v>
      </c>
      <c r="AZ489">
        <v>1.1111061590111</v>
      </c>
      <c r="BA489">
        <v>1.1111061590111</v>
      </c>
      <c r="BB489">
        <v>1.12224664232826</v>
      </c>
      <c r="BC489">
        <v>1.0911599466439501</v>
      </c>
      <c r="BD489">
        <v>1.0670866908716501</v>
      </c>
      <c r="BE489">
        <v>1.0670866908716501</v>
      </c>
      <c r="BF489">
        <v>1.0824984519504799</v>
      </c>
      <c r="BG489">
        <v>0.85084353454289696</v>
      </c>
      <c r="BH489">
        <v>0.16033476999999999</v>
      </c>
      <c r="BI489">
        <v>0.16033476999999999</v>
      </c>
      <c r="BJ489">
        <v>0.18832829600000001</v>
      </c>
      <c r="BK489">
        <v>0.21767109699999901</v>
      </c>
      <c r="BL489">
        <v>0.16033476999999999</v>
      </c>
      <c r="BM489">
        <v>0.16033476999999999</v>
      </c>
      <c r="BN489">
        <v>0.18832829600000001</v>
      </c>
      <c r="BO489">
        <v>0.21767057500000001</v>
      </c>
      <c r="BP489">
        <v>0.15867292099999999</v>
      </c>
      <c r="BQ489">
        <v>0.15867292099999999</v>
      </c>
      <c r="BR489">
        <v>0.18056576799999999</v>
      </c>
      <c r="BS489">
        <v>3.9175603999999899E-2</v>
      </c>
      <c r="BT489">
        <v>1</v>
      </c>
      <c r="BU489">
        <v>1</v>
      </c>
      <c r="BV489">
        <v>1</v>
      </c>
      <c r="BW489">
        <v>0.99996871200000004</v>
      </c>
      <c r="BX489">
        <v>15.7416317742658</v>
      </c>
      <c r="BY489">
        <v>15.7416317742658</v>
      </c>
      <c r="BZ489">
        <v>15.7416317742658</v>
      </c>
      <c r="CA489">
        <v>15.7416317742658</v>
      </c>
      <c r="CB489">
        <v>1387803.2738562401</v>
      </c>
      <c r="CC489">
        <v>531458.02841331705</v>
      </c>
      <c r="CD489">
        <v>3665202.1667919201</v>
      </c>
      <c r="CE489">
        <v>14365694.577780399</v>
      </c>
    </row>
    <row r="490" spans="1:83" x14ac:dyDescent="0.25">
      <c r="A490">
        <v>542</v>
      </c>
      <c r="B490" t="s">
        <v>89</v>
      </c>
      <c r="C490">
        <v>2</v>
      </c>
      <c r="D490">
        <v>2034</v>
      </c>
      <c r="E490">
        <v>2032</v>
      </c>
      <c r="F490">
        <v>9.6765668798674001E-2</v>
      </c>
      <c r="G490">
        <v>3.7060225181266199E-2</v>
      </c>
      <c r="H490">
        <v>0.20909049809959401</v>
      </c>
      <c r="I490">
        <v>0.65708360792046505</v>
      </c>
      <c r="J490">
        <v>160.83928575941701</v>
      </c>
      <c r="K490">
        <v>160.83928575941701</v>
      </c>
      <c r="L490">
        <v>131.58467344049501</v>
      </c>
      <c r="M490">
        <v>105.503293664539</v>
      </c>
      <c r="N490">
        <v>88318.728264654404</v>
      </c>
      <c r="O490">
        <v>33825.136516350904</v>
      </c>
      <c r="P490">
        <v>233266.63814337301</v>
      </c>
      <c r="Q490">
        <v>914277.96993342903</v>
      </c>
      <c r="R490">
        <v>146799183.528835</v>
      </c>
      <c r="S490">
        <v>146799183.528835</v>
      </c>
      <c r="T490">
        <v>1</v>
      </c>
      <c r="U490">
        <v>60.746000000000002</v>
      </c>
      <c r="V490">
        <v>74261.676654615905</v>
      </c>
      <c r="W490">
        <v>60.746000000000002</v>
      </c>
      <c r="X490">
        <v>14.460217443803099</v>
      </c>
      <c r="Y490">
        <v>14.460217443803099</v>
      </c>
      <c r="Z490">
        <v>12.565474232463201</v>
      </c>
      <c r="AA490">
        <v>7.4577933998315302</v>
      </c>
      <c r="AB490">
        <v>16.231310778987101</v>
      </c>
      <c r="AC490">
        <v>16.231310778987101</v>
      </c>
      <c r="AD490">
        <v>16.231310778987101</v>
      </c>
      <c r="AE490">
        <v>16.231310778987101</v>
      </c>
      <c r="AF490">
        <v>1432254.4225810501</v>
      </c>
      <c r="AG490">
        <v>548508.81637704605</v>
      </c>
      <c r="AH490">
        <v>3782725.1672150302</v>
      </c>
      <c r="AI490">
        <v>14826272.600437701</v>
      </c>
      <c r="AJ490">
        <v>130.14775753662701</v>
      </c>
      <c r="AK490">
        <v>130.14775753662701</v>
      </c>
      <c r="AL490">
        <v>102.787888429045</v>
      </c>
      <c r="AM490">
        <v>81.814189485721201</v>
      </c>
      <c r="AN490">
        <v>144.60797498042999</v>
      </c>
      <c r="AO490">
        <v>144.60797498042999</v>
      </c>
      <c r="AP490">
        <v>115.353362661508</v>
      </c>
      <c r="AQ490">
        <v>89.271982885552703</v>
      </c>
      <c r="AR490">
        <v>14205121.1732671</v>
      </c>
      <c r="AS490">
        <v>5440410.7980046803</v>
      </c>
      <c r="AT490">
        <v>30694314.404658001</v>
      </c>
      <c r="AU490">
        <v>96459337.152906001</v>
      </c>
      <c r="AV490">
        <v>1.1112346733560601</v>
      </c>
      <c r="AW490">
        <v>1.1112346733560601</v>
      </c>
      <c r="AX490">
        <v>1.12238155816458</v>
      </c>
      <c r="AY490">
        <v>1.09128592190211</v>
      </c>
      <c r="AZ490">
        <v>1.1112346733560601</v>
      </c>
      <c r="BA490">
        <v>1.1112346733560601</v>
      </c>
      <c r="BB490">
        <v>1.12238155816458</v>
      </c>
      <c r="BC490">
        <v>1.0912906129509601</v>
      </c>
      <c r="BD490">
        <v>1.0672101137741199</v>
      </c>
      <c r="BE490">
        <v>1.0672101137741199</v>
      </c>
      <c r="BF490">
        <v>1.08262858928256</v>
      </c>
      <c r="BG490">
        <v>0.85088272240364204</v>
      </c>
      <c r="BH490">
        <v>0.16033476999999999</v>
      </c>
      <c r="BI490">
        <v>0.16033476999999999</v>
      </c>
      <c r="BJ490">
        <v>0.18832829600000001</v>
      </c>
      <c r="BK490">
        <v>0.21767109699999901</v>
      </c>
      <c r="BL490">
        <v>0.16033476999999999</v>
      </c>
      <c r="BM490">
        <v>0.16033476999999999</v>
      </c>
      <c r="BN490">
        <v>0.18832829600000001</v>
      </c>
      <c r="BO490">
        <v>0.21767057500000001</v>
      </c>
      <c r="BP490">
        <v>0.15867292099999999</v>
      </c>
      <c r="BQ490">
        <v>0.15867292099999999</v>
      </c>
      <c r="BR490">
        <v>0.18056576799999999</v>
      </c>
      <c r="BS490">
        <v>3.9175603999999899E-2</v>
      </c>
      <c r="BT490">
        <v>1</v>
      </c>
      <c r="BU490">
        <v>1</v>
      </c>
      <c r="BV490">
        <v>1</v>
      </c>
      <c r="BW490">
        <v>0.99996871200000004</v>
      </c>
      <c r="BX490">
        <v>16.231310778987101</v>
      </c>
      <c r="BY490">
        <v>16.231310778987101</v>
      </c>
      <c r="BZ490">
        <v>16.231310778987101</v>
      </c>
      <c r="CA490">
        <v>16.231310778987101</v>
      </c>
      <c r="CB490">
        <v>1432254.4225810501</v>
      </c>
      <c r="CC490">
        <v>548508.81637704605</v>
      </c>
      <c r="CD490">
        <v>3782725.1672150302</v>
      </c>
      <c r="CE490">
        <v>14826272.600437701</v>
      </c>
    </row>
    <row r="491" spans="1:83" x14ac:dyDescent="0.25">
      <c r="A491">
        <v>564</v>
      </c>
      <c r="B491" t="s">
        <v>89</v>
      </c>
      <c r="C491">
        <v>2</v>
      </c>
      <c r="D491">
        <v>2035</v>
      </c>
      <c r="E491">
        <v>2033</v>
      </c>
      <c r="F491">
        <v>9.6618035648302097E-2</v>
      </c>
      <c r="G491">
        <v>3.70061663835635E-2</v>
      </c>
      <c r="H491">
        <v>0.20895798676787899</v>
      </c>
      <c r="I491">
        <v>0.657417811200255</v>
      </c>
      <c r="J491">
        <v>161.47194351673701</v>
      </c>
      <c r="K491">
        <v>161.47194351673701</v>
      </c>
      <c r="L491">
        <v>132.21447305793799</v>
      </c>
      <c r="M491">
        <v>106.129915880098</v>
      </c>
      <c r="N491">
        <v>88394.745570731102</v>
      </c>
      <c r="O491">
        <v>33856.522129372497</v>
      </c>
      <c r="P491">
        <v>233477.64066583599</v>
      </c>
      <c r="Q491">
        <v>915100.86367357394</v>
      </c>
      <c r="R491">
        <v>147728850.707847</v>
      </c>
      <c r="S491">
        <v>147728850.707847</v>
      </c>
      <c r="T491">
        <v>1</v>
      </c>
      <c r="U491">
        <v>60.746000000000002</v>
      </c>
      <c r="V491">
        <v>74941.455424168205</v>
      </c>
      <c r="W491">
        <v>60.746000000000002</v>
      </c>
      <c r="X491">
        <v>14.476943297611401</v>
      </c>
      <c r="Y491">
        <v>14.476943297611401</v>
      </c>
      <c r="Z491">
        <v>12.579341946394299</v>
      </c>
      <c r="AA491">
        <v>7.4684837118787204</v>
      </c>
      <c r="AB491">
        <v>16.847242682498699</v>
      </c>
      <c r="AC491">
        <v>16.847242682498699</v>
      </c>
      <c r="AD491">
        <v>16.847242682498699</v>
      </c>
      <c r="AE491">
        <v>16.847242682498699</v>
      </c>
      <c r="AF491">
        <v>1487927.04848429</v>
      </c>
      <c r="AG491">
        <v>569860.28365961299</v>
      </c>
      <c r="AH491">
        <v>3929899.6625320101</v>
      </c>
      <c r="AI491">
        <v>15403062.8387307</v>
      </c>
      <c r="AJ491">
        <v>130.14775753662701</v>
      </c>
      <c r="AK491">
        <v>130.14775753662701</v>
      </c>
      <c r="AL491">
        <v>102.787888429045</v>
      </c>
      <c r="AM491">
        <v>81.814189485721201</v>
      </c>
      <c r="AN491">
        <v>144.62470083423801</v>
      </c>
      <c r="AO491">
        <v>144.62470083423801</v>
      </c>
      <c r="AP491">
        <v>115.36723037543899</v>
      </c>
      <c r="AQ491">
        <v>89.282673197599905</v>
      </c>
      <c r="AR491">
        <v>14273271.3639734</v>
      </c>
      <c r="AS491">
        <v>5466878.4289472001</v>
      </c>
      <c r="AT491">
        <v>30869123.231444299</v>
      </c>
      <c r="AU491">
        <v>97119577.683482096</v>
      </c>
      <c r="AV491">
        <v>1.1113590127666599</v>
      </c>
      <c r="AW491">
        <v>1.1113590127666599</v>
      </c>
      <c r="AX491">
        <v>1.12251354143676</v>
      </c>
      <c r="AY491">
        <v>1.09141360911524</v>
      </c>
      <c r="AZ491">
        <v>1.1113590127666599</v>
      </c>
      <c r="BA491">
        <v>1.1113590127666599</v>
      </c>
      <c r="BB491">
        <v>1.12251354143676</v>
      </c>
      <c r="BC491">
        <v>1.0914183007129601</v>
      </c>
      <c r="BD491">
        <v>1.0673295271435099</v>
      </c>
      <c r="BE491">
        <v>1.0673295271435099</v>
      </c>
      <c r="BF491">
        <v>1.08275589791724</v>
      </c>
      <c r="BG491">
        <v>0.85092101415346399</v>
      </c>
      <c r="BH491">
        <v>0.16033476999999999</v>
      </c>
      <c r="BI491">
        <v>0.16033476999999999</v>
      </c>
      <c r="BJ491">
        <v>0.18832829600000001</v>
      </c>
      <c r="BK491">
        <v>0.21767109699999901</v>
      </c>
      <c r="BL491">
        <v>0.16033476999999999</v>
      </c>
      <c r="BM491">
        <v>0.16033476999999999</v>
      </c>
      <c r="BN491">
        <v>0.18832829600000001</v>
      </c>
      <c r="BO491">
        <v>0.21767057500000001</v>
      </c>
      <c r="BP491">
        <v>0.15867292099999999</v>
      </c>
      <c r="BQ491">
        <v>0.15867292099999999</v>
      </c>
      <c r="BR491">
        <v>0.18056576799999999</v>
      </c>
      <c r="BS491">
        <v>3.9175603999999899E-2</v>
      </c>
      <c r="BT491">
        <v>1</v>
      </c>
      <c r="BU491">
        <v>1</v>
      </c>
      <c r="BV491">
        <v>1</v>
      </c>
      <c r="BW491">
        <v>0.99996871200000004</v>
      </c>
      <c r="BX491">
        <v>16.847242682498699</v>
      </c>
      <c r="BY491">
        <v>16.847242682498699</v>
      </c>
      <c r="BZ491">
        <v>16.847242682498699</v>
      </c>
      <c r="CA491">
        <v>16.847242682498699</v>
      </c>
      <c r="CB491">
        <v>1487927.04848429</v>
      </c>
      <c r="CC491">
        <v>569860.28365961299</v>
      </c>
      <c r="CD491">
        <v>3929899.6625320101</v>
      </c>
      <c r="CE491">
        <v>15403062.8387307</v>
      </c>
    </row>
    <row r="492" spans="1:83" x14ac:dyDescent="0.25">
      <c r="A492">
        <v>586</v>
      </c>
      <c r="B492" t="s">
        <v>89</v>
      </c>
      <c r="C492">
        <v>2</v>
      </c>
      <c r="D492">
        <v>2036</v>
      </c>
      <c r="E492">
        <v>2034</v>
      </c>
      <c r="F492">
        <v>9.6518026745155805E-2</v>
      </c>
      <c r="G492">
        <v>3.6969542393388899E-2</v>
      </c>
      <c r="H492">
        <v>0.208868480041319</v>
      </c>
      <c r="I492">
        <v>0.65764395082013505</v>
      </c>
      <c r="J492">
        <v>161.909035510942</v>
      </c>
      <c r="K492">
        <v>161.909035510942</v>
      </c>
      <c r="L492">
        <v>132.64894883853501</v>
      </c>
      <c r="M492">
        <v>106.561272004689</v>
      </c>
      <c r="N492">
        <v>88474.920679632894</v>
      </c>
      <c r="O492">
        <v>33888.771259836998</v>
      </c>
      <c r="P492">
        <v>233696.34858297199</v>
      </c>
      <c r="Q492">
        <v>915955.27263901301</v>
      </c>
      <c r="R492">
        <v>148416721.28222799</v>
      </c>
      <c r="S492">
        <v>148416721.28222799</v>
      </c>
      <c r="T492">
        <v>1</v>
      </c>
      <c r="U492">
        <v>60.746000000000002</v>
      </c>
      <c r="V492">
        <v>75627.456773068901</v>
      </c>
      <c r="W492">
        <v>60.746000000000002</v>
      </c>
      <c r="X492">
        <v>14.4931257930744</v>
      </c>
      <c r="Y492">
        <v>14.4931257930744</v>
      </c>
      <c r="Z492">
        <v>12.592908228249501</v>
      </c>
      <c r="AA492">
        <v>7.4789303377279603</v>
      </c>
      <c r="AB492">
        <v>17.268152181240701</v>
      </c>
      <c r="AC492">
        <v>17.268152181240701</v>
      </c>
      <c r="AD492">
        <v>17.268152181240701</v>
      </c>
      <c r="AE492">
        <v>17.268152181240701</v>
      </c>
      <c r="AF492">
        <v>1526413.91853744</v>
      </c>
      <c r="AG492">
        <v>584639.576457549</v>
      </c>
      <c r="AH492">
        <v>4031727.4299347098</v>
      </c>
      <c r="AI492">
        <v>15802100.9751001</v>
      </c>
      <c r="AJ492">
        <v>130.14775753662701</v>
      </c>
      <c r="AK492">
        <v>130.14775753662701</v>
      </c>
      <c r="AL492">
        <v>102.787888429045</v>
      </c>
      <c r="AM492">
        <v>81.814189485721201</v>
      </c>
      <c r="AN492">
        <v>144.64088332970101</v>
      </c>
      <c r="AO492">
        <v>144.64088332970101</v>
      </c>
      <c r="AP492">
        <v>115.380796657294</v>
      </c>
      <c r="AQ492">
        <v>89.293119823449103</v>
      </c>
      <c r="AR492">
        <v>14324889.074146399</v>
      </c>
      <c r="AS492">
        <v>5486898.2693311498</v>
      </c>
      <c r="AT492">
        <v>30999574.986935299</v>
      </c>
      <c r="AU492">
        <v>97605358.951815799</v>
      </c>
      <c r="AV492">
        <v>1.11149005486435</v>
      </c>
      <c r="AW492">
        <v>1.11149005486435</v>
      </c>
      <c r="AX492">
        <v>1.1226502369153</v>
      </c>
      <c r="AY492">
        <v>1.0915460827793499</v>
      </c>
      <c r="AZ492">
        <v>1.11149005486435</v>
      </c>
      <c r="BA492">
        <v>1.11149005486435</v>
      </c>
      <c r="BB492">
        <v>1.1226502369153</v>
      </c>
      <c r="BC492">
        <v>1.0915507749465301</v>
      </c>
      <c r="BD492">
        <v>1.06745537765496</v>
      </c>
      <c r="BE492">
        <v>1.06745537765496</v>
      </c>
      <c r="BF492">
        <v>1.08288775185944</v>
      </c>
      <c r="BG492">
        <v>0.85096073843808895</v>
      </c>
      <c r="BH492">
        <v>0.16033476999999999</v>
      </c>
      <c r="BI492">
        <v>0.16033476999999999</v>
      </c>
      <c r="BJ492">
        <v>0.18832829600000001</v>
      </c>
      <c r="BK492">
        <v>0.21767109699999901</v>
      </c>
      <c r="BL492">
        <v>0.16033476999999999</v>
      </c>
      <c r="BM492">
        <v>0.16033476999999999</v>
      </c>
      <c r="BN492">
        <v>0.18832829600000001</v>
      </c>
      <c r="BO492">
        <v>0.21767057500000001</v>
      </c>
      <c r="BP492">
        <v>0.15867292099999999</v>
      </c>
      <c r="BQ492">
        <v>0.15867292099999999</v>
      </c>
      <c r="BR492">
        <v>0.18056576799999999</v>
      </c>
      <c r="BS492">
        <v>3.9175603999999899E-2</v>
      </c>
      <c r="BT492">
        <v>1</v>
      </c>
      <c r="BU492">
        <v>1</v>
      </c>
      <c r="BV492">
        <v>1</v>
      </c>
      <c r="BW492">
        <v>0.99996871200000004</v>
      </c>
      <c r="BX492">
        <v>17.268152181240701</v>
      </c>
      <c r="BY492">
        <v>17.268152181240701</v>
      </c>
      <c r="BZ492">
        <v>17.268152181240701</v>
      </c>
      <c r="CA492">
        <v>17.268152181240701</v>
      </c>
      <c r="CB492">
        <v>1526413.91853744</v>
      </c>
      <c r="CC492">
        <v>584639.576457549</v>
      </c>
      <c r="CD492">
        <v>4031727.4299347098</v>
      </c>
      <c r="CE492">
        <v>15802100.9751001</v>
      </c>
    </row>
    <row r="493" spans="1:83" x14ac:dyDescent="0.25">
      <c r="A493">
        <v>608</v>
      </c>
      <c r="B493" t="s">
        <v>89</v>
      </c>
      <c r="C493">
        <v>2</v>
      </c>
      <c r="D493">
        <v>2037</v>
      </c>
      <c r="E493">
        <v>2035</v>
      </c>
      <c r="F493">
        <v>9.6448307848812906E-2</v>
      </c>
      <c r="G493">
        <v>3.6944008718914602E-2</v>
      </c>
      <c r="H493">
        <v>0.20880606727883</v>
      </c>
      <c r="I493">
        <v>0.65780161615344102</v>
      </c>
      <c r="J493">
        <v>162.22211901726899</v>
      </c>
      <c r="K493">
        <v>162.22211901726899</v>
      </c>
      <c r="L493">
        <v>132.95902814930199</v>
      </c>
      <c r="M493">
        <v>106.868138901317</v>
      </c>
      <c r="N493">
        <v>88557.763368485103</v>
      </c>
      <c r="O493">
        <v>33921.577837751101</v>
      </c>
      <c r="P493">
        <v>233920.012627016</v>
      </c>
      <c r="Q493">
        <v>916829.93928709603</v>
      </c>
      <c r="R493">
        <v>148950545.110495</v>
      </c>
      <c r="S493">
        <v>148950545.110495</v>
      </c>
      <c r="T493">
        <v>1</v>
      </c>
      <c r="U493">
        <v>60.746000000000002</v>
      </c>
      <c r="V493">
        <v>76319.737661752093</v>
      </c>
      <c r="W493">
        <v>60.746000000000002</v>
      </c>
      <c r="X493">
        <v>14.5101806282312</v>
      </c>
      <c r="Y493">
        <v>14.5101806282312</v>
      </c>
      <c r="Z493">
        <v>12.6069588678461</v>
      </c>
      <c r="AA493">
        <v>7.4897685631854003</v>
      </c>
      <c r="AB493">
        <v>17.564180852411301</v>
      </c>
      <c r="AC493">
        <v>17.564180852411301</v>
      </c>
      <c r="AD493">
        <v>17.564180852411301</v>
      </c>
      <c r="AE493">
        <v>17.564180852411301</v>
      </c>
      <c r="AF493">
        <v>1553989.5077198199</v>
      </c>
      <c r="AG493">
        <v>595228.50727377599</v>
      </c>
      <c r="AH493">
        <v>4104684.93105949</v>
      </c>
      <c r="AI493">
        <v>16088004.061351299</v>
      </c>
      <c r="AJ493">
        <v>130.14775753662701</v>
      </c>
      <c r="AK493">
        <v>130.14775753662701</v>
      </c>
      <c r="AL493">
        <v>102.787888429045</v>
      </c>
      <c r="AM493">
        <v>81.814189485721201</v>
      </c>
      <c r="AN493">
        <v>144.657938164858</v>
      </c>
      <c r="AO493">
        <v>144.657938164858</v>
      </c>
      <c r="AP493">
        <v>115.394847296891</v>
      </c>
      <c r="AQ493">
        <v>89.303958048906594</v>
      </c>
      <c r="AR493">
        <v>14366028.0290656</v>
      </c>
      <c r="AS493">
        <v>5502830.2372492496</v>
      </c>
      <c r="AT493">
        <v>31101777.543560699</v>
      </c>
      <c r="AU493">
        <v>97979909.300620198</v>
      </c>
      <c r="AV493">
        <v>1.1116253502353901</v>
      </c>
      <c r="AW493">
        <v>1.1116253502353901</v>
      </c>
      <c r="AX493">
        <v>1.12278991622207</v>
      </c>
      <c r="AY493">
        <v>1.0916815872823</v>
      </c>
      <c r="AZ493">
        <v>1.1116253502353901</v>
      </c>
      <c r="BA493">
        <v>1.1116253502353901</v>
      </c>
      <c r="BB493">
        <v>1.12278991622207</v>
      </c>
      <c r="BC493">
        <v>1.09168628003197</v>
      </c>
      <c r="BD493">
        <v>1.06758531293486</v>
      </c>
      <c r="BE493">
        <v>1.06758531293486</v>
      </c>
      <c r="BF493">
        <v>1.0830224839474201</v>
      </c>
      <c r="BG493">
        <v>0.85100136853209996</v>
      </c>
      <c r="BH493">
        <v>0.16033476999999999</v>
      </c>
      <c r="BI493">
        <v>0.16033476999999999</v>
      </c>
      <c r="BJ493">
        <v>0.18832829600000001</v>
      </c>
      <c r="BK493">
        <v>0.21767109699999901</v>
      </c>
      <c r="BL493">
        <v>0.16033476999999999</v>
      </c>
      <c r="BM493">
        <v>0.16033476999999999</v>
      </c>
      <c r="BN493">
        <v>0.18832829600000001</v>
      </c>
      <c r="BO493">
        <v>0.21767057500000001</v>
      </c>
      <c r="BP493">
        <v>0.15867292099999999</v>
      </c>
      <c r="BQ493">
        <v>0.15867292099999999</v>
      </c>
      <c r="BR493">
        <v>0.18056576799999999</v>
      </c>
      <c r="BS493">
        <v>3.9175603999999899E-2</v>
      </c>
      <c r="BT493">
        <v>1</v>
      </c>
      <c r="BU493">
        <v>1</v>
      </c>
      <c r="BV493">
        <v>1</v>
      </c>
      <c r="BW493">
        <v>0.99996871200000004</v>
      </c>
      <c r="BX493">
        <v>17.564180852411301</v>
      </c>
      <c r="BY493">
        <v>17.564180852411301</v>
      </c>
      <c r="BZ493">
        <v>17.564180852411301</v>
      </c>
      <c r="CA493">
        <v>17.564180852411301</v>
      </c>
      <c r="CB493">
        <v>1553989.5077198199</v>
      </c>
      <c r="CC493">
        <v>595228.50727377599</v>
      </c>
      <c r="CD493">
        <v>4104684.93105949</v>
      </c>
      <c r="CE493">
        <v>16088004.061351299</v>
      </c>
    </row>
    <row r="494" spans="1:83" x14ac:dyDescent="0.25">
      <c r="A494">
        <v>630</v>
      </c>
      <c r="B494" t="s">
        <v>89</v>
      </c>
      <c r="C494">
        <v>2</v>
      </c>
      <c r="D494">
        <v>2038</v>
      </c>
      <c r="E494">
        <v>2036</v>
      </c>
      <c r="F494">
        <v>9.6400615379544502E-2</v>
      </c>
      <c r="G494">
        <v>3.6926540502793301E-2</v>
      </c>
      <c r="H494">
        <v>0.20876337549951901</v>
      </c>
      <c r="I494">
        <v>0.65790946861814203</v>
      </c>
      <c r="J494">
        <v>162.44385742041499</v>
      </c>
      <c r="K494">
        <v>162.44385742041499</v>
      </c>
      <c r="L494">
        <v>133.17751550430199</v>
      </c>
      <c r="M494">
        <v>107.083355106398</v>
      </c>
      <c r="N494">
        <v>88642.581391923304</v>
      </c>
      <c r="O494">
        <v>33954.802665456496</v>
      </c>
      <c r="P494">
        <v>234147.36999783001</v>
      </c>
      <c r="Q494">
        <v>917719.68884907104</v>
      </c>
      <c r="R494">
        <v>149370860.303269</v>
      </c>
      <c r="S494">
        <v>149370860.303269</v>
      </c>
      <c r="T494">
        <v>1</v>
      </c>
      <c r="U494">
        <v>60.746000000000002</v>
      </c>
      <c r="V494">
        <v>77018.355572058004</v>
      </c>
      <c r="W494">
        <v>60.746000000000002</v>
      </c>
      <c r="X494">
        <v>14.5277890173772</v>
      </c>
      <c r="Y494">
        <v>14.5277890173772</v>
      </c>
      <c r="Z494">
        <v>12.621316208846199</v>
      </c>
      <c r="AA494">
        <v>7.5008547542664097</v>
      </c>
      <c r="AB494">
        <v>17.768310866411198</v>
      </c>
      <c r="AC494">
        <v>17.768310866411198</v>
      </c>
      <c r="AD494">
        <v>17.768310866411198</v>
      </c>
      <c r="AE494">
        <v>17.768310866411198</v>
      </c>
      <c r="AF494">
        <v>1573521.8691653199</v>
      </c>
      <c r="AG494">
        <v>602729.14010032697</v>
      </c>
      <c r="AH494">
        <v>4156363.5022316501</v>
      </c>
      <c r="AI494">
        <v>16290519.372886</v>
      </c>
      <c r="AJ494">
        <v>130.14775753662701</v>
      </c>
      <c r="AK494">
        <v>130.14775753662701</v>
      </c>
      <c r="AL494">
        <v>102.787888429045</v>
      </c>
      <c r="AM494">
        <v>81.814189485721201</v>
      </c>
      <c r="AN494">
        <v>144.675546554004</v>
      </c>
      <c r="AO494">
        <v>144.675546554004</v>
      </c>
      <c r="AP494">
        <v>115.40920463789099</v>
      </c>
      <c r="AQ494">
        <v>89.3150442399876</v>
      </c>
      <c r="AR494">
        <v>14399442.853007101</v>
      </c>
      <c r="AS494">
        <v>5515749.1229257695</v>
      </c>
      <c r="AT494">
        <v>31183164.9981778</v>
      </c>
      <c r="AU494">
        <v>98272503.329158902</v>
      </c>
      <c r="AV494">
        <v>1.1117637589077101</v>
      </c>
      <c r="AW494">
        <v>1.1117637589077101</v>
      </c>
      <c r="AX494">
        <v>1.1229317839180399</v>
      </c>
      <c r="AY494">
        <v>1.0918193140432</v>
      </c>
      <c r="AZ494">
        <v>1.1117637589077101</v>
      </c>
      <c r="BA494">
        <v>1.1117637589077101</v>
      </c>
      <c r="BB494">
        <v>1.1229317839180399</v>
      </c>
      <c r="BC494">
        <v>1.0918240073849099</v>
      </c>
      <c r="BD494">
        <v>1.0677182381742101</v>
      </c>
      <c r="BE494">
        <v>1.0677182381742101</v>
      </c>
      <c r="BF494">
        <v>1.0831593269153299</v>
      </c>
      <c r="BG494">
        <v>0.85104266180048305</v>
      </c>
      <c r="BH494">
        <v>0.16033476999999999</v>
      </c>
      <c r="BI494">
        <v>0.16033476999999999</v>
      </c>
      <c r="BJ494">
        <v>0.18832829600000001</v>
      </c>
      <c r="BK494">
        <v>0.21767109699999901</v>
      </c>
      <c r="BL494">
        <v>0.16033476999999999</v>
      </c>
      <c r="BM494">
        <v>0.16033476999999999</v>
      </c>
      <c r="BN494">
        <v>0.18832829600000001</v>
      </c>
      <c r="BO494">
        <v>0.21767057500000001</v>
      </c>
      <c r="BP494">
        <v>0.15867292099999999</v>
      </c>
      <c r="BQ494">
        <v>0.15867292099999999</v>
      </c>
      <c r="BR494">
        <v>0.18056576799999999</v>
      </c>
      <c r="BS494">
        <v>3.9175603999999899E-2</v>
      </c>
      <c r="BT494">
        <v>1</v>
      </c>
      <c r="BU494">
        <v>1</v>
      </c>
      <c r="BV494">
        <v>1</v>
      </c>
      <c r="BW494">
        <v>0.99996871200000004</v>
      </c>
      <c r="BX494">
        <v>17.768310866411198</v>
      </c>
      <c r="BY494">
        <v>17.768310866411198</v>
      </c>
      <c r="BZ494">
        <v>17.768310866411198</v>
      </c>
      <c r="CA494">
        <v>17.768310866411198</v>
      </c>
      <c r="CB494">
        <v>1573521.8691653199</v>
      </c>
      <c r="CC494">
        <v>602729.14010032697</v>
      </c>
      <c r="CD494">
        <v>4156363.5022316501</v>
      </c>
      <c r="CE494">
        <v>16290519.372886</v>
      </c>
    </row>
    <row r="495" spans="1:83" x14ac:dyDescent="0.25">
      <c r="A495">
        <v>652</v>
      </c>
      <c r="B495" t="s">
        <v>89</v>
      </c>
      <c r="C495">
        <v>2</v>
      </c>
      <c r="D495">
        <v>2039</v>
      </c>
      <c r="E495">
        <v>2037</v>
      </c>
      <c r="F495">
        <v>9.6379630089243606E-2</v>
      </c>
      <c r="G495">
        <v>3.6918852596342901E-2</v>
      </c>
      <c r="H495">
        <v>0.20874465489513</v>
      </c>
      <c r="I495">
        <v>0.65795686241928197</v>
      </c>
      <c r="J495">
        <v>162.553027778401</v>
      </c>
      <c r="K495">
        <v>162.553027778401</v>
      </c>
      <c r="L495">
        <v>133.283254564868</v>
      </c>
      <c r="M495">
        <v>107.185779889372</v>
      </c>
      <c r="N495">
        <v>88729.798647250296</v>
      </c>
      <c r="O495">
        <v>33988.534238280001</v>
      </c>
      <c r="P495">
        <v>234379.20613117499</v>
      </c>
      <c r="Q495">
        <v>918627.733721114</v>
      </c>
      <c r="R495">
        <v>149650890.03685799</v>
      </c>
      <c r="S495">
        <v>149650890.03685799</v>
      </c>
      <c r="T495">
        <v>1</v>
      </c>
      <c r="U495">
        <v>60.746000000000002</v>
      </c>
      <c r="V495">
        <v>77723.368512005603</v>
      </c>
      <c r="W495">
        <v>60.746000000000002</v>
      </c>
      <c r="X495">
        <v>14.545802595703099</v>
      </c>
      <c r="Y495">
        <v>14.545802595703099</v>
      </c>
      <c r="Z495">
        <v>12.6358984897513</v>
      </c>
      <c r="AA495">
        <v>7.5121227575798599</v>
      </c>
      <c r="AB495">
        <v>17.859467646071302</v>
      </c>
      <c r="AC495">
        <v>17.859467646071302</v>
      </c>
      <c r="AD495">
        <v>17.859467646071302</v>
      </c>
      <c r="AE495">
        <v>17.859467646071302</v>
      </c>
      <c r="AF495">
        <v>1583109.3144332999</v>
      </c>
      <c r="AG495">
        <v>606414.69963245804</v>
      </c>
      <c r="AH495">
        <v>4181747.3788889502</v>
      </c>
      <c r="AI495">
        <v>16389985.0911626</v>
      </c>
      <c r="AJ495">
        <v>130.14775753662701</v>
      </c>
      <c r="AK495">
        <v>130.14775753662701</v>
      </c>
      <c r="AL495">
        <v>102.787888429045</v>
      </c>
      <c r="AM495">
        <v>81.814189485721201</v>
      </c>
      <c r="AN495">
        <v>144.69356013232999</v>
      </c>
      <c r="AO495">
        <v>144.69356013232999</v>
      </c>
      <c r="AP495">
        <v>115.423786918796</v>
      </c>
      <c r="AQ495">
        <v>89.326312243301004</v>
      </c>
      <c r="AR495">
        <v>14423297.424278401</v>
      </c>
      <c r="AS495">
        <v>5524939.1501823002</v>
      </c>
      <c r="AT495">
        <v>31238823.395493101</v>
      </c>
      <c r="AU495">
        <v>98463830.066904396</v>
      </c>
      <c r="AV495">
        <v>1.1119059642414599</v>
      </c>
      <c r="AW495">
        <v>1.1119059642414599</v>
      </c>
      <c r="AX495">
        <v>1.12307632409017</v>
      </c>
      <c r="AY495">
        <v>1.09195975422595</v>
      </c>
      <c r="AZ495">
        <v>1.1119059642414599</v>
      </c>
      <c r="BA495">
        <v>1.1119059642414599</v>
      </c>
      <c r="BB495">
        <v>1.12307632409017</v>
      </c>
      <c r="BC495">
        <v>1.09196444817136</v>
      </c>
      <c r="BD495">
        <v>1.06785480966001</v>
      </c>
      <c r="BE495">
        <v>1.06785480966001</v>
      </c>
      <c r="BF495">
        <v>1.0832987477045499</v>
      </c>
      <c r="BG495">
        <v>0.85108476533897703</v>
      </c>
      <c r="BH495">
        <v>0.16033476999999999</v>
      </c>
      <c r="BI495">
        <v>0.16033476999999999</v>
      </c>
      <c r="BJ495">
        <v>0.18832829600000001</v>
      </c>
      <c r="BK495">
        <v>0.21767109699999901</v>
      </c>
      <c r="BL495">
        <v>0.16033476999999999</v>
      </c>
      <c r="BM495">
        <v>0.16033476999999999</v>
      </c>
      <c r="BN495">
        <v>0.18832829600000001</v>
      </c>
      <c r="BO495">
        <v>0.21767057500000001</v>
      </c>
      <c r="BP495">
        <v>0.15867292099999999</v>
      </c>
      <c r="BQ495">
        <v>0.15867292099999999</v>
      </c>
      <c r="BR495">
        <v>0.18056576799999999</v>
      </c>
      <c r="BS495">
        <v>3.9175603999999899E-2</v>
      </c>
      <c r="BT495">
        <v>1</v>
      </c>
      <c r="BU495">
        <v>1</v>
      </c>
      <c r="BV495">
        <v>1</v>
      </c>
      <c r="BW495">
        <v>0.99996871200000004</v>
      </c>
      <c r="BX495">
        <v>17.859467646071302</v>
      </c>
      <c r="BY495">
        <v>17.859467646071302</v>
      </c>
      <c r="BZ495">
        <v>17.859467646071302</v>
      </c>
      <c r="CA495">
        <v>17.859467646071302</v>
      </c>
      <c r="CB495">
        <v>1583109.3144332999</v>
      </c>
      <c r="CC495">
        <v>606414.69963245804</v>
      </c>
      <c r="CD495">
        <v>4181747.3788889502</v>
      </c>
      <c r="CE495">
        <v>16389985.0911626</v>
      </c>
    </row>
    <row r="496" spans="1:83" x14ac:dyDescent="0.25">
      <c r="A496">
        <v>674</v>
      </c>
      <c r="B496" t="s">
        <v>89</v>
      </c>
      <c r="C496">
        <v>2</v>
      </c>
      <c r="D496">
        <v>2040</v>
      </c>
      <c r="E496">
        <v>2038</v>
      </c>
      <c r="F496">
        <v>9.6362633534277098E-2</v>
      </c>
      <c r="G496">
        <v>3.6912625417606898E-2</v>
      </c>
      <c r="H496">
        <v>0.20872942294748401</v>
      </c>
      <c r="I496">
        <v>0.65799531810063105</v>
      </c>
      <c r="J496">
        <v>162.64616887587599</v>
      </c>
      <c r="K496">
        <v>162.64616887587599</v>
      </c>
      <c r="L496">
        <v>133.372744936131</v>
      </c>
      <c r="M496">
        <v>107.271903281272</v>
      </c>
      <c r="N496">
        <v>88817.439908686603</v>
      </c>
      <c r="O496">
        <v>34022.367069637803</v>
      </c>
      <c r="P496">
        <v>234611.88629792299</v>
      </c>
      <c r="Q496">
        <v>919539.19483257295</v>
      </c>
      <c r="R496">
        <v>149910974.832093</v>
      </c>
      <c r="S496">
        <v>149910974.832093</v>
      </c>
      <c r="T496">
        <v>1</v>
      </c>
      <c r="U496">
        <v>60.746000000000002</v>
      </c>
      <c r="V496">
        <v>78434.835020609797</v>
      </c>
      <c r="W496">
        <v>60.746000000000002</v>
      </c>
      <c r="X496">
        <v>14.5643103010002</v>
      </c>
      <c r="Y496">
        <v>14.5643103010002</v>
      </c>
      <c r="Z496">
        <v>12.6507554688376</v>
      </c>
      <c r="AA496">
        <v>7.5236127573024003</v>
      </c>
      <c r="AB496">
        <v>17.934101038248599</v>
      </c>
      <c r="AC496">
        <v>17.934101038248599</v>
      </c>
      <c r="AD496">
        <v>17.934101038248599</v>
      </c>
      <c r="AE496">
        <v>17.934101038248599</v>
      </c>
      <c r="AF496">
        <v>1591289.17404324</v>
      </c>
      <c r="AG496">
        <v>609553.80717128899</v>
      </c>
      <c r="AH496">
        <v>4203380.3640210098</v>
      </c>
      <c r="AI496">
        <v>16474762.593091801</v>
      </c>
      <c r="AJ496">
        <v>130.14775753662701</v>
      </c>
      <c r="AK496">
        <v>130.14775753662701</v>
      </c>
      <c r="AL496">
        <v>102.787888429045</v>
      </c>
      <c r="AM496">
        <v>81.814189485721201</v>
      </c>
      <c r="AN496">
        <v>144.71206783762699</v>
      </c>
      <c r="AO496">
        <v>144.71206783762699</v>
      </c>
      <c r="AP496">
        <v>115.438643897883</v>
      </c>
      <c r="AQ496">
        <v>89.337802243023603</v>
      </c>
      <c r="AR496">
        <v>14445816.330511199</v>
      </c>
      <c r="AS496">
        <v>5533607.6599653596</v>
      </c>
      <c r="AT496">
        <v>31290831.2701976</v>
      </c>
      <c r="AU496">
        <v>98640719.571418807</v>
      </c>
      <c r="AV496">
        <v>1.1120487387046301</v>
      </c>
      <c r="AW496">
        <v>1.1120487387046301</v>
      </c>
      <c r="AX496">
        <v>1.12322126564359</v>
      </c>
      <c r="AY496">
        <v>1.0921006015419099</v>
      </c>
      <c r="AZ496">
        <v>1.1120487387046301</v>
      </c>
      <c r="BA496">
        <v>1.1120487387046301</v>
      </c>
      <c r="BB496">
        <v>1.12322126564359</v>
      </c>
      <c r="BC496">
        <v>1.09210529609277</v>
      </c>
      <c r="BD496">
        <v>1.06799192772764</v>
      </c>
      <c r="BE496">
        <v>1.06799192772764</v>
      </c>
      <c r="BF496">
        <v>1.08343855565878</v>
      </c>
      <c r="BG496">
        <v>0.85112698759276295</v>
      </c>
      <c r="BH496">
        <v>0.16033476999999999</v>
      </c>
      <c r="BI496">
        <v>0.16033476999999999</v>
      </c>
      <c r="BJ496">
        <v>0.18832829600000001</v>
      </c>
      <c r="BK496">
        <v>0.21767109699999901</v>
      </c>
      <c r="BL496">
        <v>0.16033476999999999</v>
      </c>
      <c r="BM496">
        <v>0.16033476999999999</v>
      </c>
      <c r="BN496">
        <v>0.18832829600000001</v>
      </c>
      <c r="BO496">
        <v>0.21767057500000001</v>
      </c>
      <c r="BP496">
        <v>0.15867292099999999</v>
      </c>
      <c r="BQ496">
        <v>0.15867292099999999</v>
      </c>
      <c r="BR496">
        <v>0.18056576799999999</v>
      </c>
      <c r="BS496">
        <v>3.9175603999999899E-2</v>
      </c>
      <c r="BT496">
        <v>1</v>
      </c>
      <c r="BU496">
        <v>1</v>
      </c>
      <c r="BV496">
        <v>1</v>
      </c>
      <c r="BW496">
        <v>0.99996871200000004</v>
      </c>
      <c r="BX496">
        <v>17.934101038248599</v>
      </c>
      <c r="BY496">
        <v>17.934101038248599</v>
      </c>
      <c r="BZ496">
        <v>17.934101038248599</v>
      </c>
      <c r="CA496">
        <v>17.934101038248599</v>
      </c>
      <c r="CB496">
        <v>1591289.17404324</v>
      </c>
      <c r="CC496">
        <v>609553.80717128899</v>
      </c>
      <c r="CD496">
        <v>4203380.3640210098</v>
      </c>
      <c r="CE496">
        <v>16474762.593091801</v>
      </c>
    </row>
    <row r="497" spans="1:83" x14ac:dyDescent="0.25">
      <c r="A497">
        <v>696</v>
      </c>
      <c r="B497" t="s">
        <v>89</v>
      </c>
      <c r="C497">
        <v>2</v>
      </c>
      <c r="D497">
        <v>2041</v>
      </c>
      <c r="E497">
        <v>2039</v>
      </c>
      <c r="F497">
        <v>9.6349194242979302E-2</v>
      </c>
      <c r="G497">
        <v>3.6907700995867598E-2</v>
      </c>
      <c r="H497">
        <v>0.20871737986750999</v>
      </c>
      <c r="I497">
        <v>0.65802572489364197</v>
      </c>
      <c r="J497">
        <v>162.724333893996</v>
      </c>
      <c r="K497">
        <v>162.724333893996</v>
      </c>
      <c r="L497">
        <v>133.44722641425699</v>
      </c>
      <c r="M497">
        <v>107.343009832173</v>
      </c>
      <c r="N497">
        <v>88905.476753349794</v>
      </c>
      <c r="O497">
        <v>34056.296772266898</v>
      </c>
      <c r="P497">
        <v>234845.36490541301</v>
      </c>
      <c r="Q497">
        <v>920453.883489158</v>
      </c>
      <c r="R497">
        <v>150152625.53968999</v>
      </c>
      <c r="S497">
        <v>150152625.53968999</v>
      </c>
      <c r="T497">
        <v>1</v>
      </c>
      <c r="U497">
        <v>60.746000000000002</v>
      </c>
      <c r="V497">
        <v>79152.8141727412</v>
      </c>
      <c r="W497">
        <v>60.746000000000002</v>
      </c>
      <c r="X497">
        <v>14.582892077216099</v>
      </c>
      <c r="Y497">
        <v>14.582892077216099</v>
      </c>
      <c r="Z497">
        <v>12.665653705059601</v>
      </c>
      <c r="AA497">
        <v>7.5351360662990796</v>
      </c>
      <c r="AB497">
        <v>17.993684280152699</v>
      </c>
      <c r="AC497">
        <v>17.993684280152699</v>
      </c>
      <c r="AD497">
        <v>17.993684280152699</v>
      </c>
      <c r="AE497">
        <v>17.993684280152699</v>
      </c>
      <c r="AF497">
        <v>1598152.9722883401</v>
      </c>
      <c r="AG497">
        <v>612187.73151452804</v>
      </c>
      <c r="AH497">
        <v>4221532.2104159202</v>
      </c>
      <c r="AI497">
        <v>16545897.9550431</v>
      </c>
      <c r="AJ497">
        <v>130.14775753662701</v>
      </c>
      <c r="AK497">
        <v>130.14775753662701</v>
      </c>
      <c r="AL497">
        <v>102.787888429045</v>
      </c>
      <c r="AM497">
        <v>81.814189485721201</v>
      </c>
      <c r="AN497">
        <v>144.73064961384301</v>
      </c>
      <c r="AO497">
        <v>144.73064961384301</v>
      </c>
      <c r="AP497">
        <v>115.45354213410501</v>
      </c>
      <c r="AQ497">
        <v>89.349325552020204</v>
      </c>
      <c r="AR497">
        <v>14467084.484216901</v>
      </c>
      <c r="AS497">
        <v>5541788.2071633805</v>
      </c>
      <c r="AT497">
        <v>31339462.582871601</v>
      </c>
      <c r="AU497">
        <v>98804290.265438497</v>
      </c>
      <c r="AV497">
        <v>1.1121920344817</v>
      </c>
      <c r="AW497">
        <v>1.1121920344817</v>
      </c>
      <c r="AX497">
        <v>1.12336657907314</v>
      </c>
      <c r="AY497">
        <v>1.09224182571691</v>
      </c>
      <c r="AZ497">
        <v>1.1121920344817</v>
      </c>
      <c r="BA497">
        <v>1.1121920344817</v>
      </c>
      <c r="BB497">
        <v>1.12336657907314</v>
      </c>
      <c r="BC497">
        <v>1.09224652087484</v>
      </c>
      <c r="BD497">
        <v>1.0681295464559</v>
      </c>
      <c r="BE497">
        <v>1.0681295464559</v>
      </c>
      <c r="BF497">
        <v>1.0835787223178801</v>
      </c>
      <c r="BG497">
        <v>0.85116931945883501</v>
      </c>
      <c r="BH497">
        <v>0.16033476999999999</v>
      </c>
      <c r="BI497">
        <v>0.16033476999999999</v>
      </c>
      <c r="BJ497">
        <v>0.18832829600000001</v>
      </c>
      <c r="BK497">
        <v>0.21767109699999901</v>
      </c>
      <c r="BL497">
        <v>0.16033476999999999</v>
      </c>
      <c r="BM497">
        <v>0.16033476999999999</v>
      </c>
      <c r="BN497">
        <v>0.18832829600000001</v>
      </c>
      <c r="BO497">
        <v>0.21767057500000001</v>
      </c>
      <c r="BP497">
        <v>0.15867292099999999</v>
      </c>
      <c r="BQ497">
        <v>0.15867292099999999</v>
      </c>
      <c r="BR497">
        <v>0.18056576799999999</v>
      </c>
      <c r="BS497">
        <v>3.9175603999999899E-2</v>
      </c>
      <c r="BT497">
        <v>1</v>
      </c>
      <c r="BU497">
        <v>1</v>
      </c>
      <c r="BV497">
        <v>1</v>
      </c>
      <c r="BW497">
        <v>0.99996871200000004</v>
      </c>
      <c r="BX497">
        <v>17.993684280152699</v>
      </c>
      <c r="BY497">
        <v>17.993684280152699</v>
      </c>
      <c r="BZ497">
        <v>17.993684280152699</v>
      </c>
      <c r="CA497">
        <v>17.993684280152699</v>
      </c>
      <c r="CB497">
        <v>1598152.9722883401</v>
      </c>
      <c r="CC497">
        <v>612187.73151452804</v>
      </c>
      <c r="CD497">
        <v>4221532.2104159202</v>
      </c>
      <c r="CE497">
        <v>16545897.9550431</v>
      </c>
    </row>
    <row r="498" spans="1:83" x14ac:dyDescent="0.25">
      <c r="A498">
        <v>718</v>
      </c>
      <c r="B498" t="s">
        <v>89</v>
      </c>
      <c r="C498">
        <v>2</v>
      </c>
      <c r="D498">
        <v>2042</v>
      </c>
      <c r="E498">
        <v>2040</v>
      </c>
      <c r="F498">
        <v>9.6339039172518501E-2</v>
      </c>
      <c r="G498">
        <v>3.6903979354254303E-2</v>
      </c>
      <c r="H498">
        <v>0.20870828141506001</v>
      </c>
      <c r="I498">
        <v>0.65804870005816596</v>
      </c>
      <c r="J498">
        <v>162.788629233401</v>
      </c>
      <c r="K498">
        <v>162.788629233401</v>
      </c>
      <c r="L498">
        <v>133.50780859019699</v>
      </c>
      <c r="M498">
        <v>107.400209688942</v>
      </c>
      <c r="N498">
        <v>88993.886767804797</v>
      </c>
      <c r="O498">
        <v>34090.318817200299</v>
      </c>
      <c r="P498">
        <v>235079.601000141</v>
      </c>
      <c r="Q498">
        <v>921371.63190247398</v>
      </c>
      <c r="R498">
        <v>150377177.94902</v>
      </c>
      <c r="S498">
        <v>150377177.94902</v>
      </c>
      <c r="T498">
        <v>1</v>
      </c>
      <c r="U498">
        <v>60.746000000000002</v>
      </c>
      <c r="V498">
        <v>79877.365584032304</v>
      </c>
      <c r="W498">
        <v>60.746000000000002</v>
      </c>
      <c r="X498">
        <v>14.601541701265701</v>
      </c>
      <c r="Y498">
        <v>14.601541701265701</v>
      </c>
      <c r="Z498">
        <v>12.6805901656433</v>
      </c>
      <c r="AA498">
        <v>7.54669020771248</v>
      </c>
      <c r="AB498">
        <v>18.0393299955084</v>
      </c>
      <c r="AC498">
        <v>18.0393299955084</v>
      </c>
      <c r="AD498">
        <v>18.0393299955084</v>
      </c>
      <c r="AE498">
        <v>18.0393299955084</v>
      </c>
      <c r="AF498">
        <v>1603795.2335616699</v>
      </c>
      <c r="AG498">
        <v>614352.77589989104</v>
      </c>
      <c r="AH498">
        <v>4236453.0354443304</v>
      </c>
      <c r="AI498">
        <v>16604371.3499081</v>
      </c>
      <c r="AJ498">
        <v>130.14775753662701</v>
      </c>
      <c r="AK498">
        <v>130.14775753662701</v>
      </c>
      <c r="AL498">
        <v>102.787888429045</v>
      </c>
      <c r="AM498">
        <v>81.814189485721201</v>
      </c>
      <c r="AN498">
        <v>144.74929923789199</v>
      </c>
      <c r="AO498">
        <v>144.74929923789199</v>
      </c>
      <c r="AP498">
        <v>115.46847859468799</v>
      </c>
      <c r="AQ498">
        <v>89.360879693433603</v>
      </c>
      <c r="AR498">
        <v>14487192.837083399</v>
      </c>
      <c r="AS498">
        <v>5549516.2703816704</v>
      </c>
      <c r="AT498">
        <v>31384962.3737868</v>
      </c>
      <c r="AU498">
        <v>98955506.467768401</v>
      </c>
      <c r="AV498">
        <v>1.11233581368706</v>
      </c>
      <c r="AW498">
        <v>1.11233581368706</v>
      </c>
      <c r="AX498">
        <v>1.1235122378561799</v>
      </c>
      <c r="AY498">
        <v>1.0923833998018899</v>
      </c>
      <c r="AZ498">
        <v>1.11233581368706</v>
      </c>
      <c r="BA498">
        <v>1.11233581368706</v>
      </c>
      <c r="BB498">
        <v>1.1235122378561799</v>
      </c>
      <c r="BC498">
        <v>1.09238809556841</v>
      </c>
      <c r="BD498">
        <v>1.0682676294601401</v>
      </c>
      <c r="BE498">
        <v>1.0682676294601401</v>
      </c>
      <c r="BF498">
        <v>1.0837192220986001</v>
      </c>
      <c r="BG498">
        <v>0.85121175283363004</v>
      </c>
      <c r="BH498">
        <v>0.16033476999999999</v>
      </c>
      <c r="BI498">
        <v>0.16033476999999999</v>
      </c>
      <c r="BJ498">
        <v>0.18832829600000001</v>
      </c>
      <c r="BK498">
        <v>0.21767109699999901</v>
      </c>
      <c r="BL498">
        <v>0.16033476999999999</v>
      </c>
      <c r="BM498">
        <v>0.16033476999999999</v>
      </c>
      <c r="BN498">
        <v>0.18832829600000001</v>
      </c>
      <c r="BO498">
        <v>0.21767057500000001</v>
      </c>
      <c r="BP498">
        <v>0.15867292099999999</v>
      </c>
      <c r="BQ498">
        <v>0.15867292099999999</v>
      </c>
      <c r="BR498">
        <v>0.18056576799999999</v>
      </c>
      <c r="BS498">
        <v>3.9175603999999899E-2</v>
      </c>
      <c r="BT498">
        <v>1</v>
      </c>
      <c r="BU498">
        <v>1</v>
      </c>
      <c r="BV498">
        <v>1</v>
      </c>
      <c r="BW498">
        <v>0.99996871200000004</v>
      </c>
      <c r="BX498">
        <v>18.0393299955084</v>
      </c>
      <c r="BY498">
        <v>18.0393299955084</v>
      </c>
      <c r="BZ498">
        <v>18.0393299955084</v>
      </c>
      <c r="CA498">
        <v>18.0393299955084</v>
      </c>
      <c r="CB498">
        <v>1603795.2335616699</v>
      </c>
      <c r="CC498">
        <v>614352.77589989104</v>
      </c>
      <c r="CD498">
        <v>4236453.0354443304</v>
      </c>
      <c r="CE498">
        <v>16604371.3499081</v>
      </c>
    </row>
    <row r="499" spans="1:83" x14ac:dyDescent="0.25">
      <c r="A499">
        <v>740</v>
      </c>
      <c r="B499" t="s">
        <v>89</v>
      </c>
      <c r="C499">
        <v>2</v>
      </c>
      <c r="D499">
        <v>2043</v>
      </c>
      <c r="E499">
        <v>2041</v>
      </c>
      <c r="F499">
        <v>9.6331914985397199E-2</v>
      </c>
      <c r="G499">
        <v>3.6901367727379099E-2</v>
      </c>
      <c r="H499">
        <v>0.208701900470948</v>
      </c>
      <c r="I499">
        <v>0.65806481681627504</v>
      </c>
      <c r="J499">
        <v>162.84009472763699</v>
      </c>
      <c r="K499">
        <v>162.84009472763699</v>
      </c>
      <c r="L499">
        <v>133.55553350201501</v>
      </c>
      <c r="M499">
        <v>107.44454541103499</v>
      </c>
      <c r="N499">
        <v>89082.649022732905</v>
      </c>
      <c r="O499">
        <v>34124.428962252299</v>
      </c>
      <c r="P499">
        <v>235314.55629227401</v>
      </c>
      <c r="Q499">
        <v>922292.28322058998</v>
      </c>
      <c r="R499">
        <v>150585888.463337</v>
      </c>
      <c r="S499">
        <v>150585888.463337</v>
      </c>
      <c r="T499">
        <v>1</v>
      </c>
      <c r="U499">
        <v>60.746000000000002</v>
      </c>
      <c r="V499">
        <v>80608.549415826594</v>
      </c>
      <c r="W499">
        <v>60.746000000000002</v>
      </c>
      <c r="X499">
        <v>14.620254242423901</v>
      </c>
      <c r="Y499">
        <v>14.620254242423901</v>
      </c>
      <c r="Z499">
        <v>12.6955621243837</v>
      </c>
      <c r="AA499">
        <v>7.5582729767277597</v>
      </c>
      <c r="AB499">
        <v>18.0720829485861</v>
      </c>
      <c r="AC499">
        <v>18.0720829485861</v>
      </c>
      <c r="AD499">
        <v>18.0720829485861</v>
      </c>
      <c r="AE499">
        <v>18.0720829485861</v>
      </c>
      <c r="AF499">
        <v>1608304.90358485</v>
      </c>
      <c r="AG499">
        <v>616083.069408193</v>
      </c>
      <c r="AH499">
        <v>4248378.0487950901</v>
      </c>
      <c r="AI499">
        <v>16651104.5582157</v>
      </c>
      <c r="AJ499">
        <v>130.14775753662701</v>
      </c>
      <c r="AK499">
        <v>130.14775753662701</v>
      </c>
      <c r="AL499">
        <v>102.787888429045</v>
      </c>
      <c r="AM499">
        <v>81.814189485721201</v>
      </c>
      <c r="AN499">
        <v>144.76801177905099</v>
      </c>
      <c r="AO499">
        <v>144.76801177905099</v>
      </c>
      <c r="AP499">
        <v>115.48345055342899</v>
      </c>
      <c r="AQ499">
        <v>89.372462462448894</v>
      </c>
      <c r="AR499">
        <v>14506227.005450699</v>
      </c>
      <c r="AS499">
        <v>5556825.2447397001</v>
      </c>
      <c r="AT499">
        <v>31427561.106404699</v>
      </c>
      <c r="AU499">
        <v>99095275.106741905</v>
      </c>
      <c r="AV499">
        <v>1.1124800409708</v>
      </c>
      <c r="AW499">
        <v>1.1124800409708</v>
      </c>
      <c r="AX499">
        <v>1.12365821721314</v>
      </c>
      <c r="AY499">
        <v>1.09252529862282</v>
      </c>
      <c r="AZ499">
        <v>1.1124800409708</v>
      </c>
      <c r="BA499">
        <v>1.1124800409708</v>
      </c>
      <c r="BB499">
        <v>1.12365821721314</v>
      </c>
      <c r="BC499">
        <v>1.0925299949992999</v>
      </c>
      <c r="BD499">
        <v>1.0684061427909199</v>
      </c>
      <c r="BE499">
        <v>1.0684061427909199</v>
      </c>
      <c r="BF499">
        <v>1.0838600310990101</v>
      </c>
      <c r="BG499">
        <v>0.85125428014807702</v>
      </c>
      <c r="BH499">
        <v>0.16033476999999999</v>
      </c>
      <c r="BI499">
        <v>0.16033476999999999</v>
      </c>
      <c r="BJ499">
        <v>0.18832829600000001</v>
      </c>
      <c r="BK499">
        <v>0.21767109699999901</v>
      </c>
      <c r="BL499">
        <v>0.16033476999999999</v>
      </c>
      <c r="BM499">
        <v>0.16033476999999999</v>
      </c>
      <c r="BN499">
        <v>0.18832829600000001</v>
      </c>
      <c r="BO499">
        <v>0.21767057500000001</v>
      </c>
      <c r="BP499">
        <v>0.15867292099999999</v>
      </c>
      <c r="BQ499">
        <v>0.15867292099999999</v>
      </c>
      <c r="BR499">
        <v>0.18056576799999999</v>
      </c>
      <c r="BS499">
        <v>3.9175603999999899E-2</v>
      </c>
      <c r="BT499">
        <v>1</v>
      </c>
      <c r="BU499">
        <v>1</v>
      </c>
      <c r="BV499">
        <v>1</v>
      </c>
      <c r="BW499">
        <v>0.99996871200000004</v>
      </c>
      <c r="BX499">
        <v>18.0720829485861</v>
      </c>
      <c r="BY499">
        <v>18.0720829485861</v>
      </c>
      <c r="BZ499">
        <v>18.0720829485861</v>
      </c>
      <c r="CA499">
        <v>18.0720829485861</v>
      </c>
      <c r="CB499">
        <v>1608304.90358485</v>
      </c>
      <c r="CC499">
        <v>616083.069408193</v>
      </c>
      <c r="CD499">
        <v>4248378.0487950901</v>
      </c>
      <c r="CE499">
        <v>16651104.5582157</v>
      </c>
    </row>
    <row r="500" spans="1:83" x14ac:dyDescent="0.25">
      <c r="A500">
        <v>762</v>
      </c>
      <c r="B500" t="s">
        <v>89</v>
      </c>
      <c r="C500">
        <v>2</v>
      </c>
      <c r="D500">
        <v>2044</v>
      </c>
      <c r="E500">
        <v>2042</v>
      </c>
      <c r="F500">
        <v>9.6327587422986499E-2</v>
      </c>
      <c r="G500">
        <v>3.6899780332816899E-2</v>
      </c>
      <c r="H500">
        <v>0.20869802701774801</v>
      </c>
      <c r="I500">
        <v>0.65807460522644701</v>
      </c>
      <c r="J500">
        <v>162.87970083128599</v>
      </c>
      <c r="K500">
        <v>162.87970083128599</v>
      </c>
      <c r="L500">
        <v>133.59137365796599</v>
      </c>
      <c r="M500">
        <v>107.476989994153</v>
      </c>
      <c r="N500">
        <v>89171.7440779506</v>
      </c>
      <c r="O500">
        <v>34158.623260457098</v>
      </c>
      <c r="P500">
        <v>235550.19519653701</v>
      </c>
      <c r="Q500">
        <v>923215.69168443501</v>
      </c>
      <c r="R500">
        <v>150779931.13481301</v>
      </c>
      <c r="S500">
        <v>150779931.13481301</v>
      </c>
      <c r="T500">
        <v>1</v>
      </c>
      <c r="U500">
        <v>60.746000000000002</v>
      </c>
      <c r="V500">
        <v>81346.426380174395</v>
      </c>
      <c r="W500">
        <v>60.746000000000002</v>
      </c>
      <c r="X500">
        <v>14.639025099977999</v>
      </c>
      <c r="Y500">
        <v>14.639025099977999</v>
      </c>
      <c r="Z500">
        <v>12.710567034239601</v>
      </c>
      <c r="AA500">
        <v>7.5698823137505702</v>
      </c>
      <c r="AB500">
        <v>18.092918194681701</v>
      </c>
      <c r="AC500">
        <v>18.092918194681701</v>
      </c>
      <c r="AD500">
        <v>18.092918194681701</v>
      </c>
      <c r="AE500">
        <v>18.092918194681701</v>
      </c>
      <c r="AF500">
        <v>1611765.08133385</v>
      </c>
      <c r="AG500">
        <v>617410.50165425905</v>
      </c>
      <c r="AH500">
        <v>4257527.01701394</v>
      </c>
      <c r="AI500">
        <v>16686958.831896299</v>
      </c>
      <c r="AJ500">
        <v>130.14775753662701</v>
      </c>
      <c r="AK500">
        <v>130.14775753662701</v>
      </c>
      <c r="AL500">
        <v>102.787888429045</v>
      </c>
      <c r="AM500">
        <v>81.814189485721201</v>
      </c>
      <c r="AN500">
        <v>144.78678263660501</v>
      </c>
      <c r="AO500">
        <v>144.78678263660501</v>
      </c>
      <c r="AP500">
        <v>115.498455463285</v>
      </c>
      <c r="AQ500">
        <v>89.384071799471698</v>
      </c>
      <c r="AR500">
        <v>14524266.998020601</v>
      </c>
      <c r="AS500">
        <v>5563746.3374718996</v>
      </c>
      <c r="AT500">
        <v>31467474.1417077</v>
      </c>
      <c r="AU500">
        <v>99224443.657613501</v>
      </c>
      <c r="AV500">
        <v>1.1126246835171301</v>
      </c>
      <c r="AW500">
        <v>1.1126246835171301</v>
      </c>
      <c r="AX500">
        <v>1.1238044941259799</v>
      </c>
      <c r="AY500">
        <v>1.0926674987977401</v>
      </c>
      <c r="AZ500">
        <v>1.1126246835171301</v>
      </c>
      <c r="BA500">
        <v>1.1126246835171301</v>
      </c>
      <c r="BB500">
        <v>1.1238044941259799</v>
      </c>
      <c r="BC500">
        <v>1.0926721957854899</v>
      </c>
      <c r="BD500">
        <v>1.0685450549325399</v>
      </c>
      <c r="BE500">
        <v>1.0685450549325399</v>
      </c>
      <c r="BF500">
        <v>1.0840011271163399</v>
      </c>
      <c r="BG500">
        <v>0.85129689437251899</v>
      </c>
      <c r="BH500">
        <v>0.16033476999999999</v>
      </c>
      <c r="BI500">
        <v>0.16033476999999999</v>
      </c>
      <c r="BJ500">
        <v>0.18832829600000001</v>
      </c>
      <c r="BK500">
        <v>0.21767109699999901</v>
      </c>
      <c r="BL500">
        <v>0.16033476999999999</v>
      </c>
      <c r="BM500">
        <v>0.16033476999999999</v>
      </c>
      <c r="BN500">
        <v>0.18832829600000001</v>
      </c>
      <c r="BO500">
        <v>0.21767057500000001</v>
      </c>
      <c r="BP500">
        <v>0.15867292099999999</v>
      </c>
      <c r="BQ500">
        <v>0.15867292099999999</v>
      </c>
      <c r="BR500">
        <v>0.18056576799999999</v>
      </c>
      <c r="BS500">
        <v>3.9175603999999899E-2</v>
      </c>
      <c r="BT500">
        <v>1</v>
      </c>
      <c r="BU500">
        <v>1</v>
      </c>
      <c r="BV500">
        <v>1</v>
      </c>
      <c r="BW500">
        <v>0.99996871200000004</v>
      </c>
      <c r="BX500">
        <v>18.092918194681701</v>
      </c>
      <c r="BY500">
        <v>18.092918194681701</v>
      </c>
      <c r="BZ500">
        <v>18.092918194681701</v>
      </c>
      <c r="CA500">
        <v>18.092918194681701</v>
      </c>
      <c r="CB500">
        <v>1611765.08133385</v>
      </c>
      <c r="CC500">
        <v>617410.50165425905</v>
      </c>
      <c r="CD500">
        <v>4257527.01701394</v>
      </c>
      <c r="CE500">
        <v>16686958.831896299</v>
      </c>
    </row>
    <row r="501" spans="1:83" x14ac:dyDescent="0.25">
      <c r="A501">
        <v>784</v>
      </c>
      <c r="B501" t="s">
        <v>89</v>
      </c>
      <c r="C501">
        <v>2</v>
      </c>
      <c r="D501">
        <v>2045</v>
      </c>
      <c r="E501">
        <v>2043</v>
      </c>
      <c r="F501">
        <v>9.6325839709708802E-2</v>
      </c>
      <c r="G501">
        <v>3.6899137787487997E-2</v>
      </c>
      <c r="H501">
        <v>0.20869646670619099</v>
      </c>
      <c r="I501">
        <v>0.65807855579661101</v>
      </c>
      <c r="J501">
        <v>162.90835310880399</v>
      </c>
      <c r="K501">
        <v>162.90835310880399</v>
      </c>
      <c r="L501">
        <v>133.616236527431</v>
      </c>
      <c r="M501">
        <v>107.498451360678</v>
      </c>
      <c r="N501">
        <v>89261.153869432295</v>
      </c>
      <c r="O501">
        <v>34192.898038825799</v>
      </c>
      <c r="P501">
        <v>235786.48463063201</v>
      </c>
      <c r="Q501">
        <v>924141.72179841995</v>
      </c>
      <c r="R501">
        <v>150960402.91248199</v>
      </c>
      <c r="S501">
        <v>150960402.91248199</v>
      </c>
      <c r="T501">
        <v>1</v>
      </c>
      <c r="U501">
        <v>60.746000000000002</v>
      </c>
      <c r="V501">
        <v>82091.057744873702</v>
      </c>
      <c r="W501">
        <v>60.746000000000002</v>
      </c>
      <c r="X501">
        <v>14.657850003026899</v>
      </c>
      <c r="Y501">
        <v>14.657850003026899</v>
      </c>
      <c r="Z501">
        <v>12.7256025292356</v>
      </c>
      <c r="AA501">
        <v>7.5815163058064901</v>
      </c>
      <c r="AB501">
        <v>18.1027455691504</v>
      </c>
      <c r="AC501">
        <v>18.1027455691504</v>
      </c>
      <c r="AD501">
        <v>18.1027455691504</v>
      </c>
      <c r="AE501">
        <v>18.1027455691504</v>
      </c>
      <c r="AF501">
        <v>1614253.3950005299</v>
      </c>
      <c r="AG501">
        <v>618364.865876519</v>
      </c>
      <c r="AH501">
        <v>4264105.25240664</v>
      </c>
      <c r="AI501">
        <v>16712738.7720105</v>
      </c>
      <c r="AJ501">
        <v>130.14775753662701</v>
      </c>
      <c r="AK501">
        <v>130.14775753662701</v>
      </c>
      <c r="AL501">
        <v>102.787888429045</v>
      </c>
      <c r="AM501">
        <v>81.814189485721201</v>
      </c>
      <c r="AN501">
        <v>144.80560753965401</v>
      </c>
      <c r="AO501">
        <v>144.80560753965401</v>
      </c>
      <c r="AP501">
        <v>115.513490958281</v>
      </c>
      <c r="AQ501">
        <v>89.395705791527604</v>
      </c>
      <c r="AR501">
        <v>14541387.573460801</v>
      </c>
      <c r="AS501">
        <v>5570308.7075223904</v>
      </c>
      <c r="AT501">
        <v>31504902.700378101</v>
      </c>
      <c r="AU501">
        <v>99343803.931120798</v>
      </c>
      <c r="AV501">
        <v>1.11276971085126</v>
      </c>
      <c r="AW501">
        <v>1.11276971085126</v>
      </c>
      <c r="AX501">
        <v>1.1239510472061101</v>
      </c>
      <c r="AY501">
        <v>1.09280997860206</v>
      </c>
      <c r="AZ501">
        <v>1.11276971085126</v>
      </c>
      <c r="BA501">
        <v>1.11276971085126</v>
      </c>
      <c r="BB501">
        <v>1.1239510472061101</v>
      </c>
      <c r="BC501">
        <v>1.0928146762022799</v>
      </c>
      <c r="BD501">
        <v>1.06868433661757</v>
      </c>
      <c r="BE501">
        <v>1.06868433661757</v>
      </c>
      <c r="BF501">
        <v>1.0841424895195699</v>
      </c>
      <c r="BG501">
        <v>0.85133958897613304</v>
      </c>
      <c r="BH501">
        <v>0.16033476999999999</v>
      </c>
      <c r="BI501">
        <v>0.16033476999999999</v>
      </c>
      <c r="BJ501">
        <v>0.18832829600000001</v>
      </c>
      <c r="BK501">
        <v>0.21767109699999901</v>
      </c>
      <c r="BL501">
        <v>0.16033476999999999</v>
      </c>
      <c r="BM501">
        <v>0.16033476999999999</v>
      </c>
      <c r="BN501">
        <v>0.18832829600000001</v>
      </c>
      <c r="BO501">
        <v>0.21767057500000001</v>
      </c>
      <c r="BP501">
        <v>0.15867292099999999</v>
      </c>
      <c r="BQ501">
        <v>0.15867292099999999</v>
      </c>
      <c r="BR501">
        <v>0.18056576799999999</v>
      </c>
      <c r="BS501">
        <v>3.9175603999999899E-2</v>
      </c>
      <c r="BT501">
        <v>1</v>
      </c>
      <c r="BU501">
        <v>1</v>
      </c>
      <c r="BV501">
        <v>1</v>
      </c>
      <c r="BW501">
        <v>0.99996871200000004</v>
      </c>
      <c r="BX501">
        <v>18.1027455691504</v>
      </c>
      <c r="BY501">
        <v>18.1027455691504</v>
      </c>
      <c r="BZ501">
        <v>18.1027455691504</v>
      </c>
      <c r="CA501">
        <v>18.1027455691504</v>
      </c>
      <c r="CB501">
        <v>1614253.3950005299</v>
      </c>
      <c r="CC501">
        <v>618364.865876519</v>
      </c>
      <c r="CD501">
        <v>4264105.25240664</v>
      </c>
      <c r="CE501">
        <v>16712738.7720105</v>
      </c>
    </row>
    <row r="502" spans="1:83" x14ac:dyDescent="0.25">
      <c r="A502">
        <v>806</v>
      </c>
      <c r="B502" t="s">
        <v>89</v>
      </c>
      <c r="C502">
        <v>2</v>
      </c>
      <c r="D502">
        <v>2046</v>
      </c>
      <c r="E502">
        <v>2044</v>
      </c>
      <c r="F502">
        <v>9.6326471097008204E-2</v>
      </c>
      <c r="G502">
        <v>3.68993665751009E-2</v>
      </c>
      <c r="H502">
        <v>0.208697039551036</v>
      </c>
      <c r="I502">
        <v>0.65807712277685404</v>
      </c>
      <c r="J502">
        <v>162.92689647384299</v>
      </c>
      <c r="K502">
        <v>162.92689647384299</v>
      </c>
      <c r="L502">
        <v>133.63096879180199</v>
      </c>
      <c r="M502">
        <v>107.50977661310699</v>
      </c>
      <c r="N502">
        <v>89350.861605006998</v>
      </c>
      <c r="O502">
        <v>34227.249878633404</v>
      </c>
      <c r="P502">
        <v>236023.39382891799</v>
      </c>
      <c r="Q502">
        <v>925070.24756415898</v>
      </c>
      <c r="R502">
        <v>151128328.61807001</v>
      </c>
      <c r="S502">
        <v>151128328.61807001</v>
      </c>
      <c r="T502">
        <v>1</v>
      </c>
      <c r="U502">
        <v>60.746000000000002</v>
      </c>
      <c r="V502">
        <v>82842.505338557807</v>
      </c>
      <c r="W502">
        <v>60.746000000000002</v>
      </c>
      <c r="X502">
        <v>14.6767249853458</v>
      </c>
      <c r="Y502">
        <v>14.6767249853458</v>
      </c>
      <c r="Z502">
        <v>12.7406664108859</v>
      </c>
      <c r="AA502">
        <v>7.59317317551531</v>
      </c>
      <c r="AB502">
        <v>18.102413951870702</v>
      </c>
      <c r="AC502">
        <v>18.102413951870702</v>
      </c>
      <c r="AD502">
        <v>18.102413951870702</v>
      </c>
      <c r="AE502">
        <v>18.102413951870702</v>
      </c>
      <c r="AF502">
        <v>1615842.35716609</v>
      </c>
      <c r="AG502">
        <v>618973.994512934</v>
      </c>
      <c r="AH502">
        <v>4268304.5490400996</v>
      </c>
      <c r="AI502">
        <v>16729195.9981895</v>
      </c>
      <c r="AJ502">
        <v>130.14775753662701</v>
      </c>
      <c r="AK502">
        <v>130.14775753662701</v>
      </c>
      <c r="AL502">
        <v>102.787888429045</v>
      </c>
      <c r="AM502">
        <v>81.814189485721201</v>
      </c>
      <c r="AN502">
        <v>144.82448252197301</v>
      </c>
      <c r="AO502">
        <v>144.82448252197301</v>
      </c>
      <c r="AP502">
        <v>115.528554839931</v>
      </c>
      <c r="AQ502">
        <v>89.407362661236505</v>
      </c>
      <c r="AR502">
        <v>14557658.5785677</v>
      </c>
      <c r="AS502">
        <v>5576539.5975604896</v>
      </c>
      <c r="AT502">
        <v>31540034.774887301</v>
      </c>
      <c r="AU502">
        <v>99454095.667054594</v>
      </c>
      <c r="AV502">
        <v>1.1129150946611699</v>
      </c>
      <c r="AW502">
        <v>1.1129150946611699</v>
      </c>
      <c r="AX502">
        <v>1.12409785657244</v>
      </c>
      <c r="AY502">
        <v>1.0929527178440801</v>
      </c>
      <c r="AZ502">
        <v>1.1129150946611699</v>
      </c>
      <c r="BA502">
        <v>1.1129150946611699</v>
      </c>
      <c r="BB502">
        <v>1.12409785657244</v>
      </c>
      <c r="BC502">
        <v>1.0929574160578801</v>
      </c>
      <c r="BD502">
        <v>1.06882396065562</v>
      </c>
      <c r="BE502">
        <v>1.06882396065562</v>
      </c>
      <c r="BF502">
        <v>1.08428409913174</v>
      </c>
      <c r="BG502">
        <v>0.85138235788944505</v>
      </c>
      <c r="BH502">
        <v>0.16033476999999999</v>
      </c>
      <c r="BI502">
        <v>0.16033476999999999</v>
      </c>
      <c r="BJ502">
        <v>0.18832829600000001</v>
      </c>
      <c r="BK502">
        <v>0.21767109699999901</v>
      </c>
      <c r="BL502">
        <v>0.16033476999999999</v>
      </c>
      <c r="BM502">
        <v>0.16033476999999999</v>
      </c>
      <c r="BN502">
        <v>0.18832829600000001</v>
      </c>
      <c r="BO502">
        <v>0.21767057500000001</v>
      </c>
      <c r="BP502">
        <v>0.15867292099999999</v>
      </c>
      <c r="BQ502">
        <v>0.15867292099999999</v>
      </c>
      <c r="BR502">
        <v>0.18056576799999999</v>
      </c>
      <c r="BS502">
        <v>3.9175603999999899E-2</v>
      </c>
      <c r="BT502">
        <v>1</v>
      </c>
      <c r="BU502">
        <v>1</v>
      </c>
      <c r="BV502">
        <v>1</v>
      </c>
      <c r="BW502">
        <v>0.99996871200000004</v>
      </c>
      <c r="BX502">
        <v>18.102413951870702</v>
      </c>
      <c r="BY502">
        <v>18.102413951870702</v>
      </c>
      <c r="BZ502">
        <v>18.102413951870702</v>
      </c>
      <c r="CA502">
        <v>18.102413951870702</v>
      </c>
      <c r="CB502">
        <v>1615842.35716609</v>
      </c>
      <c r="CC502">
        <v>618973.994512934</v>
      </c>
      <c r="CD502">
        <v>4268304.5490400996</v>
      </c>
      <c r="CE502">
        <v>16729195.9981895</v>
      </c>
    </row>
    <row r="503" spans="1:83" x14ac:dyDescent="0.25">
      <c r="A503">
        <v>828</v>
      </c>
      <c r="B503" t="s">
        <v>89</v>
      </c>
      <c r="C503">
        <v>2</v>
      </c>
      <c r="D503">
        <v>2047</v>
      </c>
      <c r="E503">
        <v>2045</v>
      </c>
      <c r="F503">
        <v>9.6329295545346402E-2</v>
      </c>
      <c r="G503">
        <v>3.6900398564029602E-2</v>
      </c>
      <c r="H503">
        <v>0.20869957875052</v>
      </c>
      <c r="I503">
        <v>0.65807072714010295</v>
      </c>
      <c r="J503">
        <v>162.936119168809</v>
      </c>
      <c r="K503">
        <v>162.936119168809</v>
      </c>
      <c r="L503">
        <v>133.63636033469101</v>
      </c>
      <c r="M503">
        <v>107.511756026624</v>
      </c>
      <c r="N503">
        <v>89440.851668716306</v>
      </c>
      <c r="O503">
        <v>34261.675597204397</v>
      </c>
      <c r="P503">
        <v>236260.89417113501</v>
      </c>
      <c r="Q503">
        <v>926001.151776343</v>
      </c>
      <c r="R503">
        <v>151284665.620684</v>
      </c>
      <c r="S503">
        <v>151284665.620684</v>
      </c>
      <c r="T503">
        <v>1</v>
      </c>
      <c r="U503">
        <v>60.746000000000002</v>
      </c>
      <c r="V503">
        <v>83600.831555828394</v>
      </c>
      <c r="W503">
        <v>60.746000000000002</v>
      </c>
      <c r="X503">
        <v>14.6956463621884</v>
      </c>
      <c r="Y503">
        <v>14.6956463621884</v>
      </c>
      <c r="Z503">
        <v>12.7557566356517</v>
      </c>
      <c r="AA503">
        <v>7.6048512709086298</v>
      </c>
      <c r="AB503">
        <v>18.092715269994201</v>
      </c>
      <c r="AC503">
        <v>18.092715269994201</v>
      </c>
      <c r="AD503">
        <v>18.092715269994201</v>
      </c>
      <c r="AE503">
        <v>18.092715269994201</v>
      </c>
      <c r="AF503">
        <v>1616599.6981480501</v>
      </c>
      <c r="AG503">
        <v>619263.88652906101</v>
      </c>
      <c r="AH503">
        <v>4270304.0616043303</v>
      </c>
      <c r="AI503">
        <v>16737032.593921401</v>
      </c>
      <c r="AJ503">
        <v>130.14775753662701</v>
      </c>
      <c r="AK503">
        <v>130.14775753662701</v>
      </c>
      <c r="AL503">
        <v>102.787888429045</v>
      </c>
      <c r="AM503">
        <v>81.814189485721201</v>
      </c>
      <c r="AN503">
        <v>144.84340389881501</v>
      </c>
      <c r="AO503">
        <v>144.84340389881501</v>
      </c>
      <c r="AP503">
        <v>115.543645064697</v>
      </c>
      <c r="AQ503">
        <v>89.419040756629798</v>
      </c>
      <c r="AR503">
        <v>14573145.2660538</v>
      </c>
      <c r="AS503">
        <v>5582464.4580292003</v>
      </c>
      <c r="AT503">
        <v>31573045.986450199</v>
      </c>
      <c r="AU503">
        <v>99556009.910151094</v>
      </c>
      <c r="AV503">
        <v>1.11306080863417</v>
      </c>
      <c r="AW503">
        <v>1.11306080863417</v>
      </c>
      <c r="AX503">
        <v>1.12424490373911</v>
      </c>
      <c r="AY503">
        <v>1.0930956977506201</v>
      </c>
      <c r="AZ503">
        <v>1.11306080863417</v>
      </c>
      <c r="BA503">
        <v>1.11306080863417</v>
      </c>
      <c r="BB503">
        <v>1.12424490373911</v>
      </c>
      <c r="BC503">
        <v>1.09310039657904</v>
      </c>
      <c r="BD503">
        <v>1.0689639017764601</v>
      </c>
      <c r="BE503">
        <v>1.0689639017764601</v>
      </c>
      <c r="BF503">
        <v>1.08442593812175</v>
      </c>
      <c r="BG503">
        <v>0.85142519546990103</v>
      </c>
      <c r="BH503">
        <v>0.16033476999999999</v>
      </c>
      <c r="BI503">
        <v>0.16033476999999999</v>
      </c>
      <c r="BJ503">
        <v>0.18832829600000001</v>
      </c>
      <c r="BK503">
        <v>0.21767109699999901</v>
      </c>
      <c r="BL503">
        <v>0.16033476999999999</v>
      </c>
      <c r="BM503">
        <v>0.16033476999999999</v>
      </c>
      <c r="BN503">
        <v>0.18832829600000001</v>
      </c>
      <c r="BO503">
        <v>0.21767057500000001</v>
      </c>
      <c r="BP503">
        <v>0.15867292099999999</v>
      </c>
      <c r="BQ503">
        <v>0.15867292099999999</v>
      </c>
      <c r="BR503">
        <v>0.18056576799999999</v>
      </c>
      <c r="BS503">
        <v>3.9175603999999899E-2</v>
      </c>
      <c r="BT503">
        <v>1</v>
      </c>
      <c r="BU503">
        <v>1</v>
      </c>
      <c r="BV503">
        <v>1</v>
      </c>
      <c r="BW503">
        <v>0.99996871200000004</v>
      </c>
      <c r="BX503">
        <v>18.092715269994201</v>
      </c>
      <c r="BY503">
        <v>18.092715269994201</v>
      </c>
      <c r="BZ503">
        <v>18.092715269994201</v>
      </c>
      <c r="CA503">
        <v>18.092715269994201</v>
      </c>
      <c r="CB503">
        <v>1616599.6981480501</v>
      </c>
      <c r="CC503">
        <v>619263.88652906101</v>
      </c>
      <c r="CD503">
        <v>4270304.0616043303</v>
      </c>
      <c r="CE503">
        <v>16737032.593921401</v>
      </c>
    </row>
    <row r="504" spans="1:83" x14ac:dyDescent="0.25">
      <c r="A504">
        <v>850</v>
      </c>
      <c r="B504" t="s">
        <v>89</v>
      </c>
      <c r="C504">
        <v>2</v>
      </c>
      <c r="D504">
        <v>2048</v>
      </c>
      <c r="E504">
        <v>2046</v>
      </c>
      <c r="F504">
        <v>9.6334140535952906E-2</v>
      </c>
      <c r="G504">
        <v>3.69021705726146E-2</v>
      </c>
      <c r="H504">
        <v>0.20870392962199</v>
      </c>
      <c r="I504">
        <v>0.65805975926944105</v>
      </c>
      <c r="J504">
        <v>162.93675646909199</v>
      </c>
      <c r="K504">
        <v>162.93675646909199</v>
      </c>
      <c r="L504">
        <v>133.63314795590799</v>
      </c>
      <c r="M504">
        <v>107.505126765245</v>
      </c>
      <c r="N504">
        <v>89531.109533621202</v>
      </c>
      <c r="O504">
        <v>34296.172231194498</v>
      </c>
      <c r="P504">
        <v>236498.95902589199</v>
      </c>
      <c r="Q504">
        <v>926934.32537957095</v>
      </c>
      <c r="R504">
        <v>151430308.18905699</v>
      </c>
      <c r="S504">
        <v>151430308.18905699</v>
      </c>
      <c r="T504">
        <v>1</v>
      </c>
      <c r="U504">
        <v>60.746000000000002</v>
      </c>
      <c r="V504">
        <v>84366.099362437206</v>
      </c>
      <c r="W504">
        <v>60.746000000000002</v>
      </c>
      <c r="X504">
        <v>14.714610709015901</v>
      </c>
      <c r="Y504">
        <v>14.714610709015901</v>
      </c>
      <c r="Z504">
        <v>12.770871303413401</v>
      </c>
      <c r="AA504">
        <v>7.6165490560748603</v>
      </c>
      <c r="AB504">
        <v>18.074388223449699</v>
      </c>
      <c r="AC504">
        <v>18.074388223449699</v>
      </c>
      <c r="AD504">
        <v>18.074388223449699</v>
      </c>
      <c r="AE504">
        <v>18.074388223449699</v>
      </c>
      <c r="AF504">
        <v>1616588.67609636</v>
      </c>
      <c r="AG504">
        <v>619258.82592976803</v>
      </c>
      <c r="AH504">
        <v>4270271.1232684804</v>
      </c>
      <c r="AI504">
        <v>16736904.312567201</v>
      </c>
      <c r="AJ504">
        <v>130.14775753662701</v>
      </c>
      <c r="AK504">
        <v>130.14775753662701</v>
      </c>
      <c r="AL504">
        <v>102.787888429045</v>
      </c>
      <c r="AM504">
        <v>81.814189485721201</v>
      </c>
      <c r="AN504">
        <v>144.86236824564301</v>
      </c>
      <c r="AO504">
        <v>144.86236824564301</v>
      </c>
      <c r="AP504">
        <v>115.558759732458</v>
      </c>
      <c r="AQ504">
        <v>89.430738541796003</v>
      </c>
      <c r="AR504">
        <v>14587908.590487299</v>
      </c>
      <c r="AS504">
        <v>5588107.0626561996</v>
      </c>
      <c r="AT504">
        <v>31604100.382925399</v>
      </c>
      <c r="AU504">
        <v>99650192.152988404</v>
      </c>
      <c r="AV504">
        <v>1.11320682830783</v>
      </c>
      <c r="AW504">
        <v>1.11320682830783</v>
      </c>
      <c r="AX504">
        <v>1.12439217151309</v>
      </c>
      <c r="AY504">
        <v>1.09323890086259</v>
      </c>
      <c r="AZ504">
        <v>1.11320682830783</v>
      </c>
      <c r="BA504">
        <v>1.11320682830783</v>
      </c>
      <c r="BB504">
        <v>1.12439217151309</v>
      </c>
      <c r="BC504">
        <v>1.09324360030659</v>
      </c>
      <c r="BD504">
        <v>1.0691041364867999</v>
      </c>
      <c r="BE504">
        <v>1.0691041364867999</v>
      </c>
      <c r="BF504">
        <v>1.0845679899055001</v>
      </c>
      <c r="BG504">
        <v>0.851468096470402</v>
      </c>
      <c r="BH504">
        <v>0.16033476999999999</v>
      </c>
      <c r="BI504">
        <v>0.16033476999999999</v>
      </c>
      <c r="BJ504">
        <v>0.18832829600000001</v>
      </c>
      <c r="BK504">
        <v>0.21767109699999901</v>
      </c>
      <c r="BL504">
        <v>0.16033476999999999</v>
      </c>
      <c r="BM504">
        <v>0.16033476999999999</v>
      </c>
      <c r="BN504">
        <v>0.18832829600000001</v>
      </c>
      <c r="BO504">
        <v>0.21767057500000001</v>
      </c>
      <c r="BP504">
        <v>0.15867292099999999</v>
      </c>
      <c r="BQ504">
        <v>0.15867292099999999</v>
      </c>
      <c r="BR504">
        <v>0.18056576799999999</v>
      </c>
      <c r="BS504">
        <v>3.9175603999999899E-2</v>
      </c>
      <c r="BT504">
        <v>1</v>
      </c>
      <c r="BU504">
        <v>1</v>
      </c>
      <c r="BV504">
        <v>1</v>
      </c>
      <c r="BW504">
        <v>0.99996871200000004</v>
      </c>
      <c r="BX504">
        <v>18.074388223449699</v>
      </c>
      <c r="BY504">
        <v>18.074388223449699</v>
      </c>
      <c r="BZ504">
        <v>18.074388223449699</v>
      </c>
      <c r="CA504">
        <v>18.074388223449699</v>
      </c>
      <c r="CB504">
        <v>1616588.67609636</v>
      </c>
      <c r="CC504">
        <v>619258.82592976803</v>
      </c>
      <c r="CD504">
        <v>4270271.1232684804</v>
      </c>
      <c r="CE504">
        <v>16736904.312567201</v>
      </c>
    </row>
    <row r="505" spans="1:83" x14ac:dyDescent="0.25">
      <c r="A505">
        <v>872</v>
      </c>
      <c r="B505" t="s">
        <v>89</v>
      </c>
      <c r="C505">
        <v>2</v>
      </c>
      <c r="D505">
        <v>2049</v>
      </c>
      <c r="E505">
        <v>2047</v>
      </c>
      <c r="F505">
        <v>9.6340845995427193E-2</v>
      </c>
      <c r="G505">
        <v>3.6904623975713202E-2</v>
      </c>
      <c r="H505">
        <v>0.20870994863852099</v>
      </c>
      <c r="I505">
        <v>0.65804458139033795</v>
      </c>
      <c r="J505">
        <v>162.92949414112499</v>
      </c>
      <c r="K505">
        <v>162.92949414112499</v>
      </c>
      <c r="L505">
        <v>133.62201883837801</v>
      </c>
      <c r="M505">
        <v>107.490576350732</v>
      </c>
      <c r="N505">
        <v>89621.621682004101</v>
      </c>
      <c r="O505">
        <v>34330.7370211901</v>
      </c>
      <c r="P505">
        <v>236737.563607107</v>
      </c>
      <c r="Q505">
        <v>927869.66687864705</v>
      </c>
      <c r="R505">
        <v>151566091.556319</v>
      </c>
      <c r="S505">
        <v>151566091.556319</v>
      </c>
      <c r="T505">
        <v>1</v>
      </c>
      <c r="U505">
        <v>60.746000000000002</v>
      </c>
      <c r="V505">
        <v>85138.372300513307</v>
      </c>
      <c r="W505">
        <v>60.746000000000002</v>
      </c>
      <c r="X505">
        <v>14.733614842099</v>
      </c>
      <c r="Y505">
        <v>14.733614842099</v>
      </c>
      <c r="Z505">
        <v>12.786008646934601</v>
      </c>
      <c r="AA505">
        <v>7.6282651026125396</v>
      </c>
      <c r="AB505">
        <v>18.0481217623988</v>
      </c>
      <c r="AC505">
        <v>18.0481217623988</v>
      </c>
      <c r="AD505">
        <v>18.0481217623988</v>
      </c>
      <c r="AE505">
        <v>18.0481217623988</v>
      </c>
      <c r="AF505">
        <v>1615868.3663854599</v>
      </c>
      <c r="AG505">
        <v>618981.49241279997</v>
      </c>
      <c r="AH505">
        <v>4268362.0091798697</v>
      </c>
      <c r="AI505">
        <v>16729423.5701975</v>
      </c>
      <c r="AJ505">
        <v>130.14775753662701</v>
      </c>
      <c r="AK505">
        <v>130.14775753662701</v>
      </c>
      <c r="AL505">
        <v>102.787888429045</v>
      </c>
      <c r="AM505">
        <v>81.814189485721201</v>
      </c>
      <c r="AN505">
        <v>144.88137237872601</v>
      </c>
      <c r="AO505">
        <v>144.88137237872601</v>
      </c>
      <c r="AP505">
        <v>115.57389707598</v>
      </c>
      <c r="AQ505">
        <v>89.442454588333703</v>
      </c>
      <c r="AR505">
        <v>14602005.4847562</v>
      </c>
      <c r="AS505">
        <v>5593489.6163544999</v>
      </c>
      <c r="AT505">
        <v>31633351.184060901</v>
      </c>
      <c r="AU505">
        <v>99737245.271147996</v>
      </c>
      <c r="AV505">
        <v>1.11335313093358</v>
      </c>
      <c r="AW505">
        <v>1.11335313093358</v>
      </c>
      <c r="AX505">
        <v>1.1245396439001201</v>
      </c>
      <c r="AY505">
        <v>1.09338231093919</v>
      </c>
      <c r="AZ505">
        <v>1.11335313093358</v>
      </c>
      <c r="BA505">
        <v>1.11335313093358</v>
      </c>
      <c r="BB505">
        <v>1.1245396439001201</v>
      </c>
      <c r="BC505">
        <v>1.09338701099967</v>
      </c>
      <c r="BD505">
        <v>1.0692446429393201</v>
      </c>
      <c r="BE505">
        <v>1.0692446429393201</v>
      </c>
      <c r="BF505">
        <v>1.0847102390552401</v>
      </c>
      <c r="BG505">
        <v>0.85151105601046695</v>
      </c>
      <c r="BH505">
        <v>0.16033476999999999</v>
      </c>
      <c r="BI505">
        <v>0.16033476999999999</v>
      </c>
      <c r="BJ505">
        <v>0.18832829600000001</v>
      </c>
      <c r="BK505">
        <v>0.21767109699999901</v>
      </c>
      <c r="BL505">
        <v>0.16033476999999999</v>
      </c>
      <c r="BM505">
        <v>0.16033476999999999</v>
      </c>
      <c r="BN505">
        <v>0.18832829600000001</v>
      </c>
      <c r="BO505">
        <v>0.21767057500000001</v>
      </c>
      <c r="BP505">
        <v>0.15867292099999999</v>
      </c>
      <c r="BQ505">
        <v>0.15867292099999999</v>
      </c>
      <c r="BR505">
        <v>0.18056576799999999</v>
      </c>
      <c r="BS505">
        <v>3.9175603999999899E-2</v>
      </c>
      <c r="BT505">
        <v>1</v>
      </c>
      <c r="BU505">
        <v>1</v>
      </c>
      <c r="BV505">
        <v>1</v>
      </c>
      <c r="BW505">
        <v>0.99996871200000004</v>
      </c>
      <c r="BX505">
        <v>18.0481217623988</v>
      </c>
      <c r="BY505">
        <v>18.0481217623988</v>
      </c>
      <c r="BZ505">
        <v>18.0481217623988</v>
      </c>
      <c r="CA505">
        <v>18.0481217623988</v>
      </c>
      <c r="CB505">
        <v>1615868.3663854599</v>
      </c>
      <c r="CC505">
        <v>618981.49241279997</v>
      </c>
      <c r="CD505">
        <v>4268362.0091798697</v>
      </c>
      <c r="CE505">
        <v>16729423.5701975</v>
      </c>
    </row>
    <row r="506" spans="1:83" x14ac:dyDescent="0.25">
      <c r="A506">
        <v>894</v>
      </c>
      <c r="B506" t="s">
        <v>89</v>
      </c>
      <c r="C506">
        <v>2</v>
      </c>
      <c r="D506">
        <v>2050</v>
      </c>
      <c r="E506">
        <v>2048</v>
      </c>
      <c r="F506">
        <v>9.6349263319876394E-2</v>
      </c>
      <c r="G506">
        <v>3.6907704347634497E-2</v>
      </c>
      <c r="H506">
        <v>0.20871750255464599</v>
      </c>
      <c r="I506">
        <v>0.65802552977784201</v>
      </c>
      <c r="J506">
        <v>162.914971674312</v>
      </c>
      <c r="K506">
        <v>162.914971674312</v>
      </c>
      <c r="L506">
        <v>133.603613788167</v>
      </c>
      <c r="M506">
        <v>107.46874590443799</v>
      </c>
      <c r="N506">
        <v>89712.375532170394</v>
      </c>
      <c r="O506">
        <v>34365.367397492497</v>
      </c>
      <c r="P506">
        <v>236976.68484204201</v>
      </c>
      <c r="Q506">
        <v>928807.08179665403</v>
      </c>
      <c r="R506">
        <v>151692795.72108299</v>
      </c>
      <c r="S506">
        <v>151692795.72108299</v>
      </c>
      <c r="T506">
        <v>1</v>
      </c>
      <c r="U506">
        <v>60.746000000000002</v>
      </c>
      <c r="V506">
        <v>85917.714493840002</v>
      </c>
      <c r="W506">
        <v>60.746000000000002</v>
      </c>
      <c r="X506">
        <v>14.7526558007622</v>
      </c>
      <c r="Y506">
        <v>14.7526558007622</v>
      </c>
      <c r="Z506">
        <v>12.801167022198699</v>
      </c>
      <c r="AA506">
        <v>7.6399980817939896</v>
      </c>
      <c r="AB506">
        <v>18.014558336923301</v>
      </c>
      <c r="AC506">
        <v>18.014558336923301</v>
      </c>
      <c r="AD506">
        <v>18.014558336923301</v>
      </c>
      <c r="AE506">
        <v>18.014558336923301</v>
      </c>
      <c r="AF506">
        <v>1614493.93204013</v>
      </c>
      <c r="AG506">
        <v>618453.06481780403</v>
      </c>
      <c r="AH506">
        <v>4264722.65014135</v>
      </c>
      <c r="AI506">
        <v>16715162.243047001</v>
      </c>
      <c r="AJ506">
        <v>130.14775753662701</v>
      </c>
      <c r="AK506">
        <v>130.14775753662701</v>
      </c>
      <c r="AL506">
        <v>102.787888429045</v>
      </c>
      <c r="AM506">
        <v>81.814189485721201</v>
      </c>
      <c r="AN506">
        <v>144.90041333738901</v>
      </c>
      <c r="AO506">
        <v>144.90041333738901</v>
      </c>
      <c r="AP506">
        <v>115.58905545124399</v>
      </c>
      <c r="AQ506">
        <v>89.454187567515106</v>
      </c>
      <c r="AR506">
        <v>14615489.1186588</v>
      </c>
      <c r="AS506">
        <v>5598632.8561398499</v>
      </c>
      <c r="AT506">
        <v>31660941.4784365</v>
      </c>
      <c r="AU506">
        <v>99817732.267847702</v>
      </c>
      <c r="AV506">
        <v>1.1134996953515599</v>
      </c>
      <c r="AW506">
        <v>1.1134996953515599</v>
      </c>
      <c r="AX506">
        <v>1.12468730601827</v>
      </c>
      <c r="AY506">
        <v>1.09352591286991</v>
      </c>
      <c r="AZ506">
        <v>1.1134996953515599</v>
      </c>
      <c r="BA506">
        <v>1.1134996953515599</v>
      </c>
      <c r="BB506">
        <v>1.12468730601827</v>
      </c>
      <c r="BC506">
        <v>1.0935306135476801</v>
      </c>
      <c r="BD506">
        <v>1.0693854008124599</v>
      </c>
      <c r="BE506">
        <v>1.0693854008124599</v>
      </c>
      <c r="BF506">
        <v>1.0848526712161299</v>
      </c>
      <c r="BG506">
        <v>0.85155406954971902</v>
      </c>
      <c r="BH506">
        <v>0.16033476999999999</v>
      </c>
      <c r="BI506">
        <v>0.16033476999999999</v>
      </c>
      <c r="BJ506">
        <v>0.18832829600000001</v>
      </c>
      <c r="BK506">
        <v>0.21767109699999901</v>
      </c>
      <c r="BL506">
        <v>0.16033476999999999</v>
      </c>
      <c r="BM506">
        <v>0.16033476999999999</v>
      </c>
      <c r="BN506">
        <v>0.18832829600000001</v>
      </c>
      <c r="BO506">
        <v>0.21767057500000001</v>
      </c>
      <c r="BP506">
        <v>0.15867292099999999</v>
      </c>
      <c r="BQ506">
        <v>0.15867292099999999</v>
      </c>
      <c r="BR506">
        <v>0.18056576799999999</v>
      </c>
      <c r="BS506">
        <v>3.9175603999999899E-2</v>
      </c>
      <c r="BT506">
        <v>1</v>
      </c>
      <c r="BU506">
        <v>1</v>
      </c>
      <c r="BV506">
        <v>1</v>
      </c>
      <c r="BW506">
        <v>0.99996871200000004</v>
      </c>
      <c r="BX506">
        <v>18.014558336923301</v>
      </c>
      <c r="BY506">
        <v>18.014558336923301</v>
      </c>
      <c r="BZ506">
        <v>18.014558336923301</v>
      </c>
      <c r="CA506">
        <v>18.014558336923301</v>
      </c>
      <c r="CB506">
        <v>1614493.93204013</v>
      </c>
      <c r="CC506">
        <v>618453.06481780403</v>
      </c>
      <c r="CD506">
        <v>4264722.65014135</v>
      </c>
      <c r="CE506">
        <v>16715162.243047001</v>
      </c>
    </row>
    <row r="507" spans="1:83" x14ac:dyDescent="0.25">
      <c r="A507">
        <v>916</v>
      </c>
      <c r="B507" t="s">
        <v>89</v>
      </c>
      <c r="C507">
        <v>2</v>
      </c>
      <c r="D507">
        <v>2051</v>
      </c>
      <c r="E507">
        <v>2049</v>
      </c>
      <c r="F507">
        <v>9.6359254486150903E-2</v>
      </c>
      <c r="G507">
        <v>3.6911361136915302E-2</v>
      </c>
      <c r="H507">
        <v>0.20872646761004701</v>
      </c>
      <c r="I507">
        <v>0.65800291676688605</v>
      </c>
      <c r="J507">
        <v>162.89378530880799</v>
      </c>
      <c r="K507">
        <v>162.89378530880799</v>
      </c>
      <c r="L507">
        <v>133.578530269656</v>
      </c>
      <c r="M507">
        <v>107.44023318417101</v>
      </c>
      <c r="N507">
        <v>89803.359371068407</v>
      </c>
      <c r="O507">
        <v>34400.060966952697</v>
      </c>
      <c r="P507">
        <v>237216.30124956099</v>
      </c>
      <c r="Q507">
        <v>929746.48217524204</v>
      </c>
      <c r="R507">
        <v>151811149.011152</v>
      </c>
      <c r="S507">
        <v>151811149.011152</v>
      </c>
      <c r="T507">
        <v>1</v>
      </c>
      <c r="U507">
        <v>60.746000000000002</v>
      </c>
      <c r="V507">
        <v>86704.190653178593</v>
      </c>
      <c r="W507">
        <v>60.746000000000002</v>
      </c>
      <c r="X507">
        <v>14.771730831095899</v>
      </c>
      <c r="Y507">
        <v>14.771730831095899</v>
      </c>
      <c r="Z507">
        <v>12.816344899525101</v>
      </c>
      <c r="AA507">
        <v>7.6517467573641103</v>
      </c>
      <c r="AB507">
        <v>17.974296941085701</v>
      </c>
      <c r="AC507">
        <v>17.974296941085701</v>
      </c>
      <c r="AD507">
        <v>17.974296941085701</v>
      </c>
      <c r="AE507">
        <v>17.974296941085701</v>
      </c>
      <c r="AF507">
        <v>1612516.87710543</v>
      </c>
      <c r="AG507">
        <v>617693.31809203897</v>
      </c>
      <c r="AH507">
        <v>4259489.3014649795</v>
      </c>
      <c r="AI507">
        <v>16694654.2891964</v>
      </c>
      <c r="AJ507">
        <v>130.14775753662701</v>
      </c>
      <c r="AK507">
        <v>130.14775753662701</v>
      </c>
      <c r="AL507">
        <v>102.787888429045</v>
      </c>
      <c r="AM507">
        <v>81.814189485721201</v>
      </c>
      <c r="AN507">
        <v>144.91948836772301</v>
      </c>
      <c r="AO507">
        <v>144.91948836772301</v>
      </c>
      <c r="AP507">
        <v>115.60423332857</v>
      </c>
      <c r="AQ507">
        <v>89.465936243085295</v>
      </c>
      <c r="AR507">
        <v>14628409.1414006</v>
      </c>
      <c r="AS507">
        <v>5603556.1457607299</v>
      </c>
      <c r="AT507">
        <v>31687004.876920398</v>
      </c>
      <c r="AU507">
        <v>99892178.847070798</v>
      </c>
      <c r="AV507">
        <v>1.1136465018753801</v>
      </c>
      <c r="AW507">
        <v>1.1136465018753801</v>
      </c>
      <c r="AX507">
        <v>1.1248351440183</v>
      </c>
      <c r="AY507">
        <v>1.09366969259335</v>
      </c>
      <c r="AZ507">
        <v>1.1136465018753801</v>
      </c>
      <c r="BA507">
        <v>1.1136465018753801</v>
      </c>
      <c r="BB507">
        <v>1.1248351440183</v>
      </c>
      <c r="BC507">
        <v>1.09367439388917</v>
      </c>
      <c r="BD507">
        <v>1.0695263911997801</v>
      </c>
      <c r="BE507">
        <v>1.0695263911997801</v>
      </c>
      <c r="BF507">
        <v>1.0849952730294301</v>
      </c>
      <c r="BG507">
        <v>0.85159713286345795</v>
      </c>
      <c r="BH507">
        <v>0.16033476999999999</v>
      </c>
      <c r="BI507">
        <v>0.16033476999999999</v>
      </c>
      <c r="BJ507">
        <v>0.18832829600000001</v>
      </c>
      <c r="BK507">
        <v>0.21767109699999901</v>
      </c>
      <c r="BL507">
        <v>0.16033476999999999</v>
      </c>
      <c r="BM507">
        <v>0.16033476999999999</v>
      </c>
      <c r="BN507">
        <v>0.18832829600000001</v>
      </c>
      <c r="BO507">
        <v>0.21767057500000001</v>
      </c>
      <c r="BP507">
        <v>0.15867292099999999</v>
      </c>
      <c r="BQ507">
        <v>0.15867292099999999</v>
      </c>
      <c r="BR507">
        <v>0.18056576799999999</v>
      </c>
      <c r="BS507">
        <v>3.9175603999999899E-2</v>
      </c>
      <c r="BT507">
        <v>1</v>
      </c>
      <c r="BU507">
        <v>1</v>
      </c>
      <c r="BV507">
        <v>1</v>
      </c>
      <c r="BW507">
        <v>0.99996871200000004</v>
      </c>
      <c r="BX507">
        <v>17.974296941085701</v>
      </c>
      <c r="BY507">
        <v>17.974296941085701</v>
      </c>
      <c r="BZ507">
        <v>17.974296941085701</v>
      </c>
      <c r="CA507">
        <v>17.974296941085701</v>
      </c>
      <c r="CB507">
        <v>1612516.87710543</v>
      </c>
      <c r="CC507">
        <v>617693.31809203897</v>
      </c>
      <c r="CD507">
        <v>4259489.3014649795</v>
      </c>
      <c r="CE507">
        <v>16694654.2891964</v>
      </c>
    </row>
    <row r="508" spans="1:83" x14ac:dyDescent="0.25">
      <c r="A508">
        <v>80</v>
      </c>
      <c r="B508" t="s">
        <v>90</v>
      </c>
      <c r="C508">
        <v>1</v>
      </c>
      <c r="D508">
        <v>2010</v>
      </c>
      <c r="E508">
        <v>2008</v>
      </c>
      <c r="F508">
        <v>0.25142889099999999</v>
      </c>
      <c r="G508">
        <v>5.6909899999999999E-4</v>
      </c>
      <c r="H508">
        <v>0.21617183800000001</v>
      </c>
      <c r="I508">
        <v>0.53183017200000005</v>
      </c>
      <c r="J508">
        <v>320.27925269999997</v>
      </c>
      <c r="K508">
        <v>220.84895349999999</v>
      </c>
      <c r="L508">
        <v>162.28376080000001</v>
      </c>
      <c r="M508">
        <v>131.69227279999899</v>
      </c>
      <c r="N508">
        <v>123996.319</v>
      </c>
      <c r="O508">
        <v>407.01900000000001</v>
      </c>
      <c r="P508">
        <v>210400.356</v>
      </c>
      <c r="Q508">
        <v>637874.28949999996</v>
      </c>
      <c r="R508">
        <v>1870.238756</v>
      </c>
      <c r="S508">
        <v>157951014.09999999</v>
      </c>
      <c r="T508">
        <v>84455</v>
      </c>
      <c r="U508">
        <v>3.6779999999999999</v>
      </c>
      <c r="V508">
        <v>40483.737789999999</v>
      </c>
      <c r="W508" s="1">
        <v>4.35E-5</v>
      </c>
      <c r="X508">
        <v>-24.893683639999999</v>
      </c>
      <c r="Y508">
        <v>-24.893683639999999</v>
      </c>
      <c r="Z508">
        <v>-11.116466709999999</v>
      </c>
      <c r="AA508">
        <v>-6.6502878159999996</v>
      </c>
      <c r="AB508">
        <v>99.430299140000002</v>
      </c>
      <c r="AC508">
        <v>0</v>
      </c>
      <c r="AD508">
        <v>0</v>
      </c>
      <c r="AE508">
        <v>0</v>
      </c>
      <c r="AF508">
        <v>12328991.09</v>
      </c>
      <c r="AG508">
        <v>0</v>
      </c>
      <c r="AH508">
        <v>0</v>
      </c>
      <c r="AI508">
        <v>0</v>
      </c>
      <c r="AJ508">
        <v>245.74263719999999</v>
      </c>
      <c r="AK508">
        <v>245.74263719999999</v>
      </c>
      <c r="AL508">
        <v>173.4002275</v>
      </c>
      <c r="AM508">
        <v>138.34256059999899</v>
      </c>
      <c r="AN508">
        <v>220.84895349999999</v>
      </c>
      <c r="AO508">
        <v>220.84895349999999</v>
      </c>
      <c r="AP508">
        <v>162.28376080000001</v>
      </c>
      <c r="AQ508">
        <v>131.69227279999899</v>
      </c>
      <c r="AR508">
        <v>39713448.390000001</v>
      </c>
      <c r="AS508">
        <v>89889.720220000003</v>
      </c>
      <c r="AT508">
        <v>34144561.039999999</v>
      </c>
      <c r="AU508">
        <v>84003114.959999993</v>
      </c>
      <c r="AV508">
        <v>1.036251963</v>
      </c>
      <c r="AW508">
        <v>1.036251963</v>
      </c>
      <c r="AX508">
        <v>1.0477112309999901</v>
      </c>
      <c r="AY508">
        <v>1.041540363</v>
      </c>
      <c r="AZ508">
        <v>1.036841417</v>
      </c>
      <c r="BA508">
        <v>1.036841417</v>
      </c>
      <c r="BB508">
        <v>1.048839799</v>
      </c>
      <c r="BC508">
        <v>1.042656472</v>
      </c>
      <c r="BD508">
        <v>1.006598661</v>
      </c>
      <c r="BE508">
        <v>1.006598661</v>
      </c>
      <c r="BF508">
        <v>0.95492384599999902</v>
      </c>
      <c r="BG508">
        <v>0.91682148200000002</v>
      </c>
      <c r="BH508">
        <v>0.21970442100000001</v>
      </c>
      <c r="BI508">
        <v>0.21970442100000001</v>
      </c>
      <c r="BJ508">
        <v>0.165963894</v>
      </c>
      <c r="BK508">
        <v>0.200725816</v>
      </c>
      <c r="BL508">
        <v>0.162760554</v>
      </c>
      <c r="BM508">
        <v>0.162760554</v>
      </c>
      <c r="BN508">
        <v>0.166015943</v>
      </c>
      <c r="BO508">
        <v>0.19972778899999999</v>
      </c>
      <c r="BP508">
        <v>1.0691190909999999</v>
      </c>
      <c r="BQ508">
        <v>1.0691190909999999</v>
      </c>
      <c r="BR508">
        <v>0.131944635</v>
      </c>
      <c r="BS508">
        <v>0.26316795199999998</v>
      </c>
      <c r="BT508">
        <v>0.97831624699999997</v>
      </c>
      <c r="BU508">
        <v>0.97831624699999997</v>
      </c>
      <c r="BV508">
        <v>0.98633250099999903</v>
      </c>
      <c r="BW508">
        <v>0.98950838599999902</v>
      </c>
      <c r="BX508">
        <v>102.0409693</v>
      </c>
      <c r="BY508">
        <v>0</v>
      </c>
      <c r="BZ508">
        <v>0</v>
      </c>
      <c r="CA508">
        <v>0</v>
      </c>
      <c r="CB508">
        <v>12652704.58</v>
      </c>
      <c r="CC508">
        <v>0</v>
      </c>
      <c r="CD508">
        <v>0</v>
      </c>
      <c r="CE508">
        <v>0</v>
      </c>
    </row>
    <row r="509" spans="1:83" x14ac:dyDescent="0.25">
      <c r="A509">
        <v>81</v>
      </c>
      <c r="B509" t="s">
        <v>90</v>
      </c>
      <c r="C509">
        <v>1</v>
      </c>
      <c r="D509">
        <v>2011</v>
      </c>
      <c r="E509">
        <v>2009</v>
      </c>
      <c r="F509">
        <v>0.40816897499999999</v>
      </c>
      <c r="G509" s="1">
        <v>8.1099999999999898E-5</v>
      </c>
      <c r="H509">
        <v>0.202518589</v>
      </c>
      <c r="I509">
        <v>0.38923128699999998</v>
      </c>
      <c r="J509">
        <v>224.6609009</v>
      </c>
      <c r="K509">
        <v>125.715012299999</v>
      </c>
      <c r="L509">
        <v>69.427769220000002</v>
      </c>
      <c r="M509">
        <v>44.46017939</v>
      </c>
      <c r="N509">
        <v>131844.37</v>
      </c>
      <c r="O509">
        <v>46.843000000000004</v>
      </c>
      <c r="P509">
        <v>211680.46299999999</v>
      </c>
      <c r="Q509">
        <v>635309.90399999998</v>
      </c>
      <c r="R509">
        <v>852.49525340000002</v>
      </c>
      <c r="S509">
        <v>72568658.450000003</v>
      </c>
      <c r="T509">
        <v>85125</v>
      </c>
      <c r="U509">
        <v>1.1419999999999999</v>
      </c>
      <c r="V509">
        <v>38980.240610000001</v>
      </c>
      <c r="W509" s="1">
        <v>1.34E-5</v>
      </c>
      <c r="X509">
        <v>29.65810419</v>
      </c>
      <c r="Y509">
        <v>29.65810419</v>
      </c>
      <c r="Z509">
        <v>10.309871899999999</v>
      </c>
      <c r="AA509">
        <v>6.3223009589999997</v>
      </c>
      <c r="AB509">
        <v>98.945888589999996</v>
      </c>
      <c r="AC509">
        <v>0</v>
      </c>
      <c r="AD509">
        <v>0</v>
      </c>
      <c r="AE509">
        <v>0</v>
      </c>
      <c r="AF509">
        <v>13045458.35</v>
      </c>
      <c r="AG509">
        <v>0</v>
      </c>
      <c r="AH509">
        <v>0</v>
      </c>
      <c r="AI509">
        <v>0</v>
      </c>
      <c r="AJ509">
        <v>96.056908140000004</v>
      </c>
      <c r="AK509">
        <v>96.056908140000004</v>
      </c>
      <c r="AL509">
        <v>59.117897319999997</v>
      </c>
      <c r="AM509">
        <v>38.137878430000001</v>
      </c>
      <c r="AN509">
        <v>125.715012299999</v>
      </c>
      <c r="AO509">
        <v>125.715012299999</v>
      </c>
      <c r="AP509">
        <v>69.427769220000002</v>
      </c>
      <c r="AQ509">
        <v>44.46017939</v>
      </c>
      <c r="AR509">
        <v>29620274.949999999</v>
      </c>
      <c r="AS509">
        <v>5888.8683220000003</v>
      </c>
      <c r="AT509">
        <v>14696502.33</v>
      </c>
      <c r="AU509">
        <v>28245992.300000001</v>
      </c>
      <c r="AV509">
        <v>1.036251963</v>
      </c>
      <c r="AW509">
        <v>1.036251963</v>
      </c>
      <c r="AX509">
        <v>1.0477112309999901</v>
      </c>
      <c r="AY509">
        <v>1.041540363</v>
      </c>
      <c r="AZ509">
        <v>1.036841417</v>
      </c>
      <c r="BA509">
        <v>1.036841417</v>
      </c>
      <c r="BB509">
        <v>1.048839799</v>
      </c>
      <c r="BC509">
        <v>1.042656472</v>
      </c>
      <c r="BD509">
        <v>1.006598661</v>
      </c>
      <c r="BE509">
        <v>1.006598661</v>
      </c>
      <c r="BF509">
        <v>0.95492384599999902</v>
      </c>
      <c r="BG509">
        <v>0.91682148200000002</v>
      </c>
      <c r="BH509">
        <v>0.21970442100000001</v>
      </c>
      <c r="BI509">
        <v>0.21970442100000001</v>
      </c>
      <c r="BJ509">
        <v>0.165963894</v>
      </c>
      <c r="BK509">
        <v>0.200725816</v>
      </c>
      <c r="BL509">
        <v>0.162760554</v>
      </c>
      <c r="BM509">
        <v>0.162760554</v>
      </c>
      <c r="BN509">
        <v>0.166015943</v>
      </c>
      <c r="BO509">
        <v>0.19972778899999999</v>
      </c>
      <c r="BP509">
        <v>1.0691190909999999</v>
      </c>
      <c r="BQ509">
        <v>1.0691190909999999</v>
      </c>
      <c r="BR509">
        <v>0.131944635</v>
      </c>
      <c r="BS509">
        <v>0.26316795199999998</v>
      </c>
      <c r="BT509">
        <v>0.97831624699999997</v>
      </c>
      <c r="BU509">
        <v>0.97831624699999997</v>
      </c>
      <c r="BV509">
        <v>0.98633250099999903</v>
      </c>
      <c r="BW509">
        <v>0.98950838599999902</v>
      </c>
      <c r="BX509">
        <v>103.0185638</v>
      </c>
      <c r="BY509">
        <v>0</v>
      </c>
      <c r="BZ509">
        <v>0</v>
      </c>
      <c r="CA509">
        <v>0</v>
      </c>
      <c r="CB509">
        <v>13582417.640000001</v>
      </c>
      <c r="CC509">
        <v>0</v>
      </c>
      <c r="CD509">
        <v>0</v>
      </c>
      <c r="CE509">
        <v>0</v>
      </c>
    </row>
    <row r="510" spans="1:83" x14ac:dyDescent="0.25">
      <c r="A510">
        <v>82</v>
      </c>
      <c r="B510" t="s">
        <v>90</v>
      </c>
      <c r="C510">
        <v>1</v>
      </c>
      <c r="D510">
        <v>2012</v>
      </c>
      <c r="E510">
        <v>2010</v>
      </c>
      <c r="F510">
        <v>0.30047567800000002</v>
      </c>
      <c r="G510" s="1">
        <v>1.9399999999999899E-5</v>
      </c>
      <c r="H510">
        <v>0.194468475</v>
      </c>
      <c r="I510">
        <v>0.50503646700000004</v>
      </c>
      <c r="J510">
        <v>198.685393</v>
      </c>
      <c r="K510">
        <v>106.4154138</v>
      </c>
      <c r="L510">
        <v>77.716937169999994</v>
      </c>
      <c r="M510">
        <v>67.498682189999997</v>
      </c>
      <c r="N510">
        <v>128942.008</v>
      </c>
      <c r="O510">
        <v>15.526999999999999</v>
      </c>
      <c r="P510">
        <v>213346.03599999999</v>
      </c>
      <c r="Q510">
        <v>637938.02500000002</v>
      </c>
      <c r="R510">
        <v>993.59199090000004</v>
      </c>
      <c r="S510">
        <v>85261122.329999998</v>
      </c>
      <c r="T510">
        <v>85811</v>
      </c>
      <c r="U510">
        <v>1.1599999999999999</v>
      </c>
      <c r="V510">
        <v>37496.943859999999</v>
      </c>
      <c r="W510" s="1">
        <v>1.3499999999999999E-5</v>
      </c>
      <c r="X510">
        <v>17.733426940000001</v>
      </c>
      <c r="Y510">
        <v>17.733426940000001</v>
      </c>
      <c r="Z510">
        <v>3.3628819219999899</v>
      </c>
      <c r="AA510">
        <v>0.87252542099999997</v>
      </c>
      <c r="AB510">
        <v>92.269979239999998</v>
      </c>
      <c r="AC510">
        <v>0</v>
      </c>
      <c r="AD510">
        <v>0</v>
      </c>
      <c r="AE510">
        <v>0</v>
      </c>
      <c r="AF510">
        <v>11897476.4</v>
      </c>
      <c r="AG510">
        <v>0</v>
      </c>
      <c r="AH510">
        <v>0</v>
      </c>
      <c r="AI510">
        <v>0</v>
      </c>
      <c r="AJ510">
        <v>88.681986850000001</v>
      </c>
      <c r="AK510">
        <v>88.681986850000001</v>
      </c>
      <c r="AL510">
        <v>74.354055250000002</v>
      </c>
      <c r="AM510">
        <v>66.626156760000001</v>
      </c>
      <c r="AN510">
        <v>106.4154138</v>
      </c>
      <c r="AO510">
        <v>106.4154138</v>
      </c>
      <c r="AP510">
        <v>77.716937169999994</v>
      </c>
      <c r="AQ510">
        <v>67.498682189999997</v>
      </c>
      <c r="AR510">
        <v>25618893.539999999</v>
      </c>
      <c r="AS510">
        <v>1652.31213</v>
      </c>
      <c r="AT510">
        <v>16580600.48</v>
      </c>
      <c r="AU510">
        <v>43059976</v>
      </c>
      <c r="AV510">
        <v>1.036251963</v>
      </c>
      <c r="AW510">
        <v>1.036251963</v>
      </c>
      <c r="AX510">
        <v>1.0477112309999901</v>
      </c>
      <c r="AY510">
        <v>1.041540363</v>
      </c>
      <c r="AZ510">
        <v>1.036841417</v>
      </c>
      <c r="BA510">
        <v>1.036841417</v>
      </c>
      <c r="BB510">
        <v>1.048839799</v>
      </c>
      <c r="BC510">
        <v>1.042656472</v>
      </c>
      <c r="BD510">
        <v>1.006598661</v>
      </c>
      <c r="BE510">
        <v>1.006598661</v>
      </c>
      <c r="BF510">
        <v>0.95492384599999902</v>
      </c>
      <c r="BG510">
        <v>0.91682148200000002</v>
      </c>
      <c r="BH510">
        <v>0.21970442100000001</v>
      </c>
      <c r="BI510">
        <v>0.21970442100000001</v>
      </c>
      <c r="BJ510">
        <v>0.165963894</v>
      </c>
      <c r="BK510">
        <v>0.200725816</v>
      </c>
      <c r="BL510">
        <v>0.162760554</v>
      </c>
      <c r="BM510">
        <v>0.162760554</v>
      </c>
      <c r="BN510">
        <v>0.166015943</v>
      </c>
      <c r="BO510">
        <v>0.19972778899999999</v>
      </c>
      <c r="BP510">
        <v>1.0691190909999999</v>
      </c>
      <c r="BQ510">
        <v>1.0691190909999999</v>
      </c>
      <c r="BR510">
        <v>0.131944635</v>
      </c>
      <c r="BS510">
        <v>0.26316795199999998</v>
      </c>
      <c r="BT510">
        <v>0.97831624699999997</v>
      </c>
      <c r="BU510">
        <v>0.97831624699999997</v>
      </c>
      <c r="BV510">
        <v>0.98633250099999903</v>
      </c>
      <c r="BW510">
        <v>0.98950838599999902</v>
      </c>
      <c r="BX510">
        <v>103.8912108</v>
      </c>
      <c r="BY510">
        <v>0</v>
      </c>
      <c r="BZ510">
        <v>0</v>
      </c>
      <c r="CA510">
        <v>0</v>
      </c>
      <c r="CB510">
        <v>13395941.34</v>
      </c>
      <c r="CC510">
        <v>0</v>
      </c>
      <c r="CD510">
        <v>0</v>
      </c>
      <c r="CE510">
        <v>0</v>
      </c>
    </row>
    <row r="511" spans="1:83" x14ac:dyDescent="0.25">
      <c r="A511">
        <v>83</v>
      </c>
      <c r="B511" t="s">
        <v>90</v>
      </c>
      <c r="C511">
        <v>1</v>
      </c>
      <c r="D511">
        <v>2013</v>
      </c>
      <c r="E511">
        <v>2011</v>
      </c>
      <c r="F511">
        <v>0.32963910399999902</v>
      </c>
      <c r="G511" s="1">
        <v>1.2999999999999999E-4</v>
      </c>
      <c r="H511">
        <v>0.17799208</v>
      </c>
      <c r="I511">
        <v>0.492239129</v>
      </c>
      <c r="J511">
        <v>182.76315459999901</v>
      </c>
      <c r="K511">
        <v>85.399252299999901</v>
      </c>
      <c r="L511">
        <v>59.82897079</v>
      </c>
      <c r="M511">
        <v>54.873777939999997</v>
      </c>
      <c r="N511">
        <v>128559.95</v>
      </c>
      <c r="O511">
        <v>108.242</v>
      </c>
      <c r="P511">
        <v>212053.16699999999</v>
      </c>
      <c r="Q511">
        <v>639391.54399999999</v>
      </c>
      <c r="R511">
        <v>825.25405679999994</v>
      </c>
      <c r="S511">
        <v>71278018.140000001</v>
      </c>
      <c r="T511">
        <v>86371</v>
      </c>
      <c r="U511">
        <v>9.3360000000000003</v>
      </c>
      <c r="V511">
        <v>35627.112099999998</v>
      </c>
      <c r="W511">
        <v>1.0809199999999999E-4</v>
      </c>
      <c r="X511">
        <v>-2.11431869599999</v>
      </c>
      <c r="Y511">
        <v>-2.11431869599999</v>
      </c>
      <c r="Z511">
        <v>-0.60703008800000002</v>
      </c>
      <c r="AA511">
        <v>1.9097775189999999</v>
      </c>
      <c r="AB511">
        <v>97.36390231</v>
      </c>
      <c r="AC511">
        <v>0</v>
      </c>
      <c r="AD511">
        <v>0</v>
      </c>
      <c r="AE511">
        <v>0</v>
      </c>
      <c r="AF511">
        <v>12517098.41</v>
      </c>
      <c r="AG511">
        <v>0</v>
      </c>
      <c r="AH511">
        <v>0</v>
      </c>
      <c r="AI511">
        <v>0</v>
      </c>
      <c r="AJ511">
        <v>87.513570999999999</v>
      </c>
      <c r="AK511">
        <v>87.513570999999999</v>
      </c>
      <c r="AL511">
        <v>60.436000880000002</v>
      </c>
      <c r="AM511">
        <v>52.964000419999998</v>
      </c>
      <c r="AN511">
        <v>85.399252299999901</v>
      </c>
      <c r="AO511">
        <v>85.399252299999901</v>
      </c>
      <c r="AP511">
        <v>59.82897079</v>
      </c>
      <c r="AQ511">
        <v>54.873777939999997</v>
      </c>
      <c r="AR511">
        <v>23496022.02</v>
      </c>
      <c r="AS511">
        <v>9243.7858680000008</v>
      </c>
      <c r="AT511">
        <v>12686922.73</v>
      </c>
      <c r="AU511">
        <v>35085829.600000001</v>
      </c>
      <c r="AV511">
        <v>1.036251963</v>
      </c>
      <c r="AW511">
        <v>1.036251963</v>
      </c>
      <c r="AX511">
        <v>1.0477112309999901</v>
      </c>
      <c r="AY511">
        <v>1.041540363</v>
      </c>
      <c r="AZ511">
        <v>1.036841417</v>
      </c>
      <c r="BA511">
        <v>1.036841417</v>
      </c>
      <c r="BB511">
        <v>1.048839799</v>
      </c>
      <c r="BC511">
        <v>1.042656472</v>
      </c>
      <c r="BD511">
        <v>1.006598661</v>
      </c>
      <c r="BE511">
        <v>1.006598661</v>
      </c>
      <c r="BF511">
        <v>0.95492384599999902</v>
      </c>
      <c r="BG511">
        <v>0.91682148200000002</v>
      </c>
      <c r="BH511">
        <v>0.21970442100000001</v>
      </c>
      <c r="BI511">
        <v>0.21970442100000001</v>
      </c>
      <c r="BJ511">
        <v>0.165963894</v>
      </c>
      <c r="BK511">
        <v>0.200725816</v>
      </c>
      <c r="BL511">
        <v>0.162760554</v>
      </c>
      <c r="BM511">
        <v>0.162760554</v>
      </c>
      <c r="BN511">
        <v>0.166015943</v>
      </c>
      <c r="BO511">
        <v>0.19972778899999999</v>
      </c>
      <c r="BP511">
        <v>1.0691190909999999</v>
      </c>
      <c r="BQ511">
        <v>1.0691190909999999</v>
      </c>
      <c r="BR511">
        <v>0.131944635</v>
      </c>
      <c r="BS511">
        <v>0.26316795199999998</v>
      </c>
      <c r="BT511">
        <v>0.97831624699999997</v>
      </c>
      <c r="BU511">
        <v>0.97831624699999997</v>
      </c>
      <c r="BV511">
        <v>0.98633250099999903</v>
      </c>
      <c r="BW511">
        <v>0.98950838599999902</v>
      </c>
      <c r="BX511">
        <v>103.6997411</v>
      </c>
      <c r="BY511">
        <v>0</v>
      </c>
      <c r="BZ511">
        <v>0</v>
      </c>
      <c r="CA511">
        <v>0</v>
      </c>
      <c r="CB511">
        <v>13331633.529999999</v>
      </c>
      <c r="CC511">
        <v>0</v>
      </c>
      <c r="CD511">
        <v>0</v>
      </c>
      <c r="CE511">
        <v>0</v>
      </c>
    </row>
    <row r="512" spans="1:83" x14ac:dyDescent="0.25">
      <c r="A512">
        <v>84</v>
      </c>
      <c r="B512" t="s">
        <v>90</v>
      </c>
      <c r="C512">
        <v>1</v>
      </c>
      <c r="D512">
        <v>2014</v>
      </c>
      <c r="E512">
        <v>2012</v>
      </c>
      <c r="F512">
        <v>0.26885554099999998</v>
      </c>
      <c r="G512">
        <v>9.1399999999999999E-5</v>
      </c>
      <c r="H512">
        <v>0.20187924800000001</v>
      </c>
      <c r="I512">
        <v>0.52917382199999996</v>
      </c>
      <c r="J512">
        <v>219.69403489999999</v>
      </c>
      <c r="K512">
        <v>116.25505179999899</v>
      </c>
      <c r="L512">
        <v>100.4261142</v>
      </c>
      <c r="M512">
        <v>88.405537140000007</v>
      </c>
      <c r="N512">
        <v>128283.281</v>
      </c>
      <c r="O512">
        <v>82.405000000000001</v>
      </c>
      <c r="P512">
        <v>210724.17</v>
      </c>
      <c r="Q512">
        <v>627463.13799999899</v>
      </c>
      <c r="R512">
        <v>1209.0247959999999</v>
      </c>
      <c r="S512">
        <v>104826076.90000001</v>
      </c>
      <c r="T512">
        <v>86703</v>
      </c>
      <c r="U512">
        <v>2.4119999999999999</v>
      </c>
      <c r="V512">
        <v>35259.823259999997</v>
      </c>
      <c r="W512" s="1">
        <v>2.7800000000000001E-5</v>
      </c>
      <c r="X512">
        <v>-11.84999028</v>
      </c>
      <c r="Y512">
        <v>-11.84999028</v>
      </c>
      <c r="Z512">
        <v>-11.59613431</v>
      </c>
      <c r="AA512">
        <v>-9.0530506269999993</v>
      </c>
      <c r="AB512">
        <v>103.43898299999999</v>
      </c>
      <c r="AC512">
        <v>0</v>
      </c>
      <c r="AD512">
        <v>0</v>
      </c>
      <c r="AE512">
        <v>0</v>
      </c>
      <c r="AF512">
        <v>13269492.130000001</v>
      </c>
      <c r="AG512">
        <v>0</v>
      </c>
      <c r="AH512">
        <v>0</v>
      </c>
      <c r="AI512">
        <v>0</v>
      </c>
      <c r="AJ512">
        <v>128.10504209999999</v>
      </c>
      <c r="AK512">
        <v>128.10504209999999</v>
      </c>
      <c r="AL512">
        <v>112.0222485</v>
      </c>
      <c r="AM512">
        <v>97.45858776</v>
      </c>
      <c r="AN512">
        <v>116.25505179999899</v>
      </c>
      <c r="AO512">
        <v>116.25505179999899</v>
      </c>
      <c r="AP512">
        <v>100.4261142</v>
      </c>
      <c r="AQ512">
        <v>88.405537140000007</v>
      </c>
      <c r="AR512">
        <v>28183071.609999999</v>
      </c>
      <c r="AS512">
        <v>9579.9975459999896</v>
      </c>
      <c r="AT512">
        <v>21162209.559999999</v>
      </c>
      <c r="AU512">
        <v>55471215.75</v>
      </c>
      <c r="AV512">
        <v>1.036251963</v>
      </c>
      <c r="AW512">
        <v>1.036251963</v>
      </c>
      <c r="AX512">
        <v>1.0477112309999901</v>
      </c>
      <c r="AY512">
        <v>1.041540363</v>
      </c>
      <c r="AZ512">
        <v>1.036841417</v>
      </c>
      <c r="BA512">
        <v>1.036841417</v>
      </c>
      <c r="BB512">
        <v>1.048839799</v>
      </c>
      <c r="BC512">
        <v>1.042656472</v>
      </c>
      <c r="BD512">
        <v>1.006598661</v>
      </c>
      <c r="BE512">
        <v>1.006598661</v>
      </c>
      <c r="BF512">
        <v>0.95492384599999902</v>
      </c>
      <c r="BG512">
        <v>0.91682148200000002</v>
      </c>
      <c r="BH512">
        <v>0.21970442100000001</v>
      </c>
      <c r="BI512">
        <v>0.21970442100000001</v>
      </c>
      <c r="BJ512">
        <v>0.165963894</v>
      </c>
      <c r="BK512">
        <v>0.200725816</v>
      </c>
      <c r="BL512">
        <v>0.162760554</v>
      </c>
      <c r="BM512">
        <v>0.162760554</v>
      </c>
      <c r="BN512">
        <v>0.166015943</v>
      </c>
      <c r="BO512">
        <v>0.19972778899999999</v>
      </c>
      <c r="BP512">
        <v>1.0691190909999999</v>
      </c>
      <c r="BQ512">
        <v>1.0691190909999999</v>
      </c>
      <c r="BR512">
        <v>0.131944635</v>
      </c>
      <c r="BS512">
        <v>0.26316795199999998</v>
      </c>
      <c r="BT512">
        <v>0.97831624699999997</v>
      </c>
      <c r="BU512">
        <v>0.97831624699999997</v>
      </c>
      <c r="BV512">
        <v>0.98633250099999903</v>
      </c>
      <c r="BW512">
        <v>0.98950838599999902</v>
      </c>
      <c r="BX512">
        <v>108.0149625</v>
      </c>
      <c r="BY512">
        <v>0</v>
      </c>
      <c r="BZ512">
        <v>0</v>
      </c>
      <c r="CA512">
        <v>0</v>
      </c>
      <c r="CB512">
        <v>13856513.789999999</v>
      </c>
      <c r="CC512">
        <v>0</v>
      </c>
      <c r="CD512">
        <v>0</v>
      </c>
      <c r="CE512">
        <v>0</v>
      </c>
    </row>
    <row r="513" spans="1:83" x14ac:dyDescent="0.25">
      <c r="A513">
        <v>85</v>
      </c>
      <c r="B513" t="s">
        <v>90</v>
      </c>
      <c r="C513">
        <v>1</v>
      </c>
      <c r="D513">
        <v>2015</v>
      </c>
      <c r="E513">
        <v>2013</v>
      </c>
      <c r="F513">
        <v>0.27281498100000001</v>
      </c>
      <c r="G513" s="1">
        <v>5.9599999999999999E-5</v>
      </c>
      <c r="H513">
        <v>0.18022502399999901</v>
      </c>
      <c r="I513">
        <v>0.54690037199999997</v>
      </c>
      <c r="J513">
        <v>214.18343680000001</v>
      </c>
      <c r="K513">
        <v>86.644839469999994</v>
      </c>
      <c r="L513">
        <v>85.787973730000004</v>
      </c>
      <c r="M513">
        <v>83.770896669999999</v>
      </c>
      <c r="N513">
        <v>124279.692</v>
      </c>
      <c r="O513">
        <v>67.141999999999996</v>
      </c>
      <c r="P513">
        <v>204977.65399999899</v>
      </c>
      <c r="Q513">
        <v>636990.40599999996</v>
      </c>
      <c r="R513">
        <v>1120.596579</v>
      </c>
      <c r="S513">
        <v>97570344.140000001</v>
      </c>
      <c r="T513">
        <v>87070</v>
      </c>
      <c r="U513">
        <v>2.15</v>
      </c>
      <c r="V513">
        <v>35917.5629999999</v>
      </c>
      <c r="W513" s="1">
        <v>2.4700000000000001E-5</v>
      </c>
      <c r="X513">
        <v>5.8673196619999999</v>
      </c>
      <c r="Y513">
        <v>5.8673196619999999</v>
      </c>
      <c r="Z513">
        <v>9.5703028929999991</v>
      </c>
      <c r="AA513">
        <v>5.6786280119999999</v>
      </c>
      <c r="AB513">
        <v>127.5385974</v>
      </c>
      <c r="AC513">
        <v>0</v>
      </c>
      <c r="AD513">
        <v>0</v>
      </c>
      <c r="AE513">
        <v>0</v>
      </c>
      <c r="AF513">
        <v>15850457.6</v>
      </c>
      <c r="AG513">
        <v>0</v>
      </c>
      <c r="AH513">
        <v>0</v>
      </c>
      <c r="AI513">
        <v>0</v>
      </c>
      <c r="AJ513">
        <v>80.777519810000001</v>
      </c>
      <c r="AK513">
        <v>80.777519810000001</v>
      </c>
      <c r="AL513">
        <v>76.217670839999997</v>
      </c>
      <c r="AM513">
        <v>78.092268649999994</v>
      </c>
      <c r="AN513">
        <v>86.644839469999994</v>
      </c>
      <c r="AO513">
        <v>86.644839469999994</v>
      </c>
      <c r="AP513">
        <v>85.787973730000004</v>
      </c>
      <c r="AQ513">
        <v>83.770896669999999</v>
      </c>
      <c r="AR513">
        <v>26618651.559999999</v>
      </c>
      <c r="AS513">
        <v>5817.5078119999998</v>
      </c>
      <c r="AT513">
        <v>17584617.600000001</v>
      </c>
      <c r="AU513">
        <v>53361257.479999997</v>
      </c>
      <c r="AV513">
        <v>1.036251963</v>
      </c>
      <c r="AW513">
        <v>1.036251963</v>
      </c>
      <c r="AX513">
        <v>1.0477112309999901</v>
      </c>
      <c r="AY513">
        <v>1.041540363</v>
      </c>
      <c r="AZ513">
        <v>1.036841417</v>
      </c>
      <c r="BA513">
        <v>1.036841417</v>
      </c>
      <c r="BB513">
        <v>1.048839799</v>
      </c>
      <c r="BC513">
        <v>1.042656472</v>
      </c>
      <c r="BD513">
        <v>1.006598661</v>
      </c>
      <c r="BE513">
        <v>1.006598661</v>
      </c>
      <c r="BF513">
        <v>0.95492384599999902</v>
      </c>
      <c r="BG513">
        <v>0.91682148200000002</v>
      </c>
      <c r="BH513">
        <v>0.21970442100000001</v>
      </c>
      <c r="BI513">
        <v>0.21970442100000001</v>
      </c>
      <c r="BJ513">
        <v>0.165963894</v>
      </c>
      <c r="BK513">
        <v>0.200725816</v>
      </c>
      <c r="BL513">
        <v>0.162760554</v>
      </c>
      <c r="BM513">
        <v>0.162760554</v>
      </c>
      <c r="BN513">
        <v>0.166015943</v>
      </c>
      <c r="BO513">
        <v>0.19972778899999999</v>
      </c>
      <c r="BP513">
        <v>1.0691190909999999</v>
      </c>
      <c r="BQ513">
        <v>1.0691190909999999</v>
      </c>
      <c r="BR513">
        <v>0.131944635</v>
      </c>
      <c r="BS513">
        <v>0.26316795199999998</v>
      </c>
      <c r="BT513">
        <v>0.97831624699999997</v>
      </c>
      <c r="BU513">
        <v>0.97831624699999997</v>
      </c>
      <c r="BV513">
        <v>0.98633250099999903</v>
      </c>
      <c r="BW513">
        <v>0.98950838599999902</v>
      </c>
      <c r="BX513">
        <v>124.87115249999999</v>
      </c>
      <c r="BY513">
        <v>0</v>
      </c>
      <c r="BZ513">
        <v>0</v>
      </c>
      <c r="CA513">
        <v>0</v>
      </c>
      <c r="CB513">
        <v>15518948.380000001</v>
      </c>
      <c r="CC513">
        <v>0</v>
      </c>
      <c r="CD513">
        <v>0</v>
      </c>
      <c r="CE513">
        <v>0</v>
      </c>
    </row>
    <row r="514" spans="1:83" x14ac:dyDescent="0.25">
      <c r="A514">
        <v>86</v>
      </c>
      <c r="B514" t="s">
        <v>90</v>
      </c>
      <c r="C514">
        <v>1</v>
      </c>
      <c r="D514">
        <v>2016</v>
      </c>
      <c r="E514">
        <v>2014</v>
      </c>
      <c r="F514">
        <v>0.31150662800000001</v>
      </c>
      <c r="G514">
        <v>1.4815570000000001E-3</v>
      </c>
      <c r="H514">
        <v>0.17678634600000001</v>
      </c>
      <c r="I514">
        <v>0.51022546899999999</v>
      </c>
      <c r="J514">
        <v>229.45909080000001</v>
      </c>
      <c r="K514">
        <v>95.967804290000004</v>
      </c>
      <c r="L514">
        <v>77.950743610000004</v>
      </c>
      <c r="M514">
        <v>73.466328509999997</v>
      </c>
      <c r="N514">
        <v>122850.269</v>
      </c>
      <c r="O514">
        <v>1397.0339999999901</v>
      </c>
      <c r="P514">
        <v>205230.80399999901</v>
      </c>
      <c r="Q514">
        <v>628474.82499999995</v>
      </c>
      <c r="R514">
        <v>1037.178799</v>
      </c>
      <c r="S514">
        <v>90492813.049999997</v>
      </c>
      <c r="T514">
        <v>87249</v>
      </c>
      <c r="U514">
        <v>4.2619999999999996</v>
      </c>
      <c r="V514">
        <v>35092.465619999901</v>
      </c>
      <c r="W514" s="1">
        <v>4.88E-5</v>
      </c>
      <c r="X514">
        <v>4.6507945499999996</v>
      </c>
      <c r="Y514">
        <v>4.6507945499999996</v>
      </c>
      <c r="Z514">
        <v>3.75158719</v>
      </c>
      <c r="AA514">
        <v>2.7734920639999898</v>
      </c>
      <c r="AB514">
        <v>133.4912865</v>
      </c>
      <c r="AC514">
        <v>0</v>
      </c>
      <c r="AD514">
        <v>0</v>
      </c>
      <c r="AE514">
        <v>0</v>
      </c>
      <c r="AF514">
        <v>16399440.449999999</v>
      </c>
      <c r="AG514">
        <v>0</v>
      </c>
      <c r="AH514">
        <v>0</v>
      </c>
      <c r="AI514">
        <v>0</v>
      </c>
      <c r="AJ514">
        <v>91.317009740000003</v>
      </c>
      <c r="AK514">
        <v>91.317009740000003</v>
      </c>
      <c r="AL514">
        <v>74.199156419999994</v>
      </c>
      <c r="AM514">
        <v>70.692836450000001</v>
      </c>
      <c r="AN514">
        <v>95.967804290000004</v>
      </c>
      <c r="AO514">
        <v>95.967804290000004</v>
      </c>
      <c r="AP514">
        <v>77.950743610000004</v>
      </c>
      <c r="AQ514">
        <v>73.466328509999997</v>
      </c>
      <c r="AR514">
        <v>28189111.030000001</v>
      </c>
      <c r="AS514">
        <v>134070.2855</v>
      </c>
      <c r="AT514">
        <v>15997893.779999999</v>
      </c>
      <c r="AU514">
        <v>46171737.960000001</v>
      </c>
      <c r="AV514">
        <v>1.036251963</v>
      </c>
      <c r="AW514">
        <v>1.036251963</v>
      </c>
      <c r="AX514">
        <v>1.0477112309999901</v>
      </c>
      <c r="AY514">
        <v>1.041540363</v>
      </c>
      <c r="AZ514">
        <v>1.036841417</v>
      </c>
      <c r="BA514">
        <v>1.036841417</v>
      </c>
      <c r="BB514">
        <v>1.048839799</v>
      </c>
      <c r="BC514">
        <v>1.042656472</v>
      </c>
      <c r="BD514">
        <v>1.006598661</v>
      </c>
      <c r="BE514">
        <v>1.006598661</v>
      </c>
      <c r="BF514">
        <v>0.95492384599999902</v>
      </c>
      <c r="BG514">
        <v>0.91682148200000002</v>
      </c>
      <c r="BH514">
        <v>0.21970442100000001</v>
      </c>
      <c r="BI514">
        <v>0.21970442100000001</v>
      </c>
      <c r="BJ514">
        <v>0.165963894</v>
      </c>
      <c r="BK514">
        <v>0.200725816</v>
      </c>
      <c r="BL514">
        <v>0.162760554</v>
      </c>
      <c r="BM514">
        <v>0.162760554</v>
      </c>
      <c r="BN514">
        <v>0.166015943</v>
      </c>
      <c r="BO514">
        <v>0.19972778899999999</v>
      </c>
      <c r="BP514">
        <v>1.0691190909999999</v>
      </c>
      <c r="BQ514">
        <v>1.0691190909999999</v>
      </c>
      <c r="BR514">
        <v>0.131944635</v>
      </c>
      <c r="BS514">
        <v>0.26316795199999998</v>
      </c>
      <c r="BT514">
        <v>0.97831624699999997</v>
      </c>
      <c r="BU514">
        <v>0.97831624699999997</v>
      </c>
      <c r="BV514">
        <v>0.98633250099999903</v>
      </c>
      <c r="BW514">
        <v>0.98950838599999902</v>
      </c>
      <c r="BX514">
        <v>138.7734476</v>
      </c>
      <c r="BY514">
        <v>0</v>
      </c>
      <c r="BZ514">
        <v>0</v>
      </c>
      <c r="CA514">
        <v>0</v>
      </c>
      <c r="CB514">
        <v>17048355.370000001</v>
      </c>
      <c r="CC514">
        <v>0</v>
      </c>
      <c r="CD514">
        <v>0</v>
      </c>
      <c r="CE514">
        <v>0</v>
      </c>
    </row>
    <row r="515" spans="1:83" x14ac:dyDescent="0.25">
      <c r="A515">
        <v>87</v>
      </c>
      <c r="B515" t="s">
        <v>90</v>
      </c>
      <c r="C515">
        <v>1</v>
      </c>
      <c r="D515">
        <v>2017</v>
      </c>
      <c r="E515">
        <v>2015</v>
      </c>
      <c r="F515">
        <v>0.302436647</v>
      </c>
      <c r="G515">
        <v>3.353038E-3</v>
      </c>
      <c r="H515">
        <v>0.17753556700000001</v>
      </c>
      <c r="I515">
        <v>0.51667474800000002</v>
      </c>
      <c r="J515">
        <v>194.60308459999999</v>
      </c>
      <c r="K515">
        <v>76.665323470000004</v>
      </c>
      <c r="L515">
        <v>73.164125530000007</v>
      </c>
      <c r="M515">
        <v>74.889637050000005</v>
      </c>
      <c r="N515">
        <v>158185.01999999999</v>
      </c>
      <c r="O515">
        <v>4451.6409999999996</v>
      </c>
      <c r="P515">
        <v>246983.44500000001</v>
      </c>
      <c r="Q515">
        <v>702224.81099999999</v>
      </c>
      <c r="R515">
        <v>1162.7703839999999</v>
      </c>
      <c r="S515">
        <v>101784268.3</v>
      </c>
      <c r="T515">
        <v>87536</v>
      </c>
      <c r="U515">
        <v>12.654</v>
      </c>
      <c r="V515">
        <v>35921.146350000003</v>
      </c>
      <c r="W515">
        <v>1.44557999999999E-4</v>
      </c>
      <c r="X515">
        <v>3.3979074360000001</v>
      </c>
      <c r="Y515">
        <v>3.3979074360000001</v>
      </c>
      <c r="Z515">
        <v>3.4574217439999999</v>
      </c>
      <c r="AA515">
        <v>2.3394165819999899</v>
      </c>
      <c r="AB515">
        <v>117.9377612</v>
      </c>
      <c r="AC515">
        <v>0</v>
      </c>
      <c r="AD515">
        <v>0</v>
      </c>
      <c r="AE515">
        <v>0</v>
      </c>
      <c r="AF515">
        <v>18655987.109999999</v>
      </c>
      <c r="AG515">
        <v>0</v>
      </c>
      <c r="AH515">
        <v>0</v>
      </c>
      <c r="AI515">
        <v>0</v>
      </c>
      <c r="AJ515">
        <v>73.267416040000001</v>
      </c>
      <c r="AK515">
        <v>73.267416040000001</v>
      </c>
      <c r="AL515">
        <v>69.706703790000006</v>
      </c>
      <c r="AM515">
        <v>72.550220460000006</v>
      </c>
      <c r="AN515">
        <v>76.665323470000004</v>
      </c>
      <c r="AO515">
        <v>76.665323470000004</v>
      </c>
      <c r="AP515">
        <v>73.164125530000007</v>
      </c>
      <c r="AQ515">
        <v>74.889637050000005</v>
      </c>
      <c r="AR515">
        <v>30783292.829999998</v>
      </c>
      <c r="AS515">
        <v>341286.49729999999</v>
      </c>
      <c r="AT515">
        <v>18070327.77</v>
      </c>
      <c r="AU515">
        <v>52589361.219999999</v>
      </c>
      <c r="AV515">
        <v>1.036251963</v>
      </c>
      <c r="AW515">
        <v>1.036251963</v>
      </c>
      <c r="AX515">
        <v>1.0477112309999901</v>
      </c>
      <c r="AY515">
        <v>1.041540363</v>
      </c>
      <c r="AZ515">
        <v>1.036841417</v>
      </c>
      <c r="BA515">
        <v>1.036841417</v>
      </c>
      <c r="BB515">
        <v>1.048839799</v>
      </c>
      <c r="BC515">
        <v>1.042656472</v>
      </c>
      <c r="BD515">
        <v>1.006598661</v>
      </c>
      <c r="BE515">
        <v>1.006598661</v>
      </c>
      <c r="BF515">
        <v>0.95492384599999902</v>
      </c>
      <c r="BG515">
        <v>0.91682148200000002</v>
      </c>
      <c r="BH515">
        <v>0.21970442100000001</v>
      </c>
      <c r="BI515">
        <v>0.21970442100000001</v>
      </c>
      <c r="BJ515">
        <v>0.165963894</v>
      </c>
      <c r="BK515">
        <v>0.200725816</v>
      </c>
      <c r="BL515">
        <v>0.162760554</v>
      </c>
      <c r="BM515">
        <v>0.162760554</v>
      </c>
      <c r="BN515">
        <v>0.166015943</v>
      </c>
      <c r="BO515">
        <v>0.19972778899999999</v>
      </c>
      <c r="BP515">
        <v>1.0691190909999999</v>
      </c>
      <c r="BQ515">
        <v>1.0691190909999999</v>
      </c>
      <c r="BR515">
        <v>0.131944635</v>
      </c>
      <c r="BS515">
        <v>0.26316795199999998</v>
      </c>
      <c r="BT515">
        <v>0.97831624699999997</v>
      </c>
      <c r="BU515">
        <v>0.97831624699999997</v>
      </c>
      <c r="BV515">
        <v>0.98633250099999903</v>
      </c>
      <c r="BW515">
        <v>0.98950838599999902</v>
      </c>
      <c r="BX515">
        <v>147.0038342</v>
      </c>
      <c r="BY515">
        <v>0</v>
      </c>
      <c r="BZ515">
        <v>0</v>
      </c>
      <c r="CA515">
        <v>0</v>
      </c>
      <c r="CB515">
        <v>23253804.449999999</v>
      </c>
      <c r="CC515">
        <v>0</v>
      </c>
      <c r="CD515">
        <v>0</v>
      </c>
      <c r="CE515">
        <v>0</v>
      </c>
    </row>
    <row r="516" spans="1:83" x14ac:dyDescent="0.25">
      <c r="A516">
        <v>88</v>
      </c>
      <c r="B516" t="s">
        <v>90</v>
      </c>
      <c r="C516">
        <v>1</v>
      </c>
      <c r="D516">
        <v>2018</v>
      </c>
      <c r="E516">
        <v>2016</v>
      </c>
      <c r="F516">
        <v>0.30270027599999999</v>
      </c>
      <c r="G516">
        <v>3.8729189999999998E-3</v>
      </c>
      <c r="H516">
        <v>0.175899993999999</v>
      </c>
      <c r="I516">
        <v>0.51752681099999998</v>
      </c>
      <c r="J516">
        <v>199.8268593</v>
      </c>
      <c r="K516">
        <v>91.140251939999999</v>
      </c>
      <c r="L516">
        <v>67.468776410000004</v>
      </c>
      <c r="M516">
        <v>64.867835959999994</v>
      </c>
      <c r="N516">
        <v>160556.239</v>
      </c>
      <c r="O516">
        <v>4503.9799999999996</v>
      </c>
      <c r="P516">
        <v>276332.027</v>
      </c>
      <c r="Q516">
        <v>845613.04799999995</v>
      </c>
      <c r="R516">
        <v>1207.3221900000001</v>
      </c>
      <c r="S516">
        <v>105990815.09999999</v>
      </c>
      <c r="T516">
        <v>87790</v>
      </c>
      <c r="U516">
        <v>10.6779999999999</v>
      </c>
      <c r="V516">
        <v>37552.798900000002</v>
      </c>
      <c r="W516">
        <v>1.21631E-4</v>
      </c>
      <c r="X516">
        <v>15.54858632</v>
      </c>
      <c r="Y516">
        <v>15.54858632</v>
      </c>
      <c r="Z516">
        <v>5.2337518559999996</v>
      </c>
      <c r="AA516">
        <v>3.63858199699999</v>
      </c>
      <c r="AB516">
        <v>108.6866074</v>
      </c>
      <c r="AC516">
        <v>0</v>
      </c>
      <c r="AD516">
        <v>0</v>
      </c>
      <c r="AE516">
        <v>0</v>
      </c>
      <c r="AF516">
        <v>17450312.91</v>
      </c>
      <c r="AG516">
        <v>0</v>
      </c>
      <c r="AH516">
        <v>0</v>
      </c>
      <c r="AI516">
        <v>0</v>
      </c>
      <c r="AJ516">
        <v>75.591665629999994</v>
      </c>
      <c r="AK516">
        <v>75.591665629999994</v>
      </c>
      <c r="AL516">
        <v>62.235024549999999</v>
      </c>
      <c r="AM516">
        <v>61.229253960000001</v>
      </c>
      <c r="AN516">
        <v>91.140251939999999</v>
      </c>
      <c r="AO516">
        <v>91.140251939999999</v>
      </c>
      <c r="AP516">
        <v>67.468776410000004</v>
      </c>
      <c r="AQ516">
        <v>64.867835959999994</v>
      </c>
      <c r="AR516">
        <v>32083448.989999998</v>
      </c>
      <c r="AS516">
        <v>410493.87190000003</v>
      </c>
      <c r="AT516">
        <v>18643783.739999998</v>
      </c>
      <c r="AU516">
        <v>54853088.479999997</v>
      </c>
      <c r="AV516">
        <v>1.036251963</v>
      </c>
      <c r="AW516">
        <v>1.036251963</v>
      </c>
      <c r="AX516">
        <v>1.0477112309999901</v>
      </c>
      <c r="AY516">
        <v>1.041540363</v>
      </c>
      <c r="AZ516">
        <v>1.036841417</v>
      </c>
      <c r="BA516">
        <v>1.036841417</v>
      </c>
      <c r="BB516">
        <v>1.048839799</v>
      </c>
      <c r="BC516">
        <v>1.042656472</v>
      </c>
      <c r="BD516">
        <v>1.006598661</v>
      </c>
      <c r="BE516">
        <v>1.006598661</v>
      </c>
      <c r="BF516">
        <v>0.95492384599999902</v>
      </c>
      <c r="BG516">
        <v>0.91682148200000002</v>
      </c>
      <c r="BH516">
        <v>0.21970442100000001</v>
      </c>
      <c r="BI516">
        <v>0.21970442100000001</v>
      </c>
      <c r="BJ516">
        <v>0.165963894</v>
      </c>
      <c r="BK516">
        <v>0.200725816</v>
      </c>
      <c r="BL516">
        <v>0.162760554</v>
      </c>
      <c r="BM516">
        <v>0.162760554</v>
      </c>
      <c r="BN516">
        <v>0.166015943</v>
      </c>
      <c r="BO516">
        <v>0.19972778899999999</v>
      </c>
      <c r="BP516">
        <v>1.0691190909999999</v>
      </c>
      <c r="BQ516">
        <v>1.0691190909999999</v>
      </c>
      <c r="BR516">
        <v>0.131944635</v>
      </c>
      <c r="BS516">
        <v>0.26316795199999998</v>
      </c>
      <c r="BT516">
        <v>0.97831624699999997</v>
      </c>
      <c r="BU516">
        <v>0.97831624699999997</v>
      </c>
      <c r="BV516">
        <v>0.98633250099999903</v>
      </c>
      <c r="BW516">
        <v>0.98950838599999902</v>
      </c>
      <c r="BX516">
        <v>155.41779119999899</v>
      </c>
      <c r="BY516">
        <v>0</v>
      </c>
      <c r="BZ516">
        <v>0</v>
      </c>
      <c r="CA516">
        <v>0</v>
      </c>
      <c r="CB516">
        <v>24953296.030000001</v>
      </c>
      <c r="CC516">
        <v>0</v>
      </c>
      <c r="CD516">
        <v>0</v>
      </c>
      <c r="CE516">
        <v>0</v>
      </c>
    </row>
    <row r="517" spans="1:83" x14ac:dyDescent="0.25">
      <c r="A517">
        <v>89</v>
      </c>
      <c r="B517" t="s">
        <v>90</v>
      </c>
      <c r="C517">
        <v>1</v>
      </c>
      <c r="D517">
        <v>2019</v>
      </c>
      <c r="E517">
        <v>2017</v>
      </c>
      <c r="F517">
        <v>0.38177396600000002</v>
      </c>
      <c r="G517">
        <v>5.9165850000000002E-3</v>
      </c>
      <c r="H517">
        <v>0.19221580399999999</v>
      </c>
      <c r="I517">
        <v>0.42009364500000002</v>
      </c>
      <c r="J517">
        <v>257.57833920000002</v>
      </c>
      <c r="K517">
        <v>123.4674974</v>
      </c>
      <c r="L517">
        <v>77.414760459999997</v>
      </c>
      <c r="M517">
        <v>55.379694049999998</v>
      </c>
      <c r="N517">
        <v>165654.67300000001</v>
      </c>
      <c r="O517">
        <v>5355.81</v>
      </c>
      <c r="P517">
        <v>277505.78399999999</v>
      </c>
      <c r="Q517">
        <v>847817.31099999999</v>
      </c>
      <c r="R517">
        <v>1264.0980730000001</v>
      </c>
      <c r="S517">
        <v>111765231.09999999</v>
      </c>
      <c r="T517">
        <v>88415</v>
      </c>
      <c r="U517">
        <v>13.82</v>
      </c>
      <c r="V517">
        <v>38008.375549999997</v>
      </c>
      <c r="W517">
        <v>1.5630799999999999E-4</v>
      </c>
      <c r="X517">
        <v>-5.9778717710000002</v>
      </c>
      <c r="Y517">
        <v>-5.9778717710000002</v>
      </c>
      <c r="Z517">
        <v>-1.288697824</v>
      </c>
      <c r="AA517">
        <v>0.97492086499999997</v>
      </c>
      <c r="AB517">
        <v>134.1108418</v>
      </c>
      <c r="AC517">
        <v>0</v>
      </c>
      <c r="AD517">
        <v>0</v>
      </c>
      <c r="AE517">
        <v>0</v>
      </c>
      <c r="AF517">
        <v>22216087.640000001</v>
      </c>
      <c r="AG517">
        <v>0</v>
      </c>
      <c r="AH517">
        <v>0</v>
      </c>
      <c r="AI517">
        <v>0</v>
      </c>
      <c r="AJ517">
        <v>129.44536919999999</v>
      </c>
      <c r="AK517">
        <v>129.44536919999999</v>
      </c>
      <c r="AL517">
        <v>78.703458280000007</v>
      </c>
      <c r="AM517">
        <v>54.40477319</v>
      </c>
      <c r="AN517">
        <v>123.4674974</v>
      </c>
      <c r="AO517">
        <v>123.4674974</v>
      </c>
      <c r="AP517">
        <v>77.414760459999997</v>
      </c>
      <c r="AQ517">
        <v>55.379694049999998</v>
      </c>
      <c r="AR517">
        <v>42669055.549999997</v>
      </c>
      <c r="AS517">
        <v>661268.45719999995</v>
      </c>
      <c r="AT517">
        <v>21483043.789999999</v>
      </c>
      <c r="AU517">
        <v>46951863.299999997</v>
      </c>
      <c r="AV517">
        <v>1.036251963</v>
      </c>
      <c r="AW517">
        <v>1.036251963</v>
      </c>
      <c r="AX517">
        <v>1.0477112309999901</v>
      </c>
      <c r="AY517">
        <v>1.041540363</v>
      </c>
      <c r="AZ517">
        <v>1.036841417</v>
      </c>
      <c r="BA517">
        <v>1.036841417</v>
      </c>
      <c r="BB517">
        <v>1.048839799</v>
      </c>
      <c r="BC517">
        <v>1.042656472</v>
      </c>
      <c r="BD517">
        <v>1.006598661</v>
      </c>
      <c r="BE517">
        <v>1.006598661</v>
      </c>
      <c r="BF517">
        <v>0.95492384599999902</v>
      </c>
      <c r="BG517">
        <v>0.91682148200000002</v>
      </c>
      <c r="BH517">
        <v>0.21970442100000001</v>
      </c>
      <c r="BI517">
        <v>0.21970442100000001</v>
      </c>
      <c r="BJ517">
        <v>0.165963894</v>
      </c>
      <c r="BK517">
        <v>0.200725816</v>
      </c>
      <c r="BL517">
        <v>0.162760554</v>
      </c>
      <c r="BM517">
        <v>0.162760554</v>
      </c>
      <c r="BN517">
        <v>0.166015943</v>
      </c>
      <c r="BO517">
        <v>0.19972778899999999</v>
      </c>
      <c r="BP517">
        <v>1.0691190909999999</v>
      </c>
      <c r="BQ517">
        <v>1.0691190909999999</v>
      </c>
      <c r="BR517">
        <v>0.131944635</v>
      </c>
      <c r="BS517">
        <v>0.26316795199999998</v>
      </c>
      <c r="BT517">
        <v>0.97831624699999997</v>
      </c>
      <c r="BU517">
        <v>0.97831624699999997</v>
      </c>
      <c r="BV517">
        <v>0.98633250099999903</v>
      </c>
      <c r="BW517">
        <v>0.98950838599999902</v>
      </c>
      <c r="BX517">
        <v>150.64252490000001</v>
      </c>
      <c r="BY517">
        <v>0</v>
      </c>
      <c r="BZ517">
        <v>0</v>
      </c>
      <c r="CA517">
        <v>0</v>
      </c>
      <c r="CB517">
        <v>24954638.199999999</v>
      </c>
      <c r="CC517">
        <v>0</v>
      </c>
      <c r="CD517">
        <v>0</v>
      </c>
      <c r="CE517">
        <v>0</v>
      </c>
    </row>
    <row r="518" spans="1:83" x14ac:dyDescent="0.25">
      <c r="A518">
        <v>225</v>
      </c>
      <c r="B518" t="s">
        <v>90</v>
      </c>
      <c r="C518">
        <v>1</v>
      </c>
      <c r="D518">
        <v>2020</v>
      </c>
      <c r="E518">
        <v>2018</v>
      </c>
      <c r="F518">
        <v>0.29787301552378898</v>
      </c>
      <c r="G518">
        <v>4.7708705891641497E-3</v>
      </c>
      <c r="H518">
        <v>0.20395404794778299</v>
      </c>
      <c r="I518">
        <v>0.493402065939263</v>
      </c>
      <c r="J518">
        <v>283.68405169659002</v>
      </c>
      <c r="K518">
        <v>134.865869227377</v>
      </c>
      <c r="L518">
        <v>107.692025117885</v>
      </c>
      <c r="M518">
        <v>85.212780615508805</v>
      </c>
      <c r="N518">
        <v>162139.542561682</v>
      </c>
      <c r="O518">
        <v>4992.2360890232203</v>
      </c>
      <c r="P518">
        <v>267268.83488017099</v>
      </c>
      <c r="Q518">
        <v>817138.66609534295</v>
      </c>
      <c r="R518">
        <v>1593.38813799022</v>
      </c>
      <c r="S518">
        <v>141123563.70839199</v>
      </c>
      <c r="T518">
        <v>88568.227880994993</v>
      </c>
      <c r="U518">
        <v>13.82</v>
      </c>
      <c r="V518">
        <v>38354.090386602998</v>
      </c>
      <c r="W518">
        <v>1.56037109951676E-4</v>
      </c>
      <c r="X518">
        <v>4.7181116907507796</v>
      </c>
      <c r="Y518">
        <v>4.7181116907507796</v>
      </c>
      <c r="Z518">
        <v>4.9041366888403903</v>
      </c>
      <c r="AA518">
        <v>3.3985911297876301</v>
      </c>
      <c r="AB518">
        <v>148.81818246921199</v>
      </c>
      <c r="AC518">
        <v>0</v>
      </c>
      <c r="AD518">
        <v>0</v>
      </c>
      <c r="AE518">
        <v>0</v>
      </c>
      <c r="AF518">
        <v>20169811.1395717</v>
      </c>
      <c r="AG518">
        <v>0</v>
      </c>
      <c r="AH518">
        <v>0</v>
      </c>
      <c r="AI518">
        <v>0</v>
      </c>
      <c r="AJ518">
        <v>130.14775753662701</v>
      </c>
      <c r="AK518">
        <v>130.14775753662701</v>
      </c>
      <c r="AL518">
        <v>102.787888429045</v>
      </c>
      <c r="AM518">
        <v>81.814189485721201</v>
      </c>
      <c r="AN518">
        <v>134.865869227377</v>
      </c>
      <c r="AO518">
        <v>134.865869227377</v>
      </c>
      <c r="AP518">
        <v>107.692025117885</v>
      </c>
      <c r="AQ518">
        <v>85.212780615508805</v>
      </c>
      <c r="AR518">
        <v>42036901.483282402</v>
      </c>
      <c r="AS518">
        <v>673282.25953440205</v>
      </c>
      <c r="AT518">
        <v>28782722.079143502</v>
      </c>
      <c r="AU518">
        <v>69630657.886432007</v>
      </c>
      <c r="AV518">
        <v>1.03339340852868</v>
      </c>
      <c r="AW518">
        <v>1.03339340852868</v>
      </c>
      <c r="AX518">
        <v>1.0426868396766</v>
      </c>
      <c r="AY518">
        <v>1.0366408450854001</v>
      </c>
      <c r="AZ518">
        <v>1.0339812364894301</v>
      </c>
      <c r="BA518">
        <v>1.0339812364894301</v>
      </c>
      <c r="BB518">
        <v>1.0438099955295299</v>
      </c>
      <c r="BC518">
        <v>1.0377517037885999</v>
      </c>
      <c r="BD518">
        <v>1.0038219066912399</v>
      </c>
      <c r="BE518">
        <v>1.0038219066912399</v>
      </c>
      <c r="BF518">
        <v>0.95316253013048702</v>
      </c>
      <c r="BG518">
        <v>0.91516270243025599</v>
      </c>
      <c r="BH518">
        <v>0.21970442100000001</v>
      </c>
      <c r="BI518">
        <v>0.21970442100000001</v>
      </c>
      <c r="BJ518">
        <v>0.165963894</v>
      </c>
      <c r="BK518">
        <v>0.200725816</v>
      </c>
      <c r="BL518">
        <v>0.162760554</v>
      </c>
      <c r="BM518">
        <v>0.162760554</v>
      </c>
      <c r="BN518">
        <v>0.166015943</v>
      </c>
      <c r="BO518">
        <v>0.19972778899999999</v>
      </c>
      <c r="BP518">
        <v>1.0691190909999999</v>
      </c>
      <c r="BQ518">
        <v>1.0691190909999999</v>
      </c>
      <c r="BR518">
        <v>0.131944635</v>
      </c>
      <c r="BS518">
        <v>0.26316795199999998</v>
      </c>
      <c r="BT518">
        <v>0.97831624699999997</v>
      </c>
      <c r="BU518">
        <v>0.97831624699999997</v>
      </c>
      <c r="BV518">
        <v>0.98633250099999903</v>
      </c>
      <c r="BW518">
        <v>0.98950838599999902</v>
      </c>
      <c r="BX518">
        <v>158.48481607982299</v>
      </c>
      <c r="BY518">
        <v>0</v>
      </c>
      <c r="BZ518">
        <v>0</v>
      </c>
      <c r="CA518">
        <v>0</v>
      </c>
      <c r="CB518">
        <v>26253750.383168198</v>
      </c>
      <c r="CC518">
        <v>0</v>
      </c>
      <c r="CD518">
        <v>0</v>
      </c>
      <c r="CE518">
        <v>0</v>
      </c>
    </row>
    <row r="519" spans="1:83" x14ac:dyDescent="0.25">
      <c r="A519">
        <v>247</v>
      </c>
      <c r="B519" t="s">
        <v>90</v>
      </c>
      <c r="C519">
        <v>1</v>
      </c>
      <c r="D519">
        <v>2021</v>
      </c>
      <c r="E519">
        <v>2019</v>
      </c>
      <c r="F519">
        <v>0.31399957401637602</v>
      </c>
      <c r="G519">
        <v>4.64821186884879E-3</v>
      </c>
      <c r="H519">
        <v>0.199240710177952</v>
      </c>
      <c r="I519">
        <v>0.48211150393682101</v>
      </c>
      <c r="J519">
        <v>275.87809740000102</v>
      </c>
      <c r="K519">
        <v>134.49383477314001</v>
      </c>
      <c r="L519">
        <v>107.175578543112</v>
      </c>
      <c r="M519">
        <v>84.811930528455804</v>
      </c>
      <c r="N519">
        <v>162795.61408986899</v>
      </c>
      <c r="O519">
        <v>4986.2860432402204</v>
      </c>
      <c r="P519">
        <v>268210.57332336798</v>
      </c>
      <c r="Q519">
        <v>820132.82715103403</v>
      </c>
      <c r="R519">
        <v>1626.1615603553601</v>
      </c>
      <c r="S519">
        <v>144275852.76943401</v>
      </c>
      <c r="T519">
        <v>88721.721314028793</v>
      </c>
      <c r="U519">
        <v>13.82</v>
      </c>
      <c r="V519">
        <v>38702.949760338</v>
      </c>
      <c r="W519">
        <v>1.55766689370162E-4</v>
      </c>
      <c r="X519">
        <v>4.3460772365131302</v>
      </c>
      <c r="Y519">
        <v>4.3460772365131302</v>
      </c>
      <c r="Z519">
        <v>4.3876901140670199</v>
      </c>
      <c r="AA519">
        <v>2.9977410427345998</v>
      </c>
      <c r="AB519">
        <v>141.38426262686099</v>
      </c>
      <c r="AC519">
        <v>0</v>
      </c>
      <c r="AD519">
        <v>0</v>
      </c>
      <c r="AE519">
        <v>0</v>
      </c>
      <c r="AF519">
        <v>23407549.887257099</v>
      </c>
      <c r="AG519">
        <v>0</v>
      </c>
      <c r="AH519">
        <v>0</v>
      </c>
      <c r="AI519">
        <v>0</v>
      </c>
      <c r="AJ519">
        <v>130.14775753662701</v>
      </c>
      <c r="AK519">
        <v>130.14775753662701</v>
      </c>
      <c r="AL519">
        <v>102.787888429045</v>
      </c>
      <c r="AM519">
        <v>81.814189485721201</v>
      </c>
      <c r="AN519">
        <v>134.49383477314001</v>
      </c>
      <c r="AO519">
        <v>134.49383477314001</v>
      </c>
      <c r="AP519">
        <v>107.175578543112</v>
      </c>
      <c r="AQ519">
        <v>84.811930528455804</v>
      </c>
      <c r="AR519">
        <v>45302556.310451902</v>
      </c>
      <c r="AS519">
        <v>670624.73123116605</v>
      </c>
      <c r="AT519">
        <v>28745623.367311899</v>
      </c>
      <c r="AU519">
        <v>69557048.360439494</v>
      </c>
      <c r="AV519">
        <v>1.03393699831354</v>
      </c>
      <c r="AW519">
        <v>1.03393699831354</v>
      </c>
      <c r="AX519">
        <v>1.0431644560683699</v>
      </c>
      <c r="AY519">
        <v>1.0371346450619101</v>
      </c>
      <c r="AZ519">
        <v>1.0345251354859299</v>
      </c>
      <c r="BA519">
        <v>1.0345251354859299</v>
      </c>
      <c r="BB519">
        <v>1.0442881263975801</v>
      </c>
      <c r="BC519">
        <v>1.0382460329184799</v>
      </c>
      <c r="BD519">
        <v>1.0043499411549599</v>
      </c>
      <c r="BE519">
        <v>1.0043499411549599</v>
      </c>
      <c r="BF519">
        <v>0.95333045651772197</v>
      </c>
      <c r="BG519">
        <v>0.91533036947606605</v>
      </c>
      <c r="BH519">
        <v>0.21970442100000001</v>
      </c>
      <c r="BI519">
        <v>0.21970442100000001</v>
      </c>
      <c r="BJ519">
        <v>0.165963894</v>
      </c>
      <c r="BK519">
        <v>0.200725816</v>
      </c>
      <c r="BL519">
        <v>0.162760554</v>
      </c>
      <c r="BM519">
        <v>0.162760554</v>
      </c>
      <c r="BN519">
        <v>0.166015943</v>
      </c>
      <c r="BO519">
        <v>0.19972778899999999</v>
      </c>
      <c r="BP519">
        <v>1.0691190909999999</v>
      </c>
      <c r="BQ519">
        <v>1.0691190909999999</v>
      </c>
      <c r="BR519">
        <v>0.131944635</v>
      </c>
      <c r="BS519">
        <v>0.26316795199999998</v>
      </c>
      <c r="BT519">
        <v>0.97831624699999997</v>
      </c>
      <c r="BU519">
        <v>0.97831624699999997</v>
      </c>
      <c r="BV519">
        <v>0.98633250099999903</v>
      </c>
      <c r="BW519">
        <v>0.98950838599999902</v>
      </c>
      <c r="BX519">
        <v>148.81818246921199</v>
      </c>
      <c r="BY519">
        <v>0</v>
      </c>
      <c r="BZ519">
        <v>0</v>
      </c>
      <c r="CA519">
        <v>0</v>
      </c>
      <c r="CB519">
        <v>24129312.0304191</v>
      </c>
      <c r="CC519">
        <v>0</v>
      </c>
      <c r="CD519">
        <v>0</v>
      </c>
      <c r="CE519">
        <v>0</v>
      </c>
    </row>
    <row r="520" spans="1:83" x14ac:dyDescent="0.25">
      <c r="A520">
        <v>269</v>
      </c>
      <c r="B520" t="s">
        <v>90</v>
      </c>
      <c r="C520">
        <v>1</v>
      </c>
      <c r="D520">
        <v>2022</v>
      </c>
      <c r="E520">
        <v>2020</v>
      </c>
      <c r="F520">
        <v>0.30919682953021899</v>
      </c>
      <c r="G520">
        <v>4.6623586709101297E-3</v>
      </c>
      <c r="H520">
        <v>0.200622863642825</v>
      </c>
      <c r="I520">
        <v>0.48551794815604499</v>
      </c>
      <c r="J520">
        <v>271.08932958203502</v>
      </c>
      <c r="K520">
        <v>134.56458176465901</v>
      </c>
      <c r="L520">
        <v>107.224671723501</v>
      </c>
      <c r="M520">
        <v>84.852330373301896</v>
      </c>
      <c r="N520">
        <v>163363.56179446899</v>
      </c>
      <c r="O520">
        <v>4981.4481622569801</v>
      </c>
      <c r="P520">
        <v>269008.74647850002</v>
      </c>
      <c r="Q520">
        <v>822663.47516736598</v>
      </c>
      <c r="R520">
        <v>1617.7028027106401</v>
      </c>
      <c r="S520">
        <v>143774114.316603</v>
      </c>
      <c r="T520">
        <v>88875.480759317201</v>
      </c>
      <c r="U520">
        <v>13.82</v>
      </c>
      <c r="V520">
        <v>39054.982273141701</v>
      </c>
      <c r="W520">
        <v>1.5549673744184899E-4</v>
      </c>
      <c r="X520">
        <v>4.4168242280319303</v>
      </c>
      <c r="Y520">
        <v>4.4168242280319303</v>
      </c>
      <c r="Z520">
        <v>4.4367832944561796</v>
      </c>
      <c r="AA520">
        <v>3.0381408875807301</v>
      </c>
      <c r="AB520">
        <v>136.52474781737601</v>
      </c>
      <c r="AC520">
        <v>0</v>
      </c>
      <c r="AD520">
        <v>0</v>
      </c>
      <c r="AE520">
        <v>0</v>
      </c>
      <c r="AF520">
        <v>22471550.9467512</v>
      </c>
      <c r="AG520">
        <v>0</v>
      </c>
      <c r="AH520">
        <v>0</v>
      </c>
      <c r="AI520">
        <v>0</v>
      </c>
      <c r="AJ520">
        <v>130.14775753662701</v>
      </c>
      <c r="AK520">
        <v>130.14775753662701</v>
      </c>
      <c r="AL520">
        <v>102.787888429045</v>
      </c>
      <c r="AM520">
        <v>81.814189485721201</v>
      </c>
      <c r="AN520">
        <v>134.56458176465901</v>
      </c>
      <c r="AO520">
        <v>134.56458176465901</v>
      </c>
      <c r="AP520">
        <v>107.224671723501</v>
      </c>
      <c r="AQ520">
        <v>84.852330373301896</v>
      </c>
      <c r="AR520">
        <v>44454500.315209098</v>
      </c>
      <c r="AS520">
        <v>670326.48853643995</v>
      </c>
      <c r="AT520">
        <v>28844374.531907901</v>
      </c>
      <c r="AU520">
        <v>69804912.980949998</v>
      </c>
      <c r="AV520">
        <v>1.0344059229787601</v>
      </c>
      <c r="AW520">
        <v>1.0344059229787601</v>
      </c>
      <c r="AX520">
        <v>1.0435680246568</v>
      </c>
      <c r="AY520">
        <v>1.03755067639719</v>
      </c>
      <c r="AZ520">
        <v>1.0349943268908299</v>
      </c>
      <c r="BA520">
        <v>1.0349943268908299</v>
      </c>
      <c r="BB520">
        <v>1.0446921296998699</v>
      </c>
      <c r="BC520">
        <v>1.0386625100706799</v>
      </c>
      <c r="BD520">
        <v>1.00480544711005</v>
      </c>
      <c r="BE520">
        <v>1.00480544711005</v>
      </c>
      <c r="BF520">
        <v>0.95347230826669205</v>
      </c>
      <c r="BG520">
        <v>0.91547158922164396</v>
      </c>
      <c r="BH520">
        <v>0.21970442100000001</v>
      </c>
      <c r="BI520">
        <v>0.21970442100000001</v>
      </c>
      <c r="BJ520">
        <v>0.165963894</v>
      </c>
      <c r="BK520">
        <v>0.200725816</v>
      </c>
      <c r="BL520">
        <v>0.162760554</v>
      </c>
      <c r="BM520">
        <v>0.162760554</v>
      </c>
      <c r="BN520">
        <v>0.166015943</v>
      </c>
      <c r="BO520">
        <v>0.19972778899999999</v>
      </c>
      <c r="BP520">
        <v>1.0691190909999999</v>
      </c>
      <c r="BQ520">
        <v>1.0691190909999999</v>
      </c>
      <c r="BR520">
        <v>0.131944635</v>
      </c>
      <c r="BS520">
        <v>0.26316795199999998</v>
      </c>
      <c r="BT520">
        <v>0.97831624699999997</v>
      </c>
      <c r="BU520">
        <v>0.97831624699999997</v>
      </c>
      <c r="BV520">
        <v>0.98633250099999903</v>
      </c>
      <c r="BW520">
        <v>0.98950838599999902</v>
      </c>
      <c r="BX520">
        <v>141.38426262686099</v>
      </c>
      <c r="BY520">
        <v>0</v>
      </c>
      <c r="BZ520">
        <v>0</v>
      </c>
      <c r="CA520">
        <v>0</v>
      </c>
      <c r="CB520">
        <v>23016737.8569832</v>
      </c>
      <c r="CC520">
        <v>0</v>
      </c>
      <c r="CD520">
        <v>0</v>
      </c>
      <c r="CE520">
        <v>0</v>
      </c>
    </row>
    <row r="521" spans="1:83" x14ac:dyDescent="0.25">
      <c r="A521">
        <v>291</v>
      </c>
      <c r="B521" t="s">
        <v>90</v>
      </c>
      <c r="C521">
        <v>1</v>
      </c>
      <c r="D521">
        <v>2023</v>
      </c>
      <c r="E521">
        <v>2021</v>
      </c>
      <c r="F521">
        <v>0.30799272468156702</v>
      </c>
      <c r="G521">
        <v>4.6686110523632401E-3</v>
      </c>
      <c r="H521">
        <v>0.20096905374832799</v>
      </c>
      <c r="I521">
        <v>0.48636961051774003</v>
      </c>
      <c r="J521">
        <v>269.72841185686298</v>
      </c>
      <c r="K521">
        <v>134.62561125829001</v>
      </c>
      <c r="L521">
        <v>107.266153686542</v>
      </c>
      <c r="M521">
        <v>84.886367639798394</v>
      </c>
      <c r="N521">
        <v>163820.775125499</v>
      </c>
      <c r="O521">
        <v>4992.8011390903903</v>
      </c>
      <c r="P521">
        <v>269743.34736707801</v>
      </c>
      <c r="Q521">
        <v>824921.730708941</v>
      </c>
      <c r="R521">
        <v>1617.14996650791</v>
      </c>
      <c r="S521">
        <v>143974063.74233899</v>
      </c>
      <c r="T521">
        <v>89029.506677873607</v>
      </c>
      <c r="U521">
        <v>13.82</v>
      </c>
      <c r="V521">
        <v>39410.216787106401</v>
      </c>
      <c r="W521">
        <v>1.55227253354536E-4</v>
      </c>
      <c r="X521">
        <v>4.47785372166374</v>
      </c>
      <c r="Y521">
        <v>4.47785372166374</v>
      </c>
      <c r="Z521">
        <v>4.4782652574974398</v>
      </c>
      <c r="AA521">
        <v>3.0721781540772102</v>
      </c>
      <c r="AB521">
        <v>135.102800598572</v>
      </c>
      <c r="AC521">
        <v>0</v>
      </c>
      <c r="AD521">
        <v>0</v>
      </c>
      <c r="AE521">
        <v>0</v>
      </c>
      <c r="AF521">
        <v>22288492.187403399</v>
      </c>
      <c r="AG521">
        <v>0</v>
      </c>
      <c r="AH521">
        <v>0</v>
      </c>
      <c r="AI521">
        <v>0</v>
      </c>
      <c r="AJ521">
        <v>130.14775753662701</v>
      </c>
      <c r="AK521">
        <v>130.14775753662701</v>
      </c>
      <c r="AL521">
        <v>102.787888429045</v>
      </c>
      <c r="AM521">
        <v>81.814189485721201</v>
      </c>
      <c r="AN521">
        <v>134.62561125829001</v>
      </c>
      <c r="AO521">
        <v>134.62561125829001</v>
      </c>
      <c r="AP521">
        <v>107.266153686542</v>
      </c>
      <c r="AQ521">
        <v>84.886367639798394</v>
      </c>
      <c r="AR521">
        <v>44342964.175480798</v>
      </c>
      <c r="AS521">
        <v>672158.90524113597</v>
      </c>
      <c r="AT521">
        <v>28934331.354599498</v>
      </c>
      <c r="AU521">
        <v>70024609.307017893</v>
      </c>
      <c r="AV521">
        <v>1.0347822782836</v>
      </c>
      <c r="AW521">
        <v>1.0347822782836</v>
      </c>
      <c r="AX521">
        <v>1.0439384913463401</v>
      </c>
      <c r="AY521">
        <v>1.0379209336197299</v>
      </c>
      <c r="AZ521">
        <v>1.0353708962788699</v>
      </c>
      <c r="BA521">
        <v>1.0353708962788699</v>
      </c>
      <c r="BB521">
        <v>1.0450629954467501</v>
      </c>
      <c r="BC521">
        <v>1.0390331640588599</v>
      </c>
      <c r="BD521">
        <v>1.00517103266206</v>
      </c>
      <c r="BE521">
        <v>1.00517103266206</v>
      </c>
      <c r="BF521">
        <v>0.95360249392311702</v>
      </c>
      <c r="BG521">
        <v>0.91559724016227295</v>
      </c>
      <c r="BH521">
        <v>0.21970442100000001</v>
      </c>
      <c r="BI521">
        <v>0.21970442100000001</v>
      </c>
      <c r="BJ521">
        <v>0.165963894</v>
      </c>
      <c r="BK521">
        <v>0.200725816</v>
      </c>
      <c r="BL521">
        <v>0.162760554</v>
      </c>
      <c r="BM521">
        <v>0.162760554</v>
      </c>
      <c r="BN521">
        <v>0.166015943</v>
      </c>
      <c r="BO521">
        <v>0.19972778899999999</v>
      </c>
      <c r="BP521">
        <v>1.0691190909999999</v>
      </c>
      <c r="BQ521">
        <v>1.0691190909999999</v>
      </c>
      <c r="BR521">
        <v>0.131944635</v>
      </c>
      <c r="BS521">
        <v>0.26316795199999998</v>
      </c>
      <c r="BT521">
        <v>0.97831624699999997</v>
      </c>
      <c r="BU521">
        <v>0.97831624699999997</v>
      </c>
      <c r="BV521">
        <v>0.98633250099999903</v>
      </c>
      <c r="BW521">
        <v>0.98950838599999902</v>
      </c>
      <c r="BX521">
        <v>136.52474781737601</v>
      </c>
      <c r="BY521">
        <v>0</v>
      </c>
      <c r="BZ521">
        <v>0</v>
      </c>
      <c r="CA521">
        <v>0</v>
      </c>
      <c r="CB521">
        <v>22303169.076538399</v>
      </c>
      <c r="CC521">
        <v>0</v>
      </c>
      <c r="CD521">
        <v>0</v>
      </c>
      <c r="CE521">
        <v>0</v>
      </c>
    </row>
    <row r="522" spans="1:83" x14ac:dyDescent="0.25">
      <c r="A522">
        <v>313</v>
      </c>
      <c r="B522" t="s">
        <v>90</v>
      </c>
      <c r="C522">
        <v>1</v>
      </c>
      <c r="D522">
        <v>2024</v>
      </c>
      <c r="E522">
        <v>2022</v>
      </c>
      <c r="F522">
        <v>0.17706675205009001</v>
      </c>
      <c r="G522">
        <v>4.5632805409331198E-3</v>
      </c>
      <c r="H522">
        <v>0.23338401032495801</v>
      </c>
      <c r="I522">
        <v>0.58498595708401802</v>
      </c>
      <c r="J522">
        <v>149.46014160998601</v>
      </c>
      <c r="K522">
        <v>149.46014160998601</v>
      </c>
      <c r="L522">
        <v>122.089781728028</v>
      </c>
      <c r="M522">
        <v>99.7022084870962</v>
      </c>
      <c r="N522">
        <v>166838.29829427399</v>
      </c>
      <c r="O522">
        <v>4299.6776711264702</v>
      </c>
      <c r="P522">
        <v>269200.52390975697</v>
      </c>
      <c r="Q522">
        <v>826275.32219947304</v>
      </c>
      <c r="R522">
        <v>1579.05824274471</v>
      </c>
      <c r="S522">
        <v>140826413.76952299</v>
      </c>
      <c r="T522">
        <v>89183.799531510202</v>
      </c>
      <c r="U522">
        <v>13.82</v>
      </c>
      <c r="V522">
        <v>39768.682426847299</v>
      </c>
      <c r="W522">
        <v>1.5495823629742801E-4</v>
      </c>
      <c r="X522">
        <v>4.5268355206254904</v>
      </c>
      <c r="Y522">
        <v>4.5268355206254904</v>
      </c>
      <c r="Z522">
        <v>4.5163447462490698</v>
      </c>
      <c r="AA522">
        <v>3.1024704486407999</v>
      </c>
      <c r="AB522">
        <v>14.7855485527342</v>
      </c>
      <c r="AC522">
        <v>14.7855485527342</v>
      </c>
      <c r="AD522">
        <v>14.7855485527342</v>
      </c>
      <c r="AE522">
        <v>14.7855485527342</v>
      </c>
      <c r="AF522">
        <v>2422180.0245646299</v>
      </c>
      <c r="AG522">
        <v>73821.303656168093</v>
      </c>
      <c r="AH522">
        <v>3988303.3592730002</v>
      </c>
      <c r="AI522">
        <v>12196920.3016026</v>
      </c>
      <c r="AJ522">
        <v>130.14775753662701</v>
      </c>
      <c r="AK522">
        <v>130.14775753662701</v>
      </c>
      <c r="AL522">
        <v>102.787888429045</v>
      </c>
      <c r="AM522">
        <v>81.814189485721201</v>
      </c>
      <c r="AN522">
        <v>134.674593057252</v>
      </c>
      <c r="AO522">
        <v>134.674593057252</v>
      </c>
      <c r="AP522">
        <v>107.304233175294</v>
      </c>
      <c r="AQ522">
        <v>84.916659934362002</v>
      </c>
      <c r="AR522">
        <v>24935675.6890315</v>
      </c>
      <c r="AS522">
        <v>642630.43360386102</v>
      </c>
      <c r="AT522">
        <v>32866633.205213301</v>
      </c>
      <c r="AU522">
        <v>82381474.441674501</v>
      </c>
      <c r="AV522">
        <v>1.03726012234584</v>
      </c>
      <c r="AW522">
        <v>1.03726012234584</v>
      </c>
      <c r="AX522">
        <v>1.0436653885623</v>
      </c>
      <c r="AY522">
        <v>1.03814233610662</v>
      </c>
      <c r="AZ522">
        <v>1.03785014981984</v>
      </c>
      <c r="BA522">
        <v>1.03785014981984</v>
      </c>
      <c r="BB522">
        <v>1.04478959848331</v>
      </c>
      <c r="BC522">
        <v>1.03925480379945</v>
      </c>
      <c r="BD522">
        <v>1.00757797093989</v>
      </c>
      <c r="BE522">
        <v>1.00757797093989</v>
      </c>
      <c r="BF522">
        <v>0.95350654386397404</v>
      </c>
      <c r="BG522">
        <v>0.91567235908488698</v>
      </c>
      <c r="BH522">
        <v>0.21970442100000001</v>
      </c>
      <c r="BI522">
        <v>0.21970442100000001</v>
      </c>
      <c r="BJ522">
        <v>0.165963894</v>
      </c>
      <c r="BK522">
        <v>0.200725816</v>
      </c>
      <c r="BL522">
        <v>0.162760554</v>
      </c>
      <c r="BM522">
        <v>0.162760554</v>
      </c>
      <c r="BN522">
        <v>0.166015943</v>
      </c>
      <c r="BO522">
        <v>0.19972778899999999</v>
      </c>
      <c r="BP522">
        <v>1.0691190909999999</v>
      </c>
      <c r="BQ522">
        <v>1.0691190909999999</v>
      </c>
      <c r="BR522">
        <v>0.131944635</v>
      </c>
      <c r="BS522">
        <v>0.26316795199999998</v>
      </c>
      <c r="BT522">
        <v>0.97831624699999997</v>
      </c>
      <c r="BU522">
        <v>0.97831624699999997</v>
      </c>
      <c r="BV522">
        <v>0.98633250099999903</v>
      </c>
      <c r="BW522">
        <v>0.98950838599999902</v>
      </c>
      <c r="BX522">
        <v>14.7855485527342</v>
      </c>
      <c r="BY522">
        <v>14.7855485527342</v>
      </c>
      <c r="BZ522">
        <v>14.7855485527342</v>
      </c>
      <c r="CA522">
        <v>14.7855485527342</v>
      </c>
      <c r="CB522">
        <v>2422180.0245646299</v>
      </c>
      <c r="CC522">
        <v>73821.303656168093</v>
      </c>
      <c r="CD522">
        <v>3988303.3592730002</v>
      </c>
      <c r="CE522">
        <v>12196920.3016026</v>
      </c>
    </row>
    <row r="523" spans="1:83" x14ac:dyDescent="0.25">
      <c r="A523">
        <v>335</v>
      </c>
      <c r="B523" t="s">
        <v>90</v>
      </c>
      <c r="C523">
        <v>1</v>
      </c>
      <c r="D523">
        <v>2025</v>
      </c>
      <c r="E523">
        <v>2023</v>
      </c>
      <c r="F523">
        <v>0.177378819879875</v>
      </c>
      <c r="G523">
        <v>4.5758274357653398E-3</v>
      </c>
      <c r="H523">
        <v>0.233227294159218</v>
      </c>
      <c r="I523">
        <v>0.58481805852514002</v>
      </c>
      <c r="J523">
        <v>149.76904155796399</v>
      </c>
      <c r="K523">
        <v>149.76904155796399</v>
      </c>
      <c r="L523">
        <v>122.048124169283</v>
      </c>
      <c r="M523">
        <v>99.706736451862099</v>
      </c>
      <c r="N523">
        <v>167291.82336040301</v>
      </c>
      <c r="O523">
        <v>4315.6139815912302</v>
      </c>
      <c r="P523">
        <v>269925.09875511698</v>
      </c>
      <c r="Q523">
        <v>828497.64324697701</v>
      </c>
      <c r="R523">
        <v>1581.09159261223</v>
      </c>
      <c r="S523">
        <v>141252129.550414</v>
      </c>
      <c r="T523">
        <v>89338.359782839703</v>
      </c>
      <c r="U523">
        <v>13.82</v>
      </c>
      <c r="V523">
        <v>40130.408581889802</v>
      </c>
      <c r="W523">
        <v>1.54689685461138E-4</v>
      </c>
      <c r="X523">
        <v>4.84932136885182</v>
      </c>
      <c r="Y523">
        <v>4.84932136885182</v>
      </c>
      <c r="Z523">
        <v>4.4882730877530799</v>
      </c>
      <c r="AA523">
        <v>3.1205843136556899</v>
      </c>
      <c r="AB523">
        <v>14.7719626524852</v>
      </c>
      <c r="AC523">
        <v>14.7719626524852</v>
      </c>
      <c r="AD523">
        <v>14.7719626524852</v>
      </c>
      <c r="AE523">
        <v>14.7719626524852</v>
      </c>
      <c r="AF523">
        <v>2464529.1114072199</v>
      </c>
      <c r="AG523">
        <v>63514.677975605002</v>
      </c>
      <c r="AH523">
        <v>3976620.0852243998</v>
      </c>
      <c r="AI523">
        <v>12205708.2002008</v>
      </c>
      <c r="AJ523">
        <v>130.14775753662701</v>
      </c>
      <c r="AK523">
        <v>130.14775753662701</v>
      </c>
      <c r="AL523">
        <v>102.787888429045</v>
      </c>
      <c r="AM523">
        <v>81.814189485721201</v>
      </c>
      <c r="AN523">
        <v>134.99707890547899</v>
      </c>
      <c r="AO523">
        <v>134.99707890547899</v>
      </c>
      <c r="AP523">
        <v>107.276161516798</v>
      </c>
      <c r="AQ523">
        <v>84.934773799376899</v>
      </c>
      <c r="AR523">
        <v>25055136.045171801</v>
      </c>
      <c r="AS523">
        <v>646345.36975706997</v>
      </c>
      <c r="AT523">
        <v>32943851.969270699</v>
      </c>
      <c r="AU523">
        <v>82606796.166215301</v>
      </c>
      <c r="AV523">
        <v>1.0376266751766401</v>
      </c>
      <c r="AW523">
        <v>1.0376266751766401</v>
      </c>
      <c r="AX523">
        <v>1.0440305727675501</v>
      </c>
      <c r="AY523">
        <v>1.03850531575183</v>
      </c>
      <c r="AZ523">
        <v>1.0382169111578701</v>
      </c>
      <c r="BA523">
        <v>1.0382169111578701</v>
      </c>
      <c r="BB523">
        <v>1.04515517605574</v>
      </c>
      <c r="BC523">
        <v>1.03961817241168</v>
      </c>
      <c r="BD523">
        <v>1.0079340345246499</v>
      </c>
      <c r="BE523">
        <v>1.0079340345246499</v>
      </c>
      <c r="BF523">
        <v>0.95363486583871204</v>
      </c>
      <c r="BG523">
        <v>0.91579549709358399</v>
      </c>
      <c r="BH523">
        <v>0.21970442100000001</v>
      </c>
      <c r="BI523">
        <v>0.21970442100000001</v>
      </c>
      <c r="BJ523">
        <v>0.165963894</v>
      </c>
      <c r="BK523">
        <v>0.200725816</v>
      </c>
      <c r="BL523">
        <v>0.162760554</v>
      </c>
      <c r="BM523">
        <v>0.162760554</v>
      </c>
      <c r="BN523">
        <v>0.166015943</v>
      </c>
      <c r="BO523">
        <v>0.19972778899999999</v>
      </c>
      <c r="BP523">
        <v>1.0691190909999999</v>
      </c>
      <c r="BQ523">
        <v>1.0691190909999999</v>
      </c>
      <c r="BR523">
        <v>0.131944635</v>
      </c>
      <c r="BS523">
        <v>0.26316795199999998</v>
      </c>
      <c r="BT523">
        <v>0.97831624699999997</v>
      </c>
      <c r="BU523">
        <v>0.97831624699999997</v>
      </c>
      <c r="BV523">
        <v>0.98633250099999903</v>
      </c>
      <c r="BW523">
        <v>0.98950838599999902</v>
      </c>
      <c r="BX523">
        <v>14.7719626524852</v>
      </c>
      <c r="BY523">
        <v>14.7719626524852</v>
      </c>
      <c r="BZ523">
        <v>14.7719626524852</v>
      </c>
      <c r="CA523">
        <v>14.7719626524852</v>
      </c>
      <c r="CB523">
        <v>2464529.1114072199</v>
      </c>
      <c r="CC523">
        <v>63514.677975605002</v>
      </c>
      <c r="CD523">
        <v>3976620.0852243998</v>
      </c>
      <c r="CE523">
        <v>12205708.2002008</v>
      </c>
    </row>
    <row r="524" spans="1:83" x14ac:dyDescent="0.25">
      <c r="A524">
        <v>357</v>
      </c>
      <c r="B524" t="s">
        <v>90</v>
      </c>
      <c r="C524">
        <v>1</v>
      </c>
      <c r="D524">
        <v>2026</v>
      </c>
      <c r="E524">
        <v>2024</v>
      </c>
      <c r="F524">
        <v>0.17737829062284</v>
      </c>
      <c r="G524">
        <v>4.5761832119425999E-3</v>
      </c>
      <c r="H524">
        <v>0.233226883953768</v>
      </c>
      <c r="I524">
        <v>0.58481864221144797</v>
      </c>
      <c r="J524">
        <v>149.82403750597101</v>
      </c>
      <c r="K524">
        <v>149.82403750597101</v>
      </c>
      <c r="L524">
        <v>122.092950601689</v>
      </c>
      <c r="M524">
        <v>99.7437232563951</v>
      </c>
      <c r="N524">
        <v>167742.48065313499</v>
      </c>
      <c r="O524">
        <v>4327.58891293342</v>
      </c>
      <c r="P524">
        <v>270652.54353327397</v>
      </c>
      <c r="Q524">
        <v>830729.67579427699</v>
      </c>
      <c r="R524">
        <v>1583.19392123173</v>
      </c>
      <c r="S524">
        <v>141685071.067451</v>
      </c>
      <c r="T524">
        <v>89493.187895276395</v>
      </c>
      <c r="U524">
        <v>13.82</v>
      </c>
      <c r="V524">
        <v>40495.424909079302</v>
      </c>
      <c r="W524">
        <v>1.5442160003767999E-4</v>
      </c>
      <c r="X524">
        <v>4.8970273977988903</v>
      </c>
      <c r="Y524">
        <v>4.8970273977988903</v>
      </c>
      <c r="Z524">
        <v>4.5258096010988602</v>
      </c>
      <c r="AA524">
        <v>3.1502811991284299</v>
      </c>
      <c r="AB524">
        <v>14.779252571545401</v>
      </c>
      <c r="AC524">
        <v>14.779252571545401</v>
      </c>
      <c r="AD524">
        <v>14.779252571545401</v>
      </c>
      <c r="AE524">
        <v>14.779252571545401</v>
      </c>
      <c r="AF524">
        <v>2472448.1105977702</v>
      </c>
      <c r="AG524">
        <v>63781.549035229902</v>
      </c>
      <c r="AH524">
        <v>3989291.2099012299</v>
      </c>
      <c r="AI524">
        <v>12244575.924477199</v>
      </c>
      <c r="AJ524">
        <v>130.14775753662701</v>
      </c>
      <c r="AK524">
        <v>130.14775753662701</v>
      </c>
      <c r="AL524">
        <v>102.787888429045</v>
      </c>
      <c r="AM524">
        <v>81.814189485721201</v>
      </c>
      <c r="AN524">
        <v>135.04478493442599</v>
      </c>
      <c r="AO524">
        <v>135.04478493442599</v>
      </c>
      <c r="AP524">
        <v>107.313698030144</v>
      </c>
      <c r="AQ524">
        <v>84.964470684849601</v>
      </c>
      <c r="AR524">
        <v>25131855.7127201</v>
      </c>
      <c r="AS524">
        <v>648376.84360176395</v>
      </c>
      <c r="AT524">
        <v>33044767.627829801</v>
      </c>
      <c r="AU524">
        <v>82860070.883299306</v>
      </c>
      <c r="AV524">
        <v>1.0379900511172999</v>
      </c>
      <c r="AW524">
        <v>1.0379900511172999</v>
      </c>
      <c r="AX524">
        <v>1.04439634718774</v>
      </c>
      <c r="AY524">
        <v>1.03886903084378</v>
      </c>
      <c r="AZ524">
        <v>1.03858049379866</v>
      </c>
      <c r="BA524">
        <v>1.03858049379866</v>
      </c>
      <c r="BB524">
        <v>1.04552134447887</v>
      </c>
      <c r="BC524">
        <v>1.0399822772587399</v>
      </c>
      <c r="BD524">
        <v>1.00828701212892</v>
      </c>
      <c r="BE524">
        <v>1.00828701212892</v>
      </c>
      <c r="BF524">
        <v>0.95376336754281899</v>
      </c>
      <c r="BG524">
        <v>0.91591885805742301</v>
      </c>
      <c r="BH524">
        <v>0.21970442100000001</v>
      </c>
      <c r="BI524">
        <v>0.21970442100000001</v>
      </c>
      <c r="BJ524">
        <v>0.165963894</v>
      </c>
      <c r="BK524">
        <v>0.200725816</v>
      </c>
      <c r="BL524">
        <v>0.162760554</v>
      </c>
      <c r="BM524">
        <v>0.162760554</v>
      </c>
      <c r="BN524">
        <v>0.166015943</v>
      </c>
      <c r="BO524">
        <v>0.19972778899999999</v>
      </c>
      <c r="BP524">
        <v>1.0691190909999999</v>
      </c>
      <c r="BQ524">
        <v>1.0691190909999999</v>
      </c>
      <c r="BR524">
        <v>0.131944635</v>
      </c>
      <c r="BS524">
        <v>0.26316795199999998</v>
      </c>
      <c r="BT524">
        <v>0.97831624699999997</v>
      </c>
      <c r="BU524">
        <v>0.97831624699999997</v>
      </c>
      <c r="BV524">
        <v>0.98633250099999903</v>
      </c>
      <c r="BW524">
        <v>0.98950838599999902</v>
      </c>
      <c r="BX524">
        <v>14.779252571545401</v>
      </c>
      <c r="BY524">
        <v>14.779252571545401</v>
      </c>
      <c r="BZ524">
        <v>14.779252571545401</v>
      </c>
      <c r="CA524">
        <v>14.779252571545401</v>
      </c>
      <c r="CB524">
        <v>2472448.1105977702</v>
      </c>
      <c r="CC524">
        <v>63781.549035229902</v>
      </c>
      <c r="CD524">
        <v>3989291.2099012299</v>
      </c>
      <c r="CE524">
        <v>12244575.924477199</v>
      </c>
    </row>
    <row r="525" spans="1:83" x14ac:dyDescent="0.25">
      <c r="A525">
        <v>379</v>
      </c>
      <c r="B525" t="s">
        <v>90</v>
      </c>
      <c r="C525">
        <v>1</v>
      </c>
      <c r="D525">
        <v>2027</v>
      </c>
      <c r="E525">
        <v>2025</v>
      </c>
      <c r="F525">
        <v>0.177315758516121</v>
      </c>
      <c r="G525">
        <v>4.5759214714897996E-3</v>
      </c>
      <c r="H525">
        <v>0.233201049010723</v>
      </c>
      <c r="I525">
        <v>0.58490727100166495</v>
      </c>
      <c r="J525">
        <v>150.02533258408999</v>
      </c>
      <c r="K525">
        <v>150.02533258408999</v>
      </c>
      <c r="L525">
        <v>122.28455029628</v>
      </c>
      <c r="M525">
        <v>99.927482826144598</v>
      </c>
      <c r="N525">
        <v>168168.638776351</v>
      </c>
      <c r="O525">
        <v>4339.8651729984404</v>
      </c>
      <c r="P525">
        <v>271344.59913136798</v>
      </c>
      <c r="Q525">
        <v>832845.31165286899</v>
      </c>
      <c r="R525">
        <v>1587.15846705032</v>
      </c>
      <c r="S525">
        <v>142286033.535716</v>
      </c>
      <c r="T525">
        <v>89648.284333037896</v>
      </c>
      <c r="U525">
        <v>13.82</v>
      </c>
      <c r="V525">
        <v>40863.761335012401</v>
      </c>
      <c r="W525">
        <v>1.5415397922047001E-4</v>
      </c>
      <c r="X525">
        <v>4.9443199616193096</v>
      </c>
      <c r="Y525">
        <v>4.9443199616193096</v>
      </c>
      <c r="Z525">
        <v>4.5634067813914498</v>
      </c>
      <c r="AA525">
        <v>3.18003825457961</v>
      </c>
      <c r="AB525">
        <v>14.9332550858438</v>
      </c>
      <c r="AC525">
        <v>14.9332550858438</v>
      </c>
      <c r="AD525">
        <v>14.9332550858438</v>
      </c>
      <c r="AE525">
        <v>14.9332550858438</v>
      </c>
      <c r="AF525">
        <v>2504941.2523254999</v>
      </c>
      <c r="AG525">
        <v>64624.989143504397</v>
      </c>
      <c r="AH525">
        <v>4041723.4722148399</v>
      </c>
      <c r="AI525">
        <v>12405498.1560163</v>
      </c>
      <c r="AJ525">
        <v>130.14775753662701</v>
      </c>
      <c r="AK525">
        <v>130.14775753662701</v>
      </c>
      <c r="AL525">
        <v>102.787888429045</v>
      </c>
      <c r="AM525">
        <v>81.814189485721201</v>
      </c>
      <c r="AN525">
        <v>135.092077498246</v>
      </c>
      <c r="AO525">
        <v>135.092077498246</v>
      </c>
      <c r="AP525">
        <v>107.35129521043601</v>
      </c>
      <c r="AQ525">
        <v>84.994227740300801</v>
      </c>
      <c r="AR525">
        <v>25229555.9626358</v>
      </c>
      <c r="AS525">
        <v>651089.71594920196</v>
      </c>
      <c r="AT525">
        <v>33181252.2801039</v>
      </c>
      <c r="AU525">
        <v>83224135.577027202</v>
      </c>
      <c r="AV525">
        <v>1.0383328696195</v>
      </c>
      <c r="AW525">
        <v>1.0383328696195</v>
      </c>
      <c r="AX525">
        <v>1.04474351349479</v>
      </c>
      <c r="AY525">
        <v>1.0392129729502799</v>
      </c>
      <c r="AZ525">
        <v>1.03892350730723</v>
      </c>
      <c r="BA525">
        <v>1.03892350730723</v>
      </c>
      <c r="BB525">
        <v>1.04586888474466</v>
      </c>
      <c r="BC525">
        <v>1.0403265879317301</v>
      </c>
      <c r="BD525">
        <v>1.00862002056471</v>
      </c>
      <c r="BE525">
        <v>1.00862002056471</v>
      </c>
      <c r="BF525">
        <v>0.95388530566856999</v>
      </c>
      <c r="BG525">
        <v>0.916035487499955</v>
      </c>
      <c r="BH525">
        <v>0.21970442100000001</v>
      </c>
      <c r="BI525">
        <v>0.21970442100000001</v>
      </c>
      <c r="BJ525">
        <v>0.165963894</v>
      </c>
      <c r="BK525">
        <v>0.200725816</v>
      </c>
      <c r="BL525">
        <v>0.162760554</v>
      </c>
      <c r="BM525">
        <v>0.162760554</v>
      </c>
      <c r="BN525">
        <v>0.166015943</v>
      </c>
      <c r="BO525">
        <v>0.19972778899999999</v>
      </c>
      <c r="BP525">
        <v>1.0691190909999999</v>
      </c>
      <c r="BQ525">
        <v>1.0691190909999999</v>
      </c>
      <c r="BR525">
        <v>0.131944635</v>
      </c>
      <c r="BS525">
        <v>0.26316795199999998</v>
      </c>
      <c r="BT525">
        <v>0.97831624699999997</v>
      </c>
      <c r="BU525">
        <v>0.97831624699999997</v>
      </c>
      <c r="BV525">
        <v>0.98633250099999903</v>
      </c>
      <c r="BW525">
        <v>0.98950838599999902</v>
      </c>
      <c r="BX525">
        <v>14.9332550858438</v>
      </c>
      <c r="BY525">
        <v>14.9332550858438</v>
      </c>
      <c r="BZ525">
        <v>14.9332550858438</v>
      </c>
      <c r="CA525">
        <v>14.9332550858438</v>
      </c>
      <c r="CB525">
        <v>2504941.2523254999</v>
      </c>
      <c r="CC525">
        <v>64624.989143504397</v>
      </c>
      <c r="CD525">
        <v>4041723.4722148399</v>
      </c>
      <c r="CE525">
        <v>12405498.1560163</v>
      </c>
    </row>
    <row r="526" spans="1:83" x14ac:dyDescent="0.25">
      <c r="A526">
        <v>401</v>
      </c>
      <c r="B526" t="s">
        <v>90</v>
      </c>
      <c r="C526">
        <v>1</v>
      </c>
      <c r="D526">
        <v>2028</v>
      </c>
      <c r="E526">
        <v>2026</v>
      </c>
      <c r="F526">
        <v>0.17721034937331201</v>
      </c>
      <c r="G526">
        <v>4.5752207862628097E-3</v>
      </c>
      <c r="H526">
        <v>0.233157680431199</v>
      </c>
      <c r="I526">
        <v>0.58505674940922503</v>
      </c>
      <c r="J526">
        <v>150.32662442659301</v>
      </c>
      <c r="K526">
        <v>150.32662442659301</v>
      </c>
      <c r="L526">
        <v>122.576909571115</v>
      </c>
      <c r="M526">
        <v>100.21229695401701</v>
      </c>
      <c r="N526">
        <v>168578.23134869701</v>
      </c>
      <c r="O526">
        <v>4352.3565689337502</v>
      </c>
      <c r="P526">
        <v>272012.821491479</v>
      </c>
      <c r="Q526">
        <v>834882.37724851398</v>
      </c>
      <c r="R526">
        <v>1592.40792521514</v>
      </c>
      <c r="S526">
        <v>143004043.27441299</v>
      </c>
      <c r="T526">
        <v>89803.6495611461</v>
      </c>
      <c r="U526">
        <v>13.82</v>
      </c>
      <c r="V526">
        <v>41235.448058490903</v>
      </c>
      <c r="W526">
        <v>1.5388682220432001E-4</v>
      </c>
      <c r="X526">
        <v>4.9889370209228598</v>
      </c>
      <c r="Y526">
        <v>4.9889370209228598</v>
      </c>
      <c r="Z526">
        <v>4.5990912730263904</v>
      </c>
      <c r="AA526">
        <v>3.20817759925289</v>
      </c>
      <c r="AB526">
        <v>15.1899298690434</v>
      </c>
      <c r="AC526">
        <v>15.1899298690434</v>
      </c>
      <c r="AD526">
        <v>15.1899298690434</v>
      </c>
      <c r="AE526">
        <v>15.1899298690434</v>
      </c>
      <c r="AF526">
        <v>2554469.8291852698</v>
      </c>
      <c r="AG526">
        <v>65922.247618950496</v>
      </c>
      <c r="AH526">
        <v>4121705.4311491898</v>
      </c>
      <c r="AI526">
        <v>12650861.875768701</v>
      </c>
      <c r="AJ526">
        <v>130.14775753662701</v>
      </c>
      <c r="AK526">
        <v>130.14775753662701</v>
      </c>
      <c r="AL526">
        <v>102.787888429045</v>
      </c>
      <c r="AM526">
        <v>81.814189485721201</v>
      </c>
      <c r="AN526">
        <v>135.13669455754999</v>
      </c>
      <c r="AO526">
        <v>135.13669455754999</v>
      </c>
      <c r="AP526">
        <v>107.386979702071</v>
      </c>
      <c r="AQ526">
        <v>85.022367084973993</v>
      </c>
      <c r="AR526">
        <v>25341796.470454998</v>
      </c>
      <c r="AS526">
        <v>654275.07130872097</v>
      </c>
      <c r="AT526">
        <v>33342491.022144999</v>
      </c>
      <c r="AU526">
        <v>83665480.710504204</v>
      </c>
      <c r="AV526">
        <v>1.0386616357106999</v>
      </c>
      <c r="AW526">
        <v>1.0386616357106999</v>
      </c>
      <c r="AX526">
        <v>1.04507798017373</v>
      </c>
      <c r="AY526">
        <v>1.03954340988177</v>
      </c>
      <c r="AZ526">
        <v>1.03925246041133</v>
      </c>
      <c r="BA526">
        <v>1.03925246041133</v>
      </c>
      <c r="BB526">
        <v>1.0462037117026299</v>
      </c>
      <c r="BC526">
        <v>1.0406573789576401</v>
      </c>
      <c r="BD526">
        <v>1.0089393787121399</v>
      </c>
      <c r="BE526">
        <v>1.0089393787121399</v>
      </c>
      <c r="BF526">
        <v>0.95400275917460398</v>
      </c>
      <c r="BG526">
        <v>0.91614751456847998</v>
      </c>
      <c r="BH526">
        <v>0.21970442100000001</v>
      </c>
      <c r="BI526">
        <v>0.21970442100000001</v>
      </c>
      <c r="BJ526">
        <v>0.165963894</v>
      </c>
      <c r="BK526">
        <v>0.200725816</v>
      </c>
      <c r="BL526">
        <v>0.162760554</v>
      </c>
      <c r="BM526">
        <v>0.162760554</v>
      </c>
      <c r="BN526">
        <v>0.166015943</v>
      </c>
      <c r="BO526">
        <v>0.19972778899999999</v>
      </c>
      <c r="BP526">
        <v>1.0691190909999999</v>
      </c>
      <c r="BQ526">
        <v>1.0691190909999999</v>
      </c>
      <c r="BR526">
        <v>0.131944635</v>
      </c>
      <c r="BS526">
        <v>0.26316795199999998</v>
      </c>
      <c r="BT526">
        <v>0.97831624699999997</v>
      </c>
      <c r="BU526">
        <v>0.97831624699999997</v>
      </c>
      <c r="BV526">
        <v>0.98633250099999903</v>
      </c>
      <c r="BW526">
        <v>0.98950838599999902</v>
      </c>
      <c r="BX526">
        <v>15.1899298690434</v>
      </c>
      <c r="BY526">
        <v>15.1899298690434</v>
      </c>
      <c r="BZ526">
        <v>15.1899298690434</v>
      </c>
      <c r="CA526">
        <v>15.1899298690434</v>
      </c>
      <c r="CB526">
        <v>2554469.8291852698</v>
      </c>
      <c r="CC526">
        <v>65922.247618950496</v>
      </c>
      <c r="CD526">
        <v>4121705.4311491898</v>
      </c>
      <c r="CE526">
        <v>12650861.875768701</v>
      </c>
    </row>
    <row r="527" spans="1:83" x14ac:dyDescent="0.25">
      <c r="A527">
        <v>423</v>
      </c>
      <c r="B527" t="s">
        <v>90</v>
      </c>
      <c r="C527">
        <v>1</v>
      </c>
      <c r="D527">
        <v>2029</v>
      </c>
      <c r="E527">
        <v>2027</v>
      </c>
      <c r="F527">
        <v>0.17717424698252501</v>
      </c>
      <c r="G527">
        <v>4.5751768067532001E-3</v>
      </c>
      <c r="H527">
        <v>0.233143286162907</v>
      </c>
      <c r="I527">
        <v>0.58510729004781303</v>
      </c>
      <c r="J527">
        <v>150.46009018740199</v>
      </c>
      <c r="K527">
        <v>150.46009018740199</v>
      </c>
      <c r="L527">
        <v>122.701966286078</v>
      </c>
      <c r="M527">
        <v>100.33000897502799</v>
      </c>
      <c r="N527">
        <v>169018.27227556999</v>
      </c>
      <c r="O527">
        <v>4364.5647852475704</v>
      </c>
      <c r="P527">
        <v>272725.515572062</v>
      </c>
      <c r="Q527">
        <v>837064.72048615594</v>
      </c>
      <c r="R527">
        <v>1595.5425475014499</v>
      </c>
      <c r="S527">
        <v>143533865.23725</v>
      </c>
      <c r="T527">
        <v>89959.284045428998</v>
      </c>
      <c r="U527">
        <v>13.82</v>
      </c>
      <c r="V527">
        <v>41610.515552997203</v>
      </c>
      <c r="W527">
        <v>1.53620128185439E-4</v>
      </c>
      <c r="X527">
        <v>5.0317251904463003</v>
      </c>
      <c r="Y527">
        <v>5.0317251904463003</v>
      </c>
      <c r="Z527">
        <v>4.6334703967041699</v>
      </c>
      <c r="AA527">
        <v>3.2352120289787401</v>
      </c>
      <c r="AB527">
        <v>15.280607460328699</v>
      </c>
      <c r="AC527">
        <v>15.280607460328699</v>
      </c>
      <c r="AD527">
        <v>15.280607460328699</v>
      </c>
      <c r="AE527">
        <v>15.280607460328699</v>
      </c>
      <c r="AF527">
        <v>2575977.7795959199</v>
      </c>
      <c r="AG527">
        <v>66506.652257259804</v>
      </c>
      <c r="AH527">
        <v>4156521.1493877699</v>
      </c>
      <c r="AI527">
        <v>12757509.882280599</v>
      </c>
      <c r="AJ527">
        <v>130.14775753662701</v>
      </c>
      <c r="AK527">
        <v>130.14775753662701</v>
      </c>
      <c r="AL527">
        <v>102.787888429045</v>
      </c>
      <c r="AM527">
        <v>81.814189485721201</v>
      </c>
      <c r="AN527">
        <v>135.17948272707301</v>
      </c>
      <c r="AO527">
        <v>135.17948272707301</v>
      </c>
      <c r="AP527">
        <v>107.421358825749</v>
      </c>
      <c r="AQ527">
        <v>85.049401514699895</v>
      </c>
      <c r="AR527">
        <v>25430504.4899012</v>
      </c>
      <c r="AS527">
        <v>656692.81121710897</v>
      </c>
      <c r="AT527">
        <v>33463957.0170766</v>
      </c>
      <c r="AU527">
        <v>83982710.919055894</v>
      </c>
      <c r="AV527">
        <v>1.0390140950483</v>
      </c>
      <c r="AW527">
        <v>1.0390140950483</v>
      </c>
      <c r="AX527">
        <v>1.04543394396689</v>
      </c>
      <c r="AY527">
        <v>1.03989666116247</v>
      </c>
      <c r="AZ527">
        <v>1.0396051202393299</v>
      </c>
      <c r="BA527">
        <v>1.0396051202393299</v>
      </c>
      <c r="BB527">
        <v>1.04656005893098</v>
      </c>
      <c r="BC527">
        <v>1.0410110087805</v>
      </c>
      <c r="BD527">
        <v>1.0092817521019699</v>
      </c>
      <c r="BE527">
        <v>1.0092817521019699</v>
      </c>
      <c r="BF527">
        <v>0.954127737128878</v>
      </c>
      <c r="BG527">
        <v>0.91626725289255895</v>
      </c>
      <c r="BH527">
        <v>0.21970442100000001</v>
      </c>
      <c r="BI527">
        <v>0.21970442100000001</v>
      </c>
      <c r="BJ527">
        <v>0.165963894</v>
      </c>
      <c r="BK527">
        <v>0.200725816</v>
      </c>
      <c r="BL527">
        <v>0.162760554</v>
      </c>
      <c r="BM527">
        <v>0.162760554</v>
      </c>
      <c r="BN527">
        <v>0.166015943</v>
      </c>
      <c r="BO527">
        <v>0.19972778899999999</v>
      </c>
      <c r="BP527">
        <v>1.0691190909999999</v>
      </c>
      <c r="BQ527">
        <v>1.0691190909999999</v>
      </c>
      <c r="BR527">
        <v>0.131944635</v>
      </c>
      <c r="BS527">
        <v>0.26316795199999998</v>
      </c>
      <c r="BT527">
        <v>0.97831624699999997</v>
      </c>
      <c r="BU527">
        <v>0.97831624699999997</v>
      </c>
      <c r="BV527">
        <v>0.98633250099999903</v>
      </c>
      <c r="BW527">
        <v>0.98950838599999902</v>
      </c>
      <c r="BX527">
        <v>15.280607460328699</v>
      </c>
      <c r="BY527">
        <v>15.280607460328699</v>
      </c>
      <c r="BZ527">
        <v>15.280607460328699</v>
      </c>
      <c r="CA527">
        <v>15.280607460328699</v>
      </c>
      <c r="CB527">
        <v>2575977.7795959199</v>
      </c>
      <c r="CC527">
        <v>66506.652257259804</v>
      </c>
      <c r="CD527">
        <v>4156521.1493877699</v>
      </c>
      <c r="CE527">
        <v>12757509.882280599</v>
      </c>
    </row>
    <row r="528" spans="1:83" x14ac:dyDescent="0.25">
      <c r="A528">
        <v>445</v>
      </c>
      <c r="B528" t="s">
        <v>90</v>
      </c>
      <c r="C528">
        <v>1</v>
      </c>
      <c r="D528">
        <v>2030</v>
      </c>
      <c r="E528">
        <v>2028</v>
      </c>
      <c r="F528">
        <v>0.177141542894137</v>
      </c>
      <c r="G528">
        <v>4.57519389041257E-3</v>
      </c>
      <c r="H528">
        <v>0.23312999637048501</v>
      </c>
      <c r="I528">
        <v>0.58515326684496405</v>
      </c>
      <c r="J528">
        <v>150.589353636981</v>
      </c>
      <c r="K528">
        <v>150.589353636981</v>
      </c>
      <c r="L528">
        <v>122.82194670990199</v>
      </c>
      <c r="M528">
        <v>100.442301599412</v>
      </c>
      <c r="N528">
        <v>169460.410775675</v>
      </c>
      <c r="O528">
        <v>4376.8063853379199</v>
      </c>
      <c r="P528">
        <v>273441.407777343</v>
      </c>
      <c r="Q528">
        <v>839257.20648567902</v>
      </c>
      <c r="R528">
        <v>1598.61582083441</v>
      </c>
      <c r="S528">
        <v>144059565.637952</v>
      </c>
      <c r="T528">
        <v>90115.188252521795</v>
      </c>
      <c r="U528">
        <v>13.82</v>
      </c>
      <c r="V528">
        <v>41988.994569193201</v>
      </c>
      <c r="W528">
        <v>1.5335389636142601E-4</v>
      </c>
      <c r="X528">
        <v>5.0775969828579104</v>
      </c>
      <c r="Y528">
        <v>5.0775969828579104</v>
      </c>
      <c r="Z528">
        <v>4.6700591633610404</v>
      </c>
      <c r="AA528">
        <v>3.2641129961945898</v>
      </c>
      <c r="AB528">
        <v>15.3639991174963</v>
      </c>
      <c r="AC528">
        <v>15.3639991174963</v>
      </c>
      <c r="AD528">
        <v>15.3639991174963</v>
      </c>
      <c r="AE528">
        <v>15.3639991174963</v>
      </c>
      <c r="AF528">
        <v>2596796.5860826098</v>
      </c>
      <c r="AG528">
        <v>67057.169508799198</v>
      </c>
      <c r="AH528">
        <v>4190154.5805679001</v>
      </c>
      <c r="AI528">
        <v>12860661.6268366</v>
      </c>
      <c r="AJ528">
        <v>130.14775753662701</v>
      </c>
      <c r="AK528">
        <v>130.14775753662701</v>
      </c>
      <c r="AL528">
        <v>102.787888429045</v>
      </c>
      <c r="AM528">
        <v>81.814189485721201</v>
      </c>
      <c r="AN528">
        <v>135.22535451948499</v>
      </c>
      <c r="AO528">
        <v>135.22535451948499</v>
      </c>
      <c r="AP528">
        <v>107.457947592406</v>
      </c>
      <c r="AQ528">
        <v>85.078302481915799</v>
      </c>
      <c r="AR528">
        <v>25518933.725766301</v>
      </c>
      <c r="AS528">
        <v>659100.44456225098</v>
      </c>
      <c r="AT528">
        <v>33584606.0143096</v>
      </c>
      <c r="AU528">
        <v>84296925.453314707</v>
      </c>
      <c r="AV528">
        <v>1.0393674323328499</v>
      </c>
      <c r="AW528">
        <v>1.0393674323328499</v>
      </c>
      <c r="AX528">
        <v>1.0457906921842599</v>
      </c>
      <c r="AY528">
        <v>1.04025074925855</v>
      </c>
      <c r="AZ528">
        <v>1.03995865851367</v>
      </c>
      <c r="BA528">
        <v>1.03995865851367</v>
      </c>
      <c r="BB528">
        <v>1.04691719142849</v>
      </c>
      <c r="BC528">
        <v>1.0413654763154701</v>
      </c>
      <c r="BD528">
        <v>1.00962497831548</v>
      </c>
      <c r="BE528">
        <v>1.00962497831548</v>
      </c>
      <c r="BF528">
        <v>0.95425296424751005</v>
      </c>
      <c r="BG528">
        <v>0.91638724977419905</v>
      </c>
      <c r="BH528">
        <v>0.21970442100000001</v>
      </c>
      <c r="BI528">
        <v>0.21970442100000001</v>
      </c>
      <c r="BJ528">
        <v>0.165963894</v>
      </c>
      <c r="BK528">
        <v>0.200725816</v>
      </c>
      <c r="BL528">
        <v>0.162760554</v>
      </c>
      <c r="BM528">
        <v>0.162760554</v>
      </c>
      <c r="BN528">
        <v>0.166015943</v>
      </c>
      <c r="BO528">
        <v>0.19972778899999999</v>
      </c>
      <c r="BP528">
        <v>1.0691190909999999</v>
      </c>
      <c r="BQ528">
        <v>1.0691190909999999</v>
      </c>
      <c r="BR528">
        <v>0.131944635</v>
      </c>
      <c r="BS528">
        <v>0.26316795199999998</v>
      </c>
      <c r="BT528">
        <v>0.97831624699999997</v>
      </c>
      <c r="BU528">
        <v>0.97831624699999997</v>
      </c>
      <c r="BV528">
        <v>0.98633250099999903</v>
      </c>
      <c r="BW528">
        <v>0.98950838599999902</v>
      </c>
      <c r="BX528">
        <v>15.3639991174963</v>
      </c>
      <c r="BY528">
        <v>15.3639991174963</v>
      </c>
      <c r="BZ528">
        <v>15.3639991174963</v>
      </c>
      <c r="CA528">
        <v>15.3639991174963</v>
      </c>
      <c r="CB528">
        <v>2596796.5860826098</v>
      </c>
      <c r="CC528">
        <v>67057.169508799198</v>
      </c>
      <c r="CD528">
        <v>4190154.5805679001</v>
      </c>
      <c r="CE528">
        <v>12860661.6268366</v>
      </c>
    </row>
    <row r="529" spans="1:83" x14ac:dyDescent="0.25">
      <c r="A529">
        <v>467</v>
      </c>
      <c r="B529" t="s">
        <v>90</v>
      </c>
      <c r="C529">
        <v>1</v>
      </c>
      <c r="D529">
        <v>2031</v>
      </c>
      <c r="E529">
        <v>2029</v>
      </c>
      <c r="F529">
        <v>0.17701069007471201</v>
      </c>
      <c r="G529">
        <v>4.5742657526742997E-3</v>
      </c>
      <c r="H529">
        <v>0.23307593690895101</v>
      </c>
      <c r="I529">
        <v>0.58533910726366101</v>
      </c>
      <c r="J529">
        <v>150.956183753695</v>
      </c>
      <c r="K529">
        <v>150.956183753695</v>
      </c>
      <c r="L529">
        <v>123.179460167342</v>
      </c>
      <c r="M529">
        <v>100.792115091475</v>
      </c>
      <c r="N529">
        <v>169861.93748597699</v>
      </c>
      <c r="O529">
        <v>4389.5294854624899</v>
      </c>
      <c r="P529">
        <v>274098.480874912</v>
      </c>
      <c r="Q529">
        <v>841256.56890962704</v>
      </c>
      <c r="R529">
        <v>1604.7134333311401</v>
      </c>
      <c r="S529">
        <v>144859668.28935</v>
      </c>
      <c r="T529">
        <v>90271.362649868301</v>
      </c>
      <c r="U529">
        <v>13.82</v>
      </c>
      <c r="V529">
        <v>42370.916137441098</v>
      </c>
      <c r="W529">
        <v>1.53088125931276E-4</v>
      </c>
      <c r="X529">
        <v>5.1235830380956102</v>
      </c>
      <c r="Y529">
        <v>5.1235830380956102</v>
      </c>
      <c r="Z529">
        <v>4.7067285593249899</v>
      </c>
      <c r="AA529">
        <v>3.2930824267817802</v>
      </c>
      <c r="AB529">
        <v>15.684843178972301</v>
      </c>
      <c r="AC529">
        <v>15.684843178972301</v>
      </c>
      <c r="AD529">
        <v>15.684843178972301</v>
      </c>
      <c r="AE529">
        <v>15.684843178972301</v>
      </c>
      <c r="AF529">
        <v>2657959.96806069</v>
      </c>
      <c r="AG529">
        <v>68649.521778750001</v>
      </c>
      <c r="AH529">
        <v>4288885.5996250398</v>
      </c>
      <c r="AI529">
        <v>13163617.670550199</v>
      </c>
      <c r="AJ529">
        <v>130.14775753662701</v>
      </c>
      <c r="AK529">
        <v>130.14775753662701</v>
      </c>
      <c r="AL529">
        <v>102.787888429045</v>
      </c>
      <c r="AM529">
        <v>81.814189485721201</v>
      </c>
      <c r="AN529">
        <v>135.27134057472199</v>
      </c>
      <c r="AO529">
        <v>135.27134057472199</v>
      </c>
      <c r="AP529">
        <v>107.49461698837</v>
      </c>
      <c r="AQ529">
        <v>85.107271912502995</v>
      </c>
      <c r="AR529">
        <v>25641709.847891901</v>
      </c>
      <c r="AS529">
        <v>662626.61959973804</v>
      </c>
      <c r="AT529">
        <v>33763302.906860299</v>
      </c>
      <c r="AU529">
        <v>84792028.914998695</v>
      </c>
      <c r="AV529">
        <v>1.03968758611932</v>
      </c>
      <c r="AW529">
        <v>1.03968758611932</v>
      </c>
      <c r="AX529">
        <v>1.0461173834544799</v>
      </c>
      <c r="AY529">
        <v>1.0405729138722699</v>
      </c>
      <c r="AZ529">
        <v>1.04027899441409</v>
      </c>
      <c r="BA529">
        <v>1.04027899441409</v>
      </c>
      <c r="BB529">
        <v>1.0472442346022801</v>
      </c>
      <c r="BC529">
        <v>1.04168798615904</v>
      </c>
      <c r="BD529">
        <v>1.00993597060721</v>
      </c>
      <c r="BE529">
        <v>1.00993597060721</v>
      </c>
      <c r="BF529">
        <v>0.95436761658860503</v>
      </c>
      <c r="BG529">
        <v>0.91649640524041498</v>
      </c>
      <c r="BH529">
        <v>0.21970442100000001</v>
      </c>
      <c r="BI529">
        <v>0.21970442100000001</v>
      </c>
      <c r="BJ529">
        <v>0.165963894</v>
      </c>
      <c r="BK529">
        <v>0.200725816</v>
      </c>
      <c r="BL529">
        <v>0.162760554</v>
      </c>
      <c r="BM529">
        <v>0.162760554</v>
      </c>
      <c r="BN529">
        <v>0.166015943</v>
      </c>
      <c r="BO529">
        <v>0.19972778899999999</v>
      </c>
      <c r="BP529">
        <v>1.0691190909999999</v>
      </c>
      <c r="BQ529">
        <v>1.0691190909999999</v>
      </c>
      <c r="BR529">
        <v>0.131944635</v>
      </c>
      <c r="BS529">
        <v>0.26316795199999998</v>
      </c>
      <c r="BT529">
        <v>0.97831624699999997</v>
      </c>
      <c r="BU529">
        <v>0.97831624699999997</v>
      </c>
      <c r="BV529">
        <v>0.98633250099999903</v>
      </c>
      <c r="BW529">
        <v>0.98950838599999902</v>
      </c>
      <c r="BX529">
        <v>15.684843178972301</v>
      </c>
      <c r="BY529">
        <v>15.684843178972301</v>
      </c>
      <c r="BZ529">
        <v>15.684843178972301</v>
      </c>
      <c r="CA529">
        <v>15.684843178972301</v>
      </c>
      <c r="CB529">
        <v>2657959.96806069</v>
      </c>
      <c r="CC529">
        <v>68649.521778750001</v>
      </c>
      <c r="CD529">
        <v>4288885.5996250398</v>
      </c>
      <c r="CE529">
        <v>13163617.670550199</v>
      </c>
    </row>
    <row r="530" spans="1:83" x14ac:dyDescent="0.25">
      <c r="A530">
        <v>489</v>
      </c>
      <c r="B530" t="s">
        <v>90</v>
      </c>
      <c r="C530">
        <v>1</v>
      </c>
      <c r="D530">
        <v>2032</v>
      </c>
      <c r="E530">
        <v>2030</v>
      </c>
      <c r="F530">
        <v>0.17678532633239399</v>
      </c>
      <c r="G530">
        <v>4.5724013577143697E-3</v>
      </c>
      <c r="H530">
        <v>0.23298308872368001</v>
      </c>
      <c r="I530">
        <v>0.58565918358621005</v>
      </c>
      <c r="J530">
        <v>151.550403410716</v>
      </c>
      <c r="K530">
        <v>151.550403410716</v>
      </c>
      <c r="L530">
        <v>123.765592432822</v>
      </c>
      <c r="M530">
        <v>101.37102508787299</v>
      </c>
      <c r="N530">
        <v>170224.36640842</v>
      </c>
      <c r="O530">
        <v>4402.7077372841104</v>
      </c>
      <c r="P530">
        <v>274699.00230591203</v>
      </c>
      <c r="Q530">
        <v>843070.17971972795</v>
      </c>
      <c r="R530">
        <v>1613.72901031064</v>
      </c>
      <c r="S530">
        <v>145925976.633517</v>
      </c>
      <c r="T530">
        <v>90427.807705722793</v>
      </c>
      <c r="U530">
        <v>13.82</v>
      </c>
      <c r="V530">
        <v>42756.311570347898</v>
      </c>
      <c r="W530">
        <v>1.52822816095366E-4</v>
      </c>
      <c r="X530">
        <v>5.1652503354719004</v>
      </c>
      <c r="Y530">
        <v>5.1652503354719004</v>
      </c>
      <c r="Z530">
        <v>4.7403084651592398</v>
      </c>
      <c r="AA530">
        <v>3.3194400635344898</v>
      </c>
      <c r="AB530">
        <v>16.237395538617399</v>
      </c>
      <c r="AC530">
        <v>16.237395538617399</v>
      </c>
      <c r="AD530">
        <v>16.237395538617399</v>
      </c>
      <c r="AE530">
        <v>16.237395538617399</v>
      </c>
      <c r="AF530">
        <v>2758115.4659157302</v>
      </c>
      <c r="AG530">
        <v>71274.526483878406</v>
      </c>
      <c r="AH530">
        <v>4450645.4505001204</v>
      </c>
      <c r="AI530">
        <v>13659815.658845801</v>
      </c>
      <c r="AJ530">
        <v>130.14775753662701</v>
      </c>
      <c r="AK530">
        <v>130.14775753662701</v>
      </c>
      <c r="AL530">
        <v>102.787888429045</v>
      </c>
      <c r="AM530">
        <v>81.814189485721201</v>
      </c>
      <c r="AN530">
        <v>135.31300787209901</v>
      </c>
      <c r="AO530">
        <v>135.31300787209901</v>
      </c>
      <c r="AP530">
        <v>107.528196894204</v>
      </c>
      <c r="AQ530">
        <v>85.133629549255701</v>
      </c>
      <c r="AR530">
        <v>25797571.3995298</v>
      </c>
      <c r="AS530">
        <v>667232.13368489104</v>
      </c>
      <c r="AT530">
        <v>33998284.761096403</v>
      </c>
      <c r="AU530">
        <v>85462888.339206293</v>
      </c>
      <c r="AV530">
        <v>1.0399759713304</v>
      </c>
      <c r="AW530">
        <v>1.0399759713304</v>
      </c>
      <c r="AX530">
        <v>1.0464153350074901</v>
      </c>
      <c r="AY530">
        <v>1.0408645434014301</v>
      </c>
      <c r="AZ530">
        <v>1.0405675436681101</v>
      </c>
      <c r="BA530">
        <v>1.0405675436681101</v>
      </c>
      <c r="BB530">
        <v>1.0475425071011499</v>
      </c>
      <c r="BC530">
        <v>1.0419799281968101</v>
      </c>
      <c r="BD530">
        <v>1.0102161034105199</v>
      </c>
      <c r="BE530">
        <v>1.0102161034105199</v>
      </c>
      <c r="BF530">
        <v>0.95447216262712897</v>
      </c>
      <c r="BG530">
        <v>0.91659519601658201</v>
      </c>
      <c r="BH530">
        <v>0.21970442100000001</v>
      </c>
      <c r="BI530">
        <v>0.21970442100000001</v>
      </c>
      <c r="BJ530">
        <v>0.165963894</v>
      </c>
      <c r="BK530">
        <v>0.200725816</v>
      </c>
      <c r="BL530">
        <v>0.162760554</v>
      </c>
      <c r="BM530">
        <v>0.162760554</v>
      </c>
      <c r="BN530">
        <v>0.166015943</v>
      </c>
      <c r="BO530">
        <v>0.19972778899999999</v>
      </c>
      <c r="BP530">
        <v>1.0691190909999999</v>
      </c>
      <c r="BQ530">
        <v>1.0691190909999999</v>
      </c>
      <c r="BR530">
        <v>0.131944635</v>
      </c>
      <c r="BS530">
        <v>0.26316795199999998</v>
      </c>
      <c r="BT530">
        <v>0.97831624699999997</v>
      </c>
      <c r="BU530">
        <v>0.97831624699999997</v>
      </c>
      <c r="BV530">
        <v>0.98633250099999903</v>
      </c>
      <c r="BW530">
        <v>0.98950838599999902</v>
      </c>
      <c r="BX530">
        <v>16.237395538617399</v>
      </c>
      <c r="BY530">
        <v>16.237395538617399</v>
      </c>
      <c r="BZ530">
        <v>16.237395538617399</v>
      </c>
      <c r="CA530">
        <v>16.237395538617399</v>
      </c>
      <c r="CB530">
        <v>2758115.4659157302</v>
      </c>
      <c r="CC530">
        <v>71274.526483878406</v>
      </c>
      <c r="CD530">
        <v>4450645.4505001204</v>
      </c>
      <c r="CE530">
        <v>13659815.658845801</v>
      </c>
    </row>
    <row r="531" spans="1:83" x14ac:dyDescent="0.25">
      <c r="A531">
        <v>511</v>
      </c>
      <c r="B531" t="s">
        <v>90</v>
      </c>
      <c r="C531">
        <v>1</v>
      </c>
      <c r="D531">
        <v>2033</v>
      </c>
      <c r="E531">
        <v>2031</v>
      </c>
      <c r="F531">
        <v>0.17665151199638399</v>
      </c>
      <c r="G531">
        <v>4.5713827998821602E-3</v>
      </c>
      <c r="H531">
        <v>0.23292866286317099</v>
      </c>
      <c r="I531">
        <v>0.58584844234056099</v>
      </c>
      <c r="J531">
        <v>151.91935145316401</v>
      </c>
      <c r="K531">
        <v>151.91935145316401</v>
      </c>
      <c r="L531">
        <v>124.12763359772801</v>
      </c>
      <c r="M531">
        <v>101.726299875349</v>
      </c>
      <c r="N531">
        <v>170627.322767884</v>
      </c>
      <c r="O531">
        <v>4415.4890024774504</v>
      </c>
      <c r="P531">
        <v>275358.68113772798</v>
      </c>
      <c r="Q531">
        <v>845077.12616441504</v>
      </c>
      <c r="R531">
        <v>1619.90784711166</v>
      </c>
      <c r="S531">
        <v>146738581.074909</v>
      </c>
      <c r="T531">
        <v>90584.523889150601</v>
      </c>
      <c r="U531">
        <v>13.82</v>
      </c>
      <c r="V531">
        <v>43145.212465332101</v>
      </c>
      <c r="W531">
        <v>1.52557966055464E-4</v>
      </c>
      <c r="X531">
        <v>5.2027830240010902</v>
      </c>
      <c r="Y531">
        <v>5.2027830240010902</v>
      </c>
      <c r="Z531">
        <v>4.7709342761471296</v>
      </c>
      <c r="AA531">
        <v>3.34329949709231</v>
      </c>
      <c r="AB531">
        <v>16.568810892535801</v>
      </c>
      <c r="AC531">
        <v>16.568810892535801</v>
      </c>
      <c r="AD531">
        <v>16.568810892535801</v>
      </c>
      <c r="AE531">
        <v>16.568810892535801</v>
      </c>
      <c r="AF531">
        <v>2820415.3363228599</v>
      </c>
      <c r="AG531">
        <v>72947.631914165104</v>
      </c>
      <c r="AH531">
        <v>4551435.8215749497</v>
      </c>
      <c r="AI531">
        <v>13968670.3769124</v>
      </c>
      <c r="AJ531">
        <v>130.14775753662701</v>
      </c>
      <c r="AK531">
        <v>130.14775753662701</v>
      </c>
      <c r="AL531">
        <v>102.787888429045</v>
      </c>
      <c r="AM531">
        <v>81.814189485721201</v>
      </c>
      <c r="AN531">
        <v>135.35054056062799</v>
      </c>
      <c r="AO531">
        <v>135.35054056062799</v>
      </c>
      <c r="AP531">
        <v>107.558822705192</v>
      </c>
      <c r="AQ531">
        <v>85.157488982813504</v>
      </c>
      <c r="AR531">
        <v>25921592.215086699</v>
      </c>
      <c r="AS531">
        <v>670798.22560495394</v>
      </c>
      <c r="AT531">
        <v>34179621.480217598</v>
      </c>
      <c r="AU531">
        <v>85966569.153999701</v>
      </c>
      <c r="AV531">
        <v>1.0402960103601999</v>
      </c>
      <c r="AW531">
        <v>1.0402960103601999</v>
      </c>
      <c r="AX531">
        <v>1.0467420152837199</v>
      </c>
      <c r="AY531">
        <v>1.04118665741738</v>
      </c>
      <c r="AZ531">
        <v>1.04088776474658</v>
      </c>
      <c r="BA531">
        <v>1.04088776474658</v>
      </c>
      <c r="BB531">
        <v>1.0478695392691</v>
      </c>
      <c r="BC531">
        <v>1.0423023873884001</v>
      </c>
      <c r="BD531">
        <v>1.01052698422944</v>
      </c>
      <c r="BE531">
        <v>1.01052698422944</v>
      </c>
      <c r="BF531">
        <v>0.95458676899190498</v>
      </c>
      <c r="BG531">
        <v>0.916704294731856</v>
      </c>
      <c r="BH531">
        <v>0.21970442100000001</v>
      </c>
      <c r="BI531">
        <v>0.21970442100000001</v>
      </c>
      <c r="BJ531">
        <v>0.165963894</v>
      </c>
      <c r="BK531">
        <v>0.200725816</v>
      </c>
      <c r="BL531">
        <v>0.162760554</v>
      </c>
      <c r="BM531">
        <v>0.162760554</v>
      </c>
      <c r="BN531">
        <v>0.166015943</v>
      </c>
      <c r="BO531">
        <v>0.19972778899999999</v>
      </c>
      <c r="BP531">
        <v>1.0691190909999999</v>
      </c>
      <c r="BQ531">
        <v>1.0691190909999999</v>
      </c>
      <c r="BR531">
        <v>0.131944635</v>
      </c>
      <c r="BS531">
        <v>0.26316795199999998</v>
      </c>
      <c r="BT531">
        <v>0.97831624699999997</v>
      </c>
      <c r="BU531">
        <v>0.97831624699999997</v>
      </c>
      <c r="BV531">
        <v>0.98633250099999903</v>
      </c>
      <c r="BW531">
        <v>0.98950838599999902</v>
      </c>
      <c r="BX531">
        <v>16.568810892535801</v>
      </c>
      <c r="BY531">
        <v>16.568810892535801</v>
      </c>
      <c r="BZ531">
        <v>16.568810892535801</v>
      </c>
      <c r="CA531">
        <v>16.568810892535801</v>
      </c>
      <c r="CB531">
        <v>2820415.3363228599</v>
      </c>
      <c r="CC531">
        <v>72947.631914165104</v>
      </c>
      <c r="CD531">
        <v>4551435.8215749497</v>
      </c>
      <c r="CE531">
        <v>13968670.3769124</v>
      </c>
    </row>
    <row r="532" spans="1:83" x14ac:dyDescent="0.25">
      <c r="A532">
        <v>533</v>
      </c>
      <c r="B532" t="s">
        <v>90</v>
      </c>
      <c r="C532">
        <v>1</v>
      </c>
      <c r="D532">
        <v>2034</v>
      </c>
      <c r="E532">
        <v>2032</v>
      </c>
      <c r="F532">
        <v>0.176507350970174</v>
      </c>
      <c r="G532">
        <v>4.5703093117754204E-3</v>
      </c>
      <c r="H532">
        <v>0.232869542457801</v>
      </c>
      <c r="I532">
        <v>0.58605279726024795</v>
      </c>
      <c r="J532">
        <v>152.32111437151801</v>
      </c>
      <c r="K532">
        <v>152.32111437151801</v>
      </c>
      <c r="L532">
        <v>124.521322929814</v>
      </c>
      <c r="M532">
        <v>102.112763928788</v>
      </c>
      <c r="N532">
        <v>171025.930752988</v>
      </c>
      <c r="O532">
        <v>4428.3787591799301</v>
      </c>
      <c r="P532">
        <v>276012.17392657202</v>
      </c>
      <c r="Q532">
        <v>847063.53331941704</v>
      </c>
      <c r="R532">
        <v>1626.49698999367</v>
      </c>
      <c r="S532">
        <v>147590795.59878001</v>
      </c>
      <c r="T532">
        <v>90741.511670030304</v>
      </c>
      <c r="U532">
        <v>13.82</v>
      </c>
      <c r="V532">
        <v>43537.650707214598</v>
      </c>
      <c r="W532">
        <v>1.5229357501471701E-4</v>
      </c>
      <c r="X532">
        <v>5.2444353860539001</v>
      </c>
      <c r="Y532">
        <v>5.2444353860539001</v>
      </c>
      <c r="Z532">
        <v>4.8045130519320303</v>
      </c>
      <c r="AA532">
        <v>3.36965299422965</v>
      </c>
      <c r="AB532">
        <v>16.928921448837301</v>
      </c>
      <c r="AC532">
        <v>16.928921448837301</v>
      </c>
      <c r="AD532">
        <v>16.928921448837301</v>
      </c>
      <c r="AE532">
        <v>16.928921448837301</v>
      </c>
      <c r="AF532">
        <v>2888536.54416293</v>
      </c>
      <c r="AG532">
        <v>74749.466481145806</v>
      </c>
      <c r="AH532">
        <v>4661525.4832360297</v>
      </c>
      <c r="AI532">
        <v>14306244.2870465</v>
      </c>
      <c r="AJ532">
        <v>130.14775753662701</v>
      </c>
      <c r="AK532">
        <v>130.14775753662701</v>
      </c>
      <c r="AL532">
        <v>102.787888429045</v>
      </c>
      <c r="AM532">
        <v>81.814189485721201</v>
      </c>
      <c r="AN532">
        <v>135.39219292268101</v>
      </c>
      <c r="AO532">
        <v>135.39219292268101</v>
      </c>
      <c r="AP532">
        <v>107.592401480977</v>
      </c>
      <c r="AQ532">
        <v>85.183842479950798</v>
      </c>
      <c r="AR532">
        <v>26050860.3587212</v>
      </c>
      <c r="AS532">
        <v>674535.58745744999</v>
      </c>
      <c r="AT532">
        <v>34369401.042070903</v>
      </c>
      <c r="AU532">
        <v>86495998.610530794</v>
      </c>
      <c r="AV532">
        <v>1.0406119453328899</v>
      </c>
      <c r="AW532">
        <v>1.0406119453328899</v>
      </c>
      <c r="AX532">
        <v>1.04706495765936</v>
      </c>
      <c r="AY532">
        <v>1.0415048161665099</v>
      </c>
      <c r="AZ532">
        <v>1.0412038794334</v>
      </c>
      <c r="BA532">
        <v>1.0412038794334</v>
      </c>
      <c r="BB532">
        <v>1.04819282951009</v>
      </c>
      <c r="BC532">
        <v>1.04262088707472</v>
      </c>
      <c r="BD532">
        <v>1.0108338784326101</v>
      </c>
      <c r="BE532">
        <v>1.0108338784326101</v>
      </c>
      <c r="BF532">
        <v>0.954700042262842</v>
      </c>
      <c r="BG532">
        <v>0.91681203329876904</v>
      </c>
      <c r="BH532">
        <v>0.21970442100000001</v>
      </c>
      <c r="BI532">
        <v>0.21970442100000001</v>
      </c>
      <c r="BJ532">
        <v>0.165963894</v>
      </c>
      <c r="BK532">
        <v>0.200725816</v>
      </c>
      <c r="BL532">
        <v>0.162760554</v>
      </c>
      <c r="BM532">
        <v>0.162760554</v>
      </c>
      <c r="BN532">
        <v>0.166015943</v>
      </c>
      <c r="BO532">
        <v>0.19972778899999999</v>
      </c>
      <c r="BP532">
        <v>1.0691190909999999</v>
      </c>
      <c r="BQ532">
        <v>1.0691190909999999</v>
      </c>
      <c r="BR532">
        <v>0.131944635</v>
      </c>
      <c r="BS532">
        <v>0.26316795199999998</v>
      </c>
      <c r="BT532">
        <v>0.97831624699999997</v>
      </c>
      <c r="BU532">
        <v>0.97831624699999997</v>
      </c>
      <c r="BV532">
        <v>0.98633250099999903</v>
      </c>
      <c r="BW532">
        <v>0.98950838599999902</v>
      </c>
      <c r="BX532">
        <v>16.928921448837301</v>
      </c>
      <c r="BY532">
        <v>16.928921448837301</v>
      </c>
      <c r="BZ532">
        <v>16.928921448837301</v>
      </c>
      <c r="CA532">
        <v>16.928921448837301</v>
      </c>
      <c r="CB532">
        <v>2888536.54416293</v>
      </c>
      <c r="CC532">
        <v>74749.466481145806</v>
      </c>
      <c r="CD532">
        <v>4661525.4832360297</v>
      </c>
      <c r="CE532">
        <v>14306244.2870465</v>
      </c>
    </row>
    <row r="533" spans="1:83" x14ac:dyDescent="0.25">
      <c r="A533">
        <v>555</v>
      </c>
      <c r="B533" t="s">
        <v>90</v>
      </c>
      <c r="C533">
        <v>1</v>
      </c>
      <c r="D533">
        <v>2035</v>
      </c>
      <c r="E533">
        <v>2033</v>
      </c>
      <c r="F533">
        <v>0.176313615276258</v>
      </c>
      <c r="G533">
        <v>4.5687721413343596E-3</v>
      </c>
      <c r="H533">
        <v>0.23278990894295401</v>
      </c>
      <c r="I533">
        <v>0.58632770363945097</v>
      </c>
      <c r="J533">
        <v>152.84839541217201</v>
      </c>
      <c r="K533">
        <v>152.84839541217201</v>
      </c>
      <c r="L533">
        <v>125.040680307122</v>
      </c>
      <c r="M533">
        <v>102.624956641407</v>
      </c>
      <c r="N533">
        <v>171403.703132058</v>
      </c>
      <c r="O533">
        <v>4441.5427734510504</v>
      </c>
      <c r="P533">
        <v>276635.59233505401</v>
      </c>
      <c r="Q533">
        <v>848951.07373102405</v>
      </c>
      <c r="R533">
        <v>1634.69682801411</v>
      </c>
      <c r="S533">
        <v>148591933.47257799</v>
      </c>
      <c r="T533">
        <v>90898.771519054499</v>
      </c>
      <c r="U533">
        <v>13.82</v>
      </c>
      <c r="V533">
        <v>43933.658470832997</v>
      </c>
      <c r="W533">
        <v>1.52029642177657E-4</v>
      </c>
      <c r="X533">
        <v>5.2855536142763198</v>
      </c>
      <c r="Y533">
        <v>5.2855536142763198</v>
      </c>
      <c r="Z533">
        <v>4.8377076168084097</v>
      </c>
      <c r="AA533">
        <v>3.39568289441744</v>
      </c>
      <c r="AB533">
        <v>17.415084261269001</v>
      </c>
      <c r="AC533">
        <v>17.415084261269001</v>
      </c>
      <c r="AD533">
        <v>17.415084261269001</v>
      </c>
      <c r="AE533">
        <v>17.415084261269001</v>
      </c>
      <c r="AF533">
        <v>2978430.9949252498</v>
      </c>
      <c r="AG533">
        <v>77120.589231932696</v>
      </c>
      <c r="AH533">
        <v>4806775.2660673102</v>
      </c>
      <c r="AI533">
        <v>14751682.8074059</v>
      </c>
      <c r="AJ533">
        <v>130.14775753662701</v>
      </c>
      <c r="AK533">
        <v>130.14775753662701</v>
      </c>
      <c r="AL533">
        <v>102.787888429045</v>
      </c>
      <c r="AM533">
        <v>81.814189485721201</v>
      </c>
      <c r="AN533">
        <v>135.43331115090299</v>
      </c>
      <c r="AO533">
        <v>135.43331115090299</v>
      </c>
      <c r="AP533">
        <v>107.625596045853</v>
      </c>
      <c r="AQ533">
        <v>85.209872380138606</v>
      </c>
      <c r="AR533">
        <v>26198780.991439499</v>
      </c>
      <c r="AS533">
        <v>678882.68607652304</v>
      </c>
      <c r="AT533">
        <v>34590702.662739001</v>
      </c>
      <c r="AU533">
        <v>87123567.132322907</v>
      </c>
      <c r="AV533">
        <v>1.0409107589590501</v>
      </c>
      <c r="AW533">
        <v>1.0409107589590501</v>
      </c>
      <c r="AX533">
        <v>1.04737240331592</v>
      </c>
      <c r="AY533">
        <v>1.0418065228340401</v>
      </c>
      <c r="AZ533">
        <v>1.04150286303453</v>
      </c>
      <c r="BA533">
        <v>1.04150286303453</v>
      </c>
      <c r="BB533">
        <v>1.0485006063393201</v>
      </c>
      <c r="BC533">
        <v>1.04292291704947</v>
      </c>
      <c r="BD533">
        <v>1.01112414123231</v>
      </c>
      <c r="BE533">
        <v>1.01112414123231</v>
      </c>
      <c r="BF533">
        <v>0.95480785953272096</v>
      </c>
      <c r="BG533">
        <v>0.91691418146680104</v>
      </c>
      <c r="BH533">
        <v>0.21970442100000001</v>
      </c>
      <c r="BI533">
        <v>0.21970442100000001</v>
      </c>
      <c r="BJ533">
        <v>0.165963894</v>
      </c>
      <c r="BK533">
        <v>0.200725816</v>
      </c>
      <c r="BL533">
        <v>0.162760554</v>
      </c>
      <c r="BM533">
        <v>0.162760554</v>
      </c>
      <c r="BN533">
        <v>0.166015943</v>
      </c>
      <c r="BO533">
        <v>0.19972778899999999</v>
      </c>
      <c r="BP533">
        <v>1.0691190909999999</v>
      </c>
      <c r="BQ533">
        <v>1.0691190909999999</v>
      </c>
      <c r="BR533">
        <v>0.131944635</v>
      </c>
      <c r="BS533">
        <v>0.26316795199999998</v>
      </c>
      <c r="BT533">
        <v>0.97831624699999997</v>
      </c>
      <c r="BU533">
        <v>0.97831624699999997</v>
      </c>
      <c r="BV533">
        <v>0.98633250099999903</v>
      </c>
      <c r="BW533">
        <v>0.98950838599999902</v>
      </c>
      <c r="BX533">
        <v>17.415084261269001</v>
      </c>
      <c r="BY533">
        <v>17.415084261269001</v>
      </c>
      <c r="BZ533">
        <v>17.415084261269001</v>
      </c>
      <c r="CA533">
        <v>17.415084261269001</v>
      </c>
      <c r="CB533">
        <v>2978430.9949252498</v>
      </c>
      <c r="CC533">
        <v>77120.589231932696</v>
      </c>
      <c r="CD533">
        <v>4806775.2660673102</v>
      </c>
      <c r="CE533">
        <v>14751682.8074059</v>
      </c>
    </row>
    <row r="534" spans="1:83" x14ac:dyDescent="0.25">
      <c r="A534">
        <v>577</v>
      </c>
      <c r="B534" t="s">
        <v>90</v>
      </c>
      <c r="C534">
        <v>1</v>
      </c>
      <c r="D534">
        <v>2036</v>
      </c>
      <c r="E534">
        <v>2034</v>
      </c>
      <c r="F534">
        <v>0.176187969462901</v>
      </c>
      <c r="G534">
        <v>4.5678623381549396E-3</v>
      </c>
      <c r="H534">
        <v>0.23273875264024799</v>
      </c>
      <c r="I534">
        <v>0.58650541555869495</v>
      </c>
      <c r="J534">
        <v>153.20584355561499</v>
      </c>
      <c r="K534">
        <v>153.20584355561499</v>
      </c>
      <c r="L534">
        <v>125.390840217044</v>
      </c>
      <c r="M534">
        <v>102.96819874795</v>
      </c>
      <c r="N534">
        <v>171812.226830826</v>
      </c>
      <c r="O534">
        <v>4454.4165107727104</v>
      </c>
      <c r="P534">
        <v>277303.93769734999</v>
      </c>
      <c r="Q534">
        <v>850985.29917490005</v>
      </c>
      <c r="R534">
        <v>1640.75270500377</v>
      </c>
      <c r="S534">
        <v>149400876.94425699</v>
      </c>
      <c r="T534">
        <v>91056.303907731897</v>
      </c>
      <c r="U534">
        <v>13.82</v>
      </c>
      <c r="V534">
        <v>44333.268223679101</v>
      </c>
      <c r="W534">
        <v>1.5176616675019201E-4</v>
      </c>
      <c r="X534">
        <v>5.3244435376427601</v>
      </c>
      <c r="Y534">
        <v>5.3244435376427601</v>
      </c>
      <c r="Z534">
        <v>4.8693093066532702</v>
      </c>
      <c r="AA534">
        <v>3.42036678088364</v>
      </c>
      <c r="AB534">
        <v>17.733642481345399</v>
      </c>
      <c r="AC534">
        <v>17.733642481345399</v>
      </c>
      <c r="AD534">
        <v>17.733642481345399</v>
      </c>
      <c r="AE534">
        <v>17.733642481345399</v>
      </c>
      <c r="AF534">
        <v>3039611.9913225998</v>
      </c>
      <c r="AG534">
        <v>78764.731609984301</v>
      </c>
      <c r="AH534">
        <v>4905756.6920850603</v>
      </c>
      <c r="AI534">
        <v>15054994.8257003</v>
      </c>
      <c r="AJ534">
        <v>130.14775753662701</v>
      </c>
      <c r="AK534">
        <v>130.14775753662701</v>
      </c>
      <c r="AL534">
        <v>102.787888429045</v>
      </c>
      <c r="AM534">
        <v>81.814189485721201</v>
      </c>
      <c r="AN534">
        <v>135.47220107426901</v>
      </c>
      <c r="AO534">
        <v>135.47220107426901</v>
      </c>
      <c r="AP534">
        <v>107.65719773569801</v>
      </c>
      <c r="AQ534">
        <v>85.234556266604798</v>
      </c>
      <c r="AR534">
        <v>26322637.144785501</v>
      </c>
      <c r="AS534">
        <v>682442.63908099395</v>
      </c>
      <c r="AT534">
        <v>34771373.743365601</v>
      </c>
      <c r="AU534">
        <v>87624423.417025104</v>
      </c>
      <c r="AV534">
        <v>1.0412332769194199</v>
      </c>
      <c r="AW534">
        <v>1.0412332769194199</v>
      </c>
      <c r="AX534">
        <v>1.0477013589745801</v>
      </c>
      <c r="AY534">
        <v>1.04213104685227</v>
      </c>
      <c r="AZ534">
        <v>1.04182556445366</v>
      </c>
      <c r="BA534">
        <v>1.04182556445366</v>
      </c>
      <c r="BB534">
        <v>1.04882991634069</v>
      </c>
      <c r="BC534">
        <v>1.04324778882588</v>
      </c>
      <c r="BD534">
        <v>1.01143743004493</v>
      </c>
      <c r="BE534">
        <v>1.01143743004493</v>
      </c>
      <c r="BF534">
        <v>0.95492319924722002</v>
      </c>
      <c r="BG534">
        <v>0.91702403527437004</v>
      </c>
      <c r="BH534">
        <v>0.21970442100000001</v>
      </c>
      <c r="BI534">
        <v>0.21970442100000001</v>
      </c>
      <c r="BJ534">
        <v>0.165963894</v>
      </c>
      <c r="BK534">
        <v>0.200725816</v>
      </c>
      <c r="BL534">
        <v>0.162760554</v>
      </c>
      <c r="BM534">
        <v>0.162760554</v>
      </c>
      <c r="BN534">
        <v>0.166015943</v>
      </c>
      <c r="BO534">
        <v>0.19972778899999999</v>
      </c>
      <c r="BP534">
        <v>1.0691190909999999</v>
      </c>
      <c r="BQ534">
        <v>1.0691190909999999</v>
      </c>
      <c r="BR534">
        <v>0.131944635</v>
      </c>
      <c r="BS534">
        <v>0.26316795199999998</v>
      </c>
      <c r="BT534">
        <v>0.97831624699999997</v>
      </c>
      <c r="BU534">
        <v>0.97831624699999997</v>
      </c>
      <c r="BV534">
        <v>0.98633250099999903</v>
      </c>
      <c r="BW534">
        <v>0.98950838599999902</v>
      </c>
      <c r="BX534">
        <v>17.733642481345399</v>
      </c>
      <c r="BY534">
        <v>17.733642481345399</v>
      </c>
      <c r="BZ534">
        <v>17.733642481345399</v>
      </c>
      <c r="CA534">
        <v>17.733642481345399</v>
      </c>
      <c r="CB534">
        <v>3039611.9913225998</v>
      </c>
      <c r="CC534">
        <v>78764.731609984301</v>
      </c>
      <c r="CD534">
        <v>4905756.6920850603</v>
      </c>
      <c r="CE534">
        <v>15054994.8257003</v>
      </c>
    </row>
    <row r="535" spans="1:83" x14ac:dyDescent="0.25">
      <c r="A535">
        <v>599</v>
      </c>
      <c r="B535" t="s">
        <v>90</v>
      </c>
      <c r="C535">
        <v>1</v>
      </c>
      <c r="D535">
        <v>2037</v>
      </c>
      <c r="E535">
        <v>2035</v>
      </c>
      <c r="F535">
        <v>0.17610640761556301</v>
      </c>
      <c r="G535">
        <v>4.5673965076648403E-3</v>
      </c>
      <c r="H535">
        <v>0.23270559025749299</v>
      </c>
      <c r="I535">
        <v>0.58662060561927698</v>
      </c>
      <c r="J535">
        <v>153.457723246999</v>
      </c>
      <c r="K535">
        <v>153.457723246999</v>
      </c>
      <c r="L535">
        <v>125.634557576662</v>
      </c>
      <c r="M535">
        <v>103.204654119547</v>
      </c>
      <c r="N535">
        <v>172240.51325943501</v>
      </c>
      <c r="O535">
        <v>4467.1328510480598</v>
      </c>
      <c r="P535">
        <v>278001.15816262702</v>
      </c>
      <c r="Q535">
        <v>853113.73632032902</v>
      </c>
      <c r="R535">
        <v>1645.4583044619401</v>
      </c>
      <c r="S535">
        <v>150089013.645587</v>
      </c>
      <c r="T535">
        <v>91214.109308388099</v>
      </c>
      <c r="U535">
        <v>13.82</v>
      </c>
      <c r="V535">
        <v>44736.512728561</v>
      </c>
      <c r="W535">
        <v>1.5150314793960701E-4</v>
      </c>
      <c r="X535">
        <v>5.3664185269500999</v>
      </c>
      <c r="Y535">
        <v>5.3664185269500999</v>
      </c>
      <c r="Z535">
        <v>4.9031219641939296</v>
      </c>
      <c r="AA535">
        <v>3.4469174504034998</v>
      </c>
      <c r="AB535">
        <v>17.943547183422599</v>
      </c>
      <c r="AC535">
        <v>17.943547183422599</v>
      </c>
      <c r="AD535">
        <v>17.943547183422599</v>
      </c>
      <c r="AE535">
        <v>17.943547183422599</v>
      </c>
      <c r="AF535">
        <v>3082920.7988278498</v>
      </c>
      <c r="AG535">
        <v>79928.032835666905</v>
      </c>
      <c r="AH535">
        <v>4975816.2902212897</v>
      </c>
      <c r="AI535">
        <v>15269694.868143801</v>
      </c>
      <c r="AJ535">
        <v>130.14775753662701</v>
      </c>
      <c r="AK535">
        <v>130.14775753662701</v>
      </c>
      <c r="AL535">
        <v>102.787888429045</v>
      </c>
      <c r="AM535">
        <v>81.814189485721201</v>
      </c>
      <c r="AN535">
        <v>135.514176063577</v>
      </c>
      <c r="AO535">
        <v>135.514176063577</v>
      </c>
      <c r="AP535">
        <v>107.691010393239</v>
      </c>
      <c r="AQ535">
        <v>85.261106936124705</v>
      </c>
      <c r="AR535">
        <v>26431637.0156876</v>
      </c>
      <c r="AS535">
        <v>685516.03676371602</v>
      </c>
      <c r="AT535">
        <v>34926552.511561297</v>
      </c>
      <c r="AU535">
        <v>88045308.081574306</v>
      </c>
      <c r="AV535">
        <v>1.04157069755395</v>
      </c>
      <c r="AW535">
        <v>1.04157069755395</v>
      </c>
      <c r="AX535">
        <v>1.04804380722309</v>
      </c>
      <c r="AY535">
        <v>1.04246989448718</v>
      </c>
      <c r="AZ535">
        <v>1.04216317702408</v>
      </c>
      <c r="BA535">
        <v>1.04216317702408</v>
      </c>
      <c r="BB535">
        <v>1.0491727334657699</v>
      </c>
      <c r="BC535">
        <v>1.04358699956807</v>
      </c>
      <c r="BD535">
        <v>1.01176519507799</v>
      </c>
      <c r="BE535">
        <v>1.01176519507799</v>
      </c>
      <c r="BF535">
        <v>0.95504324658639805</v>
      </c>
      <c r="BG535">
        <v>0.91713871575250605</v>
      </c>
      <c r="BH535">
        <v>0.21970442100000001</v>
      </c>
      <c r="BI535">
        <v>0.21970442100000001</v>
      </c>
      <c r="BJ535">
        <v>0.165963894</v>
      </c>
      <c r="BK535">
        <v>0.200725816</v>
      </c>
      <c r="BL535">
        <v>0.162760554</v>
      </c>
      <c r="BM535">
        <v>0.162760554</v>
      </c>
      <c r="BN535">
        <v>0.166015943</v>
      </c>
      <c r="BO535">
        <v>0.19972778899999999</v>
      </c>
      <c r="BP535">
        <v>1.0691190909999999</v>
      </c>
      <c r="BQ535">
        <v>1.0691190909999999</v>
      </c>
      <c r="BR535">
        <v>0.131944635</v>
      </c>
      <c r="BS535">
        <v>0.26316795199999998</v>
      </c>
      <c r="BT535">
        <v>0.97831624699999997</v>
      </c>
      <c r="BU535">
        <v>0.97831624699999997</v>
      </c>
      <c r="BV535">
        <v>0.98633250099999903</v>
      </c>
      <c r="BW535">
        <v>0.98950838599999902</v>
      </c>
      <c r="BX535">
        <v>17.943547183422599</v>
      </c>
      <c r="BY535">
        <v>17.943547183422599</v>
      </c>
      <c r="BZ535">
        <v>17.943547183422599</v>
      </c>
      <c r="CA535">
        <v>17.943547183422599</v>
      </c>
      <c r="CB535">
        <v>3082920.7988278498</v>
      </c>
      <c r="CC535">
        <v>79928.032835666905</v>
      </c>
      <c r="CD535">
        <v>4975816.2902212897</v>
      </c>
      <c r="CE535">
        <v>15269694.868143801</v>
      </c>
    </row>
    <row r="536" spans="1:83" x14ac:dyDescent="0.25">
      <c r="A536">
        <v>621</v>
      </c>
      <c r="B536" t="s">
        <v>90</v>
      </c>
      <c r="C536">
        <v>1</v>
      </c>
      <c r="D536">
        <v>2038</v>
      </c>
      <c r="E536">
        <v>2036</v>
      </c>
      <c r="F536">
        <v>0.17605637564573201</v>
      </c>
      <c r="G536">
        <v>4.5672441643776198E-3</v>
      </c>
      <c r="H536">
        <v>0.232685320501828</v>
      </c>
      <c r="I536">
        <v>0.58669105968806101</v>
      </c>
      <c r="J536">
        <v>153.63309108906699</v>
      </c>
      <c r="K536">
        <v>153.63309108906699</v>
      </c>
      <c r="L536">
        <v>125.801210412158</v>
      </c>
      <c r="M536">
        <v>103.363829967293</v>
      </c>
      <c r="N536">
        <v>172683.429015659</v>
      </c>
      <c r="O536">
        <v>4479.7433808561</v>
      </c>
      <c r="P536">
        <v>278719.81265751901</v>
      </c>
      <c r="Q536">
        <v>855311.97551027394</v>
      </c>
      <c r="R536">
        <v>1649.1860399140601</v>
      </c>
      <c r="S536">
        <v>150689737.20622101</v>
      </c>
      <c r="T536">
        <v>91372.188194167393</v>
      </c>
      <c r="U536">
        <v>13.82</v>
      </c>
      <c r="V536">
        <v>45143.425046289398</v>
      </c>
      <c r="W536">
        <v>1.5124058495456099E-4</v>
      </c>
      <c r="X536">
        <v>5.4103330658810398</v>
      </c>
      <c r="Y536">
        <v>5.4103330658810398</v>
      </c>
      <c r="Z536">
        <v>4.9383214965535602</v>
      </c>
      <c r="AA536">
        <v>3.47463999501278</v>
      </c>
      <c r="AB536">
        <v>18.075000486559102</v>
      </c>
      <c r="AC536">
        <v>18.075000486559102</v>
      </c>
      <c r="AD536">
        <v>18.075000486559102</v>
      </c>
      <c r="AE536">
        <v>18.075000486559102</v>
      </c>
      <c r="AF536">
        <v>3113247.3609694801</v>
      </c>
      <c r="AG536">
        <v>80743.428456217996</v>
      </c>
      <c r="AH536">
        <v>5024871.0690534897</v>
      </c>
      <c r="AI536">
        <v>15420031.199080201</v>
      </c>
      <c r="AJ536">
        <v>130.14775753662701</v>
      </c>
      <c r="AK536">
        <v>130.14775753662701</v>
      </c>
      <c r="AL536">
        <v>102.787888429045</v>
      </c>
      <c r="AM536">
        <v>81.814189485721201</v>
      </c>
      <c r="AN536">
        <v>135.558090602508</v>
      </c>
      <c r="AO536">
        <v>135.558090602508</v>
      </c>
      <c r="AP536">
        <v>107.72620992559899</v>
      </c>
      <c r="AQ536">
        <v>85.288829480733895</v>
      </c>
      <c r="AR536">
        <v>26529888.9795352</v>
      </c>
      <c r="AS536">
        <v>688236.82288671203</v>
      </c>
      <c r="AT536">
        <v>35063289.798165798</v>
      </c>
      <c r="AU536">
        <v>88408321.605633497</v>
      </c>
      <c r="AV536">
        <v>1.0419188888614299</v>
      </c>
      <c r="AW536">
        <v>1.0419188888614299</v>
      </c>
      <c r="AX536">
        <v>1.04839601288196</v>
      </c>
      <c r="AY536">
        <v>1.0428190950102101</v>
      </c>
      <c r="AZ536">
        <v>1.04251156639415</v>
      </c>
      <c r="BA536">
        <v>1.04251156639415</v>
      </c>
      <c r="BB536">
        <v>1.04952531851165</v>
      </c>
      <c r="BC536">
        <v>1.04393657429249</v>
      </c>
      <c r="BD536">
        <v>1.0121034225712899</v>
      </c>
      <c r="BE536">
        <v>1.0121034225712899</v>
      </c>
      <c r="BF536">
        <v>0.955166689619246</v>
      </c>
      <c r="BG536">
        <v>0.91725687644912601</v>
      </c>
      <c r="BH536">
        <v>0.21970442100000001</v>
      </c>
      <c r="BI536">
        <v>0.21970442100000001</v>
      </c>
      <c r="BJ536">
        <v>0.165963894</v>
      </c>
      <c r="BK536">
        <v>0.200725816</v>
      </c>
      <c r="BL536">
        <v>0.162760554</v>
      </c>
      <c r="BM536">
        <v>0.162760554</v>
      </c>
      <c r="BN536">
        <v>0.166015943</v>
      </c>
      <c r="BO536">
        <v>0.19972778899999999</v>
      </c>
      <c r="BP536">
        <v>1.0691190909999999</v>
      </c>
      <c r="BQ536">
        <v>1.0691190909999999</v>
      </c>
      <c r="BR536">
        <v>0.131944635</v>
      </c>
      <c r="BS536">
        <v>0.26316795199999998</v>
      </c>
      <c r="BT536">
        <v>0.97831624699999997</v>
      </c>
      <c r="BU536">
        <v>0.97831624699999997</v>
      </c>
      <c r="BV536">
        <v>0.98633250099999903</v>
      </c>
      <c r="BW536">
        <v>0.98950838599999902</v>
      </c>
      <c r="BX536">
        <v>18.075000486559102</v>
      </c>
      <c r="BY536">
        <v>18.075000486559102</v>
      </c>
      <c r="BZ536">
        <v>18.075000486559102</v>
      </c>
      <c r="CA536">
        <v>18.075000486559102</v>
      </c>
      <c r="CB536">
        <v>3113247.3609694801</v>
      </c>
      <c r="CC536">
        <v>80743.428456217996</v>
      </c>
      <c r="CD536">
        <v>5024871.0690534897</v>
      </c>
      <c r="CE536">
        <v>15420031.199080201</v>
      </c>
    </row>
    <row r="537" spans="1:83" x14ac:dyDescent="0.25">
      <c r="A537">
        <v>643</v>
      </c>
      <c r="B537" t="s">
        <v>90</v>
      </c>
      <c r="C537">
        <v>1</v>
      </c>
      <c r="D537">
        <v>2039</v>
      </c>
      <c r="E537">
        <v>2037</v>
      </c>
      <c r="F537">
        <v>0.17604567615540401</v>
      </c>
      <c r="G537">
        <v>4.5674720166349299E-3</v>
      </c>
      <c r="H537">
        <v>0.232681235601855</v>
      </c>
      <c r="I537">
        <v>0.58670561622610595</v>
      </c>
      <c r="J537">
        <v>153.71092685915599</v>
      </c>
      <c r="K537">
        <v>153.71092685915599</v>
      </c>
      <c r="L537">
        <v>125.869932340353</v>
      </c>
      <c r="M537">
        <v>103.42491897728</v>
      </c>
      <c r="N537">
        <v>173144.65597500399</v>
      </c>
      <c r="O537">
        <v>4492.2055926986204</v>
      </c>
      <c r="P537">
        <v>279465.26253018802</v>
      </c>
      <c r="Q537">
        <v>857597.53968909103</v>
      </c>
      <c r="R537">
        <v>1651.6668061108101</v>
      </c>
      <c r="S537">
        <v>151177956.379536</v>
      </c>
      <c r="T537">
        <v>91530.541039033793</v>
      </c>
      <c r="U537">
        <v>13.82</v>
      </c>
      <c r="V537">
        <v>45554.038538387998</v>
      </c>
      <c r="W537">
        <v>1.50978477005084E-4</v>
      </c>
      <c r="X537">
        <v>5.4556493837424904</v>
      </c>
      <c r="Y537">
        <v>5.4556493837424904</v>
      </c>
      <c r="Z537">
        <v>4.9745239725216601</v>
      </c>
      <c r="AA537">
        <v>3.5032095527729101</v>
      </c>
      <c r="AB537">
        <v>18.1075199387863</v>
      </c>
      <c r="AC537">
        <v>18.1075199387863</v>
      </c>
      <c r="AD537">
        <v>18.1075199387863</v>
      </c>
      <c r="AE537">
        <v>18.1075199387863</v>
      </c>
      <c r="AF537">
        <v>3126868.6339990301</v>
      </c>
      <c r="AG537">
        <v>81117.042589497898</v>
      </c>
      <c r="AH537">
        <v>5046924.5650308104</v>
      </c>
      <c r="AI537">
        <v>15487578.6504349</v>
      </c>
      <c r="AJ537">
        <v>130.14775753662701</v>
      </c>
      <c r="AK537">
        <v>130.14775753662701</v>
      </c>
      <c r="AL537">
        <v>102.787888429045</v>
      </c>
      <c r="AM537">
        <v>81.814189485721201</v>
      </c>
      <c r="AN537">
        <v>135.603406920369</v>
      </c>
      <c r="AO537">
        <v>135.603406920369</v>
      </c>
      <c r="AP537">
        <v>107.762412401567</v>
      </c>
      <c r="AQ537">
        <v>85.317399038494102</v>
      </c>
      <c r="AR537">
        <v>26614225.5506276</v>
      </c>
      <c r="AS537">
        <v>690501.08529558999</v>
      </c>
      <c r="AT537">
        <v>35176273.686153799</v>
      </c>
      <c r="AU537">
        <v>88696956.057459205</v>
      </c>
      <c r="AV537">
        <v>1.0422806661372499</v>
      </c>
      <c r="AW537">
        <v>1.0422806661372499</v>
      </c>
      <c r="AX537">
        <v>1.0487605311653601</v>
      </c>
      <c r="AY537">
        <v>1.0431813556879299</v>
      </c>
      <c r="AZ537">
        <v>1.04287354946072</v>
      </c>
      <c r="BA537">
        <v>1.04287354946072</v>
      </c>
      <c r="BB537">
        <v>1.0498902294449199</v>
      </c>
      <c r="BC537">
        <v>1.04429922316679</v>
      </c>
      <c r="BD537">
        <v>1.01245484725798</v>
      </c>
      <c r="BE537">
        <v>1.01245484725798</v>
      </c>
      <c r="BF537">
        <v>0.95529442163807199</v>
      </c>
      <c r="BG537">
        <v>0.91737943111453502</v>
      </c>
      <c r="BH537">
        <v>0.21970442100000001</v>
      </c>
      <c r="BI537">
        <v>0.21970442100000001</v>
      </c>
      <c r="BJ537">
        <v>0.165963894</v>
      </c>
      <c r="BK537">
        <v>0.200725816</v>
      </c>
      <c r="BL537">
        <v>0.162760554</v>
      </c>
      <c r="BM537">
        <v>0.162760554</v>
      </c>
      <c r="BN537">
        <v>0.166015943</v>
      </c>
      <c r="BO537">
        <v>0.19972778899999999</v>
      </c>
      <c r="BP537">
        <v>1.0691190909999999</v>
      </c>
      <c r="BQ537">
        <v>1.0691190909999999</v>
      </c>
      <c r="BR537">
        <v>0.131944635</v>
      </c>
      <c r="BS537">
        <v>0.26316795199999998</v>
      </c>
      <c r="BT537">
        <v>0.97831624699999997</v>
      </c>
      <c r="BU537">
        <v>0.97831624699999997</v>
      </c>
      <c r="BV537">
        <v>0.98633250099999903</v>
      </c>
      <c r="BW537">
        <v>0.98950838599999902</v>
      </c>
      <c r="BX537">
        <v>18.1075199387863</v>
      </c>
      <c r="BY537">
        <v>18.1075199387863</v>
      </c>
      <c r="BZ537">
        <v>18.1075199387863</v>
      </c>
      <c r="CA537">
        <v>18.1075199387863</v>
      </c>
      <c r="CB537">
        <v>3126868.6339990301</v>
      </c>
      <c r="CC537">
        <v>81117.042589497898</v>
      </c>
      <c r="CD537">
        <v>5046924.5650308104</v>
      </c>
      <c r="CE537">
        <v>15487578.6504349</v>
      </c>
    </row>
    <row r="538" spans="1:83" x14ac:dyDescent="0.25">
      <c r="A538">
        <v>665</v>
      </c>
      <c r="B538" t="s">
        <v>90</v>
      </c>
      <c r="C538">
        <v>1</v>
      </c>
      <c r="D538">
        <v>2040</v>
      </c>
      <c r="E538">
        <v>2038</v>
      </c>
      <c r="F538">
        <v>0.17603895055139601</v>
      </c>
      <c r="G538">
        <v>4.5677528419587497E-3</v>
      </c>
      <c r="H538">
        <v>0.23267862783931401</v>
      </c>
      <c r="I538">
        <v>0.58671466876733003</v>
      </c>
      <c r="J538">
        <v>153.78094734742101</v>
      </c>
      <c r="K538">
        <v>153.78094734742101</v>
      </c>
      <c r="L538">
        <v>125.930336392087</v>
      </c>
      <c r="M538">
        <v>103.4774930281</v>
      </c>
      <c r="N538">
        <v>173608.59820189301</v>
      </c>
      <c r="O538">
        <v>4504.6915204919396</v>
      </c>
      <c r="P538">
        <v>280214.83388522302</v>
      </c>
      <c r="Q538">
        <v>859896.21926129097</v>
      </c>
      <c r="R538">
        <v>1654.0436186505999</v>
      </c>
      <c r="S538">
        <v>151657883.755393</v>
      </c>
      <c r="T538">
        <v>91689.168317773103</v>
      </c>
      <c r="U538">
        <v>13.82</v>
      </c>
      <c r="V538">
        <v>45968.386869828399</v>
      </c>
      <c r="W538">
        <v>1.50716823302575E-4</v>
      </c>
      <c r="X538">
        <v>5.5027338849187197</v>
      </c>
      <c r="Y538">
        <v>5.5027338849187197</v>
      </c>
      <c r="Z538">
        <v>5.0119920371663804</v>
      </c>
      <c r="AA538">
        <v>3.5328476165031302</v>
      </c>
      <c r="AB538">
        <v>18.130455925875999</v>
      </c>
      <c r="AC538">
        <v>18.130455925875999</v>
      </c>
      <c r="AD538">
        <v>18.130455925875999</v>
      </c>
      <c r="AE538">
        <v>18.130455925875999</v>
      </c>
      <c r="AF538">
        <v>3139191.5539557901</v>
      </c>
      <c r="AG538">
        <v>81445.735508396494</v>
      </c>
      <c r="AH538">
        <v>5066832.6251169601</v>
      </c>
      <c r="AI538">
        <v>15548634.3954728</v>
      </c>
      <c r="AJ538">
        <v>130.14775753662701</v>
      </c>
      <c r="AK538">
        <v>130.14775753662701</v>
      </c>
      <c r="AL538">
        <v>102.787888429045</v>
      </c>
      <c r="AM538">
        <v>81.814189485721201</v>
      </c>
      <c r="AN538">
        <v>135.65049142154501</v>
      </c>
      <c r="AO538">
        <v>135.65049142154501</v>
      </c>
      <c r="AP538">
        <v>107.79988046621099</v>
      </c>
      <c r="AQ538">
        <v>85.347037102224306</v>
      </c>
      <c r="AR538">
        <v>26697694.699145101</v>
      </c>
      <c r="AS538">
        <v>692735.72952914902</v>
      </c>
      <c r="AT538">
        <v>35287548.293219201</v>
      </c>
      <c r="AU538">
        <v>88979905.033500105</v>
      </c>
      <c r="AV538">
        <v>1.0426437298505</v>
      </c>
      <c r="AW538">
        <v>1.0426437298505</v>
      </c>
      <c r="AX538">
        <v>1.0491262142198201</v>
      </c>
      <c r="AY538">
        <v>1.04354485038444</v>
      </c>
      <c r="AZ538">
        <v>1.0432368196964901</v>
      </c>
      <c r="BA538">
        <v>1.0432368196964901</v>
      </c>
      <c r="BB538">
        <v>1.0502563064039101</v>
      </c>
      <c r="BC538">
        <v>1.0446631073822401</v>
      </c>
      <c r="BD538">
        <v>1.0128075215695</v>
      </c>
      <c r="BE538">
        <v>1.0128075215695</v>
      </c>
      <c r="BF538">
        <v>0.95542253440020997</v>
      </c>
      <c r="BG538">
        <v>0.91750237697554005</v>
      </c>
      <c r="BH538">
        <v>0.21970442100000001</v>
      </c>
      <c r="BI538">
        <v>0.21970442100000001</v>
      </c>
      <c r="BJ538">
        <v>0.165963894</v>
      </c>
      <c r="BK538">
        <v>0.200725816</v>
      </c>
      <c r="BL538">
        <v>0.162760554</v>
      </c>
      <c r="BM538">
        <v>0.162760554</v>
      </c>
      <c r="BN538">
        <v>0.166015943</v>
      </c>
      <c r="BO538">
        <v>0.19972778899999999</v>
      </c>
      <c r="BP538">
        <v>1.0691190909999999</v>
      </c>
      <c r="BQ538">
        <v>1.0691190909999999</v>
      </c>
      <c r="BR538">
        <v>0.131944635</v>
      </c>
      <c r="BS538">
        <v>0.26316795199999998</v>
      </c>
      <c r="BT538">
        <v>0.97831624699999997</v>
      </c>
      <c r="BU538">
        <v>0.97831624699999997</v>
      </c>
      <c r="BV538">
        <v>0.98633250099999903</v>
      </c>
      <c r="BW538">
        <v>0.98950838599999902</v>
      </c>
      <c r="BX538">
        <v>18.130455925875999</v>
      </c>
      <c r="BY538">
        <v>18.130455925875999</v>
      </c>
      <c r="BZ538">
        <v>18.130455925875999</v>
      </c>
      <c r="CA538">
        <v>18.130455925875999</v>
      </c>
      <c r="CB538">
        <v>3139191.5539557901</v>
      </c>
      <c r="CC538">
        <v>81445.735508396494</v>
      </c>
      <c r="CD538">
        <v>5066832.6251169601</v>
      </c>
      <c r="CE538">
        <v>15548634.3954728</v>
      </c>
    </row>
    <row r="539" spans="1:83" x14ac:dyDescent="0.25">
      <c r="A539">
        <v>687</v>
      </c>
      <c r="B539" t="s">
        <v>90</v>
      </c>
      <c r="C539">
        <v>1</v>
      </c>
      <c r="D539">
        <v>2041</v>
      </c>
      <c r="E539">
        <v>2039</v>
      </c>
      <c r="F539">
        <v>0.176035175493583</v>
      </c>
      <c r="G539">
        <v>4.5680626233937796E-3</v>
      </c>
      <c r="H539">
        <v>0.232677228214281</v>
      </c>
      <c r="I539">
        <v>0.58671953366874097</v>
      </c>
      <c r="J539">
        <v>153.84371736309399</v>
      </c>
      <c r="K539">
        <v>153.84371736309399</v>
      </c>
      <c r="L539">
        <v>125.98344226864</v>
      </c>
      <c r="M539">
        <v>103.52275013962699</v>
      </c>
      <c r="N539">
        <v>174075.07136211</v>
      </c>
      <c r="O539">
        <v>4517.1984799301899</v>
      </c>
      <c r="P539">
        <v>280968.28510009998</v>
      </c>
      <c r="Q539">
        <v>862207.18241637503</v>
      </c>
      <c r="R539">
        <v>1656.32994014821</v>
      </c>
      <c r="S539">
        <v>152130709.12392199</v>
      </c>
      <c r="T539">
        <v>91848.070505993703</v>
      </c>
      <c r="U539">
        <v>13.82</v>
      </c>
      <c r="V539">
        <v>46386.504011791003</v>
      </c>
      <c r="W539">
        <v>1.5045562305980001E-4</v>
      </c>
      <c r="X539">
        <v>5.5499858130412596</v>
      </c>
      <c r="Y539">
        <v>5.5499858130412596</v>
      </c>
      <c r="Z539">
        <v>5.0495798261691398</v>
      </c>
      <c r="AA539">
        <v>3.56258664048022</v>
      </c>
      <c r="AB539">
        <v>18.145974013425601</v>
      </c>
      <c r="AC539">
        <v>18.145974013425601</v>
      </c>
      <c r="AD539">
        <v>18.145974013425601</v>
      </c>
      <c r="AE539">
        <v>18.145974013425601</v>
      </c>
      <c r="AF539">
        <v>3150297.11147882</v>
      </c>
      <c r="AG539">
        <v>81742.015269345793</v>
      </c>
      <c r="AH539">
        <v>5084771.09385766</v>
      </c>
      <c r="AI539">
        <v>15603654.4489583</v>
      </c>
      <c r="AJ539">
        <v>130.14775753662701</v>
      </c>
      <c r="AK539">
        <v>130.14775753662701</v>
      </c>
      <c r="AL539">
        <v>102.787888429045</v>
      </c>
      <c r="AM539">
        <v>81.814189485721201</v>
      </c>
      <c r="AN539">
        <v>135.697743349668</v>
      </c>
      <c r="AO539">
        <v>135.697743349668</v>
      </c>
      <c r="AP539">
        <v>107.83746825521401</v>
      </c>
      <c r="AQ539">
        <v>85.376776126201406</v>
      </c>
      <c r="AR539">
        <v>26780356.0785929</v>
      </c>
      <c r="AS539">
        <v>694942.606219379</v>
      </c>
      <c r="AT539">
        <v>35397351.725227296</v>
      </c>
      <c r="AU539">
        <v>89258058.713882297</v>
      </c>
      <c r="AV539">
        <v>1.0430079254703499</v>
      </c>
      <c r="AW539">
        <v>1.0430079254703499</v>
      </c>
      <c r="AX539">
        <v>1.0494929346509301</v>
      </c>
      <c r="AY539">
        <v>1.0439094376148099</v>
      </c>
      <c r="AZ539">
        <v>1.04360122248271</v>
      </c>
      <c r="BA539">
        <v>1.04360122248271</v>
      </c>
      <c r="BB539">
        <v>1.0506234218569801</v>
      </c>
      <c r="BC539">
        <v>1.04502808530231</v>
      </c>
      <c r="BD539">
        <v>1.0131612953970801</v>
      </c>
      <c r="BE539">
        <v>1.0131612953970801</v>
      </c>
      <c r="BF539">
        <v>0.95555098303715102</v>
      </c>
      <c r="BG539">
        <v>0.91762566593416095</v>
      </c>
      <c r="BH539">
        <v>0.21970442100000001</v>
      </c>
      <c r="BI539">
        <v>0.21970442100000001</v>
      </c>
      <c r="BJ539">
        <v>0.165963894</v>
      </c>
      <c r="BK539">
        <v>0.200725816</v>
      </c>
      <c r="BL539">
        <v>0.162760554</v>
      </c>
      <c r="BM539">
        <v>0.162760554</v>
      </c>
      <c r="BN539">
        <v>0.166015943</v>
      </c>
      <c r="BO539">
        <v>0.19972778899999999</v>
      </c>
      <c r="BP539">
        <v>1.0691190909999999</v>
      </c>
      <c r="BQ539">
        <v>1.0691190909999999</v>
      </c>
      <c r="BR539">
        <v>0.131944635</v>
      </c>
      <c r="BS539">
        <v>0.26316795199999998</v>
      </c>
      <c r="BT539">
        <v>0.97831624699999997</v>
      </c>
      <c r="BU539">
        <v>0.97831624699999997</v>
      </c>
      <c r="BV539">
        <v>0.98633250099999903</v>
      </c>
      <c r="BW539">
        <v>0.98950838599999902</v>
      </c>
      <c r="BX539">
        <v>18.145974013425601</v>
      </c>
      <c r="BY539">
        <v>18.145974013425601</v>
      </c>
      <c r="BZ539">
        <v>18.145974013425601</v>
      </c>
      <c r="CA539">
        <v>18.145974013425601</v>
      </c>
      <c r="CB539">
        <v>3150297.11147882</v>
      </c>
      <c r="CC539">
        <v>81742.015269345793</v>
      </c>
      <c r="CD539">
        <v>5084771.09385766</v>
      </c>
      <c r="CE539">
        <v>15603654.4489583</v>
      </c>
    </row>
    <row r="540" spans="1:83" x14ac:dyDescent="0.25">
      <c r="A540">
        <v>709</v>
      </c>
      <c r="B540" t="s">
        <v>90</v>
      </c>
      <c r="C540">
        <v>1</v>
      </c>
      <c r="D540">
        <v>2042</v>
      </c>
      <c r="E540">
        <v>2040</v>
      </c>
      <c r="F540">
        <v>0.176034111724753</v>
      </c>
      <c r="G540">
        <v>4.5683989144917102E-3</v>
      </c>
      <c r="H540">
        <v>0.23267694090923899</v>
      </c>
      <c r="I540">
        <v>0.586720548451515</v>
      </c>
      <c r="J540">
        <v>153.89980430825301</v>
      </c>
      <c r="K540">
        <v>153.89980430825301</v>
      </c>
      <c r="L540">
        <v>126.029824389328</v>
      </c>
      <c r="M540">
        <v>103.561266250307</v>
      </c>
      <c r="N540">
        <v>174543.986251939</v>
      </c>
      <c r="O540">
        <v>4529.7275028785898</v>
      </c>
      <c r="P540">
        <v>281725.487378572</v>
      </c>
      <c r="Q540">
        <v>864530.00598303904</v>
      </c>
      <c r="R540">
        <v>1658.5328712584901</v>
      </c>
      <c r="S540">
        <v>152597045.33492801</v>
      </c>
      <c r="T540">
        <v>92007.248080128396</v>
      </c>
      <c r="U540">
        <v>13.82</v>
      </c>
      <c r="V540">
        <v>46808.424244449401</v>
      </c>
      <c r="W540">
        <v>1.5019487549088899E-4</v>
      </c>
      <c r="X540">
        <v>5.5973850562695002</v>
      </c>
      <c r="Y540">
        <v>5.5973850562695002</v>
      </c>
      <c r="Z540">
        <v>5.0872742449268404</v>
      </c>
      <c r="AA540">
        <v>3.5924150492300901</v>
      </c>
      <c r="AB540">
        <v>18.1546617153566</v>
      </c>
      <c r="AC540">
        <v>18.1546617153566</v>
      </c>
      <c r="AD540">
        <v>18.1546617153566</v>
      </c>
      <c r="AE540">
        <v>18.1546617153566</v>
      </c>
      <c r="AF540">
        <v>3160274.03365567</v>
      </c>
      <c r="AG540">
        <v>82008.210304255903</v>
      </c>
      <c r="AH540">
        <v>5100884.1687361896</v>
      </c>
      <c r="AI540">
        <v>15653079.725320101</v>
      </c>
      <c r="AJ540">
        <v>130.14775753662701</v>
      </c>
      <c r="AK540">
        <v>130.14775753662701</v>
      </c>
      <c r="AL540">
        <v>102.787888429045</v>
      </c>
      <c r="AM540">
        <v>81.814189485721201</v>
      </c>
      <c r="AN540">
        <v>135.745142592896</v>
      </c>
      <c r="AO540">
        <v>135.745142592896</v>
      </c>
      <c r="AP540">
        <v>107.875162673972</v>
      </c>
      <c r="AQ540">
        <v>85.406604534951299</v>
      </c>
      <c r="AR540">
        <v>26862285.327355899</v>
      </c>
      <c r="AS540">
        <v>697124.17626272899</v>
      </c>
      <c r="AT540">
        <v>35505813.700319603</v>
      </c>
      <c r="AU540">
        <v>89531822.130989894</v>
      </c>
      <c r="AV540">
        <v>1.04337317393783</v>
      </c>
      <c r="AW540">
        <v>1.04337317393783</v>
      </c>
      <c r="AX540">
        <v>1.04986062098016</v>
      </c>
      <c r="AY540">
        <v>1.04427504146739</v>
      </c>
      <c r="AZ540">
        <v>1.04396667871546</v>
      </c>
      <c r="BA540">
        <v>1.04396667871546</v>
      </c>
      <c r="BB540">
        <v>1.0509915042486</v>
      </c>
      <c r="BC540">
        <v>1.0453940809339901</v>
      </c>
      <c r="BD540">
        <v>1.01351609194407</v>
      </c>
      <c r="BE540">
        <v>1.01351609194407</v>
      </c>
      <c r="BF540">
        <v>0.95567974229930297</v>
      </c>
      <c r="BG540">
        <v>0.91774927210247403</v>
      </c>
      <c r="BH540">
        <v>0.21970442100000001</v>
      </c>
      <c r="BI540">
        <v>0.21970442100000001</v>
      </c>
      <c r="BJ540">
        <v>0.165963894</v>
      </c>
      <c r="BK540">
        <v>0.200725816</v>
      </c>
      <c r="BL540">
        <v>0.162760554</v>
      </c>
      <c r="BM540">
        <v>0.162760554</v>
      </c>
      <c r="BN540">
        <v>0.166015943</v>
      </c>
      <c r="BO540">
        <v>0.19972778899999999</v>
      </c>
      <c r="BP540">
        <v>1.0691190909999999</v>
      </c>
      <c r="BQ540">
        <v>1.0691190909999999</v>
      </c>
      <c r="BR540">
        <v>0.131944635</v>
      </c>
      <c r="BS540">
        <v>0.26316795199999998</v>
      </c>
      <c r="BT540">
        <v>0.97831624699999997</v>
      </c>
      <c r="BU540">
        <v>0.97831624699999997</v>
      </c>
      <c r="BV540">
        <v>0.98633250099999903</v>
      </c>
      <c r="BW540">
        <v>0.98950838599999902</v>
      </c>
      <c r="BX540">
        <v>18.1546617153566</v>
      </c>
      <c r="BY540">
        <v>18.1546617153566</v>
      </c>
      <c r="BZ540">
        <v>18.1546617153566</v>
      </c>
      <c r="CA540">
        <v>18.1546617153566</v>
      </c>
      <c r="CB540">
        <v>3160274.03365567</v>
      </c>
      <c r="CC540">
        <v>82008.210304255903</v>
      </c>
      <c r="CD540">
        <v>5100884.1687361896</v>
      </c>
      <c r="CE540">
        <v>15653079.725320101</v>
      </c>
    </row>
    <row r="541" spans="1:83" x14ac:dyDescent="0.25">
      <c r="A541">
        <v>731</v>
      </c>
      <c r="B541" t="s">
        <v>90</v>
      </c>
      <c r="C541">
        <v>1</v>
      </c>
      <c r="D541">
        <v>2043</v>
      </c>
      <c r="E541">
        <v>2041</v>
      </c>
      <c r="F541">
        <v>0.17603554253173501</v>
      </c>
      <c r="G541">
        <v>4.5687596040309498E-3</v>
      </c>
      <c r="H541">
        <v>0.23267767703162201</v>
      </c>
      <c r="I541">
        <v>0.58671802083261004</v>
      </c>
      <c r="J541">
        <v>153.949736753362</v>
      </c>
      <c r="K541">
        <v>153.949736753362</v>
      </c>
      <c r="L541">
        <v>126.070014266838</v>
      </c>
      <c r="M541">
        <v>103.593574009303</v>
      </c>
      <c r="N541">
        <v>175015.260606911</v>
      </c>
      <c r="O541">
        <v>4542.27959450663</v>
      </c>
      <c r="P541">
        <v>282486.321856661</v>
      </c>
      <c r="Q541">
        <v>866864.29950546497</v>
      </c>
      <c r="R541">
        <v>1660.65899201821</v>
      </c>
      <c r="S541">
        <v>153057461.639588</v>
      </c>
      <c r="T541">
        <v>92166.701517435402</v>
      </c>
      <c r="U541">
        <v>13.82</v>
      </c>
      <c r="V541">
        <v>47234.182159781099</v>
      </c>
      <c r="W541">
        <v>1.4993457981133499E-4</v>
      </c>
      <c r="X541">
        <v>5.6449213252547699</v>
      </c>
      <c r="Y541">
        <v>5.6449213252547699</v>
      </c>
      <c r="Z541">
        <v>5.1250679463119004</v>
      </c>
      <c r="AA541">
        <v>3.6223266321014398</v>
      </c>
      <c r="AB541">
        <v>18.157057891480701</v>
      </c>
      <c r="AC541">
        <v>18.157057891480701</v>
      </c>
      <c r="AD541">
        <v>18.157057891480701</v>
      </c>
      <c r="AE541">
        <v>18.157057891480701</v>
      </c>
      <c r="AF541">
        <v>3169205.2629862898</v>
      </c>
      <c r="AG541">
        <v>82246.524502399203</v>
      </c>
      <c r="AH541">
        <v>5115305.9838383701</v>
      </c>
      <c r="AI541">
        <v>15697321.367556199</v>
      </c>
      <c r="AJ541">
        <v>130.14775753662701</v>
      </c>
      <c r="AK541">
        <v>130.14775753662701</v>
      </c>
      <c r="AL541">
        <v>102.787888429045</v>
      </c>
      <c r="AM541">
        <v>81.814189485721201</v>
      </c>
      <c r="AN541">
        <v>135.792678861881</v>
      </c>
      <c r="AO541">
        <v>135.792678861881</v>
      </c>
      <c r="AP541">
        <v>107.912956375357</v>
      </c>
      <c r="AQ541">
        <v>85.436516117822606</v>
      </c>
      <c r="AR541">
        <v>26943553.298255201</v>
      </c>
      <c r="AS541">
        <v>699282.74783446803</v>
      </c>
      <c r="AT541">
        <v>35613054.626655899</v>
      </c>
      <c r="AU541">
        <v>89801570.966842398</v>
      </c>
      <c r="AV541">
        <v>1.0437394022675099</v>
      </c>
      <c r="AW541">
        <v>1.0437394022675099</v>
      </c>
      <c r="AX541">
        <v>1.05022920715764</v>
      </c>
      <c r="AY541">
        <v>1.0446415918222001</v>
      </c>
      <c r="AZ541">
        <v>1.0443331153677899</v>
      </c>
      <c r="BA541">
        <v>1.0443331153677899</v>
      </c>
      <c r="BB541">
        <v>1.05136048745778</v>
      </c>
      <c r="BC541">
        <v>1.04576102408218</v>
      </c>
      <c r="BD541">
        <v>1.01387184031362</v>
      </c>
      <c r="BE541">
        <v>1.01387184031362</v>
      </c>
      <c r="BF541">
        <v>0.95580878885890197</v>
      </c>
      <c r="BG541">
        <v>0.91787317157191095</v>
      </c>
      <c r="BH541">
        <v>0.21970442100000001</v>
      </c>
      <c r="BI541">
        <v>0.21970442100000001</v>
      </c>
      <c r="BJ541">
        <v>0.165963894</v>
      </c>
      <c r="BK541">
        <v>0.200725816</v>
      </c>
      <c r="BL541">
        <v>0.162760554</v>
      </c>
      <c r="BM541">
        <v>0.162760554</v>
      </c>
      <c r="BN541">
        <v>0.166015943</v>
      </c>
      <c r="BO541">
        <v>0.19972778899999999</v>
      </c>
      <c r="BP541">
        <v>1.0691190909999999</v>
      </c>
      <c r="BQ541">
        <v>1.0691190909999999</v>
      </c>
      <c r="BR541">
        <v>0.131944635</v>
      </c>
      <c r="BS541">
        <v>0.26316795199999998</v>
      </c>
      <c r="BT541">
        <v>0.97831624699999997</v>
      </c>
      <c r="BU541">
        <v>0.97831624699999997</v>
      </c>
      <c r="BV541">
        <v>0.98633250099999903</v>
      </c>
      <c r="BW541">
        <v>0.98950838599999902</v>
      </c>
      <c r="BX541">
        <v>18.157057891480701</v>
      </c>
      <c r="BY541">
        <v>18.157057891480701</v>
      </c>
      <c r="BZ541">
        <v>18.157057891480701</v>
      </c>
      <c r="CA541">
        <v>18.157057891480701</v>
      </c>
      <c r="CB541">
        <v>3169205.2629862898</v>
      </c>
      <c r="CC541">
        <v>82246.524502399203</v>
      </c>
      <c r="CD541">
        <v>5115305.9838383701</v>
      </c>
      <c r="CE541">
        <v>15697321.367556199</v>
      </c>
    </row>
    <row r="542" spans="1:83" x14ac:dyDescent="0.25">
      <c r="A542">
        <v>753</v>
      </c>
      <c r="B542" t="s">
        <v>90</v>
      </c>
      <c r="C542">
        <v>1</v>
      </c>
      <c r="D542">
        <v>2044</v>
      </c>
      <c r="E542">
        <v>2042</v>
      </c>
      <c r="F542">
        <v>0.176039267555374</v>
      </c>
      <c r="G542">
        <v>4.56914274589238E-3</v>
      </c>
      <c r="H542">
        <v>0.23267935439124601</v>
      </c>
      <c r="I542">
        <v>0.58671223530748595</v>
      </c>
      <c r="J542">
        <v>153.99400556354399</v>
      </c>
      <c r="K542">
        <v>153.99400556354399</v>
      </c>
      <c r="L542">
        <v>126.104505476052</v>
      </c>
      <c r="M542">
        <v>103.620168043815</v>
      </c>
      <c r="N542">
        <v>175488.81825140401</v>
      </c>
      <c r="O542">
        <v>4554.8556980129797</v>
      </c>
      <c r="P542">
        <v>283250.67850769998</v>
      </c>
      <c r="Q542">
        <v>869209.70150683797</v>
      </c>
      <c r="R542">
        <v>1662.71441934224</v>
      </c>
      <c r="S542">
        <v>153512488.60227001</v>
      </c>
      <c r="T542">
        <v>92326.431296000301</v>
      </c>
      <c r="U542">
        <v>13.82</v>
      </c>
      <c r="V542">
        <v>47663.812664404097</v>
      </c>
      <c r="W542">
        <v>1.4967473523798901E-4</v>
      </c>
      <c r="X542">
        <v>5.6925851211088796</v>
      </c>
      <c r="Y542">
        <v>5.6925851211088796</v>
      </c>
      <c r="Z542">
        <v>5.1629541411993198</v>
      </c>
      <c r="AA542">
        <v>3.6523156522862701</v>
      </c>
      <c r="AB542">
        <v>18.153662905808002</v>
      </c>
      <c r="AC542">
        <v>18.153662905808002</v>
      </c>
      <c r="AD542">
        <v>18.153662905808002</v>
      </c>
      <c r="AE542">
        <v>18.153662905808002</v>
      </c>
      <c r="AF542">
        <v>3177168.04443003</v>
      </c>
      <c r="AG542">
        <v>82459.012582604104</v>
      </c>
      <c r="AH542">
        <v>5128161.4624874396</v>
      </c>
      <c r="AI542">
        <v>15736762.2783016</v>
      </c>
      <c r="AJ542">
        <v>130.14775753662701</v>
      </c>
      <c r="AK542">
        <v>130.14775753662701</v>
      </c>
      <c r="AL542">
        <v>102.787888429045</v>
      </c>
      <c r="AM542">
        <v>81.814189485721201</v>
      </c>
      <c r="AN542">
        <v>135.84034265773599</v>
      </c>
      <c r="AO542">
        <v>135.84034265773599</v>
      </c>
      <c r="AP542">
        <v>107.95084257024401</v>
      </c>
      <c r="AQ542">
        <v>85.466505138007406</v>
      </c>
      <c r="AR542">
        <v>27024226.054146599</v>
      </c>
      <c r="AS542">
        <v>701420.47370095295</v>
      </c>
      <c r="AT542">
        <v>35719186.7389699</v>
      </c>
      <c r="AU542">
        <v>90067655.335453302</v>
      </c>
      <c r="AV542">
        <v>1.04410654282566</v>
      </c>
      <c r="AW542">
        <v>1.04410654282566</v>
      </c>
      <c r="AX542">
        <v>1.05059863197673</v>
      </c>
      <c r="AY542">
        <v>1.04500902370584</v>
      </c>
      <c r="AZ542">
        <v>1.04470046476749</v>
      </c>
      <c r="BA542">
        <v>1.04470046476749</v>
      </c>
      <c r="BB542">
        <v>1.05173031021193</v>
      </c>
      <c r="BC542">
        <v>1.0461288497038199</v>
      </c>
      <c r="BD542">
        <v>1.01422847480738</v>
      </c>
      <c r="BE542">
        <v>1.01422847480738</v>
      </c>
      <c r="BF542">
        <v>0.95593810110313504</v>
      </c>
      <c r="BG542">
        <v>0.91799734219324403</v>
      </c>
      <c r="BH542">
        <v>0.21970442100000001</v>
      </c>
      <c r="BI542">
        <v>0.21970442100000001</v>
      </c>
      <c r="BJ542">
        <v>0.165963894</v>
      </c>
      <c r="BK542">
        <v>0.200725816</v>
      </c>
      <c r="BL542">
        <v>0.162760554</v>
      </c>
      <c r="BM542">
        <v>0.162760554</v>
      </c>
      <c r="BN542">
        <v>0.166015943</v>
      </c>
      <c r="BO542">
        <v>0.19972778899999999</v>
      </c>
      <c r="BP542">
        <v>1.0691190909999999</v>
      </c>
      <c r="BQ542">
        <v>1.0691190909999999</v>
      </c>
      <c r="BR542">
        <v>0.131944635</v>
      </c>
      <c r="BS542">
        <v>0.26316795199999998</v>
      </c>
      <c r="BT542">
        <v>0.97831624699999997</v>
      </c>
      <c r="BU542">
        <v>0.97831624699999997</v>
      </c>
      <c r="BV542">
        <v>0.98633250099999903</v>
      </c>
      <c r="BW542">
        <v>0.98950838599999902</v>
      </c>
      <c r="BX542">
        <v>18.153662905808002</v>
      </c>
      <c r="BY542">
        <v>18.153662905808002</v>
      </c>
      <c r="BZ542">
        <v>18.153662905808002</v>
      </c>
      <c r="CA542">
        <v>18.153662905808002</v>
      </c>
      <c r="CB542">
        <v>3177168.04443003</v>
      </c>
      <c r="CC542">
        <v>82459.012582604104</v>
      </c>
      <c r="CD542">
        <v>5128161.4624874396</v>
      </c>
      <c r="CE542">
        <v>15736762.2783016</v>
      </c>
    </row>
    <row r="543" spans="1:83" x14ac:dyDescent="0.25">
      <c r="A543">
        <v>775</v>
      </c>
      <c r="B543" t="s">
        <v>90</v>
      </c>
      <c r="C543">
        <v>1</v>
      </c>
      <c r="D543">
        <v>2045</v>
      </c>
      <c r="E543">
        <v>2043</v>
      </c>
      <c r="F543">
        <v>0.17604510149573999</v>
      </c>
      <c r="G543">
        <v>4.5695465445011801E-3</v>
      </c>
      <c r="H543">
        <v>0.23268189697884101</v>
      </c>
      <c r="I543">
        <v>0.58670345498091703</v>
      </c>
      <c r="J543">
        <v>154.03306647074899</v>
      </c>
      <c r="K543">
        <v>154.03306647074899</v>
      </c>
      <c r="L543">
        <v>126.133756260002</v>
      </c>
      <c r="M543">
        <v>103.641507572427</v>
      </c>
      <c r="N543">
        <v>175964.58866107199</v>
      </c>
      <c r="O543">
        <v>4567.4566985337497</v>
      </c>
      <c r="P543">
        <v>284018.45550842502</v>
      </c>
      <c r="Q543">
        <v>871565.877403341</v>
      </c>
      <c r="R543">
        <v>1664.70483857772</v>
      </c>
      <c r="S543">
        <v>153962620.666186</v>
      </c>
      <c r="T543">
        <v>92486.437894737101</v>
      </c>
      <c r="U543">
        <v>13.82</v>
      </c>
      <c r="V543">
        <v>48097.350982438002</v>
      </c>
      <c r="W543">
        <v>1.4941534098906101E-4</v>
      </c>
      <c r="X543">
        <v>5.7403676414530498</v>
      </c>
      <c r="Y543">
        <v>5.7403676414530498</v>
      </c>
      <c r="Z543">
        <v>5.2009265382873799</v>
      </c>
      <c r="AA543">
        <v>3.68237679403705</v>
      </c>
      <c r="AB543">
        <v>18.1449412926696</v>
      </c>
      <c r="AC543">
        <v>18.1449412926696</v>
      </c>
      <c r="AD543">
        <v>18.1449412926696</v>
      </c>
      <c r="AE543">
        <v>18.1449412926696</v>
      </c>
      <c r="AF543">
        <v>3184234.30469171</v>
      </c>
      <c r="AG543">
        <v>82647.589237027598</v>
      </c>
      <c r="AH543">
        <v>5139566.9326310698</v>
      </c>
      <c r="AI543">
        <v>15771759.0048605</v>
      </c>
      <c r="AJ543">
        <v>130.14775753662701</v>
      </c>
      <c r="AK543">
        <v>130.14775753662701</v>
      </c>
      <c r="AL543">
        <v>102.787888429045</v>
      </c>
      <c r="AM543">
        <v>81.814189485721201</v>
      </c>
      <c r="AN543">
        <v>135.88812517808</v>
      </c>
      <c r="AO543">
        <v>135.88812517808</v>
      </c>
      <c r="AP543">
        <v>107.988814967332</v>
      </c>
      <c r="AQ543">
        <v>85.496566279758198</v>
      </c>
      <c r="AR543">
        <v>27104365.181729</v>
      </c>
      <c r="AS543">
        <v>703539.36124751996</v>
      </c>
      <c r="AT543">
        <v>35824314.640441999</v>
      </c>
      <c r="AU543">
        <v>90330401.482768103</v>
      </c>
      <c r="AV543">
        <v>1.0444745329365599</v>
      </c>
      <c r="AW543">
        <v>1.0444745329365599</v>
      </c>
      <c r="AX543">
        <v>1.05096883871803</v>
      </c>
      <c r="AY543">
        <v>1.0453772769121401</v>
      </c>
      <c r="AZ543">
        <v>1.0450686642032001</v>
      </c>
      <c r="BA543">
        <v>1.0450686642032001</v>
      </c>
      <c r="BB543">
        <v>1.0521009157305501</v>
      </c>
      <c r="BC543">
        <v>1.0464974975282599</v>
      </c>
      <c r="BD543">
        <v>1.01458593454316</v>
      </c>
      <c r="BE543">
        <v>1.01458593454316</v>
      </c>
      <c r="BF543">
        <v>0.95606765900781598</v>
      </c>
      <c r="BG543">
        <v>0.91812176344665197</v>
      </c>
      <c r="BH543">
        <v>0.21970442100000001</v>
      </c>
      <c r="BI543">
        <v>0.21970442100000001</v>
      </c>
      <c r="BJ543">
        <v>0.165963894</v>
      </c>
      <c r="BK543">
        <v>0.200725816</v>
      </c>
      <c r="BL543">
        <v>0.162760554</v>
      </c>
      <c r="BM543">
        <v>0.162760554</v>
      </c>
      <c r="BN543">
        <v>0.166015943</v>
      </c>
      <c r="BO543">
        <v>0.19972778899999999</v>
      </c>
      <c r="BP543">
        <v>1.0691190909999999</v>
      </c>
      <c r="BQ543">
        <v>1.0691190909999999</v>
      </c>
      <c r="BR543">
        <v>0.131944635</v>
      </c>
      <c r="BS543">
        <v>0.26316795199999998</v>
      </c>
      <c r="BT543">
        <v>0.97831624699999997</v>
      </c>
      <c r="BU543">
        <v>0.97831624699999997</v>
      </c>
      <c r="BV543">
        <v>0.98633250099999903</v>
      </c>
      <c r="BW543">
        <v>0.98950838599999902</v>
      </c>
      <c r="BX543">
        <v>18.1449412926696</v>
      </c>
      <c r="BY543">
        <v>18.1449412926696</v>
      </c>
      <c r="BZ543">
        <v>18.1449412926696</v>
      </c>
      <c r="CA543">
        <v>18.1449412926696</v>
      </c>
      <c r="CB543">
        <v>3184234.30469171</v>
      </c>
      <c r="CC543">
        <v>82647.589237027598</v>
      </c>
      <c r="CD543">
        <v>5139566.9326310698</v>
      </c>
      <c r="CE543">
        <v>15771759.0048605</v>
      </c>
    </row>
    <row r="544" spans="1:83" x14ac:dyDescent="0.25">
      <c r="A544">
        <v>797</v>
      </c>
      <c r="B544" t="s">
        <v>90</v>
      </c>
      <c r="C544">
        <v>1</v>
      </c>
      <c r="D544">
        <v>2046</v>
      </c>
      <c r="E544">
        <v>2044</v>
      </c>
      <c r="F544">
        <v>0.17605287294035399</v>
      </c>
      <c r="G544">
        <v>4.5699693422481102E-3</v>
      </c>
      <c r="H544">
        <v>0.23268523448440101</v>
      </c>
      <c r="I544">
        <v>0.58669192323299502</v>
      </c>
      <c r="J544">
        <v>154.06734250349601</v>
      </c>
      <c r="K544">
        <v>154.06734250349601</v>
      </c>
      <c r="L544">
        <v>126.15819197424</v>
      </c>
      <c r="M544">
        <v>103.65801885504401</v>
      </c>
      <c r="N544">
        <v>176442.50655666401</v>
      </c>
      <c r="O544">
        <v>4580.0834270199603</v>
      </c>
      <c r="P544">
        <v>284789.55864987499</v>
      </c>
      <c r="Q544">
        <v>873932.51756719605</v>
      </c>
      <c r="R544">
        <v>1666.6355331239499</v>
      </c>
      <c r="S544">
        <v>154408318.568313</v>
      </c>
      <c r="T544">
        <v>92646.721793389894</v>
      </c>
      <c r="U544">
        <v>13.82</v>
      </c>
      <c r="V544">
        <v>48534.832658392799</v>
      </c>
      <c r="W544">
        <v>1.4915639628411401E-4</v>
      </c>
      <c r="X544">
        <v>5.7882607291824204</v>
      </c>
      <c r="Y544">
        <v>5.7882607291824204</v>
      </c>
      <c r="Z544">
        <v>5.23897930750777</v>
      </c>
      <c r="AA544">
        <v>3.7125051316360098</v>
      </c>
      <c r="AB544">
        <v>18.131324237686901</v>
      </c>
      <c r="AC544">
        <v>18.131324237686901</v>
      </c>
      <c r="AD544">
        <v>18.131324237686901</v>
      </c>
      <c r="AE544">
        <v>18.131324237686901</v>
      </c>
      <c r="AF544">
        <v>3190471.0113651101</v>
      </c>
      <c r="AG544">
        <v>82814.038342710701</v>
      </c>
      <c r="AH544">
        <v>5149630.70631033</v>
      </c>
      <c r="AI544">
        <v>15802643.517704099</v>
      </c>
      <c r="AJ544">
        <v>130.14775753662701</v>
      </c>
      <c r="AK544">
        <v>130.14775753662701</v>
      </c>
      <c r="AL544">
        <v>102.787888429045</v>
      </c>
      <c r="AM544">
        <v>81.814189485721201</v>
      </c>
      <c r="AN544">
        <v>135.936018265809</v>
      </c>
      <c r="AO544">
        <v>135.936018265809</v>
      </c>
      <c r="AP544">
        <v>108.026867736553</v>
      </c>
      <c r="AQ544">
        <v>85.526694617357194</v>
      </c>
      <c r="AR544">
        <v>27184028.089841001</v>
      </c>
      <c r="AS544">
        <v>705641.28204527195</v>
      </c>
      <c r="AT544">
        <v>35928535.812410101</v>
      </c>
      <c r="AU544">
        <v>90590113.384016693</v>
      </c>
      <c r="AV544">
        <v>1.04484331451753</v>
      </c>
      <c r="AW544">
        <v>1.04484331451753</v>
      </c>
      <c r="AX544">
        <v>1.0513397748190501</v>
      </c>
      <c r="AY544">
        <v>1.0457462956505099</v>
      </c>
      <c r="AZ544">
        <v>1.04543765555919</v>
      </c>
      <c r="BA544">
        <v>1.04543765555919</v>
      </c>
      <c r="BB544">
        <v>1.0524722513945399</v>
      </c>
      <c r="BC544">
        <v>1.0468669117051099</v>
      </c>
      <c r="BD544">
        <v>1.0149441631003699</v>
      </c>
      <c r="BE544">
        <v>1.0149441631003699</v>
      </c>
      <c r="BF544">
        <v>0.95619744402019902</v>
      </c>
      <c r="BG544">
        <v>0.91824641632126702</v>
      </c>
      <c r="BH544">
        <v>0.21970442100000001</v>
      </c>
      <c r="BI544">
        <v>0.21970442100000001</v>
      </c>
      <c r="BJ544">
        <v>0.165963894</v>
      </c>
      <c r="BK544">
        <v>0.200725816</v>
      </c>
      <c r="BL544">
        <v>0.162760554</v>
      </c>
      <c r="BM544">
        <v>0.162760554</v>
      </c>
      <c r="BN544">
        <v>0.166015943</v>
      </c>
      <c r="BO544">
        <v>0.19972778899999999</v>
      </c>
      <c r="BP544">
        <v>1.0691190909999999</v>
      </c>
      <c r="BQ544">
        <v>1.0691190909999999</v>
      </c>
      <c r="BR544">
        <v>0.131944635</v>
      </c>
      <c r="BS544">
        <v>0.26316795199999998</v>
      </c>
      <c r="BT544">
        <v>0.97831624699999997</v>
      </c>
      <c r="BU544">
        <v>0.97831624699999997</v>
      </c>
      <c r="BV544">
        <v>0.98633250099999903</v>
      </c>
      <c r="BW544">
        <v>0.98950838599999902</v>
      </c>
      <c r="BX544">
        <v>18.131324237686901</v>
      </c>
      <c r="BY544">
        <v>18.131324237686901</v>
      </c>
      <c r="BZ544">
        <v>18.131324237686901</v>
      </c>
      <c r="CA544">
        <v>18.131324237686901</v>
      </c>
      <c r="CB544">
        <v>3190471.0113651101</v>
      </c>
      <c r="CC544">
        <v>82814.038342710701</v>
      </c>
      <c r="CD544">
        <v>5149630.70631033</v>
      </c>
      <c r="CE544">
        <v>15802643.517704099</v>
      </c>
    </row>
    <row r="545" spans="1:83" x14ac:dyDescent="0.25">
      <c r="A545">
        <v>819</v>
      </c>
      <c r="B545" t="s">
        <v>90</v>
      </c>
      <c r="C545">
        <v>1</v>
      </c>
      <c r="D545">
        <v>2047</v>
      </c>
      <c r="E545">
        <v>2045</v>
      </c>
      <c r="F545">
        <v>0.176062423285307</v>
      </c>
      <c r="G545">
        <v>4.5704096080436797E-3</v>
      </c>
      <c r="H545">
        <v>0.23268930185380199</v>
      </c>
      <c r="I545">
        <v>0.58667786525284604</v>
      </c>
      <c r="J545">
        <v>154.097226269591</v>
      </c>
      <c r="K545">
        <v>154.097226269591</v>
      </c>
      <c r="L545">
        <v>126.178207383116</v>
      </c>
      <c r="M545">
        <v>103.670097494339</v>
      </c>
      <c r="N545">
        <v>176922.51152592301</v>
      </c>
      <c r="O545">
        <v>4592.7366638987796</v>
      </c>
      <c r="P545">
        <v>285563.90078894497</v>
      </c>
      <c r="Q545">
        <v>876309.33552424505</v>
      </c>
      <c r="R545">
        <v>1668.51141226855</v>
      </c>
      <c r="S545">
        <v>154850011.61556599</v>
      </c>
      <c r="T545">
        <v>92807.283472534007</v>
      </c>
      <c r="U545">
        <v>13.82</v>
      </c>
      <c r="V545">
        <v>48976.2935600821</v>
      </c>
      <c r="W545">
        <v>1.48897900344065E-4</v>
      </c>
      <c r="X545">
        <v>5.8362568249667497</v>
      </c>
      <c r="Y545">
        <v>5.8362568249667497</v>
      </c>
      <c r="Z545">
        <v>5.2771070460734499</v>
      </c>
      <c r="AA545">
        <v>3.7426961006211998</v>
      </c>
      <c r="AB545">
        <v>18.113211907997499</v>
      </c>
      <c r="AC545">
        <v>18.113211907997499</v>
      </c>
      <c r="AD545">
        <v>18.113211907997499</v>
      </c>
      <c r="AE545">
        <v>18.113211907997499</v>
      </c>
      <c r="AF545">
        <v>3195940.5108391</v>
      </c>
      <c r="AG545">
        <v>82960.021669919894</v>
      </c>
      <c r="AH545">
        <v>5158453.6250102799</v>
      </c>
      <c r="AI545">
        <v>15829724.883984299</v>
      </c>
      <c r="AJ545">
        <v>130.14775753662701</v>
      </c>
      <c r="AK545">
        <v>130.14775753662701</v>
      </c>
      <c r="AL545">
        <v>102.787888429045</v>
      </c>
      <c r="AM545">
        <v>81.814189485721201</v>
      </c>
      <c r="AN545">
        <v>135.98401436159301</v>
      </c>
      <c r="AO545">
        <v>135.98401436159301</v>
      </c>
      <c r="AP545">
        <v>108.064995475118</v>
      </c>
      <c r="AQ545">
        <v>85.556885586342403</v>
      </c>
      <c r="AR545">
        <v>27263268.2907946</v>
      </c>
      <c r="AS545">
        <v>707727.98089345801</v>
      </c>
      <c r="AT545">
        <v>36031941.094879203</v>
      </c>
      <c r="AU545">
        <v>90847074.248998702</v>
      </c>
      <c r="AV545">
        <v>1.0452128337397999</v>
      </c>
      <c r="AW545">
        <v>1.0452128337397999</v>
      </c>
      <c r="AX545">
        <v>1.05171139156728</v>
      </c>
      <c r="AY545">
        <v>1.0461160282192501</v>
      </c>
      <c r="AZ545">
        <v>1.0458073849760801</v>
      </c>
      <c r="BA545">
        <v>1.0458073849760801</v>
      </c>
      <c r="BB545">
        <v>1.0528442684389201</v>
      </c>
      <c r="BC545">
        <v>1.04723704047726</v>
      </c>
      <c r="BD545">
        <v>1.0153031081905901</v>
      </c>
      <c r="BE545">
        <v>1.0153031081905901</v>
      </c>
      <c r="BF545">
        <v>0.95632743895008399</v>
      </c>
      <c r="BG545">
        <v>0.91837128320328798</v>
      </c>
      <c r="BH545">
        <v>0.21970442100000001</v>
      </c>
      <c r="BI545">
        <v>0.21970442100000001</v>
      </c>
      <c r="BJ545">
        <v>0.165963894</v>
      </c>
      <c r="BK545">
        <v>0.200725816</v>
      </c>
      <c r="BL545">
        <v>0.162760554</v>
      </c>
      <c r="BM545">
        <v>0.162760554</v>
      </c>
      <c r="BN545">
        <v>0.166015943</v>
      </c>
      <c r="BO545">
        <v>0.19972778899999999</v>
      </c>
      <c r="BP545">
        <v>1.0691190909999999</v>
      </c>
      <c r="BQ545">
        <v>1.0691190909999999</v>
      </c>
      <c r="BR545">
        <v>0.131944635</v>
      </c>
      <c r="BS545">
        <v>0.26316795199999998</v>
      </c>
      <c r="BT545">
        <v>0.97831624699999997</v>
      </c>
      <c r="BU545">
        <v>0.97831624699999997</v>
      </c>
      <c r="BV545">
        <v>0.98633250099999903</v>
      </c>
      <c r="BW545">
        <v>0.98950838599999902</v>
      </c>
      <c r="BX545">
        <v>18.113211907997499</v>
      </c>
      <c r="BY545">
        <v>18.113211907997499</v>
      </c>
      <c r="BZ545">
        <v>18.113211907997499</v>
      </c>
      <c r="CA545">
        <v>18.113211907997499</v>
      </c>
      <c r="CB545">
        <v>3195940.5108391</v>
      </c>
      <c r="CC545">
        <v>82960.021669919894</v>
      </c>
      <c r="CD545">
        <v>5158453.6250102799</v>
      </c>
      <c r="CE545">
        <v>15829724.883984299</v>
      </c>
    </row>
    <row r="546" spans="1:83" x14ac:dyDescent="0.25">
      <c r="A546">
        <v>841</v>
      </c>
      <c r="B546" t="s">
        <v>90</v>
      </c>
      <c r="C546">
        <v>1</v>
      </c>
      <c r="D546">
        <v>2048</v>
      </c>
      <c r="E546">
        <v>2046</v>
      </c>
      <c r="F546">
        <v>0.17607360575254499</v>
      </c>
      <c r="G546">
        <v>4.5708659269930304E-3</v>
      </c>
      <c r="H546">
        <v>0.23269403888507201</v>
      </c>
      <c r="I546">
        <v>0.58666148943538898</v>
      </c>
      <c r="J546">
        <v>154.12308206963101</v>
      </c>
      <c r="K546">
        <v>154.12308206963101</v>
      </c>
      <c r="L546">
        <v>126.19416878586701</v>
      </c>
      <c r="M546">
        <v>103.678110566672</v>
      </c>
      <c r="N546">
        <v>177404.54767671399</v>
      </c>
      <c r="O546">
        <v>4605.4171424690403</v>
      </c>
      <c r="P546">
        <v>286341.40134521498</v>
      </c>
      <c r="Q546">
        <v>878696.06630096096</v>
      </c>
      <c r="R546">
        <v>1670.33703695076</v>
      </c>
      <c r="S546">
        <v>155288099.79350901</v>
      </c>
      <c r="T546">
        <v>92968.123413577996</v>
      </c>
      <c r="U546">
        <v>13.82</v>
      </c>
      <c r="V546">
        <v>49421.769881564796</v>
      </c>
      <c r="W546">
        <v>1.4863985239117999E-4</v>
      </c>
      <c r="X546">
        <v>5.88434892311209</v>
      </c>
      <c r="Y546">
        <v>5.88434892311209</v>
      </c>
      <c r="Z546">
        <v>5.31530474692907</v>
      </c>
      <c r="AA546">
        <v>3.7729454710588399</v>
      </c>
      <c r="AB546">
        <v>18.090975609892499</v>
      </c>
      <c r="AC546">
        <v>18.090975609892499</v>
      </c>
      <c r="AD546">
        <v>18.090975609892499</v>
      </c>
      <c r="AE546">
        <v>18.090975609892499</v>
      </c>
      <c r="AF546">
        <v>3200700.8408564199</v>
      </c>
      <c r="AG546">
        <v>83087.086969252196</v>
      </c>
      <c r="AH546">
        <v>5166129.5642386004</v>
      </c>
      <c r="AI546">
        <v>15853290.815690299</v>
      </c>
      <c r="AJ546">
        <v>130.14775753662701</v>
      </c>
      <c r="AK546">
        <v>130.14775753662701</v>
      </c>
      <c r="AL546">
        <v>102.787888429045</v>
      </c>
      <c r="AM546">
        <v>81.814189485721201</v>
      </c>
      <c r="AN546">
        <v>136.032106459739</v>
      </c>
      <c r="AO546">
        <v>136.032106459739</v>
      </c>
      <c r="AP546">
        <v>108.103193175974</v>
      </c>
      <c r="AQ546">
        <v>85.587134956780005</v>
      </c>
      <c r="AR546">
        <v>27342135.661104199</v>
      </c>
      <c r="AS546">
        <v>709801.08421364496</v>
      </c>
      <c r="AT546">
        <v>36134615.131739803</v>
      </c>
      <c r="AU546">
        <v>91101547.916451305</v>
      </c>
      <c r="AV546">
        <v>1.0455830407173199</v>
      </c>
      <c r="AW546">
        <v>1.0455830407173199</v>
      </c>
      <c r="AX546">
        <v>1.0520836438185801</v>
      </c>
      <c r="AY546">
        <v>1.04648642670585</v>
      </c>
      <c r="AZ546">
        <v>1.0461778025394399</v>
      </c>
      <c r="BA546">
        <v>1.0461778025394399</v>
      </c>
      <c r="BB546">
        <v>1.05321692167092</v>
      </c>
      <c r="BC546">
        <v>1.04760783588087</v>
      </c>
      <c r="BD546">
        <v>1.01566272135531</v>
      </c>
      <c r="BE546">
        <v>1.01566272135531</v>
      </c>
      <c r="BF546">
        <v>0.95645762786992095</v>
      </c>
      <c r="BG546">
        <v>0.91849634777336697</v>
      </c>
      <c r="BH546">
        <v>0.21970442100000001</v>
      </c>
      <c r="BI546">
        <v>0.21970442100000001</v>
      </c>
      <c r="BJ546">
        <v>0.165963894</v>
      </c>
      <c r="BK546">
        <v>0.200725816</v>
      </c>
      <c r="BL546">
        <v>0.162760554</v>
      </c>
      <c r="BM546">
        <v>0.162760554</v>
      </c>
      <c r="BN546">
        <v>0.166015943</v>
      </c>
      <c r="BO546">
        <v>0.19972778899999999</v>
      </c>
      <c r="BP546">
        <v>1.0691190909999999</v>
      </c>
      <c r="BQ546">
        <v>1.0691190909999999</v>
      </c>
      <c r="BR546">
        <v>0.131944635</v>
      </c>
      <c r="BS546">
        <v>0.26316795199999998</v>
      </c>
      <c r="BT546">
        <v>0.97831624699999997</v>
      </c>
      <c r="BU546">
        <v>0.97831624699999997</v>
      </c>
      <c r="BV546">
        <v>0.98633250099999903</v>
      </c>
      <c r="BW546">
        <v>0.98950838599999902</v>
      </c>
      <c r="BX546">
        <v>18.090975609892499</v>
      </c>
      <c r="BY546">
        <v>18.090975609892499</v>
      </c>
      <c r="BZ546">
        <v>18.090975609892499</v>
      </c>
      <c r="CA546">
        <v>18.090975609892499</v>
      </c>
      <c r="CB546">
        <v>3200700.8408564199</v>
      </c>
      <c r="CC546">
        <v>83087.086969252196</v>
      </c>
      <c r="CD546">
        <v>5166129.5642386004</v>
      </c>
      <c r="CE546">
        <v>15853290.815690299</v>
      </c>
    </row>
    <row r="547" spans="1:83" x14ac:dyDescent="0.25">
      <c r="A547">
        <v>863</v>
      </c>
      <c r="B547" t="s">
        <v>90</v>
      </c>
      <c r="C547">
        <v>1</v>
      </c>
      <c r="D547">
        <v>2049</v>
      </c>
      <c r="E547">
        <v>2047</v>
      </c>
      <c r="F547">
        <v>0.176086284490442</v>
      </c>
      <c r="G547">
        <v>4.5713369910412001E-3</v>
      </c>
      <c r="H547">
        <v>0.232699389858952</v>
      </c>
      <c r="I547">
        <v>0.58664298865956299</v>
      </c>
      <c r="J547">
        <v>154.145247862985</v>
      </c>
      <c r="K547">
        <v>154.145247862985</v>
      </c>
      <c r="L547">
        <v>126.206415994145</v>
      </c>
      <c r="M547">
        <v>103.68239860404501</v>
      </c>
      <c r="N547">
        <v>177888.563317013</v>
      </c>
      <c r="O547">
        <v>4618.1255520692002</v>
      </c>
      <c r="P547">
        <v>287121.98583668901</v>
      </c>
      <c r="Q547">
        <v>881092.46489985799</v>
      </c>
      <c r="R547">
        <v>1672.11664372368</v>
      </c>
      <c r="S547">
        <v>155722955.73071599</v>
      </c>
      <c r="T547">
        <v>93129.242098764196</v>
      </c>
      <c r="U547">
        <v>13.82</v>
      </c>
      <c r="V547">
        <v>49871.2981461116</v>
      </c>
      <c r="W547">
        <v>1.4838225164907399E-4</v>
      </c>
      <c r="X547">
        <v>5.9325305310608201</v>
      </c>
      <c r="Y547">
        <v>5.9325305310608201</v>
      </c>
      <c r="Z547">
        <v>5.3535677698026198</v>
      </c>
      <c r="AA547">
        <v>3.8032493230269502</v>
      </c>
      <c r="AB547">
        <v>18.064959795297401</v>
      </c>
      <c r="AC547">
        <v>18.064959795297401</v>
      </c>
      <c r="AD547">
        <v>18.064959795297401</v>
      </c>
      <c r="AE547">
        <v>18.064959795297401</v>
      </c>
      <c r="AF547">
        <v>3204806.0212827702</v>
      </c>
      <c r="AG547">
        <v>83196.675519276803</v>
      </c>
      <c r="AH547">
        <v>5172745.90303043</v>
      </c>
      <c r="AI547">
        <v>15873609.1100128</v>
      </c>
      <c r="AJ547">
        <v>130.14775753662701</v>
      </c>
      <c r="AK547">
        <v>130.14775753662701</v>
      </c>
      <c r="AL547">
        <v>102.787888429045</v>
      </c>
      <c r="AM547">
        <v>81.814189485721201</v>
      </c>
      <c r="AN547">
        <v>136.080288067688</v>
      </c>
      <c r="AO547">
        <v>136.080288067688</v>
      </c>
      <c r="AP547">
        <v>108.141456198848</v>
      </c>
      <c r="AQ547">
        <v>85.617438808748105</v>
      </c>
      <c r="AR547">
        <v>27420676.6844914</v>
      </c>
      <c r="AS547">
        <v>711862.10788609297</v>
      </c>
      <c r="AT547">
        <v>36236636.785570301</v>
      </c>
      <c r="AU547">
        <v>91353780.152768195</v>
      </c>
      <c r="AV547">
        <v>1.0459538892198199</v>
      </c>
      <c r="AW547">
        <v>1.0459538892198199</v>
      </c>
      <c r="AX547">
        <v>1.05245648973744</v>
      </c>
      <c r="AY547">
        <v>1.04685744671081</v>
      </c>
      <c r="AZ547">
        <v>1.0465488619926899</v>
      </c>
      <c r="BA547">
        <v>1.0465488619926899</v>
      </c>
      <c r="BB547">
        <v>1.0535901692099601</v>
      </c>
      <c r="BC547">
        <v>1.0479792534688499</v>
      </c>
      <c r="BD547">
        <v>1.01602295768718</v>
      </c>
      <c r="BE547">
        <v>1.01602295768718</v>
      </c>
      <c r="BF547">
        <v>0.95658799602268496</v>
      </c>
      <c r="BG547">
        <v>0.91862159491201401</v>
      </c>
      <c r="BH547">
        <v>0.21970442100000001</v>
      </c>
      <c r="BI547">
        <v>0.21970442100000001</v>
      </c>
      <c r="BJ547">
        <v>0.165963894</v>
      </c>
      <c r="BK547">
        <v>0.200725816</v>
      </c>
      <c r="BL547">
        <v>0.162760554</v>
      </c>
      <c r="BM547">
        <v>0.162760554</v>
      </c>
      <c r="BN547">
        <v>0.166015943</v>
      </c>
      <c r="BO547">
        <v>0.19972778899999999</v>
      </c>
      <c r="BP547">
        <v>1.0691190909999999</v>
      </c>
      <c r="BQ547">
        <v>1.0691190909999999</v>
      </c>
      <c r="BR547">
        <v>0.131944635</v>
      </c>
      <c r="BS547">
        <v>0.26316795199999998</v>
      </c>
      <c r="BT547">
        <v>0.97831624699999997</v>
      </c>
      <c r="BU547">
        <v>0.97831624699999997</v>
      </c>
      <c r="BV547">
        <v>0.98633250099999903</v>
      </c>
      <c r="BW547">
        <v>0.98950838599999902</v>
      </c>
      <c r="BX547">
        <v>18.064959795297401</v>
      </c>
      <c r="BY547">
        <v>18.064959795297401</v>
      </c>
      <c r="BZ547">
        <v>18.064959795297401</v>
      </c>
      <c r="CA547">
        <v>18.064959795297401</v>
      </c>
      <c r="CB547">
        <v>3204806.0212827702</v>
      </c>
      <c r="CC547">
        <v>83196.675519276803</v>
      </c>
      <c r="CD547">
        <v>5172745.90303043</v>
      </c>
      <c r="CE547">
        <v>15873609.1100128</v>
      </c>
    </row>
    <row r="548" spans="1:83" x14ac:dyDescent="0.25">
      <c r="A548">
        <v>885</v>
      </c>
      <c r="B548" t="s">
        <v>90</v>
      </c>
      <c r="C548">
        <v>1</v>
      </c>
      <c r="D548">
        <v>2050</v>
      </c>
      <c r="E548">
        <v>2048</v>
      </c>
      <c r="F548">
        <v>0.176100333748302</v>
      </c>
      <c r="G548">
        <v>4.5718215904691399E-3</v>
      </c>
      <c r="H548">
        <v>0.23270530319987601</v>
      </c>
      <c r="I548">
        <v>0.58662254146135095</v>
      </c>
      <c r="J548">
        <v>154.164037099811</v>
      </c>
      <c r="K548">
        <v>154.164037099811</v>
      </c>
      <c r="L548">
        <v>126.21526417469499</v>
      </c>
      <c r="M548">
        <v>103.68327744087399</v>
      </c>
      <c r="N548">
        <v>178374.51065883599</v>
      </c>
      <c r="O548">
        <v>4630.8625410387403</v>
      </c>
      <c r="P548">
        <v>287905.58545023698</v>
      </c>
      <c r="Q548">
        <v>883498.30488937697</v>
      </c>
      <c r="R548">
        <v>1673.8541670858999</v>
      </c>
      <c r="S548">
        <v>156154926.53281</v>
      </c>
      <c r="T548">
        <v>93290.640011171199</v>
      </c>
      <c r="U548">
        <v>13.82</v>
      </c>
      <c r="V548">
        <v>50324.915209200299</v>
      </c>
      <c r="W548">
        <v>1.4812509734270601E-4</v>
      </c>
      <c r="X548">
        <v>5.98079563204658</v>
      </c>
      <c r="Y548">
        <v>5.98079563204658</v>
      </c>
      <c r="Z548">
        <v>5.39189181451182</v>
      </c>
      <c r="AA548">
        <v>3.8336040240154401</v>
      </c>
      <c r="AB548">
        <v>18.035483931138</v>
      </c>
      <c r="AC548">
        <v>18.035483931138</v>
      </c>
      <c r="AD548">
        <v>18.035483931138</v>
      </c>
      <c r="AE548">
        <v>18.035483931138</v>
      </c>
      <c r="AF548">
        <v>3208306.3252372299</v>
      </c>
      <c r="AG548">
        <v>83290.1291863222</v>
      </c>
      <c r="AH548">
        <v>5178383.9618340498</v>
      </c>
      <c r="AI548">
        <v>15890928.992548199</v>
      </c>
      <c r="AJ548">
        <v>130.14775753662701</v>
      </c>
      <c r="AK548">
        <v>130.14775753662701</v>
      </c>
      <c r="AL548">
        <v>102.787888429045</v>
      </c>
      <c r="AM548">
        <v>81.814189485721201</v>
      </c>
      <c r="AN548">
        <v>136.12855316867299</v>
      </c>
      <c r="AO548">
        <v>136.12855316867299</v>
      </c>
      <c r="AP548">
        <v>108.179780243557</v>
      </c>
      <c r="AQ548">
        <v>85.647793509736601</v>
      </c>
      <c r="AR548">
        <v>27498934.678869501</v>
      </c>
      <c r="AS548">
        <v>713912.46458082495</v>
      </c>
      <c r="AT548">
        <v>36338079.524971999</v>
      </c>
      <c r="AU548">
        <v>91603999.864387795</v>
      </c>
      <c r="AV548">
        <v>1.04632533640757</v>
      </c>
      <c r="AW548">
        <v>1.04632533640757</v>
      </c>
      <c r="AX548">
        <v>1.0528298905569899</v>
      </c>
      <c r="AY548">
        <v>1.04722904709234</v>
      </c>
      <c r="AZ548">
        <v>1.04692052047175</v>
      </c>
      <c r="BA548">
        <v>1.04692052047175</v>
      </c>
      <c r="BB548">
        <v>1.0539639722474099</v>
      </c>
      <c r="BC548">
        <v>1.04835125205534</v>
      </c>
      <c r="BD548">
        <v>1.0163837755723899</v>
      </c>
      <c r="BE548">
        <v>1.0163837755723899</v>
      </c>
      <c r="BF548">
        <v>0.95671852973674798</v>
      </c>
      <c r="BG548">
        <v>0.91874701061219999</v>
      </c>
      <c r="BH548">
        <v>0.21970442100000001</v>
      </c>
      <c r="BI548">
        <v>0.21970442100000001</v>
      </c>
      <c r="BJ548">
        <v>0.165963894</v>
      </c>
      <c r="BK548">
        <v>0.200725816</v>
      </c>
      <c r="BL548">
        <v>0.162760554</v>
      </c>
      <c r="BM548">
        <v>0.162760554</v>
      </c>
      <c r="BN548">
        <v>0.166015943</v>
      </c>
      <c r="BO548">
        <v>0.19972778899999999</v>
      </c>
      <c r="BP548">
        <v>1.0691190909999999</v>
      </c>
      <c r="BQ548">
        <v>1.0691190909999999</v>
      </c>
      <c r="BR548">
        <v>0.131944635</v>
      </c>
      <c r="BS548">
        <v>0.26316795199999998</v>
      </c>
      <c r="BT548">
        <v>0.97831624699999997</v>
      </c>
      <c r="BU548">
        <v>0.97831624699999997</v>
      </c>
      <c r="BV548">
        <v>0.98633250099999903</v>
      </c>
      <c r="BW548">
        <v>0.98950838599999902</v>
      </c>
      <c r="BX548">
        <v>18.035483931138</v>
      </c>
      <c r="BY548">
        <v>18.035483931138</v>
      </c>
      <c r="BZ548">
        <v>18.035483931138</v>
      </c>
      <c r="CA548">
        <v>18.035483931138</v>
      </c>
      <c r="CB548">
        <v>3208306.3252372299</v>
      </c>
      <c r="CC548">
        <v>83290.1291863222</v>
      </c>
      <c r="CD548">
        <v>5178383.9618340498</v>
      </c>
      <c r="CE548">
        <v>15890928.992548199</v>
      </c>
    </row>
    <row r="549" spans="1:83" x14ac:dyDescent="0.25">
      <c r="A549">
        <v>907</v>
      </c>
      <c r="B549" t="s">
        <v>90</v>
      </c>
      <c r="C549">
        <v>1</v>
      </c>
      <c r="D549">
        <v>2051</v>
      </c>
      <c r="E549">
        <v>2049</v>
      </c>
      <c r="F549">
        <v>0.17611563711508499</v>
      </c>
      <c r="G549">
        <v>4.5723186061241202E-3</v>
      </c>
      <c r="H549">
        <v>0.23271173116337299</v>
      </c>
      <c r="I549">
        <v>0.58660031311541705</v>
      </c>
      <c r="J549">
        <v>154.17974043519899</v>
      </c>
      <c r="K549">
        <v>154.17974043519899</v>
      </c>
      <c r="L549">
        <v>126.22100557333199</v>
      </c>
      <c r="M549">
        <v>103.68103994176001</v>
      </c>
      <c r="N549">
        <v>178862.34554286001</v>
      </c>
      <c r="O549">
        <v>4643.6287194998404</v>
      </c>
      <c r="P549">
        <v>288692.136642022</v>
      </c>
      <c r="Q549">
        <v>885913.37709264795</v>
      </c>
      <c r="R549">
        <v>1675.5532603855399</v>
      </c>
      <c r="S549">
        <v>156584335.50343099</v>
      </c>
      <c r="T549">
        <v>93452.317634714505</v>
      </c>
      <c r="U549">
        <v>13.82</v>
      </c>
      <c r="V549">
        <v>50782.658261536802</v>
      </c>
      <c r="W549">
        <v>1.4786838869838099E-4</v>
      </c>
      <c r="X549">
        <v>6.0291386505759403</v>
      </c>
      <c r="Y549">
        <v>6.0291386505759403</v>
      </c>
      <c r="Z549">
        <v>5.4302728962911502</v>
      </c>
      <c r="AA549">
        <v>3.8640062080429902</v>
      </c>
      <c r="AB549">
        <v>18.002844247995899</v>
      </c>
      <c r="AC549">
        <v>18.002844247995899</v>
      </c>
      <c r="AD549">
        <v>18.002844247995899</v>
      </c>
      <c r="AE549">
        <v>18.002844247995899</v>
      </c>
      <c r="AF549">
        <v>3211248.5332035101</v>
      </c>
      <c r="AG549">
        <v>83368.697060199105</v>
      </c>
      <c r="AH549">
        <v>5183119.4129887102</v>
      </c>
      <c r="AI549">
        <v>15905482.3762918</v>
      </c>
      <c r="AJ549">
        <v>130.14775753662701</v>
      </c>
      <c r="AK549">
        <v>130.14775753662701</v>
      </c>
      <c r="AL549">
        <v>102.787888429045</v>
      </c>
      <c r="AM549">
        <v>81.814189485721201</v>
      </c>
      <c r="AN549">
        <v>136.176896187203</v>
      </c>
      <c r="AO549">
        <v>136.176896187203</v>
      </c>
      <c r="AP549">
        <v>108.218161325336</v>
      </c>
      <c r="AQ549">
        <v>85.678195693764195</v>
      </c>
      <c r="AR549">
        <v>27576950.009429101</v>
      </c>
      <c r="AS549">
        <v>715953.47064992203</v>
      </c>
      <c r="AT549">
        <v>36439011.788070001</v>
      </c>
      <c r="AU549">
        <v>91852420.235282406</v>
      </c>
      <c r="AV549">
        <v>1.04669734258515</v>
      </c>
      <c r="AW549">
        <v>1.04669734258515</v>
      </c>
      <c r="AX549">
        <v>1.0532038103560899</v>
      </c>
      <c r="AY549">
        <v>1.0476011897294599</v>
      </c>
      <c r="AZ549">
        <v>1.0472927382585999</v>
      </c>
      <c r="BA549">
        <v>1.0472927382585999</v>
      </c>
      <c r="BB549">
        <v>1.0543382948234501</v>
      </c>
      <c r="BC549">
        <v>1.0487237934784801</v>
      </c>
      <c r="BD549">
        <v>1.01674513645141</v>
      </c>
      <c r="BE549">
        <v>1.01674513645141</v>
      </c>
      <c r="BF549">
        <v>0.95684921634683795</v>
      </c>
      <c r="BG549">
        <v>0.91887258189823895</v>
      </c>
      <c r="BH549">
        <v>0.21970442100000001</v>
      </c>
      <c r="BI549">
        <v>0.21970442100000001</v>
      </c>
      <c r="BJ549">
        <v>0.165963894</v>
      </c>
      <c r="BK549">
        <v>0.200725816</v>
      </c>
      <c r="BL549">
        <v>0.162760554</v>
      </c>
      <c r="BM549">
        <v>0.162760554</v>
      </c>
      <c r="BN549">
        <v>0.166015943</v>
      </c>
      <c r="BO549">
        <v>0.19972778899999999</v>
      </c>
      <c r="BP549">
        <v>1.0691190909999999</v>
      </c>
      <c r="BQ549">
        <v>1.0691190909999999</v>
      </c>
      <c r="BR549">
        <v>0.131944635</v>
      </c>
      <c r="BS549">
        <v>0.26316795199999998</v>
      </c>
      <c r="BT549">
        <v>0.97831624699999997</v>
      </c>
      <c r="BU549">
        <v>0.97831624699999997</v>
      </c>
      <c r="BV549">
        <v>0.98633250099999903</v>
      </c>
      <c r="BW549">
        <v>0.98950838599999902</v>
      </c>
      <c r="BX549">
        <v>18.002844247995899</v>
      </c>
      <c r="BY549">
        <v>18.002844247995899</v>
      </c>
      <c r="BZ549">
        <v>18.002844247995899</v>
      </c>
      <c r="CA549">
        <v>18.002844247995899</v>
      </c>
      <c r="CB549">
        <v>3211248.5332035101</v>
      </c>
      <c r="CC549">
        <v>83368.697060199105</v>
      </c>
      <c r="CD549">
        <v>5183119.4129887102</v>
      </c>
      <c r="CE549">
        <v>15905482.3762918</v>
      </c>
    </row>
    <row r="550" spans="1:83" x14ac:dyDescent="0.25">
      <c r="A550">
        <v>90</v>
      </c>
      <c r="B550" t="s">
        <v>90</v>
      </c>
      <c r="C550">
        <v>2</v>
      </c>
      <c r="D550">
        <v>2010</v>
      </c>
      <c r="E550">
        <v>2008</v>
      </c>
      <c r="F550">
        <v>0.15635284599999999</v>
      </c>
      <c r="G550" s="1">
        <v>1.4499999999999999E-7</v>
      </c>
      <c r="H550">
        <v>0.17340214300000001</v>
      </c>
      <c r="I550">
        <v>0.67024486599999999</v>
      </c>
      <c r="J550">
        <v>262.95599869999899</v>
      </c>
      <c r="K550">
        <v>176.6737612</v>
      </c>
      <c r="L550">
        <v>130.10988079999899</v>
      </c>
      <c r="M550">
        <v>107.19601470000001</v>
      </c>
      <c r="N550">
        <v>32135.022000000001</v>
      </c>
      <c r="O550">
        <v>4.4499999999999998E-2</v>
      </c>
      <c r="P550">
        <v>72027.787500000006</v>
      </c>
      <c r="Q550">
        <v>337917.55200000003</v>
      </c>
      <c r="R550">
        <v>54045046.369999997</v>
      </c>
      <c r="S550">
        <v>54045046.369999997</v>
      </c>
      <c r="T550">
        <v>1</v>
      </c>
      <c r="U550">
        <v>2E-3</v>
      </c>
      <c r="V550">
        <v>40483.737789999999</v>
      </c>
      <c r="W550">
        <v>2E-3</v>
      </c>
      <c r="X550">
        <v>-18.15279593</v>
      </c>
      <c r="Y550">
        <v>-18.15279593</v>
      </c>
      <c r="Z550">
        <v>-8.3301144649999994</v>
      </c>
      <c r="AA550">
        <v>-6.949239951</v>
      </c>
      <c r="AB550">
        <v>86.28223749</v>
      </c>
      <c r="AC550">
        <v>0</v>
      </c>
      <c r="AD550">
        <v>0</v>
      </c>
      <c r="AE550">
        <v>0</v>
      </c>
      <c r="AF550">
        <v>2772681.6</v>
      </c>
      <c r="AG550">
        <v>0</v>
      </c>
      <c r="AH550">
        <v>0</v>
      </c>
      <c r="AI550">
        <v>0</v>
      </c>
      <c r="AJ550">
        <v>194.8265571</v>
      </c>
      <c r="AK550">
        <v>194.8265571</v>
      </c>
      <c r="AL550">
        <v>138.43999529999999</v>
      </c>
      <c r="AM550">
        <v>114.14525459999901</v>
      </c>
      <c r="AN550">
        <v>176.6737612</v>
      </c>
      <c r="AO550">
        <v>176.6737612</v>
      </c>
      <c r="AP550">
        <v>130.10988079999899</v>
      </c>
      <c r="AQ550">
        <v>107.19601470000001</v>
      </c>
      <c r="AR550">
        <v>8450096.8019999992</v>
      </c>
      <c r="AS550">
        <v>7.8619823719999999</v>
      </c>
      <c r="AT550">
        <v>9371526.8460000008</v>
      </c>
      <c r="AU550">
        <v>36223414.859999999</v>
      </c>
      <c r="AV550">
        <v>1.036251963</v>
      </c>
      <c r="AW550">
        <v>1.036251963</v>
      </c>
      <c r="AX550">
        <v>1.0477112309999901</v>
      </c>
      <c r="AY550">
        <v>1.041540363</v>
      </c>
      <c r="AZ550">
        <v>1.036841417</v>
      </c>
      <c r="BA550">
        <v>1.036841417</v>
      </c>
      <c r="BB550">
        <v>1.048839799</v>
      </c>
      <c r="BC550">
        <v>1.042656472</v>
      </c>
      <c r="BD550">
        <v>1.006598661</v>
      </c>
      <c r="BE550">
        <v>1.006598661</v>
      </c>
      <c r="BF550">
        <v>0.95492384599999902</v>
      </c>
      <c r="BG550">
        <v>0.91682148200000002</v>
      </c>
      <c r="BH550">
        <v>0.21970442100000001</v>
      </c>
      <c r="BI550">
        <v>0.21970442100000001</v>
      </c>
      <c r="BJ550">
        <v>0.165963894</v>
      </c>
      <c r="BK550">
        <v>0.200725816</v>
      </c>
      <c r="BL550">
        <v>0.162760554</v>
      </c>
      <c r="BM550">
        <v>0.162760554</v>
      </c>
      <c r="BN550">
        <v>0.166015943</v>
      </c>
      <c r="BO550">
        <v>0.19972778899999999</v>
      </c>
      <c r="BP550">
        <v>1.0691190909999999</v>
      </c>
      <c r="BQ550">
        <v>1.0691190909999999</v>
      </c>
      <c r="BR550">
        <v>0.131944635</v>
      </c>
      <c r="BS550">
        <v>0.26316795199999998</v>
      </c>
      <c r="BT550">
        <v>0.97831624699999997</v>
      </c>
      <c r="BU550">
        <v>0.97831624699999997</v>
      </c>
      <c r="BV550">
        <v>0.98633250099999903</v>
      </c>
      <c r="BW550">
        <v>0.98950838599999902</v>
      </c>
      <c r="BX550">
        <v>102.0409693</v>
      </c>
      <c r="BY550">
        <v>0</v>
      </c>
      <c r="BZ550">
        <v>0</v>
      </c>
      <c r="CA550">
        <v>0</v>
      </c>
      <c r="CB550">
        <v>3279088.79399999</v>
      </c>
      <c r="CC550">
        <v>0</v>
      </c>
      <c r="CD550">
        <v>0</v>
      </c>
      <c r="CE550">
        <v>0</v>
      </c>
    </row>
    <row r="551" spans="1:83" x14ac:dyDescent="0.25">
      <c r="A551">
        <v>91</v>
      </c>
      <c r="B551" t="s">
        <v>90</v>
      </c>
      <c r="C551">
        <v>2</v>
      </c>
      <c r="D551">
        <v>2011</v>
      </c>
      <c r="E551">
        <v>2009</v>
      </c>
      <c r="F551">
        <v>0.24634505199999901</v>
      </c>
      <c r="G551" s="1">
        <v>4.2400000000000002E-8</v>
      </c>
      <c r="H551">
        <v>0.21584533</v>
      </c>
      <c r="I551">
        <v>0.53780957500000004</v>
      </c>
      <c r="J551">
        <v>161.9099429</v>
      </c>
      <c r="K551">
        <v>105.83370069999999</v>
      </c>
      <c r="L551">
        <v>66.285874879999994</v>
      </c>
      <c r="M551">
        <v>39.45571984</v>
      </c>
      <c r="N551">
        <v>41822.968999999997</v>
      </c>
      <c r="O551">
        <v>1.0999999999999999E-2</v>
      </c>
      <c r="P551">
        <v>89508.895999999993</v>
      </c>
      <c r="Q551">
        <v>374682.22899999999</v>
      </c>
      <c r="R551">
        <v>27488088.23</v>
      </c>
      <c r="S551">
        <v>27488088.23</v>
      </c>
      <c r="T551">
        <v>1</v>
      </c>
      <c r="U551">
        <v>2E-3</v>
      </c>
      <c r="V551">
        <v>38980.240610000001</v>
      </c>
      <c r="W551">
        <v>2E-3</v>
      </c>
      <c r="X551">
        <v>20.712132399999899</v>
      </c>
      <c r="Y551">
        <v>20.712132399999899</v>
      </c>
      <c r="Z551">
        <v>8.1444566710000004</v>
      </c>
      <c r="AA551">
        <v>3.9933362780000001</v>
      </c>
      <c r="AB551">
        <v>56.076242290000003</v>
      </c>
      <c r="AC551">
        <v>0</v>
      </c>
      <c r="AD551">
        <v>0</v>
      </c>
      <c r="AE551">
        <v>0</v>
      </c>
      <c r="AF551">
        <v>2345274.943</v>
      </c>
      <c r="AG551">
        <v>0</v>
      </c>
      <c r="AH551">
        <v>0</v>
      </c>
      <c r="AI551">
        <v>0</v>
      </c>
      <c r="AJ551">
        <v>85.121568249999996</v>
      </c>
      <c r="AK551">
        <v>85.121568249999996</v>
      </c>
      <c r="AL551">
        <v>58.141418209999998</v>
      </c>
      <c r="AM551">
        <v>35.462383559999999</v>
      </c>
      <c r="AN551">
        <v>105.83370069999999</v>
      </c>
      <c r="AO551">
        <v>105.83370069999999</v>
      </c>
      <c r="AP551">
        <v>66.285874879999994</v>
      </c>
      <c r="AQ551">
        <v>39.45571984</v>
      </c>
      <c r="AR551">
        <v>6771554.5240000002</v>
      </c>
      <c r="AS551">
        <v>1.164170707</v>
      </c>
      <c r="AT551">
        <v>5933175.4809999997</v>
      </c>
      <c r="AU551">
        <v>14783357.060000001</v>
      </c>
      <c r="AV551">
        <v>1.036251963</v>
      </c>
      <c r="AW551">
        <v>1.036251963</v>
      </c>
      <c r="AX551">
        <v>1.0477112309999901</v>
      </c>
      <c r="AY551">
        <v>1.041540363</v>
      </c>
      <c r="AZ551">
        <v>1.036841417</v>
      </c>
      <c r="BA551">
        <v>1.036841417</v>
      </c>
      <c r="BB551">
        <v>1.048839799</v>
      </c>
      <c r="BC551">
        <v>1.042656472</v>
      </c>
      <c r="BD551">
        <v>1.006598661</v>
      </c>
      <c r="BE551">
        <v>1.006598661</v>
      </c>
      <c r="BF551">
        <v>0.95492384599999902</v>
      </c>
      <c r="BG551">
        <v>0.91682148200000002</v>
      </c>
      <c r="BH551">
        <v>0.21970442100000001</v>
      </c>
      <c r="BI551">
        <v>0.21970442100000001</v>
      </c>
      <c r="BJ551">
        <v>0.165963894</v>
      </c>
      <c r="BK551">
        <v>0.200725816</v>
      </c>
      <c r="BL551">
        <v>0.162760554</v>
      </c>
      <c r="BM551">
        <v>0.162760554</v>
      </c>
      <c r="BN551">
        <v>0.166015943</v>
      </c>
      <c r="BO551">
        <v>0.19972778899999999</v>
      </c>
      <c r="BP551">
        <v>1.0691190909999999</v>
      </c>
      <c r="BQ551">
        <v>1.0691190909999999</v>
      </c>
      <c r="BR551">
        <v>0.131944635</v>
      </c>
      <c r="BS551">
        <v>0.26316795199999998</v>
      </c>
      <c r="BT551">
        <v>0.97831624699999997</v>
      </c>
      <c r="BU551">
        <v>0.97831624699999997</v>
      </c>
      <c r="BV551">
        <v>0.98633250099999903</v>
      </c>
      <c r="BW551">
        <v>0.98950838599999902</v>
      </c>
      <c r="BX551">
        <v>103.0185638</v>
      </c>
      <c r="BY551">
        <v>0</v>
      </c>
      <c r="BZ551">
        <v>0</v>
      </c>
      <c r="CA551">
        <v>0</v>
      </c>
      <c r="CB551">
        <v>4308542.199</v>
      </c>
      <c r="CC551">
        <v>0</v>
      </c>
      <c r="CD551">
        <v>0</v>
      </c>
      <c r="CE551">
        <v>0</v>
      </c>
    </row>
    <row r="552" spans="1:83" x14ac:dyDescent="0.25">
      <c r="A552">
        <v>92</v>
      </c>
      <c r="B552" t="s">
        <v>90</v>
      </c>
      <c r="C552">
        <v>2</v>
      </c>
      <c r="D552">
        <v>2012</v>
      </c>
      <c r="E552">
        <v>2010</v>
      </c>
      <c r="F552">
        <v>0.16186408399999999</v>
      </c>
      <c r="G552" s="1">
        <v>2.9300000000000001E-8</v>
      </c>
      <c r="H552">
        <v>0.18653291599999999</v>
      </c>
      <c r="I552">
        <v>0.65160297099999998</v>
      </c>
      <c r="J552">
        <v>177.04110170000001</v>
      </c>
      <c r="K552">
        <v>95.853394649999998</v>
      </c>
      <c r="L552">
        <v>77.42648964</v>
      </c>
      <c r="M552">
        <v>62.47995221</v>
      </c>
      <c r="N552">
        <v>32956.192999999999</v>
      </c>
      <c r="O552">
        <v>1.0999999999999999E-2</v>
      </c>
      <c r="P552">
        <v>86841.347999999998</v>
      </c>
      <c r="Q552">
        <v>375926.56299999898</v>
      </c>
      <c r="R552">
        <v>36046296.189999998</v>
      </c>
      <c r="S552">
        <v>36046296.189999998</v>
      </c>
      <c r="T552">
        <v>1</v>
      </c>
      <c r="U552">
        <v>2E-3</v>
      </c>
      <c r="V552">
        <v>37496.943859999999</v>
      </c>
      <c r="W552">
        <v>2E-3</v>
      </c>
      <c r="X552">
        <v>10.6758048</v>
      </c>
      <c r="Y552">
        <v>10.6758048</v>
      </c>
      <c r="Z552">
        <v>4.1133256290000002</v>
      </c>
      <c r="AA552">
        <v>0.85582957500000001</v>
      </c>
      <c r="AB552">
        <v>81.187707090000004</v>
      </c>
      <c r="AC552">
        <v>0</v>
      </c>
      <c r="AD552">
        <v>0</v>
      </c>
      <c r="AE552">
        <v>0</v>
      </c>
      <c r="AF552">
        <v>2675637.7439999999</v>
      </c>
      <c r="AG552">
        <v>0</v>
      </c>
      <c r="AH552">
        <v>0</v>
      </c>
      <c r="AI552">
        <v>0</v>
      </c>
      <c r="AJ552">
        <v>85.177589850000004</v>
      </c>
      <c r="AK552">
        <v>85.177589850000004</v>
      </c>
      <c r="AL552">
        <v>73.313164009999994</v>
      </c>
      <c r="AM552">
        <v>61.624122630000002</v>
      </c>
      <c r="AN552">
        <v>95.853394649999998</v>
      </c>
      <c r="AO552">
        <v>95.853394649999998</v>
      </c>
      <c r="AP552">
        <v>77.42648964</v>
      </c>
      <c r="AQ552">
        <v>62.47995221</v>
      </c>
      <c r="AR552">
        <v>5834600.7179999901</v>
      </c>
      <c r="AS552">
        <v>1.054387341</v>
      </c>
      <c r="AT552">
        <v>6723820.7309999997</v>
      </c>
      <c r="AU552">
        <v>23487873.690000001</v>
      </c>
      <c r="AV552">
        <v>1.036251963</v>
      </c>
      <c r="AW552">
        <v>1.036251963</v>
      </c>
      <c r="AX552">
        <v>1.0477112309999901</v>
      </c>
      <c r="AY552">
        <v>1.041540363</v>
      </c>
      <c r="AZ552">
        <v>1.036841417</v>
      </c>
      <c r="BA552">
        <v>1.036841417</v>
      </c>
      <c r="BB552">
        <v>1.048839799</v>
      </c>
      <c r="BC552">
        <v>1.042656472</v>
      </c>
      <c r="BD552">
        <v>1.006598661</v>
      </c>
      <c r="BE552">
        <v>1.006598661</v>
      </c>
      <c r="BF552">
        <v>0.95492384599999902</v>
      </c>
      <c r="BG552">
        <v>0.91682148200000002</v>
      </c>
      <c r="BH552">
        <v>0.21970442100000001</v>
      </c>
      <c r="BI552">
        <v>0.21970442100000001</v>
      </c>
      <c r="BJ552">
        <v>0.165963894</v>
      </c>
      <c r="BK552">
        <v>0.200725816</v>
      </c>
      <c r="BL552">
        <v>0.162760554</v>
      </c>
      <c r="BM552">
        <v>0.162760554</v>
      </c>
      <c r="BN552">
        <v>0.166015943</v>
      </c>
      <c r="BO552">
        <v>0.19972778899999999</v>
      </c>
      <c r="BP552">
        <v>1.0691190909999999</v>
      </c>
      <c r="BQ552">
        <v>1.0691190909999999</v>
      </c>
      <c r="BR552">
        <v>0.131944635</v>
      </c>
      <c r="BS552">
        <v>0.26316795199999998</v>
      </c>
      <c r="BT552">
        <v>0.97831624699999997</v>
      </c>
      <c r="BU552">
        <v>0.97831624699999997</v>
      </c>
      <c r="BV552">
        <v>0.98633250099999903</v>
      </c>
      <c r="BW552">
        <v>0.98950838599999902</v>
      </c>
      <c r="BX552">
        <v>103.8912108</v>
      </c>
      <c r="BY552">
        <v>0</v>
      </c>
      <c r="BZ552">
        <v>0</v>
      </c>
      <c r="CA552">
        <v>0</v>
      </c>
      <c r="CB552">
        <v>3423858.7960000001</v>
      </c>
      <c r="CC552">
        <v>0</v>
      </c>
      <c r="CD552">
        <v>0</v>
      </c>
      <c r="CE552">
        <v>0</v>
      </c>
    </row>
    <row r="553" spans="1:83" x14ac:dyDescent="0.25">
      <c r="A553">
        <v>93</v>
      </c>
      <c r="B553" t="s">
        <v>90</v>
      </c>
      <c r="C553">
        <v>2</v>
      </c>
      <c r="D553">
        <v>2013</v>
      </c>
      <c r="E553">
        <v>2011</v>
      </c>
      <c r="F553">
        <v>0.17976968199999999</v>
      </c>
      <c r="G553" s="1">
        <v>1.8999999999999899E-8</v>
      </c>
      <c r="H553">
        <v>0.18517320399999901</v>
      </c>
      <c r="I553">
        <v>0.63505709499999996</v>
      </c>
      <c r="J553">
        <v>137.46222940000001</v>
      </c>
      <c r="K553">
        <v>75.540775799999906</v>
      </c>
      <c r="L553">
        <v>57.607534829999999</v>
      </c>
      <c r="M553">
        <v>46.72325841</v>
      </c>
      <c r="N553">
        <v>36341.006000000001</v>
      </c>
      <c r="O553">
        <v>6.9999999999999897E-3</v>
      </c>
      <c r="P553">
        <v>89322.881999999998</v>
      </c>
      <c r="Q553">
        <v>377696.99299999903</v>
      </c>
      <c r="R553">
        <v>27788421.469999999</v>
      </c>
      <c r="S553">
        <v>27788421.469999999</v>
      </c>
      <c r="T553">
        <v>1</v>
      </c>
      <c r="U553">
        <v>2E-3</v>
      </c>
      <c r="V553">
        <v>35627.112099999998</v>
      </c>
      <c r="W553">
        <v>2E-3</v>
      </c>
      <c r="X553">
        <v>0.91379387099999998</v>
      </c>
      <c r="Y553">
        <v>0.91379387099999998</v>
      </c>
      <c r="Z553">
        <v>0.162516194</v>
      </c>
      <c r="AA553">
        <v>0.76714581299999995</v>
      </c>
      <c r="AB553">
        <v>61.921453560000003</v>
      </c>
      <c r="AC553">
        <v>0</v>
      </c>
      <c r="AD553">
        <v>0</v>
      </c>
      <c r="AE553">
        <v>0</v>
      </c>
      <c r="AF553">
        <v>2250287.915</v>
      </c>
      <c r="AG553">
        <v>0</v>
      </c>
      <c r="AH553">
        <v>0</v>
      </c>
      <c r="AI553">
        <v>0</v>
      </c>
      <c r="AJ553">
        <v>74.626981929999999</v>
      </c>
      <c r="AK553">
        <v>74.626981929999999</v>
      </c>
      <c r="AL553">
        <v>57.445018640000001</v>
      </c>
      <c r="AM553">
        <v>45.956112589999996</v>
      </c>
      <c r="AN553">
        <v>75.540775799999906</v>
      </c>
      <c r="AO553">
        <v>75.540775799999906</v>
      </c>
      <c r="AP553">
        <v>57.607534829999999</v>
      </c>
      <c r="AQ553">
        <v>46.72325841</v>
      </c>
      <c r="AR553">
        <v>4995515.7019999996</v>
      </c>
      <c r="AS553">
        <v>0.52878543099999997</v>
      </c>
      <c r="AT553">
        <v>5145671.0360000003</v>
      </c>
      <c r="AU553">
        <v>17647234.199999999</v>
      </c>
      <c r="AV553">
        <v>1.036251963</v>
      </c>
      <c r="AW553">
        <v>1.036251963</v>
      </c>
      <c r="AX553">
        <v>1.0477112309999901</v>
      </c>
      <c r="AY553">
        <v>1.041540363</v>
      </c>
      <c r="AZ553">
        <v>1.036841417</v>
      </c>
      <c r="BA553">
        <v>1.036841417</v>
      </c>
      <c r="BB553">
        <v>1.048839799</v>
      </c>
      <c r="BC553">
        <v>1.042656472</v>
      </c>
      <c r="BD553">
        <v>1.006598661</v>
      </c>
      <c r="BE553">
        <v>1.006598661</v>
      </c>
      <c r="BF553">
        <v>0.95492384599999902</v>
      </c>
      <c r="BG553">
        <v>0.91682148200000002</v>
      </c>
      <c r="BH553">
        <v>0.21970442100000001</v>
      </c>
      <c r="BI553">
        <v>0.21970442100000001</v>
      </c>
      <c r="BJ553">
        <v>0.165963894</v>
      </c>
      <c r="BK553">
        <v>0.200725816</v>
      </c>
      <c r="BL553">
        <v>0.162760554</v>
      </c>
      <c r="BM553">
        <v>0.162760554</v>
      </c>
      <c r="BN553">
        <v>0.166015943</v>
      </c>
      <c r="BO553">
        <v>0.19972778899999999</v>
      </c>
      <c r="BP553">
        <v>1.0691190909999999</v>
      </c>
      <c r="BQ553">
        <v>1.0691190909999999</v>
      </c>
      <c r="BR553">
        <v>0.131944635</v>
      </c>
      <c r="BS553">
        <v>0.26316795199999998</v>
      </c>
      <c r="BT553">
        <v>0.97831624699999997</v>
      </c>
      <c r="BU553">
        <v>0.97831624699999997</v>
      </c>
      <c r="BV553">
        <v>0.98633250099999903</v>
      </c>
      <c r="BW553">
        <v>0.98950838599999902</v>
      </c>
      <c r="BX553">
        <v>103.6997411</v>
      </c>
      <c r="BY553">
        <v>0</v>
      </c>
      <c r="BZ553">
        <v>0</v>
      </c>
      <c r="CA553">
        <v>0</v>
      </c>
      <c r="CB553">
        <v>3768552.9139999999</v>
      </c>
      <c r="CC553">
        <v>0</v>
      </c>
      <c r="CD553">
        <v>0</v>
      </c>
      <c r="CE553">
        <v>0</v>
      </c>
    </row>
    <row r="554" spans="1:83" x14ac:dyDescent="0.25">
      <c r="A554">
        <v>94</v>
      </c>
      <c r="B554" t="s">
        <v>90</v>
      </c>
      <c r="C554">
        <v>2</v>
      </c>
      <c r="D554">
        <v>2014</v>
      </c>
      <c r="E554">
        <v>2012</v>
      </c>
      <c r="F554">
        <v>0.12560389199999999</v>
      </c>
      <c r="G554" s="1">
        <v>3.8999999999999998E-8</v>
      </c>
      <c r="H554">
        <v>0.18821191000000001</v>
      </c>
      <c r="I554">
        <v>0.68618415899999996</v>
      </c>
      <c r="J554">
        <v>134.2273146</v>
      </c>
      <c r="K554">
        <v>111.46240109999999</v>
      </c>
      <c r="L554">
        <v>98.951339820000001</v>
      </c>
      <c r="M554">
        <v>85.320396740000007</v>
      </c>
      <c r="N554">
        <v>40092.177000000003</v>
      </c>
      <c r="O554">
        <v>1.4999999999999999E-2</v>
      </c>
      <c r="P554">
        <v>81493.481</v>
      </c>
      <c r="Q554">
        <v>344576.19199999998</v>
      </c>
      <c r="R554">
        <v>42844733.469999999</v>
      </c>
      <c r="S554">
        <v>42844733.469999999</v>
      </c>
      <c r="T554">
        <v>1</v>
      </c>
      <c r="U554">
        <v>2E-3</v>
      </c>
      <c r="V554">
        <v>35259.823259999997</v>
      </c>
      <c r="W554">
        <v>2E-3</v>
      </c>
      <c r="X554">
        <v>-9.9494825329999994</v>
      </c>
      <c r="Y554">
        <v>-9.9494825329999994</v>
      </c>
      <c r="Z554">
        <v>-9.8427527690000005</v>
      </c>
      <c r="AA554">
        <v>-8.4187438290000003</v>
      </c>
      <c r="AB554">
        <v>22.764913530000001</v>
      </c>
      <c r="AC554">
        <v>0</v>
      </c>
      <c r="AD554">
        <v>0</v>
      </c>
      <c r="AE554">
        <v>0</v>
      </c>
      <c r="AF554">
        <v>912694.94259999995</v>
      </c>
      <c r="AG554">
        <v>0</v>
      </c>
      <c r="AH554">
        <v>0</v>
      </c>
      <c r="AI554">
        <v>0</v>
      </c>
      <c r="AJ554">
        <v>121.4118836</v>
      </c>
      <c r="AK554">
        <v>121.4118836</v>
      </c>
      <c r="AL554">
        <v>108.7940926</v>
      </c>
      <c r="AM554">
        <v>93.739140570000004</v>
      </c>
      <c r="AN554">
        <v>111.46240109999999</v>
      </c>
      <c r="AO554">
        <v>111.46240109999999</v>
      </c>
      <c r="AP554">
        <v>98.951339820000001</v>
      </c>
      <c r="AQ554">
        <v>85.320396740000007</v>
      </c>
      <c r="AR554">
        <v>5381465.2549999999</v>
      </c>
      <c r="AS554">
        <v>1.6719360159999901</v>
      </c>
      <c r="AT554">
        <v>8063889.1310000001</v>
      </c>
      <c r="AU554">
        <v>29399377.41</v>
      </c>
      <c r="AV554">
        <v>1.036251963</v>
      </c>
      <c r="AW554">
        <v>1.036251963</v>
      </c>
      <c r="AX554">
        <v>1.0477112309999901</v>
      </c>
      <c r="AY554">
        <v>1.041540363</v>
      </c>
      <c r="AZ554">
        <v>1.036841417</v>
      </c>
      <c r="BA554">
        <v>1.036841417</v>
      </c>
      <c r="BB554">
        <v>1.048839799</v>
      </c>
      <c r="BC554">
        <v>1.042656472</v>
      </c>
      <c r="BD554">
        <v>1.006598661</v>
      </c>
      <c r="BE554">
        <v>1.006598661</v>
      </c>
      <c r="BF554">
        <v>0.95492384599999902</v>
      </c>
      <c r="BG554">
        <v>0.91682148200000002</v>
      </c>
      <c r="BH554">
        <v>0.21970442100000001</v>
      </c>
      <c r="BI554">
        <v>0.21970442100000001</v>
      </c>
      <c r="BJ554">
        <v>0.165963894</v>
      </c>
      <c r="BK554">
        <v>0.200725816</v>
      </c>
      <c r="BL554">
        <v>0.162760554</v>
      </c>
      <c r="BM554">
        <v>0.162760554</v>
      </c>
      <c r="BN554">
        <v>0.166015943</v>
      </c>
      <c r="BO554">
        <v>0.19972778899999999</v>
      </c>
      <c r="BP554">
        <v>1.0691190909999999</v>
      </c>
      <c r="BQ554">
        <v>1.0691190909999999</v>
      </c>
      <c r="BR554">
        <v>0.131944635</v>
      </c>
      <c r="BS554">
        <v>0.26316795199999998</v>
      </c>
      <c r="BT554">
        <v>0.97831624699999997</v>
      </c>
      <c r="BU554">
        <v>0.97831624699999997</v>
      </c>
      <c r="BV554">
        <v>0.98633250099999903</v>
      </c>
      <c r="BW554">
        <v>0.98950838599999902</v>
      </c>
      <c r="BX554">
        <v>108.0149625</v>
      </c>
      <c r="BY554">
        <v>0</v>
      </c>
      <c r="BZ554">
        <v>0</v>
      </c>
      <c r="CA554">
        <v>0</v>
      </c>
      <c r="CB554">
        <v>4330554.9960000003</v>
      </c>
      <c r="CC554">
        <v>0</v>
      </c>
      <c r="CD554">
        <v>0</v>
      </c>
      <c r="CE554">
        <v>0</v>
      </c>
    </row>
    <row r="555" spans="1:83" x14ac:dyDescent="0.25">
      <c r="A555">
        <v>95</v>
      </c>
      <c r="B555" t="s">
        <v>90</v>
      </c>
      <c r="C555">
        <v>2</v>
      </c>
      <c r="D555">
        <v>2015</v>
      </c>
      <c r="E555">
        <v>2013</v>
      </c>
      <c r="F555">
        <v>0.10599349599999899</v>
      </c>
      <c r="G555" s="1">
        <v>1.3000000000000001E-8</v>
      </c>
      <c r="H555">
        <v>0.18535357599999999</v>
      </c>
      <c r="I555">
        <v>0.70865291500000005</v>
      </c>
      <c r="J555">
        <v>98.055272650000006</v>
      </c>
      <c r="K555">
        <v>82.494160719999996</v>
      </c>
      <c r="L555">
        <v>81.860953309999999</v>
      </c>
      <c r="M555">
        <v>74.498640359999996</v>
      </c>
      <c r="N555">
        <v>41247.72</v>
      </c>
      <c r="O555">
        <v>6.0000000000000001E-3</v>
      </c>
      <c r="P555">
        <v>86400.42</v>
      </c>
      <c r="Q555">
        <v>362975.16600000003</v>
      </c>
      <c r="R555">
        <v>38158534.020000003</v>
      </c>
      <c r="S555">
        <v>38158534.020000003</v>
      </c>
      <c r="T555">
        <v>1</v>
      </c>
      <c r="U555">
        <v>2E-3</v>
      </c>
      <c r="V555">
        <v>35917.5629999999</v>
      </c>
      <c r="W555">
        <v>2E-3</v>
      </c>
      <c r="X555">
        <v>5.3286074640000001</v>
      </c>
      <c r="Y555">
        <v>5.3286074640000001</v>
      </c>
      <c r="Z555">
        <v>7.0684142039999998</v>
      </c>
      <c r="AA555">
        <v>2.7874388379999999</v>
      </c>
      <c r="AB555">
        <v>15.56111192</v>
      </c>
      <c r="AC555">
        <v>0</v>
      </c>
      <c r="AD555">
        <v>0</v>
      </c>
      <c r="AE555">
        <v>0</v>
      </c>
      <c r="AF555">
        <v>641860.38749999995</v>
      </c>
      <c r="AG555">
        <v>0</v>
      </c>
      <c r="AH555">
        <v>0</v>
      </c>
      <c r="AI555">
        <v>0</v>
      </c>
      <c r="AJ555">
        <v>77.165553259999996</v>
      </c>
      <c r="AK555">
        <v>77.165553259999996</v>
      </c>
      <c r="AL555">
        <v>74.792539110000007</v>
      </c>
      <c r="AM555">
        <v>71.711201520000003</v>
      </c>
      <c r="AN555">
        <v>82.494160719999996</v>
      </c>
      <c r="AO555">
        <v>82.494160719999996</v>
      </c>
      <c r="AP555">
        <v>81.860953309999999</v>
      </c>
      <c r="AQ555">
        <v>74.498640359999996</v>
      </c>
      <c r="AR555">
        <v>4044556.4309999999</v>
      </c>
      <c r="AS555">
        <v>0.49496496400000001</v>
      </c>
      <c r="AT555">
        <v>7072820.7479999997</v>
      </c>
      <c r="AU555">
        <v>27041156.350000001</v>
      </c>
      <c r="AV555">
        <v>1.036251963</v>
      </c>
      <c r="AW555">
        <v>1.036251963</v>
      </c>
      <c r="AX555">
        <v>1.0477112309999901</v>
      </c>
      <c r="AY555">
        <v>1.041540363</v>
      </c>
      <c r="AZ555">
        <v>1.036841417</v>
      </c>
      <c r="BA555">
        <v>1.036841417</v>
      </c>
      <c r="BB555">
        <v>1.048839799</v>
      </c>
      <c r="BC555">
        <v>1.042656472</v>
      </c>
      <c r="BD555">
        <v>1.006598661</v>
      </c>
      <c r="BE555">
        <v>1.006598661</v>
      </c>
      <c r="BF555">
        <v>0.95492384599999902</v>
      </c>
      <c r="BG555">
        <v>0.91682148200000002</v>
      </c>
      <c r="BH555">
        <v>0.21970442100000001</v>
      </c>
      <c r="BI555">
        <v>0.21970442100000001</v>
      </c>
      <c r="BJ555">
        <v>0.165963894</v>
      </c>
      <c r="BK555">
        <v>0.200725816</v>
      </c>
      <c r="BL555">
        <v>0.162760554</v>
      </c>
      <c r="BM555">
        <v>0.162760554</v>
      </c>
      <c r="BN555">
        <v>0.166015943</v>
      </c>
      <c r="BO555">
        <v>0.19972778899999999</v>
      </c>
      <c r="BP555">
        <v>1.0691190909999999</v>
      </c>
      <c r="BQ555">
        <v>1.0691190909999999</v>
      </c>
      <c r="BR555">
        <v>0.131944635</v>
      </c>
      <c r="BS555">
        <v>0.26316795199999998</v>
      </c>
      <c r="BT555">
        <v>0.97831624699999997</v>
      </c>
      <c r="BU555">
        <v>0.97831624699999997</v>
      </c>
      <c r="BV555">
        <v>0.98633250099999903</v>
      </c>
      <c r="BW555">
        <v>0.98950838599999902</v>
      </c>
      <c r="BX555">
        <v>124.87115249999999</v>
      </c>
      <c r="BY555">
        <v>0</v>
      </c>
      <c r="BZ555">
        <v>0</v>
      </c>
      <c r="CA555">
        <v>0</v>
      </c>
      <c r="CB555">
        <v>5150650.335</v>
      </c>
      <c r="CC555">
        <v>0</v>
      </c>
      <c r="CD555">
        <v>0</v>
      </c>
      <c r="CE555">
        <v>0</v>
      </c>
    </row>
    <row r="556" spans="1:83" x14ac:dyDescent="0.25">
      <c r="A556">
        <v>96</v>
      </c>
      <c r="B556" t="s">
        <v>90</v>
      </c>
      <c r="C556">
        <v>2</v>
      </c>
      <c r="D556">
        <v>2016</v>
      </c>
      <c r="E556">
        <v>2014</v>
      </c>
      <c r="F556">
        <v>0.18251584800000001</v>
      </c>
      <c r="G556" s="1">
        <v>2.0800000000000001E-8</v>
      </c>
      <c r="H556">
        <v>0.17549117</v>
      </c>
      <c r="I556">
        <v>0.64199296100000003</v>
      </c>
      <c r="J556">
        <v>164.76303630000001</v>
      </c>
      <c r="K556">
        <v>85.039876799999902</v>
      </c>
      <c r="L556">
        <v>75.925636470000001</v>
      </c>
      <c r="M556">
        <v>66.970767870000003</v>
      </c>
      <c r="N556">
        <v>45310.262000000002</v>
      </c>
      <c r="O556">
        <v>0.01</v>
      </c>
      <c r="P556">
        <v>94541.525999999998</v>
      </c>
      <c r="Q556">
        <v>392103.54299999902</v>
      </c>
      <c r="R556">
        <v>40903058.090000004</v>
      </c>
      <c r="S556">
        <v>40903058.090000004</v>
      </c>
      <c r="T556">
        <v>1</v>
      </c>
      <c r="U556">
        <v>2E-3</v>
      </c>
      <c r="V556">
        <v>35092.465619999901</v>
      </c>
      <c r="W556">
        <v>2E-3</v>
      </c>
      <c r="X556">
        <v>4.5231861950000001</v>
      </c>
      <c r="Y556">
        <v>4.5231861950000001</v>
      </c>
      <c r="Z556">
        <v>3.9907880800000002</v>
      </c>
      <c r="AA556">
        <v>2.6070673129999999</v>
      </c>
      <c r="AB556">
        <v>79.723159499999994</v>
      </c>
      <c r="AC556">
        <v>0</v>
      </c>
      <c r="AD556">
        <v>0</v>
      </c>
      <c r="AE556">
        <v>0</v>
      </c>
      <c r="AF556">
        <v>3612277.2439999999</v>
      </c>
      <c r="AG556">
        <v>0</v>
      </c>
      <c r="AH556">
        <v>0</v>
      </c>
      <c r="AI556">
        <v>0</v>
      </c>
      <c r="AJ556">
        <v>80.516690599999905</v>
      </c>
      <c r="AK556">
        <v>80.516690599999905</v>
      </c>
      <c r="AL556">
        <v>71.934848389999999</v>
      </c>
      <c r="AM556">
        <v>64.363700559999998</v>
      </c>
      <c r="AN556">
        <v>85.039876799999902</v>
      </c>
      <c r="AO556">
        <v>85.039876799999902</v>
      </c>
      <c r="AP556">
        <v>75.925636470000001</v>
      </c>
      <c r="AQ556">
        <v>66.970767870000003</v>
      </c>
      <c r="AR556">
        <v>7465456.3420000002</v>
      </c>
      <c r="AS556">
        <v>0.85039876799999903</v>
      </c>
      <c r="AT556">
        <v>7178125.534</v>
      </c>
      <c r="AU556">
        <v>26259475.359999999</v>
      </c>
      <c r="AV556">
        <v>1.036251963</v>
      </c>
      <c r="AW556">
        <v>1.036251963</v>
      </c>
      <c r="AX556">
        <v>1.0477112309999901</v>
      </c>
      <c r="AY556">
        <v>1.041540363</v>
      </c>
      <c r="AZ556">
        <v>1.036841417</v>
      </c>
      <c r="BA556">
        <v>1.036841417</v>
      </c>
      <c r="BB556">
        <v>1.048839799</v>
      </c>
      <c r="BC556">
        <v>1.042656472</v>
      </c>
      <c r="BD556">
        <v>1.006598661</v>
      </c>
      <c r="BE556">
        <v>1.006598661</v>
      </c>
      <c r="BF556">
        <v>0.95492384599999902</v>
      </c>
      <c r="BG556">
        <v>0.91682148200000002</v>
      </c>
      <c r="BH556">
        <v>0.21970442100000001</v>
      </c>
      <c r="BI556">
        <v>0.21970442100000001</v>
      </c>
      <c r="BJ556">
        <v>0.165963894</v>
      </c>
      <c r="BK556">
        <v>0.200725816</v>
      </c>
      <c r="BL556">
        <v>0.162760554</v>
      </c>
      <c r="BM556">
        <v>0.162760554</v>
      </c>
      <c r="BN556">
        <v>0.166015943</v>
      </c>
      <c r="BO556">
        <v>0.19972778899999999</v>
      </c>
      <c r="BP556">
        <v>1.0691190909999999</v>
      </c>
      <c r="BQ556">
        <v>1.0691190909999999</v>
      </c>
      <c r="BR556">
        <v>0.131944635</v>
      </c>
      <c r="BS556">
        <v>0.26316795199999998</v>
      </c>
      <c r="BT556">
        <v>0.97831624699999997</v>
      </c>
      <c r="BU556">
        <v>0.97831624699999997</v>
      </c>
      <c r="BV556">
        <v>0.98633250099999903</v>
      </c>
      <c r="BW556">
        <v>0.98950838599999902</v>
      </c>
      <c r="BX556">
        <v>138.7734476</v>
      </c>
      <c r="BY556">
        <v>0</v>
      </c>
      <c r="BZ556">
        <v>0</v>
      </c>
      <c r="CA556">
        <v>0</v>
      </c>
      <c r="CB556">
        <v>6287861.2689999901</v>
      </c>
      <c r="CC556">
        <v>0</v>
      </c>
      <c r="CD556">
        <v>0</v>
      </c>
      <c r="CE556">
        <v>0</v>
      </c>
    </row>
    <row r="557" spans="1:83" x14ac:dyDescent="0.25">
      <c r="A557">
        <v>97</v>
      </c>
      <c r="B557" t="s">
        <v>90</v>
      </c>
      <c r="C557">
        <v>2</v>
      </c>
      <c r="D557">
        <v>2017</v>
      </c>
      <c r="E557">
        <v>2015</v>
      </c>
      <c r="F557">
        <v>0.155874658</v>
      </c>
      <c r="G557" s="1">
        <v>8.8300000000000003E-9</v>
      </c>
      <c r="H557">
        <v>0.16498987699999901</v>
      </c>
      <c r="I557">
        <v>0.67913545599999903</v>
      </c>
      <c r="J557">
        <v>147.4013156</v>
      </c>
      <c r="K557">
        <v>71.03255892</v>
      </c>
      <c r="L557">
        <v>73.33488826</v>
      </c>
      <c r="M557">
        <v>72.399927030000001</v>
      </c>
      <c r="N557">
        <v>42553.4909999999</v>
      </c>
      <c r="O557">
        <v>5.0000000000000001E-3</v>
      </c>
      <c r="P557">
        <v>90533.164999999994</v>
      </c>
      <c r="Q557">
        <v>377467.283</v>
      </c>
      <c r="R557">
        <v>40240284.200000003</v>
      </c>
      <c r="S557">
        <v>40240284.200000003</v>
      </c>
      <c r="T557">
        <v>1</v>
      </c>
      <c r="U557">
        <v>2E-3</v>
      </c>
      <c r="V557">
        <v>35921.146350000003</v>
      </c>
      <c r="W557">
        <v>2E-3</v>
      </c>
      <c r="X557">
        <v>3.113474896</v>
      </c>
      <c r="Y557">
        <v>3.113474896</v>
      </c>
      <c r="Z557">
        <v>2.4362804410000001</v>
      </c>
      <c r="AA557">
        <v>0.72573378399999999</v>
      </c>
      <c r="AB557">
        <v>76.368756640000001</v>
      </c>
      <c r="AC557">
        <v>0</v>
      </c>
      <c r="AD557">
        <v>0</v>
      </c>
      <c r="AE557">
        <v>0</v>
      </c>
      <c r="AF557">
        <v>3249757.1979999999</v>
      </c>
      <c r="AG557">
        <v>0</v>
      </c>
      <c r="AH557">
        <v>0</v>
      </c>
      <c r="AI557">
        <v>0</v>
      </c>
      <c r="AJ557">
        <v>67.919084029999993</v>
      </c>
      <c r="AK557">
        <v>67.919084029999993</v>
      </c>
      <c r="AL557">
        <v>70.898607819999995</v>
      </c>
      <c r="AM557">
        <v>71.674193250000002</v>
      </c>
      <c r="AN557">
        <v>71.03255892</v>
      </c>
      <c r="AO557">
        <v>71.03255892</v>
      </c>
      <c r="AP557">
        <v>73.33488826</v>
      </c>
      <c r="AQ557">
        <v>72.399927030000001</v>
      </c>
      <c r="AR557">
        <v>6272440.5549999997</v>
      </c>
      <c r="AS557">
        <v>0.35516279499999998</v>
      </c>
      <c r="AT557">
        <v>6639239.5389999999</v>
      </c>
      <c r="AU557">
        <v>27328603.75</v>
      </c>
      <c r="AV557">
        <v>1.036251963</v>
      </c>
      <c r="AW557">
        <v>1.036251963</v>
      </c>
      <c r="AX557">
        <v>1.0477112309999901</v>
      </c>
      <c r="AY557">
        <v>1.041540363</v>
      </c>
      <c r="AZ557">
        <v>1.036841417</v>
      </c>
      <c r="BA557">
        <v>1.036841417</v>
      </c>
      <c r="BB557">
        <v>1.048839799</v>
      </c>
      <c r="BC557">
        <v>1.042656472</v>
      </c>
      <c r="BD557">
        <v>1.006598661</v>
      </c>
      <c r="BE557">
        <v>1.006598661</v>
      </c>
      <c r="BF557">
        <v>0.95492384599999902</v>
      </c>
      <c r="BG557">
        <v>0.91682148200000002</v>
      </c>
      <c r="BH557">
        <v>0.21970442100000001</v>
      </c>
      <c r="BI557">
        <v>0.21970442100000001</v>
      </c>
      <c r="BJ557">
        <v>0.165963894</v>
      </c>
      <c r="BK557">
        <v>0.200725816</v>
      </c>
      <c r="BL557">
        <v>0.162760554</v>
      </c>
      <c r="BM557">
        <v>0.162760554</v>
      </c>
      <c r="BN557">
        <v>0.166015943</v>
      </c>
      <c r="BO557">
        <v>0.19972778899999999</v>
      </c>
      <c r="BP557">
        <v>1.0691190909999999</v>
      </c>
      <c r="BQ557">
        <v>1.0691190909999999</v>
      </c>
      <c r="BR557">
        <v>0.131944635</v>
      </c>
      <c r="BS557">
        <v>0.26316795199999998</v>
      </c>
      <c r="BT557">
        <v>0.97831624699999997</v>
      </c>
      <c r="BU557">
        <v>0.97831624699999997</v>
      </c>
      <c r="BV557">
        <v>0.98633250099999903</v>
      </c>
      <c r="BW557">
        <v>0.98950838599999902</v>
      </c>
      <c r="BX557">
        <v>147.0038342</v>
      </c>
      <c r="BY557">
        <v>0</v>
      </c>
      <c r="BZ557">
        <v>0</v>
      </c>
      <c r="CA557">
        <v>0</v>
      </c>
      <c r="CB557">
        <v>6255526.335</v>
      </c>
      <c r="CC557">
        <v>0</v>
      </c>
      <c r="CD557">
        <v>0</v>
      </c>
      <c r="CE557">
        <v>0</v>
      </c>
    </row>
    <row r="558" spans="1:83" x14ac:dyDescent="0.25">
      <c r="A558">
        <v>98</v>
      </c>
      <c r="B558" t="s">
        <v>90</v>
      </c>
      <c r="C558">
        <v>2</v>
      </c>
      <c r="D558">
        <v>2018</v>
      </c>
      <c r="E558">
        <v>2016</v>
      </c>
      <c r="F558">
        <v>0.191493108</v>
      </c>
      <c r="G558" s="1">
        <v>1.7900000000000001E-8</v>
      </c>
      <c r="H558">
        <v>0.16498048000000001</v>
      </c>
      <c r="I558">
        <v>0.643526394</v>
      </c>
      <c r="J558">
        <v>166.60110969999999</v>
      </c>
      <c r="K558">
        <v>74.435573509999998</v>
      </c>
      <c r="L558">
        <v>66.956979869999998</v>
      </c>
      <c r="M558">
        <v>62.822904250000001</v>
      </c>
      <c r="N558">
        <v>42953.29</v>
      </c>
      <c r="O558">
        <v>8.9999999999999993E-3</v>
      </c>
      <c r="P558">
        <v>92078.425000000003</v>
      </c>
      <c r="Q558">
        <v>382797.886</v>
      </c>
      <c r="R558">
        <v>37369834.640000001</v>
      </c>
      <c r="S558">
        <v>37369834.640000001</v>
      </c>
      <c r="T558">
        <v>1</v>
      </c>
      <c r="U558">
        <v>2E-3</v>
      </c>
      <c r="V558">
        <v>37552.798900000002</v>
      </c>
      <c r="W558">
        <v>2E-3</v>
      </c>
      <c r="X558">
        <v>7.6643885709999999</v>
      </c>
      <c r="Y558">
        <v>7.6643885709999999</v>
      </c>
      <c r="Z558">
        <v>4.6503779730000003</v>
      </c>
      <c r="AA558">
        <v>2.7874147009999999</v>
      </c>
      <c r="AB558">
        <v>92.165536169999996</v>
      </c>
      <c r="AC558">
        <v>0</v>
      </c>
      <c r="AD558">
        <v>0</v>
      </c>
      <c r="AE558">
        <v>0</v>
      </c>
      <c r="AF558">
        <v>3958813.003</v>
      </c>
      <c r="AG558">
        <v>0</v>
      </c>
      <c r="AH558">
        <v>0</v>
      </c>
      <c r="AI558">
        <v>0</v>
      </c>
      <c r="AJ558">
        <v>66.771184939999998</v>
      </c>
      <c r="AK558">
        <v>66.771184939999998</v>
      </c>
      <c r="AL558">
        <v>62.306601899999997</v>
      </c>
      <c r="AM558">
        <v>60.035489550000001</v>
      </c>
      <c r="AN558">
        <v>74.435573509999998</v>
      </c>
      <c r="AO558">
        <v>74.435573509999998</v>
      </c>
      <c r="AP558">
        <v>66.956979869999998</v>
      </c>
      <c r="AQ558">
        <v>62.822904250000001</v>
      </c>
      <c r="AR558">
        <v>7156065.7790000001</v>
      </c>
      <c r="AS558">
        <v>0.66992016200000004</v>
      </c>
      <c r="AT558">
        <v>6165293.2489999998</v>
      </c>
      <c r="AU558">
        <v>24048474.940000001</v>
      </c>
      <c r="AV558">
        <v>1.036251963</v>
      </c>
      <c r="AW558">
        <v>1.036251963</v>
      </c>
      <c r="AX558">
        <v>1.0477112309999901</v>
      </c>
      <c r="AY558">
        <v>1.041540363</v>
      </c>
      <c r="AZ558">
        <v>1.036841417</v>
      </c>
      <c r="BA558">
        <v>1.036841417</v>
      </c>
      <c r="BB558">
        <v>1.048839799</v>
      </c>
      <c r="BC558">
        <v>1.042656472</v>
      </c>
      <c r="BD558">
        <v>1.006598661</v>
      </c>
      <c r="BE558">
        <v>1.006598661</v>
      </c>
      <c r="BF558">
        <v>0.95492384599999902</v>
      </c>
      <c r="BG558">
        <v>0.91682148200000002</v>
      </c>
      <c r="BH558">
        <v>0.21970442100000001</v>
      </c>
      <c r="BI558">
        <v>0.21970442100000001</v>
      </c>
      <c r="BJ558">
        <v>0.165963894</v>
      </c>
      <c r="BK558">
        <v>0.200725816</v>
      </c>
      <c r="BL558">
        <v>0.162760554</v>
      </c>
      <c r="BM558">
        <v>0.162760554</v>
      </c>
      <c r="BN558">
        <v>0.166015943</v>
      </c>
      <c r="BO558">
        <v>0.19972778899999999</v>
      </c>
      <c r="BP558">
        <v>1.0691190909999999</v>
      </c>
      <c r="BQ558">
        <v>1.0691190909999999</v>
      </c>
      <c r="BR558">
        <v>0.131944635</v>
      </c>
      <c r="BS558">
        <v>0.26316795199999998</v>
      </c>
      <c r="BT558">
        <v>0.97831624699999997</v>
      </c>
      <c r="BU558">
        <v>0.97831624699999997</v>
      </c>
      <c r="BV558">
        <v>0.98633250099999903</v>
      </c>
      <c r="BW558">
        <v>0.98950838599999902</v>
      </c>
      <c r="BX558">
        <v>155.41779119999899</v>
      </c>
      <c r="BY558">
        <v>0</v>
      </c>
      <c r="BZ558">
        <v>0</v>
      </c>
      <c r="CA558">
        <v>0</v>
      </c>
      <c r="CB558">
        <v>6675705.4579999996</v>
      </c>
      <c r="CC558">
        <v>0</v>
      </c>
      <c r="CD558">
        <v>0</v>
      </c>
      <c r="CE558">
        <v>0</v>
      </c>
    </row>
    <row r="559" spans="1:83" x14ac:dyDescent="0.25">
      <c r="A559">
        <v>99</v>
      </c>
      <c r="B559" t="s">
        <v>90</v>
      </c>
      <c r="C559">
        <v>2</v>
      </c>
      <c r="D559">
        <v>2019</v>
      </c>
      <c r="E559">
        <v>2017</v>
      </c>
      <c r="F559">
        <v>0.21294010699999999</v>
      </c>
      <c r="G559" s="1">
        <v>5.5000000000000003E-8</v>
      </c>
      <c r="H559">
        <v>0.20037435399999901</v>
      </c>
      <c r="I559">
        <v>0.58668548399999998</v>
      </c>
      <c r="J559">
        <v>179.37495859999899</v>
      </c>
      <c r="K559">
        <v>110.05579309999899</v>
      </c>
      <c r="L559">
        <v>76.340462770000002</v>
      </c>
      <c r="M559">
        <v>53.043905559999999</v>
      </c>
      <c r="N559">
        <v>40374.525000000001</v>
      </c>
      <c r="O559">
        <v>1.7000000000000001E-2</v>
      </c>
      <c r="P559">
        <v>89268.680999999997</v>
      </c>
      <c r="Q559">
        <v>376167.80299999902</v>
      </c>
      <c r="R559">
        <v>34010402.450000003</v>
      </c>
      <c r="S559">
        <v>34010402.450000003</v>
      </c>
      <c r="T559">
        <v>1</v>
      </c>
      <c r="U559">
        <v>2E-3</v>
      </c>
      <c r="V559">
        <v>38008.375549999997</v>
      </c>
      <c r="W559">
        <v>2E-3</v>
      </c>
      <c r="X559">
        <v>-3.127449157</v>
      </c>
      <c r="Y559">
        <v>-3.127449157</v>
      </c>
      <c r="Z559">
        <v>5.8943632999999898E-2</v>
      </c>
      <c r="AA559">
        <v>1.1857505269999999</v>
      </c>
      <c r="AB559">
        <v>69.319165420000004</v>
      </c>
      <c r="AC559">
        <v>0</v>
      </c>
      <c r="AD559">
        <v>0</v>
      </c>
      <c r="AE559">
        <v>0</v>
      </c>
      <c r="AF559">
        <v>2798728.3769999999</v>
      </c>
      <c r="AG559">
        <v>0</v>
      </c>
      <c r="AH559">
        <v>0</v>
      </c>
      <c r="AI559">
        <v>0</v>
      </c>
      <c r="AJ559">
        <v>113.18324229999899</v>
      </c>
      <c r="AK559">
        <v>113.18324229999899</v>
      </c>
      <c r="AL559">
        <v>76.28151914</v>
      </c>
      <c r="AM559">
        <v>51.858155029999999</v>
      </c>
      <c r="AN559">
        <v>110.05579309999899</v>
      </c>
      <c r="AO559">
        <v>110.05579309999899</v>
      </c>
      <c r="AP559">
        <v>76.340462770000002</v>
      </c>
      <c r="AQ559">
        <v>53.043905559999999</v>
      </c>
      <c r="AR559">
        <v>7242178.7489999998</v>
      </c>
      <c r="AS559">
        <v>1.8709484830000001</v>
      </c>
      <c r="AT559">
        <v>6814812.4189999998</v>
      </c>
      <c r="AU559">
        <v>19953409.420000002</v>
      </c>
      <c r="AV559">
        <v>1.036251963</v>
      </c>
      <c r="AW559">
        <v>1.036251963</v>
      </c>
      <c r="AX559">
        <v>1.0477112309999901</v>
      </c>
      <c r="AY559">
        <v>1.041540363</v>
      </c>
      <c r="AZ559">
        <v>1.036841417</v>
      </c>
      <c r="BA559">
        <v>1.036841417</v>
      </c>
      <c r="BB559">
        <v>1.048839799</v>
      </c>
      <c r="BC559">
        <v>1.042656472</v>
      </c>
      <c r="BD559">
        <v>1.006598661</v>
      </c>
      <c r="BE559">
        <v>1.006598661</v>
      </c>
      <c r="BF559">
        <v>0.95492384599999902</v>
      </c>
      <c r="BG559">
        <v>0.91682148200000002</v>
      </c>
      <c r="BH559">
        <v>0.21970442100000001</v>
      </c>
      <c r="BI559">
        <v>0.21970442100000001</v>
      </c>
      <c r="BJ559">
        <v>0.165963894</v>
      </c>
      <c r="BK559">
        <v>0.200725816</v>
      </c>
      <c r="BL559">
        <v>0.162760554</v>
      </c>
      <c r="BM559">
        <v>0.162760554</v>
      </c>
      <c r="BN559">
        <v>0.166015943</v>
      </c>
      <c r="BO559">
        <v>0.19972778899999999</v>
      </c>
      <c r="BP559">
        <v>1.0691190909999999</v>
      </c>
      <c r="BQ559">
        <v>1.0691190909999999</v>
      </c>
      <c r="BR559">
        <v>0.131944635</v>
      </c>
      <c r="BS559">
        <v>0.26316795199999998</v>
      </c>
      <c r="BT559">
        <v>0.97831624699999997</v>
      </c>
      <c r="BU559">
        <v>0.97831624699999997</v>
      </c>
      <c r="BV559">
        <v>0.98633250099999903</v>
      </c>
      <c r="BW559">
        <v>0.98950838599999902</v>
      </c>
      <c r="BX559">
        <v>150.64252490000001</v>
      </c>
      <c r="BY559">
        <v>0</v>
      </c>
      <c r="BZ559">
        <v>0</v>
      </c>
      <c r="CA559">
        <v>0</v>
      </c>
      <c r="CB559">
        <v>6082120.3859999999</v>
      </c>
      <c r="CC559">
        <v>0</v>
      </c>
      <c r="CD559">
        <v>0</v>
      </c>
      <c r="CE559">
        <v>0</v>
      </c>
    </row>
    <row r="560" spans="1:83" x14ac:dyDescent="0.25">
      <c r="A560">
        <v>237</v>
      </c>
      <c r="B560" t="s">
        <v>90</v>
      </c>
      <c r="C560">
        <v>2</v>
      </c>
      <c r="D560">
        <v>2020</v>
      </c>
      <c r="E560">
        <v>2018</v>
      </c>
      <c r="F560">
        <v>0.161554161307635</v>
      </c>
      <c r="G560" s="1">
        <v>2.7381268865328199E-5</v>
      </c>
      <c r="H560">
        <v>0.19349911106525899</v>
      </c>
      <c r="I560">
        <v>0.644919346358239</v>
      </c>
      <c r="J560">
        <v>283.68405169659002</v>
      </c>
      <c r="K560">
        <v>134.865869227377</v>
      </c>
      <c r="L560">
        <v>107.692025117885</v>
      </c>
      <c r="M560">
        <v>85.212780615508805</v>
      </c>
      <c r="N560">
        <v>39993.445387570202</v>
      </c>
      <c r="O560">
        <v>10.010005329477</v>
      </c>
      <c r="P560">
        <v>88588.678889347997</v>
      </c>
      <c r="Q560">
        <v>373150.01440737402</v>
      </c>
      <c r="R560">
        <v>49304072.662609898</v>
      </c>
      <c r="S560">
        <v>49304072.662609898</v>
      </c>
      <c r="T560">
        <v>1</v>
      </c>
      <c r="U560">
        <v>2E-3</v>
      </c>
      <c r="V560">
        <v>38354.090386602998</v>
      </c>
      <c r="W560">
        <v>2E-3</v>
      </c>
      <c r="X560">
        <v>4.7181116907507796</v>
      </c>
      <c r="Y560">
        <v>4.7181116907507796</v>
      </c>
      <c r="Z560">
        <v>4.9041366888403903</v>
      </c>
      <c r="AA560">
        <v>3.3985911297876301</v>
      </c>
      <c r="AB560">
        <v>148.81818246921199</v>
      </c>
      <c r="AC560">
        <v>0</v>
      </c>
      <c r="AD560">
        <v>0</v>
      </c>
      <c r="AE560">
        <v>0</v>
      </c>
      <c r="AF560">
        <v>2571527.3324663499</v>
      </c>
      <c r="AG560">
        <v>0</v>
      </c>
      <c r="AH560">
        <v>0</v>
      </c>
      <c r="AI560">
        <v>0</v>
      </c>
      <c r="AJ560">
        <v>130.14775753662701</v>
      </c>
      <c r="AK560">
        <v>130.14775753662701</v>
      </c>
      <c r="AL560">
        <v>102.787888429045</v>
      </c>
      <c r="AM560">
        <v>81.814189485721201</v>
      </c>
      <c r="AN560">
        <v>134.865869227377</v>
      </c>
      <c r="AO560">
        <v>134.865869227377</v>
      </c>
      <c r="AP560">
        <v>107.692025117885</v>
      </c>
      <c r="AQ560">
        <v>85.212780615508805</v>
      </c>
      <c r="AR560">
        <v>7965278.1080586901</v>
      </c>
      <c r="AS560">
        <v>1350.0080697306</v>
      </c>
      <c r="AT560">
        <v>9540294.2321119905</v>
      </c>
      <c r="AU560">
        <v>31797150.3143695</v>
      </c>
      <c r="AV560">
        <v>1.0349804611176301</v>
      </c>
      <c r="AW560">
        <v>1.0349804611176301</v>
      </c>
      <c r="AX560">
        <v>1.04667371191425</v>
      </c>
      <c r="AY560">
        <v>1.04045412085447</v>
      </c>
      <c r="AZ560">
        <v>1.0355691918457799</v>
      </c>
      <c r="BA560">
        <v>1.0355691918457799</v>
      </c>
      <c r="BB560">
        <v>1.0478011623249801</v>
      </c>
      <c r="BC560">
        <v>1.0415690658432799</v>
      </c>
      <c r="BD560">
        <v>1.00536354431221</v>
      </c>
      <c r="BE560">
        <v>1.00536354431221</v>
      </c>
      <c r="BF560">
        <v>0.95456014048563698</v>
      </c>
      <c r="BG560">
        <v>0.91645372412867299</v>
      </c>
      <c r="BH560">
        <v>0.21970442100000001</v>
      </c>
      <c r="BI560">
        <v>0.21970442100000001</v>
      </c>
      <c r="BJ560">
        <v>0.165963894</v>
      </c>
      <c r="BK560">
        <v>0.200725816</v>
      </c>
      <c r="BL560">
        <v>0.162760554</v>
      </c>
      <c r="BM560">
        <v>0.162760554</v>
      </c>
      <c r="BN560">
        <v>0.166015943</v>
      </c>
      <c r="BO560">
        <v>0.19972778899999999</v>
      </c>
      <c r="BP560">
        <v>1.0691190909999999</v>
      </c>
      <c r="BQ560">
        <v>1.0691190909999999</v>
      </c>
      <c r="BR560">
        <v>0.131944635</v>
      </c>
      <c r="BS560">
        <v>0.26316795199999998</v>
      </c>
      <c r="BT560">
        <v>0.97831624699999997</v>
      </c>
      <c r="BU560">
        <v>0.97831624699999997</v>
      </c>
      <c r="BV560">
        <v>0.98633250099999903</v>
      </c>
      <c r="BW560">
        <v>0.98950838599999902</v>
      </c>
      <c r="BX560">
        <v>158.48481607982299</v>
      </c>
      <c r="BY560">
        <v>0</v>
      </c>
      <c r="BZ560">
        <v>0</v>
      </c>
      <c r="CA560">
        <v>0</v>
      </c>
      <c r="CB560">
        <v>6398749.1689352198</v>
      </c>
      <c r="CC560">
        <v>0</v>
      </c>
      <c r="CD560">
        <v>0</v>
      </c>
      <c r="CE560">
        <v>0</v>
      </c>
    </row>
    <row r="561" spans="1:83" x14ac:dyDescent="0.25">
      <c r="A561">
        <v>259</v>
      </c>
      <c r="B561" t="s">
        <v>90</v>
      </c>
      <c r="C561">
        <v>2</v>
      </c>
      <c r="D561">
        <v>2021</v>
      </c>
      <c r="E561">
        <v>2019</v>
      </c>
      <c r="F561">
        <v>0.21238438778288901</v>
      </c>
      <c r="G561" s="1">
        <v>2.6838892028145E-5</v>
      </c>
      <c r="H561">
        <v>0.18177740624352101</v>
      </c>
      <c r="I561">
        <v>0.60581136708156003</v>
      </c>
      <c r="J561">
        <v>276.08464873554499</v>
      </c>
      <c r="K561">
        <v>134.700386108684</v>
      </c>
      <c r="L561">
        <v>107.58538072185701</v>
      </c>
      <c r="M561">
        <v>85.123910594787304</v>
      </c>
      <c r="N561">
        <v>40030.890359098797</v>
      </c>
      <c r="O561">
        <v>10.458529983023301</v>
      </c>
      <c r="P561">
        <v>88687.322659941798</v>
      </c>
      <c r="Q561">
        <v>373560.333302602</v>
      </c>
      <c r="R561">
        <v>52489798.213919297</v>
      </c>
      <c r="S561">
        <v>52489798.213919297</v>
      </c>
      <c r="T561">
        <v>1</v>
      </c>
      <c r="U561">
        <v>2E-3</v>
      </c>
      <c r="V561">
        <v>38702.949760338</v>
      </c>
      <c r="W561">
        <v>2E-3</v>
      </c>
      <c r="X561">
        <v>4.5526285720571904</v>
      </c>
      <c r="Y561">
        <v>4.5526285720571904</v>
      </c>
      <c r="Z561">
        <v>4.7974922928122901</v>
      </c>
      <c r="AA561">
        <v>3.3097211090661598</v>
      </c>
      <c r="AB561">
        <v>141.38426262686099</v>
      </c>
      <c r="AC561">
        <v>0</v>
      </c>
      <c r="AD561">
        <v>0</v>
      </c>
      <c r="AE561">
        <v>0</v>
      </c>
      <c r="AF561">
        <v>5755837.2708656304</v>
      </c>
      <c r="AG561">
        <v>0</v>
      </c>
      <c r="AH561">
        <v>0</v>
      </c>
      <c r="AI561">
        <v>0</v>
      </c>
      <c r="AJ561">
        <v>130.14775753662701</v>
      </c>
      <c r="AK561">
        <v>130.14775753662701</v>
      </c>
      <c r="AL561">
        <v>102.787888429045</v>
      </c>
      <c r="AM561">
        <v>81.814189485721201</v>
      </c>
      <c r="AN561">
        <v>134.700386108684</v>
      </c>
      <c r="AO561">
        <v>134.700386108684</v>
      </c>
      <c r="AP561">
        <v>107.58538072185701</v>
      </c>
      <c r="AQ561">
        <v>85.123910594787304</v>
      </c>
      <c r="AR561">
        <v>11148013.658510599</v>
      </c>
      <c r="AS561">
        <v>1408.7680268424999</v>
      </c>
      <c r="AT561">
        <v>9541459.3735720795</v>
      </c>
      <c r="AU561">
        <v>31798916.413809702</v>
      </c>
      <c r="AV561">
        <v>1.0351064349055401</v>
      </c>
      <c r="AW561">
        <v>1.0351064349055401</v>
      </c>
      <c r="AX561">
        <v>1.0468252235923401</v>
      </c>
      <c r="AY561">
        <v>1.0406028528280999</v>
      </c>
      <c r="AZ561">
        <v>1.0356952372917001</v>
      </c>
      <c r="BA561">
        <v>1.0356952372917001</v>
      </c>
      <c r="BB561">
        <v>1.0479528372076099</v>
      </c>
      <c r="BC561">
        <v>1.0417179571972901</v>
      </c>
      <c r="BD561">
        <v>1.00548591324444</v>
      </c>
      <c r="BE561">
        <v>1.00548591324444</v>
      </c>
      <c r="BF561">
        <v>0.95461328577050597</v>
      </c>
      <c r="BG561">
        <v>0.91650411113994201</v>
      </c>
      <c r="BH561">
        <v>0.21970442100000001</v>
      </c>
      <c r="BI561">
        <v>0.21970442100000001</v>
      </c>
      <c r="BJ561">
        <v>0.165963894</v>
      </c>
      <c r="BK561">
        <v>0.200725816</v>
      </c>
      <c r="BL561">
        <v>0.162760554</v>
      </c>
      <c r="BM561">
        <v>0.162760554</v>
      </c>
      <c r="BN561">
        <v>0.166015943</v>
      </c>
      <c r="BO561">
        <v>0.19972778899999999</v>
      </c>
      <c r="BP561">
        <v>1.0691190909999999</v>
      </c>
      <c r="BQ561">
        <v>1.0691190909999999</v>
      </c>
      <c r="BR561">
        <v>0.131944635</v>
      </c>
      <c r="BS561">
        <v>0.26316795199999998</v>
      </c>
      <c r="BT561">
        <v>0.97831624699999997</v>
      </c>
      <c r="BU561">
        <v>0.97831624699999997</v>
      </c>
      <c r="BV561">
        <v>0.98633250099999903</v>
      </c>
      <c r="BW561">
        <v>0.98950838599999902</v>
      </c>
      <c r="BX561">
        <v>148.81818246921199</v>
      </c>
      <c r="BY561">
        <v>0</v>
      </c>
      <c r="BZ561">
        <v>0</v>
      </c>
      <c r="CA561">
        <v>0</v>
      </c>
      <c r="CB561">
        <v>5951751.8532599201</v>
      </c>
      <c r="CC561">
        <v>0</v>
      </c>
      <c r="CD561">
        <v>0</v>
      </c>
      <c r="CE561">
        <v>0</v>
      </c>
    </row>
    <row r="562" spans="1:83" x14ac:dyDescent="0.25">
      <c r="A562">
        <v>281</v>
      </c>
      <c r="B562" t="s">
        <v>90</v>
      </c>
      <c r="C562">
        <v>2</v>
      </c>
      <c r="D562">
        <v>2022</v>
      </c>
      <c r="E562">
        <v>2020</v>
      </c>
      <c r="F562">
        <v>0.20860169529747299</v>
      </c>
      <c r="G562" s="1">
        <v>2.79628998630297E-5</v>
      </c>
      <c r="H562">
        <v>0.18265215990436001</v>
      </c>
      <c r="I562">
        <v>0.60871818189830296</v>
      </c>
      <c r="J562">
        <v>271.24152913206501</v>
      </c>
      <c r="K562">
        <v>134.71678131468801</v>
      </c>
      <c r="L562">
        <v>107.60095428731999</v>
      </c>
      <c r="M562">
        <v>85.1360789806604</v>
      </c>
      <c r="N562">
        <v>40071.426997808099</v>
      </c>
      <c r="O562">
        <v>10.856275630624101</v>
      </c>
      <c r="P562">
        <v>88782.841571591605</v>
      </c>
      <c r="Q562">
        <v>373958.13151097699</v>
      </c>
      <c r="R562">
        <v>52302247.5203439</v>
      </c>
      <c r="S562">
        <v>52302247.5203439</v>
      </c>
      <c r="T562">
        <v>1</v>
      </c>
      <c r="U562">
        <v>2E-3</v>
      </c>
      <c r="V562">
        <v>39054.982273141701</v>
      </c>
      <c r="W562">
        <v>2E-3</v>
      </c>
      <c r="X562">
        <v>4.5690237780616103</v>
      </c>
      <c r="Y562">
        <v>4.5690237780616103</v>
      </c>
      <c r="Z562">
        <v>4.8130658582753796</v>
      </c>
      <c r="AA562">
        <v>3.3218894949392701</v>
      </c>
      <c r="AB562">
        <v>136.52474781737601</v>
      </c>
      <c r="AC562">
        <v>0</v>
      </c>
      <c r="AD562">
        <v>0</v>
      </c>
      <c r="AE562">
        <v>0</v>
      </c>
      <c r="AF562">
        <v>5512043.8327805502</v>
      </c>
      <c r="AG562">
        <v>0</v>
      </c>
      <c r="AH562">
        <v>0</v>
      </c>
      <c r="AI562">
        <v>0</v>
      </c>
      <c r="AJ562">
        <v>130.14775753662701</v>
      </c>
      <c r="AK562">
        <v>130.14775753662701</v>
      </c>
      <c r="AL562">
        <v>102.787888429045</v>
      </c>
      <c r="AM562">
        <v>81.814189485721201</v>
      </c>
      <c r="AN562">
        <v>134.71678131468801</v>
      </c>
      <c r="AO562">
        <v>134.71678131468801</v>
      </c>
      <c r="AP562">
        <v>107.60095428731999</v>
      </c>
      <c r="AQ562">
        <v>85.1360789806604</v>
      </c>
      <c r="AR562">
        <v>10910337.5006117</v>
      </c>
      <c r="AS562">
        <v>1462.5225100227699</v>
      </c>
      <c r="AT562">
        <v>9553118.4774432797</v>
      </c>
      <c r="AU562">
        <v>31837329.019778799</v>
      </c>
      <c r="AV562">
        <v>1.03524269881513</v>
      </c>
      <c r="AW562">
        <v>1.03524269881513</v>
      </c>
      <c r="AX562">
        <v>1.04697179368146</v>
      </c>
      <c r="AY562">
        <v>1.04074690852343</v>
      </c>
      <c r="AZ562">
        <v>1.03583157871267</v>
      </c>
      <c r="BA562">
        <v>1.03583157871267</v>
      </c>
      <c r="BB562">
        <v>1.04809956517831</v>
      </c>
      <c r="BC562">
        <v>1.0418621672619199</v>
      </c>
      <c r="BD562">
        <v>1.0056182778370699</v>
      </c>
      <c r="BE562">
        <v>1.0056182778370699</v>
      </c>
      <c r="BF562">
        <v>0.9546646931303</v>
      </c>
      <c r="BG562">
        <v>0.91655290964193403</v>
      </c>
      <c r="BH562">
        <v>0.21970442100000001</v>
      </c>
      <c r="BI562">
        <v>0.21970442100000001</v>
      </c>
      <c r="BJ562">
        <v>0.165963894</v>
      </c>
      <c r="BK562">
        <v>0.200725816</v>
      </c>
      <c r="BL562">
        <v>0.162760554</v>
      </c>
      <c r="BM562">
        <v>0.162760554</v>
      </c>
      <c r="BN562">
        <v>0.166015943</v>
      </c>
      <c r="BO562">
        <v>0.19972778899999999</v>
      </c>
      <c r="BP562">
        <v>1.0691190909999999</v>
      </c>
      <c r="BQ562">
        <v>1.0691190909999999</v>
      </c>
      <c r="BR562">
        <v>0.131944635</v>
      </c>
      <c r="BS562">
        <v>0.26316795199999998</v>
      </c>
      <c r="BT562">
        <v>0.97831624699999997</v>
      </c>
      <c r="BU562">
        <v>0.97831624699999997</v>
      </c>
      <c r="BV562">
        <v>0.98633250099999903</v>
      </c>
      <c r="BW562">
        <v>0.98950838599999902</v>
      </c>
      <c r="BX562">
        <v>141.38426262686099</v>
      </c>
      <c r="BY562">
        <v>0</v>
      </c>
      <c r="BZ562">
        <v>0</v>
      </c>
      <c r="CA562">
        <v>0</v>
      </c>
      <c r="CB562">
        <v>5659737.9157179203</v>
      </c>
      <c r="CC562">
        <v>0</v>
      </c>
      <c r="CD562">
        <v>0</v>
      </c>
      <c r="CE562">
        <v>0</v>
      </c>
    </row>
    <row r="563" spans="1:83" x14ac:dyDescent="0.25">
      <c r="A563">
        <v>303</v>
      </c>
      <c r="B563" t="s">
        <v>90</v>
      </c>
      <c r="C563">
        <v>2</v>
      </c>
      <c r="D563">
        <v>2023</v>
      </c>
      <c r="E563">
        <v>2021</v>
      </c>
      <c r="F563">
        <v>0.207676988679137</v>
      </c>
      <c r="G563" s="1">
        <v>2.8123316522087201E-5</v>
      </c>
      <c r="H563">
        <v>0.18286599787240401</v>
      </c>
      <c r="I563">
        <v>0.60942889013193502</v>
      </c>
      <c r="J563">
        <v>269.837316355528</v>
      </c>
      <c r="K563">
        <v>134.734515756956</v>
      </c>
      <c r="L563">
        <v>107.616019917288</v>
      </c>
      <c r="M563">
        <v>85.147864780614995</v>
      </c>
      <c r="N563">
        <v>40111.462619364102</v>
      </c>
      <c r="O563">
        <v>10.9168723307146</v>
      </c>
      <c r="P563">
        <v>88872.336192528004</v>
      </c>
      <c r="Q563">
        <v>374334.48601359897</v>
      </c>
      <c r="R563">
        <v>52301068.613446496</v>
      </c>
      <c r="S563">
        <v>52301068.613446496</v>
      </c>
      <c r="T563">
        <v>1</v>
      </c>
      <c r="U563">
        <v>2E-3</v>
      </c>
      <c r="V563">
        <v>39410.216787106401</v>
      </c>
      <c r="W563">
        <v>2E-3</v>
      </c>
      <c r="X563">
        <v>4.58675822032912</v>
      </c>
      <c r="Y563">
        <v>4.58675822032912</v>
      </c>
      <c r="Z563">
        <v>4.82813148824264</v>
      </c>
      <c r="AA563">
        <v>3.3336752948938102</v>
      </c>
      <c r="AB563">
        <v>135.102800598572</v>
      </c>
      <c r="AC563">
        <v>0</v>
      </c>
      <c r="AD563">
        <v>0</v>
      </c>
      <c r="AE563">
        <v>0</v>
      </c>
      <c r="AF563">
        <v>5457329.9420182398</v>
      </c>
      <c r="AG563">
        <v>0</v>
      </c>
      <c r="AH563">
        <v>0</v>
      </c>
      <c r="AI563">
        <v>0</v>
      </c>
      <c r="AJ563">
        <v>130.14775753662701</v>
      </c>
      <c r="AK563">
        <v>130.14775753662701</v>
      </c>
      <c r="AL563">
        <v>102.787888429045</v>
      </c>
      <c r="AM563">
        <v>81.814189485721201</v>
      </c>
      <c r="AN563">
        <v>134.734515756956</v>
      </c>
      <c r="AO563">
        <v>134.734515756956</v>
      </c>
      <c r="AP563">
        <v>107.616019917288</v>
      </c>
      <c r="AQ563">
        <v>85.147864780614995</v>
      </c>
      <c r="AR563">
        <v>10861728.4343415</v>
      </c>
      <c r="AS563">
        <v>1470.8795070593501</v>
      </c>
      <c r="AT563">
        <v>9564087.1017910093</v>
      </c>
      <c r="AU563">
        <v>31873782.197806899</v>
      </c>
      <c r="AV563">
        <v>1.0353771601119199</v>
      </c>
      <c r="AW563">
        <v>1.0353771601119199</v>
      </c>
      <c r="AX563">
        <v>1.04710899119034</v>
      </c>
      <c r="AY563">
        <v>1.0408830726225</v>
      </c>
      <c r="AZ563">
        <v>1.0359661164954299</v>
      </c>
      <c r="BA563">
        <v>1.0359661164954299</v>
      </c>
      <c r="BB563">
        <v>1.0482369104728699</v>
      </c>
      <c r="BC563">
        <v>1.0419984772736901</v>
      </c>
      <c r="BD563">
        <v>1.0057488914003001</v>
      </c>
      <c r="BE563">
        <v>1.0057488914003001</v>
      </c>
      <c r="BF563">
        <v>0.95471280904623701</v>
      </c>
      <c r="BG563">
        <v>0.91659903095677797</v>
      </c>
      <c r="BH563">
        <v>0.21970442100000001</v>
      </c>
      <c r="BI563">
        <v>0.21970442100000001</v>
      </c>
      <c r="BJ563">
        <v>0.165963894</v>
      </c>
      <c r="BK563">
        <v>0.200725816</v>
      </c>
      <c r="BL563">
        <v>0.162760554</v>
      </c>
      <c r="BM563">
        <v>0.162760554</v>
      </c>
      <c r="BN563">
        <v>0.166015943</v>
      </c>
      <c r="BO563">
        <v>0.19972778899999999</v>
      </c>
      <c r="BP563">
        <v>1.0691190909999999</v>
      </c>
      <c r="BQ563">
        <v>1.0691190909999999</v>
      </c>
      <c r="BR563">
        <v>0.131944635</v>
      </c>
      <c r="BS563">
        <v>0.26316795199999998</v>
      </c>
      <c r="BT563">
        <v>0.97831624699999997</v>
      </c>
      <c r="BU563">
        <v>0.97831624699999997</v>
      </c>
      <c r="BV563">
        <v>0.98633250099999903</v>
      </c>
      <c r="BW563">
        <v>0.98950838599999902</v>
      </c>
      <c r="BX563">
        <v>136.52474781737601</v>
      </c>
      <c r="BY563">
        <v>0</v>
      </c>
      <c r="BZ563">
        <v>0</v>
      </c>
      <c r="CA563">
        <v>0</v>
      </c>
      <c r="CB563">
        <v>5470741.4655581797</v>
      </c>
      <c r="CC563">
        <v>0</v>
      </c>
      <c r="CD563">
        <v>0</v>
      </c>
      <c r="CE563">
        <v>0</v>
      </c>
    </row>
    <row r="564" spans="1:83" x14ac:dyDescent="0.25">
      <c r="A564">
        <v>325</v>
      </c>
      <c r="B564" t="s">
        <v>90</v>
      </c>
      <c r="C564">
        <v>2</v>
      </c>
      <c r="D564">
        <v>2024</v>
      </c>
      <c r="E564">
        <v>2022</v>
      </c>
      <c r="F564">
        <v>0.111587260365624</v>
      </c>
      <c r="G564" s="1">
        <v>7.1686517056838403E-5</v>
      </c>
      <c r="H564">
        <v>0.201562604873539</v>
      </c>
      <c r="I564">
        <v>0.68677844824377898</v>
      </c>
      <c r="J564">
        <v>144.99056230001</v>
      </c>
      <c r="K564">
        <v>144.99056230001</v>
      </c>
      <c r="L564">
        <v>117.868668866326</v>
      </c>
      <c r="M564">
        <v>95.397551642819394</v>
      </c>
      <c r="N564">
        <v>40076.342598455303</v>
      </c>
      <c r="O564">
        <v>25.746070006974499</v>
      </c>
      <c r="P564">
        <v>89048.125732029803</v>
      </c>
      <c r="Q564">
        <v>374880.308752282</v>
      </c>
      <c r="R564">
        <v>52073072.044592701</v>
      </c>
      <c r="S564">
        <v>52073072.044592701</v>
      </c>
      <c r="T564">
        <v>1</v>
      </c>
      <c r="U564">
        <v>2E-3</v>
      </c>
      <c r="V564">
        <v>39768.682426847299</v>
      </c>
      <c r="W564">
        <v>2E-3</v>
      </c>
      <c r="X564">
        <v>4.6042580565809699</v>
      </c>
      <c r="Y564">
        <v>4.6042580565809699</v>
      </c>
      <c r="Z564">
        <v>4.8422337304780703</v>
      </c>
      <c r="AA564">
        <v>3.3448154502957301</v>
      </c>
      <c r="AB564">
        <v>10.2385467068025</v>
      </c>
      <c r="AC564">
        <v>10.2385467068025</v>
      </c>
      <c r="AD564">
        <v>10.2385467068025</v>
      </c>
      <c r="AE564">
        <v>10.2385467068025</v>
      </c>
      <c r="AF564">
        <v>410683.08350652299</v>
      </c>
      <c r="AG564">
        <v>111.772907250222</v>
      </c>
      <c r="AH564">
        <v>909923.56504985399</v>
      </c>
      <c r="AI564">
        <v>3832641.1190171498</v>
      </c>
      <c r="AJ564">
        <v>130.14775753662701</v>
      </c>
      <c r="AK564">
        <v>130.14775753662701</v>
      </c>
      <c r="AL564">
        <v>102.787888429045</v>
      </c>
      <c r="AM564">
        <v>81.814189485721201</v>
      </c>
      <c r="AN564">
        <v>134.752015593208</v>
      </c>
      <c r="AO564">
        <v>134.752015593208</v>
      </c>
      <c r="AP564">
        <v>107.630122159523</v>
      </c>
      <c r="AQ564">
        <v>85.159004936016899</v>
      </c>
      <c r="AR564">
        <v>5810691.4482779102</v>
      </c>
      <c r="AS564">
        <v>3732.9371673266701</v>
      </c>
      <c r="AT564">
        <v>10495984.0450755</v>
      </c>
      <c r="AU564">
        <v>35762663.614071898</v>
      </c>
      <c r="AV564">
        <v>1.0352593104882</v>
      </c>
      <c r="AW564">
        <v>1.0352593104882</v>
      </c>
      <c r="AX564">
        <v>1.0473782448859601</v>
      </c>
      <c r="AY564">
        <v>1.0410803771647601</v>
      </c>
      <c r="AZ564">
        <v>1.03584819983499</v>
      </c>
      <c r="BA564">
        <v>1.03584819983499</v>
      </c>
      <c r="BB564">
        <v>1.0485064542017499</v>
      </c>
      <c r="BC564">
        <v>1.04219599324643</v>
      </c>
      <c r="BD564">
        <v>1.0056344141518401</v>
      </c>
      <c r="BE564">
        <v>1.0056344141518401</v>
      </c>
      <c r="BF564">
        <v>0.95480723017447999</v>
      </c>
      <c r="BG564">
        <v>0.91666585629775499</v>
      </c>
      <c r="BH564">
        <v>0.21970442100000001</v>
      </c>
      <c r="BI564">
        <v>0.21970442100000001</v>
      </c>
      <c r="BJ564">
        <v>0.165963894</v>
      </c>
      <c r="BK564">
        <v>0.200725816</v>
      </c>
      <c r="BL564">
        <v>0.162760554</v>
      </c>
      <c r="BM564">
        <v>0.162760554</v>
      </c>
      <c r="BN564">
        <v>0.166015943</v>
      </c>
      <c r="BO564">
        <v>0.19972778899999999</v>
      </c>
      <c r="BP564">
        <v>1.0691190909999999</v>
      </c>
      <c r="BQ564">
        <v>1.0691190909999999</v>
      </c>
      <c r="BR564">
        <v>0.131944635</v>
      </c>
      <c r="BS564">
        <v>0.26316795199999998</v>
      </c>
      <c r="BT564">
        <v>0.97831624699999997</v>
      </c>
      <c r="BU564">
        <v>0.97831624699999997</v>
      </c>
      <c r="BV564">
        <v>0.98633250099999903</v>
      </c>
      <c r="BW564">
        <v>0.98950838599999902</v>
      </c>
      <c r="BX564">
        <v>10.2385467068025</v>
      </c>
      <c r="BY564">
        <v>10.2385467068025</v>
      </c>
      <c r="BZ564">
        <v>10.2385467068025</v>
      </c>
      <c r="CA564">
        <v>10.2385467068025</v>
      </c>
      <c r="CB564">
        <v>410683.08350652299</v>
      </c>
      <c r="CC564">
        <v>111.772907250222</v>
      </c>
      <c r="CD564">
        <v>909923.56504985399</v>
      </c>
      <c r="CE564">
        <v>3832641.1190171498</v>
      </c>
    </row>
    <row r="565" spans="1:83" x14ac:dyDescent="0.25">
      <c r="A565">
        <v>347</v>
      </c>
      <c r="B565" t="s">
        <v>90</v>
      </c>
      <c r="C565">
        <v>2</v>
      </c>
      <c r="D565">
        <v>2025</v>
      </c>
      <c r="E565">
        <v>2023</v>
      </c>
      <c r="F565">
        <v>0.111544777553111</v>
      </c>
      <c r="G565" s="1">
        <v>7.1628284204090803E-5</v>
      </c>
      <c r="H565">
        <v>0.201569582698578</v>
      </c>
      <c r="I565">
        <v>0.68681401146410603</v>
      </c>
      <c r="J565">
        <v>145.01702674704401</v>
      </c>
      <c r="K565">
        <v>145.01702674704401</v>
      </c>
      <c r="L565">
        <v>117.938147196438</v>
      </c>
      <c r="M565">
        <v>95.455496265313997</v>
      </c>
      <c r="N565">
        <v>40115.708856152101</v>
      </c>
      <c r="O565">
        <v>25.760232419925298</v>
      </c>
      <c r="P565">
        <v>89136.365427926197</v>
      </c>
      <c r="Q565">
        <v>375251.49595113198</v>
      </c>
      <c r="R565">
        <v>52153592.053194202</v>
      </c>
      <c r="S565">
        <v>52153592.053194202</v>
      </c>
      <c r="T565">
        <v>1</v>
      </c>
      <c r="U565">
        <v>2E-3</v>
      </c>
      <c r="V565">
        <v>40130.408581889802</v>
      </c>
      <c r="W565">
        <v>2E-3</v>
      </c>
      <c r="X565">
        <v>4.5889201923273903</v>
      </c>
      <c r="Y565">
        <v>4.5889201923273903</v>
      </c>
      <c r="Z565">
        <v>4.8699097493023702</v>
      </c>
      <c r="AA565">
        <v>3.3609577615026098</v>
      </c>
      <c r="AB565">
        <v>10.280349018090099</v>
      </c>
      <c r="AC565">
        <v>10.280349018090099</v>
      </c>
      <c r="AD565">
        <v>10.280349018090099</v>
      </c>
      <c r="AE565">
        <v>10.280349018090099</v>
      </c>
      <c r="AF565">
        <v>411998.78928067599</v>
      </c>
      <c r="AG565">
        <v>264.67858551588103</v>
      </c>
      <c r="AH565">
        <v>915445.81193204399</v>
      </c>
      <c r="AI565">
        <v>3853900.4139828598</v>
      </c>
      <c r="AJ565">
        <v>130.14775753662701</v>
      </c>
      <c r="AK565">
        <v>130.14775753662701</v>
      </c>
      <c r="AL565">
        <v>102.787888429045</v>
      </c>
      <c r="AM565">
        <v>81.814189485721201</v>
      </c>
      <c r="AN565">
        <v>134.73667772895399</v>
      </c>
      <c r="AO565">
        <v>134.73667772895399</v>
      </c>
      <c r="AP565">
        <v>107.65779817834699</v>
      </c>
      <c r="AQ565">
        <v>85.175147247223805</v>
      </c>
      <c r="AR565">
        <v>5817460.8241692698</v>
      </c>
      <c r="AS565">
        <v>3735.6723138503999</v>
      </c>
      <c r="AT565">
        <v>10512577.786394199</v>
      </c>
      <c r="AU565">
        <v>35819817.770316802</v>
      </c>
      <c r="AV565">
        <v>1.0353915096032</v>
      </c>
      <c r="AW565">
        <v>1.0353915096032</v>
      </c>
      <c r="AX565">
        <v>1.0475131679269301</v>
      </c>
      <c r="AY565">
        <v>1.0412143843158199</v>
      </c>
      <c r="AZ565">
        <v>1.03598047414917</v>
      </c>
      <c r="BA565">
        <v>1.03598047414917</v>
      </c>
      <c r="BB565">
        <v>1.0486415225784</v>
      </c>
      <c r="BC565">
        <v>1.0423301439988299</v>
      </c>
      <c r="BD565">
        <v>1.00576283026771</v>
      </c>
      <c r="BE565">
        <v>1.00576283026771</v>
      </c>
      <c r="BF565">
        <v>0.95485453712167201</v>
      </c>
      <c r="BG565">
        <v>0.91671123806675403</v>
      </c>
      <c r="BH565">
        <v>0.21970442100000001</v>
      </c>
      <c r="BI565">
        <v>0.21970442100000001</v>
      </c>
      <c r="BJ565">
        <v>0.165963894</v>
      </c>
      <c r="BK565">
        <v>0.200725816</v>
      </c>
      <c r="BL565">
        <v>0.162760554</v>
      </c>
      <c r="BM565">
        <v>0.162760554</v>
      </c>
      <c r="BN565">
        <v>0.166015943</v>
      </c>
      <c r="BO565">
        <v>0.19972778899999999</v>
      </c>
      <c r="BP565">
        <v>1.0691190909999999</v>
      </c>
      <c r="BQ565">
        <v>1.0691190909999999</v>
      </c>
      <c r="BR565">
        <v>0.131944635</v>
      </c>
      <c r="BS565">
        <v>0.26316795199999998</v>
      </c>
      <c r="BT565">
        <v>0.97831624699999997</v>
      </c>
      <c r="BU565">
        <v>0.97831624699999997</v>
      </c>
      <c r="BV565">
        <v>0.98633250099999903</v>
      </c>
      <c r="BW565">
        <v>0.98950838599999902</v>
      </c>
      <c r="BX565">
        <v>10.280349018090099</v>
      </c>
      <c r="BY565">
        <v>10.280349018090099</v>
      </c>
      <c r="BZ565">
        <v>10.280349018090099</v>
      </c>
      <c r="CA565">
        <v>10.280349018090099</v>
      </c>
      <c r="CB565">
        <v>411998.78928067599</v>
      </c>
      <c r="CC565">
        <v>264.67858551588103</v>
      </c>
      <c r="CD565">
        <v>915445.81193204399</v>
      </c>
      <c r="CE565">
        <v>3853900.4139828598</v>
      </c>
    </row>
    <row r="566" spans="1:83" x14ac:dyDescent="0.25">
      <c r="A566">
        <v>369</v>
      </c>
      <c r="B566" t="s">
        <v>90</v>
      </c>
      <c r="C566">
        <v>2</v>
      </c>
      <c r="D566">
        <v>2026</v>
      </c>
      <c r="E566">
        <v>2024</v>
      </c>
      <c r="F566">
        <v>0.11152674494438</v>
      </c>
      <c r="G566" s="1">
        <v>7.1615668637620096E-5</v>
      </c>
      <c r="H566">
        <v>0.20155606885526101</v>
      </c>
      <c r="I566">
        <v>0.68684557053172002</v>
      </c>
      <c r="J566">
        <v>145.09248145340899</v>
      </c>
      <c r="K566">
        <v>145.09248145340899</v>
      </c>
      <c r="L566">
        <v>118.010264938918</v>
      </c>
      <c r="M566">
        <v>95.524709239762799</v>
      </c>
      <c r="N566">
        <v>40155.189614819203</v>
      </c>
      <c r="O566">
        <v>25.785211923560201</v>
      </c>
      <c r="P566">
        <v>89224.4041387451</v>
      </c>
      <c r="Q566">
        <v>375621.929960143</v>
      </c>
      <c r="R566">
        <v>52240528.559780799</v>
      </c>
      <c r="S566">
        <v>52240528.559780799</v>
      </c>
      <c r="T566">
        <v>1</v>
      </c>
      <c r="U566">
        <v>2E-3</v>
      </c>
      <c r="V566">
        <v>40495.424909079302</v>
      </c>
      <c r="W566">
        <v>2E-3</v>
      </c>
      <c r="X566">
        <v>4.6061256106929802</v>
      </c>
      <c r="Y566">
        <v>4.6061256106929802</v>
      </c>
      <c r="Z566">
        <v>4.8837782037838497</v>
      </c>
      <c r="AA566">
        <v>3.3719214479524799</v>
      </c>
      <c r="AB566">
        <v>10.3385983060891</v>
      </c>
      <c r="AC566">
        <v>10.3385983060891</v>
      </c>
      <c r="AD566">
        <v>10.3385983060891</v>
      </c>
      <c r="AE566">
        <v>10.3385983060891</v>
      </c>
      <c r="AF566">
        <v>414740.19962777803</v>
      </c>
      <c r="AG566">
        <v>266.32469526110202</v>
      </c>
      <c r="AH566">
        <v>921545.076624098</v>
      </c>
      <c r="AI566">
        <v>3879574.48039778</v>
      </c>
      <c r="AJ566">
        <v>130.14775753662701</v>
      </c>
      <c r="AK566">
        <v>130.14775753662701</v>
      </c>
      <c r="AL566">
        <v>102.787888429045</v>
      </c>
      <c r="AM566">
        <v>81.814189485721201</v>
      </c>
      <c r="AN566">
        <v>134.75388314732001</v>
      </c>
      <c r="AO566">
        <v>134.75388314732001</v>
      </c>
      <c r="AP566">
        <v>107.671666632829</v>
      </c>
      <c r="AQ566">
        <v>85.186110933673604</v>
      </c>
      <c r="AR566">
        <v>5826216.1044462901</v>
      </c>
      <c r="AS566">
        <v>3741.2403827913899</v>
      </c>
      <c r="AT566">
        <v>10529395.5714304</v>
      </c>
      <c r="AU566">
        <v>35881175.643521197</v>
      </c>
      <c r="AV566">
        <v>1.0355239800406599</v>
      </c>
      <c r="AW566">
        <v>1.0355239800406599</v>
      </c>
      <c r="AX566">
        <v>1.0476476677138</v>
      </c>
      <c r="AY566">
        <v>1.04134800445848</v>
      </c>
      <c r="AZ566">
        <v>1.03611301994015</v>
      </c>
      <c r="BA566">
        <v>1.03611301994015</v>
      </c>
      <c r="BB566">
        <v>1.04877616724504</v>
      </c>
      <c r="BC566">
        <v>1.0424639073281099</v>
      </c>
      <c r="BD566">
        <v>1.0058915099418899</v>
      </c>
      <c r="BE566">
        <v>1.0058915099418899</v>
      </c>
      <c r="BF566">
        <v>0.95490169192884</v>
      </c>
      <c r="BG566">
        <v>0.91675648519070796</v>
      </c>
      <c r="BH566">
        <v>0.21970442100000001</v>
      </c>
      <c r="BI566">
        <v>0.21970442100000001</v>
      </c>
      <c r="BJ566">
        <v>0.165963894</v>
      </c>
      <c r="BK566">
        <v>0.200725816</v>
      </c>
      <c r="BL566">
        <v>0.162760554</v>
      </c>
      <c r="BM566">
        <v>0.162760554</v>
      </c>
      <c r="BN566">
        <v>0.166015943</v>
      </c>
      <c r="BO566">
        <v>0.19972778899999999</v>
      </c>
      <c r="BP566">
        <v>1.0691190909999999</v>
      </c>
      <c r="BQ566">
        <v>1.0691190909999999</v>
      </c>
      <c r="BR566">
        <v>0.131944635</v>
      </c>
      <c r="BS566">
        <v>0.26316795199999998</v>
      </c>
      <c r="BT566">
        <v>0.97831624699999997</v>
      </c>
      <c r="BU566">
        <v>0.97831624699999997</v>
      </c>
      <c r="BV566">
        <v>0.98633250099999903</v>
      </c>
      <c r="BW566">
        <v>0.98950838599999902</v>
      </c>
      <c r="BX566">
        <v>10.3385983060891</v>
      </c>
      <c r="BY566">
        <v>10.3385983060891</v>
      </c>
      <c r="BZ566">
        <v>10.3385983060891</v>
      </c>
      <c r="CA566">
        <v>10.3385983060891</v>
      </c>
      <c r="CB566">
        <v>414740.19962777803</v>
      </c>
      <c r="CC566">
        <v>266.32469526110202</v>
      </c>
      <c r="CD566">
        <v>921545.076624098</v>
      </c>
      <c r="CE566">
        <v>3879574.48039778</v>
      </c>
    </row>
    <row r="567" spans="1:83" x14ac:dyDescent="0.25">
      <c r="A567">
        <v>391</v>
      </c>
      <c r="B567" t="s">
        <v>90</v>
      </c>
      <c r="C567">
        <v>2</v>
      </c>
      <c r="D567">
        <v>2027</v>
      </c>
      <c r="E567">
        <v>2025</v>
      </c>
      <c r="F567">
        <v>0.111476156050433</v>
      </c>
      <c r="G567" s="1">
        <v>7.1580161220311301E-5</v>
      </c>
      <c r="H567">
        <v>0.201517896089632</v>
      </c>
      <c r="I567">
        <v>0.68693436769871297</v>
      </c>
      <c r="J567">
        <v>145.27181847112701</v>
      </c>
      <c r="K567">
        <v>145.27181847112701</v>
      </c>
      <c r="L567">
        <v>118.186186175348</v>
      </c>
      <c r="M567">
        <v>95.697737550775699</v>
      </c>
      <c r="N567">
        <v>40193.6978120602</v>
      </c>
      <c r="O567">
        <v>25.8088498147183</v>
      </c>
      <c r="P567">
        <v>89310.8562541133</v>
      </c>
      <c r="Q567">
        <v>375985.35197197698</v>
      </c>
      <c r="R567">
        <v>52379017.891460903</v>
      </c>
      <c r="S567">
        <v>52379017.891460903</v>
      </c>
      <c r="T567">
        <v>1</v>
      </c>
      <c r="U567">
        <v>2E-3</v>
      </c>
      <c r="V567">
        <v>40863.761335012401</v>
      </c>
      <c r="W567">
        <v>2E-3</v>
      </c>
      <c r="X567">
        <v>4.6233663410681896</v>
      </c>
      <c r="Y567">
        <v>4.6233663410681896</v>
      </c>
      <c r="Z567">
        <v>4.8976031528711701</v>
      </c>
      <c r="AA567">
        <v>3.38285347162285</v>
      </c>
      <c r="AB567">
        <v>10.5006945934316</v>
      </c>
      <c r="AC567">
        <v>10.5006945934316</v>
      </c>
      <c r="AD567">
        <v>10.5006945934316</v>
      </c>
      <c r="AE567">
        <v>10.5006945934316</v>
      </c>
      <c r="AF567">
        <v>421657.38248655602</v>
      </c>
      <c r="AG567">
        <v>270.762635436219</v>
      </c>
      <c r="AH567">
        <v>936918.21814188303</v>
      </c>
      <c r="AI567">
        <v>3944291.1691068499</v>
      </c>
      <c r="AJ567">
        <v>130.14775753662701</v>
      </c>
      <c r="AK567">
        <v>130.14775753662701</v>
      </c>
      <c r="AL567">
        <v>102.787888429045</v>
      </c>
      <c r="AM567">
        <v>81.814189485721201</v>
      </c>
      <c r="AN567">
        <v>134.771123877695</v>
      </c>
      <c r="AO567">
        <v>134.771123877695</v>
      </c>
      <c r="AP567">
        <v>107.685491581916</v>
      </c>
      <c r="AQ567">
        <v>85.197042957343996</v>
      </c>
      <c r="AR567">
        <v>5839011.5722369496</v>
      </c>
      <c r="AS567">
        <v>3749.2985452323401</v>
      </c>
      <c r="AT567">
        <v>10555309.4847284</v>
      </c>
      <c r="AU567">
        <v>35980947.535950303</v>
      </c>
      <c r="AV567">
        <v>1.03565307670455</v>
      </c>
      <c r="AW567">
        <v>1.03565307670455</v>
      </c>
      <c r="AX567">
        <v>1.0477796302248199</v>
      </c>
      <c r="AY567">
        <v>1.04147898281294</v>
      </c>
      <c r="AZ567">
        <v>1.03624219003844</v>
      </c>
      <c r="BA567">
        <v>1.03624219003844</v>
      </c>
      <c r="BB567">
        <v>1.0489082719027401</v>
      </c>
      <c r="BC567">
        <v>1.0425950260382599</v>
      </c>
      <c r="BD567">
        <v>1.00601691238613</v>
      </c>
      <c r="BE567">
        <v>1.00601691238613</v>
      </c>
      <c r="BF567">
        <v>0.95494795352735296</v>
      </c>
      <c r="BG567">
        <v>0.91680083423686798</v>
      </c>
      <c r="BH567">
        <v>0.21970442100000001</v>
      </c>
      <c r="BI567">
        <v>0.21970442100000001</v>
      </c>
      <c r="BJ567">
        <v>0.165963894</v>
      </c>
      <c r="BK567">
        <v>0.200725816</v>
      </c>
      <c r="BL567">
        <v>0.162760554</v>
      </c>
      <c r="BM567">
        <v>0.162760554</v>
      </c>
      <c r="BN567">
        <v>0.166015943</v>
      </c>
      <c r="BO567">
        <v>0.19972778899999999</v>
      </c>
      <c r="BP567">
        <v>1.0691190909999999</v>
      </c>
      <c r="BQ567">
        <v>1.0691190909999999</v>
      </c>
      <c r="BR567">
        <v>0.131944635</v>
      </c>
      <c r="BS567">
        <v>0.26316795199999998</v>
      </c>
      <c r="BT567">
        <v>0.97831624699999997</v>
      </c>
      <c r="BU567">
        <v>0.97831624699999997</v>
      </c>
      <c r="BV567">
        <v>0.98633250099999903</v>
      </c>
      <c r="BW567">
        <v>0.98950838599999902</v>
      </c>
      <c r="BX567">
        <v>10.5006945934316</v>
      </c>
      <c r="BY567">
        <v>10.5006945934316</v>
      </c>
      <c r="BZ567">
        <v>10.5006945934316</v>
      </c>
      <c r="CA567">
        <v>10.5006945934316</v>
      </c>
      <c r="CB567">
        <v>421657.38248655602</v>
      </c>
      <c r="CC567">
        <v>270.762635436219</v>
      </c>
      <c r="CD567">
        <v>936918.21814188303</v>
      </c>
      <c r="CE567">
        <v>3944291.1691068499</v>
      </c>
    </row>
    <row r="568" spans="1:83" x14ac:dyDescent="0.25">
      <c r="A568">
        <v>413</v>
      </c>
      <c r="B568" t="s">
        <v>90</v>
      </c>
      <c r="C568">
        <v>2</v>
      </c>
      <c r="D568">
        <v>2028</v>
      </c>
      <c r="E568">
        <v>2026</v>
      </c>
      <c r="F568">
        <v>0.11140346275742</v>
      </c>
      <c r="G568" s="1">
        <v>7.15290018862431E-5</v>
      </c>
      <c r="H568">
        <v>0.20146311013132201</v>
      </c>
      <c r="I568">
        <v>0.68706189810937002</v>
      </c>
      <c r="J568">
        <v>145.52167988811701</v>
      </c>
      <c r="K568">
        <v>145.52167988811701</v>
      </c>
      <c r="L568">
        <v>118.43281009888599</v>
      </c>
      <c r="M568">
        <v>95.941513214364704</v>
      </c>
      <c r="N568">
        <v>40231.555868495299</v>
      </c>
      <c r="O568">
        <v>25.831540280487399</v>
      </c>
      <c r="P568">
        <v>89396.257482503803</v>
      </c>
      <c r="Q568">
        <v>376344.12299664802</v>
      </c>
      <c r="R568">
        <v>52552797.279239699</v>
      </c>
      <c r="S568">
        <v>52552797.279239699</v>
      </c>
      <c r="T568">
        <v>1</v>
      </c>
      <c r="U568">
        <v>2E-3</v>
      </c>
      <c r="V568">
        <v>41235.448058490903</v>
      </c>
      <c r="W568">
        <v>2E-3</v>
      </c>
      <c r="X568">
        <v>4.6401679823792898</v>
      </c>
      <c r="Y568">
        <v>4.6401679823792898</v>
      </c>
      <c r="Z568">
        <v>4.9111673007307903</v>
      </c>
      <c r="AA568">
        <v>3.3935693595328802</v>
      </c>
      <c r="AB568">
        <v>10.733754369110599</v>
      </c>
      <c r="AC568">
        <v>10.733754369110599</v>
      </c>
      <c r="AD568">
        <v>10.733754369110599</v>
      </c>
      <c r="AE568">
        <v>10.733754369110599</v>
      </c>
      <c r="AF568">
        <v>431429.27950091398</v>
      </c>
      <c r="AG568">
        <v>277.02585446045299</v>
      </c>
      <c r="AH568">
        <v>958640.79352660105</v>
      </c>
      <c r="AI568">
        <v>4035734.4144508098</v>
      </c>
      <c r="AJ568">
        <v>130.14775753662701</v>
      </c>
      <c r="AK568">
        <v>130.14775753662701</v>
      </c>
      <c r="AL568">
        <v>102.787888429045</v>
      </c>
      <c r="AM568">
        <v>81.814189485721201</v>
      </c>
      <c r="AN568">
        <v>134.787925519006</v>
      </c>
      <c r="AO568">
        <v>134.787925519006</v>
      </c>
      <c r="AP568">
        <v>107.69905572977601</v>
      </c>
      <c r="AQ568">
        <v>85.207758845254006</v>
      </c>
      <c r="AR568">
        <v>5854563.5944960704</v>
      </c>
      <c r="AS568">
        <v>3759.04913571409</v>
      </c>
      <c r="AT568">
        <v>10587449.9859765</v>
      </c>
      <c r="AU568">
        <v>36107024.649631403</v>
      </c>
      <c r="AV568">
        <v>1.0357798880187301</v>
      </c>
      <c r="AW568">
        <v>1.0357798880187301</v>
      </c>
      <c r="AX568">
        <v>1.04790987885599</v>
      </c>
      <c r="AY568">
        <v>1.0416081762040701</v>
      </c>
      <c r="AZ568">
        <v>1.0363690734870401</v>
      </c>
      <c r="BA568">
        <v>1.0363690734870401</v>
      </c>
      <c r="BB568">
        <v>1.04903866083443</v>
      </c>
      <c r="BC568">
        <v>1.04272435787233</v>
      </c>
      <c r="BD568">
        <v>1.0061400948780499</v>
      </c>
      <c r="BE568">
        <v>1.0061400948780499</v>
      </c>
      <c r="BF568">
        <v>0.95499361075856803</v>
      </c>
      <c r="BG568">
        <v>0.91684457551202603</v>
      </c>
      <c r="BH568">
        <v>0.21970442100000001</v>
      </c>
      <c r="BI568">
        <v>0.21970442100000001</v>
      </c>
      <c r="BJ568">
        <v>0.165963894</v>
      </c>
      <c r="BK568">
        <v>0.200725816</v>
      </c>
      <c r="BL568">
        <v>0.162760554</v>
      </c>
      <c r="BM568">
        <v>0.162760554</v>
      </c>
      <c r="BN568">
        <v>0.166015943</v>
      </c>
      <c r="BO568">
        <v>0.19972778899999999</v>
      </c>
      <c r="BP568">
        <v>1.0691190909999999</v>
      </c>
      <c r="BQ568">
        <v>1.0691190909999999</v>
      </c>
      <c r="BR568">
        <v>0.131944635</v>
      </c>
      <c r="BS568">
        <v>0.26316795199999998</v>
      </c>
      <c r="BT568">
        <v>0.97831624699999997</v>
      </c>
      <c r="BU568">
        <v>0.97831624699999997</v>
      </c>
      <c r="BV568">
        <v>0.98633250099999903</v>
      </c>
      <c r="BW568">
        <v>0.98950838599999902</v>
      </c>
      <c r="BX568">
        <v>10.733754369110599</v>
      </c>
      <c r="BY568">
        <v>10.733754369110599</v>
      </c>
      <c r="BZ568">
        <v>10.733754369110599</v>
      </c>
      <c r="CA568">
        <v>10.733754369110599</v>
      </c>
      <c r="CB568">
        <v>431429.27950091398</v>
      </c>
      <c r="CC568">
        <v>277.02585446045299</v>
      </c>
      <c r="CD568">
        <v>958640.79352660105</v>
      </c>
      <c r="CE568">
        <v>4035734.4144508098</v>
      </c>
    </row>
    <row r="569" spans="1:83" x14ac:dyDescent="0.25">
      <c r="A569">
        <v>435</v>
      </c>
      <c r="B569" t="s">
        <v>90</v>
      </c>
      <c r="C569">
        <v>2</v>
      </c>
      <c r="D569">
        <v>2029</v>
      </c>
      <c r="E569">
        <v>2027</v>
      </c>
      <c r="F569">
        <v>0.11137079923694</v>
      </c>
      <c r="G569" s="1">
        <v>7.1506002066304596E-5</v>
      </c>
      <c r="H569">
        <v>0.20143862210038799</v>
      </c>
      <c r="I569">
        <v>0.68711907266060501</v>
      </c>
      <c r="J569">
        <v>145.643665449613</v>
      </c>
      <c r="K569">
        <v>145.643665449613</v>
      </c>
      <c r="L569">
        <v>118.55167943398</v>
      </c>
      <c r="M569">
        <v>96.057564420273096</v>
      </c>
      <c r="N569">
        <v>40270.6973371969</v>
      </c>
      <c r="O569">
        <v>25.855938780495102</v>
      </c>
      <c r="P569">
        <v>89483.805563647402</v>
      </c>
      <c r="Q569">
        <v>376712.34027240297</v>
      </c>
      <c r="R569">
        <v>52663463.049441397</v>
      </c>
      <c r="S569">
        <v>52663463.049441397</v>
      </c>
      <c r="T569">
        <v>1</v>
      </c>
      <c r="U569">
        <v>2E-3</v>
      </c>
      <c r="V569">
        <v>41610.515552997203</v>
      </c>
      <c r="W569">
        <v>2E-3</v>
      </c>
      <c r="X569">
        <v>4.6566721905499602</v>
      </c>
      <c r="Y569">
        <v>4.6566721905499602</v>
      </c>
      <c r="Z569">
        <v>4.9245552824992398</v>
      </c>
      <c r="AA569">
        <v>3.4041392121156102</v>
      </c>
      <c r="AB569">
        <v>10.8392357224362</v>
      </c>
      <c r="AC569">
        <v>10.8392357224362</v>
      </c>
      <c r="AD569">
        <v>10.8392357224362</v>
      </c>
      <c r="AE569">
        <v>10.8392357224362</v>
      </c>
      <c r="AF569">
        <v>436079.31753898598</v>
      </c>
      <c r="AG569">
        <v>279.99415417381101</v>
      </c>
      <c r="AH569">
        <v>968987.10755646694</v>
      </c>
      <c r="AI569">
        <v>4079282.6619142201</v>
      </c>
      <c r="AJ569">
        <v>130.14775753662701</v>
      </c>
      <c r="AK569">
        <v>130.14775753662701</v>
      </c>
      <c r="AL569">
        <v>102.787888429045</v>
      </c>
      <c r="AM569">
        <v>81.814189485721201</v>
      </c>
      <c r="AN569">
        <v>134.80442972717699</v>
      </c>
      <c r="AO569">
        <v>134.80442972717699</v>
      </c>
      <c r="AP569">
        <v>107.712443711544</v>
      </c>
      <c r="AQ569">
        <v>85.218328697836796</v>
      </c>
      <c r="AR569">
        <v>5865171.9704013504</v>
      </c>
      <c r="AS569">
        <v>3765.7536976321198</v>
      </c>
      <c r="AT569">
        <v>10608455.431714199</v>
      </c>
      <c r="AU569">
        <v>36186069.893628202</v>
      </c>
      <c r="AV569">
        <v>1.0359108909808401</v>
      </c>
      <c r="AW569">
        <v>1.0359108909808401</v>
      </c>
      <c r="AX569">
        <v>1.04804329075957</v>
      </c>
      <c r="AY569">
        <v>1.0417406612176801</v>
      </c>
      <c r="AZ569">
        <v>1.0365001509679199</v>
      </c>
      <c r="BA569">
        <v>1.0365001509679199</v>
      </c>
      <c r="BB569">
        <v>1.0491722164459301</v>
      </c>
      <c r="BC569">
        <v>1.04285698485616</v>
      </c>
      <c r="BD569">
        <v>1.00626734907003</v>
      </c>
      <c r="BE569">
        <v>1.00626734907003</v>
      </c>
      <c r="BF569">
        <v>0.955040373263219</v>
      </c>
      <c r="BG569">
        <v>0.91688942781491301</v>
      </c>
      <c r="BH569">
        <v>0.21970442100000001</v>
      </c>
      <c r="BI569">
        <v>0.21970442100000001</v>
      </c>
      <c r="BJ569">
        <v>0.165963894</v>
      </c>
      <c r="BK569">
        <v>0.200725816</v>
      </c>
      <c r="BL569">
        <v>0.162760554</v>
      </c>
      <c r="BM569">
        <v>0.162760554</v>
      </c>
      <c r="BN569">
        <v>0.166015943</v>
      </c>
      <c r="BO569">
        <v>0.19972778899999999</v>
      </c>
      <c r="BP569">
        <v>1.0691190909999999</v>
      </c>
      <c r="BQ569">
        <v>1.0691190909999999</v>
      </c>
      <c r="BR569">
        <v>0.131944635</v>
      </c>
      <c r="BS569">
        <v>0.26316795199999998</v>
      </c>
      <c r="BT569">
        <v>0.97831624699999997</v>
      </c>
      <c r="BU569">
        <v>0.97831624699999997</v>
      </c>
      <c r="BV569">
        <v>0.98633250099999903</v>
      </c>
      <c r="BW569">
        <v>0.98950838599999902</v>
      </c>
      <c r="BX569">
        <v>10.8392357224362</v>
      </c>
      <c r="BY569">
        <v>10.8392357224362</v>
      </c>
      <c r="BZ569">
        <v>10.8392357224362</v>
      </c>
      <c r="CA569">
        <v>10.8392357224362</v>
      </c>
      <c r="CB569">
        <v>436079.31753898598</v>
      </c>
      <c r="CC569">
        <v>279.99415417381101</v>
      </c>
      <c r="CD569">
        <v>968987.10755646694</v>
      </c>
      <c r="CE569">
        <v>4079282.6619142201</v>
      </c>
    </row>
    <row r="570" spans="1:83" x14ac:dyDescent="0.25">
      <c r="A570">
        <v>457</v>
      </c>
      <c r="B570" t="s">
        <v>90</v>
      </c>
      <c r="C570">
        <v>2</v>
      </c>
      <c r="D570">
        <v>2030</v>
      </c>
      <c r="E570">
        <v>2028</v>
      </c>
      <c r="F570">
        <v>0.11134052582186001</v>
      </c>
      <c r="G570" s="1">
        <v>7.1484765140706106E-5</v>
      </c>
      <c r="H570">
        <v>0.20141583498047799</v>
      </c>
      <c r="I570">
        <v>0.68717215443252</v>
      </c>
      <c r="J570">
        <v>145.75906350491999</v>
      </c>
      <c r="K570">
        <v>145.75906350491999</v>
      </c>
      <c r="L570">
        <v>118.663740875399</v>
      </c>
      <c r="M570">
        <v>96.166751887838203</v>
      </c>
      <c r="N570">
        <v>40309.945999217198</v>
      </c>
      <c r="O570">
        <v>25.880486923502701</v>
      </c>
      <c r="P570">
        <v>89571.550788984401</v>
      </c>
      <c r="Q570">
        <v>377081.41035439802</v>
      </c>
      <c r="R570">
        <v>52770902.018016003</v>
      </c>
      <c r="S570">
        <v>52770902.018016003</v>
      </c>
      <c r="T570">
        <v>1</v>
      </c>
      <c r="U570">
        <v>2E-3</v>
      </c>
      <c r="V570">
        <v>41988.994569193201</v>
      </c>
      <c r="W570">
        <v>2E-3</v>
      </c>
      <c r="X570">
        <v>4.6737219322988004</v>
      </c>
      <c r="Y570">
        <v>4.6737219322988004</v>
      </c>
      <c r="Z570">
        <v>4.9382684103595302</v>
      </c>
      <c r="AA570">
        <v>3.4149783661228699</v>
      </c>
      <c r="AB570">
        <v>10.937584035994099</v>
      </c>
      <c r="AC570">
        <v>10.937584035994099</v>
      </c>
      <c r="AD570">
        <v>10.937584035994099</v>
      </c>
      <c r="AE570">
        <v>10.937584035994099</v>
      </c>
      <c r="AF570">
        <v>440464.13631367701</v>
      </c>
      <c r="AG570">
        <v>282.801503241185</v>
      </c>
      <c r="AH570">
        <v>978736.643212953</v>
      </c>
      <c r="AI570">
        <v>4120322.8791254298</v>
      </c>
      <c r="AJ570">
        <v>130.14775753662701</v>
      </c>
      <c r="AK570">
        <v>130.14775753662701</v>
      </c>
      <c r="AL570">
        <v>102.787888429045</v>
      </c>
      <c r="AM570">
        <v>81.814189485721201</v>
      </c>
      <c r="AN570">
        <v>134.82147946892599</v>
      </c>
      <c r="AO570">
        <v>134.82147946892599</v>
      </c>
      <c r="AP570">
        <v>107.726156839404</v>
      </c>
      <c r="AQ570">
        <v>85.229167851843997</v>
      </c>
      <c r="AR570">
        <v>5875539.9787798002</v>
      </c>
      <c r="AS570">
        <v>3772.3155370210902</v>
      </c>
      <c r="AT570">
        <v>10628895.2926316</v>
      </c>
      <c r="AU570">
        <v>36262694.431067497</v>
      </c>
      <c r="AV570">
        <v>1.03604214162925</v>
      </c>
      <c r="AW570">
        <v>1.03604214162925</v>
      </c>
      <c r="AX570">
        <v>1.04817688927203</v>
      </c>
      <c r="AY570">
        <v>1.04187334014831</v>
      </c>
      <c r="AZ570">
        <v>1.0366314762759901</v>
      </c>
      <c r="BA570">
        <v>1.0366314762759901</v>
      </c>
      <c r="BB570">
        <v>1.0493059588673299</v>
      </c>
      <c r="BC570">
        <v>1.0429898059648099</v>
      </c>
      <c r="BD570">
        <v>1.0063948438605499</v>
      </c>
      <c r="BE570">
        <v>1.0063948438605499</v>
      </c>
      <c r="BF570">
        <v>0.955087197508248</v>
      </c>
      <c r="BG570">
        <v>0.91693434225228698</v>
      </c>
      <c r="BH570">
        <v>0.21970442100000001</v>
      </c>
      <c r="BI570">
        <v>0.21970442100000001</v>
      </c>
      <c r="BJ570">
        <v>0.165963894</v>
      </c>
      <c r="BK570">
        <v>0.200725816</v>
      </c>
      <c r="BL570">
        <v>0.162760554</v>
      </c>
      <c r="BM570">
        <v>0.162760554</v>
      </c>
      <c r="BN570">
        <v>0.166015943</v>
      </c>
      <c r="BO570">
        <v>0.19972778899999999</v>
      </c>
      <c r="BP570">
        <v>1.0691190909999999</v>
      </c>
      <c r="BQ570">
        <v>1.0691190909999999</v>
      </c>
      <c r="BR570">
        <v>0.131944635</v>
      </c>
      <c r="BS570">
        <v>0.26316795199999998</v>
      </c>
      <c r="BT570">
        <v>0.97831624699999997</v>
      </c>
      <c r="BU570">
        <v>0.97831624699999997</v>
      </c>
      <c r="BV570">
        <v>0.98633250099999903</v>
      </c>
      <c r="BW570">
        <v>0.98950838599999902</v>
      </c>
      <c r="BX570">
        <v>10.937584035994099</v>
      </c>
      <c r="BY570">
        <v>10.937584035994099</v>
      </c>
      <c r="BZ570">
        <v>10.937584035994099</v>
      </c>
      <c r="CA570">
        <v>10.937584035994099</v>
      </c>
      <c r="CB570">
        <v>440464.13631367701</v>
      </c>
      <c r="CC570">
        <v>282.801503241185</v>
      </c>
      <c r="CD570">
        <v>978736.643212953</v>
      </c>
      <c r="CE570">
        <v>4120322.8791254298</v>
      </c>
    </row>
    <row r="571" spans="1:83" x14ac:dyDescent="0.25">
      <c r="A571">
        <v>479</v>
      </c>
      <c r="B571" t="s">
        <v>90</v>
      </c>
      <c r="C571">
        <v>2</v>
      </c>
      <c r="D571">
        <v>2031</v>
      </c>
      <c r="E571">
        <v>2029</v>
      </c>
      <c r="F571">
        <v>0.111257066925128</v>
      </c>
      <c r="G571" s="1">
        <v>7.1426026339200098E-5</v>
      </c>
      <c r="H571">
        <v>0.201352863379576</v>
      </c>
      <c r="I571">
        <v>0.68731864366895601</v>
      </c>
      <c r="J571">
        <v>146.04620525706599</v>
      </c>
      <c r="K571">
        <v>146.04620525706599</v>
      </c>
      <c r="L571">
        <v>118.947532958971</v>
      </c>
      <c r="M571">
        <v>96.447666681589098</v>
      </c>
      <c r="N571">
        <v>40347.564328995802</v>
      </c>
      <c r="O571">
        <v>25.902769793714</v>
      </c>
      <c r="P571">
        <v>89656.620450751405</v>
      </c>
      <c r="Q571">
        <v>377438.66928092</v>
      </c>
      <c r="R571">
        <v>52963904.446453698</v>
      </c>
      <c r="S571">
        <v>52963904.446453698</v>
      </c>
      <c r="T571">
        <v>1</v>
      </c>
      <c r="U571">
        <v>2E-3</v>
      </c>
      <c r="V571">
        <v>42370.916137441098</v>
      </c>
      <c r="W571">
        <v>2E-3</v>
      </c>
      <c r="X571">
        <v>4.6908039098651804</v>
      </c>
      <c r="Y571">
        <v>4.6908039098651804</v>
      </c>
      <c r="Z571">
        <v>4.9520007193523501</v>
      </c>
      <c r="AA571">
        <v>3.4258333852942902</v>
      </c>
      <c r="AB571">
        <v>11.2076438105736</v>
      </c>
      <c r="AC571">
        <v>11.2076438105736</v>
      </c>
      <c r="AD571">
        <v>11.2076438105736</v>
      </c>
      <c r="AE571">
        <v>11.2076438105736</v>
      </c>
      <c r="AF571">
        <v>451779.51678268297</v>
      </c>
      <c r="AG571">
        <v>290.059279082827</v>
      </c>
      <c r="AH571">
        <v>1003886.03680364</v>
      </c>
      <c r="AI571">
        <v>4226194.1348408395</v>
      </c>
      <c r="AJ571">
        <v>130.14775753662701</v>
      </c>
      <c r="AK571">
        <v>130.14775753662701</v>
      </c>
      <c r="AL571">
        <v>102.787888429045</v>
      </c>
      <c r="AM571">
        <v>81.814189485721201</v>
      </c>
      <c r="AN571">
        <v>134.83856144649201</v>
      </c>
      <c r="AO571">
        <v>134.83856144649201</v>
      </c>
      <c r="AP571">
        <v>107.739889148397</v>
      </c>
      <c r="AQ571">
        <v>85.240022871015498</v>
      </c>
      <c r="AR571">
        <v>5892608.6616152003</v>
      </c>
      <c r="AS571">
        <v>3783.0012340192802</v>
      </c>
      <c r="AT571">
        <v>10664433.8160557</v>
      </c>
      <c r="AU571">
        <v>36403078.967548802</v>
      </c>
      <c r="AV571">
        <v>1.03616783375356</v>
      </c>
      <c r="AW571">
        <v>1.03616783375356</v>
      </c>
      <c r="AX571">
        <v>1.04830630365467</v>
      </c>
      <c r="AY571">
        <v>1.04200166366231</v>
      </c>
      <c r="AZ571">
        <v>1.03675723989809</v>
      </c>
      <c r="BA571">
        <v>1.03675723989809</v>
      </c>
      <c r="BB571">
        <v>1.04943551265186</v>
      </c>
      <c r="BC571">
        <v>1.04311826698959</v>
      </c>
      <c r="BD571">
        <v>1.0065169391892399</v>
      </c>
      <c r="BE571">
        <v>1.0065169391892399</v>
      </c>
      <c r="BF571">
        <v>0.95513255172179801</v>
      </c>
      <c r="BG571">
        <v>0.91697777889087595</v>
      </c>
      <c r="BH571">
        <v>0.21970442100000001</v>
      </c>
      <c r="BI571">
        <v>0.21970442100000001</v>
      </c>
      <c r="BJ571">
        <v>0.165963894</v>
      </c>
      <c r="BK571">
        <v>0.200725816</v>
      </c>
      <c r="BL571">
        <v>0.162760554</v>
      </c>
      <c r="BM571">
        <v>0.162760554</v>
      </c>
      <c r="BN571">
        <v>0.166015943</v>
      </c>
      <c r="BO571">
        <v>0.19972778899999999</v>
      </c>
      <c r="BP571">
        <v>1.0691190909999999</v>
      </c>
      <c r="BQ571">
        <v>1.0691190909999999</v>
      </c>
      <c r="BR571">
        <v>0.131944635</v>
      </c>
      <c r="BS571">
        <v>0.26316795199999998</v>
      </c>
      <c r="BT571">
        <v>0.97831624699999997</v>
      </c>
      <c r="BU571">
        <v>0.97831624699999997</v>
      </c>
      <c r="BV571">
        <v>0.98633250099999903</v>
      </c>
      <c r="BW571">
        <v>0.98950838599999902</v>
      </c>
      <c r="BX571">
        <v>11.2076438105736</v>
      </c>
      <c r="BY571">
        <v>11.2076438105736</v>
      </c>
      <c r="BZ571">
        <v>11.2076438105736</v>
      </c>
      <c r="CA571">
        <v>11.2076438105736</v>
      </c>
      <c r="CB571">
        <v>451779.51678268297</v>
      </c>
      <c r="CC571">
        <v>290.059279082827</v>
      </c>
      <c r="CD571">
        <v>1003886.03680364</v>
      </c>
      <c r="CE571">
        <v>4226194.1348408395</v>
      </c>
    </row>
    <row r="572" spans="1:83" x14ac:dyDescent="0.25">
      <c r="A572">
        <v>501</v>
      </c>
      <c r="B572" t="s">
        <v>90</v>
      </c>
      <c r="C572">
        <v>2</v>
      </c>
      <c r="D572">
        <v>2032</v>
      </c>
      <c r="E572">
        <v>2030</v>
      </c>
      <c r="F572">
        <v>0.11112327616715501</v>
      </c>
      <c r="G572" s="1">
        <v>7.1331648431751705E-5</v>
      </c>
      <c r="H572">
        <v>0.20125201093797099</v>
      </c>
      <c r="I572">
        <v>0.68755338124644105</v>
      </c>
      <c r="J572">
        <v>146.49732563772901</v>
      </c>
      <c r="K572">
        <v>146.49732563772901</v>
      </c>
      <c r="L572">
        <v>119.39559702264</v>
      </c>
      <c r="M572">
        <v>96.892927198423607</v>
      </c>
      <c r="N572">
        <v>40383.629230040402</v>
      </c>
      <c r="O572">
        <v>25.9228394085711</v>
      </c>
      <c r="P572">
        <v>89739.144008771196</v>
      </c>
      <c r="Q572">
        <v>377784.68780089298</v>
      </c>
      <c r="R572">
        <v>53239014.2353919</v>
      </c>
      <c r="S572">
        <v>53239014.2353919</v>
      </c>
      <c r="T572">
        <v>1</v>
      </c>
      <c r="U572">
        <v>2E-3</v>
      </c>
      <c r="V572">
        <v>42756.311570347898</v>
      </c>
      <c r="W572">
        <v>2E-3</v>
      </c>
      <c r="X572">
        <v>4.7071624579835998</v>
      </c>
      <c r="Y572">
        <v>4.7071624579835998</v>
      </c>
      <c r="Z572">
        <v>4.96530295047633</v>
      </c>
      <c r="AA572">
        <v>3.4363320695839001</v>
      </c>
      <c r="AB572">
        <v>11.642405643118501</v>
      </c>
      <c r="AC572">
        <v>11.642405643118501</v>
      </c>
      <c r="AD572">
        <v>11.642405643118501</v>
      </c>
      <c r="AE572">
        <v>11.642405643118501</v>
      </c>
      <c r="AF572">
        <v>469742.71062999102</v>
      </c>
      <c r="AG572">
        <v>301.57055321873702</v>
      </c>
      <c r="AH572">
        <v>1043818.74387876</v>
      </c>
      <c r="AI572">
        <v>4394294.0931673497</v>
      </c>
      <c r="AJ572">
        <v>130.14775753662701</v>
      </c>
      <c r="AK572">
        <v>130.14775753662701</v>
      </c>
      <c r="AL572">
        <v>102.787888429045</v>
      </c>
      <c r="AM572">
        <v>81.814189485721201</v>
      </c>
      <c r="AN572">
        <v>134.85491999460999</v>
      </c>
      <c r="AO572">
        <v>134.85491999460999</v>
      </c>
      <c r="AP572">
        <v>107.753191379521</v>
      </c>
      <c r="AQ572">
        <v>85.250521555305099</v>
      </c>
      <c r="AR572">
        <v>5916093.6817465601</v>
      </c>
      <c r="AS572">
        <v>3797.6266462919998</v>
      </c>
      <c r="AT572">
        <v>10714458.675227899</v>
      </c>
      <c r="AU572">
        <v>36604664.2517711</v>
      </c>
      <c r="AV572">
        <v>1.0362882377440199</v>
      </c>
      <c r="AW572">
        <v>1.0362882377440199</v>
      </c>
      <c r="AX572">
        <v>1.0484317410795101</v>
      </c>
      <c r="AY572">
        <v>1.0421258473969499</v>
      </c>
      <c r="AZ572">
        <v>1.03687771237828</v>
      </c>
      <c r="BA572">
        <v>1.03687771237828</v>
      </c>
      <c r="BB572">
        <v>1.0495610851947199</v>
      </c>
      <c r="BC572">
        <v>1.0432425837988499</v>
      </c>
      <c r="BD572">
        <v>1.00663389770889</v>
      </c>
      <c r="BE572">
        <v>1.00663389770889</v>
      </c>
      <c r="BF572">
        <v>0.95517650884183702</v>
      </c>
      <c r="BG572">
        <v>0.91701981105659203</v>
      </c>
      <c r="BH572">
        <v>0.21970442100000001</v>
      </c>
      <c r="BI572">
        <v>0.21970442100000001</v>
      </c>
      <c r="BJ572">
        <v>0.165963894</v>
      </c>
      <c r="BK572">
        <v>0.200725816</v>
      </c>
      <c r="BL572">
        <v>0.162760554</v>
      </c>
      <c r="BM572">
        <v>0.162760554</v>
      </c>
      <c r="BN572">
        <v>0.166015943</v>
      </c>
      <c r="BO572">
        <v>0.19972778899999999</v>
      </c>
      <c r="BP572">
        <v>1.0691190909999999</v>
      </c>
      <c r="BQ572">
        <v>1.0691190909999999</v>
      </c>
      <c r="BR572">
        <v>0.131944635</v>
      </c>
      <c r="BS572">
        <v>0.26316795199999998</v>
      </c>
      <c r="BT572">
        <v>0.97831624699999997</v>
      </c>
      <c r="BU572">
        <v>0.97831624699999997</v>
      </c>
      <c r="BV572">
        <v>0.98633250099999903</v>
      </c>
      <c r="BW572">
        <v>0.98950838599999902</v>
      </c>
      <c r="BX572">
        <v>11.642405643118501</v>
      </c>
      <c r="BY572">
        <v>11.642405643118501</v>
      </c>
      <c r="BZ572">
        <v>11.642405643118501</v>
      </c>
      <c r="CA572">
        <v>11.642405643118501</v>
      </c>
      <c r="CB572">
        <v>469742.71062999102</v>
      </c>
      <c r="CC572">
        <v>301.57055321873702</v>
      </c>
      <c r="CD572">
        <v>1043818.74387876</v>
      </c>
      <c r="CE572">
        <v>4394294.0931673497</v>
      </c>
    </row>
    <row r="573" spans="1:83" x14ac:dyDescent="0.25">
      <c r="A573">
        <v>523</v>
      </c>
      <c r="B573" t="s">
        <v>90</v>
      </c>
      <c r="C573">
        <v>2</v>
      </c>
      <c r="D573">
        <v>2033</v>
      </c>
      <c r="E573">
        <v>2031</v>
      </c>
      <c r="F573">
        <v>0.111041489998926</v>
      </c>
      <c r="G573" s="1">
        <v>7.1273828830694202E-5</v>
      </c>
      <c r="H573">
        <v>0.20119057306749499</v>
      </c>
      <c r="I573">
        <v>0.68769666310474598</v>
      </c>
      <c r="J573">
        <v>146.780551115208</v>
      </c>
      <c r="K573">
        <v>146.780551115208</v>
      </c>
      <c r="L573">
        <v>119.676045638791</v>
      </c>
      <c r="M573">
        <v>97.170642358143098</v>
      </c>
      <c r="N573">
        <v>40421.364715975302</v>
      </c>
      <c r="O573">
        <v>25.945125825466999</v>
      </c>
      <c r="P573">
        <v>89824.457403068795</v>
      </c>
      <c r="Q573">
        <v>378142.98561696702</v>
      </c>
      <c r="R573">
        <v>53431111.108983301</v>
      </c>
      <c r="S573">
        <v>53431111.108983301</v>
      </c>
      <c r="T573">
        <v>1</v>
      </c>
      <c r="U573">
        <v>2E-3</v>
      </c>
      <c r="V573">
        <v>43145.212465332101</v>
      </c>
      <c r="W573">
        <v>2E-3</v>
      </c>
      <c r="X573">
        <v>4.7228327673408703</v>
      </c>
      <c r="Y573">
        <v>4.7228327673408703</v>
      </c>
      <c r="Z573">
        <v>4.9781963985058297</v>
      </c>
      <c r="AA573">
        <v>3.44649206118125</v>
      </c>
      <c r="AB573">
        <v>11.9099608112406</v>
      </c>
      <c r="AC573">
        <v>11.9099608112406</v>
      </c>
      <c r="AD573">
        <v>11.9099608112406</v>
      </c>
      <c r="AE573">
        <v>11.9099608112406</v>
      </c>
      <c r="AF573">
        <v>480967.44154545403</v>
      </c>
      <c r="AG573">
        <v>308.740001472166</v>
      </c>
      <c r="AH573">
        <v>1068789.6883787401</v>
      </c>
      <c r="AI573">
        <v>4499400.8267954197</v>
      </c>
      <c r="AJ573">
        <v>130.14775753662701</v>
      </c>
      <c r="AK573">
        <v>130.14775753662701</v>
      </c>
      <c r="AL573">
        <v>102.787888429045</v>
      </c>
      <c r="AM573">
        <v>81.814189485721201</v>
      </c>
      <c r="AN573">
        <v>134.87059030396799</v>
      </c>
      <c r="AO573">
        <v>134.87059030396799</v>
      </c>
      <c r="AP573">
        <v>107.766084827551</v>
      </c>
      <c r="AQ573">
        <v>85.260681546902404</v>
      </c>
      <c r="AR573">
        <v>5933070.1898397198</v>
      </c>
      <c r="AS573">
        <v>3808.2398674154801</v>
      </c>
      <c r="AT573">
        <v>10749835.863649299</v>
      </c>
      <c r="AU573">
        <v>36744396.8156268</v>
      </c>
      <c r="AV573">
        <v>1.03641412116078</v>
      </c>
      <c r="AW573">
        <v>1.03641412116078</v>
      </c>
      <c r="AX573">
        <v>1.04856131536168</v>
      </c>
      <c r="AY573">
        <v>1.04225433562197</v>
      </c>
      <c r="AZ573">
        <v>1.0370036674016401</v>
      </c>
      <c r="BA573">
        <v>1.0370036674016401</v>
      </c>
      <c r="BB573">
        <v>1.04969079905103</v>
      </c>
      <c r="BC573">
        <v>1.04337120971116</v>
      </c>
      <c r="BD573">
        <v>1.00675617885602</v>
      </c>
      <c r="BE573">
        <v>1.00675617885602</v>
      </c>
      <c r="BF573">
        <v>0.95522191230039599</v>
      </c>
      <c r="BG573">
        <v>0.91706329696354005</v>
      </c>
      <c r="BH573">
        <v>0.21970442100000001</v>
      </c>
      <c r="BI573">
        <v>0.21970442100000001</v>
      </c>
      <c r="BJ573">
        <v>0.165963894</v>
      </c>
      <c r="BK573">
        <v>0.200725816</v>
      </c>
      <c r="BL573">
        <v>0.162760554</v>
      </c>
      <c r="BM573">
        <v>0.162760554</v>
      </c>
      <c r="BN573">
        <v>0.166015943</v>
      </c>
      <c r="BO573">
        <v>0.19972778899999999</v>
      </c>
      <c r="BP573">
        <v>1.0691190909999999</v>
      </c>
      <c r="BQ573">
        <v>1.0691190909999999</v>
      </c>
      <c r="BR573">
        <v>0.131944635</v>
      </c>
      <c r="BS573">
        <v>0.26316795199999998</v>
      </c>
      <c r="BT573">
        <v>0.97831624699999997</v>
      </c>
      <c r="BU573">
        <v>0.97831624699999997</v>
      </c>
      <c r="BV573">
        <v>0.98633250099999903</v>
      </c>
      <c r="BW573">
        <v>0.98950838599999902</v>
      </c>
      <c r="BX573">
        <v>11.9099608112406</v>
      </c>
      <c r="BY573">
        <v>11.9099608112406</v>
      </c>
      <c r="BZ573">
        <v>11.9099608112406</v>
      </c>
      <c r="CA573">
        <v>11.9099608112406</v>
      </c>
      <c r="CB573">
        <v>480967.44154545403</v>
      </c>
      <c r="CC573">
        <v>308.740001472166</v>
      </c>
      <c r="CD573">
        <v>1068789.6883787401</v>
      </c>
      <c r="CE573">
        <v>4499400.8267954197</v>
      </c>
    </row>
    <row r="574" spans="1:83" x14ac:dyDescent="0.25">
      <c r="A574">
        <v>545</v>
      </c>
      <c r="B574" t="s">
        <v>90</v>
      </c>
      <c r="C574">
        <v>2</v>
      </c>
      <c r="D574">
        <v>2034</v>
      </c>
      <c r="E574">
        <v>2032</v>
      </c>
      <c r="F574">
        <v>0.110954081526645</v>
      </c>
      <c r="G574" s="1">
        <v>7.1212125427141799E-5</v>
      </c>
      <c r="H574">
        <v>0.201124752215528</v>
      </c>
      <c r="I574">
        <v>0.68784995413239902</v>
      </c>
      <c r="J574">
        <v>147.084831660654</v>
      </c>
      <c r="K574">
        <v>147.084831660654</v>
      </c>
      <c r="L574">
        <v>119.977261406694</v>
      </c>
      <c r="M574">
        <v>97.469051619175104</v>
      </c>
      <c r="N574">
        <v>40458.944607900703</v>
      </c>
      <c r="O574">
        <v>25.9672055180387</v>
      </c>
      <c r="P574">
        <v>89909.531032300802</v>
      </c>
      <c r="Q574">
        <v>378500.21206098603</v>
      </c>
      <c r="R574">
        <v>53633872.453729801</v>
      </c>
      <c r="S574">
        <v>53633872.453729801</v>
      </c>
      <c r="T574">
        <v>1</v>
      </c>
      <c r="U574">
        <v>2E-3</v>
      </c>
      <c r="V574">
        <v>43537.650707214598</v>
      </c>
      <c r="W574">
        <v>2E-3</v>
      </c>
      <c r="X574">
        <v>4.7392162117430496</v>
      </c>
      <c r="Y574">
        <v>4.7392162117430496</v>
      </c>
      <c r="Z574">
        <v>4.99151506536505</v>
      </c>
      <c r="AA574">
        <v>3.4570042211698002</v>
      </c>
      <c r="AB574">
        <v>12.1978579122841</v>
      </c>
      <c r="AC574">
        <v>12.1978579122841</v>
      </c>
      <c r="AD574">
        <v>12.1978579122841</v>
      </c>
      <c r="AE574">
        <v>12.1978579122841</v>
      </c>
      <c r="AF574">
        <v>493054.06342608202</v>
      </c>
      <c r="AG574">
        <v>316.47495833537897</v>
      </c>
      <c r="AH574">
        <v>1095665.9684506501</v>
      </c>
      <c r="AI574">
        <v>4612534.4090826605</v>
      </c>
      <c r="AJ574">
        <v>130.14775753662701</v>
      </c>
      <c r="AK574">
        <v>130.14775753662701</v>
      </c>
      <c r="AL574">
        <v>102.787888429045</v>
      </c>
      <c r="AM574">
        <v>81.814189485721201</v>
      </c>
      <c r="AN574">
        <v>134.88697374837</v>
      </c>
      <c r="AO574">
        <v>134.88697374837</v>
      </c>
      <c r="AP574">
        <v>107.77940349441</v>
      </c>
      <c r="AQ574">
        <v>85.271193706890998</v>
      </c>
      <c r="AR574">
        <v>5950897.0568208201</v>
      </c>
      <c r="AS574">
        <v>3819.3820523183399</v>
      </c>
      <c r="AT574">
        <v>10787099.307615601</v>
      </c>
      <c r="AU574">
        <v>36892056.707240999</v>
      </c>
      <c r="AV574">
        <v>1.0365393837050201</v>
      </c>
      <c r="AW574">
        <v>1.0365393837050201</v>
      </c>
      <c r="AX574">
        <v>1.0486904187205</v>
      </c>
      <c r="AY574">
        <v>1.04238233404361</v>
      </c>
      <c r="AZ574">
        <v>1.0371290011993199</v>
      </c>
      <c r="BA574">
        <v>1.0371290011993199</v>
      </c>
      <c r="BB574">
        <v>1.04982004147671</v>
      </c>
      <c r="BC574">
        <v>1.0434993452952099</v>
      </c>
      <c r="BD574">
        <v>1.0068778568974801</v>
      </c>
      <c r="BE574">
        <v>1.0068778568974801</v>
      </c>
      <c r="BF574">
        <v>0.95526714730495399</v>
      </c>
      <c r="BG574">
        <v>0.917106613813644</v>
      </c>
      <c r="BH574">
        <v>0.21970442100000001</v>
      </c>
      <c r="BI574">
        <v>0.21970442100000001</v>
      </c>
      <c r="BJ574">
        <v>0.165963894</v>
      </c>
      <c r="BK574">
        <v>0.200725816</v>
      </c>
      <c r="BL574">
        <v>0.162760554</v>
      </c>
      <c r="BM574">
        <v>0.162760554</v>
      </c>
      <c r="BN574">
        <v>0.166015943</v>
      </c>
      <c r="BO574">
        <v>0.19972778899999999</v>
      </c>
      <c r="BP574">
        <v>1.0691190909999999</v>
      </c>
      <c r="BQ574">
        <v>1.0691190909999999</v>
      </c>
      <c r="BR574">
        <v>0.131944635</v>
      </c>
      <c r="BS574">
        <v>0.26316795199999998</v>
      </c>
      <c r="BT574">
        <v>0.97831624699999997</v>
      </c>
      <c r="BU574">
        <v>0.97831624699999997</v>
      </c>
      <c r="BV574">
        <v>0.98633250099999903</v>
      </c>
      <c r="BW574">
        <v>0.98950838599999902</v>
      </c>
      <c r="BX574">
        <v>12.1978579122841</v>
      </c>
      <c r="BY574">
        <v>12.1978579122841</v>
      </c>
      <c r="BZ574">
        <v>12.1978579122841</v>
      </c>
      <c r="CA574">
        <v>12.1978579122841</v>
      </c>
      <c r="CB574">
        <v>493054.06342608202</v>
      </c>
      <c r="CC574">
        <v>316.47495833537897</v>
      </c>
      <c r="CD574">
        <v>1095665.9684506501</v>
      </c>
      <c r="CE574">
        <v>4612534.4090826605</v>
      </c>
    </row>
    <row r="575" spans="1:83" x14ac:dyDescent="0.25">
      <c r="A575">
        <v>567</v>
      </c>
      <c r="B575" t="s">
        <v>90</v>
      </c>
      <c r="C575">
        <v>2</v>
      </c>
      <c r="D575">
        <v>2035</v>
      </c>
      <c r="E575">
        <v>2033</v>
      </c>
      <c r="F575">
        <v>0.110840372089356</v>
      </c>
      <c r="G575" s="1">
        <v>7.1131809764494994E-5</v>
      </c>
      <c r="H575">
        <v>0.20103907852806499</v>
      </c>
      <c r="I575">
        <v>0.68804941757281202</v>
      </c>
      <c r="J575">
        <v>147.47776012283799</v>
      </c>
      <c r="K575">
        <v>147.47776012283799</v>
      </c>
      <c r="L575">
        <v>120.367157491283</v>
      </c>
      <c r="M575">
        <v>97.856149529243794</v>
      </c>
      <c r="N575">
        <v>40495.713721201297</v>
      </c>
      <c r="O575">
        <v>25.988124637218998</v>
      </c>
      <c r="P575">
        <v>89993.283108140502</v>
      </c>
      <c r="Q575">
        <v>378851.59858019801</v>
      </c>
      <c r="R575">
        <v>53881244.185681902</v>
      </c>
      <c r="S575">
        <v>53881244.185681902</v>
      </c>
      <c r="T575">
        <v>1</v>
      </c>
      <c r="U575">
        <v>2E-3</v>
      </c>
      <c r="V575">
        <v>43933.658470832997</v>
      </c>
      <c r="W575">
        <v>2E-3</v>
      </c>
      <c r="X575">
        <v>4.7555188509799802</v>
      </c>
      <c r="Y575">
        <v>4.7555188509799802</v>
      </c>
      <c r="Z575">
        <v>5.0047853270063403</v>
      </c>
      <c r="AA575">
        <v>3.4674763082910598</v>
      </c>
      <c r="AB575">
        <v>12.574483735231601</v>
      </c>
      <c r="AC575">
        <v>12.574483735231601</v>
      </c>
      <c r="AD575">
        <v>12.574483735231601</v>
      </c>
      <c r="AE575">
        <v>12.574483735231601</v>
      </c>
      <c r="AF575">
        <v>508750.34091668401</v>
      </c>
      <c r="AG575">
        <v>326.52420343599402</v>
      </c>
      <c r="AH575">
        <v>1130565.93560796</v>
      </c>
      <c r="AI575">
        <v>4759444.7603425896</v>
      </c>
      <c r="AJ575">
        <v>130.14775753662701</v>
      </c>
      <c r="AK575">
        <v>130.14775753662701</v>
      </c>
      <c r="AL575">
        <v>102.787888429045</v>
      </c>
      <c r="AM575">
        <v>81.814189485721201</v>
      </c>
      <c r="AN575">
        <v>134.90327638760701</v>
      </c>
      <c r="AO575">
        <v>134.90327638760701</v>
      </c>
      <c r="AP575">
        <v>107.792673756051</v>
      </c>
      <c r="AQ575">
        <v>85.281665794012198</v>
      </c>
      <c r="AR575">
        <v>5972217.1541784797</v>
      </c>
      <c r="AS575">
        <v>3832.6704112902298</v>
      </c>
      <c r="AT575">
        <v>10832235.6810352</v>
      </c>
      <c r="AU575">
        <v>37072958.6800569</v>
      </c>
      <c r="AV575">
        <v>1.0366618446953699</v>
      </c>
      <c r="AW575">
        <v>1.0366618446953699</v>
      </c>
      <c r="AX575">
        <v>1.04881741193024</v>
      </c>
      <c r="AY575">
        <v>1.04250813657023</v>
      </c>
      <c r="AZ575">
        <v>1.0372515318494899</v>
      </c>
      <c r="BA575">
        <v>1.0372515318494899</v>
      </c>
      <c r="BB575">
        <v>1.0499471714803199</v>
      </c>
      <c r="BC575">
        <v>1.0436252826311401</v>
      </c>
      <c r="BD575">
        <v>1.0069968135540699</v>
      </c>
      <c r="BE575">
        <v>1.0069968135540699</v>
      </c>
      <c r="BF575">
        <v>0.95531163958828103</v>
      </c>
      <c r="BG575">
        <v>0.91714918431829695</v>
      </c>
      <c r="BH575">
        <v>0.21970442100000001</v>
      </c>
      <c r="BI575">
        <v>0.21970442100000001</v>
      </c>
      <c r="BJ575">
        <v>0.165963894</v>
      </c>
      <c r="BK575">
        <v>0.200725816</v>
      </c>
      <c r="BL575">
        <v>0.162760554</v>
      </c>
      <c r="BM575">
        <v>0.162760554</v>
      </c>
      <c r="BN575">
        <v>0.166015943</v>
      </c>
      <c r="BO575">
        <v>0.19972778899999999</v>
      </c>
      <c r="BP575">
        <v>1.0691190909999999</v>
      </c>
      <c r="BQ575">
        <v>1.0691190909999999</v>
      </c>
      <c r="BR575">
        <v>0.131944635</v>
      </c>
      <c r="BS575">
        <v>0.26316795199999998</v>
      </c>
      <c r="BT575">
        <v>0.97831624699999997</v>
      </c>
      <c r="BU575">
        <v>0.97831624699999997</v>
      </c>
      <c r="BV575">
        <v>0.98633250099999903</v>
      </c>
      <c r="BW575">
        <v>0.98950838599999902</v>
      </c>
      <c r="BX575">
        <v>12.574483735231601</v>
      </c>
      <c r="BY575">
        <v>12.574483735231601</v>
      </c>
      <c r="BZ575">
        <v>12.574483735231601</v>
      </c>
      <c r="CA575">
        <v>12.574483735231601</v>
      </c>
      <c r="CB575">
        <v>508750.34091668401</v>
      </c>
      <c r="CC575">
        <v>326.52420343599402</v>
      </c>
      <c r="CD575">
        <v>1130565.93560796</v>
      </c>
      <c r="CE575">
        <v>4759444.7603425896</v>
      </c>
    </row>
    <row r="576" spans="1:83" x14ac:dyDescent="0.25">
      <c r="A576">
        <v>589</v>
      </c>
      <c r="B576" t="s">
        <v>90</v>
      </c>
      <c r="C576">
        <v>2</v>
      </c>
      <c r="D576">
        <v>2036</v>
      </c>
      <c r="E576">
        <v>2034</v>
      </c>
      <c r="F576">
        <v>0.11076512008865699</v>
      </c>
      <c r="G576" s="1">
        <v>7.10785821095994E-5</v>
      </c>
      <c r="H576">
        <v>0.20098252351753901</v>
      </c>
      <c r="I576">
        <v>0.68818127781169403</v>
      </c>
      <c r="J576">
        <v>147.74458825196501</v>
      </c>
      <c r="K576">
        <v>147.74458825196501</v>
      </c>
      <c r="L576">
        <v>120.631100961005</v>
      </c>
      <c r="M576">
        <v>98.117332066842096</v>
      </c>
      <c r="N576">
        <v>40533.739245822202</v>
      </c>
      <c r="O576">
        <v>26.010721704515198</v>
      </c>
      <c r="P576">
        <v>90079.140171635096</v>
      </c>
      <c r="Q576">
        <v>379212.24395990098</v>
      </c>
      <c r="R576">
        <v>54066123.075506002</v>
      </c>
      <c r="S576">
        <v>54066123.075506002</v>
      </c>
      <c r="T576">
        <v>1</v>
      </c>
      <c r="U576">
        <v>2E-3</v>
      </c>
      <c r="V576">
        <v>44333.268223679101</v>
      </c>
      <c r="W576">
        <v>2E-3</v>
      </c>
      <c r="X576">
        <v>4.7714568742597496</v>
      </c>
      <c r="Y576">
        <v>4.7714568742597496</v>
      </c>
      <c r="Z576">
        <v>5.0178386908809403</v>
      </c>
      <c r="AA576">
        <v>3.4777687400423098</v>
      </c>
      <c r="AB576">
        <v>12.8253738410786</v>
      </c>
      <c r="AC576">
        <v>12.8253738410786</v>
      </c>
      <c r="AD576">
        <v>12.8253738410786</v>
      </c>
      <c r="AE576">
        <v>12.8253738410786</v>
      </c>
      <c r="AF576">
        <v>519372.66743570601</v>
      </c>
      <c r="AG576">
        <v>333.30741390088099</v>
      </c>
      <c r="AH576">
        <v>1154197.4990479299</v>
      </c>
      <c r="AI576">
        <v>4858913.3820813</v>
      </c>
      <c r="AJ576">
        <v>130.14775753662701</v>
      </c>
      <c r="AK576">
        <v>130.14775753662701</v>
      </c>
      <c r="AL576">
        <v>102.787888429045</v>
      </c>
      <c r="AM576">
        <v>81.814189485721201</v>
      </c>
      <c r="AN576">
        <v>134.91921441088601</v>
      </c>
      <c r="AO576">
        <v>134.91921441088601</v>
      </c>
      <c r="AP576">
        <v>107.805727119926</v>
      </c>
      <c r="AQ576">
        <v>85.291958225763494</v>
      </c>
      <c r="AR576">
        <v>5988640.6151865497</v>
      </c>
      <c r="AS576">
        <v>3842.9433683700599</v>
      </c>
      <c r="AT576">
        <v>10866345.852525</v>
      </c>
      <c r="AU576">
        <v>37207293.664425999</v>
      </c>
      <c r="AV576">
        <v>1.03678839017128</v>
      </c>
      <c r="AW576">
        <v>1.03678839017128</v>
      </c>
      <c r="AX576">
        <v>1.0489474915251</v>
      </c>
      <c r="AY576">
        <v>1.04263714974252</v>
      </c>
      <c r="AZ576">
        <v>1.0373781493085901</v>
      </c>
      <c r="BA576">
        <v>1.0373781493085901</v>
      </c>
      <c r="BB576">
        <v>1.0500773911936301</v>
      </c>
      <c r="BC576">
        <v>1.0437544340532401</v>
      </c>
      <c r="BD576">
        <v>1.0071197378149199</v>
      </c>
      <c r="BE576">
        <v>1.0071197378149199</v>
      </c>
      <c r="BF576">
        <v>0.95535720979600303</v>
      </c>
      <c r="BG576">
        <v>0.91719283803614604</v>
      </c>
      <c r="BH576">
        <v>0.21970442100000001</v>
      </c>
      <c r="BI576">
        <v>0.21970442100000001</v>
      </c>
      <c r="BJ576">
        <v>0.165963894</v>
      </c>
      <c r="BK576">
        <v>0.200725816</v>
      </c>
      <c r="BL576">
        <v>0.162760554</v>
      </c>
      <c r="BM576">
        <v>0.162760554</v>
      </c>
      <c r="BN576">
        <v>0.166015943</v>
      </c>
      <c r="BO576">
        <v>0.19972778899999999</v>
      </c>
      <c r="BP576">
        <v>1.0691190909999999</v>
      </c>
      <c r="BQ576">
        <v>1.0691190909999999</v>
      </c>
      <c r="BR576">
        <v>0.131944635</v>
      </c>
      <c r="BS576">
        <v>0.26316795199999998</v>
      </c>
      <c r="BT576">
        <v>0.97831624699999997</v>
      </c>
      <c r="BU576">
        <v>0.97831624699999997</v>
      </c>
      <c r="BV576">
        <v>0.98633250099999903</v>
      </c>
      <c r="BW576">
        <v>0.98950838599999902</v>
      </c>
      <c r="BX576">
        <v>12.8253738410786</v>
      </c>
      <c r="BY576">
        <v>12.8253738410786</v>
      </c>
      <c r="BZ576">
        <v>12.8253738410786</v>
      </c>
      <c r="CA576">
        <v>12.8253738410786</v>
      </c>
      <c r="CB576">
        <v>519372.66743570601</v>
      </c>
      <c r="CC576">
        <v>333.30741390088099</v>
      </c>
      <c r="CD576">
        <v>1154197.4990479299</v>
      </c>
      <c r="CE576">
        <v>4858913.3820813</v>
      </c>
    </row>
    <row r="577" spans="1:83" x14ac:dyDescent="0.25">
      <c r="A577">
        <v>611</v>
      </c>
      <c r="B577" t="s">
        <v>90</v>
      </c>
      <c r="C577">
        <v>2</v>
      </c>
      <c r="D577">
        <v>2037</v>
      </c>
      <c r="E577">
        <v>2035</v>
      </c>
      <c r="F577">
        <v>0.110714097348407</v>
      </c>
      <c r="G577" s="1">
        <v>7.10425419885482E-5</v>
      </c>
      <c r="H577">
        <v>0.200944171665978</v>
      </c>
      <c r="I577">
        <v>0.68827068844362405</v>
      </c>
      <c r="J577">
        <v>147.932440352546</v>
      </c>
      <c r="K577">
        <v>147.932440352546</v>
      </c>
      <c r="L577">
        <v>120.815854058554</v>
      </c>
      <c r="M577">
        <v>98.299269665631499</v>
      </c>
      <c r="N577">
        <v>40572.567771038099</v>
      </c>
      <c r="O577">
        <v>26.034429386048199</v>
      </c>
      <c r="P577">
        <v>90166.347652682001</v>
      </c>
      <c r="Q577">
        <v>379578.82382037601</v>
      </c>
      <c r="R577">
        <v>54211695.759492703</v>
      </c>
      <c r="S577">
        <v>54211695.759492703</v>
      </c>
      <c r="T577">
        <v>1</v>
      </c>
      <c r="U577">
        <v>2E-3</v>
      </c>
      <c r="V577">
        <v>44736.512728561</v>
      </c>
      <c r="W577">
        <v>2E-3</v>
      </c>
      <c r="X577">
        <v>4.7879264841748999</v>
      </c>
      <c r="Y577">
        <v>4.7879264841748999</v>
      </c>
      <c r="Z577">
        <v>5.03120929776445</v>
      </c>
      <c r="AA577">
        <v>3.4883238481658698</v>
      </c>
      <c r="AB577">
        <v>12.9967563317444</v>
      </c>
      <c r="AC577">
        <v>12.9967563317444</v>
      </c>
      <c r="AD577">
        <v>12.9967563317444</v>
      </c>
      <c r="AE577">
        <v>12.9967563317444</v>
      </c>
      <c r="AF577">
        <v>526807.13219241798</v>
      </c>
      <c r="AG577">
        <v>338.05501200639998</v>
      </c>
      <c r="AH577">
        <v>1170736.6353837899</v>
      </c>
      <c r="AI577">
        <v>4928529.13276086</v>
      </c>
      <c r="AJ577">
        <v>130.14775753662701</v>
      </c>
      <c r="AK577">
        <v>130.14775753662701</v>
      </c>
      <c r="AL577">
        <v>102.787888429045</v>
      </c>
      <c r="AM577">
        <v>81.814189485721201</v>
      </c>
      <c r="AN577">
        <v>134.935684020802</v>
      </c>
      <c r="AO577">
        <v>134.935684020802</v>
      </c>
      <c r="AP577">
        <v>107.81909772680901</v>
      </c>
      <c r="AQ577">
        <v>85.302513333887006</v>
      </c>
      <c r="AR577">
        <v>6001998.9617387503</v>
      </c>
      <c r="AS577">
        <v>3851.3366722641599</v>
      </c>
      <c r="AT577">
        <v>10893524.2989993</v>
      </c>
      <c r="AU577">
        <v>37312321.1620823</v>
      </c>
      <c r="AV577">
        <v>1.03691750249689</v>
      </c>
      <c r="AW577">
        <v>1.03691750249689</v>
      </c>
      <c r="AX577">
        <v>1.0490795075377</v>
      </c>
      <c r="AY577">
        <v>1.0427681773459401</v>
      </c>
      <c r="AZ577">
        <v>1.0375073350775099</v>
      </c>
      <c r="BA577">
        <v>1.0375073350775099</v>
      </c>
      <c r="BB577">
        <v>1.0502095494105199</v>
      </c>
      <c r="BC577">
        <v>1.0438856020651299</v>
      </c>
      <c r="BD577">
        <v>1.0072451554727</v>
      </c>
      <c r="BE577">
        <v>1.0072451554727</v>
      </c>
      <c r="BF577">
        <v>0.955403454850967</v>
      </c>
      <c r="BG577">
        <v>0.91723716999377003</v>
      </c>
      <c r="BH577">
        <v>0.21970442100000001</v>
      </c>
      <c r="BI577">
        <v>0.21970442100000001</v>
      </c>
      <c r="BJ577">
        <v>0.165963894</v>
      </c>
      <c r="BK577">
        <v>0.200725816</v>
      </c>
      <c r="BL577">
        <v>0.162760554</v>
      </c>
      <c r="BM577">
        <v>0.162760554</v>
      </c>
      <c r="BN577">
        <v>0.166015943</v>
      </c>
      <c r="BO577">
        <v>0.19972778899999999</v>
      </c>
      <c r="BP577">
        <v>1.0691190909999999</v>
      </c>
      <c r="BQ577">
        <v>1.0691190909999999</v>
      </c>
      <c r="BR577">
        <v>0.131944635</v>
      </c>
      <c r="BS577">
        <v>0.26316795199999998</v>
      </c>
      <c r="BT577">
        <v>0.97831624699999997</v>
      </c>
      <c r="BU577">
        <v>0.97831624699999997</v>
      </c>
      <c r="BV577">
        <v>0.98633250099999903</v>
      </c>
      <c r="BW577">
        <v>0.98950838599999902</v>
      </c>
      <c r="BX577">
        <v>12.9967563317444</v>
      </c>
      <c r="BY577">
        <v>12.9967563317444</v>
      </c>
      <c r="BZ577">
        <v>12.9967563317444</v>
      </c>
      <c r="CA577">
        <v>12.9967563317444</v>
      </c>
      <c r="CB577">
        <v>526807.13219241798</v>
      </c>
      <c r="CC577">
        <v>338.05501200639998</v>
      </c>
      <c r="CD577">
        <v>1170736.6353837899</v>
      </c>
      <c r="CE577">
        <v>4928529.13276086</v>
      </c>
    </row>
    <row r="578" spans="1:83" x14ac:dyDescent="0.25">
      <c r="A578">
        <v>633</v>
      </c>
      <c r="B578" t="s">
        <v>90</v>
      </c>
      <c r="C578">
        <v>2</v>
      </c>
      <c r="D578">
        <v>2038</v>
      </c>
      <c r="E578">
        <v>2036</v>
      </c>
      <c r="F578">
        <v>0.11068061366080501</v>
      </c>
      <c r="G578" s="1">
        <v>7.10189419148071E-5</v>
      </c>
      <c r="H578">
        <v>0.200919006575764</v>
      </c>
      <c r="I578">
        <v>0.68832936082151497</v>
      </c>
      <c r="J578">
        <v>148.06261379645699</v>
      </c>
      <c r="K578">
        <v>148.06261379645699</v>
      </c>
      <c r="L578">
        <v>120.94279346998999</v>
      </c>
      <c r="M578">
        <v>98.423359347068399</v>
      </c>
      <c r="N578">
        <v>40611.991412168398</v>
      </c>
      <c r="O578">
        <v>26.058950738965901</v>
      </c>
      <c r="P578">
        <v>90254.562597890894</v>
      </c>
      <c r="Q578">
        <v>379949.82593421201</v>
      </c>
      <c r="R578">
        <v>54328553.132104203</v>
      </c>
      <c r="S578">
        <v>54328553.132104203</v>
      </c>
      <c r="T578">
        <v>1</v>
      </c>
      <c r="U578">
        <v>2E-3</v>
      </c>
      <c r="V578">
        <v>45143.425046289398</v>
      </c>
      <c r="W578">
        <v>2E-3</v>
      </c>
      <c r="X578">
        <v>4.8047301638232902</v>
      </c>
      <c r="Y578">
        <v>4.8047301638232902</v>
      </c>
      <c r="Z578">
        <v>5.0447789449376597</v>
      </c>
      <c r="AA578">
        <v>3.4990437653400499</v>
      </c>
      <c r="AB578">
        <v>13.1101260960071</v>
      </c>
      <c r="AC578">
        <v>13.1101260960071</v>
      </c>
      <c r="AD578">
        <v>13.1101260960071</v>
      </c>
      <c r="AE578">
        <v>13.1101260960071</v>
      </c>
      <c r="AF578">
        <v>531911.47951710504</v>
      </c>
      <c r="AG578">
        <v>341.31465208868599</v>
      </c>
      <c r="AH578">
        <v>1182092.1873430701</v>
      </c>
      <c r="AI578">
        <v>4976326.2436592104</v>
      </c>
      <c r="AJ578">
        <v>130.14775753662701</v>
      </c>
      <c r="AK578">
        <v>130.14775753662701</v>
      </c>
      <c r="AL578">
        <v>102.787888429045</v>
      </c>
      <c r="AM578">
        <v>81.814189485721201</v>
      </c>
      <c r="AN578">
        <v>134.95248770045001</v>
      </c>
      <c r="AO578">
        <v>134.95248770045001</v>
      </c>
      <c r="AP578">
        <v>107.832667373983</v>
      </c>
      <c r="AQ578">
        <v>85.313233251061206</v>
      </c>
      <c r="AR578">
        <v>6013117.5999649502</v>
      </c>
      <c r="AS578">
        <v>3858.3563592044202</v>
      </c>
      <c r="AT578">
        <v>10915638.924001001</v>
      </c>
      <c r="AU578">
        <v>37395938.251778997</v>
      </c>
      <c r="AV578">
        <v>1.0370484845507</v>
      </c>
      <c r="AW578">
        <v>1.0370484845507</v>
      </c>
      <c r="AX578">
        <v>1.04921293629664</v>
      </c>
      <c r="AY578">
        <v>1.0429006741887299</v>
      </c>
      <c r="AZ578">
        <v>1.0376383916381999</v>
      </c>
      <c r="BA578">
        <v>1.0376383916381999</v>
      </c>
      <c r="BB578">
        <v>1.0503431218955499</v>
      </c>
      <c r="BC578">
        <v>1.0440182408908101</v>
      </c>
      <c r="BD578">
        <v>1.0073723893547</v>
      </c>
      <c r="BE578">
        <v>1.0073723893547</v>
      </c>
      <c r="BF578">
        <v>0.95545019116979102</v>
      </c>
      <c r="BG578">
        <v>0.91728199558829804</v>
      </c>
      <c r="BH578">
        <v>0.21970442100000001</v>
      </c>
      <c r="BI578">
        <v>0.21970442100000001</v>
      </c>
      <c r="BJ578">
        <v>0.165963894</v>
      </c>
      <c r="BK578">
        <v>0.200725816</v>
      </c>
      <c r="BL578">
        <v>0.162760554</v>
      </c>
      <c r="BM578">
        <v>0.162760554</v>
      </c>
      <c r="BN578">
        <v>0.166015943</v>
      </c>
      <c r="BO578">
        <v>0.19972778899999999</v>
      </c>
      <c r="BP578">
        <v>1.0691190909999999</v>
      </c>
      <c r="BQ578">
        <v>1.0691190909999999</v>
      </c>
      <c r="BR578">
        <v>0.131944635</v>
      </c>
      <c r="BS578">
        <v>0.26316795199999998</v>
      </c>
      <c r="BT578">
        <v>0.97831624699999997</v>
      </c>
      <c r="BU578">
        <v>0.97831624699999997</v>
      </c>
      <c r="BV578">
        <v>0.98633250099999903</v>
      </c>
      <c r="BW578">
        <v>0.98950838599999902</v>
      </c>
      <c r="BX578">
        <v>13.1101260960071</v>
      </c>
      <c r="BY578">
        <v>13.1101260960071</v>
      </c>
      <c r="BZ578">
        <v>13.1101260960071</v>
      </c>
      <c r="CA578">
        <v>13.1101260960071</v>
      </c>
      <c r="CB578">
        <v>531911.47951710504</v>
      </c>
      <c r="CC578">
        <v>341.31465208868599</v>
      </c>
      <c r="CD578">
        <v>1182092.1873430701</v>
      </c>
      <c r="CE578">
        <v>4976326.2436592104</v>
      </c>
    </row>
    <row r="579" spans="1:83" x14ac:dyDescent="0.25">
      <c r="A579">
        <v>655</v>
      </c>
      <c r="B579" t="s">
        <v>90</v>
      </c>
      <c r="C579">
        <v>2</v>
      </c>
      <c r="D579">
        <v>2039</v>
      </c>
      <c r="E579">
        <v>2037</v>
      </c>
      <c r="F579">
        <v>0.110668955041326</v>
      </c>
      <c r="G579" s="1">
        <v>7.10108032658821E-5</v>
      </c>
      <c r="H579">
        <v>0.20091028398407901</v>
      </c>
      <c r="I579">
        <v>0.68834975017132705</v>
      </c>
      <c r="J579">
        <v>148.12019724822099</v>
      </c>
      <c r="K579">
        <v>148.12019724822099</v>
      </c>
      <c r="L579">
        <v>120.997044761561</v>
      </c>
      <c r="M579">
        <v>98.474735900053403</v>
      </c>
      <c r="N579">
        <v>40652.151608478198</v>
      </c>
      <c r="O579">
        <v>26.084478154930402</v>
      </c>
      <c r="P579">
        <v>90344.020427822004</v>
      </c>
      <c r="Q579">
        <v>380326.28685517202</v>
      </c>
      <c r="R579">
        <v>54409158.490417399</v>
      </c>
      <c r="S579">
        <v>54409158.490417399</v>
      </c>
      <c r="T579">
        <v>1</v>
      </c>
      <c r="U579">
        <v>2E-3</v>
      </c>
      <c r="V579">
        <v>45554.038538387998</v>
      </c>
      <c r="W579">
        <v>2E-3</v>
      </c>
      <c r="X579">
        <v>4.82177718440429</v>
      </c>
      <c r="Y579">
        <v>4.82177718440429</v>
      </c>
      <c r="Z579">
        <v>5.0584938053254804</v>
      </c>
      <c r="AA579">
        <v>3.5098838871420202</v>
      </c>
      <c r="AB579">
        <v>13.1506625271902</v>
      </c>
      <c r="AC579">
        <v>13.1506625271902</v>
      </c>
      <c r="AD579">
        <v>13.1506625271902</v>
      </c>
      <c r="AE579">
        <v>13.1506625271902</v>
      </c>
      <c r="AF579">
        <v>534074.59361857502</v>
      </c>
      <c r="AG579">
        <v>342.69246698081503</v>
      </c>
      <c r="AH579">
        <v>1186907.2942640199</v>
      </c>
      <c r="AI579">
        <v>4996591.9381254902</v>
      </c>
      <c r="AJ579">
        <v>130.14775753662701</v>
      </c>
      <c r="AK579">
        <v>130.14775753662701</v>
      </c>
      <c r="AL579">
        <v>102.787888429045</v>
      </c>
      <c r="AM579">
        <v>81.814189485721201</v>
      </c>
      <c r="AN579">
        <v>134.96953472103101</v>
      </c>
      <c r="AO579">
        <v>134.96953472103101</v>
      </c>
      <c r="AP579">
        <v>107.84638223437</v>
      </c>
      <c r="AQ579">
        <v>85.324073372863197</v>
      </c>
      <c r="AR579">
        <v>6021404.7148124101</v>
      </c>
      <c r="AS579">
        <v>3863.6380494252298</v>
      </c>
      <c r="AT579">
        <v>10931359.4836445</v>
      </c>
      <c r="AU579">
        <v>37452530.653911002</v>
      </c>
      <c r="AV579">
        <v>1.0371818010664799</v>
      </c>
      <c r="AW579">
        <v>1.0371818010664799</v>
      </c>
      <c r="AX579">
        <v>1.04934812991193</v>
      </c>
      <c r="AY579">
        <v>1.04303500633416</v>
      </c>
      <c r="AZ579">
        <v>1.0377717839887699</v>
      </c>
      <c r="BA579">
        <v>1.0377717839887699</v>
      </c>
      <c r="BB579">
        <v>1.05047846113798</v>
      </c>
      <c r="BC579">
        <v>1.04415271698585</v>
      </c>
      <c r="BD579">
        <v>1.0075018908958899</v>
      </c>
      <c r="BE579">
        <v>1.0075018908958899</v>
      </c>
      <c r="BF579">
        <v>0.95549754196195602</v>
      </c>
      <c r="BG579">
        <v>0.91732743853908605</v>
      </c>
      <c r="BH579">
        <v>0.21970442100000001</v>
      </c>
      <c r="BI579">
        <v>0.21970442100000001</v>
      </c>
      <c r="BJ579">
        <v>0.165963894</v>
      </c>
      <c r="BK579">
        <v>0.200725816</v>
      </c>
      <c r="BL579">
        <v>0.162760554</v>
      </c>
      <c r="BM579">
        <v>0.162760554</v>
      </c>
      <c r="BN579">
        <v>0.166015943</v>
      </c>
      <c r="BO579">
        <v>0.19972778899999999</v>
      </c>
      <c r="BP579">
        <v>1.0691190909999999</v>
      </c>
      <c r="BQ579">
        <v>1.0691190909999999</v>
      </c>
      <c r="BR579">
        <v>0.131944635</v>
      </c>
      <c r="BS579">
        <v>0.26316795199999998</v>
      </c>
      <c r="BT579">
        <v>0.97831624699999997</v>
      </c>
      <c r="BU579">
        <v>0.97831624699999997</v>
      </c>
      <c r="BV579">
        <v>0.98633250099999903</v>
      </c>
      <c r="BW579">
        <v>0.98950838599999902</v>
      </c>
      <c r="BX579">
        <v>13.1506625271902</v>
      </c>
      <c r="BY579">
        <v>13.1506625271902</v>
      </c>
      <c r="BZ579">
        <v>13.1506625271902</v>
      </c>
      <c r="CA579">
        <v>13.1506625271902</v>
      </c>
      <c r="CB579">
        <v>534074.59361857502</v>
      </c>
      <c r="CC579">
        <v>342.69246698081503</v>
      </c>
      <c r="CD579">
        <v>1186907.2942640199</v>
      </c>
      <c r="CE579">
        <v>4996591.9381254902</v>
      </c>
    </row>
    <row r="580" spans="1:83" x14ac:dyDescent="0.25">
      <c r="A580">
        <v>677</v>
      </c>
      <c r="B580" t="s">
        <v>90</v>
      </c>
      <c r="C580">
        <v>2</v>
      </c>
      <c r="D580">
        <v>2040</v>
      </c>
      <c r="E580">
        <v>2038</v>
      </c>
      <c r="F580">
        <v>0.110659770837068</v>
      </c>
      <c r="G580" s="1">
        <v>7.1004457441647495E-5</v>
      </c>
      <c r="H580">
        <v>0.20090337415273299</v>
      </c>
      <c r="I580">
        <v>0.68836585055275601</v>
      </c>
      <c r="J580">
        <v>148.16999797804499</v>
      </c>
      <c r="K580">
        <v>148.16999797804499</v>
      </c>
      <c r="L580">
        <v>121.043390912058</v>
      </c>
      <c r="M580">
        <v>98.518176059906594</v>
      </c>
      <c r="N580">
        <v>40692.428379687903</v>
      </c>
      <c r="O580">
        <v>26.110155273473399</v>
      </c>
      <c r="P580">
        <v>90433.692824706304</v>
      </c>
      <c r="Q580">
        <v>380703.67616320902</v>
      </c>
      <c r="R580">
        <v>54485898.399496898</v>
      </c>
      <c r="S580">
        <v>54485898.399496898</v>
      </c>
      <c r="T580">
        <v>1</v>
      </c>
      <c r="U580">
        <v>2E-3</v>
      </c>
      <c r="V580">
        <v>45968.386869828399</v>
      </c>
      <c r="W580">
        <v>2E-3</v>
      </c>
      <c r="X580">
        <v>4.8391280299754502</v>
      </c>
      <c r="Y580">
        <v>4.8391280299754502</v>
      </c>
      <c r="Z580">
        <v>5.0723900715704104</v>
      </c>
      <c r="AA580">
        <v>3.5208741627427198</v>
      </c>
      <c r="AB580">
        <v>13.1831124114426</v>
      </c>
      <c r="AC580">
        <v>13.1831124114426</v>
      </c>
      <c r="AD580">
        <v>13.1831124114426</v>
      </c>
      <c r="AE580">
        <v>13.1831124114426</v>
      </c>
      <c r="AF580">
        <v>535921.88442157803</v>
      </c>
      <c r="AG580">
        <v>343.874607710269</v>
      </c>
      <c r="AH580">
        <v>1191015.3770016499</v>
      </c>
      <c r="AI580">
        <v>5013884.1926383199</v>
      </c>
      <c r="AJ580">
        <v>130.14775753662701</v>
      </c>
      <c r="AK580">
        <v>130.14775753662701</v>
      </c>
      <c r="AL580">
        <v>102.787888429045</v>
      </c>
      <c r="AM580">
        <v>81.814189485721201</v>
      </c>
      <c r="AN580">
        <v>134.98688556660201</v>
      </c>
      <c r="AO580">
        <v>134.98688556660201</v>
      </c>
      <c r="AP580">
        <v>107.860278500615</v>
      </c>
      <c r="AQ580">
        <v>85.335063648463901</v>
      </c>
      <c r="AR580">
        <v>6029397.0307401204</v>
      </c>
      <c r="AS580">
        <v>3868.74165407701</v>
      </c>
      <c r="AT580">
        <v>10946400.8322019</v>
      </c>
      <c r="AU580">
        <v>37506231.7949007</v>
      </c>
      <c r="AV580">
        <v>1.03731538965204</v>
      </c>
      <c r="AW580">
        <v>1.03731538965204</v>
      </c>
      <c r="AX580">
        <v>1.0494835310485999</v>
      </c>
      <c r="AY580">
        <v>1.04316955378849</v>
      </c>
      <c r="AZ580">
        <v>1.0379054485638901</v>
      </c>
      <c r="BA580">
        <v>1.0379054485638901</v>
      </c>
      <c r="BB580">
        <v>1.0506140081253199</v>
      </c>
      <c r="BC580">
        <v>1.0442874086204901</v>
      </c>
      <c r="BD580">
        <v>1.0076316567213499</v>
      </c>
      <c r="BE580">
        <v>1.0076316567213499</v>
      </c>
      <c r="BF580">
        <v>0.955544961677394</v>
      </c>
      <c r="BG580">
        <v>0.917372950718922</v>
      </c>
      <c r="BH580">
        <v>0.21970442100000001</v>
      </c>
      <c r="BI580">
        <v>0.21970442100000001</v>
      </c>
      <c r="BJ580">
        <v>0.165963894</v>
      </c>
      <c r="BK580">
        <v>0.200725816</v>
      </c>
      <c r="BL580">
        <v>0.162760554</v>
      </c>
      <c r="BM580">
        <v>0.162760554</v>
      </c>
      <c r="BN580">
        <v>0.166015943</v>
      </c>
      <c r="BO580">
        <v>0.19972778899999999</v>
      </c>
      <c r="BP580">
        <v>1.0691190909999999</v>
      </c>
      <c r="BQ580">
        <v>1.0691190909999999</v>
      </c>
      <c r="BR580">
        <v>0.131944635</v>
      </c>
      <c r="BS580">
        <v>0.26316795199999998</v>
      </c>
      <c r="BT580">
        <v>0.97831624699999997</v>
      </c>
      <c r="BU580">
        <v>0.97831624699999997</v>
      </c>
      <c r="BV580">
        <v>0.98633250099999903</v>
      </c>
      <c r="BW580">
        <v>0.98950838599999902</v>
      </c>
      <c r="BX580">
        <v>13.1831124114426</v>
      </c>
      <c r="BY580">
        <v>13.1831124114426</v>
      </c>
      <c r="BZ580">
        <v>13.1831124114426</v>
      </c>
      <c r="CA580">
        <v>13.1831124114426</v>
      </c>
      <c r="CB580">
        <v>535921.88442157803</v>
      </c>
      <c r="CC580">
        <v>343.874607710269</v>
      </c>
      <c r="CD580">
        <v>1191015.3770016499</v>
      </c>
      <c r="CE580">
        <v>5013884.1926383199</v>
      </c>
    </row>
    <row r="581" spans="1:83" x14ac:dyDescent="0.25">
      <c r="A581">
        <v>699</v>
      </c>
      <c r="B581" t="s">
        <v>90</v>
      </c>
      <c r="C581">
        <v>2</v>
      </c>
      <c r="D581">
        <v>2041</v>
      </c>
      <c r="E581">
        <v>2039</v>
      </c>
      <c r="F581">
        <v>0.110652789764129</v>
      </c>
      <c r="G581" s="1">
        <v>7.0999673888381501E-5</v>
      </c>
      <c r="H581">
        <v>0.200898122320877</v>
      </c>
      <c r="I581">
        <v>0.68837808824110303</v>
      </c>
      <c r="J581">
        <v>148.212482085613</v>
      </c>
      <c r="K581">
        <v>148.212482085613</v>
      </c>
      <c r="L581">
        <v>121.08240636171099</v>
      </c>
      <c r="M581">
        <v>98.554281803553494</v>
      </c>
      <c r="N581">
        <v>40732.815609475001</v>
      </c>
      <c r="O581">
        <v>26.135957629202</v>
      </c>
      <c r="P581">
        <v>90523.571058036498</v>
      </c>
      <c r="Q581">
        <v>381081.95473996701</v>
      </c>
      <c r="R581">
        <v>54559055.552822001</v>
      </c>
      <c r="S581">
        <v>54559055.552822001</v>
      </c>
      <c r="T581">
        <v>1</v>
      </c>
      <c r="U581">
        <v>2E-3</v>
      </c>
      <c r="V581">
        <v>46386.504011791003</v>
      </c>
      <c r="W581">
        <v>2E-3</v>
      </c>
      <c r="X581">
        <v>4.8565142848193297</v>
      </c>
      <c r="Y581">
        <v>4.8565142848193297</v>
      </c>
      <c r="Z581">
        <v>5.0863076684990798</v>
      </c>
      <c r="AA581">
        <v>3.5318820536656399</v>
      </c>
      <c r="AB581">
        <v>13.2082102641667</v>
      </c>
      <c r="AC581">
        <v>13.2082102641667</v>
      </c>
      <c r="AD581">
        <v>13.2082102641667</v>
      </c>
      <c r="AE581">
        <v>13.2082102641667</v>
      </c>
      <c r="AF581">
        <v>537474.150198463</v>
      </c>
      <c r="AG581">
        <v>344.868420882078</v>
      </c>
      <c r="AH581">
        <v>1194467.22979378</v>
      </c>
      <c r="AI581">
        <v>5028414.2031049002</v>
      </c>
      <c r="AJ581">
        <v>130.14775753662701</v>
      </c>
      <c r="AK581">
        <v>130.14775753662701</v>
      </c>
      <c r="AL581">
        <v>102.787888429045</v>
      </c>
      <c r="AM581">
        <v>81.814189485721201</v>
      </c>
      <c r="AN581">
        <v>135.004271821446</v>
      </c>
      <c r="AO581">
        <v>135.004271821446</v>
      </c>
      <c r="AP581">
        <v>107.874196097544</v>
      </c>
      <c r="AQ581">
        <v>85.346071539386799</v>
      </c>
      <c r="AR581">
        <v>6037111.70381591</v>
      </c>
      <c r="AS581">
        <v>3873.6751519084601</v>
      </c>
      <c r="AT581">
        <v>10960811.8161624</v>
      </c>
      <c r="AU581">
        <v>37557258.357691802</v>
      </c>
      <c r="AV581">
        <v>1.0374492292523601</v>
      </c>
      <c r="AW581">
        <v>1.0374492292523601</v>
      </c>
      <c r="AX581">
        <v>1.0496191259132499</v>
      </c>
      <c r="AY581">
        <v>1.04330430197572</v>
      </c>
      <c r="AZ581">
        <v>1.03803936429656</v>
      </c>
      <c r="BA581">
        <v>1.03803936429656</v>
      </c>
      <c r="BB581">
        <v>1.0507497490493201</v>
      </c>
      <c r="BC581">
        <v>1.0444223012031499</v>
      </c>
      <c r="BD581">
        <v>1.00776166637854</v>
      </c>
      <c r="BE581">
        <v>1.00776166637854</v>
      </c>
      <c r="BF581">
        <v>0.955592445469298</v>
      </c>
      <c r="BG581">
        <v>0.91741852718112604</v>
      </c>
      <c r="BH581">
        <v>0.21970442100000001</v>
      </c>
      <c r="BI581">
        <v>0.21970442100000001</v>
      </c>
      <c r="BJ581">
        <v>0.165963894</v>
      </c>
      <c r="BK581">
        <v>0.200725816</v>
      </c>
      <c r="BL581">
        <v>0.162760554</v>
      </c>
      <c r="BM581">
        <v>0.162760554</v>
      </c>
      <c r="BN581">
        <v>0.166015943</v>
      </c>
      <c r="BO581">
        <v>0.19972778899999999</v>
      </c>
      <c r="BP581">
        <v>1.0691190909999999</v>
      </c>
      <c r="BQ581">
        <v>1.0691190909999999</v>
      </c>
      <c r="BR581">
        <v>0.131944635</v>
      </c>
      <c r="BS581">
        <v>0.26316795199999998</v>
      </c>
      <c r="BT581">
        <v>0.97831624699999997</v>
      </c>
      <c r="BU581">
        <v>0.97831624699999997</v>
      </c>
      <c r="BV581">
        <v>0.98633250099999903</v>
      </c>
      <c r="BW581">
        <v>0.98950838599999902</v>
      </c>
      <c r="BX581">
        <v>13.2082102641667</v>
      </c>
      <c r="BY581">
        <v>13.2082102641667</v>
      </c>
      <c r="BZ581">
        <v>13.2082102641667</v>
      </c>
      <c r="CA581">
        <v>13.2082102641667</v>
      </c>
      <c r="CB581">
        <v>537474.150198463</v>
      </c>
      <c r="CC581">
        <v>344.868420882078</v>
      </c>
      <c r="CD581">
        <v>1194467.22979378</v>
      </c>
      <c r="CE581">
        <v>5028414.2031049002</v>
      </c>
    </row>
    <row r="582" spans="1:83" x14ac:dyDescent="0.25">
      <c r="A582">
        <v>721</v>
      </c>
      <c r="B582" t="s">
        <v>90</v>
      </c>
      <c r="C582">
        <v>2</v>
      </c>
      <c r="D582">
        <v>2042</v>
      </c>
      <c r="E582">
        <v>2040</v>
      </c>
      <c r="F582">
        <v>0.110647845221633</v>
      </c>
      <c r="G582" s="1">
        <v>7.0996334418943298E-5</v>
      </c>
      <c r="H582">
        <v>0.20089440333682701</v>
      </c>
      <c r="I582">
        <v>0.68838675510712</v>
      </c>
      <c r="J582">
        <v>148.248191724458</v>
      </c>
      <c r="K582">
        <v>148.248191724458</v>
      </c>
      <c r="L582">
        <v>121.114634586523</v>
      </c>
      <c r="M582">
        <v>98.583596832270203</v>
      </c>
      <c r="N582">
        <v>40773.308244248299</v>
      </c>
      <c r="O582">
        <v>26.161877998409899</v>
      </c>
      <c r="P582">
        <v>90613.646793262393</v>
      </c>
      <c r="Q582">
        <v>381461.08583353902</v>
      </c>
      <c r="R582">
        <v>54628892.281871103</v>
      </c>
      <c r="S582">
        <v>54628892.281871103</v>
      </c>
      <c r="T582">
        <v>1</v>
      </c>
      <c r="U582">
        <v>2E-3</v>
      </c>
      <c r="V582">
        <v>46808.424244449401</v>
      </c>
      <c r="W582">
        <v>2E-3</v>
      </c>
      <c r="X582">
        <v>4.8739332086708202</v>
      </c>
      <c r="Y582">
        <v>4.8739332086708202</v>
      </c>
      <c r="Z582">
        <v>5.1002451783182998</v>
      </c>
      <c r="AA582">
        <v>3.5429063673888401</v>
      </c>
      <c r="AB582">
        <v>13.2265009791601</v>
      </c>
      <c r="AC582">
        <v>13.2265009791601</v>
      </c>
      <c r="AD582">
        <v>13.2265009791601</v>
      </c>
      <c r="AE582">
        <v>13.2265009791601</v>
      </c>
      <c r="AF582">
        <v>538752.62554267305</v>
      </c>
      <c r="AG582">
        <v>345.68726917393002</v>
      </c>
      <c r="AH582">
        <v>1197310.1012361899</v>
      </c>
      <c r="AI582">
        <v>5040380.8475084603</v>
      </c>
      <c r="AJ582">
        <v>130.14775753662701</v>
      </c>
      <c r="AK582">
        <v>130.14775753662701</v>
      </c>
      <c r="AL582">
        <v>102.787888429045</v>
      </c>
      <c r="AM582">
        <v>81.814189485721201</v>
      </c>
      <c r="AN582">
        <v>135.021690745298</v>
      </c>
      <c r="AO582">
        <v>135.021690745298</v>
      </c>
      <c r="AP582">
        <v>107.888133607363</v>
      </c>
      <c r="AQ582">
        <v>85.357095853109996</v>
      </c>
      <c r="AR582">
        <v>6044569.2178337602</v>
      </c>
      <c r="AS582">
        <v>3878.4511053801498</v>
      </c>
      <c r="AT582">
        <v>10974638.719918299</v>
      </c>
      <c r="AU582">
        <v>37605805.893013701</v>
      </c>
      <c r="AV582">
        <v>1.0375833024013501</v>
      </c>
      <c r="AW582">
        <v>1.0375833024013501</v>
      </c>
      <c r="AX582">
        <v>1.04975490135536</v>
      </c>
      <c r="AY582">
        <v>1.04343923721073</v>
      </c>
      <c r="AZ582">
        <v>1.03817351371073</v>
      </c>
      <c r="BA582">
        <v>1.03817351371073</v>
      </c>
      <c r="BB582">
        <v>1.0508856707453</v>
      </c>
      <c r="BC582">
        <v>1.0445573810340301</v>
      </c>
      <c r="BD582">
        <v>1.0078919029011799</v>
      </c>
      <c r="BE582">
        <v>1.0078919029011799</v>
      </c>
      <c r="BF582">
        <v>0.95563998871747902</v>
      </c>
      <c r="BG582">
        <v>0.91746416328185798</v>
      </c>
      <c r="BH582">
        <v>0.21970442100000001</v>
      </c>
      <c r="BI582">
        <v>0.21970442100000001</v>
      </c>
      <c r="BJ582">
        <v>0.165963894</v>
      </c>
      <c r="BK582">
        <v>0.200725816</v>
      </c>
      <c r="BL582">
        <v>0.162760554</v>
      </c>
      <c r="BM582">
        <v>0.162760554</v>
      </c>
      <c r="BN582">
        <v>0.166015943</v>
      </c>
      <c r="BO582">
        <v>0.19972778899999999</v>
      </c>
      <c r="BP582">
        <v>1.0691190909999999</v>
      </c>
      <c r="BQ582">
        <v>1.0691190909999999</v>
      </c>
      <c r="BR582">
        <v>0.131944635</v>
      </c>
      <c r="BS582">
        <v>0.26316795199999998</v>
      </c>
      <c r="BT582">
        <v>0.97831624699999997</v>
      </c>
      <c r="BU582">
        <v>0.97831624699999997</v>
      </c>
      <c r="BV582">
        <v>0.98633250099999903</v>
      </c>
      <c r="BW582">
        <v>0.98950838599999902</v>
      </c>
      <c r="BX582">
        <v>13.2265009791601</v>
      </c>
      <c r="BY582">
        <v>13.2265009791601</v>
      </c>
      <c r="BZ582">
        <v>13.2265009791601</v>
      </c>
      <c r="CA582">
        <v>13.2265009791601</v>
      </c>
      <c r="CB582">
        <v>538752.62554267305</v>
      </c>
      <c r="CC582">
        <v>345.68726917393002</v>
      </c>
      <c r="CD582">
        <v>1197310.1012361899</v>
      </c>
      <c r="CE582">
        <v>5040380.8475084603</v>
      </c>
    </row>
    <row r="583" spans="1:83" x14ac:dyDescent="0.25">
      <c r="A583">
        <v>743</v>
      </c>
      <c r="B583" t="s">
        <v>90</v>
      </c>
      <c r="C583">
        <v>2</v>
      </c>
      <c r="D583">
        <v>2043</v>
      </c>
      <c r="E583">
        <v>2041</v>
      </c>
      <c r="F583">
        <v>0.110644780533137</v>
      </c>
      <c r="G583" s="1">
        <v>7.0994328019414194E-5</v>
      </c>
      <c r="H583">
        <v>0.20089209927113899</v>
      </c>
      <c r="I583">
        <v>0.68839212586770304</v>
      </c>
      <c r="J583">
        <v>148.27764073136001</v>
      </c>
      <c r="K583">
        <v>148.27764073136001</v>
      </c>
      <c r="L583">
        <v>121.140590344735</v>
      </c>
      <c r="M583">
        <v>98.606636136372401</v>
      </c>
      <c r="N583">
        <v>40813.901508752802</v>
      </c>
      <c r="O583">
        <v>26.1879096104011</v>
      </c>
      <c r="P583">
        <v>90703.912150296397</v>
      </c>
      <c r="Q583">
        <v>381841.03469907801</v>
      </c>
      <c r="R583">
        <v>54695657.541184597</v>
      </c>
      <c r="S583">
        <v>54695657.541184597</v>
      </c>
      <c r="T583">
        <v>1</v>
      </c>
      <c r="U583">
        <v>2E-3</v>
      </c>
      <c r="V583">
        <v>47234.182159781099</v>
      </c>
      <c r="W583">
        <v>2E-3</v>
      </c>
      <c r="X583">
        <v>4.8913825283567096</v>
      </c>
      <c r="Y583">
        <v>4.8913825283567096</v>
      </c>
      <c r="Z583">
        <v>5.11420124931308</v>
      </c>
      <c r="AA583">
        <v>3.5539459842744101</v>
      </c>
      <c r="AB583">
        <v>13.238500666376799</v>
      </c>
      <c r="AC583">
        <v>13.238500666376799</v>
      </c>
      <c r="AD583">
        <v>13.238500666376799</v>
      </c>
      <c r="AE583">
        <v>13.238500666376799</v>
      </c>
      <c r="AF583">
        <v>539777.46836186899</v>
      </c>
      <c r="AG583">
        <v>346.34403931561798</v>
      </c>
      <c r="AH583">
        <v>1199588.8234554301</v>
      </c>
      <c r="AI583">
        <v>5049972.8390041301</v>
      </c>
      <c r="AJ583">
        <v>130.14775753662701</v>
      </c>
      <c r="AK583">
        <v>130.14775753662701</v>
      </c>
      <c r="AL583">
        <v>102.787888429045</v>
      </c>
      <c r="AM583">
        <v>81.814189485721201</v>
      </c>
      <c r="AN583">
        <v>135.039140064983</v>
      </c>
      <c r="AO583">
        <v>135.039140064983</v>
      </c>
      <c r="AP583">
        <v>107.902089678358</v>
      </c>
      <c r="AQ583">
        <v>85.368135469995593</v>
      </c>
      <c r="AR583">
        <v>6051789.0247599902</v>
      </c>
      <c r="AS583">
        <v>3883.0814527163998</v>
      </c>
      <c r="AT583">
        <v>10987925.464463901</v>
      </c>
      <c r="AU583">
        <v>37652059.970507897</v>
      </c>
      <c r="AV583">
        <v>1.03771759261185</v>
      </c>
      <c r="AW583">
        <v>1.03771759261185</v>
      </c>
      <c r="AX583">
        <v>1.0498908449528399</v>
      </c>
      <c r="AY583">
        <v>1.04357434656786</v>
      </c>
      <c r="AZ583">
        <v>1.0383078803099</v>
      </c>
      <c r="BA583">
        <v>1.0383078803099</v>
      </c>
      <c r="BB583">
        <v>1.0510217607777801</v>
      </c>
      <c r="BC583">
        <v>1.0446926351736101</v>
      </c>
      <c r="BD583">
        <v>1.0080223502739301</v>
      </c>
      <c r="BE583">
        <v>1.0080223502739301</v>
      </c>
      <c r="BF583">
        <v>0.95568758705825396</v>
      </c>
      <c r="BG583">
        <v>0.917509854635571</v>
      </c>
      <c r="BH583">
        <v>0.21970442100000001</v>
      </c>
      <c r="BI583">
        <v>0.21970442100000001</v>
      </c>
      <c r="BJ583">
        <v>0.165963894</v>
      </c>
      <c r="BK583">
        <v>0.200725816</v>
      </c>
      <c r="BL583">
        <v>0.162760554</v>
      </c>
      <c r="BM583">
        <v>0.162760554</v>
      </c>
      <c r="BN583">
        <v>0.166015943</v>
      </c>
      <c r="BO583">
        <v>0.19972778899999999</v>
      </c>
      <c r="BP583">
        <v>1.0691190909999999</v>
      </c>
      <c r="BQ583">
        <v>1.0691190909999999</v>
      </c>
      <c r="BR583">
        <v>0.131944635</v>
      </c>
      <c r="BS583">
        <v>0.26316795199999998</v>
      </c>
      <c r="BT583">
        <v>0.97831624699999997</v>
      </c>
      <c r="BU583">
        <v>0.97831624699999997</v>
      </c>
      <c r="BV583">
        <v>0.98633250099999903</v>
      </c>
      <c r="BW583">
        <v>0.98950838599999902</v>
      </c>
      <c r="BX583">
        <v>13.238500666376799</v>
      </c>
      <c r="BY583">
        <v>13.238500666376799</v>
      </c>
      <c r="BZ583">
        <v>13.238500666376799</v>
      </c>
      <c r="CA583">
        <v>13.238500666376799</v>
      </c>
      <c r="CB583">
        <v>539777.46836186899</v>
      </c>
      <c r="CC583">
        <v>346.34403931561798</v>
      </c>
      <c r="CD583">
        <v>1199588.8234554301</v>
      </c>
      <c r="CE583">
        <v>5049972.8390041301</v>
      </c>
    </row>
    <row r="584" spans="1:83" x14ac:dyDescent="0.25">
      <c r="A584">
        <v>765</v>
      </c>
      <c r="B584" t="s">
        <v>90</v>
      </c>
      <c r="C584">
        <v>2</v>
      </c>
      <c r="D584">
        <v>2044</v>
      </c>
      <c r="E584">
        <v>2042</v>
      </c>
      <c r="F584">
        <v>0.110643450355926</v>
      </c>
      <c r="G584" s="1">
        <v>7.0993551671120301E-5</v>
      </c>
      <c r="H584">
        <v>0.20089110072983801</v>
      </c>
      <c r="I584">
        <v>0.68839445536256405</v>
      </c>
      <c r="J584">
        <v>148.30130808838999</v>
      </c>
      <c r="K584">
        <v>148.30130808838999</v>
      </c>
      <c r="L584">
        <v>121.16075348733899</v>
      </c>
      <c r="M584">
        <v>98.623879786191395</v>
      </c>
      <c r="N584">
        <v>40854.590961753398</v>
      </c>
      <c r="O584">
        <v>26.214046155605701</v>
      </c>
      <c r="P584">
        <v>90794.359799986705</v>
      </c>
      <c r="Q584">
        <v>382221.76902176603</v>
      </c>
      <c r="R584">
        <v>54759583.703814402</v>
      </c>
      <c r="S584">
        <v>54759583.703814402</v>
      </c>
      <c r="T584">
        <v>1</v>
      </c>
      <c r="U584">
        <v>2E-3</v>
      </c>
      <c r="V584">
        <v>47663.812664404097</v>
      </c>
      <c r="W584">
        <v>2E-3</v>
      </c>
      <c r="X584">
        <v>4.9088600981132897</v>
      </c>
      <c r="Y584">
        <v>4.9088600981132897</v>
      </c>
      <c r="Z584">
        <v>5.1281746046436298</v>
      </c>
      <c r="AA584">
        <v>3.56499984681987</v>
      </c>
      <c r="AB584">
        <v>13.2446904536503</v>
      </c>
      <c r="AC584">
        <v>13.2446904536503</v>
      </c>
      <c r="AD584">
        <v>13.2446904536503</v>
      </c>
      <c r="AE584">
        <v>13.2446904536503</v>
      </c>
      <c r="AF584">
        <v>540567.49168920598</v>
      </c>
      <c r="AG584">
        <v>346.85075641793901</v>
      </c>
      <c r="AH584">
        <v>1201345.23936577</v>
      </c>
      <c r="AI584">
        <v>5057366.3070908701</v>
      </c>
      <c r="AJ584">
        <v>130.14775753662701</v>
      </c>
      <c r="AK584">
        <v>130.14775753662701</v>
      </c>
      <c r="AL584">
        <v>102.787888429045</v>
      </c>
      <c r="AM584">
        <v>81.814189485721201</v>
      </c>
      <c r="AN584">
        <v>135.05661763474001</v>
      </c>
      <c r="AO584">
        <v>135.05661763474001</v>
      </c>
      <c r="AP584">
        <v>107.916063033689</v>
      </c>
      <c r="AQ584">
        <v>85.379189332541003</v>
      </c>
      <c r="AR584">
        <v>6058789.2810441796</v>
      </c>
      <c r="AS584">
        <v>3887.5773351657899</v>
      </c>
      <c r="AT584">
        <v>11000713.045766899</v>
      </c>
      <c r="AU584">
        <v>37696193.799668103</v>
      </c>
      <c r="AV584">
        <v>1.0378520845558901</v>
      </c>
      <c r="AW584">
        <v>1.0378520845558901</v>
      </c>
      <c r="AX584">
        <v>1.0500269451542901</v>
      </c>
      <c r="AY584">
        <v>1.04370961802815</v>
      </c>
      <c r="AZ584">
        <v>1.03844244875735</v>
      </c>
      <c r="BA584">
        <v>1.03844244875735</v>
      </c>
      <c r="BB584">
        <v>1.0511580075829201</v>
      </c>
      <c r="BC584">
        <v>1.0448280515900601</v>
      </c>
      <c r="BD584">
        <v>1.0081529936074201</v>
      </c>
      <c r="BE584">
        <v>1.0081529936074201</v>
      </c>
      <c r="BF584">
        <v>0.95573523643414005</v>
      </c>
      <c r="BG584">
        <v>0.91755559716470203</v>
      </c>
      <c r="BH584">
        <v>0.21970442100000001</v>
      </c>
      <c r="BI584">
        <v>0.21970442100000001</v>
      </c>
      <c r="BJ584">
        <v>0.165963894</v>
      </c>
      <c r="BK584">
        <v>0.200725816</v>
      </c>
      <c r="BL584">
        <v>0.162760554</v>
      </c>
      <c r="BM584">
        <v>0.162760554</v>
      </c>
      <c r="BN584">
        <v>0.166015943</v>
      </c>
      <c r="BO584">
        <v>0.19972778899999999</v>
      </c>
      <c r="BP584">
        <v>1.0691190909999999</v>
      </c>
      <c r="BQ584">
        <v>1.0691190909999999</v>
      </c>
      <c r="BR584">
        <v>0.131944635</v>
      </c>
      <c r="BS584">
        <v>0.26316795199999998</v>
      </c>
      <c r="BT584">
        <v>0.97831624699999997</v>
      </c>
      <c r="BU584">
        <v>0.97831624699999997</v>
      </c>
      <c r="BV584">
        <v>0.98633250099999903</v>
      </c>
      <c r="BW584">
        <v>0.98950838599999902</v>
      </c>
      <c r="BX584">
        <v>13.2446904536503</v>
      </c>
      <c r="BY584">
        <v>13.2446904536503</v>
      </c>
      <c r="BZ584">
        <v>13.2446904536503</v>
      </c>
      <c r="CA584">
        <v>13.2446904536503</v>
      </c>
      <c r="CB584">
        <v>540567.49168920598</v>
      </c>
      <c r="CC584">
        <v>346.85075641793901</v>
      </c>
      <c r="CD584">
        <v>1201345.23936577</v>
      </c>
      <c r="CE584">
        <v>5057366.3070908701</v>
      </c>
    </row>
    <row r="585" spans="1:83" x14ac:dyDescent="0.25">
      <c r="A585">
        <v>787</v>
      </c>
      <c r="B585" t="s">
        <v>90</v>
      </c>
      <c r="C585">
        <v>2</v>
      </c>
      <c r="D585">
        <v>2045</v>
      </c>
      <c r="E585">
        <v>2043</v>
      </c>
      <c r="F585">
        <v>0.110643719838074</v>
      </c>
      <c r="G585" s="1">
        <v>7.0993909765520001E-5</v>
      </c>
      <c r="H585">
        <v>0.20089130621415799</v>
      </c>
      <c r="I585">
        <v>0.68839398003800101</v>
      </c>
      <c r="J585">
        <v>148.31964018085799</v>
      </c>
      <c r="K585">
        <v>148.31964018085799</v>
      </c>
      <c r="L585">
        <v>121.175571207206</v>
      </c>
      <c r="M585">
        <v>98.635775178620193</v>
      </c>
      <c r="N585">
        <v>40895.372472762901</v>
      </c>
      <c r="O585">
        <v>26.2402817566838</v>
      </c>
      <c r="P585">
        <v>90884.982925911696</v>
      </c>
      <c r="Q585">
        <v>382603.258748008</v>
      </c>
      <c r="R585">
        <v>54820887.612051398</v>
      </c>
      <c r="S585">
        <v>54820887.612051398</v>
      </c>
      <c r="T585">
        <v>1</v>
      </c>
      <c r="U585">
        <v>2E-3</v>
      </c>
      <c r="V585">
        <v>48097.350982438002</v>
      </c>
      <c r="W585">
        <v>2E-3</v>
      </c>
      <c r="X585">
        <v>4.9263639230363498</v>
      </c>
      <c r="Y585">
        <v>4.9263639230363498</v>
      </c>
      <c r="Z585">
        <v>5.1421640569660099</v>
      </c>
      <c r="AA585">
        <v>3.5760669717039502</v>
      </c>
      <c r="AB585">
        <v>13.245518721195101</v>
      </c>
      <c r="AC585">
        <v>13.245518721195101</v>
      </c>
      <c r="AD585">
        <v>13.245518721195101</v>
      </c>
      <c r="AE585">
        <v>13.245518721195101</v>
      </c>
      <c r="AF585">
        <v>541140.24943067401</v>
      </c>
      <c r="AG585">
        <v>347.21863911234902</v>
      </c>
      <c r="AH585">
        <v>1202618.39250965</v>
      </c>
      <c r="AI585">
        <v>5062725.5972261196</v>
      </c>
      <c r="AJ585">
        <v>130.14775753662701</v>
      </c>
      <c r="AK585">
        <v>130.14775753662701</v>
      </c>
      <c r="AL585">
        <v>102.787888429045</v>
      </c>
      <c r="AM585">
        <v>81.814189485721201</v>
      </c>
      <c r="AN585">
        <v>135.07412145966299</v>
      </c>
      <c r="AO585">
        <v>135.07412145966299</v>
      </c>
      <c r="AP585">
        <v>107.93005248601099</v>
      </c>
      <c r="AQ585">
        <v>85.390256457425096</v>
      </c>
      <c r="AR585">
        <v>6065586.93022238</v>
      </c>
      <c r="AS585">
        <v>3891.9491483956899</v>
      </c>
      <c r="AT585">
        <v>11013039.7202045</v>
      </c>
      <c r="AU585">
        <v>37738369.012475997</v>
      </c>
      <c r="AV585">
        <v>1.03798676398305</v>
      </c>
      <c r="AW585">
        <v>1.03798676398305</v>
      </c>
      <c r="AX585">
        <v>1.0501631912180001</v>
      </c>
      <c r="AY585">
        <v>1.04384504041571</v>
      </c>
      <c r="AZ585">
        <v>1.0385772047945701</v>
      </c>
      <c r="BA585">
        <v>1.0385772047945701</v>
      </c>
      <c r="BB585">
        <v>1.05129440040744</v>
      </c>
      <c r="BC585">
        <v>1.04496361909552</v>
      </c>
      <c r="BD585">
        <v>1.00828381905903</v>
      </c>
      <c r="BE585">
        <v>1.00828381905903</v>
      </c>
      <c r="BF585">
        <v>0.95578293307238504</v>
      </c>
      <c r="BG585">
        <v>0.91760138707803895</v>
      </c>
      <c r="BH585">
        <v>0.21970442100000001</v>
      </c>
      <c r="BI585">
        <v>0.21970442100000001</v>
      </c>
      <c r="BJ585">
        <v>0.165963894</v>
      </c>
      <c r="BK585">
        <v>0.200725816</v>
      </c>
      <c r="BL585">
        <v>0.162760554</v>
      </c>
      <c r="BM585">
        <v>0.162760554</v>
      </c>
      <c r="BN585">
        <v>0.166015943</v>
      </c>
      <c r="BO585">
        <v>0.19972778899999999</v>
      </c>
      <c r="BP585">
        <v>1.0691190909999999</v>
      </c>
      <c r="BQ585">
        <v>1.0691190909999999</v>
      </c>
      <c r="BR585">
        <v>0.131944635</v>
      </c>
      <c r="BS585">
        <v>0.26316795199999998</v>
      </c>
      <c r="BT585">
        <v>0.97831624699999997</v>
      </c>
      <c r="BU585">
        <v>0.97831624699999997</v>
      </c>
      <c r="BV585">
        <v>0.98633250099999903</v>
      </c>
      <c r="BW585">
        <v>0.98950838599999902</v>
      </c>
      <c r="BX585">
        <v>13.245518721195101</v>
      </c>
      <c r="BY585">
        <v>13.245518721195101</v>
      </c>
      <c r="BZ585">
        <v>13.245518721195101</v>
      </c>
      <c r="CA585">
        <v>13.245518721195101</v>
      </c>
      <c r="CB585">
        <v>541140.24943067401</v>
      </c>
      <c r="CC585">
        <v>347.21863911234902</v>
      </c>
      <c r="CD585">
        <v>1202618.39250965</v>
      </c>
      <c r="CE585">
        <v>5062725.5972261196</v>
      </c>
    </row>
    <row r="586" spans="1:83" x14ac:dyDescent="0.25">
      <c r="A586">
        <v>809</v>
      </c>
      <c r="B586" t="s">
        <v>90</v>
      </c>
      <c r="C586">
        <v>2</v>
      </c>
      <c r="D586">
        <v>2046</v>
      </c>
      <c r="E586">
        <v>2044</v>
      </c>
      <c r="F586">
        <v>0.110645463818625</v>
      </c>
      <c r="G586" s="1">
        <v>7.0995313543652095E-5</v>
      </c>
      <c r="H586">
        <v>0.20089262151866599</v>
      </c>
      <c r="I586">
        <v>0.68839091934916496</v>
      </c>
      <c r="J586">
        <v>148.333052958661</v>
      </c>
      <c r="K586">
        <v>148.333052958661</v>
      </c>
      <c r="L586">
        <v>121.185460204774</v>
      </c>
      <c r="M586">
        <v>98.642739203868899</v>
      </c>
      <c r="N586">
        <v>40936.242199884698</v>
      </c>
      <c r="O586">
        <v>26.266610938915701</v>
      </c>
      <c r="P586">
        <v>90975.775188108004</v>
      </c>
      <c r="Q586">
        <v>382985.47592515999</v>
      </c>
      <c r="R586">
        <v>54879771.592967696</v>
      </c>
      <c r="S586">
        <v>54879771.592967696</v>
      </c>
      <c r="T586">
        <v>1</v>
      </c>
      <c r="U586">
        <v>2E-3</v>
      </c>
      <c r="V586">
        <v>48534.832658392799</v>
      </c>
      <c r="W586">
        <v>2E-3</v>
      </c>
      <c r="X586">
        <v>4.9438921484676799</v>
      </c>
      <c r="Y586">
        <v>4.9438921484676799</v>
      </c>
      <c r="Z586">
        <v>5.1561685021615</v>
      </c>
      <c r="AA586">
        <v>3.5871464445806498</v>
      </c>
      <c r="AB586">
        <v>13.241403273567</v>
      </c>
      <c r="AC586">
        <v>13.241403273567</v>
      </c>
      <c r="AD586">
        <v>13.241403273567</v>
      </c>
      <c r="AE586">
        <v>13.241403273567</v>
      </c>
      <c r="AF586">
        <v>541512.11893458699</v>
      </c>
      <c r="AG586">
        <v>347.458152752275</v>
      </c>
      <c r="AH586">
        <v>1203444.7104332501</v>
      </c>
      <c r="AI586">
        <v>5066204.0428633001</v>
      </c>
      <c r="AJ586">
        <v>130.14775753662701</v>
      </c>
      <c r="AK586">
        <v>130.14775753662701</v>
      </c>
      <c r="AL586">
        <v>102.787888429045</v>
      </c>
      <c r="AM586">
        <v>81.814189485721201</v>
      </c>
      <c r="AN586">
        <v>135.09164968509401</v>
      </c>
      <c r="AO586">
        <v>135.09164968509401</v>
      </c>
      <c r="AP586">
        <v>107.94405693120601</v>
      </c>
      <c r="AQ586">
        <v>85.401335930301798</v>
      </c>
      <c r="AR586">
        <v>6072197.7821641201</v>
      </c>
      <c r="AS586">
        <v>3896.2065914467498</v>
      </c>
      <c r="AT586">
        <v>11024941.183656899</v>
      </c>
      <c r="AU586">
        <v>37778736.420555197</v>
      </c>
      <c r="AV586">
        <v>1.0381216176430299</v>
      </c>
      <c r="AW586">
        <v>1.0381216176430299</v>
      </c>
      <c r="AX586">
        <v>1.05029957315411</v>
      </c>
      <c r="AY586">
        <v>1.0439806033374299</v>
      </c>
      <c r="AZ586">
        <v>1.0387121351637201</v>
      </c>
      <c r="BA586">
        <v>1.0387121351637201</v>
      </c>
      <c r="BB586">
        <v>1.05143092925072</v>
      </c>
      <c r="BC586">
        <v>1.0450993272857301</v>
      </c>
      <c r="BD586">
        <v>1.0084148137576301</v>
      </c>
      <c r="BE586">
        <v>1.0084148137576301</v>
      </c>
      <c r="BF586">
        <v>0.95583067346462003</v>
      </c>
      <c r="BG586">
        <v>0.91764722085021699</v>
      </c>
      <c r="BH586">
        <v>0.21970442100000001</v>
      </c>
      <c r="BI586">
        <v>0.21970442100000001</v>
      </c>
      <c r="BJ586">
        <v>0.165963894</v>
      </c>
      <c r="BK586">
        <v>0.200725816</v>
      </c>
      <c r="BL586">
        <v>0.162760554</v>
      </c>
      <c r="BM586">
        <v>0.162760554</v>
      </c>
      <c r="BN586">
        <v>0.166015943</v>
      </c>
      <c r="BO586">
        <v>0.19972778899999999</v>
      </c>
      <c r="BP586">
        <v>1.0691190909999999</v>
      </c>
      <c r="BQ586">
        <v>1.0691190909999999</v>
      </c>
      <c r="BR586">
        <v>0.131944635</v>
      </c>
      <c r="BS586">
        <v>0.26316795199999998</v>
      </c>
      <c r="BT586">
        <v>0.97831624699999997</v>
      </c>
      <c r="BU586">
        <v>0.97831624699999997</v>
      </c>
      <c r="BV586">
        <v>0.98633250099999903</v>
      </c>
      <c r="BW586">
        <v>0.98950838599999902</v>
      </c>
      <c r="BX586">
        <v>13.241403273567</v>
      </c>
      <c r="BY586">
        <v>13.241403273567</v>
      </c>
      <c r="BZ586">
        <v>13.241403273567</v>
      </c>
      <c r="CA586">
        <v>13.241403273567</v>
      </c>
      <c r="CB586">
        <v>541512.11893458699</v>
      </c>
      <c r="CC586">
        <v>347.458152752275</v>
      </c>
      <c r="CD586">
        <v>1203444.7104332501</v>
      </c>
      <c r="CE586">
        <v>5066204.0428633001</v>
      </c>
    </row>
    <row r="587" spans="1:83" x14ac:dyDescent="0.25">
      <c r="A587">
        <v>831</v>
      </c>
      <c r="B587" t="s">
        <v>90</v>
      </c>
      <c r="C587">
        <v>2</v>
      </c>
      <c r="D587">
        <v>2047</v>
      </c>
      <c r="E587">
        <v>2045</v>
      </c>
      <c r="F587">
        <v>0.110648566092319</v>
      </c>
      <c r="G587" s="1">
        <v>7.0997680580152196E-5</v>
      </c>
      <c r="H587">
        <v>0.20089495917800301</v>
      </c>
      <c r="I587">
        <v>0.68838547704909603</v>
      </c>
      <c r="J587">
        <v>148.34193396728699</v>
      </c>
      <c r="K587">
        <v>148.34193396728699</v>
      </c>
      <c r="L587">
        <v>121.19080872319</v>
      </c>
      <c r="M587">
        <v>98.645160281617706</v>
      </c>
      <c r="N587">
        <v>40977.1965692495</v>
      </c>
      <c r="O587">
        <v>26.293028602524601</v>
      </c>
      <c r="P587">
        <v>91066.730689367803</v>
      </c>
      <c r="Q587">
        <v>383368.39455265598</v>
      </c>
      <c r="R587">
        <v>54936424.413927697</v>
      </c>
      <c r="S587">
        <v>54936424.413927697</v>
      </c>
      <c r="T587">
        <v>1</v>
      </c>
      <c r="U587">
        <v>2E-3</v>
      </c>
      <c r="V587">
        <v>48976.2935600821</v>
      </c>
      <c r="W587">
        <v>2E-3</v>
      </c>
      <c r="X587">
        <v>4.9614430499090902</v>
      </c>
      <c r="Y587">
        <v>4.9614430499090902</v>
      </c>
      <c r="Z587">
        <v>5.17018691339414</v>
      </c>
      <c r="AA587">
        <v>3.5982374151454302</v>
      </c>
      <c r="AB587">
        <v>13.2327333807511</v>
      </c>
      <c r="AC587">
        <v>13.2327333807511</v>
      </c>
      <c r="AD587">
        <v>13.2327333807511</v>
      </c>
      <c r="AE587">
        <v>13.2327333807511</v>
      </c>
      <c r="AF587">
        <v>541698.37864092703</v>
      </c>
      <c r="AG587">
        <v>347.57905937059201</v>
      </c>
      <c r="AH587">
        <v>1203858.17717138</v>
      </c>
      <c r="AI587">
        <v>5067944.6916177198</v>
      </c>
      <c r="AJ587">
        <v>130.14775753662701</v>
      </c>
      <c r="AK587">
        <v>130.14775753662701</v>
      </c>
      <c r="AL587">
        <v>102.787888429045</v>
      </c>
      <c r="AM587">
        <v>81.814189485721201</v>
      </c>
      <c r="AN587">
        <v>135.10920058653599</v>
      </c>
      <c r="AO587">
        <v>135.10920058653599</v>
      </c>
      <c r="AP587">
        <v>107.958075342439</v>
      </c>
      <c r="AQ587">
        <v>85.412426900866606</v>
      </c>
      <c r="AR587">
        <v>6078636.58764017</v>
      </c>
      <c r="AS587">
        <v>3900.3587127557098</v>
      </c>
      <c r="AT587">
        <v>11036450.740021501</v>
      </c>
      <c r="AU587">
        <v>37817436.727553204</v>
      </c>
      <c r="AV587">
        <v>1.03825663321372</v>
      </c>
      <c r="AW587">
        <v>1.03825663321372</v>
      </c>
      <c r="AX587">
        <v>1.0504360816709499</v>
      </c>
      <c r="AY587">
        <v>1.04411629712698</v>
      </c>
      <c r="AZ587">
        <v>1.0388472275356899</v>
      </c>
      <c r="BA587">
        <v>1.0388472275356899</v>
      </c>
      <c r="BB587">
        <v>1.0515675848110799</v>
      </c>
      <c r="BC587">
        <v>1.04523516648401</v>
      </c>
      <c r="BD587">
        <v>1.0085459657337199</v>
      </c>
      <c r="BE587">
        <v>1.0085459657337199</v>
      </c>
      <c r="BF587">
        <v>0.95587845434796204</v>
      </c>
      <c r="BG587">
        <v>0.91769309520269504</v>
      </c>
      <c r="BH587">
        <v>0.21970442100000001</v>
      </c>
      <c r="BI587">
        <v>0.21970442100000001</v>
      </c>
      <c r="BJ587">
        <v>0.165963894</v>
      </c>
      <c r="BK587">
        <v>0.200725816</v>
      </c>
      <c r="BL587">
        <v>0.162760554</v>
      </c>
      <c r="BM587">
        <v>0.162760554</v>
      </c>
      <c r="BN587">
        <v>0.166015943</v>
      </c>
      <c r="BO587">
        <v>0.19972778899999999</v>
      </c>
      <c r="BP587">
        <v>1.0691190909999999</v>
      </c>
      <c r="BQ587">
        <v>1.0691190909999999</v>
      </c>
      <c r="BR587">
        <v>0.131944635</v>
      </c>
      <c r="BS587">
        <v>0.26316795199999998</v>
      </c>
      <c r="BT587">
        <v>0.97831624699999997</v>
      </c>
      <c r="BU587">
        <v>0.97831624699999997</v>
      </c>
      <c r="BV587">
        <v>0.98633250099999903</v>
      </c>
      <c r="BW587">
        <v>0.98950838599999902</v>
      </c>
      <c r="BX587">
        <v>13.2327333807511</v>
      </c>
      <c r="BY587">
        <v>13.2327333807511</v>
      </c>
      <c r="BZ587">
        <v>13.2327333807511</v>
      </c>
      <c r="CA587">
        <v>13.2327333807511</v>
      </c>
      <c r="CB587">
        <v>541698.37864092703</v>
      </c>
      <c r="CC587">
        <v>347.57905937059201</v>
      </c>
      <c r="CD587">
        <v>1203858.17717138</v>
      </c>
      <c r="CE587">
        <v>5067944.6916177198</v>
      </c>
    </row>
    <row r="588" spans="1:83" x14ac:dyDescent="0.25">
      <c r="A588">
        <v>853</v>
      </c>
      <c r="B588" t="s">
        <v>90</v>
      </c>
      <c r="C588">
        <v>2</v>
      </c>
      <c r="D588">
        <v>2048</v>
      </c>
      <c r="E588">
        <v>2046</v>
      </c>
      <c r="F588">
        <v>0.110652918739295</v>
      </c>
      <c r="G588" s="1">
        <v>7.1000934312365395E-5</v>
      </c>
      <c r="H588">
        <v>0.20089823796252301</v>
      </c>
      <c r="I588">
        <v>0.68837784236386801</v>
      </c>
      <c r="J588">
        <v>148.346644234282</v>
      </c>
      <c r="K588">
        <v>148.346644234282</v>
      </c>
      <c r="L588">
        <v>121.191978438625</v>
      </c>
      <c r="M588">
        <v>98.643400252264001</v>
      </c>
      <c r="N588">
        <v>41018.232256123803</v>
      </c>
      <c r="O588">
        <v>26.319529997107502</v>
      </c>
      <c r="P588">
        <v>91157.843944247099</v>
      </c>
      <c r="Q588">
        <v>383751.99044513598</v>
      </c>
      <c r="R588">
        <v>54991022.170456603</v>
      </c>
      <c r="S588">
        <v>54991022.170456603</v>
      </c>
      <c r="T588">
        <v>1</v>
      </c>
      <c r="U588">
        <v>2E-3</v>
      </c>
      <c r="V588">
        <v>49421.769881564796</v>
      </c>
      <c r="W588">
        <v>2E-3</v>
      </c>
      <c r="X588">
        <v>4.9790150236674497</v>
      </c>
      <c r="Y588">
        <v>4.9790150236674497</v>
      </c>
      <c r="Z588">
        <v>5.1842183355928197</v>
      </c>
      <c r="AA588">
        <v>3.6093390925553099</v>
      </c>
      <c r="AB588">
        <v>13.2198716739875</v>
      </c>
      <c r="AC588">
        <v>13.2198716739875</v>
      </c>
      <c r="AD588">
        <v>13.2198716739875</v>
      </c>
      <c r="AE588">
        <v>13.2198716739875</v>
      </c>
      <c r="AF588">
        <v>541713.28020524001</v>
      </c>
      <c r="AG588">
        <v>347.59046404585899</v>
      </c>
      <c r="AH588">
        <v>1203890.49348302</v>
      </c>
      <c r="AI588">
        <v>5068080.9798487304</v>
      </c>
      <c r="AJ588">
        <v>130.14775753662701</v>
      </c>
      <c r="AK588">
        <v>130.14775753662701</v>
      </c>
      <c r="AL588">
        <v>102.787888429045</v>
      </c>
      <c r="AM588">
        <v>81.814189485721201</v>
      </c>
      <c r="AN588">
        <v>135.126772560294</v>
      </c>
      <c r="AO588">
        <v>135.126772560294</v>
      </c>
      <c r="AP588">
        <v>107.972106764638</v>
      </c>
      <c r="AQ588">
        <v>85.423528578276503</v>
      </c>
      <c r="AR588">
        <v>6084917.1076183598</v>
      </c>
      <c r="AS588">
        <v>3904.4139528944202</v>
      </c>
      <c r="AT588">
        <v>11047599.4578028</v>
      </c>
      <c r="AU588">
        <v>37854601.1910825</v>
      </c>
      <c r="AV588">
        <v>1.0383917992352201</v>
      </c>
      <c r="AW588">
        <v>1.0383917992352201</v>
      </c>
      <c r="AX588">
        <v>1.0505727081256799</v>
      </c>
      <c r="AY588">
        <v>1.04425211279335</v>
      </c>
      <c r="AZ588">
        <v>1.03898247044404</v>
      </c>
      <c r="BA588">
        <v>1.03898247044404</v>
      </c>
      <c r="BB588">
        <v>1.0517043584363599</v>
      </c>
      <c r="BC588">
        <v>1.0453711276897</v>
      </c>
      <c r="BD588">
        <v>1.0086772638553301</v>
      </c>
      <c r="BE588">
        <v>1.0086772638553301</v>
      </c>
      <c r="BF588">
        <v>0.95592627268764796</v>
      </c>
      <c r="BG588">
        <v>0.91773900708626199</v>
      </c>
      <c r="BH588">
        <v>0.21970442100000001</v>
      </c>
      <c r="BI588">
        <v>0.21970442100000001</v>
      </c>
      <c r="BJ588">
        <v>0.165963894</v>
      </c>
      <c r="BK588">
        <v>0.200725816</v>
      </c>
      <c r="BL588">
        <v>0.162760554</v>
      </c>
      <c r="BM588">
        <v>0.162760554</v>
      </c>
      <c r="BN588">
        <v>0.166015943</v>
      </c>
      <c r="BO588">
        <v>0.19972778899999999</v>
      </c>
      <c r="BP588">
        <v>1.0691190909999999</v>
      </c>
      <c r="BQ588">
        <v>1.0691190909999999</v>
      </c>
      <c r="BR588">
        <v>0.131944635</v>
      </c>
      <c r="BS588">
        <v>0.26316795199999998</v>
      </c>
      <c r="BT588">
        <v>0.97831624699999997</v>
      </c>
      <c r="BU588">
        <v>0.97831624699999997</v>
      </c>
      <c r="BV588">
        <v>0.98633250099999903</v>
      </c>
      <c r="BW588">
        <v>0.98950838599999902</v>
      </c>
      <c r="BX588">
        <v>13.2198716739875</v>
      </c>
      <c r="BY588">
        <v>13.2198716739875</v>
      </c>
      <c r="BZ588">
        <v>13.2198716739875</v>
      </c>
      <c r="CA588">
        <v>13.2198716739875</v>
      </c>
      <c r="CB588">
        <v>541713.28020524001</v>
      </c>
      <c r="CC588">
        <v>347.59046404585899</v>
      </c>
      <c r="CD588">
        <v>1203890.49348302</v>
      </c>
      <c r="CE588">
        <v>5068080.9798487304</v>
      </c>
    </row>
    <row r="589" spans="1:83" x14ac:dyDescent="0.25">
      <c r="A589">
        <v>875</v>
      </c>
      <c r="B589" t="s">
        <v>90</v>
      </c>
      <c r="C589">
        <v>2</v>
      </c>
      <c r="D589">
        <v>2049</v>
      </c>
      <c r="E589">
        <v>2047</v>
      </c>
      <c r="F589">
        <v>0.11065842151135601</v>
      </c>
      <c r="G589" s="1">
        <v>7.1005003608765293E-5</v>
      </c>
      <c r="H589">
        <v>0.20090238241646999</v>
      </c>
      <c r="I589">
        <v>0.68836819106856395</v>
      </c>
      <c r="J589">
        <v>148.347520028292</v>
      </c>
      <c r="K589">
        <v>148.347520028292</v>
      </c>
      <c r="L589">
        <v>121.18930622282799</v>
      </c>
      <c r="M589">
        <v>98.637796140344605</v>
      </c>
      <c r="N589">
        <v>41059.346167479198</v>
      </c>
      <c r="O589">
        <v>26.346110697920999</v>
      </c>
      <c r="P589">
        <v>91249.109850437802</v>
      </c>
      <c r="Q589">
        <v>384136.24110605603</v>
      </c>
      <c r="R589">
        <v>55043729.114675798</v>
      </c>
      <c r="S589">
        <v>55043729.114675798</v>
      </c>
      <c r="T589">
        <v>1</v>
      </c>
      <c r="U589">
        <v>2E-3</v>
      </c>
      <c r="V589">
        <v>49871.2981461116</v>
      </c>
      <c r="W589">
        <v>2E-3</v>
      </c>
      <c r="X589">
        <v>4.9966065782606899</v>
      </c>
      <c r="Y589">
        <v>4.9966065782606899</v>
      </c>
      <c r="Z589">
        <v>5.1982618803777898</v>
      </c>
      <c r="AA589">
        <v>3.6204507412186402</v>
      </c>
      <c r="AB589">
        <v>13.2031559134047</v>
      </c>
      <c r="AC589">
        <v>13.2031559134047</v>
      </c>
      <c r="AD589">
        <v>13.2031559134047</v>
      </c>
      <c r="AE589">
        <v>13.2031559134047</v>
      </c>
      <c r="AF589">
        <v>541570.11576985195</v>
      </c>
      <c r="AG589">
        <v>347.500858119344</v>
      </c>
      <c r="AH589">
        <v>1203571.2263257101</v>
      </c>
      <c r="AI589">
        <v>5066737.36192655</v>
      </c>
      <c r="AJ589">
        <v>130.14775753662701</v>
      </c>
      <c r="AK589">
        <v>130.14775753662701</v>
      </c>
      <c r="AL589">
        <v>102.787888429045</v>
      </c>
      <c r="AM589">
        <v>81.814189485721201</v>
      </c>
      <c r="AN589">
        <v>135.144364114887</v>
      </c>
      <c r="AO589">
        <v>135.144364114887</v>
      </c>
      <c r="AP589">
        <v>107.986150309423</v>
      </c>
      <c r="AQ589">
        <v>85.434640226939806</v>
      </c>
      <c r="AR589">
        <v>6091052.1779287197</v>
      </c>
      <c r="AS589">
        <v>3908.3801844274499</v>
      </c>
      <c r="AT589">
        <v>11058416.3162251</v>
      </c>
      <c r="AU589">
        <v>37890352.240337402</v>
      </c>
      <c r="AV589">
        <v>1.03852710504887</v>
      </c>
      <c r="AW589">
        <v>1.03852710504887</v>
      </c>
      <c r="AX589">
        <v>1.05070944447869</v>
      </c>
      <c r="AY589">
        <v>1.04438804197335</v>
      </c>
      <c r="AZ589">
        <v>1.0391178532240699</v>
      </c>
      <c r="BA589">
        <v>1.0391178532240699</v>
      </c>
      <c r="BB589">
        <v>1.0518412420783101</v>
      </c>
      <c r="BC589">
        <v>1.04550720253068</v>
      </c>
      <c r="BD589">
        <v>1.00880869776881</v>
      </c>
      <c r="BE589">
        <v>1.00880869776881</v>
      </c>
      <c r="BF589">
        <v>0.95597412566099305</v>
      </c>
      <c r="BG589">
        <v>0.91778495366488599</v>
      </c>
      <c r="BH589">
        <v>0.21970442100000001</v>
      </c>
      <c r="BI589">
        <v>0.21970442100000001</v>
      </c>
      <c r="BJ589">
        <v>0.165963894</v>
      </c>
      <c r="BK589">
        <v>0.200725816</v>
      </c>
      <c r="BL589">
        <v>0.162760554</v>
      </c>
      <c r="BM589">
        <v>0.162760554</v>
      </c>
      <c r="BN589">
        <v>0.166015943</v>
      </c>
      <c r="BO589">
        <v>0.19972778899999999</v>
      </c>
      <c r="BP589">
        <v>1.0691190909999999</v>
      </c>
      <c r="BQ589">
        <v>1.0691190909999999</v>
      </c>
      <c r="BR589">
        <v>0.131944635</v>
      </c>
      <c r="BS589">
        <v>0.26316795199999998</v>
      </c>
      <c r="BT589">
        <v>0.97831624699999997</v>
      </c>
      <c r="BU589">
        <v>0.97831624699999997</v>
      </c>
      <c r="BV589">
        <v>0.98633250099999903</v>
      </c>
      <c r="BW589">
        <v>0.98950838599999902</v>
      </c>
      <c r="BX589">
        <v>13.2031559134047</v>
      </c>
      <c r="BY589">
        <v>13.2031559134047</v>
      </c>
      <c r="BZ589">
        <v>13.2031559134047</v>
      </c>
      <c r="CA589">
        <v>13.2031559134047</v>
      </c>
      <c r="CB589">
        <v>541570.11576985195</v>
      </c>
      <c r="CC589">
        <v>347.500858119344</v>
      </c>
      <c r="CD589">
        <v>1203571.2263257101</v>
      </c>
      <c r="CE589">
        <v>5066737.36192655</v>
      </c>
    </row>
    <row r="590" spans="1:83" x14ac:dyDescent="0.25">
      <c r="A590">
        <v>897</v>
      </c>
      <c r="B590" t="s">
        <v>90</v>
      </c>
      <c r="C590">
        <v>2</v>
      </c>
      <c r="D590">
        <v>2050</v>
      </c>
      <c r="E590">
        <v>2048</v>
      </c>
      <c r="F590">
        <v>0.11066498126860599</v>
      </c>
      <c r="G590" s="1">
        <v>7.1009822372422897E-5</v>
      </c>
      <c r="H590">
        <v>0.20090732243405399</v>
      </c>
      <c r="I590">
        <v>0.68835668647496595</v>
      </c>
      <c r="J590">
        <v>148.344874501768</v>
      </c>
      <c r="K590">
        <v>148.344874501768</v>
      </c>
      <c r="L590">
        <v>121.183105789072</v>
      </c>
      <c r="M590">
        <v>98.628661801280998</v>
      </c>
      <c r="N590">
        <v>41100.535425870599</v>
      </c>
      <c r="O590">
        <v>26.372766583845198</v>
      </c>
      <c r="P590">
        <v>91340.5236622667</v>
      </c>
      <c r="Q590">
        <v>384521.12561070803</v>
      </c>
      <c r="R590">
        <v>55094698.429555602</v>
      </c>
      <c r="S590">
        <v>55094698.429555602</v>
      </c>
      <c r="T590">
        <v>1</v>
      </c>
      <c r="U590">
        <v>2E-3</v>
      </c>
      <c r="V590">
        <v>50324.915209200299</v>
      </c>
      <c r="W590">
        <v>2E-3</v>
      </c>
      <c r="X590">
        <v>5.0142163264897697</v>
      </c>
      <c r="Y590">
        <v>5.0142163264897697</v>
      </c>
      <c r="Z590">
        <v>5.2123167213754398</v>
      </c>
      <c r="AA590">
        <v>3.6315716769080901</v>
      </c>
      <c r="AB590">
        <v>13.1829006386517</v>
      </c>
      <c r="AC590">
        <v>13.1829006386517</v>
      </c>
      <c r="AD590">
        <v>13.1829006386517</v>
      </c>
      <c r="AE590">
        <v>13.1829006386517</v>
      </c>
      <c r="AF590">
        <v>541281.28081388399</v>
      </c>
      <c r="AG590">
        <v>347.31815954561199</v>
      </c>
      <c r="AH590">
        <v>1202927.94852373</v>
      </c>
      <c r="AI590">
        <v>5064029.8982063001</v>
      </c>
      <c r="AJ590">
        <v>130.14775753662701</v>
      </c>
      <c r="AK590">
        <v>130.14775753662701</v>
      </c>
      <c r="AL590">
        <v>102.787888429045</v>
      </c>
      <c r="AM590">
        <v>81.814189485721201</v>
      </c>
      <c r="AN590">
        <v>135.161973863116</v>
      </c>
      <c r="AO590">
        <v>135.161973863116</v>
      </c>
      <c r="AP590">
        <v>108.00020515042</v>
      </c>
      <c r="AQ590">
        <v>85.445761162629296</v>
      </c>
      <c r="AR590">
        <v>6097053.76970628</v>
      </c>
      <c r="AS590">
        <v>3912.2647491449502</v>
      </c>
      <c r="AT590">
        <v>11068928.341793699</v>
      </c>
      <c r="AU590">
        <v>37924804.053306401</v>
      </c>
      <c r="AV590">
        <v>1.03866254074099</v>
      </c>
      <c r="AW590">
        <v>1.03866254074099</v>
      </c>
      <c r="AX590">
        <v>1.05084628325146</v>
      </c>
      <c r="AY590">
        <v>1.04452407688767</v>
      </c>
      <c r="AZ590">
        <v>1.03925336595643</v>
      </c>
      <c r="BA590">
        <v>1.03925336595643</v>
      </c>
      <c r="BB590">
        <v>1.05197822825034</v>
      </c>
      <c r="BC590">
        <v>1.04564338321928</v>
      </c>
      <c r="BD590">
        <v>1.00894025784416</v>
      </c>
      <c r="BE590">
        <v>1.00894025784416</v>
      </c>
      <c r="BF590">
        <v>0.95602201064254499</v>
      </c>
      <c r="BG590">
        <v>0.91783093230077994</v>
      </c>
      <c r="BH590">
        <v>0.21970442100000001</v>
      </c>
      <c r="BI590">
        <v>0.21970442100000001</v>
      </c>
      <c r="BJ590">
        <v>0.165963894</v>
      </c>
      <c r="BK590">
        <v>0.200725816</v>
      </c>
      <c r="BL590">
        <v>0.162760554</v>
      </c>
      <c r="BM590">
        <v>0.162760554</v>
      </c>
      <c r="BN590">
        <v>0.166015943</v>
      </c>
      <c r="BO590">
        <v>0.19972778899999999</v>
      </c>
      <c r="BP590">
        <v>1.0691190909999999</v>
      </c>
      <c r="BQ590">
        <v>1.0691190909999999</v>
      </c>
      <c r="BR590">
        <v>0.131944635</v>
      </c>
      <c r="BS590">
        <v>0.26316795199999998</v>
      </c>
      <c r="BT590">
        <v>0.97831624699999997</v>
      </c>
      <c r="BU590">
        <v>0.97831624699999997</v>
      </c>
      <c r="BV590">
        <v>0.98633250099999903</v>
      </c>
      <c r="BW590">
        <v>0.98950838599999902</v>
      </c>
      <c r="BX590">
        <v>13.1829006386517</v>
      </c>
      <c r="BY590">
        <v>13.1829006386517</v>
      </c>
      <c r="BZ590">
        <v>13.1829006386517</v>
      </c>
      <c r="CA590">
        <v>13.1829006386517</v>
      </c>
      <c r="CB590">
        <v>541281.28081388399</v>
      </c>
      <c r="CC590">
        <v>347.31815954561199</v>
      </c>
      <c r="CD590">
        <v>1202927.94852373</v>
      </c>
      <c r="CE590">
        <v>5064029.8982063001</v>
      </c>
    </row>
    <row r="591" spans="1:83" x14ac:dyDescent="0.25">
      <c r="A591">
        <v>919</v>
      </c>
      <c r="B591" t="s">
        <v>90</v>
      </c>
      <c r="C591">
        <v>2</v>
      </c>
      <c r="D591">
        <v>2051</v>
      </c>
      <c r="E591">
        <v>2049</v>
      </c>
      <c r="F591">
        <v>0.110672511460245</v>
      </c>
      <c r="G591" s="1">
        <v>7.1015329175218899E-5</v>
      </c>
      <c r="H591">
        <v>0.20091299286874101</v>
      </c>
      <c r="I591">
        <v>0.68834348034183801</v>
      </c>
      <c r="J591">
        <v>148.33899923002801</v>
      </c>
      <c r="K591">
        <v>148.33899923002801</v>
      </c>
      <c r="L591">
        <v>121.17366923422099</v>
      </c>
      <c r="M591">
        <v>98.616289464178607</v>
      </c>
      <c r="N591">
        <v>41141.797354467097</v>
      </c>
      <c r="O591">
        <v>26.3994938168285</v>
      </c>
      <c r="P591">
        <v>91432.080966064299</v>
      </c>
      <c r="Q591">
        <v>384906.62449752301</v>
      </c>
      <c r="R591">
        <v>55144072.9550853</v>
      </c>
      <c r="S591">
        <v>55144072.9550853</v>
      </c>
      <c r="T591">
        <v>1</v>
      </c>
      <c r="U591">
        <v>2E-3</v>
      </c>
      <c r="V591">
        <v>50782.658261536802</v>
      </c>
      <c r="W591">
        <v>2E-3</v>
      </c>
      <c r="X591">
        <v>5.0318429781087897</v>
      </c>
      <c r="Y591">
        <v>5.0318429781087897</v>
      </c>
      <c r="Z591">
        <v>5.2263820898831197</v>
      </c>
      <c r="AA591">
        <v>3.6427012631648998</v>
      </c>
      <c r="AB591">
        <v>13.1593987152925</v>
      </c>
      <c r="AC591">
        <v>13.1593987152925</v>
      </c>
      <c r="AD591">
        <v>13.1593987152925</v>
      </c>
      <c r="AE591">
        <v>13.1593987152925</v>
      </c>
      <c r="AF591">
        <v>540858.33308103599</v>
      </c>
      <c r="AG591">
        <v>347.04975070216199</v>
      </c>
      <c r="AH591">
        <v>1201986.3697353699</v>
      </c>
      <c r="AI591">
        <v>5060066.8063643901</v>
      </c>
      <c r="AJ591">
        <v>130.14775753662701</v>
      </c>
      <c r="AK591">
        <v>130.14775753662701</v>
      </c>
      <c r="AL591">
        <v>102.787888429045</v>
      </c>
      <c r="AM591">
        <v>81.814189485721201</v>
      </c>
      <c r="AN591">
        <v>135.179600514735</v>
      </c>
      <c r="AO591">
        <v>135.179600514735</v>
      </c>
      <c r="AP591">
        <v>108.014270518928</v>
      </c>
      <c r="AQ591">
        <v>85.456890748886096</v>
      </c>
      <c r="AR591">
        <v>6102933.0460862797</v>
      </c>
      <c r="AS591">
        <v>3916.0744929676698</v>
      </c>
      <c r="AT591">
        <v>11079160.7363784</v>
      </c>
      <c r="AU591">
        <v>37958063.0981277</v>
      </c>
      <c r="AV591">
        <v>1.0387980970905399</v>
      </c>
      <c r="AW591">
        <v>1.0387980970905399</v>
      </c>
      <c r="AX591">
        <v>1.0509832174873299</v>
      </c>
      <c r="AY591">
        <v>1.04466021030003</v>
      </c>
      <c r="AZ591">
        <v>1.03938899941486</v>
      </c>
      <c r="BA591">
        <v>1.03938899941486</v>
      </c>
      <c r="BB591">
        <v>1.0521153099883001</v>
      </c>
      <c r="BC591">
        <v>1.0457796625114699</v>
      </c>
      <c r="BD591">
        <v>1.0090719351242201</v>
      </c>
      <c r="BE591">
        <v>1.0090719351242201</v>
      </c>
      <c r="BF591">
        <v>0.95606992519030298</v>
      </c>
      <c r="BG591">
        <v>0.91787694054052604</v>
      </c>
      <c r="BH591">
        <v>0.21970442100000001</v>
      </c>
      <c r="BI591">
        <v>0.21970442100000001</v>
      </c>
      <c r="BJ591">
        <v>0.165963894</v>
      </c>
      <c r="BK591">
        <v>0.200725816</v>
      </c>
      <c r="BL591">
        <v>0.162760554</v>
      </c>
      <c r="BM591">
        <v>0.162760554</v>
      </c>
      <c r="BN591">
        <v>0.166015943</v>
      </c>
      <c r="BO591">
        <v>0.19972778899999999</v>
      </c>
      <c r="BP591">
        <v>1.0691190909999999</v>
      </c>
      <c r="BQ591">
        <v>1.0691190909999999</v>
      </c>
      <c r="BR591">
        <v>0.131944635</v>
      </c>
      <c r="BS591">
        <v>0.26316795199999998</v>
      </c>
      <c r="BT591">
        <v>0.97831624699999997</v>
      </c>
      <c r="BU591">
        <v>0.97831624699999997</v>
      </c>
      <c r="BV591">
        <v>0.98633250099999903</v>
      </c>
      <c r="BW591">
        <v>0.98950838599999902</v>
      </c>
      <c r="BX591">
        <v>13.1593987152925</v>
      </c>
      <c r="BY591">
        <v>13.1593987152925</v>
      </c>
      <c r="BZ591">
        <v>13.1593987152925</v>
      </c>
      <c r="CA591">
        <v>13.1593987152925</v>
      </c>
      <c r="CB591">
        <v>540858.33308103599</v>
      </c>
      <c r="CC591">
        <v>347.04975070216199</v>
      </c>
      <c r="CD591">
        <v>1201986.3697353699</v>
      </c>
      <c r="CE591">
        <v>5060066.8063643901</v>
      </c>
    </row>
    <row r="592" spans="1:83" x14ac:dyDescent="0.25">
      <c r="A592">
        <v>190</v>
      </c>
      <c r="B592" t="s">
        <v>91</v>
      </c>
      <c r="C592">
        <v>1</v>
      </c>
      <c r="D592">
        <v>2010</v>
      </c>
      <c r="E592">
        <v>2008</v>
      </c>
      <c r="F592">
        <v>0.17891216099999999</v>
      </c>
      <c r="G592">
        <v>2.6146755000000001E-2</v>
      </c>
      <c r="H592">
        <v>0.22561667899999999</v>
      </c>
      <c r="I592">
        <v>0.56932440600000001</v>
      </c>
      <c r="J592">
        <v>307.77847389999903</v>
      </c>
      <c r="K592">
        <v>238.2359438</v>
      </c>
      <c r="L592">
        <v>195.7009118</v>
      </c>
      <c r="M592">
        <v>175.72361430000001</v>
      </c>
      <c r="N592">
        <v>138057.427</v>
      </c>
      <c r="O592">
        <v>26065.656500000001</v>
      </c>
      <c r="P592">
        <v>273801.9325</v>
      </c>
      <c r="Q592">
        <v>769463.15850000002</v>
      </c>
      <c r="R592">
        <v>3302.6061800000002</v>
      </c>
      <c r="S592">
        <v>237497015.59999999</v>
      </c>
      <c r="T592">
        <v>71912</v>
      </c>
      <c r="U592">
        <v>73.128</v>
      </c>
      <c r="V592">
        <v>39653.337760000002</v>
      </c>
      <c r="W592">
        <v>1.01691E-3</v>
      </c>
      <c r="X592">
        <v>33.454364830000003</v>
      </c>
      <c r="Y592">
        <v>33.454364830000003</v>
      </c>
      <c r="Z592">
        <v>18.221141100000001</v>
      </c>
      <c r="AA592">
        <v>30.155041310000001</v>
      </c>
      <c r="AB592">
        <v>69.54253009</v>
      </c>
      <c r="AC592">
        <v>0</v>
      </c>
      <c r="AD592">
        <v>0</v>
      </c>
      <c r="AE592">
        <v>0</v>
      </c>
      <c r="AF592">
        <v>9600862.7719999999</v>
      </c>
      <c r="AG592">
        <v>0</v>
      </c>
      <c r="AH592">
        <v>0</v>
      </c>
      <c r="AI592">
        <v>0</v>
      </c>
      <c r="AJ592">
        <v>204.7815789</v>
      </c>
      <c r="AK592">
        <v>204.7815789</v>
      </c>
      <c r="AL592">
        <v>177.47977069999999</v>
      </c>
      <c r="AM592">
        <v>145.56857299999999</v>
      </c>
      <c r="AN592">
        <v>238.2359438</v>
      </c>
      <c r="AO592">
        <v>238.2359438</v>
      </c>
      <c r="AP592">
        <v>195.7009118</v>
      </c>
      <c r="AQ592">
        <v>175.72361430000001</v>
      </c>
      <c r="AR592">
        <v>42491104.189999998</v>
      </c>
      <c r="AS592">
        <v>6209776.2759999996</v>
      </c>
      <c r="AT592">
        <v>53583287.859999999</v>
      </c>
      <c r="AU592">
        <v>135212847.30000001</v>
      </c>
      <c r="AV592">
        <v>0.97121500299999997</v>
      </c>
      <c r="AW592">
        <v>0.97121500299999997</v>
      </c>
      <c r="AX592">
        <v>0.93276412099999995</v>
      </c>
      <c r="AY592">
        <v>0.95084250099999901</v>
      </c>
      <c r="AZ592">
        <v>1.4457259609999999</v>
      </c>
      <c r="BA592">
        <v>1.4457259609999999</v>
      </c>
      <c r="BB592">
        <v>1.4457259609999999</v>
      </c>
      <c r="BC592">
        <v>1.030556961</v>
      </c>
      <c r="BD592">
        <v>0.97121500299999997</v>
      </c>
      <c r="BE592">
        <v>0.97121500299999997</v>
      </c>
      <c r="BF592">
        <v>0.93269396400000004</v>
      </c>
      <c r="BG592">
        <v>0.95078506399999996</v>
      </c>
      <c r="BH592">
        <v>0.19242860000000001</v>
      </c>
      <c r="BI592">
        <v>0.19242860000000001</v>
      </c>
      <c r="BJ592">
        <v>0.232534608999999</v>
      </c>
      <c r="BK592">
        <v>0.31863818999999999</v>
      </c>
      <c r="BL592">
        <v>0.28501643399999999</v>
      </c>
      <c r="BM592">
        <v>0.28501643399999999</v>
      </c>
      <c r="BN592">
        <v>0.28501643399999999</v>
      </c>
      <c r="BO592">
        <v>0.51554845999999999</v>
      </c>
      <c r="BP592">
        <v>0.19242860000000001</v>
      </c>
      <c r="BQ592">
        <v>0.19242860000000001</v>
      </c>
      <c r="BR592">
        <v>0.23244925399999999</v>
      </c>
      <c r="BS592">
        <v>0.31844525600000001</v>
      </c>
      <c r="BT592">
        <v>0</v>
      </c>
      <c r="BU592">
        <v>0</v>
      </c>
      <c r="BV592" s="1">
        <v>9.31E-5</v>
      </c>
      <c r="BW592">
        <v>6.5461499999999999E-4</v>
      </c>
      <c r="BX592">
        <v>102.0409693</v>
      </c>
      <c r="BY592">
        <v>0</v>
      </c>
      <c r="BZ592">
        <v>0</v>
      </c>
      <c r="CA592">
        <v>0</v>
      </c>
      <c r="CB592">
        <v>14087513.67</v>
      </c>
      <c r="CC592">
        <v>0</v>
      </c>
      <c r="CD592">
        <v>0</v>
      </c>
      <c r="CE592">
        <v>0</v>
      </c>
    </row>
    <row r="593" spans="1:83" x14ac:dyDescent="0.25">
      <c r="A593">
        <v>191</v>
      </c>
      <c r="B593" t="s">
        <v>91</v>
      </c>
      <c r="C593">
        <v>1</v>
      </c>
      <c r="D593">
        <v>2011</v>
      </c>
      <c r="E593">
        <v>2009</v>
      </c>
      <c r="F593">
        <v>0.25959090699999998</v>
      </c>
      <c r="G593">
        <v>2.6280064999999998E-2</v>
      </c>
      <c r="H593">
        <v>0.23253653599999999</v>
      </c>
      <c r="I593">
        <v>0.48159249199999998</v>
      </c>
      <c r="J593">
        <v>91.021862540000001</v>
      </c>
      <c r="K593">
        <v>70.910431889999998</v>
      </c>
      <c r="L593">
        <v>42.368921829999998</v>
      </c>
      <c r="M593">
        <v>30.35377231</v>
      </c>
      <c r="N593">
        <v>138411.98499999999</v>
      </c>
      <c r="O593">
        <v>17986.483</v>
      </c>
      <c r="P593">
        <v>266362.89399999997</v>
      </c>
      <c r="Q593">
        <v>770011.08099999896</v>
      </c>
      <c r="R593">
        <v>671.91188720000002</v>
      </c>
      <c r="S593">
        <v>48532195.609999999</v>
      </c>
      <c r="T593">
        <v>72230</v>
      </c>
      <c r="U593">
        <v>53.56</v>
      </c>
      <c r="V593">
        <v>38662.120049999998</v>
      </c>
      <c r="W593">
        <v>7.4151999999999996E-4</v>
      </c>
      <c r="X593">
        <v>-20.210300660000001</v>
      </c>
      <c r="Y593">
        <v>-20.210300660000001</v>
      </c>
      <c r="Z593">
        <v>-17.000796950000002</v>
      </c>
      <c r="AA593">
        <v>-9.4626243839999997</v>
      </c>
      <c r="AB593">
        <v>20.111430649999999</v>
      </c>
      <c r="AC593">
        <v>0</v>
      </c>
      <c r="AD593">
        <v>0</v>
      </c>
      <c r="AE593">
        <v>0</v>
      </c>
      <c r="AF593">
        <v>2783663.037</v>
      </c>
      <c r="AG593">
        <v>0</v>
      </c>
      <c r="AH593">
        <v>0</v>
      </c>
      <c r="AI593">
        <v>0</v>
      </c>
      <c r="AJ593">
        <v>91.12073255</v>
      </c>
      <c r="AK593">
        <v>91.12073255</v>
      </c>
      <c r="AL593">
        <v>59.369718779999999</v>
      </c>
      <c r="AM593">
        <v>39.816396699999999</v>
      </c>
      <c r="AN593">
        <v>70.910431889999998</v>
      </c>
      <c r="AO593">
        <v>70.910431889999998</v>
      </c>
      <c r="AP593">
        <v>42.368921829999998</v>
      </c>
      <c r="AQ593">
        <v>30.35377231</v>
      </c>
      <c r="AR593">
        <v>12598516.67</v>
      </c>
      <c r="AS593">
        <v>1275429.2779999999</v>
      </c>
      <c r="AT593">
        <v>11285508.630000001</v>
      </c>
      <c r="AU593">
        <v>23372741.030000001</v>
      </c>
      <c r="AV593">
        <v>0.97121500299999997</v>
      </c>
      <c r="AW593">
        <v>0.97121500299999997</v>
      </c>
      <c r="AX593">
        <v>0.93276412099999995</v>
      </c>
      <c r="AY593">
        <v>0.95084250099999901</v>
      </c>
      <c r="AZ593">
        <v>1.4457259609999999</v>
      </c>
      <c r="BA593">
        <v>1.4457259609999999</v>
      </c>
      <c r="BB593">
        <v>1.4457259609999999</v>
      </c>
      <c r="BC593">
        <v>1.030556961</v>
      </c>
      <c r="BD593">
        <v>0.97121500299999997</v>
      </c>
      <c r="BE593">
        <v>0.97121500299999997</v>
      </c>
      <c r="BF593">
        <v>0.93269396400000004</v>
      </c>
      <c r="BG593">
        <v>0.95078506399999996</v>
      </c>
      <c r="BH593">
        <v>0.19242860000000001</v>
      </c>
      <c r="BI593">
        <v>0.19242860000000001</v>
      </c>
      <c r="BJ593">
        <v>0.232534608999999</v>
      </c>
      <c r="BK593">
        <v>0.31863818999999999</v>
      </c>
      <c r="BL593">
        <v>0.28501643399999999</v>
      </c>
      <c r="BM593">
        <v>0.28501643399999999</v>
      </c>
      <c r="BN593">
        <v>0.28501643399999999</v>
      </c>
      <c r="BO593">
        <v>0.51554845999999999</v>
      </c>
      <c r="BP593">
        <v>0.19242860000000001</v>
      </c>
      <c r="BQ593">
        <v>0.19242860000000001</v>
      </c>
      <c r="BR593">
        <v>0.23244925399999999</v>
      </c>
      <c r="BS593">
        <v>0.31844525600000001</v>
      </c>
      <c r="BT593">
        <v>0</v>
      </c>
      <c r="BU593">
        <v>0</v>
      </c>
      <c r="BV593" s="1">
        <v>9.31E-5</v>
      </c>
      <c r="BW593">
        <v>6.5461499999999999E-4</v>
      </c>
      <c r="BX593">
        <v>103.0185638</v>
      </c>
      <c r="BY593">
        <v>0</v>
      </c>
      <c r="BZ593">
        <v>0</v>
      </c>
      <c r="CA593">
        <v>0</v>
      </c>
      <c r="CB593">
        <v>14259003.9</v>
      </c>
      <c r="CC593">
        <v>0</v>
      </c>
      <c r="CD593">
        <v>0</v>
      </c>
      <c r="CE593">
        <v>0</v>
      </c>
    </row>
    <row r="594" spans="1:83" x14ac:dyDescent="0.25">
      <c r="A594">
        <v>192</v>
      </c>
      <c r="B594" t="s">
        <v>91</v>
      </c>
      <c r="C594">
        <v>1</v>
      </c>
      <c r="D594">
        <v>2012</v>
      </c>
      <c r="E594">
        <v>2010</v>
      </c>
      <c r="F594">
        <v>0.22772230699999901</v>
      </c>
      <c r="G594">
        <v>2.6833065E-2</v>
      </c>
      <c r="H594">
        <v>0.24386524899999901</v>
      </c>
      <c r="I594">
        <v>0.50157938000000002</v>
      </c>
      <c r="J594">
        <v>144.4081754</v>
      </c>
      <c r="K594">
        <v>74.982835010000002</v>
      </c>
      <c r="L594">
        <v>76.11490809</v>
      </c>
      <c r="M594">
        <v>57.064649549999999</v>
      </c>
      <c r="N594">
        <v>133450.30100000001</v>
      </c>
      <c r="O594">
        <v>30284.065999999999</v>
      </c>
      <c r="P594">
        <v>271135.23200000002</v>
      </c>
      <c r="Q594">
        <v>743837.86800000002</v>
      </c>
      <c r="R594">
        <v>1165.9577589999999</v>
      </c>
      <c r="S594">
        <v>84626380.129999995</v>
      </c>
      <c r="T594">
        <v>72581</v>
      </c>
      <c r="U594">
        <v>54.42</v>
      </c>
      <c r="V594">
        <v>37008.074220000002</v>
      </c>
      <c r="W594">
        <v>7.4978299999999996E-4</v>
      </c>
      <c r="X594">
        <v>-3.8128310519999999</v>
      </c>
      <c r="Y594">
        <v>-3.8128310519999999</v>
      </c>
      <c r="Z594">
        <v>-10.581424090000001</v>
      </c>
      <c r="AA594">
        <v>-3.7040261050000001</v>
      </c>
      <c r="AB594">
        <v>69.425340410000004</v>
      </c>
      <c r="AC594">
        <v>0</v>
      </c>
      <c r="AD594">
        <v>0</v>
      </c>
      <c r="AE594">
        <v>0</v>
      </c>
      <c r="AF594">
        <v>9264832.5749999993</v>
      </c>
      <c r="AG594">
        <v>0</v>
      </c>
      <c r="AH594">
        <v>0</v>
      </c>
      <c r="AI594">
        <v>0</v>
      </c>
      <c r="AJ594">
        <v>78.795666060000002</v>
      </c>
      <c r="AK594">
        <v>78.795666060000002</v>
      </c>
      <c r="AL594">
        <v>86.696332179999999</v>
      </c>
      <c r="AM594">
        <v>60.76867566</v>
      </c>
      <c r="AN594">
        <v>74.982835010000002</v>
      </c>
      <c r="AO594">
        <v>74.982835010000002</v>
      </c>
      <c r="AP594">
        <v>76.11490809</v>
      </c>
      <c r="AQ594">
        <v>57.064649549999999</v>
      </c>
      <c r="AR594">
        <v>19271314.48</v>
      </c>
      <c r="AS594">
        <v>2270785.1239999998</v>
      </c>
      <c r="AT594">
        <v>20637433.260000002</v>
      </c>
      <c r="AU594">
        <v>42446847.259999998</v>
      </c>
      <c r="AV594">
        <v>0.97121500299999997</v>
      </c>
      <c r="AW594">
        <v>0.97121500299999997</v>
      </c>
      <c r="AX594">
        <v>0.93276412099999995</v>
      </c>
      <c r="AY594">
        <v>0.95084250099999901</v>
      </c>
      <c r="AZ594">
        <v>1.4457259609999999</v>
      </c>
      <c r="BA594">
        <v>1.4457259609999999</v>
      </c>
      <c r="BB594">
        <v>1.4457259609999999</v>
      </c>
      <c r="BC594">
        <v>1.030556961</v>
      </c>
      <c r="BD594">
        <v>0.97121500299999997</v>
      </c>
      <c r="BE594">
        <v>0.97121500299999997</v>
      </c>
      <c r="BF594">
        <v>0.93269396400000004</v>
      </c>
      <c r="BG594">
        <v>0.95078506399999996</v>
      </c>
      <c r="BH594">
        <v>0.19242860000000001</v>
      </c>
      <c r="BI594">
        <v>0.19242860000000001</v>
      </c>
      <c r="BJ594">
        <v>0.232534608999999</v>
      </c>
      <c r="BK594">
        <v>0.31863818999999999</v>
      </c>
      <c r="BL594">
        <v>0.28501643399999999</v>
      </c>
      <c r="BM594">
        <v>0.28501643399999999</v>
      </c>
      <c r="BN594">
        <v>0.28501643399999999</v>
      </c>
      <c r="BO594">
        <v>0.51554845999999999</v>
      </c>
      <c r="BP594">
        <v>0.19242860000000001</v>
      </c>
      <c r="BQ594">
        <v>0.19242860000000001</v>
      </c>
      <c r="BR594">
        <v>0.23244925399999999</v>
      </c>
      <c r="BS594">
        <v>0.31844525600000001</v>
      </c>
      <c r="BT594">
        <v>0</v>
      </c>
      <c r="BU594">
        <v>0</v>
      </c>
      <c r="BV594" s="1">
        <v>9.31E-5</v>
      </c>
      <c r="BW594">
        <v>6.5461499999999999E-4</v>
      </c>
      <c r="BX594">
        <v>103.8912108</v>
      </c>
      <c r="BY594">
        <v>0</v>
      </c>
      <c r="BZ594">
        <v>0</v>
      </c>
      <c r="CA594">
        <v>0</v>
      </c>
      <c r="CB594">
        <v>13864313.359999999</v>
      </c>
      <c r="CC594">
        <v>0</v>
      </c>
      <c r="CD594">
        <v>0</v>
      </c>
      <c r="CE594">
        <v>0</v>
      </c>
    </row>
    <row r="595" spans="1:83" x14ac:dyDescent="0.25">
      <c r="A595">
        <v>193</v>
      </c>
      <c r="B595" t="s">
        <v>91</v>
      </c>
      <c r="C595">
        <v>1</v>
      </c>
      <c r="D595">
        <v>2013</v>
      </c>
      <c r="E595">
        <v>2011</v>
      </c>
      <c r="F595">
        <v>0.21698334899999999</v>
      </c>
      <c r="G595">
        <v>4.0660320999999999E-2</v>
      </c>
      <c r="H595">
        <v>0.23798364399999999</v>
      </c>
      <c r="I595">
        <v>0.50437268499999999</v>
      </c>
      <c r="J595">
        <v>104.9703054</v>
      </c>
      <c r="K595">
        <v>85.291287150000002</v>
      </c>
      <c r="L595">
        <v>57.194205859999997</v>
      </c>
      <c r="M595">
        <v>45.163846919999997</v>
      </c>
      <c r="N595">
        <v>135724.28400000001</v>
      </c>
      <c r="O595">
        <v>31301.398999999899</v>
      </c>
      <c r="P595">
        <v>273207.54399999999</v>
      </c>
      <c r="Q595">
        <v>733260.42</v>
      </c>
      <c r="R595">
        <v>900.01241909999999</v>
      </c>
      <c r="S595">
        <v>65659506.030000001</v>
      </c>
      <c r="T595">
        <v>72954</v>
      </c>
      <c r="U595">
        <v>74.56</v>
      </c>
      <c r="V595">
        <v>34727.889029999998</v>
      </c>
      <c r="W595">
        <v>1.0220139999999999E-3</v>
      </c>
      <c r="X595">
        <v>-1.65630253199999</v>
      </c>
      <c r="Y595">
        <v>-1.65630253199999</v>
      </c>
      <c r="Z595">
        <v>-5.8714125920000004</v>
      </c>
      <c r="AA595">
        <v>-5.9237261319999996</v>
      </c>
      <c r="AB595">
        <v>19.67901822</v>
      </c>
      <c r="AC595">
        <v>0</v>
      </c>
      <c r="AD595">
        <v>0</v>
      </c>
      <c r="AE595">
        <v>0</v>
      </c>
      <c r="AF595">
        <v>2670920.6569999899</v>
      </c>
      <c r="AG595">
        <v>0</v>
      </c>
      <c r="AH595">
        <v>0</v>
      </c>
      <c r="AI595">
        <v>0</v>
      </c>
      <c r="AJ595">
        <v>86.947589679999993</v>
      </c>
      <c r="AK595">
        <v>86.947589679999993</v>
      </c>
      <c r="AL595">
        <v>63.065618460000003</v>
      </c>
      <c r="AM595">
        <v>51.087573050000003</v>
      </c>
      <c r="AN595">
        <v>85.291287150000002</v>
      </c>
      <c r="AO595">
        <v>85.291287150000002</v>
      </c>
      <c r="AP595">
        <v>57.194205859999997</v>
      </c>
      <c r="AQ595">
        <v>45.163846919999997</v>
      </c>
      <c r="AR595">
        <v>14247019.539999999</v>
      </c>
      <c r="AS595">
        <v>2669736.61</v>
      </c>
      <c r="AT595">
        <v>15625888.52</v>
      </c>
      <c r="AU595">
        <v>33116861.359999999</v>
      </c>
      <c r="AV595">
        <v>0.97121500299999997</v>
      </c>
      <c r="AW595">
        <v>0.97121500299999997</v>
      </c>
      <c r="AX595">
        <v>0.93276412099999995</v>
      </c>
      <c r="AY595">
        <v>0.95084250099999901</v>
      </c>
      <c r="AZ595">
        <v>1.4457259609999999</v>
      </c>
      <c r="BA595">
        <v>1.4457259609999999</v>
      </c>
      <c r="BB595">
        <v>1.4457259609999999</v>
      </c>
      <c r="BC595">
        <v>1.030556961</v>
      </c>
      <c r="BD595">
        <v>0.97121500299999997</v>
      </c>
      <c r="BE595">
        <v>0.97121500299999997</v>
      </c>
      <c r="BF595">
        <v>0.93269396400000004</v>
      </c>
      <c r="BG595">
        <v>0.95078506399999996</v>
      </c>
      <c r="BH595">
        <v>0.19242860000000001</v>
      </c>
      <c r="BI595">
        <v>0.19242860000000001</v>
      </c>
      <c r="BJ595">
        <v>0.232534608999999</v>
      </c>
      <c r="BK595">
        <v>0.31863818999999999</v>
      </c>
      <c r="BL595">
        <v>0.28501643399999999</v>
      </c>
      <c r="BM595">
        <v>0.28501643399999999</v>
      </c>
      <c r="BN595">
        <v>0.28501643399999999</v>
      </c>
      <c r="BO595">
        <v>0.51554845999999999</v>
      </c>
      <c r="BP595">
        <v>0.19242860000000001</v>
      </c>
      <c r="BQ595">
        <v>0.19242860000000001</v>
      </c>
      <c r="BR595">
        <v>0.23244925399999999</v>
      </c>
      <c r="BS595">
        <v>0.31844525600000001</v>
      </c>
      <c r="BT595">
        <v>0</v>
      </c>
      <c r="BU595">
        <v>0</v>
      </c>
      <c r="BV595" s="1">
        <v>9.31E-5</v>
      </c>
      <c r="BW595">
        <v>6.5461499999999999E-4</v>
      </c>
      <c r="BX595">
        <v>103.6997411</v>
      </c>
      <c r="BY595">
        <v>0</v>
      </c>
      <c r="BZ595">
        <v>0</v>
      </c>
      <c r="CA595">
        <v>0</v>
      </c>
      <c r="CB595">
        <v>14074573.109999999</v>
      </c>
      <c r="CC595">
        <v>0</v>
      </c>
      <c r="CD595">
        <v>0</v>
      </c>
      <c r="CE595">
        <v>0</v>
      </c>
    </row>
    <row r="596" spans="1:83" x14ac:dyDescent="0.25">
      <c r="A596">
        <v>194</v>
      </c>
      <c r="B596" t="s">
        <v>91</v>
      </c>
      <c r="C596">
        <v>1</v>
      </c>
      <c r="D596">
        <v>2014</v>
      </c>
      <c r="E596">
        <v>2012</v>
      </c>
      <c r="F596">
        <v>0.19376564299999999</v>
      </c>
      <c r="G596">
        <v>2.9436567E-2</v>
      </c>
      <c r="H596">
        <v>0.21247287500000001</v>
      </c>
      <c r="I596">
        <v>0.56432491399999996</v>
      </c>
      <c r="J596">
        <v>250.8205261</v>
      </c>
      <c r="K596">
        <v>144.89038369999901</v>
      </c>
      <c r="L596">
        <v>128.71165980000001</v>
      </c>
      <c r="M596">
        <v>118.22702</v>
      </c>
      <c r="N596">
        <v>124734.103</v>
      </c>
      <c r="O596">
        <v>32803.419000000002</v>
      </c>
      <c r="P596">
        <v>266536.75899999897</v>
      </c>
      <c r="Q596">
        <v>770697.56900000002</v>
      </c>
      <c r="R596">
        <v>2208.81871</v>
      </c>
      <c r="S596">
        <v>161462438.90000001</v>
      </c>
      <c r="T596">
        <v>73099</v>
      </c>
      <c r="U596">
        <v>79.63</v>
      </c>
      <c r="V596">
        <v>34762.195630000002</v>
      </c>
      <c r="W596">
        <v>1.089345E-3</v>
      </c>
      <c r="X596">
        <v>18.478208840000001</v>
      </c>
      <c r="Y596">
        <v>18.478208840000001</v>
      </c>
      <c r="Z596">
        <v>14.97773102</v>
      </c>
      <c r="AA596">
        <v>21.012096929999998</v>
      </c>
      <c r="AB596">
        <v>105.93014239999999</v>
      </c>
      <c r="AC596">
        <v>0</v>
      </c>
      <c r="AD596">
        <v>0</v>
      </c>
      <c r="AE596">
        <v>0</v>
      </c>
      <c r="AF596">
        <v>13213101.289999999</v>
      </c>
      <c r="AG596">
        <v>0</v>
      </c>
      <c r="AH596">
        <v>0</v>
      </c>
      <c r="AI596">
        <v>0</v>
      </c>
      <c r="AJ596">
        <v>126.4121749</v>
      </c>
      <c r="AK596">
        <v>126.4121749</v>
      </c>
      <c r="AL596">
        <v>113.7339288</v>
      </c>
      <c r="AM596">
        <v>97.214923060000004</v>
      </c>
      <c r="AN596">
        <v>144.89038369999901</v>
      </c>
      <c r="AO596">
        <v>144.89038369999901</v>
      </c>
      <c r="AP596">
        <v>128.71165980000001</v>
      </c>
      <c r="AQ596">
        <v>118.22702</v>
      </c>
      <c r="AR596">
        <v>31285873.34</v>
      </c>
      <c r="AS596">
        <v>4752899.966</v>
      </c>
      <c r="AT596">
        <v>34306388.659999996</v>
      </c>
      <c r="AU596">
        <v>91117276.890000001</v>
      </c>
      <c r="AV596">
        <v>0.97121500299999997</v>
      </c>
      <c r="AW596">
        <v>0.97121500299999997</v>
      </c>
      <c r="AX596">
        <v>0.93276412099999995</v>
      </c>
      <c r="AY596">
        <v>0.95084250099999901</v>
      </c>
      <c r="AZ596">
        <v>1.4457259609999999</v>
      </c>
      <c r="BA596">
        <v>1.4457259609999999</v>
      </c>
      <c r="BB596">
        <v>1.4457259609999999</v>
      </c>
      <c r="BC596">
        <v>1.030556961</v>
      </c>
      <c r="BD596">
        <v>0.97121500299999997</v>
      </c>
      <c r="BE596">
        <v>0.97121500299999997</v>
      </c>
      <c r="BF596">
        <v>0.93269396400000004</v>
      </c>
      <c r="BG596">
        <v>0.95078506399999996</v>
      </c>
      <c r="BH596">
        <v>0.19242860000000001</v>
      </c>
      <c r="BI596">
        <v>0.19242860000000001</v>
      </c>
      <c r="BJ596">
        <v>0.232534608999999</v>
      </c>
      <c r="BK596">
        <v>0.31863818999999999</v>
      </c>
      <c r="BL596">
        <v>0.28501643399999999</v>
      </c>
      <c r="BM596">
        <v>0.28501643399999999</v>
      </c>
      <c r="BN596">
        <v>0.28501643399999999</v>
      </c>
      <c r="BO596">
        <v>0.51554845999999999</v>
      </c>
      <c r="BP596">
        <v>0.19242860000000001</v>
      </c>
      <c r="BQ596">
        <v>0.19242860000000001</v>
      </c>
      <c r="BR596">
        <v>0.23244925399999999</v>
      </c>
      <c r="BS596">
        <v>0.31844525600000001</v>
      </c>
      <c r="BT596">
        <v>0</v>
      </c>
      <c r="BU596">
        <v>0</v>
      </c>
      <c r="BV596" s="1">
        <v>9.31E-5</v>
      </c>
      <c r="BW596">
        <v>6.5461499999999999E-4</v>
      </c>
      <c r="BX596">
        <v>108.0149625</v>
      </c>
      <c r="BY596">
        <v>0</v>
      </c>
      <c r="BZ596">
        <v>0</v>
      </c>
      <c r="CA596">
        <v>0</v>
      </c>
      <c r="CB596">
        <v>13473149.460000001</v>
      </c>
      <c r="CC596">
        <v>0</v>
      </c>
      <c r="CD596">
        <v>0</v>
      </c>
      <c r="CE596">
        <v>0</v>
      </c>
    </row>
    <row r="597" spans="1:83" x14ac:dyDescent="0.25">
      <c r="A597">
        <v>195</v>
      </c>
      <c r="B597" t="s">
        <v>91</v>
      </c>
      <c r="C597">
        <v>1</v>
      </c>
      <c r="D597">
        <v>2015</v>
      </c>
      <c r="E597">
        <v>2013</v>
      </c>
      <c r="F597">
        <v>0.27649445099999997</v>
      </c>
      <c r="G597">
        <v>2.9993124999999999E-2</v>
      </c>
      <c r="H597">
        <v>0.221660358</v>
      </c>
      <c r="I597">
        <v>0.47185206699999999</v>
      </c>
      <c r="J597">
        <v>213.402612099999</v>
      </c>
      <c r="K597">
        <v>86.962417040000005</v>
      </c>
      <c r="L597">
        <v>82.892483729999995</v>
      </c>
      <c r="M597">
        <v>61.801230250000003</v>
      </c>
      <c r="N597">
        <v>127376.091</v>
      </c>
      <c r="O597">
        <v>33907.154000000002</v>
      </c>
      <c r="P597">
        <v>262890.02399999998</v>
      </c>
      <c r="Q597">
        <v>750602.43700000003</v>
      </c>
      <c r="R597">
        <v>1342.383523</v>
      </c>
      <c r="S597">
        <v>98310799.680000007</v>
      </c>
      <c r="T597">
        <v>73236</v>
      </c>
      <c r="U597">
        <v>83.721999999999994</v>
      </c>
      <c r="V597">
        <v>35743.268580000004</v>
      </c>
      <c r="W597">
        <v>1.1431810000000001E-3</v>
      </c>
      <c r="X597">
        <v>-9.4538189199999998</v>
      </c>
      <c r="Y597">
        <v>-9.4538189199999998</v>
      </c>
      <c r="Z597">
        <v>-9.0510741100000001</v>
      </c>
      <c r="AA597">
        <v>-4.9547679689999997</v>
      </c>
      <c r="AB597">
        <v>126.440195099999</v>
      </c>
      <c r="AC597">
        <v>0</v>
      </c>
      <c r="AD597">
        <v>0</v>
      </c>
      <c r="AE597">
        <v>0</v>
      </c>
      <c r="AF597">
        <v>16105457.789999999</v>
      </c>
      <c r="AG597">
        <v>0</v>
      </c>
      <c r="AH597">
        <v>0</v>
      </c>
      <c r="AI597">
        <v>0</v>
      </c>
      <c r="AJ597">
        <v>96.416235959999995</v>
      </c>
      <c r="AK597">
        <v>96.416235959999995</v>
      </c>
      <c r="AL597">
        <v>91.943557839999997</v>
      </c>
      <c r="AM597">
        <v>66.755998210000001</v>
      </c>
      <c r="AN597">
        <v>86.962417040000005</v>
      </c>
      <c r="AO597">
        <v>86.962417040000005</v>
      </c>
      <c r="AP597">
        <v>82.892483729999995</v>
      </c>
      <c r="AQ597">
        <v>61.801230250000003</v>
      </c>
      <c r="AR597">
        <v>27182390.539999999</v>
      </c>
      <c r="AS597">
        <v>2948648.0669999998</v>
      </c>
      <c r="AT597">
        <v>21791607.039999999</v>
      </c>
      <c r="AU597">
        <v>46388154.030000001</v>
      </c>
      <c r="AV597">
        <v>0.97121500299999997</v>
      </c>
      <c r="AW597">
        <v>0.97121500299999997</v>
      </c>
      <c r="AX597">
        <v>0.93276412099999995</v>
      </c>
      <c r="AY597">
        <v>0.95084250099999901</v>
      </c>
      <c r="AZ597">
        <v>1.4457259609999999</v>
      </c>
      <c r="BA597">
        <v>1.4457259609999999</v>
      </c>
      <c r="BB597">
        <v>1.4457259609999999</v>
      </c>
      <c r="BC597">
        <v>1.030556961</v>
      </c>
      <c r="BD597">
        <v>0.97121500299999997</v>
      </c>
      <c r="BE597">
        <v>0.97121500299999997</v>
      </c>
      <c r="BF597">
        <v>0.93269396400000004</v>
      </c>
      <c r="BG597">
        <v>0.95078506399999996</v>
      </c>
      <c r="BH597">
        <v>0.19242860000000001</v>
      </c>
      <c r="BI597">
        <v>0.19242860000000001</v>
      </c>
      <c r="BJ597">
        <v>0.232534608999999</v>
      </c>
      <c r="BK597">
        <v>0.31863818999999999</v>
      </c>
      <c r="BL597">
        <v>0.28501643399999999</v>
      </c>
      <c r="BM597">
        <v>0.28501643399999999</v>
      </c>
      <c r="BN597">
        <v>0.28501643399999999</v>
      </c>
      <c r="BO597">
        <v>0.51554845999999999</v>
      </c>
      <c r="BP597">
        <v>0.19242860000000001</v>
      </c>
      <c r="BQ597">
        <v>0.19242860000000001</v>
      </c>
      <c r="BR597">
        <v>0.23244925399999999</v>
      </c>
      <c r="BS597">
        <v>0.31844525600000001</v>
      </c>
      <c r="BT597">
        <v>0</v>
      </c>
      <c r="BU597">
        <v>0</v>
      </c>
      <c r="BV597" s="1">
        <v>9.31E-5</v>
      </c>
      <c r="BW597">
        <v>6.5461499999999999E-4</v>
      </c>
      <c r="BX597">
        <v>124.87115249999999</v>
      </c>
      <c r="BY597">
        <v>0</v>
      </c>
      <c r="BZ597">
        <v>0</v>
      </c>
      <c r="CA597">
        <v>0</v>
      </c>
      <c r="CB597">
        <v>15905599.289999999</v>
      </c>
      <c r="CC597">
        <v>0</v>
      </c>
      <c r="CD597">
        <v>0</v>
      </c>
      <c r="CE597">
        <v>0</v>
      </c>
    </row>
    <row r="598" spans="1:83" x14ac:dyDescent="0.25">
      <c r="A598">
        <v>196</v>
      </c>
      <c r="B598" t="s">
        <v>91</v>
      </c>
      <c r="C598">
        <v>1</v>
      </c>
      <c r="D598">
        <v>2016</v>
      </c>
      <c r="E598">
        <v>2014</v>
      </c>
      <c r="F598">
        <v>0.21741980899999999</v>
      </c>
      <c r="G598">
        <v>3.3665631000000001E-2</v>
      </c>
      <c r="H598">
        <v>0.242763323999999</v>
      </c>
      <c r="I598">
        <v>0.506151236</v>
      </c>
      <c r="J598">
        <v>148.8526335</v>
      </c>
      <c r="K598">
        <v>83.382822079999997</v>
      </c>
      <c r="L598">
        <v>79.847689160000002</v>
      </c>
      <c r="M598">
        <v>59.516899600000002</v>
      </c>
      <c r="N598">
        <v>125608.143</v>
      </c>
      <c r="O598">
        <v>34720.453000000001</v>
      </c>
      <c r="P598">
        <v>261454.386</v>
      </c>
      <c r="Q598">
        <v>731333.06599999999</v>
      </c>
      <c r="R598">
        <v>1168.60626</v>
      </c>
      <c r="S598">
        <v>85995397.439999998</v>
      </c>
      <c r="T598">
        <v>73588</v>
      </c>
      <c r="U598">
        <v>77.67</v>
      </c>
      <c r="V598">
        <v>34979.530350000001</v>
      </c>
      <c r="W598">
        <v>1.0554710000000001E-3</v>
      </c>
      <c r="X598">
        <v>-7.2459707020000002</v>
      </c>
      <c r="Y598">
        <v>-7.2459707020000002</v>
      </c>
      <c r="Z598">
        <v>-6.5155285760000003</v>
      </c>
      <c r="AA598">
        <v>-3.4614373380000001</v>
      </c>
      <c r="AB598">
        <v>65.469811429999993</v>
      </c>
      <c r="AC598">
        <v>0</v>
      </c>
      <c r="AD598">
        <v>0</v>
      </c>
      <c r="AE598">
        <v>0</v>
      </c>
      <c r="AF598">
        <v>8223541.4359999998</v>
      </c>
      <c r="AG598">
        <v>0</v>
      </c>
      <c r="AH598">
        <v>0</v>
      </c>
      <c r="AI598">
        <v>0</v>
      </c>
      <c r="AJ598">
        <v>90.628792779999998</v>
      </c>
      <c r="AK598">
        <v>90.628792779999998</v>
      </c>
      <c r="AL598">
        <v>86.363217739999996</v>
      </c>
      <c r="AM598">
        <v>62.978336939999998</v>
      </c>
      <c r="AN598">
        <v>83.382822079999997</v>
      </c>
      <c r="AO598">
        <v>83.382822079999997</v>
      </c>
      <c r="AP598">
        <v>79.847689160000002</v>
      </c>
      <c r="AQ598">
        <v>59.516899600000002</v>
      </c>
      <c r="AR598">
        <v>18697102.879999999</v>
      </c>
      <c r="AS598">
        <v>2895089.355</v>
      </c>
      <c r="AT598">
        <v>20876528.539999999</v>
      </c>
      <c r="AU598">
        <v>43526676.659999996</v>
      </c>
      <c r="AV598">
        <v>0.97121500299999997</v>
      </c>
      <c r="AW598">
        <v>0.97121500299999997</v>
      </c>
      <c r="AX598">
        <v>0.93276412099999995</v>
      </c>
      <c r="AY598">
        <v>0.95084250099999901</v>
      </c>
      <c r="AZ598">
        <v>1.4457259609999999</v>
      </c>
      <c r="BA598">
        <v>1.4457259609999999</v>
      </c>
      <c r="BB598">
        <v>1.4457259609999999</v>
      </c>
      <c r="BC598">
        <v>1.030556961</v>
      </c>
      <c r="BD598">
        <v>0.97121500299999997</v>
      </c>
      <c r="BE598">
        <v>0.97121500299999997</v>
      </c>
      <c r="BF598">
        <v>0.93269396400000004</v>
      </c>
      <c r="BG598">
        <v>0.95078506399999996</v>
      </c>
      <c r="BH598">
        <v>0.19242860000000001</v>
      </c>
      <c r="BI598">
        <v>0.19242860000000001</v>
      </c>
      <c r="BJ598">
        <v>0.232534608999999</v>
      </c>
      <c r="BK598">
        <v>0.31863818999999999</v>
      </c>
      <c r="BL598">
        <v>0.28501643399999999</v>
      </c>
      <c r="BM598">
        <v>0.28501643399999999</v>
      </c>
      <c r="BN598">
        <v>0.28501643399999999</v>
      </c>
      <c r="BO598">
        <v>0.51554845999999999</v>
      </c>
      <c r="BP598">
        <v>0.19242860000000001</v>
      </c>
      <c r="BQ598">
        <v>0.19242860000000001</v>
      </c>
      <c r="BR598">
        <v>0.23244925399999999</v>
      </c>
      <c r="BS598">
        <v>0.31844525600000001</v>
      </c>
      <c r="BT598">
        <v>0</v>
      </c>
      <c r="BU598">
        <v>0</v>
      </c>
      <c r="BV598" s="1">
        <v>9.31E-5</v>
      </c>
      <c r="BW598">
        <v>6.5461499999999999E-4</v>
      </c>
      <c r="BX598">
        <v>138.7734476</v>
      </c>
      <c r="BY598">
        <v>0</v>
      </c>
      <c r="BZ598">
        <v>0</v>
      </c>
      <c r="CA598">
        <v>0</v>
      </c>
      <c r="CB598">
        <v>17431075.050000001</v>
      </c>
      <c r="CC598">
        <v>0</v>
      </c>
      <c r="CD598">
        <v>0</v>
      </c>
      <c r="CE598">
        <v>0</v>
      </c>
    </row>
    <row r="599" spans="1:83" x14ac:dyDescent="0.25">
      <c r="A599">
        <v>197</v>
      </c>
      <c r="B599" t="s">
        <v>91</v>
      </c>
      <c r="C599">
        <v>1</v>
      </c>
      <c r="D599">
        <v>2017</v>
      </c>
      <c r="E599">
        <v>2015</v>
      </c>
      <c r="F599">
        <v>0.28807532699999999</v>
      </c>
      <c r="G599">
        <v>2.59657929999999E-2</v>
      </c>
      <c r="H599">
        <v>0.186129514</v>
      </c>
      <c r="I599">
        <v>0.499829366</v>
      </c>
      <c r="J599">
        <v>225.9658325</v>
      </c>
      <c r="K599">
        <v>73.872063249999997</v>
      </c>
      <c r="L599">
        <v>70.11098389</v>
      </c>
      <c r="M599">
        <v>68.893801269999997</v>
      </c>
      <c r="N599">
        <v>128329.755</v>
      </c>
      <c r="O599">
        <v>35382.25</v>
      </c>
      <c r="P599">
        <v>267234.95199999999</v>
      </c>
      <c r="Q599">
        <v>730307.39599999995</v>
      </c>
      <c r="R599">
        <v>1360.4213609999999</v>
      </c>
      <c r="S599">
        <v>100661657.8</v>
      </c>
      <c r="T599">
        <v>73993</v>
      </c>
      <c r="U599">
        <v>78.97</v>
      </c>
      <c r="V599">
        <v>35811.301899999999</v>
      </c>
      <c r="W599">
        <v>1.0672629999999999E-3</v>
      </c>
      <c r="X599">
        <v>-4.081172113</v>
      </c>
      <c r="Y599">
        <v>-4.081172113</v>
      </c>
      <c r="Z599">
        <v>-3.868780111</v>
      </c>
      <c r="AA599">
        <v>-1.3996818790000001</v>
      </c>
      <c r="AB599">
        <v>152.09376929999999</v>
      </c>
      <c r="AC599">
        <v>0</v>
      </c>
      <c r="AD599">
        <v>0</v>
      </c>
      <c r="AE599">
        <v>0</v>
      </c>
      <c r="AF599">
        <v>19518156.149999999</v>
      </c>
      <c r="AG599">
        <v>0</v>
      </c>
      <c r="AH599">
        <v>0</v>
      </c>
      <c r="AI599">
        <v>0</v>
      </c>
      <c r="AJ599">
        <v>77.953235359999994</v>
      </c>
      <c r="AK599">
        <v>77.953235359999994</v>
      </c>
      <c r="AL599">
        <v>73.979764000000003</v>
      </c>
      <c r="AM599">
        <v>70.29348315</v>
      </c>
      <c r="AN599">
        <v>73.872063249999997</v>
      </c>
      <c r="AO599">
        <v>73.872063249999997</v>
      </c>
      <c r="AP599">
        <v>70.11098389</v>
      </c>
      <c r="AQ599">
        <v>68.893801269999997</v>
      </c>
      <c r="AR599">
        <v>28998139.93</v>
      </c>
      <c r="AS599">
        <v>2613759.81</v>
      </c>
      <c r="AT599">
        <v>18736105.41</v>
      </c>
      <c r="AU599">
        <v>50313652.609999999</v>
      </c>
      <c r="AV599">
        <v>0.97121500299999997</v>
      </c>
      <c r="AW599">
        <v>0.97121500299999997</v>
      </c>
      <c r="AX599">
        <v>0.93276412099999995</v>
      </c>
      <c r="AY599">
        <v>0.95084250099999901</v>
      </c>
      <c r="AZ599">
        <v>1.4457259609999999</v>
      </c>
      <c r="BA599">
        <v>1.4457259609999999</v>
      </c>
      <c r="BB599">
        <v>1.4457259609999999</v>
      </c>
      <c r="BC599">
        <v>1.030556961</v>
      </c>
      <c r="BD599">
        <v>0.97121500299999997</v>
      </c>
      <c r="BE599">
        <v>0.97121500299999997</v>
      </c>
      <c r="BF599">
        <v>0.93269396400000004</v>
      </c>
      <c r="BG599">
        <v>0.95078506399999996</v>
      </c>
      <c r="BH599">
        <v>0.19242860000000001</v>
      </c>
      <c r="BI599">
        <v>0.19242860000000001</v>
      </c>
      <c r="BJ599">
        <v>0.232534608999999</v>
      </c>
      <c r="BK599">
        <v>0.31863818999999999</v>
      </c>
      <c r="BL599">
        <v>0.28501643399999999</v>
      </c>
      <c r="BM599">
        <v>0.28501643399999999</v>
      </c>
      <c r="BN599">
        <v>0.28501643399999999</v>
      </c>
      <c r="BO599">
        <v>0.51554845999999999</v>
      </c>
      <c r="BP599">
        <v>0.19242860000000001</v>
      </c>
      <c r="BQ599">
        <v>0.19242860000000001</v>
      </c>
      <c r="BR599">
        <v>0.23244925399999999</v>
      </c>
      <c r="BS599">
        <v>0.31844525600000001</v>
      </c>
      <c r="BT599">
        <v>0</v>
      </c>
      <c r="BU599">
        <v>0</v>
      </c>
      <c r="BV599" s="1">
        <v>9.31E-5</v>
      </c>
      <c r="BW599">
        <v>6.5461499999999999E-4</v>
      </c>
      <c r="BX599">
        <v>147.0038342</v>
      </c>
      <c r="BY599">
        <v>0</v>
      </c>
      <c r="BZ599">
        <v>0</v>
      </c>
      <c r="CA599">
        <v>0</v>
      </c>
      <c r="CB599">
        <v>18864966.030000001</v>
      </c>
      <c r="CC599">
        <v>0</v>
      </c>
      <c r="CD599">
        <v>0</v>
      </c>
      <c r="CE599">
        <v>0</v>
      </c>
    </row>
    <row r="600" spans="1:83" x14ac:dyDescent="0.25">
      <c r="A600">
        <v>198</v>
      </c>
      <c r="B600" t="s">
        <v>91</v>
      </c>
      <c r="C600">
        <v>1</v>
      </c>
      <c r="D600">
        <v>2018</v>
      </c>
      <c r="E600">
        <v>2016</v>
      </c>
      <c r="F600">
        <v>0.30465985000000001</v>
      </c>
      <c r="G600">
        <v>2.6413646999999998E-2</v>
      </c>
      <c r="H600">
        <v>0.180657917</v>
      </c>
      <c r="I600">
        <v>0.488268586</v>
      </c>
      <c r="J600">
        <v>208.58983749999999</v>
      </c>
      <c r="K600">
        <v>65.913977520000003</v>
      </c>
      <c r="L600">
        <v>59.080179700000002</v>
      </c>
      <c r="M600">
        <v>56.700706330000003</v>
      </c>
      <c r="N600">
        <v>123696.33</v>
      </c>
      <c r="O600">
        <v>33937.949000000001</v>
      </c>
      <c r="P600">
        <v>258970.28099999999</v>
      </c>
      <c r="Q600">
        <v>729298.049</v>
      </c>
      <c r="R600">
        <v>1140.566816</v>
      </c>
      <c r="S600">
        <v>84690507.819999993</v>
      </c>
      <c r="T600">
        <v>74253</v>
      </c>
      <c r="U600">
        <v>79.441999999999993</v>
      </c>
      <c r="V600">
        <v>37006.373419999902</v>
      </c>
      <c r="W600">
        <v>1.069883E-3</v>
      </c>
      <c r="X600">
        <v>-12.026592369999999</v>
      </c>
      <c r="Y600">
        <v>-12.026592369999999</v>
      </c>
      <c r="Z600">
        <v>-4.8248574599999996</v>
      </c>
      <c r="AA600">
        <v>-2.6967375260000002</v>
      </c>
      <c r="AB600">
        <v>142.67586</v>
      </c>
      <c r="AC600">
        <v>0</v>
      </c>
      <c r="AD600">
        <v>0</v>
      </c>
      <c r="AE600">
        <v>0</v>
      </c>
      <c r="AF600">
        <v>17648480.260000002</v>
      </c>
      <c r="AG600">
        <v>0</v>
      </c>
      <c r="AH600">
        <v>0</v>
      </c>
      <c r="AI600">
        <v>0</v>
      </c>
      <c r="AJ600">
        <v>77.940569890000006</v>
      </c>
      <c r="AK600">
        <v>77.940569890000006</v>
      </c>
      <c r="AL600">
        <v>63.905037159999999</v>
      </c>
      <c r="AM600">
        <v>59.397443850000002</v>
      </c>
      <c r="AN600">
        <v>65.913977520000003</v>
      </c>
      <c r="AO600">
        <v>65.913977520000003</v>
      </c>
      <c r="AP600">
        <v>59.080179700000002</v>
      </c>
      <c r="AQ600">
        <v>56.700706330000003</v>
      </c>
      <c r="AR600">
        <v>25801797.370000001</v>
      </c>
      <c r="AS600">
        <v>2236985.2069999999</v>
      </c>
      <c r="AT600">
        <v>15300010.74</v>
      </c>
      <c r="AU600">
        <v>41351714.5</v>
      </c>
      <c r="AV600">
        <v>0.97121500299999997</v>
      </c>
      <c r="AW600">
        <v>0.97121500299999997</v>
      </c>
      <c r="AX600">
        <v>0.93276412099999995</v>
      </c>
      <c r="AY600">
        <v>0.95084250099999901</v>
      </c>
      <c r="AZ600">
        <v>1.4457259609999999</v>
      </c>
      <c r="BA600">
        <v>1.4457259609999999</v>
      </c>
      <c r="BB600">
        <v>1.4457259609999999</v>
      </c>
      <c r="BC600">
        <v>1.030556961</v>
      </c>
      <c r="BD600">
        <v>0.97121500299999997</v>
      </c>
      <c r="BE600">
        <v>0.97121500299999997</v>
      </c>
      <c r="BF600">
        <v>0.93269396400000004</v>
      </c>
      <c r="BG600">
        <v>0.95078506399999996</v>
      </c>
      <c r="BH600">
        <v>0.19242860000000001</v>
      </c>
      <c r="BI600">
        <v>0.19242860000000001</v>
      </c>
      <c r="BJ600">
        <v>0.232534608999999</v>
      </c>
      <c r="BK600">
        <v>0.31863818999999999</v>
      </c>
      <c r="BL600">
        <v>0.28501643399999999</v>
      </c>
      <c r="BM600">
        <v>0.28501643399999999</v>
      </c>
      <c r="BN600">
        <v>0.28501643399999999</v>
      </c>
      <c r="BO600">
        <v>0.51554845999999999</v>
      </c>
      <c r="BP600">
        <v>0.19242860000000001</v>
      </c>
      <c r="BQ600">
        <v>0.19242860000000001</v>
      </c>
      <c r="BR600">
        <v>0.23244925399999999</v>
      </c>
      <c r="BS600">
        <v>0.31844525600000001</v>
      </c>
      <c r="BT600">
        <v>0</v>
      </c>
      <c r="BU600">
        <v>0</v>
      </c>
      <c r="BV600" s="1">
        <v>9.31E-5</v>
      </c>
      <c r="BW600">
        <v>6.5461499999999999E-4</v>
      </c>
      <c r="BX600">
        <v>155.41779119999899</v>
      </c>
      <c r="BY600">
        <v>0</v>
      </c>
      <c r="BZ600">
        <v>0</v>
      </c>
      <c r="CA600">
        <v>0</v>
      </c>
      <c r="CB600">
        <v>19224610.390000001</v>
      </c>
      <c r="CC600">
        <v>0</v>
      </c>
      <c r="CD600">
        <v>0</v>
      </c>
      <c r="CE600">
        <v>0</v>
      </c>
    </row>
    <row r="601" spans="1:83" x14ac:dyDescent="0.25">
      <c r="A601">
        <v>199</v>
      </c>
      <c r="B601" t="s">
        <v>91</v>
      </c>
      <c r="C601">
        <v>1</v>
      </c>
      <c r="D601">
        <v>2019</v>
      </c>
      <c r="E601">
        <v>2017</v>
      </c>
      <c r="F601">
        <v>0.31453931099999999</v>
      </c>
      <c r="G601">
        <v>5.1695603999999999E-2</v>
      </c>
      <c r="H601">
        <v>0.212567907</v>
      </c>
      <c r="I601">
        <v>0.42119717799999901</v>
      </c>
      <c r="J601">
        <v>246.17281389999999</v>
      </c>
      <c r="K601">
        <v>133.15695359999901</v>
      </c>
      <c r="L601">
        <v>79.711830019999994</v>
      </c>
      <c r="M601">
        <v>56.311381099999998</v>
      </c>
      <c r="N601">
        <v>125151.16800000001</v>
      </c>
      <c r="O601">
        <v>38026.803999999996</v>
      </c>
      <c r="P601">
        <v>261201.08899999899</v>
      </c>
      <c r="Q601">
        <v>732637.83099999896</v>
      </c>
      <c r="R601">
        <v>1309.093762</v>
      </c>
      <c r="S601">
        <v>97949013.480000004</v>
      </c>
      <c r="T601">
        <v>74822</v>
      </c>
      <c r="U601">
        <v>83.15</v>
      </c>
      <c r="V601">
        <v>36723.839189999999</v>
      </c>
      <c r="W601">
        <v>1.111304E-3</v>
      </c>
      <c r="X601">
        <v>9.6039493870000001</v>
      </c>
      <c r="Y601">
        <v>9.6039493870000001</v>
      </c>
      <c r="Z601">
        <v>1.2293567219999999</v>
      </c>
      <c r="AA601">
        <v>0.43862941899999902</v>
      </c>
      <c r="AB601">
        <v>113.015860199999</v>
      </c>
      <c r="AC601">
        <v>0</v>
      </c>
      <c r="AD601">
        <v>0</v>
      </c>
      <c r="AE601">
        <v>0</v>
      </c>
      <c r="AF601">
        <v>14144066.91</v>
      </c>
      <c r="AG601">
        <v>0</v>
      </c>
      <c r="AH601">
        <v>0</v>
      </c>
      <c r="AI601">
        <v>0</v>
      </c>
      <c r="AJ601">
        <v>123.5530042</v>
      </c>
      <c r="AK601">
        <v>123.5530042</v>
      </c>
      <c r="AL601">
        <v>78.482473299999995</v>
      </c>
      <c r="AM601">
        <v>55.87275168</v>
      </c>
      <c r="AN601">
        <v>133.15695359999901</v>
      </c>
      <c r="AO601">
        <v>133.15695359999901</v>
      </c>
      <c r="AP601">
        <v>79.711830019999994</v>
      </c>
      <c r="AQ601">
        <v>56.311381099999998</v>
      </c>
      <c r="AR601">
        <v>30808815.18</v>
      </c>
      <c r="AS601">
        <v>5063533.3770000003</v>
      </c>
      <c r="AT601">
        <v>20820816.809999999</v>
      </c>
      <c r="AU601">
        <v>41255848.109999999</v>
      </c>
      <c r="AV601">
        <v>0.97121500299999997</v>
      </c>
      <c r="AW601">
        <v>0.97121500299999997</v>
      </c>
      <c r="AX601">
        <v>0.93276412099999995</v>
      </c>
      <c r="AY601">
        <v>0.95084250099999901</v>
      </c>
      <c r="AZ601">
        <v>1.4457259609999999</v>
      </c>
      <c r="BA601">
        <v>1.4457259609999999</v>
      </c>
      <c r="BB601">
        <v>1.4457259609999999</v>
      </c>
      <c r="BC601">
        <v>1.030556961</v>
      </c>
      <c r="BD601">
        <v>0.97121500299999997</v>
      </c>
      <c r="BE601">
        <v>0.97121500299999997</v>
      </c>
      <c r="BF601">
        <v>0.93269396400000004</v>
      </c>
      <c r="BG601">
        <v>0.95078506399999996</v>
      </c>
      <c r="BH601">
        <v>0.19242860000000001</v>
      </c>
      <c r="BI601">
        <v>0.19242860000000001</v>
      </c>
      <c r="BJ601">
        <v>0.232534608999999</v>
      </c>
      <c r="BK601">
        <v>0.31863818999999999</v>
      </c>
      <c r="BL601">
        <v>0.28501643399999999</v>
      </c>
      <c r="BM601">
        <v>0.28501643399999999</v>
      </c>
      <c r="BN601">
        <v>0.28501643399999999</v>
      </c>
      <c r="BO601">
        <v>0.51554845999999999</v>
      </c>
      <c r="BP601">
        <v>0.19242860000000001</v>
      </c>
      <c r="BQ601">
        <v>0.19242860000000001</v>
      </c>
      <c r="BR601">
        <v>0.23244925399999999</v>
      </c>
      <c r="BS601">
        <v>0.31844525600000001</v>
      </c>
      <c r="BT601">
        <v>0</v>
      </c>
      <c r="BU601">
        <v>0</v>
      </c>
      <c r="BV601" s="1">
        <v>9.31E-5</v>
      </c>
      <c r="BW601">
        <v>6.5461499999999999E-4</v>
      </c>
      <c r="BX601">
        <v>150.64252490000001</v>
      </c>
      <c r="BY601">
        <v>0</v>
      </c>
      <c r="BZ601">
        <v>0</v>
      </c>
      <c r="CA601">
        <v>0</v>
      </c>
      <c r="CB601">
        <v>18853087.940000001</v>
      </c>
      <c r="CC601">
        <v>0</v>
      </c>
      <c r="CD601">
        <v>0</v>
      </c>
      <c r="CE601">
        <v>0</v>
      </c>
    </row>
    <row r="602" spans="1:83" x14ac:dyDescent="0.25">
      <c r="A602">
        <v>232</v>
      </c>
      <c r="B602" t="s">
        <v>91</v>
      </c>
      <c r="C602">
        <v>1</v>
      </c>
      <c r="D602">
        <v>2020</v>
      </c>
      <c r="E602">
        <v>2018</v>
      </c>
      <c r="F602">
        <v>0.25112187461242602</v>
      </c>
      <c r="G602">
        <v>4.2373257809065201E-2</v>
      </c>
      <c r="H602">
        <v>0.21564068683242299</v>
      </c>
      <c r="I602">
        <v>0.49086418074608501</v>
      </c>
      <c r="J602">
        <v>275.21963719559102</v>
      </c>
      <c r="K602">
        <v>126.40145472637801</v>
      </c>
      <c r="L602">
        <v>95.8768543999646</v>
      </c>
      <c r="M602">
        <v>77.792408547891</v>
      </c>
      <c r="N602">
        <v>122929.070991304</v>
      </c>
      <c r="O602">
        <v>37945.302812740898</v>
      </c>
      <c r="P602">
        <v>254586.381982185</v>
      </c>
      <c r="Q602">
        <v>714237.03173630801</v>
      </c>
      <c r="R602">
        <v>1516.7362834427799</v>
      </c>
      <c r="S602">
        <v>113192653.18649299</v>
      </c>
      <c r="T602">
        <v>74629.093021736</v>
      </c>
      <c r="U602">
        <v>83.15</v>
      </c>
      <c r="V602">
        <v>37015.811662540298</v>
      </c>
      <c r="W602">
        <v>1.11416917730844E-3</v>
      </c>
      <c r="X602">
        <v>-3.7463028102485398</v>
      </c>
      <c r="Y602">
        <v>-3.7463028102485398</v>
      </c>
      <c r="Z602">
        <v>-6.9110340290807999</v>
      </c>
      <c r="AA602">
        <v>-4.0217809378301501</v>
      </c>
      <c r="AB602">
        <v>148.81818246921199</v>
      </c>
      <c r="AC602">
        <v>0</v>
      </c>
      <c r="AD602">
        <v>0</v>
      </c>
      <c r="AE602">
        <v>0</v>
      </c>
      <c r="AF602">
        <v>12886737.8590833</v>
      </c>
      <c r="AG602">
        <v>0</v>
      </c>
      <c r="AH602">
        <v>0</v>
      </c>
      <c r="AI602">
        <v>0</v>
      </c>
      <c r="AJ602">
        <v>130.14775753662701</v>
      </c>
      <c r="AK602">
        <v>130.14775753662701</v>
      </c>
      <c r="AL602">
        <v>102.787888429045</v>
      </c>
      <c r="AM602">
        <v>81.814189485721201</v>
      </c>
      <c r="AN602">
        <v>126.40145472637801</v>
      </c>
      <c r="AO602">
        <v>126.40145472637801</v>
      </c>
      <c r="AP602">
        <v>95.8768543999646</v>
      </c>
      <c r="AQ602">
        <v>77.792408547891</v>
      </c>
      <c r="AR602">
        <v>28425151.260546401</v>
      </c>
      <c r="AS602">
        <v>4796341.4755633902</v>
      </c>
      <c r="AT602">
        <v>24408941.477519698</v>
      </c>
      <c r="AU602">
        <v>55562218.972863898</v>
      </c>
      <c r="AV602">
        <v>0.97035279212835701</v>
      </c>
      <c r="AW602">
        <v>0.97035279212835701</v>
      </c>
      <c r="AX602">
        <v>0.93158304602807496</v>
      </c>
      <c r="AY602">
        <v>0.94964844158537698</v>
      </c>
      <c r="AZ602">
        <v>1.44238895152572</v>
      </c>
      <c r="BA602">
        <v>1.44238895152572</v>
      </c>
      <c r="BB602">
        <v>1.4409664212118301</v>
      </c>
      <c r="BC602">
        <v>1.02719213430708</v>
      </c>
      <c r="BD602">
        <v>0.97035279212835701</v>
      </c>
      <c r="BE602">
        <v>0.97035279212835701</v>
      </c>
      <c r="BF602">
        <v>0.93151297786154896</v>
      </c>
      <c r="BG602">
        <v>0.94959107671424203</v>
      </c>
      <c r="BH602">
        <v>0.19242860000000001</v>
      </c>
      <c r="BI602">
        <v>0.19242860000000001</v>
      </c>
      <c r="BJ602">
        <v>0.232534608999999</v>
      </c>
      <c r="BK602">
        <v>0.31863818999999999</v>
      </c>
      <c r="BL602">
        <v>0.28501643399999999</v>
      </c>
      <c r="BM602">
        <v>0.28501643399999999</v>
      </c>
      <c r="BN602">
        <v>0.28501643399999999</v>
      </c>
      <c r="BO602">
        <v>0.51554845999999999</v>
      </c>
      <c r="BP602">
        <v>0.19242860000000001</v>
      </c>
      <c r="BQ602">
        <v>0.19242860000000001</v>
      </c>
      <c r="BR602">
        <v>0.23244925399999999</v>
      </c>
      <c r="BS602">
        <v>0.31844525600000001</v>
      </c>
      <c r="BT602">
        <v>0</v>
      </c>
      <c r="BU602">
        <v>0</v>
      </c>
      <c r="BV602" s="1">
        <v>9.31E-5</v>
      </c>
      <c r="BW602">
        <v>6.5461499999999999E-4</v>
      </c>
      <c r="BX602">
        <v>158.48481607982299</v>
      </c>
      <c r="BY602">
        <v>0</v>
      </c>
      <c r="BZ602">
        <v>0</v>
      </c>
      <c r="CA602">
        <v>0</v>
      </c>
      <c r="CB602">
        <v>19834559.842654999</v>
      </c>
      <c r="CC602">
        <v>0</v>
      </c>
      <c r="CD602">
        <v>0</v>
      </c>
      <c r="CE602">
        <v>0</v>
      </c>
    </row>
    <row r="603" spans="1:83" x14ac:dyDescent="0.25">
      <c r="A603">
        <v>254</v>
      </c>
      <c r="B603" t="s">
        <v>91</v>
      </c>
      <c r="C603">
        <v>1</v>
      </c>
      <c r="D603">
        <v>2021</v>
      </c>
      <c r="E603">
        <v>2019</v>
      </c>
      <c r="F603">
        <v>0.28176059562518502</v>
      </c>
      <c r="G603">
        <v>4.0616323492380701E-2</v>
      </c>
      <c r="H603">
        <v>0.20680116508765201</v>
      </c>
      <c r="I603">
        <v>0.470821915794781</v>
      </c>
      <c r="J603">
        <v>267.67350254177097</v>
      </c>
      <c r="K603">
        <v>126.28923991491</v>
      </c>
      <c r="L603">
        <v>95.755454197524102</v>
      </c>
      <c r="M603">
        <v>77.694717544685801</v>
      </c>
      <c r="N603">
        <v>122830.14772082699</v>
      </c>
      <c r="O603">
        <v>37865.349280021801</v>
      </c>
      <c r="P603">
        <v>254271.197176252</v>
      </c>
      <c r="Q603">
        <v>713465.34856143303</v>
      </c>
      <c r="R603">
        <v>1581.6875377255601</v>
      </c>
      <c r="S603">
        <v>117735574.481122</v>
      </c>
      <c r="T603">
        <v>74436.683398558205</v>
      </c>
      <c r="U603">
        <v>83.15</v>
      </c>
      <c r="V603">
        <v>37310.105458956401</v>
      </c>
      <c r="W603">
        <v>1.11704174165141E-3</v>
      </c>
      <c r="X603">
        <v>-3.8585176217164898</v>
      </c>
      <c r="Y603">
        <v>-3.8585176217164898</v>
      </c>
      <c r="Z603">
        <v>-7.03243423152127</v>
      </c>
      <c r="AA603">
        <v>-4.11947194103531</v>
      </c>
      <c r="AB603">
        <v>141.38426262686099</v>
      </c>
      <c r="AC603">
        <v>0</v>
      </c>
      <c r="AD603">
        <v>0</v>
      </c>
      <c r="AE603">
        <v>0</v>
      </c>
      <c r="AF603">
        <v>17661119.597775102</v>
      </c>
      <c r="AG603">
        <v>0</v>
      </c>
      <c r="AH603">
        <v>0</v>
      </c>
      <c r="AI603">
        <v>0</v>
      </c>
      <c r="AJ603">
        <v>130.14775753662701</v>
      </c>
      <c r="AK603">
        <v>130.14775753662701</v>
      </c>
      <c r="AL603">
        <v>102.787888429045</v>
      </c>
      <c r="AM603">
        <v>81.814189485721201</v>
      </c>
      <c r="AN603">
        <v>126.28923991491</v>
      </c>
      <c r="AO603">
        <v>126.28923991491</v>
      </c>
      <c r="AP603">
        <v>95.755454197524102</v>
      </c>
      <c r="AQ603">
        <v>77.694717544685801</v>
      </c>
      <c r="AR603">
        <v>33173245.592074599</v>
      </c>
      <c r="AS603">
        <v>4781986.1796865696</v>
      </c>
      <c r="AT603">
        <v>24347853.9749602</v>
      </c>
      <c r="AU603">
        <v>55432488.734401397</v>
      </c>
      <c r="AV603">
        <v>0.97031374909690005</v>
      </c>
      <c r="AW603">
        <v>0.97031374909690005</v>
      </c>
      <c r="AX603">
        <v>0.93152537978149796</v>
      </c>
      <c r="AY603">
        <v>0.94959714014818897</v>
      </c>
      <c r="AZ603">
        <v>1.44223805834756</v>
      </c>
      <c r="BA603">
        <v>1.44223805834756</v>
      </c>
      <c r="BB603">
        <v>1.44073450702468</v>
      </c>
      <c r="BC603">
        <v>1.02704785910041</v>
      </c>
      <c r="BD603">
        <v>0.97031374909690005</v>
      </c>
      <c r="BE603">
        <v>0.97031374909690005</v>
      </c>
      <c r="BF603">
        <v>0.93145531595228603</v>
      </c>
      <c r="BG603">
        <v>0.94953977837599102</v>
      </c>
      <c r="BH603">
        <v>0.19242860000000001</v>
      </c>
      <c r="BI603">
        <v>0.19242860000000001</v>
      </c>
      <c r="BJ603">
        <v>0.232534608999999</v>
      </c>
      <c r="BK603">
        <v>0.31863818999999999</v>
      </c>
      <c r="BL603">
        <v>0.28501643399999999</v>
      </c>
      <c r="BM603">
        <v>0.28501643399999999</v>
      </c>
      <c r="BN603">
        <v>0.28501643399999999</v>
      </c>
      <c r="BO603">
        <v>0.51554845999999999</v>
      </c>
      <c r="BP603">
        <v>0.19242860000000001</v>
      </c>
      <c r="BQ603">
        <v>0.19242860000000001</v>
      </c>
      <c r="BR603">
        <v>0.23244925399999999</v>
      </c>
      <c r="BS603">
        <v>0.31844525600000001</v>
      </c>
      <c r="BT603">
        <v>0</v>
      </c>
      <c r="BU603">
        <v>0</v>
      </c>
      <c r="BV603" s="1">
        <v>9.31E-5</v>
      </c>
      <c r="BW603">
        <v>6.5461499999999999E-4</v>
      </c>
      <c r="BX603">
        <v>148.81818246921199</v>
      </c>
      <c r="BY603">
        <v>0</v>
      </c>
      <c r="BZ603">
        <v>0</v>
      </c>
      <c r="CA603">
        <v>0</v>
      </c>
      <c r="CB603">
        <v>18294080.917554699</v>
      </c>
      <c r="CC603">
        <v>0</v>
      </c>
      <c r="CD603">
        <v>0</v>
      </c>
      <c r="CE603">
        <v>0</v>
      </c>
    </row>
    <row r="604" spans="1:83" x14ac:dyDescent="0.25">
      <c r="A604">
        <v>276</v>
      </c>
      <c r="B604" t="s">
        <v>91</v>
      </c>
      <c r="C604">
        <v>1</v>
      </c>
      <c r="D604">
        <v>2022</v>
      </c>
      <c r="E604">
        <v>2020</v>
      </c>
      <c r="F604">
        <v>0.27714858345582499</v>
      </c>
      <c r="G604">
        <v>4.0847386627487998E-2</v>
      </c>
      <c r="H604">
        <v>0.208118329208445</v>
      </c>
      <c r="I604">
        <v>0.47388570070824099</v>
      </c>
      <c r="J604">
        <v>262.80890636929502</v>
      </c>
      <c r="K604">
        <v>126.28415855191901</v>
      </c>
      <c r="L604">
        <v>95.749526805804805</v>
      </c>
      <c r="M604">
        <v>77.690520359182898</v>
      </c>
      <c r="N604">
        <v>122710.369761637</v>
      </c>
      <c r="O604">
        <v>37785.399982998999</v>
      </c>
      <c r="P604">
        <v>253911.46833798799</v>
      </c>
      <c r="Q604">
        <v>712548.11675650906</v>
      </c>
      <c r="R604">
        <v>1573.41308406128</v>
      </c>
      <c r="S604">
        <v>116817692.30224399</v>
      </c>
      <c r="T604">
        <v>74244.7698481798</v>
      </c>
      <c r="U604">
        <v>83.15</v>
      </c>
      <c r="V604">
        <v>37606.739034907703</v>
      </c>
      <c r="W604">
        <v>1.1199217120742399E-3</v>
      </c>
      <c r="X604">
        <v>-3.8635989847080401</v>
      </c>
      <c r="Y604">
        <v>-3.8635989847080401</v>
      </c>
      <c r="Z604">
        <v>-7.0383616232405997</v>
      </c>
      <c r="AA604">
        <v>-4.1236691265382897</v>
      </c>
      <c r="AB604">
        <v>136.52474781737601</v>
      </c>
      <c r="AC604">
        <v>0</v>
      </c>
      <c r="AD604">
        <v>0</v>
      </c>
      <c r="AE604">
        <v>0</v>
      </c>
      <c r="AF604">
        <v>16879482.153202299</v>
      </c>
      <c r="AG604">
        <v>0</v>
      </c>
      <c r="AH604">
        <v>0</v>
      </c>
      <c r="AI604">
        <v>0</v>
      </c>
      <c r="AJ604">
        <v>130.14775753662701</v>
      </c>
      <c r="AK604">
        <v>130.14775753662701</v>
      </c>
      <c r="AL604">
        <v>102.787888429045</v>
      </c>
      <c r="AM604">
        <v>81.814189485721201</v>
      </c>
      <c r="AN604">
        <v>126.28415855191901</v>
      </c>
      <c r="AO604">
        <v>126.28415855191901</v>
      </c>
      <c r="AP604">
        <v>95.749526805804805</v>
      </c>
      <c r="AQ604">
        <v>77.690520359182898</v>
      </c>
      <c r="AR604">
        <v>32375857.944145601</v>
      </c>
      <c r="AS604">
        <v>4771697.44240072</v>
      </c>
      <c r="AT604">
        <v>24311902.9439294</v>
      </c>
      <c r="AU604">
        <v>55358233.971768998</v>
      </c>
      <c r="AV604">
        <v>0.970266438968728</v>
      </c>
      <c r="AW604">
        <v>0.970266438968728</v>
      </c>
      <c r="AX604">
        <v>0.93145948625002395</v>
      </c>
      <c r="AY604">
        <v>0.94953609999392197</v>
      </c>
      <c r="AZ604">
        <v>1.4420552263353399</v>
      </c>
      <c r="BA604">
        <v>1.4420552263353399</v>
      </c>
      <c r="BB604">
        <v>1.4404695317214999</v>
      </c>
      <c r="BC604">
        <v>1.0268762105049301</v>
      </c>
      <c r="BD604">
        <v>0.970266438968728</v>
      </c>
      <c r="BE604">
        <v>0.970266438968728</v>
      </c>
      <c r="BF604">
        <v>0.93138942737693298</v>
      </c>
      <c r="BG604">
        <v>0.94947874190894099</v>
      </c>
      <c r="BH604">
        <v>0.19242860000000001</v>
      </c>
      <c r="BI604">
        <v>0.19242860000000001</v>
      </c>
      <c r="BJ604">
        <v>0.232534608999999</v>
      </c>
      <c r="BK604">
        <v>0.31863818999999999</v>
      </c>
      <c r="BL604">
        <v>0.28501643399999999</v>
      </c>
      <c r="BM604">
        <v>0.28501643399999999</v>
      </c>
      <c r="BN604">
        <v>0.28501643399999999</v>
      </c>
      <c r="BO604">
        <v>0.51554845999999999</v>
      </c>
      <c r="BP604">
        <v>0.19242860000000001</v>
      </c>
      <c r="BQ604">
        <v>0.19242860000000001</v>
      </c>
      <c r="BR604">
        <v>0.23244925399999999</v>
      </c>
      <c r="BS604">
        <v>0.31844525600000001</v>
      </c>
      <c r="BT604">
        <v>0</v>
      </c>
      <c r="BU604">
        <v>0</v>
      </c>
      <c r="BV604" s="1">
        <v>9.31E-5</v>
      </c>
      <c r="BW604">
        <v>6.5461499999999999E-4</v>
      </c>
      <c r="BX604">
        <v>141.38426262686099</v>
      </c>
      <c r="BY604">
        <v>0</v>
      </c>
      <c r="BZ604">
        <v>0</v>
      </c>
      <c r="CA604">
        <v>0</v>
      </c>
      <c r="CB604">
        <v>17366249.863857601</v>
      </c>
      <c r="CC604">
        <v>0</v>
      </c>
      <c r="CD604">
        <v>0</v>
      </c>
      <c r="CE604">
        <v>0</v>
      </c>
    </row>
    <row r="605" spans="1:83" x14ac:dyDescent="0.25">
      <c r="A605">
        <v>298</v>
      </c>
      <c r="B605" t="s">
        <v>91</v>
      </c>
      <c r="C605">
        <v>1</v>
      </c>
      <c r="D605">
        <v>2023</v>
      </c>
      <c r="E605">
        <v>2021</v>
      </c>
      <c r="F605">
        <v>0.27602457121379698</v>
      </c>
      <c r="G605">
        <v>4.0907777756924502E-2</v>
      </c>
      <c r="H605">
        <v>0.20843964607671001</v>
      </c>
      <c r="I605">
        <v>0.47462800495256702</v>
      </c>
      <c r="J605">
        <v>261.380801843401</v>
      </c>
      <c r="K605">
        <v>126.278001244828</v>
      </c>
      <c r="L605">
        <v>95.742753748843398</v>
      </c>
      <c r="M605">
        <v>77.685526408435393</v>
      </c>
      <c r="N605">
        <v>122512.624365708</v>
      </c>
      <c r="O605">
        <v>37719.225516245897</v>
      </c>
      <c r="P605">
        <v>253488.92565063</v>
      </c>
      <c r="Q605">
        <v>711373.73279158899</v>
      </c>
      <c r="R605">
        <v>1572.31610186322</v>
      </c>
      <c r="S605">
        <v>116435276.318284</v>
      </c>
      <c r="T605">
        <v>74053.351091620003</v>
      </c>
      <c r="U605">
        <v>83.15</v>
      </c>
      <c r="V605">
        <v>37905.730992785298</v>
      </c>
      <c r="W605">
        <v>1.1228091076713701E-3</v>
      </c>
      <c r="X605">
        <v>-3.8697562917983799</v>
      </c>
      <c r="Y605">
        <v>-3.8697562917983799</v>
      </c>
      <c r="Z605">
        <v>-7.0451346802019499</v>
      </c>
      <c r="AA605">
        <v>-4.12866307728574</v>
      </c>
      <c r="AB605">
        <v>135.102800598572</v>
      </c>
      <c r="AC605">
        <v>0</v>
      </c>
      <c r="AD605">
        <v>0</v>
      </c>
      <c r="AE605">
        <v>0</v>
      </c>
      <c r="AF605">
        <v>16668347.887754301</v>
      </c>
      <c r="AG605">
        <v>0</v>
      </c>
      <c r="AH605">
        <v>0</v>
      </c>
      <c r="AI605">
        <v>0</v>
      </c>
      <c r="AJ605">
        <v>130.14775753662701</v>
      </c>
      <c r="AK605">
        <v>130.14775753662701</v>
      </c>
      <c r="AL605">
        <v>102.787888429045</v>
      </c>
      <c r="AM605">
        <v>81.814189485721201</v>
      </c>
      <c r="AN605">
        <v>126.278001244828</v>
      </c>
      <c r="AO605">
        <v>126.278001244828</v>
      </c>
      <c r="AP605">
        <v>95.742753748843398</v>
      </c>
      <c r="AQ605">
        <v>77.685526408435393</v>
      </c>
      <c r="AR605">
        <v>32138997.2199145</v>
      </c>
      <c r="AS605">
        <v>4763108.4066944802</v>
      </c>
      <c r="AT605">
        <v>24269727.7866272</v>
      </c>
      <c r="AU605">
        <v>55263442.905048199</v>
      </c>
      <c r="AV605">
        <v>0.970188260685384</v>
      </c>
      <c r="AW605">
        <v>0.970188260685384</v>
      </c>
      <c r="AX605">
        <v>0.93138198258367499</v>
      </c>
      <c r="AY605">
        <v>0.94945785124526005</v>
      </c>
      <c r="AZ605">
        <v>1.4417531265886701</v>
      </c>
      <c r="BA605">
        <v>1.4417531265886701</v>
      </c>
      <c r="BB605">
        <v>1.4401579042742401</v>
      </c>
      <c r="BC605">
        <v>1.0266561929362401</v>
      </c>
      <c r="BD605">
        <v>0.970188260685384</v>
      </c>
      <c r="BE605">
        <v>0.970188260685384</v>
      </c>
      <c r="BF605">
        <v>0.93131192953995101</v>
      </c>
      <c r="BG605">
        <v>0.94940049788700698</v>
      </c>
      <c r="BH605">
        <v>0.19242860000000001</v>
      </c>
      <c r="BI605">
        <v>0.19242860000000001</v>
      </c>
      <c r="BJ605">
        <v>0.232534608999999</v>
      </c>
      <c r="BK605">
        <v>0.31863818999999999</v>
      </c>
      <c r="BL605">
        <v>0.28501643399999999</v>
      </c>
      <c r="BM605">
        <v>0.28501643399999999</v>
      </c>
      <c r="BN605">
        <v>0.28501643399999999</v>
      </c>
      <c r="BO605">
        <v>0.51554845999999999</v>
      </c>
      <c r="BP605">
        <v>0.19242860000000001</v>
      </c>
      <c r="BQ605">
        <v>0.19242860000000001</v>
      </c>
      <c r="BR605">
        <v>0.23244925399999999</v>
      </c>
      <c r="BS605">
        <v>0.31844525600000001</v>
      </c>
      <c r="BT605">
        <v>0</v>
      </c>
      <c r="BU605">
        <v>0</v>
      </c>
      <c r="BV605" s="1">
        <v>9.31E-5</v>
      </c>
      <c r="BW605">
        <v>6.5461499999999999E-4</v>
      </c>
      <c r="BX605">
        <v>136.52474781737601</v>
      </c>
      <c r="BY605">
        <v>0</v>
      </c>
      <c r="BZ605">
        <v>0</v>
      </c>
      <c r="CA605">
        <v>0</v>
      </c>
      <c r="CB605">
        <v>16753002.286284599</v>
      </c>
      <c r="CC605">
        <v>0</v>
      </c>
      <c r="CD605">
        <v>0</v>
      </c>
      <c r="CE605">
        <v>0</v>
      </c>
    </row>
    <row r="606" spans="1:83" x14ac:dyDescent="0.25">
      <c r="A606">
        <v>320</v>
      </c>
      <c r="B606" t="s">
        <v>91</v>
      </c>
      <c r="C606">
        <v>1</v>
      </c>
      <c r="D606">
        <v>2024</v>
      </c>
      <c r="E606">
        <v>2022</v>
      </c>
      <c r="F606">
        <v>0.14970624184840201</v>
      </c>
      <c r="G606">
        <v>4.43335634904704E-2</v>
      </c>
      <c r="H606">
        <v>0.23937289218414601</v>
      </c>
      <c r="I606">
        <v>0.56658730247697997</v>
      </c>
      <c r="J606">
        <v>143.13680193186801</v>
      </c>
      <c r="K606">
        <v>143.13680193186801</v>
      </c>
      <c r="L606">
        <v>112.60376272593901</v>
      </c>
      <c r="M606">
        <v>94.548099965790897</v>
      </c>
      <c r="N606">
        <v>123456.801202312</v>
      </c>
      <c r="O606">
        <v>36560.131807833997</v>
      </c>
      <c r="P606">
        <v>250927.63056006699</v>
      </c>
      <c r="Q606">
        <v>707359.92804587295</v>
      </c>
      <c r="R606">
        <v>1598.0959634641599</v>
      </c>
      <c r="S606">
        <v>118039244.60766201</v>
      </c>
      <c r="T606">
        <v>73862.425853195396</v>
      </c>
      <c r="U606">
        <v>83.15</v>
      </c>
      <c r="V606">
        <v>38207.100082878402</v>
      </c>
      <c r="W606">
        <v>1.12570394758647E-3</v>
      </c>
      <c r="X606">
        <v>-3.8799310200637001</v>
      </c>
      <c r="Y606">
        <v>-3.8799310200637001</v>
      </c>
      <c r="Z606">
        <v>-7.0531011184114698</v>
      </c>
      <c r="AA606">
        <v>-4.13506493523575</v>
      </c>
      <c r="AB606">
        <v>16.868975415305499</v>
      </c>
      <c r="AC606">
        <v>16.868975415305499</v>
      </c>
      <c r="AD606">
        <v>16.868975415305499</v>
      </c>
      <c r="AE606">
        <v>16.868975415305499</v>
      </c>
      <c r="AF606">
        <v>2066662.44848969</v>
      </c>
      <c r="AG606">
        <v>636284.68791791599</v>
      </c>
      <c r="AH606">
        <v>4276098.45485269</v>
      </c>
      <c r="AI606">
        <v>12000146.009555399</v>
      </c>
      <c r="AJ606">
        <v>130.14775753662701</v>
      </c>
      <c r="AK606">
        <v>130.14775753662701</v>
      </c>
      <c r="AL606">
        <v>102.787888429045</v>
      </c>
      <c r="AM606">
        <v>81.814189485721201</v>
      </c>
      <c r="AN606">
        <v>126.26782651656301</v>
      </c>
      <c r="AO606">
        <v>126.26782651656301</v>
      </c>
      <c r="AP606">
        <v>95.734787310633905</v>
      </c>
      <c r="AQ606">
        <v>77.679124550485398</v>
      </c>
      <c r="AR606">
        <v>17671211.7008375</v>
      </c>
      <c r="AS606">
        <v>5233100.3451809697</v>
      </c>
      <c r="AT606">
        <v>28255395.372967999</v>
      </c>
      <c r="AU606">
        <v>66879537.188675903</v>
      </c>
      <c r="AV606">
        <v>0.97056211166099804</v>
      </c>
      <c r="AW606">
        <v>0.97056211166099804</v>
      </c>
      <c r="AX606">
        <v>0.93091144050904395</v>
      </c>
      <c r="AY606">
        <v>0.94918999355994504</v>
      </c>
      <c r="AZ606">
        <v>1.4431975906896199</v>
      </c>
      <c r="BA606">
        <v>1.4431975906896199</v>
      </c>
      <c r="BB606">
        <v>1.4382661963156</v>
      </c>
      <c r="BC606">
        <v>1.0259031377554999</v>
      </c>
      <c r="BD606">
        <v>0.97056211166099804</v>
      </c>
      <c r="BE606">
        <v>0.97056211166099804</v>
      </c>
      <c r="BF606">
        <v>0.93084142285671201</v>
      </c>
      <c r="BG606">
        <v>0.94913265638201905</v>
      </c>
      <c r="BH606">
        <v>0.19242860000000001</v>
      </c>
      <c r="BI606">
        <v>0.19242860000000001</v>
      </c>
      <c r="BJ606">
        <v>0.232534608999999</v>
      </c>
      <c r="BK606">
        <v>0.31863818999999999</v>
      </c>
      <c r="BL606">
        <v>0.28501643399999999</v>
      </c>
      <c r="BM606">
        <v>0.28501643399999999</v>
      </c>
      <c r="BN606">
        <v>0.28501643399999999</v>
      </c>
      <c r="BO606">
        <v>0.51554845999999999</v>
      </c>
      <c r="BP606">
        <v>0.19242860000000001</v>
      </c>
      <c r="BQ606">
        <v>0.19242860000000001</v>
      </c>
      <c r="BR606">
        <v>0.23244925399999999</v>
      </c>
      <c r="BS606">
        <v>0.31844525600000001</v>
      </c>
      <c r="BT606">
        <v>0</v>
      </c>
      <c r="BU606">
        <v>0</v>
      </c>
      <c r="BV606" s="1">
        <v>9.31E-5</v>
      </c>
      <c r="BW606">
        <v>6.5461499999999999E-4</v>
      </c>
      <c r="BX606">
        <v>16.868975415305499</v>
      </c>
      <c r="BY606">
        <v>16.868975415305499</v>
      </c>
      <c r="BZ606">
        <v>16.868975415305499</v>
      </c>
      <c r="CA606">
        <v>16.868975415305499</v>
      </c>
      <c r="CB606">
        <v>2066662.44848969</v>
      </c>
      <c r="CC606">
        <v>636284.68791791599</v>
      </c>
      <c r="CD606">
        <v>4276098.45485269</v>
      </c>
      <c r="CE606">
        <v>12000146.009555399</v>
      </c>
    </row>
    <row r="607" spans="1:83" x14ac:dyDescent="0.25">
      <c r="A607">
        <v>342</v>
      </c>
      <c r="B607" t="s">
        <v>91</v>
      </c>
      <c r="C607">
        <v>1</v>
      </c>
      <c r="D607">
        <v>2025</v>
      </c>
      <c r="E607">
        <v>2023</v>
      </c>
      <c r="F607">
        <v>0.149862840581065</v>
      </c>
      <c r="G607">
        <v>4.4373568108272497E-2</v>
      </c>
      <c r="H607">
        <v>0.23933627733215501</v>
      </c>
      <c r="I607">
        <v>0.56642731397850699</v>
      </c>
      <c r="J607">
        <v>142.987170043155</v>
      </c>
      <c r="K607">
        <v>142.987170043155</v>
      </c>
      <c r="L607">
        <v>112.357108944828</v>
      </c>
      <c r="M607">
        <v>94.3278976515263</v>
      </c>
      <c r="N607">
        <v>123279.157842078</v>
      </c>
      <c r="O607">
        <v>36502.284926842003</v>
      </c>
      <c r="P607">
        <v>250553.65666402</v>
      </c>
      <c r="Q607">
        <v>706312.35309496499</v>
      </c>
      <c r="R607">
        <v>1596.5787758818899</v>
      </c>
      <c r="S607">
        <v>117623140.17801499</v>
      </c>
      <c r="T607">
        <v>73671.992860511498</v>
      </c>
      <c r="U607">
        <v>83.15</v>
      </c>
      <c r="V607">
        <v>38510.865204549802</v>
      </c>
      <c r="W607">
        <v>1.1286062510125899E-3</v>
      </c>
      <c r="X607">
        <v>-3.8312751539346102</v>
      </c>
      <c r="Y607">
        <v>-3.8312751539346102</v>
      </c>
      <c r="Z607">
        <v>-7.1014671446797699</v>
      </c>
      <c r="AA607">
        <v>-4.1569794946572998</v>
      </c>
      <c r="AB607">
        <v>16.670687660462399</v>
      </c>
      <c r="AC607">
        <v>16.670687660462399</v>
      </c>
      <c r="AD607">
        <v>16.670687660462399</v>
      </c>
      <c r="AE607">
        <v>16.670687660462399</v>
      </c>
      <c r="AF607">
        <v>2058109.7724035501</v>
      </c>
      <c r="AG607">
        <v>609482.538193741</v>
      </c>
      <c r="AH607">
        <v>4183136.15444681</v>
      </c>
      <c r="AI607">
        <v>11792176.423979901</v>
      </c>
      <c r="AJ607">
        <v>130.14775753662701</v>
      </c>
      <c r="AK607">
        <v>130.14775753662701</v>
      </c>
      <c r="AL607">
        <v>102.787888429045</v>
      </c>
      <c r="AM607">
        <v>81.814189485721201</v>
      </c>
      <c r="AN607">
        <v>126.316482382692</v>
      </c>
      <c r="AO607">
        <v>126.316482382692</v>
      </c>
      <c r="AP607">
        <v>95.686421284365593</v>
      </c>
      <c r="AQ607">
        <v>77.657209991063894</v>
      </c>
      <c r="AR607">
        <v>17627337.905142199</v>
      </c>
      <c r="AS607">
        <v>5219358.4217980597</v>
      </c>
      <c r="AT607">
        <v>28151484.498324402</v>
      </c>
      <c r="AU607">
        <v>66624959.352750704</v>
      </c>
      <c r="AV607">
        <v>0.97049228403175802</v>
      </c>
      <c r="AW607">
        <v>0.97049228403175802</v>
      </c>
      <c r="AX607">
        <v>0.93084207059200796</v>
      </c>
      <c r="AY607">
        <v>0.94911970772514798</v>
      </c>
      <c r="AZ607">
        <v>1.4429276283974699</v>
      </c>
      <c r="BA607">
        <v>1.4429276283974699</v>
      </c>
      <c r="BB607">
        <v>1.4379875358048699</v>
      </c>
      <c r="BC607">
        <v>1.02570562535728</v>
      </c>
      <c r="BD607">
        <v>0.97049228403175802</v>
      </c>
      <c r="BE607">
        <v>0.97049228403175802</v>
      </c>
      <c r="BF607">
        <v>0.93077205815727104</v>
      </c>
      <c r="BG607">
        <v>0.94906237479293698</v>
      </c>
      <c r="BH607">
        <v>0.19242860000000001</v>
      </c>
      <c r="BI607">
        <v>0.19242860000000001</v>
      </c>
      <c r="BJ607">
        <v>0.232534608999999</v>
      </c>
      <c r="BK607">
        <v>0.31863818999999999</v>
      </c>
      <c r="BL607">
        <v>0.28501643399999999</v>
      </c>
      <c r="BM607">
        <v>0.28501643399999999</v>
      </c>
      <c r="BN607">
        <v>0.28501643399999999</v>
      </c>
      <c r="BO607">
        <v>0.51554845999999999</v>
      </c>
      <c r="BP607">
        <v>0.19242860000000001</v>
      </c>
      <c r="BQ607">
        <v>0.19242860000000001</v>
      </c>
      <c r="BR607">
        <v>0.23244925399999999</v>
      </c>
      <c r="BS607">
        <v>0.31844525600000001</v>
      </c>
      <c r="BT607">
        <v>0</v>
      </c>
      <c r="BU607">
        <v>0</v>
      </c>
      <c r="BV607" s="1">
        <v>9.31E-5</v>
      </c>
      <c r="BW607">
        <v>6.5461499999999999E-4</v>
      </c>
      <c r="BX607">
        <v>16.670687660462399</v>
      </c>
      <c r="BY607">
        <v>16.670687660462399</v>
      </c>
      <c r="BZ607">
        <v>16.670687660462399</v>
      </c>
      <c r="CA607">
        <v>16.670687660462399</v>
      </c>
      <c r="CB607">
        <v>2058109.7724035501</v>
      </c>
      <c r="CC607">
        <v>609482.538193741</v>
      </c>
      <c r="CD607">
        <v>4183136.15444681</v>
      </c>
      <c r="CE607">
        <v>11792176.423979901</v>
      </c>
    </row>
    <row r="608" spans="1:83" x14ac:dyDescent="0.25">
      <c r="A608">
        <v>364</v>
      </c>
      <c r="B608" t="s">
        <v>91</v>
      </c>
      <c r="C608">
        <v>1</v>
      </c>
      <c r="D608">
        <v>2026</v>
      </c>
      <c r="E608">
        <v>2024</v>
      </c>
      <c r="F608">
        <v>0.149960638619723</v>
      </c>
      <c r="G608">
        <v>4.4396763097422798E-2</v>
      </c>
      <c r="H608">
        <v>0.23936866400367399</v>
      </c>
      <c r="I608">
        <v>0.56627393427917905</v>
      </c>
      <c r="J608">
        <v>142.729585013655</v>
      </c>
      <c r="K608">
        <v>142.729585013655</v>
      </c>
      <c r="L608">
        <v>112.10148143739499</v>
      </c>
      <c r="M608">
        <v>94.073650152780402</v>
      </c>
      <c r="N608">
        <v>123105.454837713</v>
      </c>
      <c r="O608">
        <v>36446.121893959498</v>
      </c>
      <c r="P608">
        <v>250190.009080335</v>
      </c>
      <c r="Q608">
        <v>705297.90676243405</v>
      </c>
      <c r="R608">
        <v>1594.5302040658401</v>
      </c>
      <c r="S608">
        <v>117169349.528184</v>
      </c>
      <c r="T608">
        <v>73482.050844454599</v>
      </c>
      <c r="U608">
        <v>83.15</v>
      </c>
      <c r="V608">
        <v>38817.045407422003</v>
      </c>
      <c r="W608">
        <v>1.1315160371922299E-3</v>
      </c>
      <c r="X608">
        <v>-3.8403630632943599</v>
      </c>
      <c r="Y608">
        <v>-3.8403630632943599</v>
      </c>
      <c r="Z608">
        <v>-7.1085975319724497</v>
      </c>
      <c r="AA608">
        <v>-4.1627298732636202</v>
      </c>
      <c r="AB608">
        <v>16.422190540322799</v>
      </c>
      <c r="AC608">
        <v>16.422190540322799</v>
      </c>
      <c r="AD608">
        <v>16.422190540322799</v>
      </c>
      <c r="AE608">
        <v>16.422190540322799</v>
      </c>
      <c r="AF608">
        <v>2024513.8197331501</v>
      </c>
      <c r="AG608">
        <v>599447.47822575597</v>
      </c>
      <c r="AH608">
        <v>4114639.8903111899</v>
      </c>
      <c r="AI608">
        <v>11599196.043509301</v>
      </c>
      <c r="AJ608">
        <v>130.14775753662701</v>
      </c>
      <c r="AK608">
        <v>130.14775753662701</v>
      </c>
      <c r="AL608">
        <v>102.787888429045</v>
      </c>
      <c r="AM608">
        <v>81.814189485721201</v>
      </c>
      <c r="AN608">
        <v>126.307394473332</v>
      </c>
      <c r="AO608">
        <v>126.307394473332</v>
      </c>
      <c r="AP608">
        <v>95.679290897072903</v>
      </c>
      <c r="AQ608">
        <v>77.651459612457501</v>
      </c>
      <c r="AR608">
        <v>17570790.481904201</v>
      </c>
      <c r="AS608">
        <v>5201939.8532819599</v>
      </c>
      <c r="AT608">
        <v>28046670.658741102</v>
      </c>
      <c r="AU608">
        <v>66349948.534257598</v>
      </c>
      <c r="AV608">
        <v>0.97042391179901399</v>
      </c>
      <c r="AW608">
        <v>0.97042391179901399</v>
      </c>
      <c r="AX608">
        <v>0.93077452049629805</v>
      </c>
      <c r="AY608">
        <v>0.94905154871572195</v>
      </c>
      <c r="AZ608">
        <v>1.44266332327966</v>
      </c>
      <c r="BA608">
        <v>1.44266332327966</v>
      </c>
      <c r="BB608">
        <v>1.4377162179124701</v>
      </c>
      <c r="BC608">
        <v>1.02551411231111</v>
      </c>
      <c r="BD608">
        <v>0.97042391179901399</v>
      </c>
      <c r="BE608">
        <v>0.97042391179901399</v>
      </c>
      <c r="BF608">
        <v>0.93070451314227998</v>
      </c>
      <c r="BG608">
        <v>0.94899421990075405</v>
      </c>
      <c r="BH608">
        <v>0.19242860000000001</v>
      </c>
      <c r="BI608">
        <v>0.19242860000000001</v>
      </c>
      <c r="BJ608">
        <v>0.232534608999999</v>
      </c>
      <c r="BK608">
        <v>0.31863818999999999</v>
      </c>
      <c r="BL608">
        <v>0.28501643399999999</v>
      </c>
      <c r="BM608">
        <v>0.28501643399999999</v>
      </c>
      <c r="BN608">
        <v>0.28501643399999999</v>
      </c>
      <c r="BO608">
        <v>0.51554845999999999</v>
      </c>
      <c r="BP608">
        <v>0.19242860000000001</v>
      </c>
      <c r="BQ608">
        <v>0.19242860000000001</v>
      </c>
      <c r="BR608">
        <v>0.23244925399999999</v>
      </c>
      <c r="BS608">
        <v>0.31844525600000001</v>
      </c>
      <c r="BT608">
        <v>0</v>
      </c>
      <c r="BU608">
        <v>0</v>
      </c>
      <c r="BV608" s="1">
        <v>9.31E-5</v>
      </c>
      <c r="BW608">
        <v>6.5461499999999999E-4</v>
      </c>
      <c r="BX608">
        <v>16.422190540322799</v>
      </c>
      <c r="BY608">
        <v>16.422190540322799</v>
      </c>
      <c r="BZ608">
        <v>16.422190540322799</v>
      </c>
      <c r="CA608">
        <v>16.422190540322799</v>
      </c>
      <c r="CB608">
        <v>2024513.8197331501</v>
      </c>
      <c r="CC608">
        <v>599447.47822575597</v>
      </c>
      <c r="CD608">
        <v>4114639.8903111899</v>
      </c>
      <c r="CE608">
        <v>11599196.043509301</v>
      </c>
    </row>
    <row r="609" spans="1:83" x14ac:dyDescent="0.25">
      <c r="A609">
        <v>386</v>
      </c>
      <c r="B609" t="s">
        <v>91</v>
      </c>
      <c r="C609">
        <v>1</v>
      </c>
      <c r="D609">
        <v>2027</v>
      </c>
      <c r="E609">
        <v>2025</v>
      </c>
      <c r="F609">
        <v>0.150021712779912</v>
      </c>
      <c r="G609">
        <v>4.44112216767273E-2</v>
      </c>
      <c r="H609">
        <v>0.239388802342233</v>
      </c>
      <c r="I609">
        <v>0.56617826320112696</v>
      </c>
      <c r="J609">
        <v>142.56576383722</v>
      </c>
      <c r="K609">
        <v>142.56576383722</v>
      </c>
      <c r="L609">
        <v>111.939615422028</v>
      </c>
      <c r="M609">
        <v>93.913151095002505</v>
      </c>
      <c r="N609">
        <v>122918.58351261</v>
      </c>
      <c r="O609">
        <v>36387.829197606698</v>
      </c>
      <c r="P609">
        <v>249803.600775564</v>
      </c>
      <c r="Q609">
        <v>704215.29243122705</v>
      </c>
      <c r="R609">
        <v>1593.7439646530199</v>
      </c>
      <c r="S609">
        <v>116809636.57555901</v>
      </c>
      <c r="T609">
        <v>73292.598539182902</v>
      </c>
      <c r="U609">
        <v>83.15</v>
      </c>
      <c r="V609">
        <v>39125.659892570999</v>
      </c>
      <c r="W609">
        <v>1.13443332541751E-3</v>
      </c>
      <c r="X609">
        <v>-3.8492615560637402</v>
      </c>
      <c r="Y609">
        <v>-3.8492615560637402</v>
      </c>
      <c r="Z609">
        <v>-7.1155408636736697</v>
      </c>
      <c r="AA609">
        <v>-4.1683062473758898</v>
      </c>
      <c r="AB609">
        <v>16.267267856657199</v>
      </c>
      <c r="AC609">
        <v>16.267267856657199</v>
      </c>
      <c r="AD609">
        <v>16.267267856657199</v>
      </c>
      <c r="AE609">
        <v>16.267267856657199</v>
      </c>
      <c r="AF609">
        <v>2002589.40846071</v>
      </c>
      <c r="AG609">
        <v>592878.82718541904</v>
      </c>
      <c r="AH609">
        <v>4069907.8927693102</v>
      </c>
      <c r="AI609">
        <v>11473269.9680441</v>
      </c>
      <c r="AJ609">
        <v>130.14775753662701</v>
      </c>
      <c r="AK609">
        <v>130.14775753662701</v>
      </c>
      <c r="AL609">
        <v>102.787888429045</v>
      </c>
      <c r="AM609">
        <v>81.814189485721201</v>
      </c>
      <c r="AN609">
        <v>126.298495980563</v>
      </c>
      <c r="AO609">
        <v>126.298495980563</v>
      </c>
      <c r="AP609">
        <v>95.672347565371695</v>
      </c>
      <c r="AQ609">
        <v>77.645883238345306</v>
      </c>
      <c r="AR609">
        <v>17523981.748264499</v>
      </c>
      <c r="AS609">
        <v>5187658.6639351202</v>
      </c>
      <c r="AT609">
        <v>27962919.001854699</v>
      </c>
      <c r="AU609">
        <v>66135077.1615052</v>
      </c>
      <c r="AV609">
        <v>0.97035025771010797</v>
      </c>
      <c r="AW609">
        <v>0.97035025771010797</v>
      </c>
      <c r="AX609">
        <v>0.93070264332464103</v>
      </c>
      <c r="AY609">
        <v>0.94897871021741997</v>
      </c>
      <c r="AZ609">
        <v>1.4423786322970999</v>
      </c>
      <c r="BA609">
        <v>1.4423786322970999</v>
      </c>
      <c r="BB609">
        <v>1.4374275536548</v>
      </c>
      <c r="BC609">
        <v>1.0253094743640201</v>
      </c>
      <c r="BD609">
        <v>0.97035025771010797</v>
      </c>
      <c r="BE609">
        <v>0.97035025771010797</v>
      </c>
      <c r="BF609">
        <v>0.93063264137679902</v>
      </c>
      <c r="BG609">
        <v>0.94892138580236496</v>
      </c>
      <c r="BH609">
        <v>0.19242860000000001</v>
      </c>
      <c r="BI609">
        <v>0.19242860000000001</v>
      </c>
      <c r="BJ609">
        <v>0.232534608999999</v>
      </c>
      <c r="BK609">
        <v>0.31863818999999999</v>
      </c>
      <c r="BL609">
        <v>0.28501643399999999</v>
      </c>
      <c r="BM609">
        <v>0.28501643399999999</v>
      </c>
      <c r="BN609">
        <v>0.28501643399999999</v>
      </c>
      <c r="BO609">
        <v>0.51554845999999999</v>
      </c>
      <c r="BP609">
        <v>0.19242860000000001</v>
      </c>
      <c r="BQ609">
        <v>0.19242860000000001</v>
      </c>
      <c r="BR609">
        <v>0.23244925399999999</v>
      </c>
      <c r="BS609">
        <v>0.31844525600000001</v>
      </c>
      <c r="BT609">
        <v>0</v>
      </c>
      <c r="BU609">
        <v>0</v>
      </c>
      <c r="BV609" s="1">
        <v>9.31E-5</v>
      </c>
      <c r="BW609">
        <v>6.5461499999999999E-4</v>
      </c>
      <c r="BX609">
        <v>16.267267856657199</v>
      </c>
      <c r="BY609">
        <v>16.267267856657199</v>
      </c>
      <c r="BZ609">
        <v>16.267267856657199</v>
      </c>
      <c r="CA609">
        <v>16.267267856657199</v>
      </c>
      <c r="CB609">
        <v>2002589.40846071</v>
      </c>
      <c r="CC609">
        <v>592878.82718541904</v>
      </c>
      <c r="CD609">
        <v>4069907.8927693102</v>
      </c>
      <c r="CE609">
        <v>11473269.9680441</v>
      </c>
    </row>
    <row r="610" spans="1:83" x14ac:dyDescent="0.25">
      <c r="A610">
        <v>408</v>
      </c>
      <c r="B610" t="s">
        <v>91</v>
      </c>
      <c r="C610">
        <v>1</v>
      </c>
      <c r="D610">
        <v>2028</v>
      </c>
      <c r="E610">
        <v>2026</v>
      </c>
      <c r="F610">
        <v>0.150054677052532</v>
      </c>
      <c r="G610">
        <v>4.4418985280857103E-2</v>
      </c>
      <c r="H610">
        <v>0.23939964006518499</v>
      </c>
      <c r="I610">
        <v>0.56612669760142498</v>
      </c>
      <c r="J610">
        <v>142.47221146951901</v>
      </c>
      <c r="K610">
        <v>142.47221146951901</v>
      </c>
      <c r="L610">
        <v>111.848260866131</v>
      </c>
      <c r="M610">
        <v>93.823225419104304</v>
      </c>
      <c r="N610">
        <v>122721.867214545</v>
      </c>
      <c r="O610">
        <v>36327.9633831994</v>
      </c>
      <c r="P610">
        <v>249400.22501509899</v>
      </c>
      <c r="Q610">
        <v>703081.80754792795</v>
      </c>
      <c r="R610">
        <v>1593.9093309243699</v>
      </c>
      <c r="S610">
        <v>116520565.444314</v>
      </c>
      <c r="T610">
        <v>73103.634682117903</v>
      </c>
      <c r="U610">
        <v>83.15</v>
      </c>
      <c r="V610">
        <v>39436.728013730703</v>
      </c>
      <c r="W610">
        <v>1.1373581350303001E-3</v>
      </c>
      <c r="X610">
        <v>-3.8588474705683198</v>
      </c>
      <c r="Y610">
        <v>-3.8588474705683198</v>
      </c>
      <c r="Z610">
        <v>-7.1229289663745101</v>
      </c>
      <c r="AA610">
        <v>-4.1742654700778896</v>
      </c>
      <c r="AB610">
        <v>16.183301403461002</v>
      </c>
      <c r="AC610">
        <v>16.183301403461002</v>
      </c>
      <c r="AD610">
        <v>16.183301403461002</v>
      </c>
      <c r="AE610">
        <v>16.183301403461002</v>
      </c>
      <c r="AF610">
        <v>1989228.48507107</v>
      </c>
      <c r="AG610">
        <v>588875.20732252905</v>
      </c>
      <c r="AH610">
        <v>4042646.9630208001</v>
      </c>
      <c r="AI610">
        <v>11396528.3303409</v>
      </c>
      <c r="AJ610">
        <v>130.14775753662701</v>
      </c>
      <c r="AK610">
        <v>130.14775753662701</v>
      </c>
      <c r="AL610">
        <v>102.787888429045</v>
      </c>
      <c r="AM610">
        <v>81.814189485721201</v>
      </c>
      <c r="AN610">
        <v>126.28891006605799</v>
      </c>
      <c r="AO610">
        <v>126.28891006605799</v>
      </c>
      <c r="AP610">
        <v>95.664959462670893</v>
      </c>
      <c r="AQ610">
        <v>77.639924015643302</v>
      </c>
      <c r="AR610">
        <v>17484455.8177251</v>
      </c>
      <c r="AS610">
        <v>5175725.2813881598</v>
      </c>
      <c r="AT610">
        <v>27894981.427560799</v>
      </c>
      <c r="AU610">
        <v>65965402.917640597</v>
      </c>
      <c r="AV610">
        <v>0.97027261130991804</v>
      </c>
      <c r="AW610">
        <v>0.97027261130991804</v>
      </c>
      <c r="AX610">
        <v>0.93062749971475101</v>
      </c>
      <c r="AY610">
        <v>0.94890233776185295</v>
      </c>
      <c r="AZ610">
        <v>1.4420785465086801</v>
      </c>
      <c r="BA610">
        <v>1.4420785465086801</v>
      </c>
      <c r="BB610">
        <v>1.43712580841975</v>
      </c>
      <c r="BC610">
        <v>1.0250949342023501</v>
      </c>
      <c r="BD610">
        <v>0.97027261130991804</v>
      </c>
      <c r="BE610">
        <v>0.97027261130991804</v>
      </c>
      <c r="BF610">
        <v>0.93055750341876597</v>
      </c>
      <c r="BG610">
        <v>0.94884501796018605</v>
      </c>
      <c r="BH610">
        <v>0.19242860000000001</v>
      </c>
      <c r="BI610">
        <v>0.19242860000000001</v>
      </c>
      <c r="BJ610">
        <v>0.232534608999999</v>
      </c>
      <c r="BK610">
        <v>0.31863818999999999</v>
      </c>
      <c r="BL610">
        <v>0.28501643399999999</v>
      </c>
      <c r="BM610">
        <v>0.28501643399999999</v>
      </c>
      <c r="BN610">
        <v>0.28501643399999999</v>
      </c>
      <c r="BO610">
        <v>0.51554845999999999</v>
      </c>
      <c r="BP610">
        <v>0.19242860000000001</v>
      </c>
      <c r="BQ610">
        <v>0.19242860000000001</v>
      </c>
      <c r="BR610">
        <v>0.23244925399999999</v>
      </c>
      <c r="BS610">
        <v>0.31844525600000001</v>
      </c>
      <c r="BT610">
        <v>0</v>
      </c>
      <c r="BU610">
        <v>0</v>
      </c>
      <c r="BV610" s="1">
        <v>9.31E-5</v>
      </c>
      <c r="BW610">
        <v>6.5461499999999999E-4</v>
      </c>
      <c r="BX610">
        <v>16.183301403461002</v>
      </c>
      <c r="BY610">
        <v>16.183301403461002</v>
      </c>
      <c r="BZ610">
        <v>16.183301403461002</v>
      </c>
      <c r="CA610">
        <v>16.183301403461002</v>
      </c>
      <c r="CB610">
        <v>1989228.48507107</v>
      </c>
      <c r="CC610">
        <v>588875.20732252905</v>
      </c>
      <c r="CD610">
        <v>4042646.9630208001</v>
      </c>
      <c r="CE610">
        <v>11396528.3303409</v>
      </c>
    </row>
    <row r="611" spans="1:83" x14ac:dyDescent="0.25">
      <c r="A611">
        <v>430</v>
      </c>
      <c r="B611" t="s">
        <v>91</v>
      </c>
      <c r="C611">
        <v>1</v>
      </c>
      <c r="D611">
        <v>2029</v>
      </c>
      <c r="E611">
        <v>2027</v>
      </c>
      <c r="F611">
        <v>0.150118858438439</v>
      </c>
      <c r="G611">
        <v>4.4434171507659798E-2</v>
      </c>
      <c r="H611">
        <v>0.239420968485967</v>
      </c>
      <c r="I611">
        <v>0.56602600156793303</v>
      </c>
      <c r="J611">
        <v>142.299687058866</v>
      </c>
      <c r="K611">
        <v>142.299687058866</v>
      </c>
      <c r="L611">
        <v>111.678118107354</v>
      </c>
      <c r="M611">
        <v>93.6545581627648</v>
      </c>
      <c r="N611">
        <v>122536.809274524</v>
      </c>
      <c r="O611">
        <v>36270.070635652002</v>
      </c>
      <c r="P611">
        <v>249017.20577483799</v>
      </c>
      <c r="Q611">
        <v>702009.067794331</v>
      </c>
      <c r="R611">
        <v>1593.0060973005</v>
      </c>
      <c r="S611">
        <v>116154291.30183101</v>
      </c>
      <c r="T611">
        <v>72915.158013936903</v>
      </c>
      <c r="U611">
        <v>83.15</v>
      </c>
      <c r="V611">
        <v>39750.269278506901</v>
      </c>
      <c r="W611">
        <v>1.1402904854223299E-3</v>
      </c>
      <c r="X611">
        <v>-3.8689529754337801</v>
      </c>
      <c r="Y611">
        <v>-3.8689529754337801</v>
      </c>
      <c r="Z611">
        <v>-7.1306528193640899</v>
      </c>
      <c r="AA611">
        <v>-4.18051382062907</v>
      </c>
      <c r="AB611">
        <v>16.020882497672702</v>
      </c>
      <c r="AC611">
        <v>16.020882497672702</v>
      </c>
      <c r="AD611">
        <v>16.020882497672702</v>
      </c>
      <c r="AE611">
        <v>16.020882497672702</v>
      </c>
      <c r="AF611">
        <v>1966112.61453923</v>
      </c>
      <c r="AG611">
        <v>582006.03274199495</v>
      </c>
      <c r="AH611">
        <v>3995611.6998600401</v>
      </c>
      <c r="AI611">
        <v>11263991.024976701</v>
      </c>
      <c r="AJ611">
        <v>130.14775753662701</v>
      </c>
      <c r="AK611">
        <v>130.14775753662701</v>
      </c>
      <c r="AL611">
        <v>102.787888429045</v>
      </c>
      <c r="AM611">
        <v>81.814189485721201</v>
      </c>
      <c r="AN611">
        <v>126.278804561193</v>
      </c>
      <c r="AO611">
        <v>126.278804561193</v>
      </c>
      <c r="AP611">
        <v>95.657235609681294</v>
      </c>
      <c r="AQ611">
        <v>77.633675665092099</v>
      </c>
      <c r="AR611">
        <v>17436949.6129568</v>
      </c>
      <c r="AS611">
        <v>5161219.7010562504</v>
      </c>
      <c r="AT611">
        <v>27809772.917285599</v>
      </c>
      <c r="AU611">
        <v>65746349.070532501</v>
      </c>
      <c r="AV611">
        <v>0.97019945537822305</v>
      </c>
      <c r="AW611">
        <v>0.97019945537822305</v>
      </c>
      <c r="AX611">
        <v>0.93055603862487302</v>
      </c>
      <c r="AY611">
        <v>0.94882994751870697</v>
      </c>
      <c r="AZ611">
        <v>1.4417958515672</v>
      </c>
      <c r="BA611">
        <v>1.4417958515672</v>
      </c>
      <c r="BB611">
        <v>1.43683888771394</v>
      </c>
      <c r="BC611">
        <v>1.0248916067804299</v>
      </c>
      <c r="BD611">
        <v>0.97019945537822305</v>
      </c>
      <c r="BE611">
        <v>0.97019945537822305</v>
      </c>
      <c r="BF611">
        <v>0.93048604770376897</v>
      </c>
      <c r="BG611">
        <v>0.94877263208987594</v>
      </c>
      <c r="BH611">
        <v>0.19242860000000001</v>
      </c>
      <c r="BI611">
        <v>0.19242860000000001</v>
      </c>
      <c r="BJ611">
        <v>0.232534608999999</v>
      </c>
      <c r="BK611">
        <v>0.31863818999999999</v>
      </c>
      <c r="BL611">
        <v>0.28501643399999999</v>
      </c>
      <c r="BM611">
        <v>0.28501643399999999</v>
      </c>
      <c r="BN611">
        <v>0.28501643399999999</v>
      </c>
      <c r="BO611">
        <v>0.51554845999999999</v>
      </c>
      <c r="BP611">
        <v>0.19242860000000001</v>
      </c>
      <c r="BQ611">
        <v>0.19242860000000001</v>
      </c>
      <c r="BR611">
        <v>0.23244925399999999</v>
      </c>
      <c r="BS611">
        <v>0.31844525600000001</v>
      </c>
      <c r="BT611">
        <v>0</v>
      </c>
      <c r="BU611">
        <v>0</v>
      </c>
      <c r="BV611" s="1">
        <v>9.31E-5</v>
      </c>
      <c r="BW611">
        <v>6.5461499999999999E-4</v>
      </c>
      <c r="BX611">
        <v>16.020882497672702</v>
      </c>
      <c r="BY611">
        <v>16.020882497672702</v>
      </c>
      <c r="BZ611">
        <v>16.020882497672702</v>
      </c>
      <c r="CA611">
        <v>16.020882497672702</v>
      </c>
      <c r="CB611">
        <v>1966112.61453923</v>
      </c>
      <c r="CC611">
        <v>582006.03274199495</v>
      </c>
      <c r="CD611">
        <v>3995611.6998600401</v>
      </c>
      <c r="CE611">
        <v>11263991.024976701</v>
      </c>
    </row>
    <row r="612" spans="1:83" x14ac:dyDescent="0.25">
      <c r="A612">
        <v>452</v>
      </c>
      <c r="B612" t="s">
        <v>91</v>
      </c>
      <c r="C612">
        <v>1</v>
      </c>
      <c r="D612">
        <v>2030</v>
      </c>
      <c r="E612">
        <v>2028</v>
      </c>
      <c r="F612">
        <v>0.15018015457560299</v>
      </c>
      <c r="G612">
        <v>4.4448679089884903E-2</v>
      </c>
      <c r="H612">
        <v>0.23944126286013001</v>
      </c>
      <c r="I612">
        <v>0.56592990347437999</v>
      </c>
      <c r="J612">
        <v>142.13568458249301</v>
      </c>
      <c r="K612">
        <v>142.13568458249301</v>
      </c>
      <c r="L612">
        <v>111.516291376908</v>
      </c>
      <c r="M612">
        <v>93.494154217782594</v>
      </c>
      <c r="N612">
        <v>122350.880530336</v>
      </c>
      <c r="O612">
        <v>36212.075026996899</v>
      </c>
      <c r="P612">
        <v>248632.76186889401</v>
      </c>
      <c r="Q612">
        <v>700931.96058762597</v>
      </c>
      <c r="R612">
        <v>1592.21241399107</v>
      </c>
      <c r="S612">
        <v>115797098.575334</v>
      </c>
      <c r="T612">
        <v>72727.167278563502</v>
      </c>
      <c r="U612">
        <v>83.15</v>
      </c>
      <c r="V612">
        <v>40066.303349600203</v>
      </c>
      <c r="W612">
        <v>1.14323039603533E-3</v>
      </c>
      <c r="X612">
        <v>-3.8784740558943498</v>
      </c>
      <c r="Y612">
        <v>-3.8784740558943498</v>
      </c>
      <c r="Z612">
        <v>-7.13799815389745</v>
      </c>
      <c r="AA612">
        <v>-4.1864363696987299</v>
      </c>
      <c r="AB612">
        <v>15.866401101760101</v>
      </c>
      <c r="AC612">
        <v>15.866401101760101</v>
      </c>
      <c r="AD612">
        <v>15.866401101760101</v>
      </c>
      <c r="AE612">
        <v>15.866401101760101</v>
      </c>
      <c r="AF612">
        <v>1944218.16567949</v>
      </c>
      <c r="AG612">
        <v>575475.488694428</v>
      </c>
      <c r="AH612">
        <v>3951006.86806313</v>
      </c>
      <c r="AI612">
        <v>11138357.4466976</v>
      </c>
      <c r="AJ612">
        <v>130.14775753662701</v>
      </c>
      <c r="AK612">
        <v>130.14775753662701</v>
      </c>
      <c r="AL612">
        <v>102.787888429045</v>
      </c>
      <c r="AM612">
        <v>81.814189485721201</v>
      </c>
      <c r="AN612">
        <v>126.269283480732</v>
      </c>
      <c r="AO612">
        <v>126.269283480732</v>
      </c>
      <c r="AP612">
        <v>95.649890275147897</v>
      </c>
      <c r="AQ612">
        <v>77.627753116022404</v>
      </c>
      <c r="AR612">
        <v>17390426.1634501</v>
      </c>
      <c r="AS612">
        <v>5147028.0741148097</v>
      </c>
      <c r="AT612">
        <v>27726603.518417001</v>
      </c>
      <c r="AU612">
        <v>65533040.819352299</v>
      </c>
      <c r="AV612">
        <v>0.97012584975415905</v>
      </c>
      <c r="AW612">
        <v>0.97012584975415905</v>
      </c>
      <c r="AX612">
        <v>0.93048420692210498</v>
      </c>
      <c r="AY612">
        <v>0.94875715703626995</v>
      </c>
      <c r="AZ612">
        <v>1.44151145320417</v>
      </c>
      <c r="BA612">
        <v>1.44151145320417</v>
      </c>
      <c r="BB612">
        <v>1.43655051441129</v>
      </c>
      <c r="BC612">
        <v>1.02468718013663</v>
      </c>
      <c r="BD612">
        <v>0.97012584975415905</v>
      </c>
      <c r="BE612">
        <v>0.97012584975415905</v>
      </c>
      <c r="BF612">
        <v>0.93041422140375596</v>
      </c>
      <c r="BG612">
        <v>0.94869984600445201</v>
      </c>
      <c r="BH612">
        <v>0.19242860000000001</v>
      </c>
      <c r="BI612">
        <v>0.19242860000000001</v>
      </c>
      <c r="BJ612">
        <v>0.232534608999999</v>
      </c>
      <c r="BK612">
        <v>0.31863818999999999</v>
      </c>
      <c r="BL612">
        <v>0.28501643399999999</v>
      </c>
      <c r="BM612">
        <v>0.28501643399999999</v>
      </c>
      <c r="BN612">
        <v>0.28501643399999999</v>
      </c>
      <c r="BO612">
        <v>0.51554845999999999</v>
      </c>
      <c r="BP612">
        <v>0.19242860000000001</v>
      </c>
      <c r="BQ612">
        <v>0.19242860000000001</v>
      </c>
      <c r="BR612">
        <v>0.23244925399999999</v>
      </c>
      <c r="BS612">
        <v>0.31844525600000001</v>
      </c>
      <c r="BT612">
        <v>0</v>
      </c>
      <c r="BU612">
        <v>0</v>
      </c>
      <c r="BV612" s="1">
        <v>9.31E-5</v>
      </c>
      <c r="BW612">
        <v>6.5461499999999999E-4</v>
      </c>
      <c r="BX612">
        <v>15.866401101760101</v>
      </c>
      <c r="BY612">
        <v>15.866401101760101</v>
      </c>
      <c r="BZ612">
        <v>15.866401101760101</v>
      </c>
      <c r="CA612">
        <v>15.866401101760101</v>
      </c>
      <c r="CB612">
        <v>1944218.16567949</v>
      </c>
      <c r="CC612">
        <v>575475.488694428</v>
      </c>
      <c r="CD612">
        <v>3951006.86806313</v>
      </c>
      <c r="CE612">
        <v>11138357.4466976</v>
      </c>
    </row>
    <row r="613" spans="1:83" x14ac:dyDescent="0.25">
      <c r="A613">
        <v>474</v>
      </c>
      <c r="B613" t="s">
        <v>91</v>
      </c>
      <c r="C613">
        <v>1</v>
      </c>
      <c r="D613">
        <v>2031</v>
      </c>
      <c r="E613">
        <v>2029</v>
      </c>
      <c r="F613">
        <v>0.15018419388176399</v>
      </c>
      <c r="G613">
        <v>4.4449562454774098E-2</v>
      </c>
      <c r="H613">
        <v>0.23944244235437501</v>
      </c>
      <c r="I613">
        <v>0.56592380130908604</v>
      </c>
      <c r="J613">
        <v>142.115121943264</v>
      </c>
      <c r="K613">
        <v>142.115121943264</v>
      </c>
      <c r="L613">
        <v>111.497924915544</v>
      </c>
      <c r="M613">
        <v>93.477215891145605</v>
      </c>
      <c r="N613">
        <v>122144.619654364</v>
      </c>
      <c r="O613">
        <v>36150.774322600097</v>
      </c>
      <c r="P613">
        <v>248213.13203002501</v>
      </c>
      <c r="Q613">
        <v>699749.49937227299</v>
      </c>
      <c r="R613">
        <v>1593.3635675964499</v>
      </c>
      <c r="S613">
        <v>115582053.398772</v>
      </c>
      <c r="T613">
        <v>72539.661223159899</v>
      </c>
      <c r="U613">
        <v>83.15</v>
      </c>
      <c r="V613">
        <v>40384.850046039202</v>
      </c>
      <c r="W613">
        <v>1.14617788636116E-3</v>
      </c>
      <c r="X613">
        <v>-3.8880536628084501</v>
      </c>
      <c r="Y613">
        <v>-3.8880536628084501</v>
      </c>
      <c r="Z613">
        <v>-7.1453815829472704</v>
      </c>
      <c r="AA613">
        <v>-4.1923916640216499</v>
      </c>
      <c r="AB613">
        <v>15.855418069446101</v>
      </c>
      <c r="AC613">
        <v>15.855418069446101</v>
      </c>
      <c r="AD613">
        <v>15.855418069446101</v>
      </c>
      <c r="AE613">
        <v>15.855418069446101</v>
      </c>
      <c r="AF613">
        <v>1939924.3619733399</v>
      </c>
      <c r="AG613">
        <v>574157.58871518704</v>
      </c>
      <c r="AH613">
        <v>3942176.38519237</v>
      </c>
      <c r="AI613">
        <v>11113569.273353299</v>
      </c>
      <c r="AJ613">
        <v>130.14775753662701</v>
      </c>
      <c r="AK613">
        <v>130.14775753662701</v>
      </c>
      <c r="AL613">
        <v>102.787888429045</v>
      </c>
      <c r="AM613">
        <v>81.814189485721201</v>
      </c>
      <c r="AN613">
        <v>126.259703873818</v>
      </c>
      <c r="AO613">
        <v>126.259703873818</v>
      </c>
      <c r="AP613">
        <v>95.642506846098101</v>
      </c>
      <c r="AQ613">
        <v>77.621797821699502</v>
      </c>
      <c r="AR613">
        <v>17358597.5168937</v>
      </c>
      <c r="AS613">
        <v>5137571.70119977</v>
      </c>
      <c r="AT613">
        <v>27675249.158135898</v>
      </c>
      <c r="AU613">
        <v>65410635.022543103</v>
      </c>
      <c r="AV613">
        <v>0.97004407714790297</v>
      </c>
      <c r="AW613">
        <v>0.97004407714790297</v>
      </c>
      <c r="AX613">
        <v>0.93040568570573601</v>
      </c>
      <c r="AY613">
        <v>0.94867713011468002</v>
      </c>
      <c r="AZ613">
        <v>1.44119553750508</v>
      </c>
      <c r="BA613">
        <v>1.44119553750508</v>
      </c>
      <c r="BB613">
        <v>1.4362353245331501</v>
      </c>
      <c r="BC613">
        <v>1.02446245808207</v>
      </c>
      <c r="BD613">
        <v>0.97004407714790297</v>
      </c>
      <c r="BE613">
        <v>0.97004407714790297</v>
      </c>
      <c r="BF613">
        <v>0.93033570609328897</v>
      </c>
      <c r="BG613">
        <v>0.94861982391700295</v>
      </c>
      <c r="BH613">
        <v>0.19242860000000001</v>
      </c>
      <c r="BI613">
        <v>0.19242860000000001</v>
      </c>
      <c r="BJ613">
        <v>0.232534608999999</v>
      </c>
      <c r="BK613">
        <v>0.31863818999999999</v>
      </c>
      <c r="BL613">
        <v>0.28501643399999999</v>
      </c>
      <c r="BM613">
        <v>0.28501643399999999</v>
      </c>
      <c r="BN613">
        <v>0.28501643399999999</v>
      </c>
      <c r="BO613">
        <v>0.51554845999999999</v>
      </c>
      <c r="BP613">
        <v>0.19242860000000001</v>
      </c>
      <c r="BQ613">
        <v>0.19242860000000001</v>
      </c>
      <c r="BR613">
        <v>0.23244925399999999</v>
      </c>
      <c r="BS613">
        <v>0.31844525600000001</v>
      </c>
      <c r="BT613">
        <v>0</v>
      </c>
      <c r="BU613">
        <v>0</v>
      </c>
      <c r="BV613" s="1">
        <v>9.31E-5</v>
      </c>
      <c r="BW613">
        <v>6.5461499999999999E-4</v>
      </c>
      <c r="BX613">
        <v>15.855418069446101</v>
      </c>
      <c r="BY613">
        <v>15.855418069446101</v>
      </c>
      <c r="BZ613">
        <v>15.855418069446101</v>
      </c>
      <c r="CA613">
        <v>15.855418069446101</v>
      </c>
      <c r="CB613">
        <v>1939924.3619733399</v>
      </c>
      <c r="CC613">
        <v>574157.58871518704</v>
      </c>
      <c r="CD613">
        <v>3942176.38519237</v>
      </c>
      <c r="CE613">
        <v>11113569.273353299</v>
      </c>
    </row>
    <row r="614" spans="1:83" x14ac:dyDescent="0.25">
      <c r="A614">
        <v>496</v>
      </c>
      <c r="B614" t="s">
        <v>91</v>
      </c>
      <c r="C614">
        <v>1</v>
      </c>
      <c r="D614">
        <v>2032</v>
      </c>
      <c r="E614">
        <v>2030</v>
      </c>
      <c r="F614">
        <v>0.15013178605971</v>
      </c>
      <c r="G614">
        <v>4.4437008583723903E-2</v>
      </c>
      <c r="H614">
        <v>0.23942490745217801</v>
      </c>
      <c r="I614">
        <v>0.56600629790438595</v>
      </c>
      <c r="J614">
        <v>142.23448891250601</v>
      </c>
      <c r="K614">
        <v>142.23448891250601</v>
      </c>
      <c r="L614">
        <v>111.61986337609</v>
      </c>
      <c r="M614">
        <v>93.600678043992403</v>
      </c>
      <c r="N614">
        <v>121918.528692933</v>
      </c>
      <c r="O614">
        <v>36086.260266617399</v>
      </c>
      <c r="P614">
        <v>247759.21703629199</v>
      </c>
      <c r="Q614">
        <v>698464.35431818198</v>
      </c>
      <c r="R614">
        <v>1596.4216336941299</v>
      </c>
      <c r="S614">
        <v>115505317.512889</v>
      </c>
      <c r="T614">
        <v>72352.638598118399</v>
      </c>
      <c r="U614">
        <v>83.15</v>
      </c>
      <c r="V614">
        <v>40705.929344423799</v>
      </c>
      <c r="W614">
        <v>1.1491329759419099E-3</v>
      </c>
      <c r="X614">
        <v>-3.8986961841405701</v>
      </c>
      <c r="Y614">
        <v>-3.8986961841405701</v>
      </c>
      <c r="Z614">
        <v>-7.1534526129746796</v>
      </c>
      <c r="AA614">
        <v>-4.19893900174851</v>
      </c>
      <c r="AB614">
        <v>15.9854275600197</v>
      </c>
      <c r="AC614">
        <v>15.9854275600197</v>
      </c>
      <c r="AD614">
        <v>15.9854275600197</v>
      </c>
      <c r="AE614">
        <v>15.9854275600197</v>
      </c>
      <c r="AF614">
        <v>1952533.969331</v>
      </c>
      <c r="AG614">
        <v>577885.58417254698</v>
      </c>
      <c r="AH614">
        <v>3967793.0415115901</v>
      </c>
      <c r="AI614">
        <v>11185794.9323755</v>
      </c>
      <c r="AJ614">
        <v>130.14775753662701</v>
      </c>
      <c r="AK614">
        <v>130.14775753662701</v>
      </c>
      <c r="AL614">
        <v>102.787888429045</v>
      </c>
      <c r="AM614">
        <v>81.814189485721201</v>
      </c>
      <c r="AN614">
        <v>126.249061352486</v>
      </c>
      <c r="AO614">
        <v>126.249061352486</v>
      </c>
      <c r="AP614">
        <v>95.634435816070706</v>
      </c>
      <c r="AQ614">
        <v>77.615250483972602</v>
      </c>
      <c r="AR614">
        <v>17341019.617603999</v>
      </c>
      <c r="AS614">
        <v>5132710.7857860196</v>
      </c>
      <c r="AT614">
        <v>27654849.955758002</v>
      </c>
      <c r="AU614">
        <v>65376737.153741203</v>
      </c>
      <c r="AV614">
        <v>0.96995429906408204</v>
      </c>
      <c r="AW614">
        <v>0.96995429906408204</v>
      </c>
      <c r="AX614">
        <v>0.930320612630121</v>
      </c>
      <c r="AY614">
        <v>0.94859001410225097</v>
      </c>
      <c r="AZ614">
        <v>1.4408487406741599</v>
      </c>
      <c r="BA614">
        <v>1.4408487406741599</v>
      </c>
      <c r="BB614">
        <v>1.43589388112687</v>
      </c>
      <c r="BC614">
        <v>1.02421786230587</v>
      </c>
      <c r="BD614">
        <v>0.96995429906408204</v>
      </c>
      <c r="BE614">
        <v>0.96995429906408204</v>
      </c>
      <c r="BF614">
        <v>0.93025063941636799</v>
      </c>
      <c r="BG614">
        <v>0.94853271316694099</v>
      </c>
      <c r="BH614">
        <v>0.19242860000000001</v>
      </c>
      <c r="BI614">
        <v>0.19242860000000001</v>
      </c>
      <c r="BJ614">
        <v>0.232534608999999</v>
      </c>
      <c r="BK614">
        <v>0.31863818999999999</v>
      </c>
      <c r="BL614">
        <v>0.28501643399999999</v>
      </c>
      <c r="BM614">
        <v>0.28501643399999999</v>
      </c>
      <c r="BN614">
        <v>0.28501643399999999</v>
      </c>
      <c r="BO614">
        <v>0.51554845999999999</v>
      </c>
      <c r="BP614">
        <v>0.19242860000000001</v>
      </c>
      <c r="BQ614">
        <v>0.19242860000000001</v>
      </c>
      <c r="BR614">
        <v>0.23244925399999999</v>
      </c>
      <c r="BS614">
        <v>0.31844525600000001</v>
      </c>
      <c r="BT614">
        <v>0</v>
      </c>
      <c r="BU614">
        <v>0</v>
      </c>
      <c r="BV614" s="1">
        <v>9.31E-5</v>
      </c>
      <c r="BW614">
        <v>6.5461499999999999E-4</v>
      </c>
      <c r="BX614">
        <v>15.9854275600197</v>
      </c>
      <c r="BY614">
        <v>15.9854275600197</v>
      </c>
      <c r="BZ614">
        <v>15.9854275600197</v>
      </c>
      <c r="CA614">
        <v>15.9854275600197</v>
      </c>
      <c r="CB614">
        <v>1952533.969331</v>
      </c>
      <c r="CC614">
        <v>577885.58417254698</v>
      </c>
      <c r="CD614">
        <v>3967793.0415115901</v>
      </c>
      <c r="CE614">
        <v>11185794.9323755</v>
      </c>
    </row>
    <row r="615" spans="1:83" x14ac:dyDescent="0.25">
      <c r="A615">
        <v>518</v>
      </c>
      <c r="B615" t="s">
        <v>91</v>
      </c>
      <c r="C615">
        <v>1</v>
      </c>
      <c r="D615">
        <v>2033</v>
      </c>
      <c r="E615">
        <v>2031</v>
      </c>
      <c r="F615">
        <v>0.15012366410998701</v>
      </c>
      <c r="G615">
        <v>4.4434974995602498E-2</v>
      </c>
      <c r="H615">
        <v>0.23942228871441701</v>
      </c>
      <c r="I615">
        <v>0.56601907217999303</v>
      </c>
      <c r="J615">
        <v>142.24155386050199</v>
      </c>
      <c r="K615">
        <v>142.24155386050199</v>
      </c>
      <c r="L615">
        <v>111.629868258567</v>
      </c>
      <c r="M615">
        <v>93.612300082325902</v>
      </c>
      <c r="N615">
        <v>121708.90170542301</v>
      </c>
      <c r="O615">
        <v>36024.513763935902</v>
      </c>
      <c r="P615">
        <v>247334.01149415199</v>
      </c>
      <c r="Q615">
        <v>697264.93360497605</v>
      </c>
      <c r="R615">
        <v>1597.96201232313</v>
      </c>
      <c r="S615">
        <v>115318683.43255299</v>
      </c>
      <c r="T615">
        <v>72166.098157052998</v>
      </c>
      <c r="U615">
        <v>83.15</v>
      </c>
      <c r="V615">
        <v>41029.5613801773</v>
      </c>
      <c r="W615">
        <v>1.15209568437008E-3</v>
      </c>
      <c r="X615">
        <v>-3.9103806004258601</v>
      </c>
      <c r="Y615">
        <v>-3.9103806004258601</v>
      </c>
      <c r="Z615">
        <v>-7.1621970947793203</v>
      </c>
      <c r="AA615">
        <v>-4.2060663276966501</v>
      </c>
      <c r="AB615">
        <v>16.004176924301301</v>
      </c>
      <c r="AC615">
        <v>16.004176924301301</v>
      </c>
      <c r="AD615">
        <v>16.004176924301301</v>
      </c>
      <c r="AE615">
        <v>16.004176924301301</v>
      </c>
      <c r="AF615">
        <v>1951205.70355221</v>
      </c>
      <c r="AG615">
        <v>577530.893843333</v>
      </c>
      <c r="AH615">
        <v>3965182.3440752001</v>
      </c>
      <c r="AI615">
        <v>11178347.1018261</v>
      </c>
      <c r="AJ615">
        <v>130.14775753662701</v>
      </c>
      <c r="AK615">
        <v>130.14775753662701</v>
      </c>
      <c r="AL615">
        <v>102.787888429045</v>
      </c>
      <c r="AM615">
        <v>81.814189485721201</v>
      </c>
      <c r="AN615">
        <v>126.237376936201</v>
      </c>
      <c r="AO615">
        <v>126.237376936201</v>
      </c>
      <c r="AP615">
        <v>95.625691334266094</v>
      </c>
      <c r="AQ615">
        <v>77.608123158024497</v>
      </c>
      <c r="AR615">
        <v>17312063.297234502</v>
      </c>
      <c r="AS615">
        <v>5124182.8148513101</v>
      </c>
      <c r="AT615">
        <v>27609863.118955199</v>
      </c>
      <c r="AU615">
        <v>65272574.201512098</v>
      </c>
      <c r="AV615">
        <v>0.96987091198587605</v>
      </c>
      <c r="AW615">
        <v>0.96987091198587605</v>
      </c>
      <c r="AX615">
        <v>0.93024078159796197</v>
      </c>
      <c r="AY615">
        <v>0.94850856696008701</v>
      </c>
      <c r="AZ615">
        <v>1.44052667886825</v>
      </c>
      <c r="BA615">
        <v>1.44052667886825</v>
      </c>
      <c r="BB615">
        <v>1.43557352370222</v>
      </c>
      <c r="BC615">
        <v>1.0239892166284399</v>
      </c>
      <c r="BD615">
        <v>0.96987091198587605</v>
      </c>
      <c r="BE615">
        <v>0.96987091198587605</v>
      </c>
      <c r="BF615">
        <v>0.93017081438862703</v>
      </c>
      <c r="BG615">
        <v>0.94845127094470805</v>
      </c>
      <c r="BH615">
        <v>0.19242860000000001</v>
      </c>
      <c r="BI615">
        <v>0.19242860000000001</v>
      </c>
      <c r="BJ615">
        <v>0.232534608999999</v>
      </c>
      <c r="BK615">
        <v>0.31863818999999999</v>
      </c>
      <c r="BL615">
        <v>0.28501643399999999</v>
      </c>
      <c r="BM615">
        <v>0.28501643399999999</v>
      </c>
      <c r="BN615">
        <v>0.28501643399999999</v>
      </c>
      <c r="BO615">
        <v>0.51554845999999999</v>
      </c>
      <c r="BP615">
        <v>0.19242860000000001</v>
      </c>
      <c r="BQ615">
        <v>0.19242860000000001</v>
      </c>
      <c r="BR615">
        <v>0.23244925399999999</v>
      </c>
      <c r="BS615">
        <v>0.31844525600000001</v>
      </c>
      <c r="BT615">
        <v>0</v>
      </c>
      <c r="BU615">
        <v>0</v>
      </c>
      <c r="BV615" s="1">
        <v>9.31E-5</v>
      </c>
      <c r="BW615">
        <v>6.5461499999999999E-4</v>
      </c>
      <c r="BX615">
        <v>16.004176924301301</v>
      </c>
      <c r="BY615">
        <v>16.004176924301301</v>
      </c>
      <c r="BZ615">
        <v>16.004176924301301</v>
      </c>
      <c r="CA615">
        <v>16.004176924301301</v>
      </c>
      <c r="CB615">
        <v>1951205.70355221</v>
      </c>
      <c r="CC615">
        <v>577530.893843333</v>
      </c>
      <c r="CD615">
        <v>3965182.3440752001</v>
      </c>
      <c r="CE615">
        <v>11178347.1018261</v>
      </c>
    </row>
    <row r="616" spans="1:83" x14ac:dyDescent="0.25">
      <c r="A616">
        <v>540</v>
      </c>
      <c r="B616" t="s">
        <v>91</v>
      </c>
      <c r="C616">
        <v>1</v>
      </c>
      <c r="D616">
        <v>2034</v>
      </c>
      <c r="E616">
        <v>2032</v>
      </c>
      <c r="F616">
        <v>0.15010501465004999</v>
      </c>
      <c r="G616">
        <v>4.4430447114941103E-2</v>
      </c>
      <c r="H616">
        <v>0.239416052409098</v>
      </c>
      <c r="I616">
        <v>0.56604848582591005</v>
      </c>
      <c r="J616">
        <v>142.27616421631799</v>
      </c>
      <c r="K616">
        <v>142.27616421631799</v>
      </c>
      <c r="L616">
        <v>111.667125592392</v>
      </c>
      <c r="M616">
        <v>93.651099547455999</v>
      </c>
      <c r="N616">
        <v>121495.748329147</v>
      </c>
      <c r="O616">
        <v>35962.225735185202</v>
      </c>
      <c r="P616">
        <v>246902.76622426699</v>
      </c>
      <c r="Q616">
        <v>696047.34203399904</v>
      </c>
      <c r="R616">
        <v>1599.87462979673</v>
      </c>
      <c r="S616">
        <v>115159037.698788</v>
      </c>
      <c r="T616">
        <v>71980.038656791294</v>
      </c>
      <c r="U616">
        <v>83.15</v>
      </c>
      <c r="V616">
        <v>41355.766448809598</v>
      </c>
      <c r="W616">
        <v>1.15506603128867E-3</v>
      </c>
      <c r="X616">
        <v>-3.9212332416617799</v>
      </c>
      <c r="Y616">
        <v>-3.9212332416617799</v>
      </c>
      <c r="Z616">
        <v>-7.1704027580060297</v>
      </c>
      <c r="AA616">
        <v>-4.2127298596187304</v>
      </c>
      <c r="AB616">
        <v>16.049639921353499</v>
      </c>
      <c r="AC616">
        <v>16.049639921353499</v>
      </c>
      <c r="AD616">
        <v>16.049639921353499</v>
      </c>
      <c r="AE616">
        <v>16.049639921353499</v>
      </c>
      <c r="AF616">
        <v>1953384.04759545</v>
      </c>
      <c r="AG616">
        <v>578180.47425301594</v>
      </c>
      <c r="AH616">
        <v>3969621.8247850598</v>
      </c>
      <c r="AI616">
        <v>11190851.1141463</v>
      </c>
      <c r="AJ616">
        <v>130.14775753662701</v>
      </c>
      <c r="AK616">
        <v>130.14775753662701</v>
      </c>
      <c r="AL616">
        <v>102.787888429045</v>
      </c>
      <c r="AM616">
        <v>81.814189485721201</v>
      </c>
      <c r="AN616">
        <v>126.226524294965</v>
      </c>
      <c r="AO616">
        <v>126.226524294965</v>
      </c>
      <c r="AP616">
        <v>95.617485671039404</v>
      </c>
      <c r="AQ616">
        <v>77.601459626102397</v>
      </c>
      <c r="AR616">
        <v>17285949.0408623</v>
      </c>
      <c r="AS616">
        <v>5116567.5342835402</v>
      </c>
      <c r="AT616">
        <v>27570922.2050744</v>
      </c>
      <c r="AU616">
        <v>65185598.918568201</v>
      </c>
      <c r="AV616">
        <v>0.96978598341592603</v>
      </c>
      <c r="AW616">
        <v>0.96978598341592603</v>
      </c>
      <c r="AX616">
        <v>0.93015968439372099</v>
      </c>
      <c r="AY616">
        <v>0.94842575080366898</v>
      </c>
      <c r="AZ616">
        <v>1.4401987085577901</v>
      </c>
      <c r="BA616">
        <v>1.4401987085577901</v>
      </c>
      <c r="BB616">
        <v>1.4352481298858499</v>
      </c>
      <c r="BC616">
        <v>1.02375675967377</v>
      </c>
      <c r="BD616">
        <v>0.96978598341592603</v>
      </c>
      <c r="BE616">
        <v>0.96978598341592603</v>
      </c>
      <c r="BF616">
        <v>0.93008972328403805</v>
      </c>
      <c r="BG616">
        <v>0.94836845979091799</v>
      </c>
      <c r="BH616">
        <v>0.19242860000000001</v>
      </c>
      <c r="BI616">
        <v>0.19242860000000001</v>
      </c>
      <c r="BJ616">
        <v>0.232534608999999</v>
      </c>
      <c r="BK616">
        <v>0.31863818999999999</v>
      </c>
      <c r="BL616">
        <v>0.28501643399999999</v>
      </c>
      <c r="BM616">
        <v>0.28501643399999999</v>
      </c>
      <c r="BN616">
        <v>0.28501643399999999</v>
      </c>
      <c r="BO616">
        <v>0.51554845999999999</v>
      </c>
      <c r="BP616">
        <v>0.19242860000000001</v>
      </c>
      <c r="BQ616">
        <v>0.19242860000000001</v>
      </c>
      <c r="BR616">
        <v>0.23244925399999999</v>
      </c>
      <c r="BS616">
        <v>0.31844525600000001</v>
      </c>
      <c r="BT616">
        <v>0</v>
      </c>
      <c r="BU616">
        <v>0</v>
      </c>
      <c r="BV616" s="1">
        <v>9.31E-5</v>
      </c>
      <c r="BW616">
        <v>6.5461499999999999E-4</v>
      </c>
      <c r="BX616">
        <v>16.049639921353499</v>
      </c>
      <c r="BY616">
        <v>16.049639921353499</v>
      </c>
      <c r="BZ616">
        <v>16.049639921353499</v>
      </c>
      <c r="CA616">
        <v>16.049639921353499</v>
      </c>
      <c r="CB616">
        <v>1953384.04759545</v>
      </c>
      <c r="CC616">
        <v>578180.47425301594</v>
      </c>
      <c r="CD616">
        <v>3969621.8247850598</v>
      </c>
      <c r="CE616">
        <v>11190851.1141463</v>
      </c>
    </row>
    <row r="617" spans="1:83" x14ac:dyDescent="0.25">
      <c r="A617">
        <v>562</v>
      </c>
      <c r="B617" t="s">
        <v>91</v>
      </c>
      <c r="C617">
        <v>1</v>
      </c>
      <c r="D617">
        <v>2035</v>
      </c>
      <c r="E617">
        <v>2033</v>
      </c>
      <c r="F617">
        <v>0.150054141252427</v>
      </c>
      <c r="G617">
        <v>4.44182548247717E-2</v>
      </c>
      <c r="H617">
        <v>0.239399083806628</v>
      </c>
      <c r="I617">
        <v>0.56612852011617099</v>
      </c>
      <c r="J617">
        <v>142.39155690318501</v>
      </c>
      <c r="K617">
        <v>142.39155690318501</v>
      </c>
      <c r="L617">
        <v>111.78523573180701</v>
      </c>
      <c r="M617">
        <v>93.770769960538601</v>
      </c>
      <c r="N617">
        <v>121271.42817422999</v>
      </c>
      <c r="O617">
        <v>35898.144194136403</v>
      </c>
      <c r="P617">
        <v>246452.246928562</v>
      </c>
      <c r="Q617">
        <v>694771.98304166098</v>
      </c>
      <c r="R617">
        <v>1602.8903658475399</v>
      </c>
      <c r="S617">
        <v>115078646.42370901</v>
      </c>
      <c r="T617">
        <v>71794.458857365898</v>
      </c>
      <c r="U617">
        <v>83.15</v>
      </c>
      <c r="V617">
        <v>41684.565007189798</v>
      </c>
      <c r="W617">
        <v>1.1580440363913301E-3</v>
      </c>
      <c r="X617">
        <v>-3.9322865045916</v>
      </c>
      <c r="Y617">
        <v>-3.9322865045916</v>
      </c>
      <c r="Z617">
        <v>-7.1787385683874696</v>
      </c>
      <c r="AA617">
        <v>-4.2195053963324298</v>
      </c>
      <c r="AB617">
        <v>16.176085871149802</v>
      </c>
      <c r="AC617">
        <v>16.176085871149802</v>
      </c>
      <c r="AD617">
        <v>16.176085871149802</v>
      </c>
      <c r="AE617">
        <v>16.176085871149802</v>
      </c>
      <c r="AF617">
        <v>1965325.6579519</v>
      </c>
      <c r="AG617">
        <v>581728.05161003198</v>
      </c>
      <c r="AH617">
        <v>3993920.3482681899</v>
      </c>
      <c r="AI617">
        <v>11259321.5751276</v>
      </c>
      <c r="AJ617">
        <v>130.14775753662701</v>
      </c>
      <c r="AK617">
        <v>130.14775753662701</v>
      </c>
      <c r="AL617">
        <v>102.787888429045</v>
      </c>
      <c r="AM617">
        <v>81.814189485721201</v>
      </c>
      <c r="AN617">
        <v>126.215471032035</v>
      </c>
      <c r="AO617">
        <v>126.215471032035</v>
      </c>
      <c r="AP617">
        <v>95.609149860657894</v>
      </c>
      <c r="AQ617">
        <v>77.594684089388707</v>
      </c>
      <c r="AR617">
        <v>17268027.4656015</v>
      </c>
      <c r="AS617">
        <v>5111592.6417381298</v>
      </c>
      <c r="AT617">
        <v>27549722.519543</v>
      </c>
      <c r="AU617">
        <v>65149303.796826899</v>
      </c>
      <c r="AV617">
        <v>0.96969645660324899</v>
      </c>
      <c r="AW617">
        <v>0.96969645660324899</v>
      </c>
      <c r="AX617">
        <v>0.93007482206262704</v>
      </c>
      <c r="AY617">
        <v>0.94833886136118295</v>
      </c>
      <c r="AZ617">
        <v>1.43985302956703</v>
      </c>
      <c r="BA617">
        <v>1.43985302956703</v>
      </c>
      <c r="BB617">
        <v>1.43490767640188</v>
      </c>
      <c r="BC617">
        <v>1.02351290347266</v>
      </c>
      <c r="BD617">
        <v>0.96969645660324899</v>
      </c>
      <c r="BE617">
        <v>0.96969645660324899</v>
      </c>
      <c r="BF617">
        <v>0.93000486733578702</v>
      </c>
      <c r="BG617">
        <v>0.94828157559711301</v>
      </c>
      <c r="BH617">
        <v>0.19242860000000001</v>
      </c>
      <c r="BI617">
        <v>0.19242860000000001</v>
      </c>
      <c r="BJ617">
        <v>0.232534608999999</v>
      </c>
      <c r="BK617">
        <v>0.31863818999999999</v>
      </c>
      <c r="BL617">
        <v>0.28501643399999999</v>
      </c>
      <c r="BM617">
        <v>0.28501643399999999</v>
      </c>
      <c r="BN617">
        <v>0.28501643399999999</v>
      </c>
      <c r="BO617">
        <v>0.51554845999999999</v>
      </c>
      <c r="BP617">
        <v>0.19242860000000001</v>
      </c>
      <c r="BQ617">
        <v>0.19242860000000001</v>
      </c>
      <c r="BR617">
        <v>0.23244925399999999</v>
      </c>
      <c r="BS617">
        <v>0.31844525600000001</v>
      </c>
      <c r="BT617">
        <v>0</v>
      </c>
      <c r="BU617">
        <v>0</v>
      </c>
      <c r="BV617" s="1">
        <v>9.31E-5</v>
      </c>
      <c r="BW617">
        <v>6.5461499999999999E-4</v>
      </c>
      <c r="BX617">
        <v>16.176085871149802</v>
      </c>
      <c r="BY617">
        <v>16.176085871149802</v>
      </c>
      <c r="BZ617">
        <v>16.176085871149802</v>
      </c>
      <c r="CA617">
        <v>16.176085871149802</v>
      </c>
      <c r="CB617">
        <v>1965325.6579519</v>
      </c>
      <c r="CC617">
        <v>581728.05161003198</v>
      </c>
      <c r="CD617">
        <v>3993920.3482681899</v>
      </c>
      <c r="CE617">
        <v>11259321.5751276</v>
      </c>
    </row>
    <row r="618" spans="1:83" x14ac:dyDescent="0.25">
      <c r="A618">
        <v>584</v>
      </c>
      <c r="B618" t="s">
        <v>91</v>
      </c>
      <c r="C618">
        <v>1</v>
      </c>
      <c r="D618">
        <v>2036</v>
      </c>
      <c r="E618">
        <v>2034</v>
      </c>
      <c r="F618">
        <v>0.150036542896374</v>
      </c>
      <c r="G618">
        <v>4.4413968203080099E-2</v>
      </c>
      <c r="H618">
        <v>0.23939329804118301</v>
      </c>
      <c r="I618">
        <v>0.56615619085936197</v>
      </c>
      <c r="J618">
        <v>142.42257385291799</v>
      </c>
      <c r="K618">
        <v>142.42257385291799</v>
      </c>
      <c r="L618">
        <v>111.819181575629</v>
      </c>
      <c r="M618">
        <v>93.806329834868805</v>
      </c>
      <c r="N618">
        <v>121059.50993224701</v>
      </c>
      <c r="O618">
        <v>35836.1577854059</v>
      </c>
      <c r="P618">
        <v>246023.374746088</v>
      </c>
      <c r="Q618">
        <v>693561.23127790901</v>
      </c>
      <c r="R618">
        <v>1604.7630482080499</v>
      </c>
      <c r="S618">
        <v>114916050.857235</v>
      </c>
      <c r="T618">
        <v>71609.357522006307</v>
      </c>
      <c r="U618">
        <v>83.15</v>
      </c>
      <c r="V618">
        <v>42015.977674829199</v>
      </c>
      <c r="W618">
        <v>1.16102971942248E-3</v>
      </c>
      <c r="X618">
        <v>-3.9439382185010099</v>
      </c>
      <c r="Y618">
        <v>-3.9439382185010099</v>
      </c>
      <c r="Z618">
        <v>-7.18746138820776</v>
      </c>
      <c r="AA618">
        <v>-4.2266141856442099</v>
      </c>
      <c r="AB618">
        <v>16.218754534791799</v>
      </c>
      <c r="AC618">
        <v>16.218754534791799</v>
      </c>
      <c r="AD618">
        <v>16.218754534791799</v>
      </c>
      <c r="AE618">
        <v>16.218754534791799</v>
      </c>
      <c r="AF618">
        <v>1966871.52564148</v>
      </c>
      <c r="AG618">
        <v>582223.18893926102</v>
      </c>
      <c r="AH618">
        <v>3997148.49748225</v>
      </c>
      <c r="AI618">
        <v>11268336.250603201</v>
      </c>
      <c r="AJ618">
        <v>130.14775753662701</v>
      </c>
      <c r="AK618">
        <v>130.14775753662701</v>
      </c>
      <c r="AL618">
        <v>102.787888429045</v>
      </c>
      <c r="AM618">
        <v>81.814189485721201</v>
      </c>
      <c r="AN618">
        <v>126.20381931812599</v>
      </c>
      <c r="AO618">
        <v>126.20381931812599</v>
      </c>
      <c r="AP618">
        <v>95.600427040837602</v>
      </c>
      <c r="AQ618">
        <v>77.587575300076907</v>
      </c>
      <c r="AR618">
        <v>17241606.9939235</v>
      </c>
      <c r="AS618">
        <v>5103877.8287968002</v>
      </c>
      <c r="AT618">
        <v>27510132.412581999</v>
      </c>
      <c r="AU618">
        <v>65060433.621933296</v>
      </c>
      <c r="AV618">
        <v>0.96961173080615204</v>
      </c>
      <c r="AW618">
        <v>0.96961173080615204</v>
      </c>
      <c r="AX618">
        <v>0.92999389701045698</v>
      </c>
      <c r="AY618">
        <v>0.94825622972252699</v>
      </c>
      <c r="AZ618">
        <v>1.43952593647879</v>
      </c>
      <c r="BA618">
        <v>1.43952593647879</v>
      </c>
      <c r="BB618">
        <v>1.4345830660187999</v>
      </c>
      <c r="BC618">
        <v>1.02328103084273</v>
      </c>
      <c r="BD618">
        <v>0.96961173080615204</v>
      </c>
      <c r="BE618">
        <v>0.96961173080615204</v>
      </c>
      <c r="BF618">
        <v>0.92992394837032</v>
      </c>
      <c r="BG618">
        <v>0.94819894894993895</v>
      </c>
      <c r="BH618">
        <v>0.19242860000000001</v>
      </c>
      <c r="BI618">
        <v>0.19242860000000001</v>
      </c>
      <c r="BJ618">
        <v>0.232534608999999</v>
      </c>
      <c r="BK618">
        <v>0.31863818999999999</v>
      </c>
      <c r="BL618">
        <v>0.28501643399999999</v>
      </c>
      <c r="BM618">
        <v>0.28501643399999999</v>
      </c>
      <c r="BN618">
        <v>0.28501643399999999</v>
      </c>
      <c r="BO618">
        <v>0.51554845999999999</v>
      </c>
      <c r="BP618">
        <v>0.19242860000000001</v>
      </c>
      <c r="BQ618">
        <v>0.19242860000000001</v>
      </c>
      <c r="BR618">
        <v>0.23244925399999999</v>
      </c>
      <c r="BS618">
        <v>0.31844525600000001</v>
      </c>
      <c r="BT618">
        <v>0</v>
      </c>
      <c r="BU618">
        <v>0</v>
      </c>
      <c r="BV618" s="1">
        <v>9.31E-5</v>
      </c>
      <c r="BW618">
        <v>6.5461499999999999E-4</v>
      </c>
      <c r="BX618">
        <v>16.218754534791799</v>
      </c>
      <c r="BY618">
        <v>16.218754534791799</v>
      </c>
      <c r="BZ618">
        <v>16.218754534791799</v>
      </c>
      <c r="CA618">
        <v>16.218754534791799</v>
      </c>
      <c r="CB618">
        <v>1966871.52564148</v>
      </c>
      <c r="CC618">
        <v>582223.18893926102</v>
      </c>
      <c r="CD618">
        <v>3997148.49748225</v>
      </c>
      <c r="CE618">
        <v>11268336.250603201</v>
      </c>
    </row>
    <row r="619" spans="1:83" x14ac:dyDescent="0.25">
      <c r="A619">
        <v>606</v>
      </c>
      <c r="B619" t="s">
        <v>91</v>
      </c>
      <c r="C619">
        <v>1</v>
      </c>
      <c r="D619">
        <v>2037</v>
      </c>
      <c r="E619">
        <v>2035</v>
      </c>
      <c r="F619">
        <v>0.15003962261912801</v>
      </c>
      <c r="G619">
        <v>4.4414606456730801E-2</v>
      </c>
      <c r="H619">
        <v>0.239394338581877</v>
      </c>
      <c r="I619">
        <v>0.56615143234226195</v>
      </c>
      <c r="J619">
        <v>142.40237895813601</v>
      </c>
      <c r="K619">
        <v>142.40237895813601</v>
      </c>
      <c r="L619">
        <v>111.80169543811201</v>
      </c>
      <c r="M619">
        <v>93.790401372042496</v>
      </c>
      <c r="N619">
        <v>120855.275066463</v>
      </c>
      <c r="O619">
        <v>35775.479747258301</v>
      </c>
      <c r="P619">
        <v>245607.92651831699</v>
      </c>
      <c r="Q619">
        <v>692390.51302986895</v>
      </c>
      <c r="R619">
        <v>1605.9361139599901</v>
      </c>
      <c r="S619">
        <v>114703558.824535</v>
      </c>
      <c r="T619">
        <v>71424.733417130803</v>
      </c>
      <c r="U619">
        <v>83.15</v>
      </c>
      <c r="V619">
        <v>42350.0252351741</v>
      </c>
      <c r="W619">
        <v>1.16402310017745E-3</v>
      </c>
      <c r="X619">
        <v>-3.9549650909985599</v>
      </c>
      <c r="Y619">
        <v>-3.9549650909985599</v>
      </c>
      <c r="Z619">
        <v>-7.1957795034413197</v>
      </c>
      <c r="AA619">
        <v>-4.2333746261867704</v>
      </c>
      <c r="AB619">
        <v>16.209586512508</v>
      </c>
      <c r="AC619">
        <v>16.209586512508</v>
      </c>
      <c r="AD619">
        <v>16.209586512508</v>
      </c>
      <c r="AE619">
        <v>16.209586512508</v>
      </c>
      <c r="AF619">
        <v>1962324.59940859</v>
      </c>
      <c r="AG619">
        <v>580889.29989842803</v>
      </c>
      <c r="AH619">
        <v>3987937.1770459102</v>
      </c>
      <c r="AI619">
        <v>11242340.7801209</v>
      </c>
      <c r="AJ619">
        <v>130.14775753662701</v>
      </c>
      <c r="AK619">
        <v>130.14775753662701</v>
      </c>
      <c r="AL619">
        <v>102.787888429045</v>
      </c>
      <c r="AM619">
        <v>81.814189485721201</v>
      </c>
      <c r="AN619">
        <v>126.192792445628</v>
      </c>
      <c r="AO619">
        <v>126.192792445628</v>
      </c>
      <c r="AP619">
        <v>95.592108925604094</v>
      </c>
      <c r="AQ619">
        <v>77.580814859534399</v>
      </c>
      <c r="AR619">
        <v>17210078.679104399</v>
      </c>
      <c r="AS619">
        <v>5094513.42437822</v>
      </c>
      <c r="AT619">
        <v>27459382.597787201</v>
      </c>
      <c r="AU619">
        <v>64939584.1232659</v>
      </c>
      <c r="AV619">
        <v>0.96952994106414303</v>
      </c>
      <c r="AW619">
        <v>0.96952994106414303</v>
      </c>
      <c r="AX619">
        <v>0.92991537513895794</v>
      </c>
      <c r="AY619">
        <v>0.94817619779298101</v>
      </c>
      <c r="AZ619">
        <v>1.4392102224943499</v>
      </c>
      <c r="BA619">
        <v>1.4392102224943499</v>
      </c>
      <c r="BB619">
        <v>1.4342681392396399</v>
      </c>
      <c r="BC619">
        <v>1.02305648456792</v>
      </c>
      <c r="BD619">
        <v>0.96952994106414303</v>
      </c>
      <c r="BE619">
        <v>0.96952994106414303</v>
      </c>
      <c r="BF619">
        <v>0.92984543240477202</v>
      </c>
      <c r="BG619">
        <v>0.94811892185483604</v>
      </c>
      <c r="BH619">
        <v>0.19242860000000001</v>
      </c>
      <c r="BI619">
        <v>0.19242860000000001</v>
      </c>
      <c r="BJ619">
        <v>0.232534608999999</v>
      </c>
      <c r="BK619">
        <v>0.31863818999999999</v>
      </c>
      <c r="BL619">
        <v>0.28501643399999999</v>
      </c>
      <c r="BM619">
        <v>0.28501643399999999</v>
      </c>
      <c r="BN619">
        <v>0.28501643399999999</v>
      </c>
      <c r="BO619">
        <v>0.51554845999999999</v>
      </c>
      <c r="BP619">
        <v>0.19242860000000001</v>
      </c>
      <c r="BQ619">
        <v>0.19242860000000001</v>
      </c>
      <c r="BR619">
        <v>0.23244925399999999</v>
      </c>
      <c r="BS619">
        <v>0.31844525600000001</v>
      </c>
      <c r="BT619">
        <v>0</v>
      </c>
      <c r="BU619">
        <v>0</v>
      </c>
      <c r="BV619" s="1">
        <v>9.31E-5</v>
      </c>
      <c r="BW619">
        <v>6.5461499999999999E-4</v>
      </c>
      <c r="BX619">
        <v>16.209586512508</v>
      </c>
      <c r="BY619">
        <v>16.209586512508</v>
      </c>
      <c r="BZ619">
        <v>16.209586512508</v>
      </c>
      <c r="CA619">
        <v>16.209586512508</v>
      </c>
      <c r="CB619">
        <v>1962324.59940859</v>
      </c>
      <c r="CC619">
        <v>580889.29989842803</v>
      </c>
      <c r="CD619">
        <v>3987937.1770459102</v>
      </c>
      <c r="CE619">
        <v>11242340.7801209</v>
      </c>
    </row>
    <row r="620" spans="1:83" x14ac:dyDescent="0.25">
      <c r="A620">
        <v>628</v>
      </c>
      <c r="B620" t="s">
        <v>91</v>
      </c>
      <c r="C620">
        <v>1</v>
      </c>
      <c r="D620">
        <v>2038</v>
      </c>
      <c r="E620">
        <v>2036</v>
      </c>
      <c r="F620">
        <v>0.15005696196937099</v>
      </c>
      <c r="G620">
        <v>4.4418640844390102E-2</v>
      </c>
      <c r="H620">
        <v>0.23940009255462</v>
      </c>
      <c r="I620">
        <v>0.566124304631618</v>
      </c>
      <c r="J620">
        <v>142.346823261163</v>
      </c>
      <c r="K620">
        <v>142.346823261163</v>
      </c>
      <c r="L620">
        <v>111.748713395284</v>
      </c>
      <c r="M620">
        <v>93.738942679132506</v>
      </c>
      <c r="N620">
        <v>120656.422797033</v>
      </c>
      <c r="O620">
        <v>35715.7324755398</v>
      </c>
      <c r="P620">
        <v>245201.914945878</v>
      </c>
      <c r="Q620">
        <v>691247.89986067195</v>
      </c>
      <c r="R620">
        <v>1606.6252800579</v>
      </c>
      <c r="S620">
        <v>114456925.328924</v>
      </c>
      <c r="T620">
        <v>71240.585312337993</v>
      </c>
      <c r="U620">
        <v>83.15</v>
      </c>
      <c r="V620">
        <v>42686.728636909596</v>
      </c>
      <c r="W620">
        <v>1.16702419850261E-3</v>
      </c>
      <c r="X620">
        <v>-3.9656098425106099</v>
      </c>
      <c r="Y620">
        <v>-3.9656098425106099</v>
      </c>
      <c r="Z620">
        <v>-7.20385060080819</v>
      </c>
      <c r="AA620">
        <v>-4.2399223736355802</v>
      </c>
      <c r="AB620">
        <v>16.164675567046899</v>
      </c>
      <c r="AC620">
        <v>16.164675567046899</v>
      </c>
      <c r="AD620">
        <v>16.164675567046899</v>
      </c>
      <c r="AE620">
        <v>16.164675567046899</v>
      </c>
      <c r="AF620">
        <v>1953586.31201559</v>
      </c>
      <c r="AG620">
        <v>578299.02336988796</v>
      </c>
      <c r="AH620">
        <v>3970172.4488637</v>
      </c>
      <c r="AI620">
        <v>11192268.008828999</v>
      </c>
      <c r="AJ620">
        <v>130.14775753662701</v>
      </c>
      <c r="AK620">
        <v>130.14775753662701</v>
      </c>
      <c r="AL620">
        <v>102.787888429045</v>
      </c>
      <c r="AM620">
        <v>81.814189485721201</v>
      </c>
      <c r="AN620">
        <v>126.182147694116</v>
      </c>
      <c r="AO620">
        <v>126.182147694116</v>
      </c>
      <c r="AP620">
        <v>95.5840378282372</v>
      </c>
      <c r="AQ620">
        <v>77.574267112085593</v>
      </c>
      <c r="AR620">
        <v>17175058.4912135</v>
      </c>
      <c r="AS620">
        <v>5084021.0583386598</v>
      </c>
      <c r="AT620">
        <v>27400998.517261799</v>
      </c>
      <c r="AU620">
        <v>64796847.2621103</v>
      </c>
      <c r="AV620">
        <v>0.96945017903929298</v>
      </c>
      <c r="AW620">
        <v>0.96945017903929298</v>
      </c>
      <c r="AX620">
        <v>0.92983851353089697</v>
      </c>
      <c r="AY620">
        <v>0.94809796169716998</v>
      </c>
      <c r="AZ620">
        <v>1.43890237719392</v>
      </c>
      <c r="BA620">
        <v>1.43890237719392</v>
      </c>
      <c r="BB620">
        <v>1.43395991290834</v>
      </c>
      <c r="BC620">
        <v>1.0228370065237899</v>
      </c>
      <c r="BD620">
        <v>0.96945017903929298</v>
      </c>
      <c r="BE620">
        <v>0.96945017903929298</v>
      </c>
      <c r="BF620">
        <v>0.929768576577786</v>
      </c>
      <c r="BG620">
        <v>0.94804069048498796</v>
      </c>
      <c r="BH620">
        <v>0.19242860000000001</v>
      </c>
      <c r="BI620">
        <v>0.19242860000000001</v>
      </c>
      <c r="BJ620">
        <v>0.232534608999999</v>
      </c>
      <c r="BK620">
        <v>0.31863818999999999</v>
      </c>
      <c r="BL620">
        <v>0.28501643399999999</v>
      </c>
      <c r="BM620">
        <v>0.28501643399999999</v>
      </c>
      <c r="BN620">
        <v>0.28501643399999999</v>
      </c>
      <c r="BO620">
        <v>0.51554845999999999</v>
      </c>
      <c r="BP620">
        <v>0.19242860000000001</v>
      </c>
      <c r="BQ620">
        <v>0.19242860000000001</v>
      </c>
      <c r="BR620">
        <v>0.23244925399999999</v>
      </c>
      <c r="BS620">
        <v>0.31844525600000001</v>
      </c>
      <c r="BT620">
        <v>0</v>
      </c>
      <c r="BU620">
        <v>0</v>
      </c>
      <c r="BV620" s="1">
        <v>9.31E-5</v>
      </c>
      <c r="BW620">
        <v>6.5461499999999999E-4</v>
      </c>
      <c r="BX620">
        <v>16.164675567046899</v>
      </c>
      <c r="BY620">
        <v>16.164675567046899</v>
      </c>
      <c r="BZ620">
        <v>16.164675567046899</v>
      </c>
      <c r="CA620">
        <v>16.164675567046899</v>
      </c>
      <c r="CB620">
        <v>1953586.31201559</v>
      </c>
      <c r="CC620">
        <v>578299.02336988796</v>
      </c>
      <c r="CD620">
        <v>3970172.4488637</v>
      </c>
      <c r="CE620">
        <v>11192268.008828999</v>
      </c>
    </row>
    <row r="621" spans="1:83" x14ac:dyDescent="0.25">
      <c r="A621">
        <v>650</v>
      </c>
      <c r="B621" t="s">
        <v>91</v>
      </c>
      <c r="C621">
        <v>1</v>
      </c>
      <c r="D621">
        <v>2039</v>
      </c>
      <c r="E621">
        <v>2037</v>
      </c>
      <c r="F621">
        <v>0.150093491851607</v>
      </c>
      <c r="G621">
        <v>4.4427243780996502E-2</v>
      </c>
      <c r="H621">
        <v>0.23941222200668399</v>
      </c>
      <c r="I621">
        <v>0.56606704236071104</v>
      </c>
      <c r="J621">
        <v>142.24346119312401</v>
      </c>
      <c r="K621">
        <v>142.24346119312401</v>
      </c>
      <c r="L621">
        <v>111.647831733522</v>
      </c>
      <c r="M621">
        <v>93.639560636997302</v>
      </c>
      <c r="N621">
        <v>120464.68842552599</v>
      </c>
      <c r="O621">
        <v>35657.202811790703</v>
      </c>
      <c r="P621">
        <v>244808.35512279399</v>
      </c>
      <c r="Q621">
        <v>690142.40743817703</v>
      </c>
      <c r="R621">
        <v>1606.6596316243699</v>
      </c>
      <c r="S621">
        <v>114164272.026793</v>
      </c>
      <c r="T621">
        <v>71056.911980398698</v>
      </c>
      <c r="U621">
        <v>83.15</v>
      </c>
      <c r="V621">
        <v>43026.1089952728</v>
      </c>
      <c r="W621">
        <v>1.1700330342954801E-3</v>
      </c>
      <c r="X621">
        <v>-3.9759906911813498</v>
      </c>
      <c r="Y621">
        <v>-3.9759906911813498</v>
      </c>
      <c r="Z621">
        <v>-7.2117510432020602</v>
      </c>
      <c r="AA621">
        <v>-4.2463231964028703</v>
      </c>
      <c r="AB621">
        <v>16.071694347678999</v>
      </c>
      <c r="AC621">
        <v>16.071694347678999</v>
      </c>
      <c r="AD621">
        <v>16.071694347678999</v>
      </c>
      <c r="AE621">
        <v>16.071694347678999</v>
      </c>
      <c r="AF621">
        <v>1939153.1482782499</v>
      </c>
      <c r="AG621">
        <v>574012.33575034898</v>
      </c>
      <c r="AH621">
        <v>3940810.23047574</v>
      </c>
      <c r="AI621">
        <v>11109524.965035699</v>
      </c>
      <c r="AJ621">
        <v>130.14775753662701</v>
      </c>
      <c r="AK621">
        <v>130.14775753662701</v>
      </c>
      <c r="AL621">
        <v>102.787888429045</v>
      </c>
      <c r="AM621">
        <v>81.814189485721201</v>
      </c>
      <c r="AN621">
        <v>126.17176684544501</v>
      </c>
      <c r="AO621">
        <v>126.17176684544501</v>
      </c>
      <c r="AP621">
        <v>95.576137385843296</v>
      </c>
      <c r="AQ621">
        <v>77.567866289318303</v>
      </c>
      <c r="AR621">
        <v>17135314.233198199</v>
      </c>
      <c r="AS621">
        <v>5072003.94441434</v>
      </c>
      <c r="AT621">
        <v>27332322.039710101</v>
      </c>
      <c r="AU621">
        <v>64624631.809470497</v>
      </c>
      <c r="AV621">
        <v>0.96937315167660698</v>
      </c>
      <c r="AW621">
        <v>0.96937315167660698</v>
      </c>
      <c r="AX621">
        <v>0.92976389195199105</v>
      </c>
      <c r="AY621">
        <v>0.94802214843881105</v>
      </c>
      <c r="AZ621">
        <v>1.43860512558682</v>
      </c>
      <c r="BA621">
        <v>1.43860512558682</v>
      </c>
      <c r="BB621">
        <v>1.4336607090001301</v>
      </c>
      <c r="BC621">
        <v>1.02262435341794</v>
      </c>
      <c r="BD621">
        <v>0.96937315167660698</v>
      </c>
      <c r="BE621">
        <v>0.96937315167660698</v>
      </c>
      <c r="BF621">
        <v>0.92969396061147402</v>
      </c>
      <c r="BG621">
        <v>0.94796488180623795</v>
      </c>
      <c r="BH621">
        <v>0.19242860000000001</v>
      </c>
      <c r="BI621">
        <v>0.19242860000000001</v>
      </c>
      <c r="BJ621">
        <v>0.232534608999999</v>
      </c>
      <c r="BK621">
        <v>0.31863818999999999</v>
      </c>
      <c r="BL621">
        <v>0.28501643399999999</v>
      </c>
      <c r="BM621">
        <v>0.28501643399999999</v>
      </c>
      <c r="BN621">
        <v>0.28501643399999999</v>
      </c>
      <c r="BO621">
        <v>0.51554845999999999</v>
      </c>
      <c r="BP621">
        <v>0.19242860000000001</v>
      </c>
      <c r="BQ621">
        <v>0.19242860000000001</v>
      </c>
      <c r="BR621">
        <v>0.23244925399999999</v>
      </c>
      <c r="BS621">
        <v>0.31844525600000001</v>
      </c>
      <c r="BT621">
        <v>0</v>
      </c>
      <c r="BU621">
        <v>0</v>
      </c>
      <c r="BV621" s="1">
        <v>9.31E-5</v>
      </c>
      <c r="BW621">
        <v>6.5461499999999999E-4</v>
      </c>
      <c r="BX621">
        <v>16.071694347678999</v>
      </c>
      <c r="BY621">
        <v>16.071694347678999</v>
      </c>
      <c r="BZ621">
        <v>16.071694347678999</v>
      </c>
      <c r="CA621">
        <v>16.071694347678999</v>
      </c>
      <c r="CB621">
        <v>1939153.1482782499</v>
      </c>
      <c r="CC621">
        <v>574012.33575034898</v>
      </c>
      <c r="CD621">
        <v>3940810.23047574</v>
      </c>
      <c r="CE621">
        <v>11109524.965035699</v>
      </c>
    </row>
    <row r="622" spans="1:83" x14ac:dyDescent="0.25">
      <c r="A622">
        <v>672</v>
      </c>
      <c r="B622" t="s">
        <v>91</v>
      </c>
      <c r="C622">
        <v>1</v>
      </c>
      <c r="D622">
        <v>2040</v>
      </c>
      <c r="E622">
        <v>2038</v>
      </c>
      <c r="F622">
        <v>0.150129479508358</v>
      </c>
      <c r="G622">
        <v>4.44357222190645E-2</v>
      </c>
      <c r="H622">
        <v>0.23942412676241201</v>
      </c>
      <c r="I622">
        <v>0.56601067151016404</v>
      </c>
      <c r="J622">
        <v>142.14211187554</v>
      </c>
      <c r="K622">
        <v>142.14211187554</v>
      </c>
      <c r="L622">
        <v>111.548837159933</v>
      </c>
      <c r="M622">
        <v>93.542033657650293</v>
      </c>
      <c r="N622">
        <v>120273.00979658301</v>
      </c>
      <c r="O622">
        <v>35598.7249890803</v>
      </c>
      <c r="P622">
        <v>244414.98494119599</v>
      </c>
      <c r="Q622">
        <v>689037.368945756</v>
      </c>
      <c r="R622">
        <v>1606.7184594363</v>
      </c>
      <c r="S622">
        <v>113874101.676094</v>
      </c>
      <c r="T622">
        <v>70873.712197247805</v>
      </c>
      <c r="U622">
        <v>83.15</v>
      </c>
      <c r="V622">
        <v>43368.187593377603</v>
      </c>
      <c r="W622">
        <v>1.1730496275048901E-3</v>
      </c>
      <c r="X622">
        <v>-3.9860156297040099</v>
      </c>
      <c r="Y622">
        <v>-3.9860156297040099</v>
      </c>
      <c r="Z622">
        <v>-7.2194212377290601</v>
      </c>
      <c r="AA622">
        <v>-4.2525257966877499</v>
      </c>
      <c r="AB622">
        <v>15.9803699686169</v>
      </c>
      <c r="AC622">
        <v>15.9803699686169</v>
      </c>
      <c r="AD622">
        <v>15.9803699686169</v>
      </c>
      <c r="AE622">
        <v>15.9803699686169</v>
      </c>
      <c r="AF622">
        <v>1925070.28919407</v>
      </c>
      <c r="AG622">
        <v>569815.292978424</v>
      </c>
      <c r="AH622">
        <v>3912128.0862708101</v>
      </c>
      <c r="AI622">
        <v>11028731.001894001</v>
      </c>
      <c r="AJ622">
        <v>130.14775753662701</v>
      </c>
      <c r="AK622">
        <v>130.14775753662701</v>
      </c>
      <c r="AL622">
        <v>102.787888429045</v>
      </c>
      <c r="AM622">
        <v>81.814189485721201</v>
      </c>
      <c r="AN622">
        <v>126.161741906923</v>
      </c>
      <c r="AO622">
        <v>126.161741906923</v>
      </c>
      <c r="AP622">
        <v>95.568467191316302</v>
      </c>
      <c r="AQ622">
        <v>77.561663689033395</v>
      </c>
      <c r="AR622">
        <v>17095859.614113901</v>
      </c>
      <c r="AS622">
        <v>5060077.95002444</v>
      </c>
      <c r="AT622">
        <v>27264207.354653101</v>
      </c>
      <c r="AU622">
        <v>64453956.757302798</v>
      </c>
      <c r="AV622">
        <v>0.96929603027319999</v>
      </c>
      <c r="AW622">
        <v>0.96929603027319999</v>
      </c>
      <c r="AX622">
        <v>0.92968919242001702</v>
      </c>
      <c r="AY622">
        <v>0.94794625098964702</v>
      </c>
      <c r="AZ622">
        <v>1.4383075489108901</v>
      </c>
      <c r="BA622">
        <v>1.4383075489108901</v>
      </c>
      <c r="BB622">
        <v>1.43336123099208</v>
      </c>
      <c r="BC622">
        <v>1.0224114913998801</v>
      </c>
      <c r="BD622">
        <v>0.96929603027319999</v>
      </c>
      <c r="BE622">
        <v>0.96929603027319999</v>
      </c>
      <c r="BF622">
        <v>0.92961926669795703</v>
      </c>
      <c r="BG622">
        <v>0.94788898894176699</v>
      </c>
      <c r="BH622">
        <v>0.19242860000000001</v>
      </c>
      <c r="BI622">
        <v>0.19242860000000001</v>
      </c>
      <c r="BJ622">
        <v>0.232534608999999</v>
      </c>
      <c r="BK622">
        <v>0.31863818999999999</v>
      </c>
      <c r="BL622">
        <v>0.28501643399999999</v>
      </c>
      <c r="BM622">
        <v>0.28501643399999999</v>
      </c>
      <c r="BN622">
        <v>0.28501643399999999</v>
      </c>
      <c r="BO622">
        <v>0.51554845999999999</v>
      </c>
      <c r="BP622">
        <v>0.19242860000000001</v>
      </c>
      <c r="BQ622">
        <v>0.19242860000000001</v>
      </c>
      <c r="BR622">
        <v>0.23244925399999999</v>
      </c>
      <c r="BS622">
        <v>0.31844525600000001</v>
      </c>
      <c r="BT622">
        <v>0</v>
      </c>
      <c r="BU622">
        <v>0</v>
      </c>
      <c r="BV622" s="1">
        <v>9.31E-5</v>
      </c>
      <c r="BW622">
        <v>6.5461499999999999E-4</v>
      </c>
      <c r="BX622">
        <v>15.9803699686169</v>
      </c>
      <c r="BY622">
        <v>15.9803699686169</v>
      </c>
      <c r="BZ622">
        <v>15.9803699686169</v>
      </c>
      <c r="CA622">
        <v>15.9803699686169</v>
      </c>
      <c r="CB622">
        <v>1925070.28919407</v>
      </c>
      <c r="CC622">
        <v>569815.292978424</v>
      </c>
      <c r="CD622">
        <v>3912128.0862708101</v>
      </c>
      <c r="CE622">
        <v>11028731.001894001</v>
      </c>
    </row>
    <row r="623" spans="1:83" x14ac:dyDescent="0.25">
      <c r="A623">
        <v>694</v>
      </c>
      <c r="B623" t="s">
        <v>91</v>
      </c>
      <c r="C623">
        <v>1</v>
      </c>
      <c r="D623">
        <v>2041</v>
      </c>
      <c r="E623">
        <v>2039</v>
      </c>
      <c r="F623">
        <v>0.15016454919375</v>
      </c>
      <c r="G623">
        <v>4.44439825246363E-2</v>
      </c>
      <c r="H623">
        <v>0.23943572692690801</v>
      </c>
      <c r="I623">
        <v>0.56595574135470395</v>
      </c>
      <c r="J623">
        <v>142.04321095865799</v>
      </c>
      <c r="K623">
        <v>142.04321095865799</v>
      </c>
      <c r="L623">
        <v>111.452295213604</v>
      </c>
      <c r="M623">
        <v>93.446960430192306</v>
      </c>
      <c r="N623">
        <v>120081.30218006</v>
      </c>
      <c r="O623">
        <v>35540.287799487298</v>
      </c>
      <c r="P623">
        <v>244021.667225274</v>
      </c>
      <c r="Q623">
        <v>687932.36771391297</v>
      </c>
      <c r="R623">
        <v>1606.80961495018</v>
      </c>
      <c r="S623">
        <v>113586953.973704</v>
      </c>
      <c r="T623">
        <v>70690.984741976295</v>
      </c>
      <c r="U623">
        <v>83.15</v>
      </c>
      <c r="V623">
        <v>43712.985883548703</v>
      </c>
      <c r="W623">
        <v>1.17607399813112E-3</v>
      </c>
      <c r="X623">
        <v>-3.9960528074154702</v>
      </c>
      <c r="Y623">
        <v>-3.9960528074154702</v>
      </c>
      <c r="Z623">
        <v>-7.22709944488731</v>
      </c>
      <c r="AA623">
        <v>-4.2587352849751596</v>
      </c>
      <c r="AB623">
        <v>15.8915062294462</v>
      </c>
      <c r="AC623">
        <v>15.8915062294462</v>
      </c>
      <c r="AD623">
        <v>15.8915062294462</v>
      </c>
      <c r="AE623">
        <v>15.8915062294462</v>
      </c>
      <c r="AF623">
        <v>1911319.28441666</v>
      </c>
      <c r="AG623">
        <v>565717.35992431501</v>
      </c>
      <c r="AH623">
        <v>3884122.2557630399</v>
      </c>
      <c r="AI623">
        <v>10949841.640922699</v>
      </c>
      <c r="AJ623">
        <v>130.14775753662701</v>
      </c>
      <c r="AK623">
        <v>130.14775753662701</v>
      </c>
      <c r="AL623">
        <v>102.787888429045</v>
      </c>
      <c r="AM623">
        <v>81.814189485721201</v>
      </c>
      <c r="AN623">
        <v>126.151704729211</v>
      </c>
      <c r="AO623">
        <v>126.151704729211</v>
      </c>
      <c r="AP623">
        <v>95.560788984158094</v>
      </c>
      <c r="AQ623">
        <v>77.555454200745999</v>
      </c>
      <c r="AR623">
        <v>17056733.737752602</v>
      </c>
      <c r="AS623">
        <v>5048256.5974339899</v>
      </c>
      <c r="AT623">
        <v>27196774.8941071</v>
      </c>
      <c r="AU623">
        <v>64285188.744410597</v>
      </c>
      <c r="AV623">
        <v>0.96921878042637899</v>
      </c>
      <c r="AW623">
        <v>0.96921878042637899</v>
      </c>
      <c r="AX623">
        <v>0.92961438865343005</v>
      </c>
      <c r="AY623">
        <v>0.94787024046958801</v>
      </c>
      <c r="AZ623">
        <v>1.43800951457531</v>
      </c>
      <c r="BA623">
        <v>1.43800951457531</v>
      </c>
      <c r="BB623">
        <v>1.4330613736509701</v>
      </c>
      <c r="BC623">
        <v>1.02219833957229</v>
      </c>
      <c r="BD623">
        <v>0.96921878042637899</v>
      </c>
      <c r="BE623">
        <v>0.96921878042637899</v>
      </c>
      <c r="BF623">
        <v>0.92954446855766604</v>
      </c>
      <c r="BG623">
        <v>0.94781298301323302</v>
      </c>
      <c r="BH623">
        <v>0.19242860000000001</v>
      </c>
      <c r="BI623">
        <v>0.19242860000000001</v>
      </c>
      <c r="BJ623">
        <v>0.232534608999999</v>
      </c>
      <c r="BK623">
        <v>0.31863818999999999</v>
      </c>
      <c r="BL623">
        <v>0.28501643399999999</v>
      </c>
      <c r="BM623">
        <v>0.28501643399999999</v>
      </c>
      <c r="BN623">
        <v>0.28501643399999999</v>
      </c>
      <c r="BO623">
        <v>0.51554845999999999</v>
      </c>
      <c r="BP623">
        <v>0.19242860000000001</v>
      </c>
      <c r="BQ623">
        <v>0.19242860000000001</v>
      </c>
      <c r="BR623">
        <v>0.23244925399999999</v>
      </c>
      <c r="BS623">
        <v>0.31844525600000001</v>
      </c>
      <c r="BT623">
        <v>0</v>
      </c>
      <c r="BU623">
        <v>0</v>
      </c>
      <c r="BV623" s="1">
        <v>9.31E-5</v>
      </c>
      <c r="BW623">
        <v>6.5461499999999999E-4</v>
      </c>
      <c r="BX623">
        <v>15.8915062294462</v>
      </c>
      <c r="BY623">
        <v>15.8915062294462</v>
      </c>
      <c r="BZ623">
        <v>15.8915062294462</v>
      </c>
      <c r="CA623">
        <v>15.8915062294462</v>
      </c>
      <c r="CB623">
        <v>1911319.28441666</v>
      </c>
      <c r="CC623">
        <v>565717.35992431501</v>
      </c>
      <c r="CD623">
        <v>3884122.2557630399</v>
      </c>
      <c r="CE623">
        <v>10949841.640922699</v>
      </c>
    </row>
    <row r="624" spans="1:83" x14ac:dyDescent="0.25">
      <c r="A624">
        <v>716</v>
      </c>
      <c r="B624" t="s">
        <v>91</v>
      </c>
      <c r="C624">
        <v>1</v>
      </c>
      <c r="D624">
        <v>2042</v>
      </c>
      <c r="E624">
        <v>2040</v>
      </c>
      <c r="F624">
        <v>0.15019870715644301</v>
      </c>
      <c r="G624">
        <v>4.44520260954573E-2</v>
      </c>
      <c r="H624">
        <v>0.239447025294965</v>
      </c>
      <c r="I624">
        <v>0.56590224145313395</v>
      </c>
      <c r="J624">
        <v>141.946723959612</v>
      </c>
      <c r="K624">
        <v>141.946723959612</v>
      </c>
      <c r="L624">
        <v>111.35817318767801</v>
      </c>
      <c r="M624">
        <v>93.354308586389607</v>
      </c>
      <c r="N624">
        <v>119889.570319466</v>
      </c>
      <c r="O624">
        <v>35481.892016974503</v>
      </c>
      <c r="P624">
        <v>243628.410210239</v>
      </c>
      <c r="Q624">
        <v>686827.42834451003</v>
      </c>
      <c r="R624">
        <v>1606.9327449320101</v>
      </c>
      <c r="S624">
        <v>113302784.46437199</v>
      </c>
      <c r="T624">
        <v>70508.7283968228</v>
      </c>
      <c r="U624">
        <v>83.15</v>
      </c>
      <c r="V624">
        <v>44060.525488667598</v>
      </c>
      <c r="W624">
        <v>1.1791061662259901E-3</v>
      </c>
      <c r="X624">
        <v>-4.00610670174928</v>
      </c>
      <c r="Y624">
        <v>-4.00610670174928</v>
      </c>
      <c r="Z624">
        <v>-7.2347883661013803</v>
      </c>
      <c r="AA624">
        <v>-4.2649540240661299</v>
      </c>
      <c r="AB624">
        <v>15.8050731247345</v>
      </c>
      <c r="AC624">
        <v>15.8050731247345</v>
      </c>
      <c r="AD624">
        <v>15.8050731247345</v>
      </c>
      <c r="AE624">
        <v>15.8050731247345</v>
      </c>
      <c r="AF624">
        <v>1897893.76186919</v>
      </c>
      <c r="AG624">
        <v>561716.84754500794</v>
      </c>
      <c r="AH624">
        <v>3856780.2945150998</v>
      </c>
      <c r="AI624">
        <v>10872821.376590099</v>
      </c>
      <c r="AJ624">
        <v>130.14775753662701</v>
      </c>
      <c r="AK624">
        <v>130.14775753662701</v>
      </c>
      <c r="AL624">
        <v>102.787888429045</v>
      </c>
      <c r="AM624">
        <v>81.814189485721201</v>
      </c>
      <c r="AN624">
        <v>126.141650834877</v>
      </c>
      <c r="AO624">
        <v>126.141650834877</v>
      </c>
      <c r="AP624">
        <v>95.553100062943997</v>
      </c>
      <c r="AQ624">
        <v>77.549235461655002</v>
      </c>
      <c r="AR624">
        <v>17017931.743773799</v>
      </c>
      <c r="AS624">
        <v>5036538.3316982696</v>
      </c>
      <c r="AT624">
        <v>27130014.697630599</v>
      </c>
      <c r="AU624">
        <v>64118299.6912698</v>
      </c>
      <c r="AV624">
        <v>0.96914140363385604</v>
      </c>
      <c r="AW624">
        <v>0.96914140363385604</v>
      </c>
      <c r="AX624">
        <v>0.92953948190769398</v>
      </c>
      <c r="AY624">
        <v>0.94779411822306103</v>
      </c>
      <c r="AZ624">
        <v>1.4377110285452499</v>
      </c>
      <c r="BA624">
        <v>1.4377110285452499</v>
      </c>
      <c r="BB624">
        <v>1.43276114216827</v>
      </c>
      <c r="BC624">
        <v>1.0219849018254601</v>
      </c>
      <c r="BD624">
        <v>0.96914140363385604</v>
      </c>
      <c r="BE624">
        <v>0.96914140363385604</v>
      </c>
      <c r="BF624">
        <v>0.92946956744597298</v>
      </c>
      <c r="BG624">
        <v>0.94773686536497903</v>
      </c>
      <c r="BH624">
        <v>0.19242860000000001</v>
      </c>
      <c r="BI624">
        <v>0.19242860000000001</v>
      </c>
      <c r="BJ624">
        <v>0.232534608999999</v>
      </c>
      <c r="BK624">
        <v>0.31863818999999999</v>
      </c>
      <c r="BL624">
        <v>0.28501643399999999</v>
      </c>
      <c r="BM624">
        <v>0.28501643399999999</v>
      </c>
      <c r="BN624">
        <v>0.28501643399999999</v>
      </c>
      <c r="BO624">
        <v>0.51554845999999999</v>
      </c>
      <c r="BP624">
        <v>0.19242860000000001</v>
      </c>
      <c r="BQ624">
        <v>0.19242860000000001</v>
      </c>
      <c r="BR624">
        <v>0.23244925399999999</v>
      </c>
      <c r="BS624">
        <v>0.31844525600000001</v>
      </c>
      <c r="BT624">
        <v>0</v>
      </c>
      <c r="BU624">
        <v>0</v>
      </c>
      <c r="BV624" s="1">
        <v>9.31E-5</v>
      </c>
      <c r="BW624">
        <v>6.5461499999999999E-4</v>
      </c>
      <c r="BX624">
        <v>15.8050731247345</v>
      </c>
      <c r="BY624">
        <v>15.8050731247345</v>
      </c>
      <c r="BZ624">
        <v>15.8050731247345</v>
      </c>
      <c r="CA624">
        <v>15.8050731247345</v>
      </c>
      <c r="CB624">
        <v>1897893.76186919</v>
      </c>
      <c r="CC624">
        <v>561716.84754500794</v>
      </c>
      <c r="CD624">
        <v>3856780.2945150998</v>
      </c>
      <c r="CE624">
        <v>10872821.376590099</v>
      </c>
    </row>
    <row r="625" spans="1:83" x14ac:dyDescent="0.25">
      <c r="A625">
        <v>738</v>
      </c>
      <c r="B625" t="s">
        <v>91</v>
      </c>
      <c r="C625">
        <v>1</v>
      </c>
      <c r="D625">
        <v>2043</v>
      </c>
      <c r="E625">
        <v>2041</v>
      </c>
      <c r="F625">
        <v>0.150231963909709</v>
      </c>
      <c r="G625">
        <v>4.4459855404234999E-2</v>
      </c>
      <c r="H625">
        <v>0.2394580253178</v>
      </c>
      <c r="I625">
        <v>0.565850155368255</v>
      </c>
      <c r="J625">
        <v>141.85261299208099</v>
      </c>
      <c r="K625">
        <v>141.85261299208099</v>
      </c>
      <c r="L625">
        <v>111.266433129956</v>
      </c>
      <c r="M625">
        <v>93.264040154989701</v>
      </c>
      <c r="N625">
        <v>119697.819765433</v>
      </c>
      <c r="O625">
        <v>35423.538509899001</v>
      </c>
      <c r="P625">
        <v>243235.22339772701</v>
      </c>
      <c r="Q625">
        <v>685722.579309711</v>
      </c>
      <c r="R625">
        <v>1607.0874228841601</v>
      </c>
      <c r="S625">
        <v>113021543.893194</v>
      </c>
      <c r="T625">
        <v>70326.941947165295</v>
      </c>
      <c r="U625">
        <v>83.15</v>
      </c>
      <c r="V625">
        <v>44410.828203527897</v>
      </c>
      <c r="W625">
        <v>1.1821461518930301E-3</v>
      </c>
      <c r="X625">
        <v>-4.0161771177815</v>
      </c>
      <c r="Y625">
        <v>-4.0161771177815</v>
      </c>
      <c r="Z625">
        <v>-7.2424878723245998</v>
      </c>
      <c r="AA625">
        <v>-4.2711819039675696</v>
      </c>
      <c r="AB625">
        <v>15.721032573236</v>
      </c>
      <c r="AC625">
        <v>15.721032573236</v>
      </c>
      <c r="AD625">
        <v>15.721032573236</v>
      </c>
      <c r="AE625">
        <v>15.721032573236</v>
      </c>
      <c r="AF625">
        <v>1884787.8401836101</v>
      </c>
      <c r="AG625">
        <v>557811.98015890201</v>
      </c>
      <c r="AH625">
        <v>3830090.1726808902</v>
      </c>
      <c r="AI625">
        <v>10797636.373196</v>
      </c>
      <c r="AJ625">
        <v>130.14775753662701</v>
      </c>
      <c r="AK625">
        <v>130.14775753662701</v>
      </c>
      <c r="AL625">
        <v>102.787888429045</v>
      </c>
      <c r="AM625">
        <v>81.814189485721201</v>
      </c>
      <c r="AN625">
        <v>126.131580418845</v>
      </c>
      <c r="AO625">
        <v>126.131580418845</v>
      </c>
      <c r="AP625">
        <v>95.545400556720793</v>
      </c>
      <c r="AQ625">
        <v>77.543007581753599</v>
      </c>
      <c r="AR625">
        <v>16979448.503181901</v>
      </c>
      <c r="AS625">
        <v>5024921.49905481</v>
      </c>
      <c r="AT625">
        <v>27063915.719033301</v>
      </c>
      <c r="AU625">
        <v>63953258.171924002</v>
      </c>
      <c r="AV625">
        <v>0.96906390172915002</v>
      </c>
      <c r="AW625">
        <v>0.96906390172915002</v>
      </c>
      <c r="AX625">
        <v>0.92946447368806995</v>
      </c>
      <c r="AY625">
        <v>0.94771788587025396</v>
      </c>
      <c r="AZ625">
        <v>1.4374120980784999</v>
      </c>
      <c r="BA625">
        <v>1.4374120980784999</v>
      </c>
      <c r="BB625">
        <v>1.4324605427341099</v>
      </c>
      <c r="BC625">
        <v>1.0217711828210201</v>
      </c>
      <c r="BD625">
        <v>0.96906390172915002</v>
      </c>
      <c r="BE625">
        <v>0.96906390172915002</v>
      </c>
      <c r="BF625">
        <v>0.92939456486802396</v>
      </c>
      <c r="BG625">
        <v>0.94766063761709596</v>
      </c>
      <c r="BH625">
        <v>0.19242860000000001</v>
      </c>
      <c r="BI625">
        <v>0.19242860000000001</v>
      </c>
      <c r="BJ625">
        <v>0.232534608999999</v>
      </c>
      <c r="BK625">
        <v>0.31863818999999999</v>
      </c>
      <c r="BL625">
        <v>0.28501643399999999</v>
      </c>
      <c r="BM625">
        <v>0.28501643399999999</v>
      </c>
      <c r="BN625">
        <v>0.28501643399999999</v>
      </c>
      <c r="BO625">
        <v>0.51554845999999999</v>
      </c>
      <c r="BP625">
        <v>0.19242860000000001</v>
      </c>
      <c r="BQ625">
        <v>0.19242860000000001</v>
      </c>
      <c r="BR625">
        <v>0.23244925399999999</v>
      </c>
      <c r="BS625">
        <v>0.31844525600000001</v>
      </c>
      <c r="BT625">
        <v>0</v>
      </c>
      <c r="BU625">
        <v>0</v>
      </c>
      <c r="BV625" s="1">
        <v>9.31E-5</v>
      </c>
      <c r="BW625">
        <v>6.5461499999999999E-4</v>
      </c>
      <c r="BX625">
        <v>15.721032573236</v>
      </c>
      <c r="BY625">
        <v>15.721032573236</v>
      </c>
      <c r="BZ625">
        <v>15.721032573236</v>
      </c>
      <c r="CA625">
        <v>15.721032573236</v>
      </c>
      <c r="CB625">
        <v>1884787.8401836101</v>
      </c>
      <c r="CC625">
        <v>557811.98015890201</v>
      </c>
      <c r="CD625">
        <v>3830090.1726808902</v>
      </c>
      <c r="CE625">
        <v>10797636.373196</v>
      </c>
    </row>
    <row r="626" spans="1:83" x14ac:dyDescent="0.25">
      <c r="A626">
        <v>760</v>
      </c>
      <c r="B626" t="s">
        <v>91</v>
      </c>
      <c r="C626">
        <v>1</v>
      </c>
      <c r="D626">
        <v>2044</v>
      </c>
      <c r="E626">
        <v>2042</v>
      </c>
      <c r="F626">
        <v>0.15026433134216899</v>
      </c>
      <c r="G626">
        <v>4.4467473252964997E-2</v>
      </c>
      <c r="H626">
        <v>0.23946873089974499</v>
      </c>
      <c r="I626">
        <v>0.56579946450511898</v>
      </c>
      <c r="J626">
        <v>141.760837328185</v>
      </c>
      <c r="K626">
        <v>141.760837328185</v>
      </c>
      <c r="L626">
        <v>111.177034228653</v>
      </c>
      <c r="M626">
        <v>93.176114302038599</v>
      </c>
      <c r="N626">
        <v>119506.05648180599</v>
      </c>
      <c r="O626">
        <v>35365.228212882903</v>
      </c>
      <c r="P626">
        <v>242842.11700309999</v>
      </c>
      <c r="Q626">
        <v>684617.85122420394</v>
      </c>
      <c r="R626">
        <v>1607.27318097225</v>
      </c>
      <c r="S626">
        <v>112743180.509506</v>
      </c>
      <c r="T626">
        <v>70145.624181513806</v>
      </c>
      <c r="U626">
        <v>83.15</v>
      </c>
      <c r="V626">
        <v>44763.915996202901</v>
      </c>
      <c r="W626">
        <v>1.18519397528759E-3</v>
      </c>
      <c r="X626">
        <v>-4.0262638168838496</v>
      </c>
      <c r="Y626">
        <v>-4.0262638168838496</v>
      </c>
      <c r="Z626">
        <v>-7.2501978088346002</v>
      </c>
      <c r="AA626">
        <v>-4.2774187921250899</v>
      </c>
      <c r="AB626">
        <v>15.6393436084425</v>
      </c>
      <c r="AC626">
        <v>15.6393436084425</v>
      </c>
      <c r="AD626">
        <v>15.6393436084425</v>
      </c>
      <c r="AE626">
        <v>15.6393436084425</v>
      </c>
      <c r="AF626">
        <v>1871995.33249303</v>
      </c>
      <c r="AG626">
        <v>554000.89058320899</v>
      </c>
      <c r="AH626">
        <v>3804039.2363933502</v>
      </c>
      <c r="AI626">
        <v>10724251.037892001</v>
      </c>
      <c r="AJ626">
        <v>130.14775753662701</v>
      </c>
      <c r="AK626">
        <v>130.14775753662701</v>
      </c>
      <c r="AL626">
        <v>102.787888429045</v>
      </c>
      <c r="AM626">
        <v>81.814189485721201</v>
      </c>
      <c r="AN626">
        <v>126.121493719743</v>
      </c>
      <c r="AO626">
        <v>126.121493719743</v>
      </c>
      <c r="AP626">
        <v>95.537690620210796</v>
      </c>
      <c r="AQ626">
        <v>77.536770693596097</v>
      </c>
      <c r="AR626">
        <v>16941278.632650401</v>
      </c>
      <c r="AS626">
        <v>5013404.3637606697</v>
      </c>
      <c r="AT626">
        <v>26998466.354212299</v>
      </c>
      <c r="AU626">
        <v>63790031.158882499</v>
      </c>
      <c r="AV626">
        <v>0.96898627672469895</v>
      </c>
      <c r="AW626">
        <v>0.96898627672469895</v>
      </c>
      <c r="AX626">
        <v>0.929389365645929</v>
      </c>
      <c r="AY626">
        <v>0.94764154518983601</v>
      </c>
      <c r="AZ626">
        <v>1.43711273111951</v>
      </c>
      <c r="BA626">
        <v>1.43711273111951</v>
      </c>
      <c r="BB626">
        <v>1.4321595821211699</v>
      </c>
      <c r="BC626">
        <v>1.0215571876626801</v>
      </c>
      <c r="BD626">
        <v>0.96898627672469895</v>
      </c>
      <c r="BE626">
        <v>0.96898627672469895</v>
      </c>
      <c r="BF626">
        <v>0.92931946247506503</v>
      </c>
      <c r="BG626">
        <v>0.94758430154814499</v>
      </c>
      <c r="BH626">
        <v>0.19242860000000001</v>
      </c>
      <c r="BI626">
        <v>0.19242860000000001</v>
      </c>
      <c r="BJ626">
        <v>0.232534608999999</v>
      </c>
      <c r="BK626">
        <v>0.31863818999999999</v>
      </c>
      <c r="BL626">
        <v>0.28501643399999999</v>
      </c>
      <c r="BM626">
        <v>0.28501643399999999</v>
      </c>
      <c r="BN626">
        <v>0.28501643399999999</v>
      </c>
      <c r="BO626">
        <v>0.51554845999999999</v>
      </c>
      <c r="BP626">
        <v>0.19242860000000001</v>
      </c>
      <c r="BQ626">
        <v>0.19242860000000001</v>
      </c>
      <c r="BR626">
        <v>0.23244925399999999</v>
      </c>
      <c r="BS626">
        <v>0.31844525600000001</v>
      </c>
      <c r="BT626">
        <v>0</v>
      </c>
      <c r="BU626">
        <v>0</v>
      </c>
      <c r="BV626" s="1">
        <v>9.31E-5</v>
      </c>
      <c r="BW626">
        <v>6.5461499999999999E-4</v>
      </c>
      <c r="BX626">
        <v>15.6393436084425</v>
      </c>
      <c r="BY626">
        <v>15.6393436084425</v>
      </c>
      <c r="BZ626">
        <v>15.6393436084425</v>
      </c>
      <c r="CA626">
        <v>15.6393436084425</v>
      </c>
      <c r="CB626">
        <v>1871995.33249303</v>
      </c>
      <c r="CC626">
        <v>554000.89058320899</v>
      </c>
      <c r="CD626">
        <v>3804039.2363933502</v>
      </c>
      <c r="CE626">
        <v>10724251.037892001</v>
      </c>
    </row>
    <row r="627" spans="1:83" x14ac:dyDescent="0.25">
      <c r="A627">
        <v>782</v>
      </c>
      <c r="B627" t="s">
        <v>91</v>
      </c>
      <c r="C627">
        <v>1</v>
      </c>
      <c r="D627">
        <v>2045</v>
      </c>
      <c r="E627">
        <v>2043</v>
      </c>
      <c r="F627">
        <v>0.15029582252542401</v>
      </c>
      <c r="G627">
        <v>4.4474882726865103E-2</v>
      </c>
      <c r="H627">
        <v>0.23947914633902401</v>
      </c>
      <c r="I627">
        <v>0.56575014840868498</v>
      </c>
      <c r="J627">
        <v>141.671353853715</v>
      </c>
      <c r="K627">
        <v>141.671353853715</v>
      </c>
      <c r="L627">
        <v>111.089933277385</v>
      </c>
      <c r="M627">
        <v>93.090487796933104</v>
      </c>
      <c r="N627">
        <v>119314.28677707299</v>
      </c>
      <c r="O627">
        <v>35306.9621156785</v>
      </c>
      <c r="P627">
        <v>242449.101837055</v>
      </c>
      <c r="Q627">
        <v>683513.27649087599</v>
      </c>
      <c r="R627">
        <v>1607.48951622504</v>
      </c>
      <c r="S627">
        <v>112467640.53564399</v>
      </c>
      <c r="T627">
        <v>69964.773891501594</v>
      </c>
      <c r="U627">
        <v>83.15</v>
      </c>
      <c r="V627">
        <v>45119.811009422498</v>
      </c>
      <c r="W627">
        <v>1.1882496566170101E-3</v>
      </c>
      <c r="X627">
        <v>-4.0363665371418298</v>
      </c>
      <c r="Y627">
        <v>-4.0363665371418298</v>
      </c>
      <c r="Z627">
        <v>-7.2579180058903701</v>
      </c>
      <c r="AA627">
        <v>-4.28366454301832</v>
      </c>
      <c r="AB627">
        <v>15.5599628542302</v>
      </c>
      <c r="AC627">
        <v>15.5599628542302</v>
      </c>
      <c r="AD627">
        <v>15.5599628542302</v>
      </c>
      <c r="AE627">
        <v>15.5599628542302</v>
      </c>
      <c r="AF627">
        <v>1859509.79971245</v>
      </c>
      <c r="AG627">
        <v>550281.63732383505</v>
      </c>
      <c r="AH627">
        <v>3778614.32001088</v>
      </c>
      <c r="AI627">
        <v>10652628.334391501</v>
      </c>
      <c r="AJ627">
        <v>130.14775753662701</v>
      </c>
      <c r="AK627">
        <v>130.14775753662701</v>
      </c>
      <c r="AL627">
        <v>102.787888429045</v>
      </c>
      <c r="AM627">
        <v>81.814189485721201</v>
      </c>
      <c r="AN627">
        <v>126.111390999485</v>
      </c>
      <c r="AO627">
        <v>126.111390999485</v>
      </c>
      <c r="AP627">
        <v>95.529970423155007</v>
      </c>
      <c r="AQ627">
        <v>77.530524942702797</v>
      </c>
      <c r="AR627">
        <v>16903416.541798498</v>
      </c>
      <c r="AS627">
        <v>5001985.1233900199</v>
      </c>
      <c r="AT627">
        <v>26933654.546240501</v>
      </c>
      <c r="AU627">
        <v>63628584.324215598</v>
      </c>
      <c r="AV627">
        <v>0.96890853078543504</v>
      </c>
      <c r="AW627">
        <v>0.96890853078543504</v>
      </c>
      <c r="AX627">
        <v>0.92931415955722196</v>
      </c>
      <c r="AY627">
        <v>0.94756509809565004</v>
      </c>
      <c r="AZ627">
        <v>1.4368129361970601</v>
      </c>
      <c r="BA627">
        <v>1.4368129361970601</v>
      </c>
      <c r="BB627">
        <v>1.43185826759806</v>
      </c>
      <c r="BC627">
        <v>1.0213429218305801</v>
      </c>
      <c r="BD627">
        <v>0.96890853078543504</v>
      </c>
      <c r="BE627">
        <v>0.96890853078543504</v>
      </c>
      <c r="BF627">
        <v>0.92924426204291599</v>
      </c>
      <c r="BG627">
        <v>0.94750785907185597</v>
      </c>
      <c r="BH627">
        <v>0.19242860000000001</v>
      </c>
      <c r="BI627">
        <v>0.19242860000000001</v>
      </c>
      <c r="BJ627">
        <v>0.232534608999999</v>
      </c>
      <c r="BK627">
        <v>0.31863818999999999</v>
      </c>
      <c r="BL627">
        <v>0.28501643399999999</v>
      </c>
      <c r="BM627">
        <v>0.28501643399999999</v>
      </c>
      <c r="BN627">
        <v>0.28501643399999999</v>
      </c>
      <c r="BO627">
        <v>0.51554845999999999</v>
      </c>
      <c r="BP627">
        <v>0.19242860000000001</v>
      </c>
      <c r="BQ627">
        <v>0.19242860000000001</v>
      </c>
      <c r="BR627">
        <v>0.23244925399999999</v>
      </c>
      <c r="BS627">
        <v>0.31844525600000001</v>
      </c>
      <c r="BT627">
        <v>0</v>
      </c>
      <c r="BU627">
        <v>0</v>
      </c>
      <c r="BV627" s="1">
        <v>9.31E-5</v>
      </c>
      <c r="BW627">
        <v>6.5461499999999999E-4</v>
      </c>
      <c r="BX627">
        <v>15.5599628542302</v>
      </c>
      <c r="BY627">
        <v>15.5599628542302</v>
      </c>
      <c r="BZ627">
        <v>15.5599628542302</v>
      </c>
      <c r="CA627">
        <v>15.5599628542302</v>
      </c>
      <c r="CB627">
        <v>1859509.79971245</v>
      </c>
      <c r="CC627">
        <v>550281.63732383505</v>
      </c>
      <c r="CD627">
        <v>3778614.32001088</v>
      </c>
      <c r="CE627">
        <v>10652628.334391501</v>
      </c>
    </row>
    <row r="628" spans="1:83" x14ac:dyDescent="0.25">
      <c r="A628">
        <v>804</v>
      </c>
      <c r="B628" t="s">
        <v>91</v>
      </c>
      <c r="C628">
        <v>1</v>
      </c>
      <c r="D628">
        <v>2046</v>
      </c>
      <c r="E628">
        <v>2044</v>
      </c>
      <c r="F628">
        <v>0.15032645155687899</v>
      </c>
      <c r="G628">
        <v>4.4482087156933199E-2</v>
      </c>
      <c r="H628">
        <v>0.23948927627570499</v>
      </c>
      <c r="I628">
        <v>0.56570218501048197</v>
      </c>
      <c r="J628">
        <v>141.584117459016</v>
      </c>
      <c r="K628">
        <v>141.584117459016</v>
      </c>
      <c r="L628">
        <v>111.005085067284</v>
      </c>
      <c r="M628">
        <v>93.007115404837705</v>
      </c>
      <c r="N628">
        <v>119122.517246376</v>
      </c>
      <c r="O628">
        <v>35248.741253642103</v>
      </c>
      <c r="P628">
        <v>242056.18920510399</v>
      </c>
      <c r="Q628">
        <v>682408.88900010998</v>
      </c>
      <c r="R628">
        <v>1607.73589577907</v>
      </c>
      <c r="S628">
        <v>112194868.562058</v>
      </c>
      <c r="T628">
        <v>69784.389871877196</v>
      </c>
      <c r="U628">
        <v>83.15</v>
      </c>
      <c r="V628">
        <v>45478.535561962199</v>
      </c>
      <c r="W628">
        <v>1.19131321614069E-3</v>
      </c>
      <c r="X628">
        <v>-4.0464849967945904</v>
      </c>
      <c r="Y628">
        <v>-4.0464849967945904</v>
      </c>
      <c r="Z628">
        <v>-7.2656482809455198</v>
      </c>
      <c r="AA628">
        <v>-4.2899190000676199</v>
      </c>
      <c r="AB628">
        <v>15.4828449191841</v>
      </c>
      <c r="AC628">
        <v>15.4828449191841</v>
      </c>
      <c r="AD628">
        <v>15.4828449191841</v>
      </c>
      <c r="AE628">
        <v>15.4828449191841</v>
      </c>
      <c r="AF628">
        <v>1847324.5988125</v>
      </c>
      <c r="AG628">
        <v>546652.21900456003</v>
      </c>
      <c r="AH628">
        <v>3753801.8445386202</v>
      </c>
      <c r="AI628">
        <v>10582730.060111601</v>
      </c>
      <c r="AJ628">
        <v>130.14775753662701</v>
      </c>
      <c r="AK628">
        <v>130.14775753662701</v>
      </c>
      <c r="AL628">
        <v>102.787888429045</v>
      </c>
      <c r="AM628">
        <v>81.814189485721201</v>
      </c>
      <c r="AN628">
        <v>126.101272539832</v>
      </c>
      <c r="AO628">
        <v>126.101272539832</v>
      </c>
      <c r="AP628">
        <v>95.522240148099897</v>
      </c>
      <c r="AQ628">
        <v>77.524270485653503</v>
      </c>
      <c r="AR628">
        <v>16865856.473824698</v>
      </c>
      <c r="AS628">
        <v>4990661.9219381502</v>
      </c>
      <c r="AT628">
        <v>26869467.873775199</v>
      </c>
      <c r="AU628">
        <v>63468882.2925203</v>
      </c>
      <c r="AV628">
        <v>0.96883066620640801</v>
      </c>
      <c r="AW628">
        <v>0.96883066620640801</v>
      </c>
      <c r="AX628">
        <v>0.92923885730417699</v>
      </c>
      <c r="AY628">
        <v>0.94748854661691395</v>
      </c>
      <c r="AZ628">
        <v>1.43651272233761</v>
      </c>
      <c r="BA628">
        <v>1.43651272233761</v>
      </c>
      <c r="BB628">
        <v>1.43155660685562</v>
      </c>
      <c r="BC628">
        <v>1.0211283911256099</v>
      </c>
      <c r="BD628">
        <v>0.96883066620640801</v>
      </c>
      <c r="BE628">
        <v>0.96883066620640801</v>
      </c>
      <c r="BF628">
        <v>0.92916896545366101</v>
      </c>
      <c r="BG628">
        <v>0.94743131221732102</v>
      </c>
      <c r="BH628">
        <v>0.19242860000000001</v>
      </c>
      <c r="BI628">
        <v>0.19242860000000001</v>
      </c>
      <c r="BJ628">
        <v>0.232534608999999</v>
      </c>
      <c r="BK628">
        <v>0.31863818999999999</v>
      </c>
      <c r="BL628">
        <v>0.28501643399999999</v>
      </c>
      <c r="BM628">
        <v>0.28501643399999999</v>
      </c>
      <c r="BN628">
        <v>0.28501643399999999</v>
      </c>
      <c r="BO628">
        <v>0.51554845999999999</v>
      </c>
      <c r="BP628">
        <v>0.19242860000000001</v>
      </c>
      <c r="BQ628">
        <v>0.19242860000000001</v>
      </c>
      <c r="BR628">
        <v>0.23244925399999999</v>
      </c>
      <c r="BS628">
        <v>0.31844525600000001</v>
      </c>
      <c r="BT628">
        <v>0</v>
      </c>
      <c r="BU628">
        <v>0</v>
      </c>
      <c r="BV628" s="1">
        <v>9.31E-5</v>
      </c>
      <c r="BW628">
        <v>6.5461499999999999E-4</v>
      </c>
      <c r="BX628">
        <v>15.4828449191841</v>
      </c>
      <c r="BY628">
        <v>15.4828449191841</v>
      </c>
      <c r="BZ628">
        <v>15.4828449191841</v>
      </c>
      <c r="CA628">
        <v>15.4828449191841</v>
      </c>
      <c r="CB628">
        <v>1847324.5988125</v>
      </c>
      <c r="CC628">
        <v>546652.21900456003</v>
      </c>
      <c r="CD628">
        <v>3753801.8445386202</v>
      </c>
      <c r="CE628">
        <v>10582730.060111601</v>
      </c>
    </row>
    <row r="629" spans="1:83" x14ac:dyDescent="0.25">
      <c r="A629">
        <v>826</v>
      </c>
      <c r="B629" t="s">
        <v>91</v>
      </c>
      <c r="C629">
        <v>1</v>
      </c>
      <c r="D629">
        <v>2047</v>
      </c>
      <c r="E629">
        <v>2045</v>
      </c>
      <c r="F629">
        <v>0.15035623341177001</v>
      </c>
      <c r="G629">
        <v>4.4489090084692998E-2</v>
      </c>
      <c r="H629">
        <v>0.239499125642642</v>
      </c>
      <c r="I629">
        <v>0.56565555086089303</v>
      </c>
      <c r="J629">
        <v>141.49908140288699</v>
      </c>
      <c r="K629">
        <v>141.49908140288699</v>
      </c>
      <c r="L629">
        <v>110.92244275192201</v>
      </c>
      <c r="M629">
        <v>92.925950251873701</v>
      </c>
      <c r="N629">
        <v>118930.754717535</v>
      </c>
      <c r="O629">
        <v>35190.566698877898</v>
      </c>
      <c r="P629">
        <v>241663.390814012</v>
      </c>
      <c r="Q629">
        <v>681304.72384982102</v>
      </c>
      <c r="R629">
        <v>1608.0117617803801</v>
      </c>
      <c r="S629">
        <v>111924807.912659</v>
      </c>
      <c r="T629">
        <v>69604.470920496897</v>
      </c>
      <c r="U629">
        <v>83.15</v>
      </c>
      <c r="V629">
        <v>45840.112150042798</v>
      </c>
      <c r="W629">
        <v>1.19438467417031E-3</v>
      </c>
      <c r="X629">
        <v>-4.0566188971465502</v>
      </c>
      <c r="Y629">
        <v>-4.0566188971465502</v>
      </c>
      <c r="Z629">
        <v>-7.27338844052995</v>
      </c>
      <c r="AA629">
        <v>-4.29618199725435</v>
      </c>
      <c r="AB629">
        <v>15.407942763406901</v>
      </c>
      <c r="AC629">
        <v>15.407942763406901</v>
      </c>
      <c r="AD629">
        <v>15.407942763406901</v>
      </c>
      <c r="AE629">
        <v>15.407942763406901</v>
      </c>
      <c r="AF629">
        <v>1835432.9275651199</v>
      </c>
      <c r="AG629">
        <v>543110.58771825803</v>
      </c>
      <c r="AH629">
        <v>3729587.9088006499</v>
      </c>
      <c r="AI629">
        <v>10514517.102953799</v>
      </c>
      <c r="AJ629">
        <v>130.14775753662701</v>
      </c>
      <c r="AK629">
        <v>130.14775753662701</v>
      </c>
      <c r="AL629">
        <v>102.787888429045</v>
      </c>
      <c r="AM629">
        <v>81.814189485721201</v>
      </c>
      <c r="AN629">
        <v>126.09113863947999</v>
      </c>
      <c r="AO629">
        <v>126.09113863947999</v>
      </c>
      <c r="AP629">
        <v>95.514499988515396</v>
      </c>
      <c r="AQ629">
        <v>77.518007488466793</v>
      </c>
      <c r="AR629">
        <v>16828592.543083299</v>
      </c>
      <c r="AS629">
        <v>4979432.8619382698</v>
      </c>
      <c r="AT629">
        <v>26805893.632802699</v>
      </c>
      <c r="AU629">
        <v>63310888.874835096</v>
      </c>
      <c r="AV629">
        <v>0.96875268539183801</v>
      </c>
      <c r="AW629">
        <v>0.96875268539183801</v>
      </c>
      <c r="AX629">
        <v>0.92916346085815205</v>
      </c>
      <c r="AY629">
        <v>0.94741189287966598</v>
      </c>
      <c r="AZ629">
        <v>1.43621209898416</v>
      </c>
      <c r="BA629">
        <v>1.43621209898416</v>
      </c>
      <c r="BB629">
        <v>1.43125460793796</v>
      </c>
      <c r="BC629">
        <v>1.0209136016171301</v>
      </c>
      <c r="BD629">
        <v>0.96875268539183801</v>
      </c>
      <c r="BE629">
        <v>0.96875268539183801</v>
      </c>
      <c r="BF629">
        <v>0.92909357467850995</v>
      </c>
      <c r="BG629">
        <v>0.94735466311045102</v>
      </c>
      <c r="BH629">
        <v>0.19242860000000001</v>
      </c>
      <c r="BI629">
        <v>0.19242860000000001</v>
      </c>
      <c r="BJ629">
        <v>0.232534608999999</v>
      </c>
      <c r="BK629">
        <v>0.31863818999999999</v>
      </c>
      <c r="BL629">
        <v>0.28501643399999999</v>
      </c>
      <c r="BM629">
        <v>0.28501643399999999</v>
      </c>
      <c r="BN629">
        <v>0.28501643399999999</v>
      </c>
      <c r="BO629">
        <v>0.51554845999999999</v>
      </c>
      <c r="BP629">
        <v>0.19242860000000001</v>
      </c>
      <c r="BQ629">
        <v>0.19242860000000001</v>
      </c>
      <c r="BR629">
        <v>0.23244925399999999</v>
      </c>
      <c r="BS629">
        <v>0.31844525600000001</v>
      </c>
      <c r="BT629">
        <v>0</v>
      </c>
      <c r="BU629">
        <v>0</v>
      </c>
      <c r="BV629" s="1">
        <v>9.31E-5</v>
      </c>
      <c r="BW629">
        <v>6.5461499999999999E-4</v>
      </c>
      <c r="BX629">
        <v>15.407942763406901</v>
      </c>
      <c r="BY629">
        <v>15.407942763406901</v>
      </c>
      <c r="BZ629">
        <v>15.407942763406901</v>
      </c>
      <c r="CA629">
        <v>15.407942763406901</v>
      </c>
      <c r="CB629">
        <v>1835432.9275651199</v>
      </c>
      <c r="CC629">
        <v>543110.58771825803</v>
      </c>
      <c r="CD629">
        <v>3729587.9088006499</v>
      </c>
      <c r="CE629">
        <v>10514517.102953799</v>
      </c>
    </row>
    <row r="630" spans="1:83" x14ac:dyDescent="0.25">
      <c r="A630">
        <v>848</v>
      </c>
      <c r="B630" t="s">
        <v>91</v>
      </c>
      <c r="C630">
        <v>1</v>
      </c>
      <c r="D630">
        <v>2048</v>
      </c>
      <c r="E630">
        <v>2046</v>
      </c>
      <c r="F630">
        <v>0.150385183810784</v>
      </c>
      <c r="G630">
        <v>4.44958952306398E-2</v>
      </c>
      <c r="H630">
        <v>0.23950869962159299</v>
      </c>
      <c r="I630">
        <v>0.56561022133698202</v>
      </c>
      <c r="J630">
        <v>141.41619763387101</v>
      </c>
      <c r="K630">
        <v>141.41619763387101</v>
      </c>
      <c r="L630">
        <v>110.841958169571</v>
      </c>
      <c r="M630">
        <v>92.846944147620604</v>
      </c>
      <c r="N630">
        <v>118739.006203257</v>
      </c>
      <c r="O630">
        <v>35132.4395524098</v>
      </c>
      <c r="P630">
        <v>241270.71868897899</v>
      </c>
      <c r="Q630">
        <v>680200.81709760497</v>
      </c>
      <c r="R630">
        <v>1608.3165357272001</v>
      </c>
      <c r="S630">
        <v>111657400.965886</v>
      </c>
      <c r="T630">
        <v>69425.015838316001</v>
      </c>
      <c r="U630">
        <v>83.15</v>
      </c>
      <c r="V630">
        <v>46204.563448740802</v>
      </c>
      <c r="W630">
        <v>1.19746405106987E-3</v>
      </c>
      <c r="X630">
        <v>-4.0667679252937701</v>
      </c>
      <c r="Y630">
        <v>-4.0667679252937701</v>
      </c>
      <c r="Z630">
        <v>-7.2811382820119404</v>
      </c>
      <c r="AA630">
        <v>-4.3024533606384097</v>
      </c>
      <c r="AB630">
        <v>15.335208022537801</v>
      </c>
      <c r="AC630">
        <v>15.335208022537801</v>
      </c>
      <c r="AD630">
        <v>15.335208022537801</v>
      </c>
      <c r="AE630">
        <v>15.335208022537801</v>
      </c>
      <c r="AF630">
        <v>1823827.86387082</v>
      </c>
      <c r="AG630">
        <v>539654.66075828602</v>
      </c>
      <c r="AH630">
        <v>3705958.36956474</v>
      </c>
      <c r="AI630">
        <v>10447949.666974699</v>
      </c>
      <c r="AJ630">
        <v>130.14775753662701</v>
      </c>
      <c r="AK630">
        <v>130.14775753662701</v>
      </c>
      <c r="AL630">
        <v>102.787888429045</v>
      </c>
      <c r="AM630">
        <v>81.814189485721201</v>
      </c>
      <c r="AN630">
        <v>126.080989611333</v>
      </c>
      <c r="AO630">
        <v>126.080989611333</v>
      </c>
      <c r="AP630">
        <v>95.5067501470335</v>
      </c>
      <c r="AQ630">
        <v>77.511736125082706</v>
      </c>
      <c r="AR630">
        <v>16791618.768089298</v>
      </c>
      <c r="AS630">
        <v>4968296.0151036298</v>
      </c>
      <c r="AT630">
        <v>26742918.908466302</v>
      </c>
      <c r="AU630">
        <v>63154567.274227299</v>
      </c>
      <c r="AV630">
        <v>0.96867459083649399</v>
      </c>
      <c r="AW630">
        <v>0.96867459083649399</v>
      </c>
      <c r="AX630">
        <v>0.92908797226439999</v>
      </c>
      <c r="AY630">
        <v>0.947335139090277</v>
      </c>
      <c r="AZ630">
        <v>1.4359110759242599</v>
      </c>
      <c r="BA630">
        <v>1.4359110759242599</v>
      </c>
      <c r="BB630">
        <v>1.4309522791812499</v>
      </c>
      <c r="BC630">
        <v>1.02069855959666</v>
      </c>
      <c r="BD630">
        <v>0.96867459083649399</v>
      </c>
      <c r="BE630">
        <v>0.96867459083649399</v>
      </c>
      <c r="BF630">
        <v>0.929018091762564</v>
      </c>
      <c r="BG630">
        <v>0.94727791395748495</v>
      </c>
      <c r="BH630">
        <v>0.19242860000000001</v>
      </c>
      <c r="BI630">
        <v>0.19242860000000001</v>
      </c>
      <c r="BJ630">
        <v>0.232534608999999</v>
      </c>
      <c r="BK630">
        <v>0.31863818999999999</v>
      </c>
      <c r="BL630">
        <v>0.28501643399999999</v>
      </c>
      <c r="BM630">
        <v>0.28501643399999999</v>
      </c>
      <c r="BN630">
        <v>0.28501643399999999</v>
      </c>
      <c r="BO630">
        <v>0.51554845999999999</v>
      </c>
      <c r="BP630">
        <v>0.19242860000000001</v>
      </c>
      <c r="BQ630">
        <v>0.19242860000000001</v>
      </c>
      <c r="BR630">
        <v>0.23244925399999999</v>
      </c>
      <c r="BS630">
        <v>0.31844525600000001</v>
      </c>
      <c r="BT630">
        <v>0</v>
      </c>
      <c r="BU630">
        <v>0</v>
      </c>
      <c r="BV630" s="1">
        <v>9.31E-5</v>
      </c>
      <c r="BW630">
        <v>6.5461499999999999E-4</v>
      </c>
      <c r="BX630">
        <v>15.335208022537801</v>
      </c>
      <c r="BY630">
        <v>15.335208022537801</v>
      </c>
      <c r="BZ630">
        <v>15.335208022537801</v>
      </c>
      <c r="CA630">
        <v>15.335208022537801</v>
      </c>
      <c r="CB630">
        <v>1823827.86387082</v>
      </c>
      <c r="CC630">
        <v>539654.66075828602</v>
      </c>
      <c r="CD630">
        <v>3705958.36956474</v>
      </c>
      <c r="CE630">
        <v>10447949.666974699</v>
      </c>
    </row>
    <row r="631" spans="1:83" x14ac:dyDescent="0.25">
      <c r="A631">
        <v>870</v>
      </c>
      <c r="B631" t="s">
        <v>91</v>
      </c>
      <c r="C631">
        <v>1</v>
      </c>
      <c r="D631">
        <v>2049</v>
      </c>
      <c r="E631">
        <v>2047</v>
      </c>
      <c r="F631">
        <v>0.150413319099965</v>
      </c>
      <c r="G631">
        <v>4.4502506465605801E-2</v>
      </c>
      <c r="H631">
        <v>0.239518003603376</v>
      </c>
      <c r="I631">
        <v>0.56556617083105198</v>
      </c>
      <c r="J631">
        <v>141.335417078022</v>
      </c>
      <c r="K631">
        <v>141.335417078022</v>
      </c>
      <c r="L631">
        <v>110.76358213182399</v>
      </c>
      <c r="M631">
        <v>92.770047873957196</v>
      </c>
      <c r="N631">
        <v>118547.278858265</v>
      </c>
      <c r="O631">
        <v>35074.360937170102</v>
      </c>
      <c r="P631">
        <v>240878.18509936699</v>
      </c>
      <c r="Q631">
        <v>679097.20553836902</v>
      </c>
      <c r="R631">
        <v>1608.6496223740801</v>
      </c>
      <c r="S631">
        <v>111392589.44058099</v>
      </c>
      <c r="T631">
        <v>69246.023429381399</v>
      </c>
      <c r="U631">
        <v>83.15</v>
      </c>
      <c r="V631">
        <v>46571.912313410998</v>
      </c>
      <c r="W631">
        <v>1.2005513672559E-3</v>
      </c>
      <c r="X631">
        <v>-4.0769317565475403</v>
      </c>
      <c r="Y631">
        <v>-4.0769317565475403</v>
      </c>
      <c r="Z631">
        <v>-7.2888975951641797</v>
      </c>
      <c r="AA631">
        <v>-4.3087329097072198</v>
      </c>
      <c r="AB631">
        <v>15.2645912979432</v>
      </c>
      <c r="AC631">
        <v>15.2645912979432</v>
      </c>
      <c r="AD631">
        <v>15.2645912979432</v>
      </c>
      <c r="AE631">
        <v>15.2645912979432</v>
      </c>
      <c r="AF631">
        <v>1812502.4008166699</v>
      </c>
      <c r="AG631">
        <v>536282.331067233</v>
      </c>
      <c r="AH631">
        <v>3682898.9129483202</v>
      </c>
      <c r="AI631">
        <v>10382987.473522</v>
      </c>
      <c r="AJ631">
        <v>130.14775753662701</v>
      </c>
      <c r="AK631">
        <v>130.14775753662701</v>
      </c>
      <c r="AL631">
        <v>102.787888429045</v>
      </c>
      <c r="AM631">
        <v>81.814189485721201</v>
      </c>
      <c r="AN631">
        <v>126.07082578007901</v>
      </c>
      <c r="AO631">
        <v>126.07082578007901</v>
      </c>
      <c r="AP631">
        <v>95.498990833881194</v>
      </c>
      <c r="AQ631">
        <v>77.505456576013898</v>
      </c>
      <c r="AR631">
        <v>16754929.1008975</v>
      </c>
      <c r="AS631">
        <v>4957249.4318000497</v>
      </c>
      <c r="AT631">
        <v>26680530.639018599</v>
      </c>
      <c r="AU631">
        <v>62999880.268864997</v>
      </c>
      <c r="AV631">
        <v>0.968596385108907</v>
      </c>
      <c r="AW631">
        <v>0.968596385108907</v>
      </c>
      <c r="AX631">
        <v>0.92901239362833499</v>
      </c>
      <c r="AY631">
        <v>0.94725828752058605</v>
      </c>
      <c r="AZ631">
        <v>1.43560966322497</v>
      </c>
      <c r="BA631">
        <v>1.43560966322497</v>
      </c>
      <c r="BB631">
        <v>1.4306496291584501</v>
      </c>
      <c r="BC631">
        <v>1.0204832715360299</v>
      </c>
      <c r="BD631">
        <v>0.968596385108907</v>
      </c>
      <c r="BE631">
        <v>0.968596385108907</v>
      </c>
      <c r="BF631">
        <v>0.92894251881107703</v>
      </c>
      <c r="BG631">
        <v>0.94720106703012297</v>
      </c>
      <c r="BH631">
        <v>0.19242860000000001</v>
      </c>
      <c r="BI631">
        <v>0.19242860000000001</v>
      </c>
      <c r="BJ631">
        <v>0.232534608999999</v>
      </c>
      <c r="BK631">
        <v>0.31863818999999999</v>
      </c>
      <c r="BL631">
        <v>0.28501643399999999</v>
      </c>
      <c r="BM631">
        <v>0.28501643399999999</v>
      </c>
      <c r="BN631">
        <v>0.28501643399999999</v>
      </c>
      <c r="BO631">
        <v>0.51554845999999999</v>
      </c>
      <c r="BP631">
        <v>0.19242860000000001</v>
      </c>
      <c r="BQ631">
        <v>0.19242860000000001</v>
      </c>
      <c r="BR631">
        <v>0.23244925399999999</v>
      </c>
      <c r="BS631">
        <v>0.31844525600000001</v>
      </c>
      <c r="BT631">
        <v>0</v>
      </c>
      <c r="BU631">
        <v>0</v>
      </c>
      <c r="BV631" s="1">
        <v>9.31E-5</v>
      </c>
      <c r="BW631">
        <v>6.5461499999999999E-4</v>
      </c>
      <c r="BX631">
        <v>15.2645912979432</v>
      </c>
      <c r="BY631">
        <v>15.2645912979432</v>
      </c>
      <c r="BZ631">
        <v>15.2645912979432</v>
      </c>
      <c r="CA631">
        <v>15.2645912979432</v>
      </c>
      <c r="CB631">
        <v>1812502.4008166699</v>
      </c>
      <c r="CC631">
        <v>536282.331067233</v>
      </c>
      <c r="CD631">
        <v>3682898.9129483202</v>
      </c>
      <c r="CE631">
        <v>10382987.473522</v>
      </c>
    </row>
    <row r="632" spans="1:83" x14ac:dyDescent="0.25">
      <c r="A632">
        <v>892</v>
      </c>
      <c r="B632" t="s">
        <v>91</v>
      </c>
      <c r="C632">
        <v>1</v>
      </c>
      <c r="D632">
        <v>2050</v>
      </c>
      <c r="E632">
        <v>2048</v>
      </c>
      <c r="F632">
        <v>0.150440656141136</v>
      </c>
      <c r="G632">
        <v>4.4508927784625799E-2</v>
      </c>
      <c r="H632">
        <v>0.23952704315152201</v>
      </c>
      <c r="I632">
        <v>0.56552337292271504</v>
      </c>
      <c r="J632">
        <v>141.25668989804501</v>
      </c>
      <c r="K632">
        <v>141.25668989804501</v>
      </c>
      <c r="L632">
        <v>110.687264683507</v>
      </c>
      <c r="M632">
        <v>92.695211445166805</v>
      </c>
      <c r="N632">
        <v>118355.579940638</v>
      </c>
      <c r="O632">
        <v>35016.331991687897</v>
      </c>
      <c r="P632">
        <v>240485.80249173701</v>
      </c>
      <c r="Q632">
        <v>677993.92650384095</v>
      </c>
      <c r="R632">
        <v>1609.01041326223</v>
      </c>
      <c r="S632">
        <v>111130314.65173601</v>
      </c>
      <c r="T632">
        <v>69067.4925008235</v>
      </c>
      <c r="U632">
        <v>83.15</v>
      </c>
      <c r="V632">
        <v>46942.181781118998</v>
      </c>
      <c r="W632">
        <v>1.2036466431975801E-3</v>
      </c>
      <c r="X632">
        <v>-4.08711005661955</v>
      </c>
      <c r="Y632">
        <v>-4.08711005661955</v>
      </c>
      <c r="Z632">
        <v>-7.2966661635756402</v>
      </c>
      <c r="AA632">
        <v>-4.3150204585921301</v>
      </c>
      <c r="AB632">
        <v>15.1960424180378</v>
      </c>
      <c r="AC632">
        <v>15.1960424180378</v>
      </c>
      <c r="AD632">
        <v>15.1960424180378</v>
      </c>
      <c r="AE632">
        <v>15.1960424180378</v>
      </c>
      <c r="AF632">
        <v>1801449.4780731499</v>
      </c>
      <c r="AG632">
        <v>532991.47658680496</v>
      </c>
      <c r="AH632">
        <v>3660395.1183499498</v>
      </c>
      <c r="AI632">
        <v>10319589.941331999</v>
      </c>
      <c r="AJ632">
        <v>130.14775753662701</v>
      </c>
      <c r="AK632">
        <v>130.14775753662701</v>
      </c>
      <c r="AL632">
        <v>102.787888429045</v>
      </c>
      <c r="AM632">
        <v>81.814189485721201</v>
      </c>
      <c r="AN632">
        <v>126.06064748000701</v>
      </c>
      <c r="AO632">
        <v>126.06064748000701</v>
      </c>
      <c r="AP632">
        <v>95.491222265469801</v>
      </c>
      <c r="AQ632">
        <v>77.499169027129</v>
      </c>
      <c r="AR632">
        <v>16718517.4533781</v>
      </c>
      <c r="AS632">
        <v>4946291.1495168703</v>
      </c>
      <c r="AT632">
        <v>26618715.673028599</v>
      </c>
      <c r="AU632">
        <v>62846790.375812501</v>
      </c>
      <c r="AV632">
        <v>0.96851807083614105</v>
      </c>
      <c r="AW632">
        <v>0.96851807083614105</v>
      </c>
      <c r="AX632">
        <v>0.92893672710307795</v>
      </c>
      <c r="AY632">
        <v>0.94718134049441804</v>
      </c>
      <c r="AZ632">
        <v>1.4353078711740801</v>
      </c>
      <c r="BA632">
        <v>1.4353078711740801</v>
      </c>
      <c r="BB632">
        <v>1.4303466666293101</v>
      </c>
      <c r="BC632">
        <v>1.02026774404951</v>
      </c>
      <c r="BD632">
        <v>0.96851807083614105</v>
      </c>
      <c r="BE632">
        <v>0.96851807083614105</v>
      </c>
      <c r="BF632">
        <v>0.92886685797700896</v>
      </c>
      <c r="BG632">
        <v>0.94712412465204998</v>
      </c>
      <c r="BH632">
        <v>0.19242860000000001</v>
      </c>
      <c r="BI632">
        <v>0.19242860000000001</v>
      </c>
      <c r="BJ632">
        <v>0.232534608999999</v>
      </c>
      <c r="BK632">
        <v>0.31863818999999999</v>
      </c>
      <c r="BL632">
        <v>0.28501643399999999</v>
      </c>
      <c r="BM632">
        <v>0.28501643399999999</v>
      </c>
      <c r="BN632">
        <v>0.28501643399999999</v>
      </c>
      <c r="BO632">
        <v>0.51554845999999999</v>
      </c>
      <c r="BP632">
        <v>0.19242860000000001</v>
      </c>
      <c r="BQ632">
        <v>0.19242860000000001</v>
      </c>
      <c r="BR632">
        <v>0.23244925399999999</v>
      </c>
      <c r="BS632">
        <v>0.31844525600000001</v>
      </c>
      <c r="BT632">
        <v>0</v>
      </c>
      <c r="BU632">
        <v>0</v>
      </c>
      <c r="BV632" s="1">
        <v>9.31E-5</v>
      </c>
      <c r="BW632">
        <v>6.5461499999999999E-4</v>
      </c>
      <c r="BX632">
        <v>15.1960424180378</v>
      </c>
      <c r="BY632">
        <v>15.1960424180378</v>
      </c>
      <c r="BZ632">
        <v>15.1960424180378</v>
      </c>
      <c r="CA632">
        <v>15.1960424180378</v>
      </c>
      <c r="CB632">
        <v>1801449.4780731499</v>
      </c>
      <c r="CC632">
        <v>532991.47658680496</v>
      </c>
      <c r="CD632">
        <v>3660395.1183499498</v>
      </c>
      <c r="CE632">
        <v>10319589.941331999</v>
      </c>
    </row>
    <row r="633" spans="1:83" x14ac:dyDescent="0.25">
      <c r="A633">
        <v>914</v>
      </c>
      <c r="B633" t="s">
        <v>91</v>
      </c>
      <c r="C633">
        <v>1</v>
      </c>
      <c r="D633">
        <v>2051</v>
      </c>
      <c r="E633">
        <v>2049</v>
      </c>
      <c r="F633">
        <v>0.15046721221041001</v>
      </c>
      <c r="G633">
        <v>4.4515163282722398E-2</v>
      </c>
      <c r="H633">
        <v>0.23953582396857401</v>
      </c>
      <c r="I633">
        <v>0.565481800538293</v>
      </c>
      <c r="J633">
        <v>141.17996573028901</v>
      </c>
      <c r="K633">
        <v>141.17996573028901</v>
      </c>
      <c r="L633">
        <v>110.612955340379</v>
      </c>
      <c r="M633">
        <v>92.622384345815206</v>
      </c>
      <c r="N633">
        <v>118163.916776463</v>
      </c>
      <c r="O633">
        <v>34958.353864326797</v>
      </c>
      <c r="P633">
        <v>240093.58342862799</v>
      </c>
      <c r="Q633">
        <v>676891.017679204</v>
      </c>
      <c r="R633">
        <v>1609.3982899632799</v>
      </c>
      <c r="S633">
        <v>110870517.742626</v>
      </c>
      <c r="T633">
        <v>68889.421862848001</v>
      </c>
      <c r="U633">
        <v>83.15</v>
      </c>
      <c r="V633">
        <v>47315.395072086802</v>
      </c>
      <c r="W633">
        <v>1.2067498994168301E-3</v>
      </c>
      <c r="X633">
        <v>-4.0973024836030802</v>
      </c>
      <c r="Y633">
        <v>-4.0973024836030802</v>
      </c>
      <c r="Z633">
        <v>-7.3044437659315502</v>
      </c>
      <c r="AA633">
        <v>-4.3213158171714001</v>
      </c>
      <c r="AB633">
        <v>15.129510677265401</v>
      </c>
      <c r="AC633">
        <v>15.129510677265401</v>
      </c>
      <c r="AD633">
        <v>15.129510677265401</v>
      </c>
      <c r="AE633">
        <v>15.129510677265401</v>
      </c>
      <c r="AF633">
        <v>1790662.01042583</v>
      </c>
      <c r="AG633">
        <v>529779.96874691395</v>
      </c>
      <c r="AH633">
        <v>3638432.51652948</v>
      </c>
      <c r="AI633">
        <v>10257716.350160901</v>
      </c>
      <c r="AJ633">
        <v>130.14775753662701</v>
      </c>
      <c r="AK633">
        <v>130.14775753662701</v>
      </c>
      <c r="AL633">
        <v>102.787888429045</v>
      </c>
      <c r="AM633">
        <v>81.814189485721201</v>
      </c>
      <c r="AN633">
        <v>126.050455053024</v>
      </c>
      <c r="AO633">
        <v>126.050455053024</v>
      </c>
      <c r="AP633">
        <v>95.483444663113801</v>
      </c>
      <c r="AQ633">
        <v>77.492873668549706</v>
      </c>
      <c r="AR633">
        <v>16682377.721057801</v>
      </c>
      <c r="AS633">
        <v>4935419.200553</v>
      </c>
      <c r="AT633">
        <v>26557460.8213025</v>
      </c>
      <c r="AU633">
        <v>62695259.999713302</v>
      </c>
      <c r="AV633">
        <v>0.96843965068978599</v>
      </c>
      <c r="AW633">
        <v>0.96843965068978599</v>
      </c>
      <c r="AX633">
        <v>0.92886097487799502</v>
      </c>
      <c r="AY633">
        <v>0.94710430037516902</v>
      </c>
      <c r="AZ633">
        <v>1.43500571022588</v>
      </c>
      <c r="BA633">
        <v>1.43500571022588</v>
      </c>
      <c r="BB633">
        <v>1.4300434004943501</v>
      </c>
      <c r="BC633">
        <v>1.0200519838589299</v>
      </c>
      <c r="BD633">
        <v>0.96843965068978599</v>
      </c>
      <c r="BE633">
        <v>0.96843965068978599</v>
      </c>
      <c r="BF633">
        <v>0.92879111144955995</v>
      </c>
      <c r="BG633">
        <v>0.94704708918652003</v>
      </c>
      <c r="BH633">
        <v>0.19242860000000001</v>
      </c>
      <c r="BI633">
        <v>0.19242860000000001</v>
      </c>
      <c r="BJ633">
        <v>0.232534608999999</v>
      </c>
      <c r="BK633">
        <v>0.31863818999999999</v>
      </c>
      <c r="BL633">
        <v>0.28501643399999999</v>
      </c>
      <c r="BM633">
        <v>0.28501643399999999</v>
      </c>
      <c r="BN633">
        <v>0.28501643399999999</v>
      </c>
      <c r="BO633">
        <v>0.51554845999999999</v>
      </c>
      <c r="BP633">
        <v>0.19242860000000001</v>
      </c>
      <c r="BQ633">
        <v>0.19242860000000001</v>
      </c>
      <c r="BR633">
        <v>0.23244925399999999</v>
      </c>
      <c r="BS633">
        <v>0.31844525600000001</v>
      </c>
      <c r="BT633">
        <v>0</v>
      </c>
      <c r="BU633">
        <v>0</v>
      </c>
      <c r="BV633" s="1">
        <v>9.31E-5</v>
      </c>
      <c r="BW633">
        <v>6.5461499999999999E-4</v>
      </c>
      <c r="BX633">
        <v>15.129510677265401</v>
      </c>
      <c r="BY633">
        <v>15.129510677265401</v>
      </c>
      <c r="BZ633">
        <v>15.129510677265401</v>
      </c>
      <c r="CA633">
        <v>15.129510677265401</v>
      </c>
      <c r="CB633">
        <v>1790662.01042583</v>
      </c>
      <c r="CC633">
        <v>529779.96874691395</v>
      </c>
      <c r="CD633">
        <v>3638432.51652948</v>
      </c>
      <c r="CE633">
        <v>10257716.350160901</v>
      </c>
    </row>
    <row r="634" spans="1:83" x14ac:dyDescent="0.25">
      <c r="A634">
        <v>100</v>
      </c>
      <c r="B634" t="s">
        <v>92</v>
      </c>
      <c r="C634">
        <v>1</v>
      </c>
      <c r="D634">
        <v>2010</v>
      </c>
      <c r="E634">
        <v>2008</v>
      </c>
      <c r="F634">
        <v>0.23053456899999999</v>
      </c>
      <c r="G634">
        <v>1.09215039999999E-2</v>
      </c>
      <c r="H634">
        <v>0.21720039699999999</v>
      </c>
      <c r="I634">
        <v>0.54134353099999999</v>
      </c>
      <c r="J634">
        <v>326.72362420000002</v>
      </c>
      <c r="K634">
        <v>228.75676949999999</v>
      </c>
      <c r="L634">
        <v>161.47811669999999</v>
      </c>
      <c r="M634">
        <v>128.37334039999999</v>
      </c>
      <c r="N634">
        <v>126529.228</v>
      </c>
      <c r="O634">
        <v>8561.3809999999994</v>
      </c>
      <c r="P634">
        <v>241202.76250000001</v>
      </c>
      <c r="Q634">
        <v>756194.38549999997</v>
      </c>
      <c r="R634">
        <v>2324.790677</v>
      </c>
      <c r="S634">
        <v>179322728.90000001</v>
      </c>
      <c r="T634">
        <v>77135</v>
      </c>
      <c r="U634">
        <v>42.211999999999897</v>
      </c>
      <c r="V634">
        <v>39674.757740000001</v>
      </c>
      <c r="W634">
        <v>5.4724799999999996E-4</v>
      </c>
      <c r="X634">
        <v>-9.6696828719999992</v>
      </c>
      <c r="Y634">
        <v>-9.6696828719999992</v>
      </c>
      <c r="Z634">
        <v>-4.460036702</v>
      </c>
      <c r="AA634">
        <v>-3.7764098960000001</v>
      </c>
      <c r="AB634">
        <v>97.966854699999999</v>
      </c>
      <c r="AC634">
        <v>0</v>
      </c>
      <c r="AD634">
        <v>0</v>
      </c>
      <c r="AE634">
        <v>0</v>
      </c>
      <c r="AF634">
        <v>12395670.49</v>
      </c>
      <c r="AG634">
        <v>0</v>
      </c>
      <c r="AH634">
        <v>0</v>
      </c>
      <c r="AI634">
        <v>0</v>
      </c>
      <c r="AJ634">
        <v>238.42645229999999</v>
      </c>
      <c r="AK634">
        <v>238.42645229999999</v>
      </c>
      <c r="AL634">
        <v>165.9381534</v>
      </c>
      <c r="AM634">
        <v>132.14975029999999</v>
      </c>
      <c r="AN634">
        <v>228.75676949999999</v>
      </c>
      <c r="AO634">
        <v>228.75676949999999</v>
      </c>
      <c r="AP634">
        <v>161.47811669999999</v>
      </c>
      <c r="AQ634">
        <v>128.37334039999999</v>
      </c>
      <c r="AR634">
        <v>41340087.93</v>
      </c>
      <c r="AS634">
        <v>1958473.86</v>
      </c>
      <c r="AT634">
        <v>38948967.82</v>
      </c>
      <c r="AU634">
        <v>97075199.269999996</v>
      </c>
      <c r="AV634">
        <v>1.0385299029999999</v>
      </c>
      <c r="AW634">
        <v>1.0385299029999999</v>
      </c>
      <c r="AX634">
        <v>1.0502698509999999</v>
      </c>
      <c r="AY634">
        <v>1.0464361280000001</v>
      </c>
      <c r="AZ634">
        <v>1.0881334409999901</v>
      </c>
      <c r="BA634">
        <v>1.0881334409999901</v>
      </c>
      <c r="BB634">
        <v>1.1027494929999999</v>
      </c>
      <c r="BC634">
        <v>1.0880440339999999</v>
      </c>
      <c r="BD634">
        <v>1.0259732370000001</v>
      </c>
      <c r="BE634">
        <v>1.0259732370000001</v>
      </c>
      <c r="BF634">
        <v>1.029215102</v>
      </c>
      <c r="BG634">
        <v>1.021480371</v>
      </c>
      <c r="BH634">
        <v>0.13183847900000001</v>
      </c>
      <c r="BI634">
        <v>0.13183847900000001</v>
      </c>
      <c r="BJ634">
        <v>0.15242956899999999</v>
      </c>
      <c r="BK634">
        <v>0.19070941999999999</v>
      </c>
      <c r="BL634">
        <v>0.14117670099999999</v>
      </c>
      <c r="BM634">
        <v>0.14117670099999999</v>
      </c>
      <c r="BN634">
        <v>0.16157598500000001</v>
      </c>
      <c r="BO634">
        <v>0.188202072</v>
      </c>
      <c r="BP634">
        <v>0.12631505199999901</v>
      </c>
      <c r="BQ634">
        <v>0.12631505199999901</v>
      </c>
      <c r="BR634">
        <v>0.14329787299999999</v>
      </c>
      <c r="BS634">
        <v>0.18782644199999901</v>
      </c>
      <c r="BT634">
        <v>0.19521590599999999</v>
      </c>
      <c r="BU634">
        <v>0.19521590599999999</v>
      </c>
      <c r="BV634">
        <v>0.27827923900000001</v>
      </c>
      <c r="BW634">
        <v>0.37060473299999902</v>
      </c>
      <c r="BX634">
        <v>102.0409693</v>
      </c>
      <c r="BY634">
        <v>0</v>
      </c>
      <c r="BZ634">
        <v>0</v>
      </c>
      <c r="CA634">
        <v>0</v>
      </c>
      <c r="CB634">
        <v>12911165.07</v>
      </c>
      <c r="CC634">
        <v>0</v>
      </c>
      <c r="CD634">
        <v>0</v>
      </c>
      <c r="CE634">
        <v>0</v>
      </c>
    </row>
    <row r="635" spans="1:83" x14ac:dyDescent="0.25">
      <c r="A635">
        <v>101</v>
      </c>
      <c r="B635" t="s">
        <v>92</v>
      </c>
      <c r="C635">
        <v>1</v>
      </c>
      <c r="D635">
        <v>2011</v>
      </c>
      <c r="E635">
        <v>2009</v>
      </c>
      <c r="F635">
        <v>0.36156601299999902</v>
      </c>
      <c r="G635">
        <v>1.9787425000000001E-2</v>
      </c>
      <c r="H635">
        <v>0.21302111800000001</v>
      </c>
      <c r="I635">
        <v>0.40562544499999997</v>
      </c>
      <c r="J635">
        <v>218.71172419999999</v>
      </c>
      <c r="K635">
        <v>122.01595049999899</v>
      </c>
      <c r="L635">
        <v>67.878517439999996</v>
      </c>
      <c r="M635">
        <v>41.16157046</v>
      </c>
      <c r="N635">
        <v>123700.488</v>
      </c>
      <c r="O635">
        <v>12134.686</v>
      </c>
      <c r="P635">
        <v>234826.00399999999</v>
      </c>
      <c r="Q635">
        <v>737376.22599999898</v>
      </c>
      <c r="R635">
        <v>963.1801557</v>
      </c>
      <c r="S635">
        <v>74826576.75</v>
      </c>
      <c r="T635">
        <v>77687</v>
      </c>
      <c r="U635">
        <v>20.805999999999901</v>
      </c>
      <c r="V635">
        <v>38760.738899999997</v>
      </c>
      <c r="W635">
        <v>2.6781800000000002E-4</v>
      </c>
      <c r="X635">
        <v>26.383716440000001</v>
      </c>
      <c r="Y635">
        <v>26.383716440000001</v>
      </c>
      <c r="Z635">
        <v>8.4362593999999902</v>
      </c>
      <c r="AA635">
        <v>3.4295375939999899</v>
      </c>
      <c r="AB635">
        <v>96.695773759999994</v>
      </c>
      <c r="AC635">
        <v>0</v>
      </c>
      <c r="AD635">
        <v>0</v>
      </c>
      <c r="AE635">
        <v>0</v>
      </c>
      <c r="AF635">
        <v>11961314.4</v>
      </c>
      <c r="AG635">
        <v>0</v>
      </c>
      <c r="AH635">
        <v>0</v>
      </c>
      <c r="AI635">
        <v>0</v>
      </c>
      <c r="AJ635">
        <v>95.632234049999994</v>
      </c>
      <c r="AK635">
        <v>95.632234049999994</v>
      </c>
      <c r="AL635">
        <v>59.442258039999999</v>
      </c>
      <c r="AM635">
        <v>37.732032859999997</v>
      </c>
      <c r="AN635">
        <v>122.01595049999899</v>
      </c>
      <c r="AO635">
        <v>122.01595049999899</v>
      </c>
      <c r="AP635">
        <v>67.878517439999996</v>
      </c>
      <c r="AQ635">
        <v>41.16157046</v>
      </c>
      <c r="AR635">
        <v>27054747.02</v>
      </c>
      <c r="AS635">
        <v>1480625.246</v>
      </c>
      <c r="AT635">
        <v>15939641.01</v>
      </c>
      <c r="AU635">
        <v>30351563.48</v>
      </c>
      <c r="AV635">
        <v>1.0385299029999999</v>
      </c>
      <c r="AW635">
        <v>1.0385299029999999</v>
      </c>
      <c r="AX635">
        <v>1.0502698509999999</v>
      </c>
      <c r="AY635">
        <v>1.0464361280000001</v>
      </c>
      <c r="AZ635">
        <v>1.0881334409999901</v>
      </c>
      <c r="BA635">
        <v>1.0881334409999901</v>
      </c>
      <c r="BB635">
        <v>1.1027494929999999</v>
      </c>
      <c r="BC635">
        <v>1.0880440339999999</v>
      </c>
      <c r="BD635">
        <v>1.0259732370000001</v>
      </c>
      <c r="BE635">
        <v>1.0259732370000001</v>
      </c>
      <c r="BF635">
        <v>1.029215102</v>
      </c>
      <c r="BG635">
        <v>1.021480371</v>
      </c>
      <c r="BH635">
        <v>0.13183847900000001</v>
      </c>
      <c r="BI635">
        <v>0.13183847900000001</v>
      </c>
      <c r="BJ635">
        <v>0.15242956899999999</v>
      </c>
      <c r="BK635">
        <v>0.19070941999999999</v>
      </c>
      <c r="BL635">
        <v>0.14117670099999999</v>
      </c>
      <c r="BM635">
        <v>0.14117670099999999</v>
      </c>
      <c r="BN635">
        <v>0.16157598500000001</v>
      </c>
      <c r="BO635">
        <v>0.188202072</v>
      </c>
      <c r="BP635">
        <v>0.12631505199999901</v>
      </c>
      <c r="BQ635">
        <v>0.12631505199999901</v>
      </c>
      <c r="BR635">
        <v>0.14329787299999999</v>
      </c>
      <c r="BS635">
        <v>0.18782644199999901</v>
      </c>
      <c r="BT635">
        <v>0.19521590599999999</v>
      </c>
      <c r="BU635">
        <v>0.19521590599999999</v>
      </c>
      <c r="BV635">
        <v>0.27827923900000001</v>
      </c>
      <c r="BW635">
        <v>0.37060473299999902</v>
      </c>
      <c r="BX635">
        <v>103.0185638</v>
      </c>
      <c r="BY635">
        <v>0</v>
      </c>
      <c r="BZ635">
        <v>0</v>
      </c>
      <c r="CA635">
        <v>0</v>
      </c>
      <c r="CB635">
        <v>12743446.609999999</v>
      </c>
      <c r="CC635">
        <v>0</v>
      </c>
      <c r="CD635">
        <v>0</v>
      </c>
      <c r="CE635">
        <v>0</v>
      </c>
    </row>
    <row r="636" spans="1:83" x14ac:dyDescent="0.25">
      <c r="A636">
        <v>102</v>
      </c>
      <c r="B636" t="s">
        <v>92</v>
      </c>
      <c r="C636">
        <v>1</v>
      </c>
      <c r="D636">
        <v>2012</v>
      </c>
      <c r="E636">
        <v>2010</v>
      </c>
      <c r="F636">
        <v>0.25380667600000001</v>
      </c>
      <c r="G636">
        <v>1.4395458E-2</v>
      </c>
      <c r="H636">
        <v>0.20145739999999901</v>
      </c>
      <c r="I636">
        <v>0.53034046700000004</v>
      </c>
      <c r="J636">
        <v>195.37755799999999</v>
      </c>
      <c r="K636">
        <v>101.1082775</v>
      </c>
      <c r="L636">
        <v>80.153072089999995</v>
      </c>
      <c r="M636">
        <v>67.14599758</v>
      </c>
      <c r="N636">
        <v>126889.925999999</v>
      </c>
      <c r="O636">
        <v>13907.130999999999</v>
      </c>
      <c r="P636">
        <v>245505.84299999999</v>
      </c>
      <c r="Q636">
        <v>771495.53399999999</v>
      </c>
      <c r="R636">
        <v>1248.1593539999999</v>
      </c>
      <c r="S636">
        <v>97678454.719999999</v>
      </c>
      <c r="T636">
        <v>78258</v>
      </c>
      <c r="U636">
        <v>20.92</v>
      </c>
      <c r="V636">
        <v>38550.415489999999</v>
      </c>
      <c r="W636">
        <v>2.67321E-4</v>
      </c>
      <c r="X636">
        <v>12.57763063</v>
      </c>
      <c r="Y636">
        <v>12.57763063</v>
      </c>
      <c r="Z636">
        <v>6.6545783579999904</v>
      </c>
      <c r="AA636">
        <v>2.1812993110000001</v>
      </c>
      <c r="AB636">
        <v>94.269280510000002</v>
      </c>
      <c r="AC636">
        <v>0</v>
      </c>
      <c r="AD636">
        <v>0</v>
      </c>
      <c r="AE636">
        <v>0</v>
      </c>
      <c r="AF636">
        <v>11961822.029999999</v>
      </c>
      <c r="AG636">
        <v>0</v>
      </c>
      <c r="AH636">
        <v>0</v>
      </c>
      <c r="AI636">
        <v>0</v>
      </c>
      <c r="AJ636">
        <v>88.530646820000001</v>
      </c>
      <c r="AK636">
        <v>88.530646820000001</v>
      </c>
      <c r="AL636">
        <v>73.498493730000007</v>
      </c>
      <c r="AM636">
        <v>64.96469827</v>
      </c>
      <c r="AN636">
        <v>101.1082775</v>
      </c>
      <c r="AO636">
        <v>101.1082775</v>
      </c>
      <c r="AP636">
        <v>80.153072089999995</v>
      </c>
      <c r="AQ636">
        <v>67.14599758</v>
      </c>
      <c r="AR636">
        <v>24791443.870000001</v>
      </c>
      <c r="AS636">
        <v>1406126.06</v>
      </c>
      <c r="AT636">
        <v>19678047.530000001</v>
      </c>
      <c r="AU636">
        <v>51802837.259999998</v>
      </c>
      <c r="AV636">
        <v>1.0385299029999999</v>
      </c>
      <c r="AW636">
        <v>1.0385299029999999</v>
      </c>
      <c r="AX636">
        <v>1.0502698509999999</v>
      </c>
      <c r="AY636">
        <v>1.0464361280000001</v>
      </c>
      <c r="AZ636">
        <v>1.0881334409999901</v>
      </c>
      <c r="BA636">
        <v>1.0881334409999901</v>
      </c>
      <c r="BB636">
        <v>1.1027494929999999</v>
      </c>
      <c r="BC636">
        <v>1.0880440339999999</v>
      </c>
      <c r="BD636">
        <v>1.0259732370000001</v>
      </c>
      <c r="BE636">
        <v>1.0259732370000001</v>
      </c>
      <c r="BF636">
        <v>1.029215102</v>
      </c>
      <c r="BG636">
        <v>1.021480371</v>
      </c>
      <c r="BH636">
        <v>0.13183847900000001</v>
      </c>
      <c r="BI636">
        <v>0.13183847900000001</v>
      </c>
      <c r="BJ636">
        <v>0.15242956899999999</v>
      </c>
      <c r="BK636">
        <v>0.19070941999999999</v>
      </c>
      <c r="BL636">
        <v>0.14117670099999999</v>
      </c>
      <c r="BM636">
        <v>0.14117670099999999</v>
      </c>
      <c r="BN636">
        <v>0.16157598500000001</v>
      </c>
      <c r="BO636">
        <v>0.188202072</v>
      </c>
      <c r="BP636">
        <v>0.12631505199999901</v>
      </c>
      <c r="BQ636">
        <v>0.12631505199999901</v>
      </c>
      <c r="BR636">
        <v>0.14329787299999999</v>
      </c>
      <c r="BS636">
        <v>0.18782644199999901</v>
      </c>
      <c r="BT636">
        <v>0.19521590599999999</v>
      </c>
      <c r="BU636">
        <v>0.19521590599999999</v>
      </c>
      <c r="BV636">
        <v>0.27827923900000001</v>
      </c>
      <c r="BW636">
        <v>0.37060473299999902</v>
      </c>
      <c r="BX636">
        <v>103.8912108</v>
      </c>
      <c r="BY636">
        <v>0</v>
      </c>
      <c r="BZ636">
        <v>0</v>
      </c>
      <c r="CA636">
        <v>0</v>
      </c>
      <c r="CB636">
        <v>13182748.060000001</v>
      </c>
      <c r="CC636">
        <v>0</v>
      </c>
      <c r="CD636">
        <v>0</v>
      </c>
      <c r="CE636">
        <v>0</v>
      </c>
    </row>
    <row r="637" spans="1:83" x14ac:dyDescent="0.25">
      <c r="A637">
        <v>103</v>
      </c>
      <c r="B637" t="s">
        <v>92</v>
      </c>
      <c r="C637">
        <v>1</v>
      </c>
      <c r="D637">
        <v>2013</v>
      </c>
      <c r="E637">
        <v>2011</v>
      </c>
      <c r="F637">
        <v>0.27157477000000002</v>
      </c>
      <c r="G637">
        <v>1.35558839999999E-2</v>
      </c>
      <c r="H637">
        <v>0.18969609899999901</v>
      </c>
      <c r="I637">
        <v>0.52517324700000001</v>
      </c>
      <c r="J637">
        <v>179.51494260000001</v>
      </c>
      <c r="K637">
        <v>90.755157699999998</v>
      </c>
      <c r="L637">
        <v>65.773440930000007</v>
      </c>
      <c r="M637">
        <v>57.64053019</v>
      </c>
      <c r="N637">
        <v>129302.52</v>
      </c>
      <c r="O637">
        <v>12766.583999999901</v>
      </c>
      <c r="P637">
        <v>246505.158</v>
      </c>
      <c r="Q637">
        <v>778740.57</v>
      </c>
      <c r="R637">
        <v>1087.0561849999999</v>
      </c>
      <c r="S637">
        <v>85470879.590000004</v>
      </c>
      <c r="T637">
        <v>78626</v>
      </c>
      <c r="U637">
        <v>21.338000000000001</v>
      </c>
      <c r="V637">
        <v>36280.133119999999</v>
      </c>
      <c r="W637">
        <v>2.7138599999999998E-4</v>
      </c>
      <c r="X637">
        <v>2.7608461329999998</v>
      </c>
      <c r="Y637">
        <v>2.7608461329999998</v>
      </c>
      <c r="Z637">
        <v>5.7399248119999999</v>
      </c>
      <c r="AA637">
        <v>5.262328879</v>
      </c>
      <c r="AB637">
        <v>88.759784929999995</v>
      </c>
      <c r="AC637">
        <v>0</v>
      </c>
      <c r="AD637">
        <v>0</v>
      </c>
      <c r="AE637">
        <v>0</v>
      </c>
      <c r="AF637">
        <v>11476863.869999999</v>
      </c>
      <c r="AG637">
        <v>0</v>
      </c>
      <c r="AH637">
        <v>0</v>
      </c>
      <c r="AI637">
        <v>0</v>
      </c>
      <c r="AJ637">
        <v>87.994311569999994</v>
      </c>
      <c r="AK637">
        <v>87.994311569999994</v>
      </c>
      <c r="AL637">
        <v>60.033516120000002</v>
      </c>
      <c r="AM637">
        <v>52.378201310000001</v>
      </c>
      <c r="AN637">
        <v>90.755157699999998</v>
      </c>
      <c r="AO637">
        <v>90.755157699999998</v>
      </c>
      <c r="AP637">
        <v>65.773440930000007</v>
      </c>
      <c r="AQ637">
        <v>57.64053019</v>
      </c>
      <c r="AR637">
        <v>23211734.460000001</v>
      </c>
      <c r="AS637">
        <v>1158633.344</v>
      </c>
      <c r="AT637">
        <v>16213492.449999999</v>
      </c>
      <c r="AU637">
        <v>44887019.340000004</v>
      </c>
      <c r="AV637">
        <v>1.0385299029999999</v>
      </c>
      <c r="AW637">
        <v>1.0385299029999999</v>
      </c>
      <c r="AX637">
        <v>1.0502698509999999</v>
      </c>
      <c r="AY637">
        <v>1.0464361280000001</v>
      </c>
      <c r="AZ637">
        <v>1.0881334409999901</v>
      </c>
      <c r="BA637">
        <v>1.0881334409999901</v>
      </c>
      <c r="BB637">
        <v>1.1027494929999999</v>
      </c>
      <c r="BC637">
        <v>1.0880440339999999</v>
      </c>
      <c r="BD637">
        <v>1.0259732370000001</v>
      </c>
      <c r="BE637">
        <v>1.0259732370000001</v>
      </c>
      <c r="BF637">
        <v>1.029215102</v>
      </c>
      <c r="BG637">
        <v>1.021480371</v>
      </c>
      <c r="BH637">
        <v>0.13183847900000001</v>
      </c>
      <c r="BI637">
        <v>0.13183847900000001</v>
      </c>
      <c r="BJ637">
        <v>0.15242956899999999</v>
      </c>
      <c r="BK637">
        <v>0.19070941999999999</v>
      </c>
      <c r="BL637">
        <v>0.14117670099999999</v>
      </c>
      <c r="BM637">
        <v>0.14117670099999999</v>
      </c>
      <c r="BN637">
        <v>0.16157598500000001</v>
      </c>
      <c r="BO637">
        <v>0.188202072</v>
      </c>
      <c r="BP637">
        <v>0.12631505199999901</v>
      </c>
      <c r="BQ637">
        <v>0.12631505199999901</v>
      </c>
      <c r="BR637">
        <v>0.14329787299999999</v>
      </c>
      <c r="BS637">
        <v>0.18782644199999901</v>
      </c>
      <c r="BT637">
        <v>0.19521590599999999</v>
      </c>
      <c r="BU637">
        <v>0.19521590599999999</v>
      </c>
      <c r="BV637">
        <v>0.27827923900000001</v>
      </c>
      <c r="BW637">
        <v>0.37060473299999902</v>
      </c>
      <c r="BX637">
        <v>103.6997411</v>
      </c>
      <c r="BY637">
        <v>0</v>
      </c>
      <c r="BZ637">
        <v>0</v>
      </c>
      <c r="CA637">
        <v>0</v>
      </c>
      <c r="CB637">
        <v>13408637.85</v>
      </c>
      <c r="CC637">
        <v>0</v>
      </c>
      <c r="CD637">
        <v>0</v>
      </c>
      <c r="CE637">
        <v>0</v>
      </c>
    </row>
    <row r="638" spans="1:83" x14ac:dyDescent="0.25">
      <c r="A638">
        <v>104</v>
      </c>
      <c r="B638" t="s">
        <v>92</v>
      </c>
      <c r="C638">
        <v>1</v>
      </c>
      <c r="D638">
        <v>2014</v>
      </c>
      <c r="E638">
        <v>2012</v>
      </c>
      <c r="F638">
        <v>0.22413708299999999</v>
      </c>
      <c r="G638">
        <v>1.1949698999999999E-2</v>
      </c>
      <c r="H638">
        <v>0.203190814</v>
      </c>
      <c r="I638">
        <v>0.56072240399999995</v>
      </c>
      <c r="J638">
        <v>221.06434019999901</v>
      </c>
      <c r="K638">
        <v>121.7615254</v>
      </c>
      <c r="L638">
        <v>104.7659203</v>
      </c>
      <c r="M638">
        <v>91.438544429999993</v>
      </c>
      <c r="N638">
        <v>128091.04</v>
      </c>
      <c r="O638">
        <v>12398.541999999999</v>
      </c>
      <c r="P638">
        <v>245023.516</v>
      </c>
      <c r="Q638">
        <v>774715.65899999999</v>
      </c>
      <c r="R638">
        <v>1600.6970289999999</v>
      </c>
      <c r="S638">
        <v>126335013</v>
      </c>
      <c r="T638">
        <v>78925</v>
      </c>
      <c r="U638">
        <v>21.241999999999901</v>
      </c>
      <c r="V638">
        <v>36413.724289999998</v>
      </c>
      <c r="W638">
        <v>2.6914199999999999E-4</v>
      </c>
      <c r="X638">
        <v>-4.859978269</v>
      </c>
      <c r="Y638">
        <v>-4.859978269</v>
      </c>
      <c r="Z638">
        <v>-6.1164308179999898</v>
      </c>
      <c r="AA638">
        <v>-4.5600654369999898</v>
      </c>
      <c r="AB638">
        <v>99.302814799999993</v>
      </c>
      <c r="AC638">
        <v>0</v>
      </c>
      <c r="AD638">
        <v>0</v>
      </c>
      <c r="AE638">
        <v>0</v>
      </c>
      <c r="AF638">
        <v>12719800.82</v>
      </c>
      <c r="AG638">
        <v>0</v>
      </c>
      <c r="AH638">
        <v>0</v>
      </c>
      <c r="AI638">
        <v>0</v>
      </c>
      <c r="AJ638">
        <v>126.62150370000001</v>
      </c>
      <c r="AK638">
        <v>126.62150370000001</v>
      </c>
      <c r="AL638">
        <v>110.88235109999999</v>
      </c>
      <c r="AM638">
        <v>95.998609869999996</v>
      </c>
      <c r="AN638">
        <v>121.7615254</v>
      </c>
      <c r="AO638">
        <v>121.7615254</v>
      </c>
      <c r="AP638">
        <v>104.7659203</v>
      </c>
      <c r="AQ638">
        <v>91.438544429999993</v>
      </c>
      <c r="AR638">
        <v>28316361.25</v>
      </c>
      <c r="AS638">
        <v>1509665.3869999901</v>
      </c>
      <c r="AT638">
        <v>25670114.149999999</v>
      </c>
      <c r="AU638">
        <v>70838872.209999993</v>
      </c>
      <c r="AV638">
        <v>1.0385299029999999</v>
      </c>
      <c r="AW638">
        <v>1.0385299029999999</v>
      </c>
      <c r="AX638">
        <v>1.0502698509999999</v>
      </c>
      <c r="AY638">
        <v>1.0464361280000001</v>
      </c>
      <c r="AZ638">
        <v>1.0881334409999901</v>
      </c>
      <c r="BA638">
        <v>1.0881334409999901</v>
      </c>
      <c r="BB638">
        <v>1.1027494929999999</v>
      </c>
      <c r="BC638">
        <v>1.0880440339999999</v>
      </c>
      <c r="BD638">
        <v>1.0259732370000001</v>
      </c>
      <c r="BE638">
        <v>1.0259732370000001</v>
      </c>
      <c r="BF638">
        <v>1.029215102</v>
      </c>
      <c r="BG638">
        <v>1.021480371</v>
      </c>
      <c r="BH638">
        <v>0.13183847900000001</v>
      </c>
      <c r="BI638">
        <v>0.13183847900000001</v>
      </c>
      <c r="BJ638">
        <v>0.15242956899999999</v>
      </c>
      <c r="BK638">
        <v>0.19070941999999999</v>
      </c>
      <c r="BL638">
        <v>0.14117670099999999</v>
      </c>
      <c r="BM638">
        <v>0.14117670099999999</v>
      </c>
      <c r="BN638">
        <v>0.16157598500000001</v>
      </c>
      <c r="BO638">
        <v>0.188202072</v>
      </c>
      <c r="BP638">
        <v>0.12631505199999901</v>
      </c>
      <c r="BQ638">
        <v>0.12631505199999901</v>
      </c>
      <c r="BR638">
        <v>0.14329787299999999</v>
      </c>
      <c r="BS638">
        <v>0.18782644199999901</v>
      </c>
      <c r="BT638">
        <v>0.19521590599999999</v>
      </c>
      <c r="BU638">
        <v>0.19521590599999999</v>
      </c>
      <c r="BV638">
        <v>0.27827923900000001</v>
      </c>
      <c r="BW638">
        <v>0.37060473299999902</v>
      </c>
      <c r="BX638">
        <v>108.0149625</v>
      </c>
      <c r="BY638">
        <v>0</v>
      </c>
      <c r="BZ638">
        <v>0</v>
      </c>
      <c r="CA638">
        <v>0</v>
      </c>
      <c r="CB638">
        <v>13835748.880000001</v>
      </c>
      <c r="CC638">
        <v>0</v>
      </c>
      <c r="CD638">
        <v>0</v>
      </c>
      <c r="CE638">
        <v>0</v>
      </c>
    </row>
    <row r="639" spans="1:83" x14ac:dyDescent="0.25">
      <c r="A639">
        <v>105</v>
      </c>
      <c r="B639" t="s">
        <v>92</v>
      </c>
      <c r="C639">
        <v>1</v>
      </c>
      <c r="D639">
        <v>2015</v>
      </c>
      <c r="E639">
        <v>2013</v>
      </c>
      <c r="F639">
        <v>0.244888786</v>
      </c>
      <c r="G639">
        <v>8.2129769999999998E-3</v>
      </c>
      <c r="H639">
        <v>0.18488576500000001</v>
      </c>
      <c r="I639">
        <v>0.56201247200000004</v>
      </c>
      <c r="J639">
        <v>205.51894099999899</v>
      </c>
      <c r="K639">
        <v>85.450119099999995</v>
      </c>
      <c r="L639">
        <v>82.696310629999999</v>
      </c>
      <c r="M639">
        <v>78.889043770000001</v>
      </c>
      <c r="N639">
        <v>132007.595</v>
      </c>
      <c r="O639">
        <v>10648.043</v>
      </c>
      <c r="P639">
        <v>247684.71899999899</v>
      </c>
      <c r="Q639">
        <v>789243.71900000004</v>
      </c>
      <c r="R639">
        <v>1399.4395489999999</v>
      </c>
      <c r="S639">
        <v>110785232.40000001</v>
      </c>
      <c r="T639">
        <v>79164</v>
      </c>
      <c r="U639">
        <v>19.835999999999999</v>
      </c>
      <c r="V639">
        <v>37619.985800000002</v>
      </c>
      <c r="W639">
        <v>2.50568E-4</v>
      </c>
      <c r="X639">
        <v>5.2943642820000001</v>
      </c>
      <c r="Y639">
        <v>5.2943642820000001</v>
      </c>
      <c r="Z639">
        <v>7.935687379</v>
      </c>
      <c r="AA639">
        <v>4.3684764769999997</v>
      </c>
      <c r="AB639">
        <v>120.0688219</v>
      </c>
      <c r="AC639">
        <v>0</v>
      </c>
      <c r="AD639">
        <v>0</v>
      </c>
      <c r="AE639">
        <v>0</v>
      </c>
      <c r="AF639">
        <v>15849996.41</v>
      </c>
      <c r="AG639">
        <v>0</v>
      </c>
      <c r="AH639">
        <v>0</v>
      </c>
      <c r="AI639">
        <v>0</v>
      </c>
      <c r="AJ639">
        <v>80.155754819999999</v>
      </c>
      <c r="AK639">
        <v>80.155754819999999</v>
      </c>
      <c r="AL639">
        <v>74.760623249999995</v>
      </c>
      <c r="AM639">
        <v>74.520567290000002</v>
      </c>
      <c r="AN639">
        <v>85.450119099999995</v>
      </c>
      <c r="AO639">
        <v>85.450119099999995</v>
      </c>
      <c r="AP639">
        <v>82.696310629999999</v>
      </c>
      <c r="AQ639">
        <v>78.889043770000001</v>
      </c>
      <c r="AR639">
        <v>27130061.129999999</v>
      </c>
      <c r="AS639">
        <v>909876.54249999998</v>
      </c>
      <c r="AT639">
        <v>20482612.460000001</v>
      </c>
      <c r="AU639">
        <v>62262682.289999999</v>
      </c>
      <c r="AV639">
        <v>1.0385299029999999</v>
      </c>
      <c r="AW639">
        <v>1.0385299029999999</v>
      </c>
      <c r="AX639">
        <v>1.0502698509999999</v>
      </c>
      <c r="AY639">
        <v>1.0464361280000001</v>
      </c>
      <c r="AZ639">
        <v>1.0881334409999901</v>
      </c>
      <c r="BA639">
        <v>1.0881334409999901</v>
      </c>
      <c r="BB639">
        <v>1.1027494929999999</v>
      </c>
      <c r="BC639">
        <v>1.0880440339999999</v>
      </c>
      <c r="BD639">
        <v>1.0259732370000001</v>
      </c>
      <c r="BE639">
        <v>1.0259732370000001</v>
      </c>
      <c r="BF639">
        <v>1.029215102</v>
      </c>
      <c r="BG639">
        <v>1.021480371</v>
      </c>
      <c r="BH639">
        <v>0.13183847900000001</v>
      </c>
      <c r="BI639">
        <v>0.13183847900000001</v>
      </c>
      <c r="BJ639">
        <v>0.15242956899999999</v>
      </c>
      <c r="BK639">
        <v>0.19070941999999999</v>
      </c>
      <c r="BL639">
        <v>0.14117670099999999</v>
      </c>
      <c r="BM639">
        <v>0.14117670099999999</v>
      </c>
      <c r="BN639">
        <v>0.16157598500000001</v>
      </c>
      <c r="BO639">
        <v>0.188202072</v>
      </c>
      <c r="BP639">
        <v>0.12631505199999901</v>
      </c>
      <c r="BQ639">
        <v>0.12631505199999901</v>
      </c>
      <c r="BR639">
        <v>0.14329787299999999</v>
      </c>
      <c r="BS639">
        <v>0.18782644199999901</v>
      </c>
      <c r="BT639">
        <v>0.19521590599999999</v>
      </c>
      <c r="BU639">
        <v>0.19521590599999999</v>
      </c>
      <c r="BV639">
        <v>0.27827923900000001</v>
      </c>
      <c r="BW639">
        <v>0.37060473299999902</v>
      </c>
      <c r="BX639">
        <v>124.87115249999999</v>
      </c>
      <c r="BY639">
        <v>0</v>
      </c>
      <c r="BZ639">
        <v>0</v>
      </c>
      <c r="CA639">
        <v>0</v>
      </c>
      <c r="CB639">
        <v>16483940.529999999</v>
      </c>
      <c r="CC639">
        <v>0</v>
      </c>
      <c r="CD639">
        <v>0</v>
      </c>
      <c r="CE639">
        <v>0</v>
      </c>
    </row>
    <row r="640" spans="1:83" x14ac:dyDescent="0.25">
      <c r="A640">
        <v>106</v>
      </c>
      <c r="B640" t="s">
        <v>92</v>
      </c>
      <c r="C640">
        <v>1</v>
      </c>
      <c r="D640">
        <v>2016</v>
      </c>
      <c r="E640">
        <v>2014</v>
      </c>
      <c r="F640">
        <v>0.26492644900000001</v>
      </c>
      <c r="G640">
        <v>8.8725499999999999E-3</v>
      </c>
      <c r="H640">
        <v>0.18362166699999999</v>
      </c>
      <c r="I640">
        <v>0.54257933400000002</v>
      </c>
      <c r="J640">
        <v>210.6355117</v>
      </c>
      <c r="K640">
        <v>96.701515839999999</v>
      </c>
      <c r="L640">
        <v>77.747262000000006</v>
      </c>
      <c r="M640">
        <v>71.547218979999997</v>
      </c>
      <c r="N640">
        <v>136658.97899999999</v>
      </c>
      <c r="O640">
        <v>9969.1839999999993</v>
      </c>
      <c r="P640">
        <v>256615.72699999899</v>
      </c>
      <c r="Q640">
        <v>823976.71</v>
      </c>
      <c r="R640">
        <v>1363.334648</v>
      </c>
      <c r="S640">
        <v>108653681.40000001</v>
      </c>
      <c r="T640">
        <v>79697</v>
      </c>
      <c r="U640">
        <v>17.762</v>
      </c>
      <c r="V640">
        <v>37162.645769999901</v>
      </c>
      <c r="W640">
        <v>2.22869E-4</v>
      </c>
      <c r="X640">
        <v>5.5190236519999996</v>
      </c>
      <c r="Y640">
        <v>5.5190236519999996</v>
      </c>
      <c r="Z640">
        <v>5.2288177549999997</v>
      </c>
      <c r="AA640">
        <v>3.9141144360000002</v>
      </c>
      <c r="AB640">
        <v>113.933995799999</v>
      </c>
      <c r="AC640">
        <v>0</v>
      </c>
      <c r="AD640">
        <v>0</v>
      </c>
      <c r="AE640">
        <v>0</v>
      </c>
      <c r="AF640">
        <v>15570103.550000001</v>
      </c>
      <c r="AG640">
        <v>0</v>
      </c>
      <c r="AH640">
        <v>0</v>
      </c>
      <c r="AI640">
        <v>0</v>
      </c>
      <c r="AJ640">
        <v>91.182492190000005</v>
      </c>
      <c r="AK640">
        <v>91.182492190000005</v>
      </c>
      <c r="AL640">
        <v>72.518444239999994</v>
      </c>
      <c r="AM640">
        <v>67.633104540000005</v>
      </c>
      <c r="AN640">
        <v>96.701515839999999</v>
      </c>
      <c r="AO640">
        <v>96.701515839999999</v>
      </c>
      <c r="AP640">
        <v>77.747262000000006</v>
      </c>
      <c r="AQ640">
        <v>71.547218979999997</v>
      </c>
      <c r="AR640">
        <v>28785233.969999999</v>
      </c>
      <c r="AS640">
        <v>964035.20449999999</v>
      </c>
      <c r="AT640">
        <v>19951170.16</v>
      </c>
      <c r="AU640">
        <v>58953242.109999999</v>
      </c>
      <c r="AV640">
        <v>1.0385299029999999</v>
      </c>
      <c r="AW640">
        <v>1.0385299029999999</v>
      </c>
      <c r="AX640">
        <v>1.0502698509999999</v>
      </c>
      <c r="AY640">
        <v>1.0464361280000001</v>
      </c>
      <c r="AZ640">
        <v>1.0881334409999901</v>
      </c>
      <c r="BA640">
        <v>1.0881334409999901</v>
      </c>
      <c r="BB640">
        <v>1.1027494929999999</v>
      </c>
      <c r="BC640">
        <v>1.0880440339999999</v>
      </c>
      <c r="BD640">
        <v>1.0259732370000001</v>
      </c>
      <c r="BE640">
        <v>1.0259732370000001</v>
      </c>
      <c r="BF640">
        <v>1.029215102</v>
      </c>
      <c r="BG640">
        <v>1.021480371</v>
      </c>
      <c r="BH640">
        <v>0.13183847900000001</v>
      </c>
      <c r="BI640">
        <v>0.13183847900000001</v>
      </c>
      <c r="BJ640">
        <v>0.15242956899999999</v>
      </c>
      <c r="BK640">
        <v>0.19070941999999999</v>
      </c>
      <c r="BL640">
        <v>0.14117670099999999</v>
      </c>
      <c r="BM640">
        <v>0.14117670099999999</v>
      </c>
      <c r="BN640">
        <v>0.16157598500000001</v>
      </c>
      <c r="BO640">
        <v>0.188202072</v>
      </c>
      <c r="BP640">
        <v>0.12631505199999901</v>
      </c>
      <c r="BQ640">
        <v>0.12631505199999901</v>
      </c>
      <c r="BR640">
        <v>0.14329787299999999</v>
      </c>
      <c r="BS640">
        <v>0.18782644199999901</v>
      </c>
      <c r="BT640">
        <v>0.19521590599999999</v>
      </c>
      <c r="BU640">
        <v>0.19521590599999999</v>
      </c>
      <c r="BV640">
        <v>0.27827923900000001</v>
      </c>
      <c r="BW640">
        <v>0.37060473299999902</v>
      </c>
      <c r="BX640">
        <v>138.7734476</v>
      </c>
      <c r="BY640">
        <v>0</v>
      </c>
      <c r="BZ640">
        <v>0</v>
      </c>
      <c r="CA640">
        <v>0</v>
      </c>
      <c r="CB640">
        <v>18964637.66</v>
      </c>
      <c r="CC640">
        <v>0</v>
      </c>
      <c r="CD640">
        <v>0</v>
      </c>
      <c r="CE640">
        <v>0</v>
      </c>
    </row>
    <row r="641" spans="1:83" x14ac:dyDescent="0.25">
      <c r="A641">
        <v>107</v>
      </c>
      <c r="B641" t="s">
        <v>92</v>
      </c>
      <c r="C641">
        <v>1</v>
      </c>
      <c r="D641">
        <v>2017</v>
      </c>
      <c r="E641">
        <v>2015</v>
      </c>
      <c r="F641">
        <v>0.26388044599999999</v>
      </c>
      <c r="G641">
        <v>6.9010369999999996E-3</v>
      </c>
      <c r="H641">
        <v>0.17119474800000001</v>
      </c>
      <c r="I641">
        <v>0.55802376799999998</v>
      </c>
      <c r="J641">
        <v>213.42257190000001</v>
      </c>
      <c r="K641">
        <v>76.565988750000002</v>
      </c>
      <c r="L641">
        <v>73.332833570000005</v>
      </c>
      <c r="M641">
        <v>74.840288849999993</v>
      </c>
      <c r="N641">
        <v>138854.41800000001</v>
      </c>
      <c r="O641">
        <v>10122.116</v>
      </c>
      <c r="P641">
        <v>262171.098</v>
      </c>
      <c r="Q641">
        <v>837355.897999999</v>
      </c>
      <c r="R641">
        <v>1399.5063070000001</v>
      </c>
      <c r="S641">
        <v>112303383.59999999</v>
      </c>
      <c r="T641">
        <v>80245</v>
      </c>
      <c r="U641">
        <v>17.271999999999998</v>
      </c>
      <c r="V641">
        <v>37243.085160000002</v>
      </c>
      <c r="W641">
        <v>2.1524099999999999E-4</v>
      </c>
      <c r="X641">
        <v>3.4493179489999899</v>
      </c>
      <c r="Y641">
        <v>3.4493179489999899</v>
      </c>
      <c r="Z641">
        <v>1.8023571350000001</v>
      </c>
      <c r="AA641">
        <v>0.98075022000000001</v>
      </c>
      <c r="AB641">
        <v>136.85658309999999</v>
      </c>
      <c r="AC641">
        <v>0</v>
      </c>
      <c r="AD641">
        <v>0</v>
      </c>
      <c r="AE641">
        <v>0</v>
      </c>
      <c r="AF641">
        <v>19003141.199999999</v>
      </c>
      <c r="AG641">
        <v>0</v>
      </c>
      <c r="AH641">
        <v>0</v>
      </c>
      <c r="AI641">
        <v>0</v>
      </c>
      <c r="AJ641">
        <v>73.116670810000002</v>
      </c>
      <c r="AK641">
        <v>73.116670810000002</v>
      </c>
      <c r="AL641">
        <v>71.530476429999993</v>
      </c>
      <c r="AM641">
        <v>73.859538630000003</v>
      </c>
      <c r="AN641">
        <v>76.565988750000002</v>
      </c>
      <c r="AO641">
        <v>76.565988750000002</v>
      </c>
      <c r="AP641">
        <v>73.332833570000005</v>
      </c>
      <c r="AQ641">
        <v>74.840288849999993</v>
      </c>
      <c r="AR641">
        <v>29634667.010000002</v>
      </c>
      <c r="AS641">
        <v>775009.81980000006</v>
      </c>
      <c r="AT641">
        <v>19225749.5</v>
      </c>
      <c r="AU641">
        <v>62667957.270000003</v>
      </c>
      <c r="AV641">
        <v>1.0385299029999999</v>
      </c>
      <c r="AW641">
        <v>1.0385299029999999</v>
      </c>
      <c r="AX641">
        <v>1.0502698509999999</v>
      </c>
      <c r="AY641">
        <v>1.0464361280000001</v>
      </c>
      <c r="AZ641">
        <v>1.0881334409999901</v>
      </c>
      <c r="BA641">
        <v>1.0881334409999901</v>
      </c>
      <c r="BB641">
        <v>1.1027494929999999</v>
      </c>
      <c r="BC641">
        <v>1.0880440339999999</v>
      </c>
      <c r="BD641">
        <v>1.0259732370000001</v>
      </c>
      <c r="BE641">
        <v>1.0259732370000001</v>
      </c>
      <c r="BF641">
        <v>1.029215102</v>
      </c>
      <c r="BG641">
        <v>1.021480371</v>
      </c>
      <c r="BH641">
        <v>0.13183847900000001</v>
      </c>
      <c r="BI641">
        <v>0.13183847900000001</v>
      </c>
      <c r="BJ641">
        <v>0.15242956899999999</v>
      </c>
      <c r="BK641">
        <v>0.19070941999999999</v>
      </c>
      <c r="BL641">
        <v>0.14117670099999999</v>
      </c>
      <c r="BM641">
        <v>0.14117670099999999</v>
      </c>
      <c r="BN641">
        <v>0.16157598500000001</v>
      </c>
      <c r="BO641">
        <v>0.188202072</v>
      </c>
      <c r="BP641">
        <v>0.12631505199999901</v>
      </c>
      <c r="BQ641">
        <v>0.12631505199999901</v>
      </c>
      <c r="BR641">
        <v>0.14329787299999999</v>
      </c>
      <c r="BS641">
        <v>0.18782644199999901</v>
      </c>
      <c r="BT641">
        <v>0.19521590599999999</v>
      </c>
      <c r="BU641">
        <v>0.19521590599999999</v>
      </c>
      <c r="BV641">
        <v>0.27827923900000001</v>
      </c>
      <c r="BW641">
        <v>0.37060473299999902</v>
      </c>
      <c r="BX641">
        <v>147.0038342</v>
      </c>
      <c r="BY641">
        <v>0</v>
      </c>
      <c r="BZ641">
        <v>0</v>
      </c>
      <c r="CA641">
        <v>0</v>
      </c>
      <c r="CB641">
        <v>20412131.84</v>
      </c>
      <c r="CC641">
        <v>0</v>
      </c>
      <c r="CD641">
        <v>0</v>
      </c>
      <c r="CE641">
        <v>0</v>
      </c>
    </row>
    <row r="642" spans="1:83" x14ac:dyDescent="0.25">
      <c r="A642">
        <v>108</v>
      </c>
      <c r="B642" t="s">
        <v>92</v>
      </c>
      <c r="C642">
        <v>1</v>
      </c>
      <c r="D642">
        <v>2018</v>
      </c>
      <c r="E642">
        <v>2016</v>
      </c>
      <c r="F642">
        <v>0.30145965000000002</v>
      </c>
      <c r="G642">
        <v>8.9180939999999997E-3</v>
      </c>
      <c r="H642">
        <v>0.16462507199999901</v>
      </c>
      <c r="I642">
        <v>0.52499718299999998</v>
      </c>
      <c r="J642">
        <v>222.6688623</v>
      </c>
      <c r="K642">
        <v>83.640715929999999</v>
      </c>
      <c r="L642">
        <v>64.837850660000001</v>
      </c>
      <c r="M642">
        <v>63.613965409999999</v>
      </c>
      <c r="N642">
        <v>135370.80599999899</v>
      </c>
      <c r="O642">
        <v>10661.287</v>
      </c>
      <c r="P642">
        <v>253876.60500000001</v>
      </c>
      <c r="Q642">
        <v>825201.13899999997</v>
      </c>
      <c r="R642">
        <v>1239.2295059999999</v>
      </c>
      <c r="S642">
        <v>99989711.150000006</v>
      </c>
      <c r="T642">
        <v>80687</v>
      </c>
      <c r="U642">
        <v>21.283999999999999</v>
      </c>
      <c r="V642">
        <v>36783.986319999902</v>
      </c>
      <c r="W642">
        <v>2.63785E-4</v>
      </c>
      <c r="X642">
        <v>8.254077251</v>
      </c>
      <c r="Y642">
        <v>8.254077251</v>
      </c>
      <c r="Z642">
        <v>2.5213979979999999</v>
      </c>
      <c r="AA642">
        <v>2.563603917</v>
      </c>
      <c r="AB642">
        <v>139.0281464</v>
      </c>
      <c r="AC642">
        <v>0</v>
      </c>
      <c r="AD642">
        <v>0</v>
      </c>
      <c r="AE642">
        <v>0</v>
      </c>
      <c r="AF642">
        <v>18820352.23</v>
      </c>
      <c r="AG642">
        <v>0</v>
      </c>
      <c r="AH642">
        <v>0</v>
      </c>
      <c r="AI642">
        <v>0</v>
      </c>
      <c r="AJ642">
        <v>75.386638680000004</v>
      </c>
      <c r="AK642">
        <v>75.386638680000004</v>
      </c>
      <c r="AL642">
        <v>62.316452660000003</v>
      </c>
      <c r="AM642">
        <v>61.05036149</v>
      </c>
      <c r="AN642">
        <v>83.640715929999999</v>
      </c>
      <c r="AO642">
        <v>83.640715929999999</v>
      </c>
      <c r="AP642">
        <v>64.837850660000001</v>
      </c>
      <c r="AQ642">
        <v>63.613965409999999</v>
      </c>
      <c r="AR642">
        <v>30142863.359999999</v>
      </c>
      <c r="AS642">
        <v>891717.67740000004</v>
      </c>
      <c r="AT642">
        <v>16460813.4</v>
      </c>
      <c r="AU642">
        <v>52494316.710000001</v>
      </c>
      <c r="AV642">
        <v>1.0385299029999999</v>
      </c>
      <c r="AW642">
        <v>1.0385299029999999</v>
      </c>
      <c r="AX642">
        <v>1.0502698509999999</v>
      </c>
      <c r="AY642">
        <v>1.0464361280000001</v>
      </c>
      <c r="AZ642">
        <v>1.0881334409999901</v>
      </c>
      <c r="BA642">
        <v>1.0881334409999901</v>
      </c>
      <c r="BB642">
        <v>1.1027494929999999</v>
      </c>
      <c r="BC642">
        <v>1.0880440339999999</v>
      </c>
      <c r="BD642">
        <v>1.0259732370000001</v>
      </c>
      <c r="BE642">
        <v>1.0259732370000001</v>
      </c>
      <c r="BF642">
        <v>1.029215102</v>
      </c>
      <c r="BG642">
        <v>1.021480371</v>
      </c>
      <c r="BH642">
        <v>0.13183847900000001</v>
      </c>
      <c r="BI642">
        <v>0.13183847900000001</v>
      </c>
      <c r="BJ642">
        <v>0.15242956899999999</v>
      </c>
      <c r="BK642">
        <v>0.19070941999999999</v>
      </c>
      <c r="BL642">
        <v>0.14117670099999999</v>
      </c>
      <c r="BM642">
        <v>0.14117670099999999</v>
      </c>
      <c r="BN642">
        <v>0.16157598500000001</v>
      </c>
      <c r="BO642">
        <v>0.188202072</v>
      </c>
      <c r="BP642">
        <v>0.12631505199999901</v>
      </c>
      <c r="BQ642">
        <v>0.12631505199999901</v>
      </c>
      <c r="BR642">
        <v>0.14329787299999999</v>
      </c>
      <c r="BS642">
        <v>0.18782644199999901</v>
      </c>
      <c r="BT642">
        <v>0.19521590599999999</v>
      </c>
      <c r="BU642">
        <v>0.19521590599999999</v>
      </c>
      <c r="BV642">
        <v>0.27827923900000001</v>
      </c>
      <c r="BW642">
        <v>0.37060473299999902</v>
      </c>
      <c r="BX642">
        <v>155.41779119999899</v>
      </c>
      <c r="BY642">
        <v>0</v>
      </c>
      <c r="BZ642">
        <v>0</v>
      </c>
      <c r="CA642">
        <v>0</v>
      </c>
      <c r="CB642">
        <v>21039031.66</v>
      </c>
      <c r="CC642">
        <v>0</v>
      </c>
      <c r="CD642">
        <v>0</v>
      </c>
      <c r="CE642">
        <v>0</v>
      </c>
    </row>
    <row r="643" spans="1:83" x14ac:dyDescent="0.25">
      <c r="A643">
        <v>109</v>
      </c>
      <c r="B643" t="s">
        <v>92</v>
      </c>
      <c r="C643">
        <v>1</v>
      </c>
      <c r="D643">
        <v>2019</v>
      </c>
      <c r="E643">
        <v>2017</v>
      </c>
      <c r="F643">
        <v>0.33560628799999997</v>
      </c>
      <c r="G643">
        <v>1.6017428E-2</v>
      </c>
      <c r="H643">
        <v>0.19331037100000001</v>
      </c>
      <c r="I643">
        <v>0.45506591299999999</v>
      </c>
      <c r="J643">
        <v>252.35787590000001</v>
      </c>
      <c r="K643">
        <v>122.51061499999901</v>
      </c>
      <c r="L643">
        <v>76.054713609999993</v>
      </c>
      <c r="M643">
        <v>54.670655019999998</v>
      </c>
      <c r="N643">
        <v>132713.38800000001</v>
      </c>
      <c r="O643">
        <v>13047.298000000001</v>
      </c>
      <c r="P643">
        <v>253647.467</v>
      </c>
      <c r="Q643">
        <v>830656.63500000001</v>
      </c>
      <c r="R643">
        <v>1226.323842</v>
      </c>
      <c r="S643">
        <v>99793328.989999995</v>
      </c>
      <c r="T643">
        <v>81376</v>
      </c>
      <c r="U643">
        <v>22.893999999999998</v>
      </c>
      <c r="V643">
        <v>35490.538889999902</v>
      </c>
      <c r="W643">
        <v>2.8133599999999998E-4</v>
      </c>
      <c r="X643">
        <v>-4.5771301900000001</v>
      </c>
      <c r="Y643">
        <v>-4.5771301900000001</v>
      </c>
      <c r="Z643">
        <v>-0.66653346000000002</v>
      </c>
      <c r="AA643">
        <v>1.688326644</v>
      </c>
      <c r="AB643">
        <v>129.84726090000001</v>
      </c>
      <c r="AC643">
        <v>0</v>
      </c>
      <c r="AD643">
        <v>0</v>
      </c>
      <c r="AE643">
        <v>0</v>
      </c>
      <c r="AF643">
        <v>17232469.91</v>
      </c>
      <c r="AG643">
        <v>0</v>
      </c>
      <c r="AH643">
        <v>0</v>
      </c>
      <c r="AI643">
        <v>0</v>
      </c>
      <c r="AJ643">
        <v>127.0877452</v>
      </c>
      <c r="AK643">
        <v>127.0877452</v>
      </c>
      <c r="AL643">
        <v>76.721247070000004</v>
      </c>
      <c r="AM643">
        <v>52.982328369999998</v>
      </c>
      <c r="AN643">
        <v>122.51061499999901</v>
      </c>
      <c r="AO643">
        <v>122.51061499999901</v>
      </c>
      <c r="AP643">
        <v>76.054713609999993</v>
      </c>
      <c r="AQ643">
        <v>54.670655019999998</v>
      </c>
      <c r="AR643">
        <v>33491268.699999999</v>
      </c>
      <c r="AS643">
        <v>1598432.503</v>
      </c>
      <c r="AT643">
        <v>19291085.460000001</v>
      </c>
      <c r="AU643">
        <v>45412542.329999998</v>
      </c>
      <c r="AV643">
        <v>1.0385299029999999</v>
      </c>
      <c r="AW643">
        <v>1.0385299029999999</v>
      </c>
      <c r="AX643">
        <v>1.0502698509999999</v>
      </c>
      <c r="AY643">
        <v>1.0464361280000001</v>
      </c>
      <c r="AZ643">
        <v>1.0881334409999901</v>
      </c>
      <c r="BA643">
        <v>1.0881334409999901</v>
      </c>
      <c r="BB643">
        <v>1.1027494929999999</v>
      </c>
      <c r="BC643">
        <v>1.0880440339999999</v>
      </c>
      <c r="BD643">
        <v>1.0259732370000001</v>
      </c>
      <c r="BE643">
        <v>1.0259732370000001</v>
      </c>
      <c r="BF643">
        <v>1.029215102</v>
      </c>
      <c r="BG643">
        <v>1.021480371</v>
      </c>
      <c r="BH643">
        <v>0.13183847900000001</v>
      </c>
      <c r="BI643">
        <v>0.13183847900000001</v>
      </c>
      <c r="BJ643">
        <v>0.15242956899999999</v>
      </c>
      <c r="BK643">
        <v>0.19070941999999999</v>
      </c>
      <c r="BL643">
        <v>0.14117670099999999</v>
      </c>
      <c r="BM643">
        <v>0.14117670099999999</v>
      </c>
      <c r="BN643">
        <v>0.16157598500000001</v>
      </c>
      <c r="BO643">
        <v>0.188202072</v>
      </c>
      <c r="BP643">
        <v>0.12631505199999901</v>
      </c>
      <c r="BQ643">
        <v>0.12631505199999901</v>
      </c>
      <c r="BR643">
        <v>0.14329787299999999</v>
      </c>
      <c r="BS643">
        <v>0.18782644199999901</v>
      </c>
      <c r="BT643">
        <v>0.19521590599999999</v>
      </c>
      <c r="BU643">
        <v>0.19521590599999999</v>
      </c>
      <c r="BV643">
        <v>0.27827923900000001</v>
      </c>
      <c r="BW643">
        <v>0.37060473299999902</v>
      </c>
      <c r="BX643">
        <v>150.64252490000001</v>
      </c>
      <c r="BY643">
        <v>0</v>
      </c>
      <c r="BZ643">
        <v>0</v>
      </c>
      <c r="CA643">
        <v>0</v>
      </c>
      <c r="CB643">
        <v>19992279.850000001</v>
      </c>
      <c r="CC643">
        <v>0</v>
      </c>
      <c r="CD643">
        <v>0</v>
      </c>
      <c r="CE643">
        <v>0</v>
      </c>
    </row>
    <row r="644" spans="1:83" x14ac:dyDescent="0.25">
      <c r="A644">
        <v>226</v>
      </c>
      <c r="B644" t="s">
        <v>92</v>
      </c>
      <c r="C644">
        <v>1</v>
      </c>
      <c r="D644">
        <v>2020</v>
      </c>
      <c r="E644">
        <v>2018</v>
      </c>
      <c r="F644">
        <v>0.25546355364290602</v>
      </c>
      <c r="G644">
        <v>1.3205733027883E-2</v>
      </c>
      <c r="H644">
        <v>0.203453045404689</v>
      </c>
      <c r="I644">
        <v>0.52787766792451996</v>
      </c>
      <c r="J644">
        <v>283.98052047939302</v>
      </c>
      <c r="K644">
        <v>135.16233801018001</v>
      </c>
      <c r="L644">
        <v>107.955020264978</v>
      </c>
      <c r="M644">
        <v>85.613323660896398</v>
      </c>
      <c r="N644">
        <v>129295.22859629001</v>
      </c>
      <c r="O644">
        <v>12639.514532875601</v>
      </c>
      <c r="P644">
        <v>243806.302243032</v>
      </c>
      <c r="Q644">
        <v>797655.76404933899</v>
      </c>
      <c r="R644">
        <v>1586.16442813355</v>
      </c>
      <c r="S644">
        <v>129367020.51828399</v>
      </c>
      <c r="T644">
        <v>81559.653100095995</v>
      </c>
      <c r="U644">
        <v>22.893999999999998</v>
      </c>
      <c r="V644">
        <v>35808.420738249399</v>
      </c>
      <c r="W644">
        <v>2.8070106797374399E-4</v>
      </c>
      <c r="X644">
        <v>5.0145804735537496</v>
      </c>
      <c r="Y644">
        <v>5.0145804735537496</v>
      </c>
      <c r="Z644">
        <v>5.1671318359327296</v>
      </c>
      <c r="AA644">
        <v>3.7991341751752099</v>
      </c>
      <c r="AB644">
        <v>148.81818246921199</v>
      </c>
      <c r="AC644">
        <v>0</v>
      </c>
      <c r="AD644">
        <v>0</v>
      </c>
      <c r="AE644">
        <v>0</v>
      </c>
      <c r="AF644">
        <v>15572713.395160301</v>
      </c>
      <c r="AG644">
        <v>0</v>
      </c>
      <c r="AH644">
        <v>0</v>
      </c>
      <c r="AI644">
        <v>0</v>
      </c>
      <c r="AJ644">
        <v>130.14775753662701</v>
      </c>
      <c r="AK644">
        <v>130.14775753662701</v>
      </c>
      <c r="AL644">
        <v>102.787888429045</v>
      </c>
      <c r="AM644">
        <v>81.814189485721201</v>
      </c>
      <c r="AN644">
        <v>135.16233801018001</v>
      </c>
      <c r="AO644">
        <v>135.16233801018001</v>
      </c>
      <c r="AP644">
        <v>107.955020264978</v>
      </c>
      <c r="AQ644">
        <v>85.613323660896398</v>
      </c>
      <c r="AR644">
        <v>33048558.7857958</v>
      </c>
      <c r="AS644">
        <v>1708386.3355771301</v>
      </c>
      <c r="AT644">
        <v>26320114.299375899</v>
      </c>
      <c r="AU644">
        <v>68289961.0975357</v>
      </c>
      <c r="AV644">
        <v>1.0350526208284601</v>
      </c>
      <c r="AW644">
        <v>1.0350526208284601</v>
      </c>
      <c r="AX644">
        <v>1.0449724820198201</v>
      </c>
      <c r="AY644">
        <v>1.0410315729995201</v>
      </c>
      <c r="AZ644">
        <v>1.08449007261579</v>
      </c>
      <c r="BA644">
        <v>1.08449007261579</v>
      </c>
      <c r="BB644">
        <v>1.09718742630679</v>
      </c>
      <c r="BC644">
        <v>1.0824245856004699</v>
      </c>
      <c r="BD644">
        <v>1.0225379979807001</v>
      </c>
      <c r="BE644">
        <v>1.0225379979807001</v>
      </c>
      <c r="BF644">
        <v>1.0240239293217801</v>
      </c>
      <c r="BG644">
        <v>1.01620470562562</v>
      </c>
      <c r="BH644">
        <v>0.13183847900000001</v>
      </c>
      <c r="BI644">
        <v>0.13183847900000001</v>
      </c>
      <c r="BJ644">
        <v>0.15242956899999999</v>
      </c>
      <c r="BK644">
        <v>0.19070941999999999</v>
      </c>
      <c r="BL644">
        <v>0.14117670099999999</v>
      </c>
      <c r="BM644">
        <v>0.14117670099999999</v>
      </c>
      <c r="BN644">
        <v>0.16157598500000001</v>
      </c>
      <c r="BO644">
        <v>0.188202072</v>
      </c>
      <c r="BP644">
        <v>0.12631505199999901</v>
      </c>
      <c r="BQ644">
        <v>0.12631505199999901</v>
      </c>
      <c r="BR644">
        <v>0.14329787299999999</v>
      </c>
      <c r="BS644">
        <v>0.18782644199999901</v>
      </c>
      <c r="BT644">
        <v>0.19521590599999999</v>
      </c>
      <c r="BU644">
        <v>0.19521590599999999</v>
      </c>
      <c r="BV644">
        <v>0.27827923900000001</v>
      </c>
      <c r="BW644">
        <v>0.37060473299999902</v>
      </c>
      <c r="BX644">
        <v>158.48481607982299</v>
      </c>
      <c r="BY644">
        <v>0</v>
      </c>
      <c r="BZ644">
        <v>0</v>
      </c>
      <c r="CA644">
        <v>0</v>
      </c>
      <c r="CB644">
        <v>21033056.888510201</v>
      </c>
      <c r="CC644">
        <v>0</v>
      </c>
      <c r="CD644">
        <v>0</v>
      </c>
      <c r="CE644">
        <v>0</v>
      </c>
    </row>
    <row r="645" spans="1:83" x14ac:dyDescent="0.25">
      <c r="A645">
        <v>248</v>
      </c>
      <c r="B645" t="s">
        <v>92</v>
      </c>
      <c r="C645">
        <v>1</v>
      </c>
      <c r="D645">
        <v>2021</v>
      </c>
      <c r="E645">
        <v>2019</v>
      </c>
      <c r="F645">
        <v>0.27319670736080598</v>
      </c>
      <c r="G645">
        <v>1.28873095030606E-2</v>
      </c>
      <c r="H645">
        <v>0.19860973596414</v>
      </c>
      <c r="I645">
        <v>0.51530624717199103</v>
      </c>
      <c r="J645">
        <v>276.09404016009398</v>
      </c>
      <c r="K645">
        <v>134.70977753323299</v>
      </c>
      <c r="L645">
        <v>107.410514893276</v>
      </c>
      <c r="M645">
        <v>85.171154374001105</v>
      </c>
      <c r="N645">
        <v>129872.245526799</v>
      </c>
      <c r="O645">
        <v>12665.4585123047</v>
      </c>
      <c r="P645">
        <v>244800.05578783501</v>
      </c>
      <c r="Q645">
        <v>800996.55986641103</v>
      </c>
      <c r="R645">
        <v>1619.5836190325799</v>
      </c>
      <c r="S645">
        <v>132390790.967173</v>
      </c>
      <c r="T645">
        <v>81743.720676956305</v>
      </c>
      <c r="U645">
        <v>22.893999999999998</v>
      </c>
      <c r="V645">
        <v>36129.149792334698</v>
      </c>
      <c r="W645">
        <v>2.8006756889129101E-4</v>
      </c>
      <c r="X645">
        <v>4.5620199966063204</v>
      </c>
      <c r="Y645">
        <v>4.5620199966063204</v>
      </c>
      <c r="Z645">
        <v>4.6226264642310602</v>
      </c>
      <c r="AA645">
        <v>3.3569648882799701</v>
      </c>
      <c r="AB645">
        <v>141.38426262686099</v>
      </c>
      <c r="AC645">
        <v>0</v>
      </c>
      <c r="AD645">
        <v>0</v>
      </c>
      <c r="AE645">
        <v>0</v>
      </c>
      <c r="AF645">
        <v>18673666.874467999</v>
      </c>
      <c r="AG645">
        <v>0</v>
      </c>
      <c r="AH645">
        <v>0</v>
      </c>
      <c r="AI645">
        <v>0</v>
      </c>
      <c r="AJ645">
        <v>130.14775753662701</v>
      </c>
      <c r="AK645">
        <v>130.14775753662701</v>
      </c>
      <c r="AL645">
        <v>102.787888429045</v>
      </c>
      <c r="AM645">
        <v>81.814189485721201</v>
      </c>
      <c r="AN645">
        <v>134.70977753323299</v>
      </c>
      <c r="AO645">
        <v>134.70977753323299</v>
      </c>
      <c r="AP645">
        <v>107.410514893276</v>
      </c>
      <c r="AQ645">
        <v>85.171154374001105</v>
      </c>
      <c r="AR645">
        <v>36168728.177124701</v>
      </c>
      <c r="AS645">
        <v>1706161.09854897</v>
      </c>
      <c r="AT645">
        <v>26294100.038074099</v>
      </c>
      <c r="AU645">
        <v>68221801.653426006</v>
      </c>
      <c r="AV645">
        <v>1.0356531192076099</v>
      </c>
      <c r="AW645">
        <v>1.0356531192076099</v>
      </c>
      <c r="AX645">
        <v>1.04552619151308</v>
      </c>
      <c r="AY645">
        <v>1.0415983884486899</v>
      </c>
      <c r="AZ645">
        <v>1.08511925273447</v>
      </c>
      <c r="BA645">
        <v>1.08511925273447</v>
      </c>
      <c r="BB645">
        <v>1.09776880342848</v>
      </c>
      <c r="BC645">
        <v>1.08301393850157</v>
      </c>
      <c r="BD645">
        <v>1.0231312358490501</v>
      </c>
      <c r="BE645">
        <v>1.0231312358490501</v>
      </c>
      <c r="BF645">
        <v>1.0245665386064799</v>
      </c>
      <c r="BG645">
        <v>1.0167580034713499</v>
      </c>
      <c r="BH645">
        <v>0.13183847900000001</v>
      </c>
      <c r="BI645">
        <v>0.13183847900000001</v>
      </c>
      <c r="BJ645">
        <v>0.15242956899999999</v>
      </c>
      <c r="BK645">
        <v>0.19070941999999999</v>
      </c>
      <c r="BL645">
        <v>0.14117670099999999</v>
      </c>
      <c r="BM645">
        <v>0.14117670099999999</v>
      </c>
      <c r="BN645">
        <v>0.16157598500000001</v>
      </c>
      <c r="BO645">
        <v>0.188202072</v>
      </c>
      <c r="BP645">
        <v>0.12631505199999901</v>
      </c>
      <c r="BQ645">
        <v>0.12631505199999901</v>
      </c>
      <c r="BR645">
        <v>0.14329787299999999</v>
      </c>
      <c r="BS645">
        <v>0.18782644199999901</v>
      </c>
      <c r="BT645">
        <v>0.19521590599999999</v>
      </c>
      <c r="BU645">
        <v>0.19521590599999999</v>
      </c>
      <c r="BV645">
        <v>0.27827923900000001</v>
      </c>
      <c r="BW645">
        <v>0.37060473299999902</v>
      </c>
      <c r="BX645">
        <v>148.81818246921199</v>
      </c>
      <c r="BY645">
        <v>0</v>
      </c>
      <c r="BZ645">
        <v>0</v>
      </c>
      <c r="CA645">
        <v>0</v>
      </c>
      <c r="CB645">
        <v>19241480.921641301</v>
      </c>
      <c r="CC645">
        <v>0</v>
      </c>
      <c r="CD645">
        <v>0</v>
      </c>
      <c r="CE645">
        <v>0</v>
      </c>
    </row>
    <row r="646" spans="1:83" x14ac:dyDescent="0.25">
      <c r="A646">
        <v>270</v>
      </c>
      <c r="B646" t="s">
        <v>92</v>
      </c>
      <c r="C646">
        <v>1</v>
      </c>
      <c r="D646">
        <v>2022</v>
      </c>
      <c r="E646">
        <v>2020</v>
      </c>
      <c r="F646">
        <v>0.26875053474513499</v>
      </c>
      <c r="G646">
        <v>1.29456942555616E-2</v>
      </c>
      <c r="H646">
        <v>0.19981652661666099</v>
      </c>
      <c r="I646">
        <v>0.51848724438264204</v>
      </c>
      <c r="J646">
        <v>271.31267886806103</v>
      </c>
      <c r="K646">
        <v>134.78793105068399</v>
      </c>
      <c r="L646">
        <v>107.467429522892</v>
      </c>
      <c r="M646">
        <v>85.217527920563398</v>
      </c>
      <c r="N646">
        <v>130376.097372216</v>
      </c>
      <c r="O646">
        <v>12689.363245197899</v>
      </c>
      <c r="P646">
        <v>245651.84767555099</v>
      </c>
      <c r="Q646">
        <v>803849.29612118599</v>
      </c>
      <c r="R646">
        <v>1612.62006102245</v>
      </c>
      <c r="S646">
        <v>132119064.79531001</v>
      </c>
      <c r="T646">
        <v>81928.203665991197</v>
      </c>
      <c r="U646">
        <v>22.893999999999998</v>
      </c>
      <c r="V646">
        <v>36452.751554124297</v>
      </c>
      <c r="W646">
        <v>2.7943549951870903E-4</v>
      </c>
      <c r="X646">
        <v>4.6401735140573503</v>
      </c>
      <c r="Y646">
        <v>4.6401735140573503</v>
      </c>
      <c r="Z646">
        <v>4.6795410938468196</v>
      </c>
      <c r="AA646">
        <v>3.4033384348422699</v>
      </c>
      <c r="AB646">
        <v>136.52474781737601</v>
      </c>
      <c r="AC646">
        <v>0</v>
      </c>
      <c r="AD646">
        <v>0</v>
      </c>
      <c r="AE646">
        <v>0</v>
      </c>
      <c r="AF646">
        <v>17933944.890503298</v>
      </c>
      <c r="AG646">
        <v>0</v>
      </c>
      <c r="AH646">
        <v>0</v>
      </c>
      <c r="AI646">
        <v>0</v>
      </c>
      <c r="AJ646">
        <v>130.14775753662701</v>
      </c>
      <c r="AK646">
        <v>130.14775753662701</v>
      </c>
      <c r="AL646">
        <v>102.787888429045</v>
      </c>
      <c r="AM646">
        <v>81.814189485721201</v>
      </c>
      <c r="AN646">
        <v>134.78793105068399</v>
      </c>
      <c r="AO646">
        <v>134.78793105068399</v>
      </c>
      <c r="AP646">
        <v>107.467429522892</v>
      </c>
      <c r="AQ646">
        <v>85.217527920563398</v>
      </c>
      <c r="AR646">
        <v>35507069.313766897</v>
      </c>
      <c r="AS646">
        <v>1710373.0181708301</v>
      </c>
      <c r="AT646">
        <v>26399572.627240598</v>
      </c>
      <c r="AU646">
        <v>68502049.836132407</v>
      </c>
      <c r="AV646">
        <v>1.0361754482496399</v>
      </c>
      <c r="AW646">
        <v>1.0361754482496399</v>
      </c>
      <c r="AX646">
        <v>1.0459991252071099</v>
      </c>
      <c r="AY646">
        <v>1.0420806410980601</v>
      </c>
      <c r="AZ646">
        <v>1.0856665298963499</v>
      </c>
      <c r="BA646">
        <v>1.0856665298963499</v>
      </c>
      <c r="BB646">
        <v>1.0982653685643999</v>
      </c>
      <c r="BC646">
        <v>1.0835153662562</v>
      </c>
      <c r="BD646">
        <v>1.02364724951074</v>
      </c>
      <c r="BE646">
        <v>1.02364724951074</v>
      </c>
      <c r="BF646">
        <v>1.0250299914035601</v>
      </c>
      <c r="BG646">
        <v>1.01722875519906</v>
      </c>
      <c r="BH646">
        <v>0.13183847900000001</v>
      </c>
      <c r="BI646">
        <v>0.13183847900000001</v>
      </c>
      <c r="BJ646">
        <v>0.15242956899999999</v>
      </c>
      <c r="BK646">
        <v>0.19070941999999999</v>
      </c>
      <c r="BL646">
        <v>0.14117670099999999</v>
      </c>
      <c r="BM646">
        <v>0.14117670099999999</v>
      </c>
      <c r="BN646">
        <v>0.16157598500000001</v>
      </c>
      <c r="BO646">
        <v>0.188202072</v>
      </c>
      <c r="BP646">
        <v>0.12631505199999901</v>
      </c>
      <c r="BQ646">
        <v>0.12631505199999901</v>
      </c>
      <c r="BR646">
        <v>0.14329787299999999</v>
      </c>
      <c r="BS646">
        <v>0.18782644199999901</v>
      </c>
      <c r="BT646">
        <v>0.19521590599999999</v>
      </c>
      <c r="BU646">
        <v>0.19521590599999999</v>
      </c>
      <c r="BV646">
        <v>0.27827923900000001</v>
      </c>
      <c r="BW646">
        <v>0.37060473299999902</v>
      </c>
      <c r="BX646">
        <v>141.38426262686099</v>
      </c>
      <c r="BY646">
        <v>0</v>
      </c>
      <c r="BZ646">
        <v>0</v>
      </c>
      <c r="CA646">
        <v>0</v>
      </c>
      <c r="CB646">
        <v>18361891.6695012</v>
      </c>
      <c r="CC646">
        <v>0</v>
      </c>
      <c r="CD646">
        <v>0</v>
      </c>
      <c r="CE646">
        <v>0</v>
      </c>
    </row>
    <row r="647" spans="1:83" x14ac:dyDescent="0.25">
      <c r="A647">
        <v>292</v>
      </c>
      <c r="B647" t="s">
        <v>92</v>
      </c>
      <c r="C647">
        <v>1</v>
      </c>
      <c r="D647">
        <v>2023</v>
      </c>
      <c r="E647">
        <v>2021</v>
      </c>
      <c r="F647">
        <v>0.267633974157793</v>
      </c>
      <c r="G647">
        <v>1.2963534931475101E-2</v>
      </c>
      <c r="H647">
        <v>0.20011911130572799</v>
      </c>
      <c r="I647">
        <v>0.51928337960500204</v>
      </c>
      <c r="J647">
        <v>269.95871160277301</v>
      </c>
      <c r="K647">
        <v>134.85591100420001</v>
      </c>
      <c r="L647">
        <v>107.51604137866801</v>
      </c>
      <c r="M647">
        <v>85.256983030199194</v>
      </c>
      <c r="N647">
        <v>130804.626847215</v>
      </c>
      <c r="O647">
        <v>12728.0071883976</v>
      </c>
      <c r="P647">
        <v>246446.27411081301</v>
      </c>
      <c r="Q647">
        <v>806457.37741129601</v>
      </c>
      <c r="R647">
        <v>1612.4805792315699</v>
      </c>
      <c r="S647">
        <v>132405783.895555</v>
      </c>
      <c r="T647">
        <v>82113.103004721896</v>
      </c>
      <c r="U647">
        <v>22.893999999999998</v>
      </c>
      <c r="V647">
        <v>36779.251753901997</v>
      </c>
      <c r="W647">
        <v>2.7880485662936299E-4</v>
      </c>
      <c r="X647">
        <v>4.7081534675735996</v>
      </c>
      <c r="Y647">
        <v>4.7081534675735996</v>
      </c>
      <c r="Z647">
        <v>4.7281529496230803</v>
      </c>
      <c r="AA647">
        <v>3.442793544478</v>
      </c>
      <c r="AB647">
        <v>135.102800598572</v>
      </c>
      <c r="AC647">
        <v>0</v>
      </c>
      <c r="AD647">
        <v>0</v>
      </c>
      <c r="AE647">
        <v>0</v>
      </c>
      <c r="AF647">
        <v>17796509.028399698</v>
      </c>
      <c r="AG647">
        <v>0</v>
      </c>
      <c r="AH647">
        <v>0</v>
      </c>
      <c r="AI647">
        <v>0</v>
      </c>
      <c r="AJ647">
        <v>130.14775753662701</v>
      </c>
      <c r="AK647">
        <v>130.14775753662701</v>
      </c>
      <c r="AL647">
        <v>102.787888429045</v>
      </c>
      <c r="AM647">
        <v>81.814189485721201</v>
      </c>
      <c r="AN647">
        <v>134.85591100420001</v>
      </c>
      <c r="AO647">
        <v>134.85591100420001</v>
      </c>
      <c r="AP647">
        <v>107.51604137866801</v>
      </c>
      <c r="AQ647">
        <v>85.256983030199194</v>
      </c>
      <c r="AR647">
        <v>35436286.145445503</v>
      </c>
      <c r="AS647">
        <v>1716447.0046593801</v>
      </c>
      <c r="AT647">
        <v>26496927.8049169</v>
      </c>
      <c r="AU647">
        <v>68756122.940533802</v>
      </c>
      <c r="AV647">
        <v>1.03661819906726</v>
      </c>
      <c r="AW647">
        <v>1.03661819906726</v>
      </c>
      <c r="AX647">
        <v>1.0464388777159801</v>
      </c>
      <c r="AY647">
        <v>1.0425201737749901</v>
      </c>
      <c r="AZ647">
        <v>1.0861304279211299</v>
      </c>
      <c r="BA647">
        <v>1.0861304279211299</v>
      </c>
      <c r="BB647">
        <v>1.09872709452533</v>
      </c>
      <c r="BC647">
        <v>1.0839723754267401</v>
      </c>
      <c r="BD647">
        <v>1.02408464711309</v>
      </c>
      <c r="BE647">
        <v>1.02408464711309</v>
      </c>
      <c r="BF647">
        <v>1.02546092819836</v>
      </c>
      <c r="BG647">
        <v>1.0176578057544501</v>
      </c>
      <c r="BH647">
        <v>0.13183847900000001</v>
      </c>
      <c r="BI647">
        <v>0.13183847900000001</v>
      </c>
      <c r="BJ647">
        <v>0.15242956899999999</v>
      </c>
      <c r="BK647">
        <v>0.19070941999999999</v>
      </c>
      <c r="BL647">
        <v>0.14117670099999999</v>
      </c>
      <c r="BM647">
        <v>0.14117670099999999</v>
      </c>
      <c r="BN647">
        <v>0.16157598500000001</v>
      </c>
      <c r="BO647">
        <v>0.188202072</v>
      </c>
      <c r="BP647">
        <v>0.12631505199999901</v>
      </c>
      <c r="BQ647">
        <v>0.12631505199999901</v>
      </c>
      <c r="BR647">
        <v>0.14329787299999999</v>
      </c>
      <c r="BS647">
        <v>0.18782644199999901</v>
      </c>
      <c r="BT647">
        <v>0.19521590599999999</v>
      </c>
      <c r="BU647">
        <v>0.19521590599999999</v>
      </c>
      <c r="BV647">
        <v>0.27827923900000001</v>
      </c>
      <c r="BW647">
        <v>0.37060473299999902</v>
      </c>
      <c r="BX647">
        <v>136.52474781737601</v>
      </c>
      <c r="BY647">
        <v>0</v>
      </c>
      <c r="BZ647">
        <v>0</v>
      </c>
      <c r="CA647">
        <v>0</v>
      </c>
      <c r="CB647">
        <v>17799563.815155499</v>
      </c>
      <c r="CC647">
        <v>0</v>
      </c>
      <c r="CD647">
        <v>0</v>
      </c>
      <c r="CE647">
        <v>0</v>
      </c>
    </row>
    <row r="648" spans="1:83" x14ac:dyDescent="0.25">
      <c r="A648">
        <v>314</v>
      </c>
      <c r="B648" t="s">
        <v>92</v>
      </c>
      <c r="C648">
        <v>1</v>
      </c>
      <c r="D648">
        <v>2024</v>
      </c>
      <c r="E648">
        <v>2022</v>
      </c>
      <c r="F648">
        <v>0.149750870500097</v>
      </c>
      <c r="G648">
        <v>1.35881290433627E-2</v>
      </c>
      <c r="H648">
        <v>0.227132622504222</v>
      </c>
      <c r="I648">
        <v>0.60952837795231696</v>
      </c>
      <c r="J648">
        <v>149.76720076939699</v>
      </c>
      <c r="K648">
        <v>149.76720076939699</v>
      </c>
      <c r="L648">
        <v>122.414909349621</v>
      </c>
      <c r="M648">
        <v>100.146609779049</v>
      </c>
      <c r="N648">
        <v>132613.073393823</v>
      </c>
      <c r="O648">
        <v>12033.075654882499</v>
      </c>
      <c r="P648">
        <v>246081.461432927</v>
      </c>
      <c r="Q648">
        <v>807218.99955371802</v>
      </c>
      <c r="R648">
        <v>1611.54412667162</v>
      </c>
      <c r="S648">
        <v>132627534.79357199</v>
      </c>
      <c r="T648">
        <v>82298.419632785706</v>
      </c>
      <c r="U648">
        <v>22.893999999999998</v>
      </c>
      <c r="V648">
        <v>37108.6763524126</v>
      </c>
      <c r="W648">
        <v>2.7817563700389801E-4</v>
      </c>
      <c r="X648">
        <v>4.7657764936346902</v>
      </c>
      <c r="Y648">
        <v>4.7657764936346902</v>
      </c>
      <c r="Z648">
        <v>4.7733541814405598</v>
      </c>
      <c r="AA648">
        <v>3.47875355419312</v>
      </c>
      <c r="AB648">
        <v>14.8536667391351</v>
      </c>
      <c r="AC648">
        <v>14.8536667391351</v>
      </c>
      <c r="AD648">
        <v>14.8536667391351</v>
      </c>
      <c r="AE648">
        <v>14.8536667391351</v>
      </c>
      <c r="AF648">
        <v>1942928.3351254701</v>
      </c>
      <c r="AG648">
        <v>189057.57702977501</v>
      </c>
      <c r="AH648">
        <v>3660630.8247435698</v>
      </c>
      <c r="AI648">
        <v>11978849.123384301</v>
      </c>
      <c r="AJ648">
        <v>130.14775753662701</v>
      </c>
      <c r="AK648">
        <v>130.14775753662701</v>
      </c>
      <c r="AL648">
        <v>102.787888429045</v>
      </c>
      <c r="AM648">
        <v>81.814189485721201</v>
      </c>
      <c r="AN648">
        <v>134.91353403026099</v>
      </c>
      <c r="AO648">
        <v>134.91353403026099</v>
      </c>
      <c r="AP648">
        <v>107.561242610486</v>
      </c>
      <c r="AQ648">
        <v>85.292943039914306</v>
      </c>
      <c r="AR648">
        <v>19861088.787619501</v>
      </c>
      <c r="AS648">
        <v>1802160.0574781401</v>
      </c>
      <c r="AT648">
        <v>30124039.793934099</v>
      </c>
      <c r="AU648">
        <v>80840246.154540896</v>
      </c>
      <c r="AV648">
        <v>1.0384813359009299</v>
      </c>
      <c r="AW648">
        <v>1.0384813359009299</v>
      </c>
      <c r="AX648">
        <v>1.0462375030261899</v>
      </c>
      <c r="AY648">
        <v>1.04264816669956</v>
      </c>
      <c r="AZ648">
        <v>1.08808255417962</v>
      </c>
      <c r="BA648">
        <v>1.08808255417962</v>
      </c>
      <c r="BB648">
        <v>1.0985156575914301</v>
      </c>
      <c r="BC648">
        <v>1.08410545754637</v>
      </c>
      <c r="BD648">
        <v>1.0259252571164099</v>
      </c>
      <c r="BE648">
        <v>1.0259252571164099</v>
      </c>
      <c r="BF648">
        <v>1.0252635904649301</v>
      </c>
      <c r="BG648">
        <v>1.0177827462611599</v>
      </c>
      <c r="BH648">
        <v>0.13183847900000001</v>
      </c>
      <c r="BI648">
        <v>0.13183847900000001</v>
      </c>
      <c r="BJ648">
        <v>0.15242956899999999</v>
      </c>
      <c r="BK648">
        <v>0.19070941999999999</v>
      </c>
      <c r="BL648">
        <v>0.14117670099999999</v>
      </c>
      <c r="BM648">
        <v>0.14117670099999999</v>
      </c>
      <c r="BN648">
        <v>0.16157598500000001</v>
      </c>
      <c r="BO648">
        <v>0.188202072</v>
      </c>
      <c r="BP648">
        <v>0.12631505199999901</v>
      </c>
      <c r="BQ648">
        <v>0.12631505199999901</v>
      </c>
      <c r="BR648">
        <v>0.14329787299999999</v>
      </c>
      <c r="BS648">
        <v>0.18782644199999901</v>
      </c>
      <c r="BT648">
        <v>0.19521590599999999</v>
      </c>
      <c r="BU648">
        <v>0.19521590599999999</v>
      </c>
      <c r="BV648">
        <v>0.27827923900000001</v>
      </c>
      <c r="BW648">
        <v>0.37060473299999902</v>
      </c>
      <c r="BX648">
        <v>14.8536667391351</v>
      </c>
      <c r="BY648">
        <v>14.8536667391351</v>
      </c>
      <c r="BZ648">
        <v>14.8536667391351</v>
      </c>
      <c r="CA648">
        <v>14.8536667391351</v>
      </c>
      <c r="CB648">
        <v>1942928.3351254701</v>
      </c>
      <c r="CC648">
        <v>189057.57702977501</v>
      </c>
      <c r="CD648">
        <v>3660630.8247435698</v>
      </c>
      <c r="CE648">
        <v>11978849.123384301</v>
      </c>
    </row>
    <row r="649" spans="1:83" x14ac:dyDescent="0.25">
      <c r="A649">
        <v>336</v>
      </c>
      <c r="B649" t="s">
        <v>92</v>
      </c>
      <c r="C649">
        <v>1</v>
      </c>
      <c r="D649">
        <v>2025</v>
      </c>
      <c r="E649">
        <v>2023</v>
      </c>
      <c r="F649">
        <v>0.14997017435590801</v>
      </c>
      <c r="G649">
        <v>1.36092194417249E-2</v>
      </c>
      <c r="H649">
        <v>0.22703307162599301</v>
      </c>
      <c r="I649">
        <v>0.60938753457637296</v>
      </c>
      <c r="J649">
        <v>149.97084788143599</v>
      </c>
      <c r="K649">
        <v>149.97084788143599</v>
      </c>
      <c r="L649">
        <v>122.35537450162801</v>
      </c>
      <c r="M649">
        <v>100.118245447587</v>
      </c>
      <c r="N649">
        <v>133049.99751881801</v>
      </c>
      <c r="O649">
        <v>12073.778141094899</v>
      </c>
      <c r="P649">
        <v>246878.28712049799</v>
      </c>
      <c r="Q649">
        <v>809836.14656718797</v>
      </c>
      <c r="R649">
        <v>1613.04429771132</v>
      </c>
      <c r="S649">
        <v>133050595.054764</v>
      </c>
      <c r="T649">
        <v>82484.154491940295</v>
      </c>
      <c r="U649">
        <v>22.893999999999998</v>
      </c>
      <c r="V649">
        <v>37441.051542926201</v>
      </c>
      <c r="W649">
        <v>2.7754783743022798E-4</v>
      </c>
      <c r="X649">
        <v>5.0082595745202001</v>
      </c>
      <c r="Y649">
        <v>5.0082595745202001</v>
      </c>
      <c r="Z649">
        <v>4.7526553022939497</v>
      </c>
      <c r="AA649">
        <v>3.4892251915766201</v>
      </c>
      <c r="AB649">
        <v>14.814830770289401</v>
      </c>
      <c r="AC649">
        <v>14.814830770289401</v>
      </c>
      <c r="AD649">
        <v>14.814830770289401</v>
      </c>
      <c r="AE649">
        <v>14.814830770289401</v>
      </c>
      <c r="AF649">
        <v>1964640.2402574599</v>
      </c>
      <c r="AG649">
        <v>178267.979473174</v>
      </c>
      <c r="AH649">
        <v>3645655.20683432</v>
      </c>
      <c r="AI649">
        <v>11958812.8729506</v>
      </c>
      <c r="AJ649">
        <v>130.14775753662701</v>
      </c>
      <c r="AK649">
        <v>130.14775753662701</v>
      </c>
      <c r="AL649">
        <v>102.787888429045</v>
      </c>
      <c r="AM649">
        <v>81.814189485721201</v>
      </c>
      <c r="AN649">
        <v>135.15601711114701</v>
      </c>
      <c r="AO649">
        <v>135.15601711114701</v>
      </c>
      <c r="AP649">
        <v>107.540543731339</v>
      </c>
      <c r="AQ649">
        <v>85.303414677297795</v>
      </c>
      <c r="AR649">
        <v>19953620.938520301</v>
      </c>
      <c r="AS649">
        <v>1810714.7449523599</v>
      </c>
      <c r="AT649">
        <v>30206885.276949201</v>
      </c>
      <c r="AU649">
        <v>81079374.094341993</v>
      </c>
      <c r="AV649">
        <v>1.03892613278152</v>
      </c>
      <c r="AW649">
        <v>1.03892613278152</v>
      </c>
      <c r="AX649">
        <v>1.04667791393187</v>
      </c>
      <c r="AY649">
        <v>1.0430876252106001</v>
      </c>
      <c r="AZ649">
        <v>1.08854859599395</v>
      </c>
      <c r="BA649">
        <v>1.08854859599395</v>
      </c>
      <c r="BB649">
        <v>1.09897807484781</v>
      </c>
      <c r="BC649">
        <v>1.08456238960207</v>
      </c>
      <c r="BD649">
        <v>1.0263646760431799</v>
      </c>
      <c r="BE649">
        <v>1.0263646760431799</v>
      </c>
      <c r="BF649">
        <v>1.0256951724576799</v>
      </c>
      <c r="BG649">
        <v>1.01821172441939</v>
      </c>
      <c r="BH649">
        <v>0.13183847900000001</v>
      </c>
      <c r="BI649">
        <v>0.13183847900000001</v>
      </c>
      <c r="BJ649">
        <v>0.15242956899999999</v>
      </c>
      <c r="BK649">
        <v>0.19070941999999999</v>
      </c>
      <c r="BL649">
        <v>0.14117670099999999</v>
      </c>
      <c r="BM649">
        <v>0.14117670099999999</v>
      </c>
      <c r="BN649">
        <v>0.16157598500000001</v>
      </c>
      <c r="BO649">
        <v>0.188202072</v>
      </c>
      <c r="BP649">
        <v>0.12631505199999901</v>
      </c>
      <c r="BQ649">
        <v>0.12631505199999901</v>
      </c>
      <c r="BR649">
        <v>0.14329787299999999</v>
      </c>
      <c r="BS649">
        <v>0.18782644199999901</v>
      </c>
      <c r="BT649">
        <v>0.19521590599999999</v>
      </c>
      <c r="BU649">
        <v>0.19521590599999999</v>
      </c>
      <c r="BV649">
        <v>0.27827923900000001</v>
      </c>
      <c r="BW649">
        <v>0.37060473299999902</v>
      </c>
      <c r="BX649">
        <v>14.814830770289401</v>
      </c>
      <c r="BY649">
        <v>14.814830770289401</v>
      </c>
      <c r="BZ649">
        <v>14.814830770289401</v>
      </c>
      <c r="CA649">
        <v>14.814830770289401</v>
      </c>
      <c r="CB649">
        <v>1964640.2402574599</v>
      </c>
      <c r="CC649">
        <v>178267.979473174</v>
      </c>
      <c r="CD649">
        <v>3645655.20683432</v>
      </c>
      <c r="CE649">
        <v>11958812.8729506</v>
      </c>
    </row>
    <row r="650" spans="1:83" x14ac:dyDescent="0.25">
      <c r="A650">
        <v>358</v>
      </c>
      <c r="B650" t="s">
        <v>92</v>
      </c>
      <c r="C650">
        <v>1</v>
      </c>
      <c r="D650">
        <v>2026</v>
      </c>
      <c r="E650">
        <v>2024</v>
      </c>
      <c r="F650">
        <v>0.14998946155180101</v>
      </c>
      <c r="G650">
        <v>1.36108877769631E-2</v>
      </c>
      <c r="H650">
        <v>0.22704202176028199</v>
      </c>
      <c r="I650">
        <v>0.60935762891095302</v>
      </c>
      <c r="J650">
        <v>149.98464802756101</v>
      </c>
      <c r="K650">
        <v>149.98464802756101</v>
      </c>
      <c r="L650">
        <v>122.35655423822099</v>
      </c>
      <c r="M650">
        <v>100.110110219036</v>
      </c>
      <c r="N650">
        <v>133482.70183925101</v>
      </c>
      <c r="O650">
        <v>12112.9715121512</v>
      </c>
      <c r="P650">
        <v>247679.49772417499</v>
      </c>
      <c r="Q650">
        <v>812466.31493988202</v>
      </c>
      <c r="R650">
        <v>1614.5871527106301</v>
      </c>
      <c r="S650">
        <v>133478418.056815</v>
      </c>
      <c r="T650">
        <v>82670.308526068795</v>
      </c>
      <c r="U650">
        <v>22.893999999999998</v>
      </c>
      <c r="V650">
        <v>37776.403753321101</v>
      </c>
      <c r="W650">
        <v>2.7692145470351498E-4</v>
      </c>
      <c r="X650">
        <v>5.0661488910889201</v>
      </c>
      <c r="Y650">
        <v>5.0661488910889201</v>
      </c>
      <c r="Z650">
        <v>4.79792420933064</v>
      </c>
      <c r="AA650">
        <v>3.5251791334697802</v>
      </c>
      <c r="AB650">
        <v>14.770741599845101</v>
      </c>
      <c r="AC650">
        <v>14.770741599845101</v>
      </c>
      <c r="AD650">
        <v>14.770741599845101</v>
      </c>
      <c r="AE650">
        <v>14.770741599845101</v>
      </c>
      <c r="AF650">
        <v>1965247.1332105</v>
      </c>
      <c r="AG650">
        <v>178338.657055972</v>
      </c>
      <c r="AH650">
        <v>3646575.3856692598</v>
      </c>
      <c r="AI650">
        <v>11961880.459158201</v>
      </c>
      <c r="AJ650">
        <v>130.14775753662701</v>
      </c>
      <c r="AK650">
        <v>130.14775753662701</v>
      </c>
      <c r="AL650">
        <v>102.787888429045</v>
      </c>
      <c r="AM650">
        <v>81.814189485721201</v>
      </c>
      <c r="AN650">
        <v>135.21390642771601</v>
      </c>
      <c r="AO650">
        <v>135.21390642771601</v>
      </c>
      <c r="AP650">
        <v>107.585812638376</v>
      </c>
      <c r="AQ650">
        <v>85.339368619190907</v>
      </c>
      <c r="AR650">
        <v>20020356.0531279</v>
      </c>
      <c r="AS650">
        <v>1816759.7688178699</v>
      </c>
      <c r="AT650">
        <v>30305209.8969834</v>
      </c>
      <c r="AU650">
        <v>81336092.337885693</v>
      </c>
      <c r="AV650">
        <v>1.03936537531068</v>
      </c>
      <c r="AW650">
        <v>1.03936537531068</v>
      </c>
      <c r="AX650">
        <v>1.04711950492352</v>
      </c>
      <c r="AY650">
        <v>1.04352802848494</v>
      </c>
      <c r="AZ650">
        <v>1.0890088181630999</v>
      </c>
      <c r="BA650">
        <v>1.0890088181630999</v>
      </c>
      <c r="BB650">
        <v>1.09944173115641</v>
      </c>
      <c r="BC650">
        <v>1.08502030398631</v>
      </c>
      <c r="BD650">
        <v>1.0267986077751099</v>
      </c>
      <c r="BE650">
        <v>1.0267986077751099</v>
      </c>
      <c r="BF650">
        <v>1.0261279108792101</v>
      </c>
      <c r="BG650">
        <v>1.01864162480989</v>
      </c>
      <c r="BH650">
        <v>0.13183847900000001</v>
      </c>
      <c r="BI650">
        <v>0.13183847900000001</v>
      </c>
      <c r="BJ650">
        <v>0.15242956899999999</v>
      </c>
      <c r="BK650">
        <v>0.19070941999999999</v>
      </c>
      <c r="BL650">
        <v>0.14117670099999999</v>
      </c>
      <c r="BM650">
        <v>0.14117670099999999</v>
      </c>
      <c r="BN650">
        <v>0.16157598500000001</v>
      </c>
      <c r="BO650">
        <v>0.188202072</v>
      </c>
      <c r="BP650">
        <v>0.12631505199999901</v>
      </c>
      <c r="BQ650">
        <v>0.12631505199999901</v>
      </c>
      <c r="BR650">
        <v>0.14329787299999999</v>
      </c>
      <c r="BS650">
        <v>0.18782644199999901</v>
      </c>
      <c r="BT650">
        <v>0.19521590599999999</v>
      </c>
      <c r="BU650">
        <v>0.19521590599999999</v>
      </c>
      <c r="BV650">
        <v>0.27827923900000001</v>
      </c>
      <c r="BW650">
        <v>0.37060473299999902</v>
      </c>
      <c r="BX650">
        <v>14.770741599845101</v>
      </c>
      <c r="BY650">
        <v>14.770741599845101</v>
      </c>
      <c r="BZ650">
        <v>14.770741599845101</v>
      </c>
      <c r="CA650">
        <v>14.770741599845101</v>
      </c>
      <c r="CB650">
        <v>1965247.1332105</v>
      </c>
      <c r="CC650">
        <v>178338.657055972</v>
      </c>
      <c r="CD650">
        <v>3646575.3856692598</v>
      </c>
      <c r="CE650">
        <v>11961880.459158201</v>
      </c>
    </row>
    <row r="651" spans="1:83" x14ac:dyDescent="0.25">
      <c r="A651">
        <v>380</v>
      </c>
      <c r="B651" t="s">
        <v>92</v>
      </c>
      <c r="C651">
        <v>1</v>
      </c>
      <c r="D651">
        <v>2027</v>
      </c>
      <c r="E651">
        <v>2025</v>
      </c>
      <c r="F651">
        <v>0.149957494637978</v>
      </c>
      <c r="G651">
        <v>1.3609304380234701E-2</v>
      </c>
      <c r="H651">
        <v>0.22702629531917101</v>
      </c>
      <c r="I651">
        <v>0.60940690566261602</v>
      </c>
      <c r="J651">
        <v>150.13432943383199</v>
      </c>
      <c r="K651">
        <v>150.13432943383199</v>
      </c>
      <c r="L651">
        <v>122.494459419888</v>
      </c>
      <c r="M651">
        <v>100.238656432059</v>
      </c>
      <c r="N651">
        <v>133896.77576860599</v>
      </c>
      <c r="O651">
        <v>12151.723269091501</v>
      </c>
      <c r="P651">
        <v>248451.52609781301</v>
      </c>
      <c r="Q651">
        <v>814993.38974234799</v>
      </c>
      <c r="R651">
        <v>1617.9062849110101</v>
      </c>
      <c r="S651">
        <v>134054671.238023</v>
      </c>
      <c r="T651">
        <v>82856.882681184594</v>
      </c>
      <c r="U651">
        <v>22.893999999999998</v>
      </c>
      <c r="V651">
        <v>38114.759648184801</v>
      </c>
      <c r="W651">
        <v>2.7629648562615402E-4</v>
      </c>
      <c r="X651">
        <v>5.1233153212733402</v>
      </c>
      <c r="Y651">
        <v>5.1233153212733402</v>
      </c>
      <c r="Z651">
        <v>4.84331441491143</v>
      </c>
      <c r="AA651">
        <v>3.56121037040716</v>
      </c>
      <c r="AB651">
        <v>14.8632565759315</v>
      </c>
      <c r="AC651">
        <v>14.8632565759315</v>
      </c>
      <c r="AD651">
        <v>14.8632565759315</v>
      </c>
      <c r="AE651">
        <v>14.8632565759315</v>
      </c>
      <c r="AF651">
        <v>1983987.64588536</v>
      </c>
      <c r="AG651">
        <v>180038.20348205301</v>
      </c>
      <c r="AH651">
        <v>3681323.92327226</v>
      </c>
      <c r="AI651">
        <v>12075895.298253</v>
      </c>
      <c r="AJ651">
        <v>130.14775753662701</v>
      </c>
      <c r="AK651">
        <v>130.14775753662701</v>
      </c>
      <c r="AL651">
        <v>102.787888429045</v>
      </c>
      <c r="AM651">
        <v>81.814189485721201</v>
      </c>
      <c r="AN651">
        <v>135.27107285790001</v>
      </c>
      <c r="AO651">
        <v>135.27107285790001</v>
      </c>
      <c r="AP651">
        <v>107.631202843956</v>
      </c>
      <c r="AQ651">
        <v>85.375399856128297</v>
      </c>
      <c r="AR651">
        <v>20102502.643371802</v>
      </c>
      <c r="AS651">
        <v>1824390.8244705501</v>
      </c>
      <c r="AT651">
        <v>30433935.381397899</v>
      </c>
      <c r="AU651">
        <v>81693842.388783097</v>
      </c>
      <c r="AV651">
        <v>1.0397845205098499</v>
      </c>
      <c r="AW651">
        <v>1.0397845205098499</v>
      </c>
      <c r="AX651">
        <v>1.04754381447218</v>
      </c>
      <c r="AY651">
        <v>1.04394997772017</v>
      </c>
      <c r="AZ651">
        <v>1.0894479830889601</v>
      </c>
      <c r="BA651">
        <v>1.0894479830889601</v>
      </c>
      <c r="BB651">
        <v>1.09988724250686</v>
      </c>
      <c r="BC651">
        <v>1.0854590305705301</v>
      </c>
      <c r="BD651">
        <v>1.0272126851700201</v>
      </c>
      <c r="BE651">
        <v>1.0272126851700201</v>
      </c>
      <c r="BF651">
        <v>1.02654371429867</v>
      </c>
      <c r="BG651">
        <v>1.01905351125935</v>
      </c>
      <c r="BH651">
        <v>0.13183847900000001</v>
      </c>
      <c r="BI651">
        <v>0.13183847900000001</v>
      </c>
      <c r="BJ651">
        <v>0.15242956899999999</v>
      </c>
      <c r="BK651">
        <v>0.19070941999999999</v>
      </c>
      <c r="BL651">
        <v>0.14117670099999999</v>
      </c>
      <c r="BM651">
        <v>0.14117670099999999</v>
      </c>
      <c r="BN651">
        <v>0.16157598500000001</v>
      </c>
      <c r="BO651">
        <v>0.188202072</v>
      </c>
      <c r="BP651">
        <v>0.12631505199999901</v>
      </c>
      <c r="BQ651">
        <v>0.12631505199999901</v>
      </c>
      <c r="BR651">
        <v>0.14329787299999999</v>
      </c>
      <c r="BS651">
        <v>0.18782644199999901</v>
      </c>
      <c r="BT651">
        <v>0.19521590599999999</v>
      </c>
      <c r="BU651">
        <v>0.19521590599999999</v>
      </c>
      <c r="BV651">
        <v>0.27827923900000001</v>
      </c>
      <c r="BW651">
        <v>0.37060473299999902</v>
      </c>
      <c r="BX651">
        <v>14.8632565759315</v>
      </c>
      <c r="BY651">
        <v>14.8632565759315</v>
      </c>
      <c r="BZ651">
        <v>14.8632565759315</v>
      </c>
      <c r="CA651">
        <v>14.8632565759315</v>
      </c>
      <c r="CB651">
        <v>1983987.64588536</v>
      </c>
      <c r="CC651">
        <v>180038.20348205301</v>
      </c>
      <c r="CD651">
        <v>3681323.92327226</v>
      </c>
      <c r="CE651">
        <v>12075895.298253</v>
      </c>
    </row>
    <row r="652" spans="1:83" x14ac:dyDescent="0.25">
      <c r="A652">
        <v>402</v>
      </c>
      <c r="B652" t="s">
        <v>92</v>
      </c>
      <c r="C652">
        <v>1</v>
      </c>
      <c r="D652">
        <v>2028</v>
      </c>
      <c r="E652">
        <v>2026</v>
      </c>
      <c r="F652">
        <v>0.149889682864871</v>
      </c>
      <c r="G652">
        <v>1.36054390321195E-2</v>
      </c>
      <c r="H652">
        <v>0.22699322779595299</v>
      </c>
      <c r="I652">
        <v>0.60951165030705501</v>
      </c>
      <c r="J652">
        <v>150.378035648826</v>
      </c>
      <c r="K652">
        <v>150.378035648826</v>
      </c>
      <c r="L652">
        <v>122.727228709675</v>
      </c>
      <c r="M652">
        <v>100.462333273984</v>
      </c>
      <c r="N652">
        <v>134298.19016278</v>
      </c>
      <c r="O652">
        <v>12190.2041785687</v>
      </c>
      <c r="P652">
        <v>249203.87991002901</v>
      </c>
      <c r="Q652">
        <v>817450.71378479397</v>
      </c>
      <c r="R652">
        <v>1622.46450904171</v>
      </c>
      <c r="S652">
        <v>134735744.59476301</v>
      </c>
      <c r="T652">
        <v>83043.877905436093</v>
      </c>
      <c r="U652">
        <v>22.893999999999998</v>
      </c>
      <c r="V652">
        <v>38456.146130934503</v>
      </c>
      <c r="W652">
        <v>2.7567292700775401E-4</v>
      </c>
      <c r="X652">
        <v>5.1778661290281001</v>
      </c>
      <c r="Y652">
        <v>5.1778661290281001</v>
      </c>
      <c r="Z652">
        <v>4.8869282974581099</v>
      </c>
      <c r="AA652">
        <v>3.5957318050915901</v>
      </c>
      <c r="AB652">
        <v>15.0524119831716</v>
      </c>
      <c r="AC652">
        <v>15.0524119831716</v>
      </c>
      <c r="AD652">
        <v>15.0524119831716</v>
      </c>
      <c r="AE652">
        <v>15.0524119831716</v>
      </c>
      <c r="AF652">
        <v>2015469.4320874</v>
      </c>
      <c r="AG652">
        <v>182912.744951859</v>
      </c>
      <c r="AH652">
        <v>3739794.7286719899</v>
      </c>
      <c r="AI652">
        <v>12267616.265963299</v>
      </c>
      <c r="AJ652">
        <v>130.14775753662701</v>
      </c>
      <c r="AK652">
        <v>130.14775753662701</v>
      </c>
      <c r="AL652">
        <v>102.787888429045</v>
      </c>
      <c r="AM652">
        <v>81.814189485721201</v>
      </c>
      <c r="AN652">
        <v>135.325623665655</v>
      </c>
      <c r="AO652">
        <v>135.325623665655</v>
      </c>
      <c r="AP652">
        <v>107.674816726503</v>
      </c>
      <c r="AQ652">
        <v>85.409921290812704</v>
      </c>
      <c r="AR652">
        <v>20195498.0278714</v>
      </c>
      <c r="AS652">
        <v>1833138.95853128</v>
      </c>
      <c r="AT652">
        <v>30584101.5650566</v>
      </c>
      <c r="AU652">
        <v>82123006.043304399</v>
      </c>
      <c r="AV652">
        <v>1.04018975791178</v>
      </c>
      <c r="AW652">
        <v>1.04018975791178</v>
      </c>
      <c r="AX652">
        <v>1.0479561929643</v>
      </c>
      <c r="AY652">
        <v>1.0443591737253299</v>
      </c>
      <c r="AZ652">
        <v>1.0898725759363099</v>
      </c>
      <c r="BA652">
        <v>1.0898725759363099</v>
      </c>
      <c r="BB652">
        <v>1.1003202266324901</v>
      </c>
      <c r="BC652">
        <v>1.0858844968366901</v>
      </c>
      <c r="BD652">
        <v>1.02761302292419</v>
      </c>
      <c r="BE652">
        <v>1.02761302292419</v>
      </c>
      <c r="BF652">
        <v>1.02694782584336</v>
      </c>
      <c r="BG652">
        <v>1.0194529486220201</v>
      </c>
      <c r="BH652">
        <v>0.13183847900000001</v>
      </c>
      <c r="BI652">
        <v>0.13183847900000001</v>
      </c>
      <c r="BJ652">
        <v>0.15242956899999999</v>
      </c>
      <c r="BK652">
        <v>0.19070941999999999</v>
      </c>
      <c r="BL652">
        <v>0.14117670099999999</v>
      </c>
      <c r="BM652">
        <v>0.14117670099999999</v>
      </c>
      <c r="BN652">
        <v>0.16157598500000001</v>
      </c>
      <c r="BO652">
        <v>0.188202072</v>
      </c>
      <c r="BP652">
        <v>0.12631505199999901</v>
      </c>
      <c r="BQ652">
        <v>0.12631505199999901</v>
      </c>
      <c r="BR652">
        <v>0.14329787299999999</v>
      </c>
      <c r="BS652">
        <v>0.18782644199999901</v>
      </c>
      <c r="BT652">
        <v>0.19521590599999999</v>
      </c>
      <c r="BU652">
        <v>0.19521590599999999</v>
      </c>
      <c r="BV652">
        <v>0.27827923900000001</v>
      </c>
      <c r="BW652">
        <v>0.37060473299999902</v>
      </c>
      <c r="BX652">
        <v>15.0524119831716</v>
      </c>
      <c r="BY652">
        <v>15.0524119831716</v>
      </c>
      <c r="BZ652">
        <v>15.0524119831716</v>
      </c>
      <c r="CA652">
        <v>15.0524119831716</v>
      </c>
      <c r="CB652">
        <v>2015469.4320874</v>
      </c>
      <c r="CC652">
        <v>182912.744951859</v>
      </c>
      <c r="CD652">
        <v>3739794.7286719899</v>
      </c>
      <c r="CE652">
        <v>12267616.265963299</v>
      </c>
    </row>
    <row r="653" spans="1:83" x14ac:dyDescent="0.25">
      <c r="A653">
        <v>424</v>
      </c>
      <c r="B653" t="s">
        <v>92</v>
      </c>
      <c r="C653">
        <v>1</v>
      </c>
      <c r="D653">
        <v>2029</v>
      </c>
      <c r="E653">
        <v>2027</v>
      </c>
      <c r="F653">
        <v>0.14987705973954499</v>
      </c>
      <c r="G653">
        <v>1.3605028340052601E-2</v>
      </c>
      <c r="H653">
        <v>0.226987631722568</v>
      </c>
      <c r="I653">
        <v>0.60953028019783295</v>
      </c>
      <c r="J653">
        <v>150.469781484371</v>
      </c>
      <c r="K653">
        <v>150.469781484371</v>
      </c>
      <c r="L653">
        <v>122.808621320528</v>
      </c>
      <c r="M653">
        <v>100.53481640990201</v>
      </c>
      <c r="N653">
        <v>134723.09750780699</v>
      </c>
      <c r="O653">
        <v>12229.4336627541</v>
      </c>
      <c r="P653">
        <v>249993.963961634</v>
      </c>
      <c r="Q653">
        <v>820039.89482353698</v>
      </c>
      <c r="R653">
        <v>1625.06049363952</v>
      </c>
      <c r="S653">
        <v>135255889.58127099</v>
      </c>
      <c r="T653">
        <v>83231.295149111407</v>
      </c>
      <c r="U653">
        <v>22.893999999999998</v>
      </c>
      <c r="V653">
        <v>38800.590345955898</v>
      </c>
      <c r="W653">
        <v>2.7505077566512798E-4</v>
      </c>
      <c r="X653">
        <v>5.2306068681583797</v>
      </c>
      <c r="Y653">
        <v>5.2306068681583797</v>
      </c>
      <c r="Z653">
        <v>4.9293158118964904</v>
      </c>
      <c r="AA653">
        <v>3.6292098445948202</v>
      </c>
      <c r="AB653">
        <v>15.091417079586099</v>
      </c>
      <c r="AC653">
        <v>15.091417079586099</v>
      </c>
      <c r="AD653">
        <v>15.091417079586099</v>
      </c>
      <c r="AE653">
        <v>15.091417079586099</v>
      </c>
      <c r="AF653">
        <v>2026750.00078009</v>
      </c>
      <c r="AG653">
        <v>183967.455544094</v>
      </c>
      <c r="AH653">
        <v>3760839.6895733601</v>
      </c>
      <c r="AI653">
        <v>12336489.6637317</v>
      </c>
      <c r="AJ653">
        <v>130.14775753662701</v>
      </c>
      <c r="AK653">
        <v>130.14775753662701</v>
      </c>
      <c r="AL653">
        <v>102.787888429045</v>
      </c>
      <c r="AM653">
        <v>81.814189485721201</v>
      </c>
      <c r="AN653">
        <v>135.378364404785</v>
      </c>
      <c r="AO653">
        <v>135.378364404785</v>
      </c>
      <c r="AP653">
        <v>107.717204240941</v>
      </c>
      <c r="AQ653">
        <v>85.443399330315998</v>
      </c>
      <c r="AR653">
        <v>20271755.0428975</v>
      </c>
      <c r="AS653">
        <v>1840160.21091223</v>
      </c>
      <c r="AT653">
        <v>30701414.052581999</v>
      </c>
      <c r="AU653">
        <v>82442560.274879798</v>
      </c>
      <c r="AV653">
        <v>1.0406175965506801</v>
      </c>
      <c r="AW653">
        <v>1.0406175965506801</v>
      </c>
      <c r="AX653">
        <v>1.04838811461724</v>
      </c>
      <c r="AY653">
        <v>1.0447891990959199</v>
      </c>
      <c r="AZ653">
        <v>1.0903208495286301</v>
      </c>
      <c r="BA653">
        <v>1.0903208495286301</v>
      </c>
      <c r="BB653">
        <v>1.1007737304470899</v>
      </c>
      <c r="BC653">
        <v>1.08633162067581</v>
      </c>
      <c r="BD653">
        <v>1.0280356886481099</v>
      </c>
      <c r="BE653">
        <v>1.0280356886481099</v>
      </c>
      <c r="BF653">
        <v>1.02737108876732</v>
      </c>
      <c r="BG653">
        <v>1.01987271860447</v>
      </c>
      <c r="BH653">
        <v>0.13183847900000001</v>
      </c>
      <c r="BI653">
        <v>0.13183847900000001</v>
      </c>
      <c r="BJ653">
        <v>0.15242956899999999</v>
      </c>
      <c r="BK653">
        <v>0.19070941999999999</v>
      </c>
      <c r="BL653">
        <v>0.14117670099999999</v>
      </c>
      <c r="BM653">
        <v>0.14117670099999999</v>
      </c>
      <c r="BN653">
        <v>0.16157598500000001</v>
      </c>
      <c r="BO653">
        <v>0.188202072</v>
      </c>
      <c r="BP653">
        <v>0.12631505199999901</v>
      </c>
      <c r="BQ653">
        <v>0.12631505199999901</v>
      </c>
      <c r="BR653">
        <v>0.14329787299999999</v>
      </c>
      <c r="BS653">
        <v>0.18782644199999901</v>
      </c>
      <c r="BT653">
        <v>0.19521590599999999</v>
      </c>
      <c r="BU653">
        <v>0.19521590599999999</v>
      </c>
      <c r="BV653">
        <v>0.27827923900000001</v>
      </c>
      <c r="BW653">
        <v>0.37060473299999902</v>
      </c>
      <c r="BX653">
        <v>15.091417079586099</v>
      </c>
      <c r="BY653">
        <v>15.091417079586099</v>
      </c>
      <c r="BZ653">
        <v>15.091417079586099</v>
      </c>
      <c r="CA653">
        <v>15.091417079586099</v>
      </c>
      <c r="CB653">
        <v>2026750.00078009</v>
      </c>
      <c r="CC653">
        <v>183967.455544094</v>
      </c>
      <c r="CD653">
        <v>3760839.6895733601</v>
      </c>
      <c r="CE653">
        <v>12336489.6637317</v>
      </c>
    </row>
    <row r="654" spans="1:83" x14ac:dyDescent="0.25">
      <c r="A654">
        <v>446</v>
      </c>
      <c r="B654" t="s">
        <v>92</v>
      </c>
      <c r="C654">
        <v>1</v>
      </c>
      <c r="D654">
        <v>2030</v>
      </c>
      <c r="E654">
        <v>2028</v>
      </c>
      <c r="F654">
        <v>0.149866435687248</v>
      </c>
      <c r="G654">
        <v>1.3604773106401199E-2</v>
      </c>
      <c r="H654">
        <v>0.22698264765430201</v>
      </c>
      <c r="I654">
        <v>0.60954614355204795</v>
      </c>
      <c r="J654">
        <v>150.560027182558</v>
      </c>
      <c r="K654">
        <v>150.560027182558</v>
      </c>
      <c r="L654">
        <v>122.887581093946</v>
      </c>
      <c r="M654">
        <v>100.60456204579999</v>
      </c>
      <c r="N654">
        <v>135149.75910100999</v>
      </c>
      <c r="O654">
        <v>12268.8032148247</v>
      </c>
      <c r="P654">
        <v>250787.12905346701</v>
      </c>
      <c r="Q654">
        <v>822639.37916944898</v>
      </c>
      <c r="R654">
        <v>1627.62704597488</v>
      </c>
      <c r="S654">
        <v>135775240.871333</v>
      </c>
      <c r="T654">
        <v>83419.135364643502</v>
      </c>
      <c r="U654">
        <v>22.893999999999998</v>
      </c>
      <c r="V654">
        <v>39148.119680761702</v>
      </c>
      <c r="W654">
        <v>2.7443002842227201E-4</v>
      </c>
      <c r="X654">
        <v>5.28628910759946</v>
      </c>
      <c r="Y654">
        <v>5.28628910759946</v>
      </c>
      <c r="Z654">
        <v>4.97371212656879</v>
      </c>
      <c r="AA654">
        <v>3.6643920217477199</v>
      </c>
      <c r="AB654">
        <v>15.125980538331801</v>
      </c>
      <c r="AC654">
        <v>15.125980538331801</v>
      </c>
      <c r="AD654">
        <v>15.125980538331801</v>
      </c>
      <c r="AE654">
        <v>15.125980538331801</v>
      </c>
      <c r="AF654">
        <v>2037818.95096688</v>
      </c>
      <c r="AG654">
        <v>184982.17557763899</v>
      </c>
      <c r="AH654">
        <v>3781403.8335841098</v>
      </c>
      <c r="AI654">
        <v>12403907.4897565</v>
      </c>
      <c r="AJ654">
        <v>130.14775753662701</v>
      </c>
      <c r="AK654">
        <v>130.14775753662701</v>
      </c>
      <c r="AL654">
        <v>102.787888429045</v>
      </c>
      <c r="AM654">
        <v>81.814189485721201</v>
      </c>
      <c r="AN654">
        <v>135.43404664422599</v>
      </c>
      <c r="AO654">
        <v>135.43404664422599</v>
      </c>
      <c r="AP654">
        <v>107.761600555614</v>
      </c>
      <c r="AQ654">
        <v>85.478581507468903</v>
      </c>
      <c r="AR654">
        <v>20348151.4039643</v>
      </c>
      <c r="AS654">
        <v>1847191.3455214701</v>
      </c>
      <c r="AT654">
        <v>30818623.658875901</v>
      </c>
      <c r="AU654">
        <v>82761274.462971807</v>
      </c>
      <c r="AV654">
        <v>1.04104602273805</v>
      </c>
      <c r="AW654">
        <v>1.04104602273805</v>
      </c>
      <c r="AX654">
        <v>1.0488205283822101</v>
      </c>
      <c r="AY654">
        <v>1.0452197497484499</v>
      </c>
      <c r="AZ654">
        <v>1.0907697387326201</v>
      </c>
      <c r="BA654">
        <v>1.0907697387326201</v>
      </c>
      <c r="BB654">
        <v>1.10122775096347</v>
      </c>
      <c r="BC654">
        <v>1.0867792906828799</v>
      </c>
      <c r="BD654">
        <v>1.02845893481657</v>
      </c>
      <c r="BE654">
        <v>1.02845893481657</v>
      </c>
      <c r="BF654">
        <v>1.0277948339379599</v>
      </c>
      <c r="BG654">
        <v>1.0202930013417599</v>
      </c>
      <c r="BH654">
        <v>0.13183847900000001</v>
      </c>
      <c r="BI654">
        <v>0.13183847900000001</v>
      </c>
      <c r="BJ654">
        <v>0.15242956899999999</v>
      </c>
      <c r="BK654">
        <v>0.19070941999999999</v>
      </c>
      <c r="BL654">
        <v>0.14117670099999999</v>
      </c>
      <c r="BM654">
        <v>0.14117670099999999</v>
      </c>
      <c r="BN654">
        <v>0.16157598500000001</v>
      </c>
      <c r="BO654">
        <v>0.188202072</v>
      </c>
      <c r="BP654">
        <v>0.12631505199999901</v>
      </c>
      <c r="BQ654">
        <v>0.12631505199999901</v>
      </c>
      <c r="BR654">
        <v>0.14329787299999999</v>
      </c>
      <c r="BS654">
        <v>0.18782644199999901</v>
      </c>
      <c r="BT654">
        <v>0.19521590599999999</v>
      </c>
      <c r="BU654">
        <v>0.19521590599999999</v>
      </c>
      <c r="BV654">
        <v>0.27827923900000001</v>
      </c>
      <c r="BW654">
        <v>0.37060473299999902</v>
      </c>
      <c r="BX654">
        <v>15.125980538331801</v>
      </c>
      <c r="BY654">
        <v>15.125980538331801</v>
      </c>
      <c r="BZ654">
        <v>15.125980538331801</v>
      </c>
      <c r="CA654">
        <v>15.125980538331801</v>
      </c>
      <c r="CB654">
        <v>2037818.95096688</v>
      </c>
      <c r="CC654">
        <v>184982.17557763899</v>
      </c>
      <c r="CD654">
        <v>3781403.8335841098</v>
      </c>
      <c r="CE654">
        <v>12403907.4897565</v>
      </c>
    </row>
    <row r="655" spans="1:83" x14ac:dyDescent="0.25">
      <c r="A655">
        <v>468</v>
      </c>
      <c r="B655" t="s">
        <v>92</v>
      </c>
      <c r="C655">
        <v>1</v>
      </c>
      <c r="D655">
        <v>2031</v>
      </c>
      <c r="E655">
        <v>2029</v>
      </c>
      <c r="F655">
        <v>0.149775160556712</v>
      </c>
      <c r="G655">
        <v>1.3599446524016E-2</v>
      </c>
      <c r="H655">
        <v>0.22693786282207001</v>
      </c>
      <c r="I655">
        <v>0.609687530097201</v>
      </c>
      <c r="J655">
        <v>150.87058308951799</v>
      </c>
      <c r="K655">
        <v>150.87058308951799</v>
      </c>
      <c r="L655">
        <v>123.186825191178</v>
      </c>
      <c r="M655">
        <v>100.894584397873</v>
      </c>
      <c r="N655">
        <v>135545.243693873</v>
      </c>
      <c r="O655">
        <v>12307.383189227699</v>
      </c>
      <c r="P655">
        <v>251531.13801325599</v>
      </c>
      <c r="Q655">
        <v>825065.66520160704</v>
      </c>
      <c r="R655">
        <v>1633.0682757142399</v>
      </c>
      <c r="S655">
        <v>136536591.749219</v>
      </c>
      <c r="T655">
        <v>83607.399506614704</v>
      </c>
      <c r="U655">
        <v>22.893999999999998</v>
      </c>
      <c r="V655">
        <v>39498.761768169301</v>
      </c>
      <c r="W655">
        <v>2.7381068211034697E-4</v>
      </c>
      <c r="X655">
        <v>5.3420478151553397</v>
      </c>
      <c r="Y655">
        <v>5.3420478151553397</v>
      </c>
      <c r="Z655">
        <v>5.0181590243979199</v>
      </c>
      <c r="AA655">
        <v>3.6996171744170798</v>
      </c>
      <c r="AB655">
        <v>15.3807777377354</v>
      </c>
      <c r="AC655">
        <v>15.3807777377354</v>
      </c>
      <c r="AD655">
        <v>15.3807777377354</v>
      </c>
      <c r="AE655">
        <v>15.3807777377354</v>
      </c>
      <c r="AF655">
        <v>2078708.40604113</v>
      </c>
      <c r="AG655">
        <v>188703.73535523401</v>
      </c>
      <c r="AH655">
        <v>3857301.0914561702</v>
      </c>
      <c r="AI655">
        <v>12652833.449314</v>
      </c>
      <c r="AJ655">
        <v>130.14775753662701</v>
      </c>
      <c r="AK655">
        <v>130.14775753662701</v>
      </c>
      <c r="AL655">
        <v>102.787888429045</v>
      </c>
      <c r="AM655">
        <v>81.814189485721201</v>
      </c>
      <c r="AN655">
        <v>135.489805351782</v>
      </c>
      <c r="AO655">
        <v>135.489805351782</v>
      </c>
      <c r="AP655">
        <v>107.806047453443</v>
      </c>
      <c r="AQ655">
        <v>85.513806660138201</v>
      </c>
      <c r="AR655">
        <v>20449789.951105502</v>
      </c>
      <c r="AS655">
        <v>1856822.0780649199</v>
      </c>
      <c r="AT655">
        <v>30985322.328577299</v>
      </c>
      <c r="AU655">
        <v>83244657.391471401</v>
      </c>
      <c r="AV655">
        <v>1.04144205227207</v>
      </c>
      <c r="AW655">
        <v>1.04144205227207</v>
      </c>
      <c r="AX655">
        <v>1.0492250273831101</v>
      </c>
      <c r="AY655">
        <v>1.04562050891299</v>
      </c>
      <c r="AZ655">
        <v>1.09118468391459</v>
      </c>
      <c r="BA655">
        <v>1.09118468391459</v>
      </c>
      <c r="BB655">
        <v>1.10165246187729</v>
      </c>
      <c r="BC655">
        <v>1.0871959846466901</v>
      </c>
      <c r="BD655">
        <v>1.0288501760333999</v>
      </c>
      <c r="BE655">
        <v>1.0288501760333999</v>
      </c>
      <c r="BF655">
        <v>1.0281912239515101</v>
      </c>
      <c r="BG655">
        <v>1.02068420306839</v>
      </c>
      <c r="BH655">
        <v>0.13183847900000001</v>
      </c>
      <c r="BI655">
        <v>0.13183847900000001</v>
      </c>
      <c r="BJ655">
        <v>0.15242956899999999</v>
      </c>
      <c r="BK655">
        <v>0.19070941999999999</v>
      </c>
      <c r="BL655">
        <v>0.14117670099999999</v>
      </c>
      <c r="BM655">
        <v>0.14117670099999999</v>
      </c>
      <c r="BN655">
        <v>0.16157598500000001</v>
      </c>
      <c r="BO655">
        <v>0.188202072</v>
      </c>
      <c r="BP655">
        <v>0.12631505199999901</v>
      </c>
      <c r="BQ655">
        <v>0.12631505199999901</v>
      </c>
      <c r="BR655">
        <v>0.14329787299999999</v>
      </c>
      <c r="BS655">
        <v>0.18782644199999901</v>
      </c>
      <c r="BT655">
        <v>0.19521590599999999</v>
      </c>
      <c r="BU655">
        <v>0.19521590599999999</v>
      </c>
      <c r="BV655">
        <v>0.27827923900000001</v>
      </c>
      <c r="BW655">
        <v>0.37060473299999902</v>
      </c>
      <c r="BX655">
        <v>15.3807777377354</v>
      </c>
      <c r="BY655">
        <v>15.3807777377354</v>
      </c>
      <c r="BZ655">
        <v>15.3807777377354</v>
      </c>
      <c r="CA655">
        <v>15.3807777377354</v>
      </c>
      <c r="CB655">
        <v>2078708.40604113</v>
      </c>
      <c r="CC655">
        <v>188703.73535523401</v>
      </c>
      <c r="CD655">
        <v>3857301.0914561702</v>
      </c>
      <c r="CE655">
        <v>12652833.449314</v>
      </c>
    </row>
    <row r="656" spans="1:83" x14ac:dyDescent="0.25">
      <c r="A656">
        <v>490</v>
      </c>
      <c r="B656" t="s">
        <v>92</v>
      </c>
      <c r="C656">
        <v>1</v>
      </c>
      <c r="D656">
        <v>2032</v>
      </c>
      <c r="E656">
        <v>2030</v>
      </c>
      <c r="F656">
        <v>0.149605858677266</v>
      </c>
      <c r="G656">
        <v>1.3589182620121799E-2</v>
      </c>
      <c r="H656">
        <v>0.22685514967171599</v>
      </c>
      <c r="I656">
        <v>0.60994980903089502</v>
      </c>
      <c r="J656">
        <v>151.39165568908399</v>
      </c>
      <c r="K656">
        <v>151.39165568908399</v>
      </c>
      <c r="L656">
        <v>123.69793303314999</v>
      </c>
      <c r="M656">
        <v>101.39690242789599</v>
      </c>
      <c r="N656">
        <v>135910.63491734301</v>
      </c>
      <c r="O656">
        <v>12345.2012791337</v>
      </c>
      <c r="P656">
        <v>252227.81541177601</v>
      </c>
      <c r="Q656">
        <v>827325.08106775105</v>
      </c>
      <c r="R656">
        <v>1641.2813397167799</v>
      </c>
      <c r="S656">
        <v>137532956.44843599</v>
      </c>
      <c r="T656">
        <v>83796.088531761605</v>
      </c>
      <c r="U656">
        <v>22.893999999999998</v>
      </c>
      <c r="V656">
        <v>39852.544488497799</v>
      </c>
      <c r="W656">
        <v>2.7319273356766902E-4</v>
      </c>
      <c r="X656">
        <v>5.3935901709257896</v>
      </c>
      <c r="Y656">
        <v>5.3935901709257896</v>
      </c>
      <c r="Z656">
        <v>5.05973662257282</v>
      </c>
      <c r="AA656">
        <v>3.73240496064308</v>
      </c>
      <c r="AB656">
        <v>15.850307981531801</v>
      </c>
      <c r="AC656">
        <v>15.850307981531801</v>
      </c>
      <c r="AD656">
        <v>15.850307981531801</v>
      </c>
      <c r="AE656">
        <v>15.850307981531801</v>
      </c>
      <c r="AF656">
        <v>2148433.8579796799</v>
      </c>
      <c r="AG656">
        <v>195075.813995987</v>
      </c>
      <c r="AH656">
        <v>3986846.0044553</v>
      </c>
      <c r="AI656">
        <v>13077544.898432899</v>
      </c>
      <c r="AJ656">
        <v>130.14775753662701</v>
      </c>
      <c r="AK656">
        <v>130.14775753662701</v>
      </c>
      <c r="AL656">
        <v>102.787888429045</v>
      </c>
      <c r="AM656">
        <v>81.814189485721201</v>
      </c>
      <c r="AN656">
        <v>135.54134770755201</v>
      </c>
      <c r="AO656">
        <v>135.54134770755201</v>
      </c>
      <c r="AP656">
        <v>107.847625051618</v>
      </c>
      <c r="AQ656">
        <v>85.546594446364196</v>
      </c>
      <c r="AR656">
        <v>20575736.0458913</v>
      </c>
      <c r="AS656">
        <v>1868960.46146306</v>
      </c>
      <c r="AT656">
        <v>31200059.419903599</v>
      </c>
      <c r="AU656">
        <v>83888200.521178007</v>
      </c>
      <c r="AV656">
        <v>1.0418070181741299</v>
      </c>
      <c r="AW656">
        <v>1.0418070181741299</v>
      </c>
      <c r="AX656">
        <v>1.04960281868912</v>
      </c>
      <c r="AY656">
        <v>1.04599275068328</v>
      </c>
      <c r="AZ656">
        <v>1.09156708176535</v>
      </c>
      <c r="BA656">
        <v>1.09156708176535</v>
      </c>
      <c r="BB656">
        <v>1.10204913057225</v>
      </c>
      <c r="BC656">
        <v>1.08758302732089</v>
      </c>
      <c r="BD656">
        <v>1.02921072920269</v>
      </c>
      <c r="BE656">
        <v>1.02921072920269</v>
      </c>
      <c r="BF656">
        <v>1.0285614416790601</v>
      </c>
      <c r="BG656">
        <v>1.0210475674930699</v>
      </c>
      <c r="BH656">
        <v>0.13183847900000001</v>
      </c>
      <c r="BI656">
        <v>0.13183847900000001</v>
      </c>
      <c r="BJ656">
        <v>0.15242956899999999</v>
      </c>
      <c r="BK656">
        <v>0.19070941999999999</v>
      </c>
      <c r="BL656">
        <v>0.14117670099999999</v>
      </c>
      <c r="BM656">
        <v>0.14117670099999999</v>
      </c>
      <c r="BN656">
        <v>0.16157598500000001</v>
      </c>
      <c r="BO656">
        <v>0.188202072</v>
      </c>
      <c r="BP656">
        <v>0.12631505199999901</v>
      </c>
      <c r="BQ656">
        <v>0.12631505199999901</v>
      </c>
      <c r="BR656">
        <v>0.14329787299999999</v>
      </c>
      <c r="BS656">
        <v>0.18782644199999901</v>
      </c>
      <c r="BT656">
        <v>0.19521590599999999</v>
      </c>
      <c r="BU656">
        <v>0.19521590599999999</v>
      </c>
      <c r="BV656">
        <v>0.27827923900000001</v>
      </c>
      <c r="BW656">
        <v>0.37060473299999902</v>
      </c>
      <c r="BX656">
        <v>15.850307981531801</v>
      </c>
      <c r="BY656">
        <v>15.850307981531801</v>
      </c>
      <c r="BZ656">
        <v>15.850307981531801</v>
      </c>
      <c r="CA656">
        <v>15.850307981531801</v>
      </c>
      <c r="CB656">
        <v>2148433.8579796799</v>
      </c>
      <c r="CC656">
        <v>195075.813995987</v>
      </c>
      <c r="CD656">
        <v>3986846.0044553</v>
      </c>
      <c r="CE656">
        <v>13077544.898432899</v>
      </c>
    </row>
    <row r="657" spans="1:83" x14ac:dyDescent="0.25">
      <c r="A657">
        <v>512</v>
      </c>
      <c r="B657" t="s">
        <v>92</v>
      </c>
      <c r="C657">
        <v>1</v>
      </c>
      <c r="D657">
        <v>2033</v>
      </c>
      <c r="E657">
        <v>2031</v>
      </c>
      <c r="F657">
        <v>0.14951011838613601</v>
      </c>
      <c r="G657">
        <v>1.35835007178992E-2</v>
      </c>
      <c r="H657">
        <v>0.22680923976710901</v>
      </c>
      <c r="I657">
        <v>0.61009714112885405</v>
      </c>
      <c r="J657">
        <v>151.707183644743</v>
      </c>
      <c r="K657">
        <v>151.707183644743</v>
      </c>
      <c r="L657">
        <v>124.004793865688</v>
      </c>
      <c r="M657">
        <v>101.695385548552</v>
      </c>
      <c r="N657">
        <v>136307.409773475</v>
      </c>
      <c r="O657">
        <v>12383.989916529001</v>
      </c>
      <c r="P657">
        <v>252974.818984716</v>
      </c>
      <c r="Q657">
        <v>829760.52227837301</v>
      </c>
      <c r="R657">
        <v>1646.8431865263799</v>
      </c>
      <c r="S657">
        <v>138310459.986642</v>
      </c>
      <c r="T657">
        <v>83985.203398980098</v>
      </c>
      <c r="U657">
        <v>22.893999999999998</v>
      </c>
      <c r="V657">
        <v>40209.495971785</v>
      </c>
      <c r="W657">
        <v>2.7257617963968801E-4</v>
      </c>
      <c r="X657">
        <v>5.4410896646563396</v>
      </c>
      <c r="Y657">
        <v>5.4410896646563396</v>
      </c>
      <c r="Z657">
        <v>5.0985689931835898</v>
      </c>
      <c r="AA657">
        <v>3.7628596193715298</v>
      </c>
      <c r="AB657">
        <v>16.1183364434598</v>
      </c>
      <c r="AC657">
        <v>16.1183364434598</v>
      </c>
      <c r="AD657">
        <v>16.1183364434598</v>
      </c>
      <c r="AE657">
        <v>16.1183364434598</v>
      </c>
      <c r="AF657">
        <v>2190653.33984198</v>
      </c>
      <c r="AG657">
        <v>198984.10767930801</v>
      </c>
      <c r="AH657">
        <v>4065492.7892058999</v>
      </c>
      <c r="AI657">
        <v>13335104.0047627</v>
      </c>
      <c r="AJ657">
        <v>130.14775753662701</v>
      </c>
      <c r="AK657">
        <v>130.14775753662701</v>
      </c>
      <c r="AL657">
        <v>102.787888429045</v>
      </c>
      <c r="AM657">
        <v>81.814189485721201</v>
      </c>
      <c r="AN657">
        <v>135.58884720128299</v>
      </c>
      <c r="AO657">
        <v>135.58884720128299</v>
      </c>
      <c r="AP657">
        <v>107.886457422229</v>
      </c>
      <c r="AQ657">
        <v>85.577049105092698</v>
      </c>
      <c r="AR657">
        <v>20678813.246643901</v>
      </c>
      <c r="AS657">
        <v>1878740.23252152</v>
      </c>
      <c r="AT657">
        <v>31370090.281409599</v>
      </c>
      <c r="AU657">
        <v>84382816.226067498</v>
      </c>
      <c r="AV657">
        <v>1.0422024042151099</v>
      </c>
      <c r="AW657">
        <v>1.0422024042151099</v>
      </c>
      <c r="AX657">
        <v>1.0500069272410599</v>
      </c>
      <c r="AY657">
        <v>1.0463930395276599</v>
      </c>
      <c r="AZ657">
        <v>1.0919813527189901</v>
      </c>
      <c r="BA657">
        <v>1.0919813527189901</v>
      </c>
      <c r="BB657">
        <v>1.10247343152723</v>
      </c>
      <c r="BC657">
        <v>1.0879992322638901</v>
      </c>
      <c r="BD657">
        <v>1.02960133470684</v>
      </c>
      <c r="BE657">
        <v>1.02960133470684</v>
      </c>
      <c r="BF657">
        <v>1.0289574490709701</v>
      </c>
      <c r="BG657">
        <v>1.0214383101158899</v>
      </c>
      <c r="BH657">
        <v>0.13183847900000001</v>
      </c>
      <c r="BI657">
        <v>0.13183847900000001</v>
      </c>
      <c r="BJ657">
        <v>0.15242956899999999</v>
      </c>
      <c r="BK657">
        <v>0.19070941999999999</v>
      </c>
      <c r="BL657">
        <v>0.14117670099999999</v>
      </c>
      <c r="BM657">
        <v>0.14117670099999999</v>
      </c>
      <c r="BN657">
        <v>0.16157598500000001</v>
      </c>
      <c r="BO657">
        <v>0.188202072</v>
      </c>
      <c r="BP657">
        <v>0.12631505199999901</v>
      </c>
      <c r="BQ657">
        <v>0.12631505199999901</v>
      </c>
      <c r="BR657">
        <v>0.14329787299999999</v>
      </c>
      <c r="BS657">
        <v>0.18782644199999901</v>
      </c>
      <c r="BT657">
        <v>0.19521590599999999</v>
      </c>
      <c r="BU657">
        <v>0.19521590599999999</v>
      </c>
      <c r="BV657">
        <v>0.27827923900000001</v>
      </c>
      <c r="BW657">
        <v>0.37060473299999902</v>
      </c>
      <c r="BX657">
        <v>16.1183364434598</v>
      </c>
      <c r="BY657">
        <v>16.1183364434598</v>
      </c>
      <c r="BZ657">
        <v>16.1183364434598</v>
      </c>
      <c r="CA657">
        <v>16.1183364434598</v>
      </c>
      <c r="CB657">
        <v>2190653.33984198</v>
      </c>
      <c r="CC657">
        <v>198984.10767930801</v>
      </c>
      <c r="CD657">
        <v>4065492.7892058999</v>
      </c>
      <c r="CE657">
        <v>13335104.0047627</v>
      </c>
    </row>
    <row r="658" spans="1:83" x14ac:dyDescent="0.25">
      <c r="A658">
        <v>534</v>
      </c>
      <c r="B658" t="s">
        <v>92</v>
      </c>
      <c r="C658">
        <v>1</v>
      </c>
      <c r="D658">
        <v>2034</v>
      </c>
      <c r="E658">
        <v>2032</v>
      </c>
      <c r="F658">
        <v>0.14940526663633999</v>
      </c>
      <c r="G658">
        <v>1.35772911158399E-2</v>
      </c>
      <c r="H658">
        <v>0.22675834050060201</v>
      </c>
      <c r="I658">
        <v>0.61025910174721698</v>
      </c>
      <c r="J658">
        <v>152.05480346856299</v>
      </c>
      <c r="K658">
        <v>152.05480346856299</v>
      </c>
      <c r="L658">
        <v>124.342492547662</v>
      </c>
      <c r="M658">
        <v>102.02429607313999</v>
      </c>
      <c r="N658">
        <v>136700.97266230101</v>
      </c>
      <c r="O658">
        <v>12422.7809597381</v>
      </c>
      <c r="P658">
        <v>253716.98569903499</v>
      </c>
      <c r="Q658">
        <v>832178.51761497394</v>
      </c>
      <c r="R658">
        <v>1652.8141879759601</v>
      </c>
      <c r="S658">
        <v>139125212.919848</v>
      </c>
      <c r="T658">
        <v>84174.745069330296</v>
      </c>
      <c r="U658">
        <v>22.893999999999998</v>
      </c>
      <c r="V658">
        <v>40569.644600023799</v>
      </c>
      <c r="W658">
        <v>2.7196101717897301E-4</v>
      </c>
      <c r="X658">
        <v>5.4925482712520397</v>
      </c>
      <c r="Y658">
        <v>5.4925482712520397</v>
      </c>
      <c r="Z658">
        <v>5.1401064579334799</v>
      </c>
      <c r="AA658">
        <v>3.79560892673525</v>
      </c>
      <c r="AB658">
        <v>16.414497660683899</v>
      </c>
      <c r="AC658">
        <v>16.414497660683899</v>
      </c>
      <c r="AD658">
        <v>16.414497660683899</v>
      </c>
      <c r="AE658">
        <v>16.414497660683899</v>
      </c>
      <c r="AF658">
        <v>2237417.6588606001</v>
      </c>
      <c r="AG658">
        <v>203276.97351479999</v>
      </c>
      <c r="AH658">
        <v>4152454.5744365701</v>
      </c>
      <c r="AI658">
        <v>13620102.151866199</v>
      </c>
      <c r="AJ658">
        <v>130.14775753662701</v>
      </c>
      <c r="AK658">
        <v>130.14775753662701</v>
      </c>
      <c r="AL658">
        <v>102.787888429045</v>
      </c>
      <c r="AM658">
        <v>81.814189485721201</v>
      </c>
      <c r="AN658">
        <v>135.640305807879</v>
      </c>
      <c r="AO658">
        <v>135.640305807879</v>
      </c>
      <c r="AP658">
        <v>107.927994886978</v>
      </c>
      <c r="AQ658">
        <v>85.609798412456399</v>
      </c>
      <c r="AR658">
        <v>20786039.532127701</v>
      </c>
      <c r="AS658">
        <v>1888943.517366</v>
      </c>
      <c r="AT658">
        <v>31547802.4034978</v>
      </c>
      <c r="AU658">
        <v>84902427.466857195</v>
      </c>
      <c r="AV658">
        <v>1.0425935963348301</v>
      </c>
      <c r="AW658">
        <v>1.0425935963348301</v>
      </c>
      <c r="AX658">
        <v>1.0504073877503799</v>
      </c>
      <c r="AY658">
        <v>1.0467894461351701</v>
      </c>
      <c r="AZ658">
        <v>1.09239122943616</v>
      </c>
      <c r="BA658">
        <v>1.09239122943616</v>
      </c>
      <c r="BB658">
        <v>1.1028939021550399</v>
      </c>
      <c r="BC658">
        <v>1.0884114006063199</v>
      </c>
      <c r="BD658">
        <v>1.0299877969976201</v>
      </c>
      <c r="BE658">
        <v>1.0299877969976201</v>
      </c>
      <c r="BF658">
        <v>1.0293498815525399</v>
      </c>
      <c r="BG658">
        <v>1.02182526308671</v>
      </c>
      <c r="BH658">
        <v>0.13183847900000001</v>
      </c>
      <c r="BI658">
        <v>0.13183847900000001</v>
      </c>
      <c r="BJ658">
        <v>0.15242956899999999</v>
      </c>
      <c r="BK658">
        <v>0.19070941999999999</v>
      </c>
      <c r="BL658">
        <v>0.14117670099999999</v>
      </c>
      <c r="BM658">
        <v>0.14117670099999999</v>
      </c>
      <c r="BN658">
        <v>0.16157598500000001</v>
      </c>
      <c r="BO658">
        <v>0.188202072</v>
      </c>
      <c r="BP658">
        <v>0.12631505199999901</v>
      </c>
      <c r="BQ658">
        <v>0.12631505199999901</v>
      </c>
      <c r="BR658">
        <v>0.14329787299999999</v>
      </c>
      <c r="BS658">
        <v>0.18782644199999901</v>
      </c>
      <c r="BT658">
        <v>0.19521590599999999</v>
      </c>
      <c r="BU658">
        <v>0.19521590599999999</v>
      </c>
      <c r="BV658">
        <v>0.27827923900000001</v>
      </c>
      <c r="BW658">
        <v>0.37060473299999902</v>
      </c>
      <c r="BX658">
        <v>16.414497660683899</v>
      </c>
      <c r="BY658">
        <v>16.414497660683899</v>
      </c>
      <c r="BZ658">
        <v>16.414497660683899</v>
      </c>
      <c r="CA658">
        <v>16.414497660683899</v>
      </c>
      <c r="CB658">
        <v>2237417.6588606001</v>
      </c>
      <c r="CC658">
        <v>203276.97351479999</v>
      </c>
      <c r="CD658">
        <v>4152454.5744365701</v>
      </c>
      <c r="CE658">
        <v>13620102.151866199</v>
      </c>
    </row>
    <row r="659" spans="1:83" x14ac:dyDescent="0.25">
      <c r="A659">
        <v>556</v>
      </c>
      <c r="B659" t="s">
        <v>92</v>
      </c>
      <c r="C659">
        <v>1</v>
      </c>
      <c r="D659">
        <v>2035</v>
      </c>
      <c r="E659">
        <v>2033</v>
      </c>
      <c r="F659">
        <v>0.149259112648331</v>
      </c>
      <c r="G659">
        <v>1.35684938358811E-2</v>
      </c>
      <c r="H659">
        <v>0.226687148398695</v>
      </c>
      <c r="I659">
        <v>0.61048524511709201</v>
      </c>
      <c r="J659">
        <v>152.51929919765999</v>
      </c>
      <c r="K659">
        <v>152.51929919765999</v>
      </c>
      <c r="L659">
        <v>124.79723798976499</v>
      </c>
      <c r="M659">
        <v>102.47031071039</v>
      </c>
      <c r="N659">
        <v>137078.54252518801</v>
      </c>
      <c r="O659">
        <v>12461.2114214213</v>
      </c>
      <c r="P659">
        <v>254434.11948296201</v>
      </c>
      <c r="Q659">
        <v>834508.07361997699</v>
      </c>
      <c r="R659">
        <v>1660.3229946341701</v>
      </c>
      <c r="S659">
        <v>140072675.43012699</v>
      </c>
      <c r="T659">
        <v>84364.714506040997</v>
      </c>
      <c r="U659">
        <v>22.893999999999998</v>
      </c>
      <c r="V659">
        <v>40933.0190094192</v>
      </c>
      <c r="W659">
        <v>2.7134724304519699E-4</v>
      </c>
      <c r="X659">
        <v>5.5434610483995597</v>
      </c>
      <c r="Y659">
        <v>5.5434610483995597</v>
      </c>
      <c r="Z659">
        <v>5.1812689480859504</v>
      </c>
      <c r="AA659">
        <v>3.8280406120350401</v>
      </c>
      <c r="AB659">
        <v>16.828080612633801</v>
      </c>
      <c r="AC659">
        <v>16.828080612633801</v>
      </c>
      <c r="AD659">
        <v>16.828080612633801</v>
      </c>
      <c r="AE659">
        <v>16.828080612633801</v>
      </c>
      <c r="AF659">
        <v>2300414.98778666</v>
      </c>
      <c r="AG659">
        <v>209051.55942356601</v>
      </c>
      <c r="AH659">
        <v>4269569.8881378202</v>
      </c>
      <c r="AI659">
        <v>14003967.1785268</v>
      </c>
      <c r="AJ659">
        <v>130.14775753662701</v>
      </c>
      <c r="AK659">
        <v>130.14775753662701</v>
      </c>
      <c r="AL659">
        <v>102.787888429045</v>
      </c>
      <c r="AM659">
        <v>81.814189485721201</v>
      </c>
      <c r="AN659">
        <v>135.69121858502601</v>
      </c>
      <c r="AO659">
        <v>135.69121858502601</v>
      </c>
      <c r="AP659">
        <v>107.969157377131</v>
      </c>
      <c r="AQ659">
        <v>85.642230097756197</v>
      </c>
      <c r="AR659">
        <v>20907123.240978502</v>
      </c>
      <c r="AS659">
        <v>1900575.23314906</v>
      </c>
      <c r="AT659">
        <v>31752675.361831501</v>
      </c>
      <c r="AU659">
        <v>85512301.594168097</v>
      </c>
      <c r="AV659">
        <v>1.0429679517528001</v>
      </c>
      <c r="AW659">
        <v>1.0429679517528001</v>
      </c>
      <c r="AX659">
        <v>1.05079335615897</v>
      </c>
      <c r="AY659">
        <v>1.047170388561</v>
      </c>
      <c r="AZ659">
        <v>1.0927834652763999</v>
      </c>
      <c r="BA659">
        <v>1.0927834652763999</v>
      </c>
      <c r="BB659">
        <v>1.1032991565441701</v>
      </c>
      <c r="BC659">
        <v>1.08880748988749</v>
      </c>
      <c r="BD659">
        <v>1.0303576261559799</v>
      </c>
      <c r="BE659">
        <v>1.0303576261559799</v>
      </c>
      <c r="BF659">
        <v>1.02972811245638</v>
      </c>
      <c r="BG659">
        <v>1.02219712067081</v>
      </c>
      <c r="BH659">
        <v>0.13183847900000001</v>
      </c>
      <c r="BI659">
        <v>0.13183847900000001</v>
      </c>
      <c r="BJ659">
        <v>0.15242956899999999</v>
      </c>
      <c r="BK659">
        <v>0.19070941999999999</v>
      </c>
      <c r="BL659">
        <v>0.14117670099999999</v>
      </c>
      <c r="BM659">
        <v>0.14117670099999999</v>
      </c>
      <c r="BN659">
        <v>0.16157598500000001</v>
      </c>
      <c r="BO659">
        <v>0.188202072</v>
      </c>
      <c r="BP659">
        <v>0.12631505199999901</v>
      </c>
      <c r="BQ659">
        <v>0.12631505199999901</v>
      </c>
      <c r="BR659">
        <v>0.14329787299999999</v>
      </c>
      <c r="BS659">
        <v>0.18782644199999901</v>
      </c>
      <c r="BT659">
        <v>0.19521590599999999</v>
      </c>
      <c r="BU659">
        <v>0.19521590599999999</v>
      </c>
      <c r="BV659">
        <v>0.27827923900000001</v>
      </c>
      <c r="BW659">
        <v>0.37060473299999902</v>
      </c>
      <c r="BX659">
        <v>16.828080612633801</v>
      </c>
      <c r="BY659">
        <v>16.828080612633801</v>
      </c>
      <c r="BZ659">
        <v>16.828080612633801</v>
      </c>
      <c r="CA659">
        <v>16.828080612633801</v>
      </c>
      <c r="CB659">
        <v>2300414.98778666</v>
      </c>
      <c r="CC659">
        <v>209051.55942356601</v>
      </c>
      <c r="CD659">
        <v>4269569.8881378202</v>
      </c>
      <c r="CE659">
        <v>14003967.1785268</v>
      </c>
    </row>
    <row r="660" spans="1:83" x14ac:dyDescent="0.25">
      <c r="A660">
        <v>578</v>
      </c>
      <c r="B660" t="s">
        <v>92</v>
      </c>
      <c r="C660">
        <v>1</v>
      </c>
      <c r="D660">
        <v>2036</v>
      </c>
      <c r="E660">
        <v>2034</v>
      </c>
      <c r="F660">
        <v>0.14916783280299101</v>
      </c>
      <c r="G660">
        <v>1.3563116349373201E-2</v>
      </c>
      <c r="H660">
        <v>0.22664329155273399</v>
      </c>
      <c r="I660">
        <v>0.61062575929490104</v>
      </c>
      <c r="J660">
        <v>152.82899768856501</v>
      </c>
      <c r="K660">
        <v>152.82899768856501</v>
      </c>
      <c r="L660">
        <v>125.097887840219</v>
      </c>
      <c r="M660">
        <v>102.762454178935</v>
      </c>
      <c r="N660">
        <v>137480.088330005</v>
      </c>
      <c r="O660">
        <v>12500.4057423335</v>
      </c>
      <c r="P660">
        <v>255189.78087702699</v>
      </c>
      <c r="Q660">
        <v>836972.21470130398</v>
      </c>
      <c r="R660">
        <v>1665.8293694495101</v>
      </c>
      <c r="S660">
        <v>140854390.03031999</v>
      </c>
      <c r="T660">
        <v>84555.112674515098</v>
      </c>
      <c r="U660">
        <v>22.893999999999998</v>
      </c>
      <c r="V660">
        <v>41299.648092665098</v>
      </c>
      <c r="W660">
        <v>2.70734854105119E-4</v>
      </c>
      <c r="X660">
        <v>5.5921825665701297</v>
      </c>
      <c r="Y660">
        <v>5.5921825665701297</v>
      </c>
      <c r="Z660">
        <v>5.2209418258056104</v>
      </c>
      <c r="AA660">
        <v>3.8592071078454899</v>
      </c>
      <c r="AB660">
        <v>17.089057585368401</v>
      </c>
      <c r="AC660">
        <v>17.089057585368401</v>
      </c>
      <c r="AD660">
        <v>17.089057585368401</v>
      </c>
      <c r="AE660">
        <v>17.089057585368401</v>
      </c>
      <c r="AF660">
        <v>2342543.1069313199</v>
      </c>
      <c r="AG660">
        <v>212950.35956412001</v>
      </c>
      <c r="AH660">
        <v>4348039.3195268502</v>
      </c>
      <c r="AI660">
        <v>14260956.525546599</v>
      </c>
      <c r="AJ660">
        <v>130.14775753662701</v>
      </c>
      <c r="AK660">
        <v>130.14775753662701</v>
      </c>
      <c r="AL660">
        <v>102.787888429045</v>
      </c>
      <c r="AM660">
        <v>81.814189485721201</v>
      </c>
      <c r="AN660">
        <v>135.739940103197</v>
      </c>
      <c r="AO660">
        <v>135.739940103197</v>
      </c>
      <c r="AP660">
        <v>108.00883025485101</v>
      </c>
      <c r="AQ660">
        <v>85.673396593566693</v>
      </c>
      <c r="AR660">
        <v>21010944.101610102</v>
      </c>
      <c r="AS660">
        <v>1910424.48030123</v>
      </c>
      <c r="AT660">
        <v>31923702.586124498</v>
      </c>
      <c r="AU660">
        <v>86009318.862284601</v>
      </c>
      <c r="AV660">
        <v>1.0433651249479901</v>
      </c>
      <c r="AW660">
        <v>1.0433651249479901</v>
      </c>
      <c r="AX660">
        <v>1.05119906321045</v>
      </c>
      <c r="AY660">
        <v>1.04757236049534</v>
      </c>
      <c r="AZ660">
        <v>1.09319960874449</v>
      </c>
      <c r="BA660">
        <v>1.09319960874449</v>
      </c>
      <c r="BB660">
        <v>1.10372513587215</v>
      </c>
      <c r="BC660">
        <v>1.0892254448426799</v>
      </c>
      <c r="BD660">
        <v>1.03074999720619</v>
      </c>
      <c r="BE660">
        <v>1.03074999720619</v>
      </c>
      <c r="BF660">
        <v>1.0301256863027299</v>
      </c>
      <c r="BG660">
        <v>1.0225895062446899</v>
      </c>
      <c r="BH660">
        <v>0.13183847900000001</v>
      </c>
      <c r="BI660">
        <v>0.13183847900000001</v>
      </c>
      <c r="BJ660">
        <v>0.15242956899999999</v>
      </c>
      <c r="BK660">
        <v>0.19070941999999999</v>
      </c>
      <c r="BL660">
        <v>0.14117670099999999</v>
      </c>
      <c r="BM660">
        <v>0.14117670099999999</v>
      </c>
      <c r="BN660">
        <v>0.16157598500000001</v>
      </c>
      <c r="BO660">
        <v>0.188202072</v>
      </c>
      <c r="BP660">
        <v>0.12631505199999901</v>
      </c>
      <c r="BQ660">
        <v>0.12631505199999901</v>
      </c>
      <c r="BR660">
        <v>0.14329787299999999</v>
      </c>
      <c r="BS660">
        <v>0.18782644199999901</v>
      </c>
      <c r="BT660">
        <v>0.19521590599999999</v>
      </c>
      <c r="BU660">
        <v>0.19521590599999999</v>
      </c>
      <c r="BV660">
        <v>0.27827923900000001</v>
      </c>
      <c r="BW660">
        <v>0.37060473299999902</v>
      </c>
      <c r="BX660">
        <v>17.089057585368401</v>
      </c>
      <c r="BY660">
        <v>17.089057585368401</v>
      </c>
      <c r="BZ660">
        <v>17.089057585368401</v>
      </c>
      <c r="CA660">
        <v>17.089057585368401</v>
      </c>
      <c r="CB660">
        <v>2342543.1069313199</v>
      </c>
      <c r="CC660">
        <v>212950.35956412001</v>
      </c>
      <c r="CD660">
        <v>4348039.3195268502</v>
      </c>
      <c r="CE660">
        <v>14260956.525546599</v>
      </c>
    </row>
    <row r="661" spans="1:83" x14ac:dyDescent="0.25">
      <c r="A661">
        <v>600</v>
      </c>
      <c r="B661" t="s">
        <v>92</v>
      </c>
      <c r="C661">
        <v>1</v>
      </c>
      <c r="D661">
        <v>2037</v>
      </c>
      <c r="E661">
        <v>2035</v>
      </c>
      <c r="F661">
        <v>0.14911208610749599</v>
      </c>
      <c r="G661">
        <v>1.3559995918794299E-2</v>
      </c>
      <c r="H661">
        <v>0.22661658483427399</v>
      </c>
      <c r="I661">
        <v>0.61071133313943404</v>
      </c>
      <c r="J661">
        <v>153.04332553356599</v>
      </c>
      <c r="K661">
        <v>153.04332553356599</v>
      </c>
      <c r="L661">
        <v>125.302226255655</v>
      </c>
      <c r="M661">
        <v>102.957977831232</v>
      </c>
      <c r="N661">
        <v>137897.163039098</v>
      </c>
      <c r="O661">
        <v>12540.1301587013</v>
      </c>
      <c r="P661">
        <v>255970.42091514301</v>
      </c>
      <c r="Q661">
        <v>839523.49476240901</v>
      </c>
      <c r="R661">
        <v>1670.08269290928</v>
      </c>
      <c r="S661">
        <v>141532728.594071</v>
      </c>
      <c r="T661">
        <v>84745.940542334094</v>
      </c>
      <c r="U661">
        <v>22.893999999999998</v>
      </c>
      <c r="V661">
        <v>41669.5610012416</v>
      </c>
      <c r="W661">
        <v>2.7012384723257098E-4</v>
      </c>
      <c r="X661">
        <v>5.6438737672770696</v>
      </c>
      <c r="Y661">
        <v>5.6438737672770696</v>
      </c>
      <c r="Z661">
        <v>5.2626435969477097</v>
      </c>
      <c r="AA661">
        <v>3.8920941158488298</v>
      </c>
      <c r="AB661">
        <v>17.251694229662601</v>
      </c>
      <c r="AC661">
        <v>17.251694229662601</v>
      </c>
      <c r="AD661">
        <v>17.251694229662601</v>
      </c>
      <c r="AE661">
        <v>17.251694229662601</v>
      </c>
      <c r="AF661">
        <v>2371764.4465362602</v>
      </c>
      <c r="AG661">
        <v>215653.17761345801</v>
      </c>
      <c r="AH661">
        <v>4402456.0702250898</v>
      </c>
      <c r="AI661">
        <v>14439188.7267504</v>
      </c>
      <c r="AJ661">
        <v>130.14775753662701</v>
      </c>
      <c r="AK661">
        <v>130.14775753662701</v>
      </c>
      <c r="AL661">
        <v>102.787888429045</v>
      </c>
      <c r="AM661">
        <v>81.814189485721201</v>
      </c>
      <c r="AN661">
        <v>135.79163130390401</v>
      </c>
      <c r="AO661">
        <v>135.79163130390401</v>
      </c>
      <c r="AP661">
        <v>108.05053202599299</v>
      </c>
      <c r="AQ661">
        <v>85.706283601569993</v>
      </c>
      <c r="AR661">
        <v>21104240.413148001</v>
      </c>
      <c r="AS661">
        <v>1919183.22211143</v>
      </c>
      <c r="AT661">
        <v>32073663.596264701</v>
      </c>
      <c r="AU661">
        <v>86435641.3625471</v>
      </c>
      <c r="AV661">
        <v>1.04377660967616</v>
      </c>
      <c r="AW661">
        <v>1.04377660967616</v>
      </c>
      <c r="AX661">
        <v>1.0516171013059199</v>
      </c>
      <c r="AY661">
        <v>1.04798748127923</v>
      </c>
      <c r="AZ661">
        <v>1.09363074731054</v>
      </c>
      <c r="BA661">
        <v>1.09363074731054</v>
      </c>
      <c r="BB661">
        <v>1.10416406239888</v>
      </c>
      <c r="BC661">
        <v>1.08965707146586</v>
      </c>
      <c r="BD661">
        <v>1.0311565067513899</v>
      </c>
      <c r="BE661">
        <v>1.0311565067513899</v>
      </c>
      <c r="BF661">
        <v>1.03053534399276</v>
      </c>
      <c r="BG661">
        <v>1.02299472708999</v>
      </c>
      <c r="BH661">
        <v>0.13183847900000001</v>
      </c>
      <c r="BI661">
        <v>0.13183847900000001</v>
      </c>
      <c r="BJ661">
        <v>0.15242956899999999</v>
      </c>
      <c r="BK661">
        <v>0.19070941999999999</v>
      </c>
      <c r="BL661">
        <v>0.14117670099999999</v>
      </c>
      <c r="BM661">
        <v>0.14117670099999999</v>
      </c>
      <c r="BN661">
        <v>0.16157598500000001</v>
      </c>
      <c r="BO661">
        <v>0.188202072</v>
      </c>
      <c r="BP661">
        <v>0.12631505199999901</v>
      </c>
      <c r="BQ661">
        <v>0.12631505199999901</v>
      </c>
      <c r="BR661">
        <v>0.14329787299999999</v>
      </c>
      <c r="BS661">
        <v>0.18782644199999901</v>
      </c>
      <c r="BT661">
        <v>0.19521590599999999</v>
      </c>
      <c r="BU661">
        <v>0.19521590599999999</v>
      </c>
      <c r="BV661">
        <v>0.27827923900000001</v>
      </c>
      <c r="BW661">
        <v>0.37060473299999902</v>
      </c>
      <c r="BX661">
        <v>17.251694229662601</v>
      </c>
      <c r="BY661">
        <v>17.251694229662601</v>
      </c>
      <c r="BZ661">
        <v>17.251694229662601</v>
      </c>
      <c r="CA661">
        <v>17.251694229662601</v>
      </c>
      <c r="CB661">
        <v>2371764.4465362602</v>
      </c>
      <c r="CC661">
        <v>215653.17761345801</v>
      </c>
      <c r="CD661">
        <v>4402456.0702250898</v>
      </c>
      <c r="CE661">
        <v>14439188.7267504</v>
      </c>
    </row>
    <row r="662" spans="1:83" x14ac:dyDescent="0.25">
      <c r="A662">
        <v>622</v>
      </c>
      <c r="B662" t="s">
        <v>92</v>
      </c>
      <c r="C662">
        <v>1</v>
      </c>
      <c r="D662">
        <v>2038</v>
      </c>
      <c r="E662">
        <v>2036</v>
      </c>
      <c r="F662">
        <v>0.14908165181272101</v>
      </c>
      <c r="G662">
        <v>1.3558479961775E-2</v>
      </c>
      <c r="H662">
        <v>0.22660212318278</v>
      </c>
      <c r="I662">
        <v>0.61075774504272295</v>
      </c>
      <c r="J662">
        <v>153.18886931663999</v>
      </c>
      <c r="K662">
        <v>153.18886931663999</v>
      </c>
      <c r="L662">
        <v>125.43718547721301</v>
      </c>
      <c r="M662">
        <v>103.083930570147</v>
      </c>
      <c r="N662">
        <v>138325.820777335</v>
      </c>
      <c r="O662">
        <v>12580.272933664601</v>
      </c>
      <c r="P662">
        <v>256769.80087955901</v>
      </c>
      <c r="Q662">
        <v>842139.97614598495</v>
      </c>
      <c r="R662">
        <v>1673.43302320567</v>
      </c>
      <c r="S662">
        <v>142136713.83783299</v>
      </c>
      <c r="T662">
        <v>84937.199079263301</v>
      </c>
      <c r="U662">
        <v>22.893999999999998</v>
      </c>
      <c r="V662">
        <v>42042.787147732903</v>
      </c>
      <c r="W662">
        <v>2.6951421930844E-4</v>
      </c>
      <c r="X662">
        <v>5.6974275819091904</v>
      </c>
      <c r="Y662">
        <v>5.6974275819091904</v>
      </c>
      <c r="Z662">
        <v>5.3056128500636701</v>
      </c>
      <c r="AA662">
        <v>3.9260568863219998</v>
      </c>
      <c r="AB662">
        <v>17.343684198103901</v>
      </c>
      <c r="AC662">
        <v>17.343684198103901</v>
      </c>
      <c r="AD662">
        <v>17.343684198103901</v>
      </c>
      <c r="AE662">
        <v>17.343684198103901</v>
      </c>
      <c r="AF662">
        <v>2391644.8475645701</v>
      </c>
      <c r="AG662">
        <v>217492.05727563601</v>
      </c>
      <c r="AH662">
        <v>4439470.1444079997</v>
      </c>
      <c r="AI662">
        <v>14560430.3700478</v>
      </c>
      <c r="AJ662">
        <v>130.14775753662701</v>
      </c>
      <c r="AK662">
        <v>130.14775753662701</v>
      </c>
      <c r="AL662">
        <v>102.787888429045</v>
      </c>
      <c r="AM662">
        <v>81.814189485721201</v>
      </c>
      <c r="AN662">
        <v>135.84518511853599</v>
      </c>
      <c r="AO662">
        <v>135.84518511853599</v>
      </c>
      <c r="AP662">
        <v>108.09350127910901</v>
      </c>
      <c r="AQ662">
        <v>85.740246372043202</v>
      </c>
      <c r="AR662">
        <v>21189976.082176302</v>
      </c>
      <c r="AS662">
        <v>1927157.7864028199</v>
      </c>
      <c r="AT662">
        <v>32208481.137876298</v>
      </c>
      <c r="AU662">
        <v>86811098.831378102</v>
      </c>
      <c r="AV662">
        <v>1.0441984093594401</v>
      </c>
      <c r="AW662">
        <v>1.0441984093594401</v>
      </c>
      <c r="AX662">
        <v>1.05204403896903</v>
      </c>
      <c r="AY662">
        <v>1.04841208543596</v>
      </c>
      <c r="AZ662">
        <v>1.09407269350723</v>
      </c>
      <c r="BA662">
        <v>1.09407269350723</v>
      </c>
      <c r="BB662">
        <v>1.1046123331848099</v>
      </c>
      <c r="BC662">
        <v>1.09009855853533</v>
      </c>
      <c r="BD662">
        <v>1.0315732065355401</v>
      </c>
      <c r="BE662">
        <v>1.0315732065355401</v>
      </c>
      <c r="BF662">
        <v>1.0309537228409</v>
      </c>
      <c r="BG662">
        <v>1.0234092051454999</v>
      </c>
      <c r="BH662">
        <v>0.13183847900000001</v>
      </c>
      <c r="BI662">
        <v>0.13183847900000001</v>
      </c>
      <c r="BJ662">
        <v>0.15242956899999999</v>
      </c>
      <c r="BK662">
        <v>0.19070941999999999</v>
      </c>
      <c r="BL662">
        <v>0.14117670099999999</v>
      </c>
      <c r="BM662">
        <v>0.14117670099999999</v>
      </c>
      <c r="BN662">
        <v>0.16157598500000001</v>
      </c>
      <c r="BO662">
        <v>0.188202072</v>
      </c>
      <c r="BP662">
        <v>0.12631505199999901</v>
      </c>
      <c r="BQ662">
        <v>0.12631505199999901</v>
      </c>
      <c r="BR662">
        <v>0.14329787299999999</v>
      </c>
      <c r="BS662">
        <v>0.18782644199999901</v>
      </c>
      <c r="BT662">
        <v>0.19521590599999999</v>
      </c>
      <c r="BU662">
        <v>0.19521590599999999</v>
      </c>
      <c r="BV662">
        <v>0.27827923900000001</v>
      </c>
      <c r="BW662">
        <v>0.37060473299999902</v>
      </c>
      <c r="BX662">
        <v>17.343684198103901</v>
      </c>
      <c r="BY662">
        <v>17.343684198103901</v>
      </c>
      <c r="BZ662">
        <v>17.343684198103901</v>
      </c>
      <c r="CA662">
        <v>17.343684198103901</v>
      </c>
      <c r="CB662">
        <v>2391644.8475645701</v>
      </c>
      <c r="CC662">
        <v>217492.05727563601</v>
      </c>
      <c r="CD662">
        <v>4439470.1444079997</v>
      </c>
      <c r="CE662">
        <v>14560430.3700478</v>
      </c>
    </row>
    <row r="663" spans="1:83" x14ac:dyDescent="0.25">
      <c r="A663">
        <v>644</v>
      </c>
      <c r="B663" t="s">
        <v>92</v>
      </c>
      <c r="C663">
        <v>1</v>
      </c>
      <c r="D663">
        <v>2039</v>
      </c>
      <c r="E663">
        <v>2037</v>
      </c>
      <c r="F663">
        <v>0.14908297827426401</v>
      </c>
      <c r="G663">
        <v>1.35589666252744E-2</v>
      </c>
      <c r="H663">
        <v>0.226603155438548</v>
      </c>
      <c r="I663">
        <v>0.61075489966191199</v>
      </c>
      <c r="J663">
        <v>153.24622030760901</v>
      </c>
      <c r="K663">
        <v>153.24622030760901</v>
      </c>
      <c r="L663">
        <v>125.48352420615601</v>
      </c>
      <c r="M663">
        <v>103.121123923143</v>
      </c>
      <c r="N663">
        <v>138768.956605407</v>
      </c>
      <c r="O663">
        <v>12620.915365504699</v>
      </c>
      <c r="P663">
        <v>257592.53923964201</v>
      </c>
      <c r="Q663">
        <v>844837.83782467898</v>
      </c>
      <c r="R663">
        <v>1675.6259117114901</v>
      </c>
      <c r="S663">
        <v>142644172.67467701</v>
      </c>
      <c r="T663">
        <v>85128.889257256495</v>
      </c>
      <c r="U663">
        <v>22.893999999999998</v>
      </c>
      <c r="V663">
        <v>42419.356208166202</v>
      </c>
      <c r="W663">
        <v>2.6890596722065101E-4</v>
      </c>
      <c r="X663">
        <v>5.7523238648174599</v>
      </c>
      <c r="Y663">
        <v>5.7523238648174599</v>
      </c>
      <c r="Z663">
        <v>5.3494968709463402</v>
      </c>
      <c r="AA663">
        <v>3.9607955312571099</v>
      </c>
      <c r="AB663">
        <v>17.346138906165098</v>
      </c>
      <c r="AC663">
        <v>17.346138906165098</v>
      </c>
      <c r="AD663">
        <v>17.346138906165098</v>
      </c>
      <c r="AE663">
        <v>17.346138906165098</v>
      </c>
      <c r="AF663">
        <v>2399418.90151296</v>
      </c>
      <c r="AG663">
        <v>218219.16178481601</v>
      </c>
      <c r="AH663">
        <v>4453964.6329651801</v>
      </c>
      <c r="AI663">
        <v>14607877.004662801</v>
      </c>
      <c r="AJ663">
        <v>130.14775753662701</v>
      </c>
      <c r="AK663">
        <v>130.14775753662701</v>
      </c>
      <c r="AL663">
        <v>102.787888429045</v>
      </c>
      <c r="AM663">
        <v>81.814189485721201</v>
      </c>
      <c r="AN663">
        <v>135.900081401444</v>
      </c>
      <c r="AO663">
        <v>135.900081401444</v>
      </c>
      <c r="AP663">
        <v>108.137385299991</v>
      </c>
      <c r="AQ663">
        <v>85.774985016978306</v>
      </c>
      <c r="AR663">
        <v>21265818.0958094</v>
      </c>
      <c r="AS663">
        <v>1934107.57658584</v>
      </c>
      <c r="AT663">
        <v>32323619.633003101</v>
      </c>
      <c r="AU663">
        <v>87120627.369279206</v>
      </c>
      <c r="AV663">
        <v>1.04463327990021</v>
      </c>
      <c r="AW663">
        <v>1.04463327990021</v>
      </c>
      <c r="AX663">
        <v>1.0524822618752001</v>
      </c>
      <c r="AY663">
        <v>1.04884871261548</v>
      </c>
      <c r="AZ663">
        <v>1.0945283348677299</v>
      </c>
      <c r="BA663">
        <v>1.0945283348677299</v>
      </c>
      <c r="BB663">
        <v>1.10507245311221</v>
      </c>
      <c r="BC663">
        <v>1.0905525466814201</v>
      </c>
      <c r="BD663">
        <v>1.0320028191399599</v>
      </c>
      <c r="BE663">
        <v>1.0320028191399599</v>
      </c>
      <c r="BF663">
        <v>1.0313831606969299</v>
      </c>
      <c r="BG663">
        <v>1.0238354194947401</v>
      </c>
      <c r="BH663">
        <v>0.13183847900000001</v>
      </c>
      <c r="BI663">
        <v>0.13183847900000001</v>
      </c>
      <c r="BJ663">
        <v>0.15242956899999999</v>
      </c>
      <c r="BK663">
        <v>0.19070941999999999</v>
      </c>
      <c r="BL663">
        <v>0.14117670099999999</v>
      </c>
      <c r="BM663">
        <v>0.14117670099999999</v>
      </c>
      <c r="BN663">
        <v>0.16157598500000001</v>
      </c>
      <c r="BO663">
        <v>0.188202072</v>
      </c>
      <c r="BP663">
        <v>0.12631505199999901</v>
      </c>
      <c r="BQ663">
        <v>0.12631505199999901</v>
      </c>
      <c r="BR663">
        <v>0.14329787299999999</v>
      </c>
      <c r="BS663">
        <v>0.18782644199999901</v>
      </c>
      <c r="BT663">
        <v>0.19521590599999999</v>
      </c>
      <c r="BU663">
        <v>0.19521590599999999</v>
      </c>
      <c r="BV663">
        <v>0.27827923900000001</v>
      </c>
      <c r="BW663">
        <v>0.37060473299999902</v>
      </c>
      <c r="BX663">
        <v>17.346138906165098</v>
      </c>
      <c r="BY663">
        <v>17.346138906165098</v>
      </c>
      <c r="BZ663">
        <v>17.346138906165098</v>
      </c>
      <c r="CA663">
        <v>17.346138906165098</v>
      </c>
      <c r="CB663">
        <v>2399418.90151296</v>
      </c>
      <c r="CC663">
        <v>218219.16178481601</v>
      </c>
      <c r="CD663">
        <v>4453964.6329651801</v>
      </c>
      <c r="CE663">
        <v>14607877.004662801</v>
      </c>
    </row>
    <row r="664" spans="1:83" x14ac:dyDescent="0.25">
      <c r="A664">
        <v>666</v>
      </c>
      <c r="B664" t="s">
        <v>92</v>
      </c>
      <c r="C664">
        <v>1</v>
      </c>
      <c r="D664">
        <v>2040</v>
      </c>
      <c r="E664">
        <v>2038</v>
      </c>
      <c r="F664">
        <v>0.14908713322557399</v>
      </c>
      <c r="G664">
        <v>1.3559647469609699E-2</v>
      </c>
      <c r="H664">
        <v>0.226605370080563</v>
      </c>
      <c r="I664">
        <v>0.61074784922425196</v>
      </c>
      <c r="J664">
        <v>153.297830565536</v>
      </c>
      <c r="K664">
        <v>153.297830565536</v>
      </c>
      <c r="L664">
        <v>125.52358104556799</v>
      </c>
      <c r="M664">
        <v>103.151859054168</v>
      </c>
      <c r="N664">
        <v>139214.47152148699</v>
      </c>
      <c r="O664">
        <v>12661.7174511179</v>
      </c>
      <c r="P664">
        <v>258419.39473995601</v>
      </c>
      <c r="Q664">
        <v>847549.58374806296</v>
      </c>
      <c r="R664">
        <v>1677.73834237911</v>
      </c>
      <c r="S664">
        <v>143146333.327649</v>
      </c>
      <c r="T664">
        <v>85321.012050461199</v>
      </c>
      <c r="U664">
        <v>22.893999999999998</v>
      </c>
      <c r="V664">
        <v>42799.2981243709</v>
      </c>
      <c r="W664">
        <v>2.6829908786415302E-4</v>
      </c>
      <c r="X664">
        <v>5.80892129051787</v>
      </c>
      <c r="Y664">
        <v>5.80892129051787</v>
      </c>
      <c r="Z664">
        <v>5.39454087813212</v>
      </c>
      <c r="AA664">
        <v>3.9965178300565198</v>
      </c>
      <c r="AB664">
        <v>17.341151738390899</v>
      </c>
      <c r="AC664">
        <v>17.341151738390899</v>
      </c>
      <c r="AD664">
        <v>17.341151738390899</v>
      </c>
      <c r="AE664">
        <v>17.341151738390899</v>
      </c>
      <c r="AF664">
        <v>2406413.5330725601</v>
      </c>
      <c r="AG664">
        <v>218861.20843060801</v>
      </c>
      <c r="AH664">
        <v>4466951.3096320704</v>
      </c>
      <c r="AI664">
        <v>14650461.140051899</v>
      </c>
      <c r="AJ664">
        <v>130.14775753662701</v>
      </c>
      <c r="AK664">
        <v>130.14775753662701</v>
      </c>
      <c r="AL664">
        <v>102.787888429045</v>
      </c>
      <c r="AM664">
        <v>81.814189485721201</v>
      </c>
      <c r="AN664">
        <v>135.956678827145</v>
      </c>
      <c r="AO664">
        <v>135.956678827145</v>
      </c>
      <c r="AP664">
        <v>108.182429307177</v>
      </c>
      <c r="AQ664">
        <v>85.810707315777705</v>
      </c>
      <c r="AR664">
        <v>21341276.467571601</v>
      </c>
      <c r="AS664">
        <v>1941013.8164901601</v>
      </c>
      <c r="AT664">
        <v>32437727.839387599</v>
      </c>
      <c r="AU664">
        <v>87426315.204199597</v>
      </c>
      <c r="AV664">
        <v>1.04506927051024</v>
      </c>
      <c r="AW664">
        <v>1.04506927051024</v>
      </c>
      <c r="AX664">
        <v>1.0529214539320499</v>
      </c>
      <c r="AY664">
        <v>1.0492863675619499</v>
      </c>
      <c r="AZ664">
        <v>1.09498514979561</v>
      </c>
      <c r="BA664">
        <v>1.09498514979561</v>
      </c>
      <c r="BB664">
        <v>1.1055335906165999</v>
      </c>
      <c r="BC664">
        <v>1.09100760346006</v>
      </c>
      <c r="BD664">
        <v>1.0324335382710901</v>
      </c>
      <c r="BE664">
        <v>1.0324335382710901</v>
      </c>
      <c r="BF664">
        <v>1.0318135482750901</v>
      </c>
      <c r="BG664">
        <v>1.02426263710041</v>
      </c>
      <c r="BH664">
        <v>0.13183847900000001</v>
      </c>
      <c r="BI664">
        <v>0.13183847900000001</v>
      </c>
      <c r="BJ664">
        <v>0.15242956899999999</v>
      </c>
      <c r="BK664">
        <v>0.19070941999999999</v>
      </c>
      <c r="BL664">
        <v>0.14117670099999999</v>
      </c>
      <c r="BM664">
        <v>0.14117670099999999</v>
      </c>
      <c r="BN664">
        <v>0.16157598500000001</v>
      </c>
      <c r="BO664">
        <v>0.188202072</v>
      </c>
      <c r="BP664">
        <v>0.12631505199999901</v>
      </c>
      <c r="BQ664">
        <v>0.12631505199999901</v>
      </c>
      <c r="BR664">
        <v>0.14329787299999999</v>
      </c>
      <c r="BS664">
        <v>0.18782644199999901</v>
      </c>
      <c r="BT664">
        <v>0.19521590599999999</v>
      </c>
      <c r="BU664">
        <v>0.19521590599999999</v>
      </c>
      <c r="BV664">
        <v>0.27827923900000001</v>
      </c>
      <c r="BW664">
        <v>0.37060473299999902</v>
      </c>
      <c r="BX664">
        <v>17.341151738390899</v>
      </c>
      <c r="BY664">
        <v>17.341151738390899</v>
      </c>
      <c r="BZ664">
        <v>17.341151738390899</v>
      </c>
      <c r="CA664">
        <v>17.341151738390899</v>
      </c>
      <c r="CB664">
        <v>2406413.5330725601</v>
      </c>
      <c r="CC664">
        <v>218861.20843060801</v>
      </c>
      <c r="CD664">
        <v>4466951.3096320704</v>
      </c>
      <c r="CE664">
        <v>14650461.140051899</v>
      </c>
    </row>
    <row r="665" spans="1:83" x14ac:dyDescent="0.25">
      <c r="A665">
        <v>688</v>
      </c>
      <c r="B665" t="s">
        <v>92</v>
      </c>
      <c r="C665">
        <v>1</v>
      </c>
      <c r="D665">
        <v>2041</v>
      </c>
      <c r="E665">
        <v>2039</v>
      </c>
      <c r="F665">
        <v>0.14909326486084801</v>
      </c>
      <c r="G665">
        <v>1.3560453463429999E-2</v>
      </c>
      <c r="H665">
        <v>0.226608541858736</v>
      </c>
      <c r="I665">
        <v>0.61073773981698398</v>
      </c>
      <c r="J665">
        <v>153.34401861633</v>
      </c>
      <c r="K665">
        <v>153.34401861633</v>
      </c>
      <c r="L665">
        <v>125.55816952029799</v>
      </c>
      <c r="M665">
        <v>103.177110289479</v>
      </c>
      <c r="N665">
        <v>139662.23363689799</v>
      </c>
      <c r="O665">
        <v>12702.6745413311</v>
      </c>
      <c r="P665">
        <v>259250.19964712</v>
      </c>
      <c r="Q665">
        <v>850274.58112395904</v>
      </c>
      <c r="R665">
        <v>1679.7814042037101</v>
      </c>
      <c r="S665">
        <v>143644102.06459001</v>
      </c>
      <c r="T665">
        <v>85513.568435223206</v>
      </c>
      <c r="U665">
        <v>22.893999999999998</v>
      </c>
      <c r="V665">
        <v>43182.643106359501</v>
      </c>
      <c r="W665">
        <v>2.6769357814090299E-4</v>
      </c>
      <c r="X665">
        <v>5.8656644907204702</v>
      </c>
      <c r="Y665">
        <v>5.8656644907204702</v>
      </c>
      <c r="Z665">
        <v>5.4396845022705298</v>
      </c>
      <c r="AA665">
        <v>4.0323242147763603</v>
      </c>
      <c r="AB665">
        <v>17.330596588982299</v>
      </c>
      <c r="AC665">
        <v>17.330596588982299</v>
      </c>
      <c r="AD665">
        <v>17.330596588982299</v>
      </c>
      <c r="AE665">
        <v>17.330596588982299</v>
      </c>
      <c r="AF665">
        <v>2412669.8452872802</v>
      </c>
      <c r="AG665">
        <v>219435.11726900301</v>
      </c>
      <c r="AH665">
        <v>4478562.28100718</v>
      </c>
      <c r="AI665">
        <v>14688539.9250976</v>
      </c>
      <c r="AJ665">
        <v>130.14775753662701</v>
      </c>
      <c r="AK665">
        <v>130.14775753662701</v>
      </c>
      <c r="AL665">
        <v>102.787888429045</v>
      </c>
      <c r="AM665">
        <v>81.814189485721201</v>
      </c>
      <c r="AN665">
        <v>136.01342202734699</v>
      </c>
      <c r="AO665">
        <v>136.01342202734699</v>
      </c>
      <c r="AP665">
        <v>108.227572931315</v>
      </c>
      <c r="AQ665">
        <v>85.846513700497496</v>
      </c>
      <c r="AR665">
        <v>21416368.154814702</v>
      </c>
      <c r="AS665">
        <v>1947879.16134307</v>
      </c>
      <c r="AT665">
        <v>32550980.515464202</v>
      </c>
      <c r="AU665">
        <v>87728874.232968003</v>
      </c>
      <c r="AV665">
        <v>1.04550624027988</v>
      </c>
      <c r="AW665">
        <v>1.04550624027988</v>
      </c>
      <c r="AX665">
        <v>1.05336151533114</v>
      </c>
      <c r="AY665">
        <v>1.04972493699185</v>
      </c>
      <c r="AZ665">
        <v>1.09544299065091</v>
      </c>
      <c r="BA665">
        <v>1.09544299065091</v>
      </c>
      <c r="BB665">
        <v>1.1059956409023199</v>
      </c>
      <c r="BC665">
        <v>1.0914636110834</v>
      </c>
      <c r="BD665">
        <v>1.0328652247229999</v>
      </c>
      <c r="BE665">
        <v>1.0328652247229999</v>
      </c>
      <c r="BF665">
        <v>1.0322447877678</v>
      </c>
      <c r="BG665">
        <v>1.0246907473806099</v>
      </c>
      <c r="BH665">
        <v>0.13183847900000001</v>
      </c>
      <c r="BI665">
        <v>0.13183847900000001</v>
      </c>
      <c r="BJ665">
        <v>0.15242956899999999</v>
      </c>
      <c r="BK665">
        <v>0.19070941999999999</v>
      </c>
      <c r="BL665">
        <v>0.14117670099999999</v>
      </c>
      <c r="BM665">
        <v>0.14117670099999999</v>
      </c>
      <c r="BN665">
        <v>0.16157598500000001</v>
      </c>
      <c r="BO665">
        <v>0.188202072</v>
      </c>
      <c r="BP665">
        <v>0.12631505199999901</v>
      </c>
      <c r="BQ665">
        <v>0.12631505199999901</v>
      </c>
      <c r="BR665">
        <v>0.14329787299999999</v>
      </c>
      <c r="BS665">
        <v>0.18782644199999901</v>
      </c>
      <c r="BT665">
        <v>0.19521590599999999</v>
      </c>
      <c r="BU665">
        <v>0.19521590599999999</v>
      </c>
      <c r="BV665">
        <v>0.27827923900000001</v>
      </c>
      <c r="BW665">
        <v>0.37060473299999902</v>
      </c>
      <c r="BX665">
        <v>17.330596588982299</v>
      </c>
      <c r="BY665">
        <v>17.330596588982299</v>
      </c>
      <c r="BZ665">
        <v>17.330596588982299</v>
      </c>
      <c r="CA665">
        <v>17.330596588982299</v>
      </c>
      <c r="CB665">
        <v>2412669.8452872802</v>
      </c>
      <c r="CC665">
        <v>219435.11726900301</v>
      </c>
      <c r="CD665">
        <v>4478562.28100718</v>
      </c>
      <c r="CE665">
        <v>14688539.9250976</v>
      </c>
    </row>
    <row r="666" spans="1:83" x14ac:dyDescent="0.25">
      <c r="A666">
        <v>710</v>
      </c>
      <c r="B666" t="s">
        <v>92</v>
      </c>
      <c r="C666">
        <v>1</v>
      </c>
      <c r="D666">
        <v>2042</v>
      </c>
      <c r="E666">
        <v>2040</v>
      </c>
      <c r="F666">
        <v>0.149101202614078</v>
      </c>
      <c r="G666">
        <v>1.3561373705899099E-2</v>
      </c>
      <c r="H666">
        <v>0.226612591249198</v>
      </c>
      <c r="I666">
        <v>0.61072483243082398</v>
      </c>
      <c r="J666">
        <v>153.38523682787701</v>
      </c>
      <c r="K666">
        <v>153.38523682787701</v>
      </c>
      <c r="L666">
        <v>125.587750078208</v>
      </c>
      <c r="M666">
        <v>103.197339067839</v>
      </c>
      <c r="N666">
        <v>140112.185879311</v>
      </c>
      <c r="O666">
        <v>12743.7852958024</v>
      </c>
      <c r="P666">
        <v>260084.86495314</v>
      </c>
      <c r="Q666">
        <v>853012.51540850999</v>
      </c>
      <c r="R666">
        <v>1681.7609429844299</v>
      </c>
      <c r="S666">
        <v>144137944.13983199</v>
      </c>
      <c r="T666">
        <v>85706.559390091905</v>
      </c>
      <c r="U666">
        <v>22.893999999999998</v>
      </c>
      <c r="V666">
        <v>43569.421634729901</v>
      </c>
      <c r="W666">
        <v>2.6708943495985002E-4</v>
      </c>
      <c r="X666">
        <v>5.9225351263499304</v>
      </c>
      <c r="Y666">
        <v>5.9225351263499304</v>
      </c>
      <c r="Z666">
        <v>5.4849174842624198</v>
      </c>
      <c r="AA666">
        <v>4.0682054172173903</v>
      </c>
      <c r="AB666">
        <v>17.314944164900599</v>
      </c>
      <c r="AC666">
        <v>17.314944164900599</v>
      </c>
      <c r="AD666">
        <v>17.314944164900599</v>
      </c>
      <c r="AE666">
        <v>17.314944164900599</v>
      </c>
      <c r="AF666">
        <v>2418243.7773682</v>
      </c>
      <c r="AG666">
        <v>219946.10042805399</v>
      </c>
      <c r="AH666">
        <v>4488902.7316292301</v>
      </c>
      <c r="AI666">
        <v>14722456.8969956</v>
      </c>
      <c r="AJ666">
        <v>130.14775753662701</v>
      </c>
      <c r="AK666">
        <v>130.14775753662701</v>
      </c>
      <c r="AL666">
        <v>102.787888429045</v>
      </c>
      <c r="AM666">
        <v>81.814189485721201</v>
      </c>
      <c r="AN666">
        <v>136.07029266297701</v>
      </c>
      <c r="AO666">
        <v>136.07029266297701</v>
      </c>
      <c r="AP666">
        <v>108.272805913307</v>
      </c>
      <c r="AQ666">
        <v>85.8823949029386</v>
      </c>
      <c r="AR666">
        <v>21491140.813569799</v>
      </c>
      <c r="AS666">
        <v>1954708.5256802801</v>
      </c>
      <c r="AT666">
        <v>32663473.018859498</v>
      </c>
      <c r="AU666">
        <v>88028621.781722501</v>
      </c>
      <c r="AV666">
        <v>1.04594412260821</v>
      </c>
      <c r="AW666">
        <v>1.04594412260821</v>
      </c>
      <c r="AX666">
        <v>1.05380238889905</v>
      </c>
      <c r="AY666">
        <v>1.05016435989659</v>
      </c>
      <c r="AZ666">
        <v>1.0959017876516599</v>
      </c>
      <c r="BA666">
        <v>1.0959017876516599</v>
      </c>
      <c r="BB666">
        <v>1.1064585439391199</v>
      </c>
      <c r="BC666">
        <v>1.0919205061170401</v>
      </c>
      <c r="BD666">
        <v>1.0332978127000301</v>
      </c>
      <c r="BE666">
        <v>1.0332978127000301</v>
      </c>
      <c r="BF666">
        <v>1.0326768231477901</v>
      </c>
      <c r="BG666">
        <v>1.02511969078169</v>
      </c>
      <c r="BH666">
        <v>0.13183847900000001</v>
      </c>
      <c r="BI666">
        <v>0.13183847900000001</v>
      </c>
      <c r="BJ666">
        <v>0.15242956899999999</v>
      </c>
      <c r="BK666">
        <v>0.19070941999999999</v>
      </c>
      <c r="BL666">
        <v>0.14117670099999999</v>
      </c>
      <c r="BM666">
        <v>0.14117670099999999</v>
      </c>
      <c r="BN666">
        <v>0.16157598500000001</v>
      </c>
      <c r="BO666">
        <v>0.188202072</v>
      </c>
      <c r="BP666">
        <v>0.12631505199999901</v>
      </c>
      <c r="BQ666">
        <v>0.12631505199999901</v>
      </c>
      <c r="BR666">
        <v>0.14329787299999999</v>
      </c>
      <c r="BS666">
        <v>0.18782644199999901</v>
      </c>
      <c r="BT666">
        <v>0.19521590599999999</v>
      </c>
      <c r="BU666">
        <v>0.19521590599999999</v>
      </c>
      <c r="BV666">
        <v>0.27827923900000001</v>
      </c>
      <c r="BW666">
        <v>0.37060473299999902</v>
      </c>
      <c r="BX666">
        <v>17.314944164900599</v>
      </c>
      <c r="BY666">
        <v>17.314944164900599</v>
      </c>
      <c r="BZ666">
        <v>17.314944164900599</v>
      </c>
      <c r="CA666">
        <v>17.314944164900599</v>
      </c>
      <c r="CB666">
        <v>2418243.7773682</v>
      </c>
      <c r="CC666">
        <v>219946.10042805399</v>
      </c>
      <c r="CD666">
        <v>4488902.7316292301</v>
      </c>
      <c r="CE666">
        <v>14722456.8969956</v>
      </c>
    </row>
    <row r="667" spans="1:83" x14ac:dyDescent="0.25">
      <c r="A667">
        <v>732</v>
      </c>
      <c r="B667" t="s">
        <v>92</v>
      </c>
      <c r="C667">
        <v>1</v>
      </c>
      <c r="D667">
        <v>2043</v>
      </c>
      <c r="E667">
        <v>2041</v>
      </c>
      <c r="F667">
        <v>0.14911079335479199</v>
      </c>
      <c r="G667">
        <v>1.3562398541028E-2</v>
      </c>
      <c r="H667">
        <v>0.22661744387927599</v>
      </c>
      <c r="I667">
        <v>0.61070936422490196</v>
      </c>
      <c r="J667">
        <v>153.42190772587799</v>
      </c>
      <c r="K667">
        <v>153.42190772587799</v>
      </c>
      <c r="L667">
        <v>125.61274803622101</v>
      </c>
      <c r="M667">
        <v>103.212971591534</v>
      </c>
      <c r="N667">
        <v>140564.27584282399</v>
      </c>
      <c r="O667">
        <v>12785.0485314993</v>
      </c>
      <c r="P667">
        <v>260923.308759287</v>
      </c>
      <c r="Q667">
        <v>855763.097204683</v>
      </c>
      <c r="R667">
        <v>1683.6823716153799</v>
      </c>
      <c r="S667">
        <v>144628291.97481099</v>
      </c>
      <c r="T667">
        <v>85899.985895825201</v>
      </c>
      <c r="U667">
        <v>22.893999999999998</v>
      </c>
      <c r="V667">
        <v>43959.664463088498</v>
      </c>
      <c r="W667">
        <v>2.6648665523691802E-4</v>
      </c>
      <c r="X667">
        <v>5.9795245294475396</v>
      </c>
      <c r="Y667">
        <v>5.9795245294475396</v>
      </c>
      <c r="Z667">
        <v>5.5302339473724098</v>
      </c>
      <c r="AA667">
        <v>4.1041564460101601</v>
      </c>
      <c r="AB667">
        <v>17.294625659803199</v>
      </c>
      <c r="AC667">
        <v>17.294625659803199</v>
      </c>
      <c r="AD667">
        <v>17.294625659803199</v>
      </c>
      <c r="AE667">
        <v>17.294625659803199</v>
      </c>
      <c r="AF667">
        <v>2423187.8051594701</v>
      </c>
      <c r="AG667">
        <v>220398.99617980799</v>
      </c>
      <c r="AH667">
        <v>4498070.3791450402</v>
      </c>
      <c r="AI667">
        <v>14752532.1371173</v>
      </c>
      <c r="AJ667">
        <v>130.14775753662701</v>
      </c>
      <c r="AK667">
        <v>130.14775753662701</v>
      </c>
      <c r="AL667">
        <v>102.787888429045</v>
      </c>
      <c r="AM667">
        <v>81.814189485721201</v>
      </c>
      <c r="AN667">
        <v>136.127282066074</v>
      </c>
      <c r="AO667">
        <v>136.127282066074</v>
      </c>
      <c r="AP667">
        <v>108.31812237641699</v>
      </c>
      <c r="AQ667">
        <v>85.918345931731295</v>
      </c>
      <c r="AR667">
        <v>21565639.357912701</v>
      </c>
      <c r="AS667">
        <v>1961506.5360705601</v>
      </c>
      <c r="AT667">
        <v>32775293.839957401</v>
      </c>
      <c r="AU667">
        <v>88325852.240870699</v>
      </c>
      <c r="AV667">
        <v>1.0463828561048301</v>
      </c>
      <c r="AW667">
        <v>1.0463828561048301</v>
      </c>
      <c r="AX667">
        <v>1.0542440217914</v>
      </c>
      <c r="AY667">
        <v>1.05060457991622</v>
      </c>
      <c r="AZ667">
        <v>1.0963614764752301</v>
      </c>
      <c r="BA667">
        <v>1.0963614764752301</v>
      </c>
      <c r="BB667">
        <v>1.1069222442421101</v>
      </c>
      <c r="BC667">
        <v>1.0923782299600799</v>
      </c>
      <c r="BD667">
        <v>1.0337312415540301</v>
      </c>
      <c r="BE667">
        <v>1.0337312415540301</v>
      </c>
      <c r="BF667">
        <v>1.0331096026300399</v>
      </c>
      <c r="BG667">
        <v>1.02554941228779</v>
      </c>
      <c r="BH667">
        <v>0.13183847900000001</v>
      </c>
      <c r="BI667">
        <v>0.13183847900000001</v>
      </c>
      <c r="BJ667">
        <v>0.15242956899999999</v>
      </c>
      <c r="BK667">
        <v>0.19070941999999999</v>
      </c>
      <c r="BL667">
        <v>0.14117670099999999</v>
      </c>
      <c r="BM667">
        <v>0.14117670099999999</v>
      </c>
      <c r="BN667">
        <v>0.16157598500000001</v>
      </c>
      <c r="BO667">
        <v>0.188202072</v>
      </c>
      <c r="BP667">
        <v>0.12631505199999901</v>
      </c>
      <c r="BQ667">
        <v>0.12631505199999901</v>
      </c>
      <c r="BR667">
        <v>0.14329787299999999</v>
      </c>
      <c r="BS667">
        <v>0.18782644199999901</v>
      </c>
      <c r="BT667">
        <v>0.19521590599999999</v>
      </c>
      <c r="BU667">
        <v>0.19521590599999999</v>
      </c>
      <c r="BV667">
        <v>0.27827923900000001</v>
      </c>
      <c r="BW667">
        <v>0.37060473299999902</v>
      </c>
      <c r="BX667">
        <v>17.294625659803199</v>
      </c>
      <c r="BY667">
        <v>17.294625659803199</v>
      </c>
      <c r="BZ667">
        <v>17.294625659803199</v>
      </c>
      <c r="CA667">
        <v>17.294625659803199</v>
      </c>
      <c r="CB667">
        <v>2423187.8051594701</v>
      </c>
      <c r="CC667">
        <v>220398.99617980799</v>
      </c>
      <c r="CD667">
        <v>4498070.3791450402</v>
      </c>
      <c r="CE667">
        <v>14752532.1371173</v>
      </c>
    </row>
    <row r="668" spans="1:83" x14ac:dyDescent="0.25">
      <c r="A668">
        <v>754</v>
      </c>
      <c r="B668" t="s">
        <v>92</v>
      </c>
      <c r="C668">
        <v>1</v>
      </c>
      <c r="D668">
        <v>2044</v>
      </c>
      <c r="E668">
        <v>2042</v>
      </c>
      <c r="F668">
        <v>0.149121895681776</v>
      </c>
      <c r="G668">
        <v>1.35635190549056E-2</v>
      </c>
      <c r="H668">
        <v>0.22662303105692</v>
      </c>
      <c r="I668">
        <v>0.61069155420639698</v>
      </c>
      <c r="J668">
        <v>153.45442260317901</v>
      </c>
      <c r="K668">
        <v>153.45442260317901</v>
      </c>
      <c r="L668">
        <v>125.633557245246</v>
      </c>
      <c r="M668">
        <v>103.224402532196</v>
      </c>
      <c r="N668">
        <v>141018.455238097</v>
      </c>
      <c r="O668">
        <v>12826.4631828245</v>
      </c>
      <c r="P668">
        <v>261765.45569567001</v>
      </c>
      <c r="Q668">
        <v>858526.060042175</v>
      </c>
      <c r="R668">
        <v>1685.55070879402</v>
      </c>
      <c r="S668">
        <v>145115548.09586</v>
      </c>
      <c r="T668">
        <v>86093.8489353943</v>
      </c>
      <c r="U668">
        <v>22.893999999999998</v>
      </c>
      <c r="V668">
        <v>44353.402620496097</v>
      </c>
      <c r="W668">
        <v>2.6588523589499402E-4</v>
      </c>
      <c r="X668">
        <v>6.0366247101884101</v>
      </c>
      <c r="Y668">
        <v>6.0366247101884101</v>
      </c>
      <c r="Z668">
        <v>5.5756284598371497</v>
      </c>
      <c r="AA668">
        <v>4.1401726901110196</v>
      </c>
      <c r="AB668">
        <v>17.270040356363999</v>
      </c>
      <c r="AC668">
        <v>17.270040356363999</v>
      </c>
      <c r="AD668">
        <v>17.270040356363999</v>
      </c>
      <c r="AE668">
        <v>17.270040356363999</v>
      </c>
      <c r="AF668">
        <v>2427550.7164686699</v>
      </c>
      <c r="AG668">
        <v>220798.30409706701</v>
      </c>
      <c r="AH668">
        <v>4506156.0721889399</v>
      </c>
      <c r="AI668">
        <v>14779063.224212</v>
      </c>
      <c r="AJ668">
        <v>130.14775753662701</v>
      </c>
      <c r="AK668">
        <v>130.14775753662701</v>
      </c>
      <c r="AL668">
        <v>102.787888429045</v>
      </c>
      <c r="AM668">
        <v>81.814189485721201</v>
      </c>
      <c r="AN668">
        <v>136.18438224681501</v>
      </c>
      <c r="AO668">
        <v>136.18438224681501</v>
      </c>
      <c r="AP668">
        <v>108.363516888882</v>
      </c>
      <c r="AQ668">
        <v>85.954362175832202</v>
      </c>
      <c r="AR668">
        <v>21639905.6249546</v>
      </c>
      <c r="AS668">
        <v>1968277.50176127</v>
      </c>
      <c r="AT668">
        <v>32886525.362969998</v>
      </c>
      <c r="AU668">
        <v>88620839.606174007</v>
      </c>
      <c r="AV668">
        <v>1.04682238399266</v>
      </c>
      <c r="AW668">
        <v>1.04682238399266</v>
      </c>
      <c r="AX668">
        <v>1.0546863651338101</v>
      </c>
      <c r="AY668">
        <v>1.0510455449270799</v>
      </c>
      <c r="AZ668">
        <v>1.0968219976327001</v>
      </c>
      <c r="BA668">
        <v>1.0968219976327001</v>
      </c>
      <c r="BB668">
        <v>1.10738669049476</v>
      </c>
      <c r="BC668">
        <v>1.09283672841635</v>
      </c>
      <c r="BD668">
        <v>1.0341654551944099</v>
      </c>
      <c r="BE668">
        <v>1.0341654551944099</v>
      </c>
      <c r="BF668">
        <v>1.0335430783199699</v>
      </c>
      <c r="BG668">
        <v>1.0259798610183399</v>
      </c>
      <c r="BH668">
        <v>0.13183847900000001</v>
      </c>
      <c r="BI668">
        <v>0.13183847900000001</v>
      </c>
      <c r="BJ668">
        <v>0.15242956899999999</v>
      </c>
      <c r="BK668">
        <v>0.19070941999999999</v>
      </c>
      <c r="BL668">
        <v>0.14117670099999999</v>
      </c>
      <c r="BM668">
        <v>0.14117670099999999</v>
      </c>
      <c r="BN668">
        <v>0.16157598500000001</v>
      </c>
      <c r="BO668">
        <v>0.188202072</v>
      </c>
      <c r="BP668">
        <v>0.12631505199999901</v>
      </c>
      <c r="BQ668">
        <v>0.12631505199999901</v>
      </c>
      <c r="BR668">
        <v>0.14329787299999999</v>
      </c>
      <c r="BS668">
        <v>0.18782644199999901</v>
      </c>
      <c r="BT668">
        <v>0.19521590599999999</v>
      </c>
      <c r="BU668">
        <v>0.19521590599999999</v>
      </c>
      <c r="BV668">
        <v>0.27827923900000001</v>
      </c>
      <c r="BW668">
        <v>0.37060473299999902</v>
      </c>
      <c r="BX668">
        <v>17.270040356363999</v>
      </c>
      <c r="BY668">
        <v>17.270040356363999</v>
      </c>
      <c r="BZ668">
        <v>17.270040356363999</v>
      </c>
      <c r="CA668">
        <v>17.270040356363999</v>
      </c>
      <c r="CB668">
        <v>2427550.7164686699</v>
      </c>
      <c r="CC668">
        <v>220798.30409706701</v>
      </c>
      <c r="CD668">
        <v>4506156.0721889399</v>
      </c>
      <c r="CE668">
        <v>14779063.224212</v>
      </c>
    </row>
    <row r="669" spans="1:83" x14ac:dyDescent="0.25">
      <c r="A669">
        <v>776</v>
      </c>
      <c r="B669" t="s">
        <v>92</v>
      </c>
      <c r="C669">
        <v>1</v>
      </c>
      <c r="D669">
        <v>2045</v>
      </c>
      <c r="E669">
        <v>2043</v>
      </c>
      <c r="F669">
        <v>0.14913437899929899</v>
      </c>
      <c r="G669">
        <v>1.3564727016068499E-2</v>
      </c>
      <c r="H669">
        <v>0.226629289339801</v>
      </c>
      <c r="I669">
        <v>0.61067160464482995</v>
      </c>
      <c r="J669">
        <v>153.483143694765</v>
      </c>
      <c r="K669">
        <v>153.483143694765</v>
      </c>
      <c r="L669">
        <v>125.650542305983</v>
      </c>
      <c r="M669">
        <v>103.23199724976099</v>
      </c>
      <c r="N669">
        <v>141474.679599022</v>
      </c>
      <c r="O669">
        <v>12868.0282931644</v>
      </c>
      <c r="P669">
        <v>262611.23645849602</v>
      </c>
      <c r="Q669">
        <v>861301.15874741098</v>
      </c>
      <c r="R669">
        <v>1687.37060645254</v>
      </c>
      <c r="S669">
        <v>145600087.141339</v>
      </c>
      <c r="T669">
        <v>86288.149493988705</v>
      </c>
      <c r="U669">
        <v>22.893999999999998</v>
      </c>
      <c r="V669">
        <v>44750.6674139346</v>
      </c>
      <c r="W669">
        <v>2.6528517386390502E-4</v>
      </c>
      <c r="X669">
        <v>6.0938282791640299</v>
      </c>
      <c r="Y669">
        <v>6.0938282791640299</v>
      </c>
      <c r="Z669">
        <v>5.6210959979643098</v>
      </c>
      <c r="AA669">
        <v>4.1762498850665102</v>
      </c>
      <c r="AB669">
        <v>17.241557878973801</v>
      </c>
      <c r="AC669">
        <v>17.241557878973801</v>
      </c>
      <c r="AD669">
        <v>17.241557878973801</v>
      </c>
      <c r="AE669">
        <v>17.241557878973801</v>
      </c>
      <c r="AF669">
        <v>2431377.8579911301</v>
      </c>
      <c r="AG669">
        <v>221148.207349195</v>
      </c>
      <c r="AH669">
        <v>4513244.25509285</v>
      </c>
      <c r="AI669">
        <v>14802326.754824501</v>
      </c>
      <c r="AJ669">
        <v>130.14775753662701</v>
      </c>
      <c r="AK669">
        <v>130.14775753662701</v>
      </c>
      <c r="AL669">
        <v>102.787888429045</v>
      </c>
      <c r="AM669">
        <v>81.814189485721201</v>
      </c>
      <c r="AN669">
        <v>136.24158581579101</v>
      </c>
      <c r="AO669">
        <v>136.24158581579101</v>
      </c>
      <c r="AP669">
        <v>108.408984427009</v>
      </c>
      <c r="AQ669">
        <v>85.990439370787698</v>
      </c>
      <c r="AR669">
        <v>21713978.5780675</v>
      </c>
      <c r="AS669">
        <v>1975025.4355880599</v>
      </c>
      <c r="AT669">
        <v>32997244.276655</v>
      </c>
      <c r="AU669">
        <v>88913838.851029202</v>
      </c>
      <c r="AV669">
        <v>1.0472626537673</v>
      </c>
      <c r="AW669">
        <v>1.0472626537673</v>
      </c>
      <c r="AX669">
        <v>1.05512937372976</v>
      </c>
      <c r="AY669">
        <v>1.0514872067294001</v>
      </c>
      <c r="AZ669">
        <v>1.0972832961118899</v>
      </c>
      <c r="BA669">
        <v>1.0972832961118899</v>
      </c>
      <c r="BB669">
        <v>1.1078518352422</v>
      </c>
      <c r="BC669">
        <v>1.0932959513695699</v>
      </c>
      <c r="BD669">
        <v>1.0346004017516</v>
      </c>
      <c r="BE669">
        <v>1.0346004017516</v>
      </c>
      <c r="BF669">
        <v>1.0339772059271199</v>
      </c>
      <c r="BG669">
        <v>1.02641098992303</v>
      </c>
      <c r="BH669">
        <v>0.13183847900000001</v>
      </c>
      <c r="BI669">
        <v>0.13183847900000001</v>
      </c>
      <c r="BJ669">
        <v>0.15242956899999999</v>
      </c>
      <c r="BK669">
        <v>0.19070941999999999</v>
      </c>
      <c r="BL669">
        <v>0.14117670099999999</v>
      </c>
      <c r="BM669">
        <v>0.14117670099999999</v>
      </c>
      <c r="BN669">
        <v>0.16157598500000001</v>
      </c>
      <c r="BO669">
        <v>0.188202072</v>
      </c>
      <c r="BP669">
        <v>0.12631505199999901</v>
      </c>
      <c r="BQ669">
        <v>0.12631505199999901</v>
      </c>
      <c r="BR669">
        <v>0.14329787299999999</v>
      </c>
      <c r="BS669">
        <v>0.18782644199999901</v>
      </c>
      <c r="BT669">
        <v>0.19521590599999999</v>
      </c>
      <c r="BU669">
        <v>0.19521590599999999</v>
      </c>
      <c r="BV669">
        <v>0.27827923900000001</v>
      </c>
      <c r="BW669">
        <v>0.37060473299999902</v>
      </c>
      <c r="BX669">
        <v>17.241557878973801</v>
      </c>
      <c r="BY669">
        <v>17.241557878973801</v>
      </c>
      <c r="BZ669">
        <v>17.241557878973801</v>
      </c>
      <c r="CA669">
        <v>17.241557878973801</v>
      </c>
      <c r="CB669">
        <v>2431377.8579911301</v>
      </c>
      <c r="CC669">
        <v>221148.207349195</v>
      </c>
      <c r="CD669">
        <v>4513244.25509285</v>
      </c>
      <c r="CE669">
        <v>14802326.754824501</v>
      </c>
    </row>
    <row r="670" spans="1:83" x14ac:dyDescent="0.25">
      <c r="A670">
        <v>798</v>
      </c>
      <c r="B670" t="s">
        <v>92</v>
      </c>
      <c r="C670">
        <v>1</v>
      </c>
      <c r="D670">
        <v>2046</v>
      </c>
      <c r="E670">
        <v>2044</v>
      </c>
      <c r="F670">
        <v>0.14914812268357799</v>
      </c>
      <c r="G670">
        <v>1.35660148224079E-2</v>
      </c>
      <c r="H670">
        <v>0.22663616013012799</v>
      </c>
      <c r="I670">
        <v>0.61064970236388505</v>
      </c>
      <c r="J670">
        <v>153.50840624084</v>
      </c>
      <c r="K670">
        <v>153.50840624084</v>
      </c>
      <c r="L670">
        <v>125.664040646312</v>
      </c>
      <c r="M670">
        <v>103.23609387433901</v>
      </c>
      <c r="N670">
        <v>141932.90800947</v>
      </c>
      <c r="O670">
        <v>12909.7430071504</v>
      </c>
      <c r="P670">
        <v>263460.587377619</v>
      </c>
      <c r="Q670">
        <v>864088.16792146303</v>
      </c>
      <c r="R670">
        <v>1689.14637554156</v>
      </c>
      <c r="S670">
        <v>146082257.75583601</v>
      </c>
      <c r="T670">
        <v>86482.888559021594</v>
      </c>
      <c r="U670">
        <v>22.893999999999998</v>
      </c>
      <c r="V670">
        <v>45151.490430796301</v>
      </c>
      <c r="W670">
        <v>2.6468646608041101E-4</v>
      </c>
      <c r="X670">
        <v>6.1511284030448401</v>
      </c>
      <c r="Y670">
        <v>6.1511284030448401</v>
      </c>
      <c r="Z670">
        <v>5.6666319160986998</v>
      </c>
      <c r="AA670">
        <v>4.21238408744978</v>
      </c>
      <c r="AB670">
        <v>17.209520301168101</v>
      </c>
      <c r="AC670">
        <v>17.209520301168101</v>
      </c>
      <c r="AD670">
        <v>17.209520301168101</v>
      </c>
      <c r="AE670">
        <v>17.209520301168101</v>
      </c>
      <c r="AF670">
        <v>2434711.3706606301</v>
      </c>
      <c r="AG670">
        <v>221452.59414721999</v>
      </c>
      <c r="AH670">
        <v>4519413.40514737</v>
      </c>
      <c r="AI670">
        <v>14822579.7768832</v>
      </c>
      <c r="AJ670">
        <v>130.14775753662701</v>
      </c>
      <c r="AK670">
        <v>130.14775753662701</v>
      </c>
      <c r="AL670">
        <v>102.787888429045</v>
      </c>
      <c r="AM670">
        <v>81.814189485721201</v>
      </c>
      <c r="AN670">
        <v>136.298885939672</v>
      </c>
      <c r="AO670">
        <v>136.298885939672</v>
      </c>
      <c r="AP670">
        <v>108.454520345144</v>
      </c>
      <c r="AQ670">
        <v>86.026573573170893</v>
      </c>
      <c r="AR670">
        <v>21787894.501661502</v>
      </c>
      <c r="AS670">
        <v>1981754.0740064899</v>
      </c>
      <c r="AT670">
        <v>33107521.960922498</v>
      </c>
      <c r="AU670">
        <v>89205087.219245896</v>
      </c>
      <c r="AV670">
        <v>1.0477036168804701</v>
      </c>
      <c r="AW670">
        <v>1.0477036168804701</v>
      </c>
      <c r="AX670">
        <v>1.0555730057883499</v>
      </c>
      <c r="AY670">
        <v>1.0519295207563</v>
      </c>
      <c r="AZ670">
        <v>1.09774532104569</v>
      </c>
      <c r="BA670">
        <v>1.09774532104569</v>
      </c>
      <c r="BB670">
        <v>1.1083176346053101</v>
      </c>
      <c r="BC670">
        <v>1.09375585248082</v>
      </c>
      <c r="BD670">
        <v>1.0350360332642801</v>
      </c>
      <c r="BE670">
        <v>1.0350360332642801</v>
      </c>
      <c r="BF670">
        <v>1.0344119444983499</v>
      </c>
      <c r="BG670">
        <v>1.0268427554978301</v>
      </c>
      <c r="BH670">
        <v>0.13183847900000001</v>
      </c>
      <c r="BI670">
        <v>0.13183847900000001</v>
      </c>
      <c r="BJ670">
        <v>0.15242956899999999</v>
      </c>
      <c r="BK670">
        <v>0.19070941999999999</v>
      </c>
      <c r="BL670">
        <v>0.14117670099999999</v>
      </c>
      <c r="BM670">
        <v>0.14117670099999999</v>
      </c>
      <c r="BN670">
        <v>0.16157598500000001</v>
      </c>
      <c r="BO670">
        <v>0.188202072</v>
      </c>
      <c r="BP670">
        <v>0.12631505199999901</v>
      </c>
      <c r="BQ670">
        <v>0.12631505199999901</v>
      </c>
      <c r="BR670">
        <v>0.14329787299999999</v>
      </c>
      <c r="BS670">
        <v>0.18782644199999901</v>
      </c>
      <c r="BT670">
        <v>0.19521590599999999</v>
      </c>
      <c r="BU670">
        <v>0.19521590599999999</v>
      </c>
      <c r="BV670">
        <v>0.27827923900000001</v>
      </c>
      <c r="BW670">
        <v>0.37060473299999902</v>
      </c>
      <c r="BX670">
        <v>17.209520301168101</v>
      </c>
      <c r="BY670">
        <v>17.209520301168101</v>
      </c>
      <c r="BZ670">
        <v>17.209520301168101</v>
      </c>
      <c r="CA670">
        <v>17.209520301168101</v>
      </c>
      <c r="CB670">
        <v>2434711.3706606301</v>
      </c>
      <c r="CC670">
        <v>221452.59414721999</v>
      </c>
      <c r="CD670">
        <v>4519413.40514737</v>
      </c>
      <c r="CE670">
        <v>14822579.7768832</v>
      </c>
    </row>
    <row r="671" spans="1:83" x14ac:dyDescent="0.25">
      <c r="A671">
        <v>820</v>
      </c>
      <c r="B671" t="s">
        <v>92</v>
      </c>
      <c r="C671">
        <v>1</v>
      </c>
      <c r="D671">
        <v>2047</v>
      </c>
      <c r="E671">
        <v>2045</v>
      </c>
      <c r="F671">
        <v>0.149163015312369</v>
      </c>
      <c r="G671">
        <v>1.35673754521797E-2</v>
      </c>
      <c r="H671">
        <v>0.22664358930012701</v>
      </c>
      <c r="I671">
        <v>0.61062601993532295</v>
      </c>
      <c r="J671">
        <v>153.53052042335801</v>
      </c>
      <c r="K671">
        <v>153.53052042335801</v>
      </c>
      <c r="L671">
        <v>125.674364471036</v>
      </c>
      <c r="M671">
        <v>103.237005260131</v>
      </c>
      <c r="N671">
        <v>142393.102848143</v>
      </c>
      <c r="O671">
        <v>12951.6065634362</v>
      </c>
      <c r="P671">
        <v>264313.45001259103</v>
      </c>
      <c r="Q671">
        <v>866886.88051887299</v>
      </c>
      <c r="R671">
        <v>1690.88201024818</v>
      </c>
      <c r="S671">
        <v>146562384.37652001</v>
      </c>
      <c r="T671">
        <v>86678.067120134496</v>
      </c>
      <c r="U671">
        <v>22.893999999999998</v>
      </c>
      <c r="V671">
        <v>45555.903541395797</v>
      </c>
      <c r="W671">
        <v>2.6408910948818302E-4</v>
      </c>
      <c r="X671">
        <v>6.2085187633800603</v>
      </c>
      <c r="Y671">
        <v>6.2085187633800603</v>
      </c>
      <c r="Z671">
        <v>5.7122319186403097</v>
      </c>
      <c r="AA671">
        <v>4.2485716510590299</v>
      </c>
      <c r="AB671">
        <v>17.174244123350899</v>
      </c>
      <c r="AC671">
        <v>17.174244123350899</v>
      </c>
      <c r="AD671">
        <v>17.174244123350899</v>
      </c>
      <c r="AE671">
        <v>17.174244123350899</v>
      </c>
      <c r="AF671">
        <v>2437590.4112917599</v>
      </c>
      <c r="AG671">
        <v>221715.077974524</v>
      </c>
      <c r="AH671">
        <v>4524736.4445046699</v>
      </c>
      <c r="AI671">
        <v>14840061.139982199</v>
      </c>
      <c r="AJ671">
        <v>130.14775753662701</v>
      </c>
      <c r="AK671">
        <v>130.14775753662701</v>
      </c>
      <c r="AL671">
        <v>102.787888429045</v>
      </c>
      <c r="AM671">
        <v>81.814189485721201</v>
      </c>
      <c r="AN671">
        <v>136.35627630000701</v>
      </c>
      <c r="AO671">
        <v>136.35627630000701</v>
      </c>
      <c r="AP671">
        <v>108.500120347685</v>
      </c>
      <c r="AQ671">
        <v>86.062761136780196</v>
      </c>
      <c r="AR671">
        <v>21861687.184972301</v>
      </c>
      <c r="AS671">
        <v>1988466.8960029399</v>
      </c>
      <c r="AT671">
        <v>33217424.851479501</v>
      </c>
      <c r="AU671">
        <v>89494805.444065705</v>
      </c>
      <c r="AV671">
        <v>1.0481452284452699</v>
      </c>
      <c r="AW671">
        <v>1.0481452284452699</v>
      </c>
      <c r="AX671">
        <v>1.05601722267077</v>
      </c>
      <c r="AY671">
        <v>1.0523724458030499</v>
      </c>
      <c r="AZ671">
        <v>1.09820802540327</v>
      </c>
      <c r="BA671">
        <v>1.09820802540327</v>
      </c>
      <c r="BB671">
        <v>1.1087840480145901</v>
      </c>
      <c r="BC671">
        <v>1.09421638890701</v>
      </c>
      <c r="BD671">
        <v>1.0354723053882999</v>
      </c>
      <c r="BE671">
        <v>1.0354723053882999</v>
      </c>
      <c r="BF671">
        <v>1.0348472561694599</v>
      </c>
      <c r="BG671">
        <v>1.02727511752067</v>
      </c>
      <c r="BH671">
        <v>0.13183847900000001</v>
      </c>
      <c r="BI671">
        <v>0.13183847900000001</v>
      </c>
      <c r="BJ671">
        <v>0.15242956899999999</v>
      </c>
      <c r="BK671">
        <v>0.19070941999999999</v>
      </c>
      <c r="BL671">
        <v>0.14117670099999999</v>
      </c>
      <c r="BM671">
        <v>0.14117670099999999</v>
      </c>
      <c r="BN671">
        <v>0.16157598500000001</v>
      </c>
      <c r="BO671">
        <v>0.188202072</v>
      </c>
      <c r="BP671">
        <v>0.12631505199999901</v>
      </c>
      <c r="BQ671">
        <v>0.12631505199999901</v>
      </c>
      <c r="BR671">
        <v>0.14329787299999999</v>
      </c>
      <c r="BS671">
        <v>0.18782644199999901</v>
      </c>
      <c r="BT671">
        <v>0.19521590599999999</v>
      </c>
      <c r="BU671">
        <v>0.19521590599999999</v>
      </c>
      <c r="BV671">
        <v>0.27827923900000001</v>
      </c>
      <c r="BW671">
        <v>0.37060473299999902</v>
      </c>
      <c r="BX671">
        <v>17.174244123350899</v>
      </c>
      <c r="BY671">
        <v>17.174244123350899</v>
      </c>
      <c r="BZ671">
        <v>17.174244123350899</v>
      </c>
      <c r="CA671">
        <v>17.174244123350899</v>
      </c>
      <c r="CB671">
        <v>2437590.4112917599</v>
      </c>
      <c r="CC671">
        <v>221715.077974524</v>
      </c>
      <c r="CD671">
        <v>4524736.4445046699</v>
      </c>
      <c r="CE671">
        <v>14840061.139982199</v>
      </c>
    </row>
    <row r="672" spans="1:83" x14ac:dyDescent="0.25">
      <c r="A672">
        <v>842</v>
      </c>
      <c r="B672" t="s">
        <v>92</v>
      </c>
      <c r="C672">
        <v>1</v>
      </c>
      <c r="D672">
        <v>2048</v>
      </c>
      <c r="E672">
        <v>2046</v>
      </c>
      <c r="F672">
        <v>0.14917895396194999</v>
      </c>
      <c r="G672">
        <v>1.3568802419358501E-2</v>
      </c>
      <c r="H672">
        <v>0.226651526850386</v>
      </c>
      <c r="I672">
        <v>0.61060071676830296</v>
      </c>
      <c r="J672">
        <v>153.549773155119</v>
      </c>
      <c r="K672">
        <v>153.549773155119</v>
      </c>
      <c r="L672">
        <v>125.68180256328399</v>
      </c>
      <c r="M672">
        <v>103.235020790733</v>
      </c>
      <c r="N672">
        <v>142855.229554391</v>
      </c>
      <c r="O672">
        <v>12993.618288073299</v>
      </c>
      <c r="P672">
        <v>265169.77078182402</v>
      </c>
      <c r="Q672">
        <v>869697.10654338205</v>
      </c>
      <c r="R672">
        <v>1692.5812103691301</v>
      </c>
      <c r="S672">
        <v>147040768.88549599</v>
      </c>
      <c r="T672">
        <v>86873.686169202294</v>
      </c>
      <c r="U672">
        <v>22.893999999999998</v>
      </c>
      <c r="V672">
        <v>45963.938901503898</v>
      </c>
      <c r="W672">
        <v>2.6349310103779099E-4</v>
      </c>
      <c r="X672">
        <v>6.26599351824155</v>
      </c>
      <c r="Y672">
        <v>6.26599351824155</v>
      </c>
      <c r="Z672">
        <v>5.7578920339889201</v>
      </c>
      <c r="AA672">
        <v>4.28480920476182</v>
      </c>
      <c r="AB672">
        <v>17.136022100250599</v>
      </c>
      <c r="AC672">
        <v>17.136022100250599</v>
      </c>
      <c r="AD672">
        <v>17.136022100250599</v>
      </c>
      <c r="AE672">
        <v>17.136022100250599</v>
      </c>
      <c r="AF672">
        <v>2440051.3573290501</v>
      </c>
      <c r="AG672">
        <v>221939.01630479301</v>
      </c>
      <c r="AH672">
        <v>4529281.1208092403</v>
      </c>
      <c r="AI672">
        <v>14854992.7429887</v>
      </c>
      <c r="AJ672">
        <v>130.14775753662701</v>
      </c>
      <c r="AK672">
        <v>130.14775753662701</v>
      </c>
      <c r="AL672">
        <v>102.787888429045</v>
      </c>
      <c r="AM672">
        <v>81.814189485721201</v>
      </c>
      <c r="AN672">
        <v>136.41375105486799</v>
      </c>
      <c r="AO672">
        <v>136.41375105486799</v>
      </c>
      <c r="AP672">
        <v>108.54578046303401</v>
      </c>
      <c r="AQ672">
        <v>86.098998690483</v>
      </c>
      <c r="AR672">
        <v>21935388.092099302</v>
      </c>
      <c r="AS672">
        <v>1995167.1405978701</v>
      </c>
      <c r="AT672">
        <v>33327014.777152698</v>
      </c>
      <c r="AU672">
        <v>89783198.875646904</v>
      </c>
      <c r="AV672">
        <v>1.0485874469657801</v>
      </c>
      <c r="AW672">
        <v>1.0485874469657801</v>
      </c>
      <c r="AX672">
        <v>1.05646198865772</v>
      </c>
      <c r="AY672">
        <v>1.05281594377856</v>
      </c>
      <c r="AZ672">
        <v>1.09867136570672</v>
      </c>
      <c r="BA672">
        <v>1.09867136570672</v>
      </c>
      <c r="BB672">
        <v>1.1092510379659299</v>
      </c>
      <c r="BC672">
        <v>1.0946775210424899</v>
      </c>
      <c r="BD672">
        <v>1.03590917712944</v>
      </c>
      <c r="BE672">
        <v>1.03590917712944</v>
      </c>
      <c r="BF672">
        <v>1.0352831059371901</v>
      </c>
      <c r="BG672">
        <v>1.02770803880888</v>
      </c>
      <c r="BH672">
        <v>0.13183847900000001</v>
      </c>
      <c r="BI672">
        <v>0.13183847900000001</v>
      </c>
      <c r="BJ672">
        <v>0.15242956899999999</v>
      </c>
      <c r="BK672">
        <v>0.19070941999999999</v>
      </c>
      <c r="BL672">
        <v>0.14117670099999999</v>
      </c>
      <c r="BM672">
        <v>0.14117670099999999</v>
      </c>
      <c r="BN672">
        <v>0.16157598500000001</v>
      </c>
      <c r="BO672">
        <v>0.188202072</v>
      </c>
      <c r="BP672">
        <v>0.12631505199999901</v>
      </c>
      <c r="BQ672">
        <v>0.12631505199999901</v>
      </c>
      <c r="BR672">
        <v>0.14329787299999999</v>
      </c>
      <c r="BS672">
        <v>0.18782644199999901</v>
      </c>
      <c r="BT672">
        <v>0.19521590599999999</v>
      </c>
      <c r="BU672">
        <v>0.19521590599999999</v>
      </c>
      <c r="BV672">
        <v>0.27827923900000001</v>
      </c>
      <c r="BW672">
        <v>0.37060473299999902</v>
      </c>
      <c r="BX672">
        <v>17.136022100250599</v>
      </c>
      <c r="BY672">
        <v>17.136022100250599</v>
      </c>
      <c r="BZ672">
        <v>17.136022100250599</v>
      </c>
      <c r="CA672">
        <v>17.136022100250599</v>
      </c>
      <c r="CB672">
        <v>2440051.3573290501</v>
      </c>
      <c r="CC672">
        <v>221939.01630479301</v>
      </c>
      <c r="CD672">
        <v>4529281.1208092403</v>
      </c>
      <c r="CE672">
        <v>14854992.7429887</v>
      </c>
    </row>
    <row r="673" spans="1:83" x14ac:dyDescent="0.25">
      <c r="A673">
        <v>864</v>
      </c>
      <c r="B673" t="s">
        <v>92</v>
      </c>
      <c r="C673">
        <v>1</v>
      </c>
      <c r="D673">
        <v>2049</v>
      </c>
      <c r="E673">
        <v>2047</v>
      </c>
      <c r="F673">
        <v>0.14919584356228899</v>
      </c>
      <c r="G673">
        <v>1.3570289732743599E-2</v>
      </c>
      <c r="H673">
        <v>0.226659926596501</v>
      </c>
      <c r="I673">
        <v>0.610573940108465</v>
      </c>
      <c r="J673">
        <v>153.56642974109701</v>
      </c>
      <c r="K673">
        <v>153.56642974109701</v>
      </c>
      <c r="L673">
        <v>125.68662195712</v>
      </c>
      <c r="M673">
        <v>103.230408055331</v>
      </c>
      <c r="N673">
        <v>143319.25641191399</v>
      </c>
      <c r="O673">
        <v>13035.7775883954</v>
      </c>
      <c r="P673">
        <v>266029.50061997998</v>
      </c>
      <c r="Q673">
        <v>872518.67184331105</v>
      </c>
      <c r="R673">
        <v>1694.2474020892901</v>
      </c>
      <c r="S673">
        <v>147517692.14762101</v>
      </c>
      <c r="T673">
        <v>87069.746700338495</v>
      </c>
      <c r="U673">
        <v>22.893999999999998</v>
      </c>
      <c r="V673">
        <v>46375.628954904299</v>
      </c>
      <c r="W673">
        <v>2.6289843768668699E-4</v>
      </c>
      <c r="X673">
        <v>6.3235472670266502</v>
      </c>
      <c r="Y673">
        <v>6.3235472670266502</v>
      </c>
      <c r="Z673">
        <v>5.8036085906319101</v>
      </c>
      <c r="AA673">
        <v>4.3210936321668099</v>
      </c>
      <c r="AB673">
        <v>17.095124937443298</v>
      </c>
      <c r="AC673">
        <v>17.095124937443298</v>
      </c>
      <c r="AD673">
        <v>17.095124937443298</v>
      </c>
      <c r="AE673">
        <v>17.095124937443298</v>
      </c>
      <c r="AF673">
        <v>2442127.9971994702</v>
      </c>
      <c r="AG673">
        <v>222127.52802406199</v>
      </c>
      <c r="AH673">
        <v>4533110.3611484896</v>
      </c>
      <c r="AI673">
        <v>14867580.694092</v>
      </c>
      <c r="AJ673">
        <v>130.14775753662701</v>
      </c>
      <c r="AK673">
        <v>130.14775753662701</v>
      </c>
      <c r="AL673">
        <v>102.787888429045</v>
      </c>
      <c r="AM673">
        <v>81.814189485721201</v>
      </c>
      <c r="AN673">
        <v>136.471304803653</v>
      </c>
      <c r="AO673">
        <v>136.471304803653</v>
      </c>
      <c r="AP673">
        <v>108.59149701967701</v>
      </c>
      <c r="AQ673">
        <v>86.135283117887994</v>
      </c>
      <c r="AR673">
        <v>22009026.520326499</v>
      </c>
      <c r="AS673">
        <v>2001857.8231488899</v>
      </c>
      <c r="AT673">
        <v>33436349.273864999</v>
      </c>
      <c r="AU673">
        <v>90070458.530280694</v>
      </c>
      <c r="AV673">
        <v>1.0490302340875299</v>
      </c>
      <c r="AW673">
        <v>1.0490302340875299</v>
      </c>
      <c r="AX673">
        <v>1.05690727073471</v>
      </c>
      <c r="AY673">
        <v>1.0532599794762101</v>
      </c>
      <c r="AZ673">
        <v>1.0991353017696299</v>
      </c>
      <c r="BA673">
        <v>1.0991353017696299</v>
      </c>
      <c r="BB673">
        <v>1.1097185697951699</v>
      </c>
      <c r="BC673">
        <v>1.0951392122807599</v>
      </c>
      <c r="BD673">
        <v>1.0363466105969701</v>
      </c>
      <c r="BE673">
        <v>1.0363466105969701</v>
      </c>
      <c r="BF673">
        <v>1.03571946144892</v>
      </c>
      <c r="BG673">
        <v>1.02814148499545</v>
      </c>
      <c r="BH673">
        <v>0.13183847900000001</v>
      </c>
      <c r="BI673">
        <v>0.13183847900000001</v>
      </c>
      <c r="BJ673">
        <v>0.15242956899999999</v>
      </c>
      <c r="BK673">
        <v>0.19070941999999999</v>
      </c>
      <c r="BL673">
        <v>0.14117670099999999</v>
      </c>
      <c r="BM673">
        <v>0.14117670099999999</v>
      </c>
      <c r="BN673">
        <v>0.16157598500000001</v>
      </c>
      <c r="BO673">
        <v>0.188202072</v>
      </c>
      <c r="BP673">
        <v>0.12631505199999901</v>
      </c>
      <c r="BQ673">
        <v>0.12631505199999901</v>
      </c>
      <c r="BR673">
        <v>0.14329787299999999</v>
      </c>
      <c r="BS673">
        <v>0.18782644199999901</v>
      </c>
      <c r="BT673">
        <v>0.19521590599999999</v>
      </c>
      <c r="BU673">
        <v>0.19521590599999999</v>
      </c>
      <c r="BV673">
        <v>0.27827923900000001</v>
      </c>
      <c r="BW673">
        <v>0.37060473299999902</v>
      </c>
      <c r="BX673">
        <v>17.095124937443298</v>
      </c>
      <c r="BY673">
        <v>17.095124937443298</v>
      </c>
      <c r="BZ673">
        <v>17.095124937443298</v>
      </c>
      <c r="CA673">
        <v>17.095124937443298</v>
      </c>
      <c r="CB673">
        <v>2442127.9971994702</v>
      </c>
      <c r="CC673">
        <v>222127.52802406199</v>
      </c>
      <c r="CD673">
        <v>4533110.3611484896</v>
      </c>
      <c r="CE673">
        <v>14867580.694092</v>
      </c>
    </row>
    <row r="674" spans="1:83" x14ac:dyDescent="0.25">
      <c r="A674">
        <v>886</v>
      </c>
      <c r="B674" t="s">
        <v>92</v>
      </c>
      <c r="C674">
        <v>1</v>
      </c>
      <c r="D674">
        <v>2050</v>
      </c>
      <c r="E674">
        <v>2048</v>
      </c>
      <c r="F674">
        <v>0.14921359630389899</v>
      </c>
      <c r="G674">
        <v>1.35718318583915E-2</v>
      </c>
      <c r="H674">
        <v>0.22666874588084199</v>
      </c>
      <c r="I674">
        <v>0.61054582595686502</v>
      </c>
      <c r="J674">
        <v>153.580735424083</v>
      </c>
      <c r="K674">
        <v>153.580735424083</v>
      </c>
      <c r="L674">
        <v>125.689069493594</v>
      </c>
      <c r="M674">
        <v>103.223414408061</v>
      </c>
      <c r="N674">
        <v>143785.15434839</v>
      </c>
      <c r="O674">
        <v>13078.083947355501</v>
      </c>
      <c r="P674">
        <v>266892.59466050501</v>
      </c>
      <c r="Q674">
        <v>875351.41699570697</v>
      </c>
      <c r="R674">
        <v>1695.8837573206199</v>
      </c>
      <c r="S674">
        <v>147993415.44530499</v>
      </c>
      <c r="T674">
        <v>87266.249709900105</v>
      </c>
      <c r="U674">
        <v>22.893999999999998</v>
      </c>
      <c r="V674">
        <v>46791.006435973497</v>
      </c>
      <c r="W674">
        <v>2.62305116399187E-4</v>
      </c>
      <c r="X674">
        <v>6.3811750179880899</v>
      </c>
      <c r="Y674">
        <v>6.3811750179880899</v>
      </c>
      <c r="Z674">
        <v>5.8493781950809396</v>
      </c>
      <c r="AA674">
        <v>4.3574220528723098</v>
      </c>
      <c r="AB674">
        <v>17.051802869467899</v>
      </c>
      <c r="AC674">
        <v>17.051802869467899</v>
      </c>
      <c r="AD674">
        <v>17.051802869467899</v>
      </c>
      <c r="AE674">
        <v>17.051802869467899</v>
      </c>
      <c r="AF674">
        <v>2443851.70773469</v>
      </c>
      <c r="AG674">
        <v>222283.50968754699</v>
      </c>
      <c r="AH674">
        <v>4536282.6020349097</v>
      </c>
      <c r="AI674">
        <v>14878016.3922021</v>
      </c>
      <c r="AJ674">
        <v>130.14775753662701</v>
      </c>
      <c r="AK674">
        <v>130.14775753662701</v>
      </c>
      <c r="AL674">
        <v>102.787888429045</v>
      </c>
      <c r="AM674">
        <v>81.814189485721201</v>
      </c>
      <c r="AN674">
        <v>136.52893255461501</v>
      </c>
      <c r="AO674">
        <v>136.52893255461501</v>
      </c>
      <c r="AP674">
        <v>108.637266624126</v>
      </c>
      <c r="AQ674">
        <v>86.171611538593496</v>
      </c>
      <c r="AR674">
        <v>22082629.747891098</v>
      </c>
      <c r="AS674">
        <v>2008541.7505727699</v>
      </c>
      <c r="AT674">
        <v>33545481.877609901</v>
      </c>
      <c r="AU674">
        <v>90356762.069231704</v>
      </c>
      <c r="AV674">
        <v>1.0494735543667999</v>
      </c>
      <c r="AW674">
        <v>1.0494735543667999</v>
      </c>
      <c r="AX674">
        <v>1.0573530383935601</v>
      </c>
      <c r="AY674">
        <v>1.05370452036187</v>
      </c>
      <c r="AZ674">
        <v>1.0995997964553901</v>
      </c>
      <c r="BA674">
        <v>1.0995997964553901</v>
      </c>
      <c r="BB674">
        <v>1.1101866114697301</v>
      </c>
      <c r="BC674">
        <v>1.0956014287941001</v>
      </c>
      <c r="BD674">
        <v>1.03678457077571</v>
      </c>
      <c r="BE674">
        <v>1.03678457077571</v>
      </c>
      <c r="BF674">
        <v>1.0361562928080701</v>
      </c>
      <c r="BG674">
        <v>1.0285754243221401</v>
      </c>
      <c r="BH674">
        <v>0.13183847900000001</v>
      </c>
      <c r="BI674">
        <v>0.13183847900000001</v>
      </c>
      <c r="BJ674">
        <v>0.15242956899999999</v>
      </c>
      <c r="BK674">
        <v>0.19070941999999999</v>
      </c>
      <c r="BL674">
        <v>0.14117670099999999</v>
      </c>
      <c r="BM674">
        <v>0.14117670099999999</v>
      </c>
      <c r="BN674">
        <v>0.16157598500000001</v>
      </c>
      <c r="BO674">
        <v>0.188202072</v>
      </c>
      <c r="BP674">
        <v>0.12631505199999901</v>
      </c>
      <c r="BQ674">
        <v>0.12631505199999901</v>
      </c>
      <c r="BR674">
        <v>0.14329787299999999</v>
      </c>
      <c r="BS674">
        <v>0.18782644199999901</v>
      </c>
      <c r="BT674">
        <v>0.19521590599999999</v>
      </c>
      <c r="BU674">
        <v>0.19521590599999999</v>
      </c>
      <c r="BV674">
        <v>0.27827923900000001</v>
      </c>
      <c r="BW674">
        <v>0.37060473299999902</v>
      </c>
      <c r="BX674">
        <v>17.051802869467899</v>
      </c>
      <c r="BY674">
        <v>17.051802869467899</v>
      </c>
      <c r="BZ674">
        <v>17.051802869467899</v>
      </c>
      <c r="CA674">
        <v>17.051802869467899</v>
      </c>
      <c r="CB674">
        <v>2443851.70773469</v>
      </c>
      <c r="CC674">
        <v>222283.50968754699</v>
      </c>
      <c r="CD674">
        <v>4536282.6020349097</v>
      </c>
      <c r="CE674">
        <v>14878016.3922021</v>
      </c>
    </row>
    <row r="675" spans="1:83" x14ac:dyDescent="0.25">
      <c r="A675">
        <v>908</v>
      </c>
      <c r="B675" t="s">
        <v>92</v>
      </c>
      <c r="C675">
        <v>1</v>
      </c>
      <c r="D675">
        <v>2051</v>
      </c>
      <c r="E675">
        <v>2049</v>
      </c>
      <c r="F675">
        <v>0.149232131089446</v>
      </c>
      <c r="G675">
        <v>1.3573423684924001E-2</v>
      </c>
      <c r="H675">
        <v>0.22667794530609001</v>
      </c>
      <c r="I675">
        <v>0.61051649991953905</v>
      </c>
      <c r="J675">
        <v>153.592916829068</v>
      </c>
      <c r="K675">
        <v>153.592916829068</v>
      </c>
      <c r="L675">
        <v>125.68937327474499</v>
      </c>
      <c r="M675">
        <v>103.214268425082</v>
      </c>
      <c r="N675">
        <v>144252.89674876101</v>
      </c>
      <c r="O675">
        <v>13120.536918252201</v>
      </c>
      <c r="P675">
        <v>267759.01193971501</v>
      </c>
      <c r="Q675">
        <v>878195.19626652496</v>
      </c>
      <c r="R675">
        <v>1697.4932117872299</v>
      </c>
      <c r="S675">
        <v>148468181.824761</v>
      </c>
      <c r="T675">
        <v>87463.196196492907</v>
      </c>
      <c r="U675">
        <v>22.893999999999998</v>
      </c>
      <c r="V675">
        <v>47210.104372283196</v>
      </c>
      <c r="W675">
        <v>2.6171313414646201E-4</v>
      </c>
      <c r="X675">
        <v>6.4388721582055002</v>
      </c>
      <c r="Y675">
        <v>6.4388721582055002</v>
      </c>
      <c r="Z675">
        <v>5.8951977114649496</v>
      </c>
      <c r="AA675">
        <v>4.3937918051261597</v>
      </c>
      <c r="AB675">
        <v>17.006287134235301</v>
      </c>
      <c r="AC675">
        <v>17.006287134235301</v>
      </c>
      <c r="AD675">
        <v>17.006287134235301</v>
      </c>
      <c r="AE675">
        <v>17.006287134235301</v>
      </c>
      <c r="AF675">
        <v>2445251.62048908</v>
      </c>
      <c r="AG675">
        <v>222409.65077436299</v>
      </c>
      <c r="AH675">
        <v>4538852.0987976501</v>
      </c>
      <c r="AI675">
        <v>14886477.5407888</v>
      </c>
      <c r="AJ675">
        <v>130.14775753662701</v>
      </c>
      <c r="AK675">
        <v>130.14775753662701</v>
      </c>
      <c r="AL675">
        <v>102.787888429045</v>
      </c>
      <c r="AM675">
        <v>81.814189485721201</v>
      </c>
      <c r="AN675">
        <v>136.586629694832</v>
      </c>
      <c r="AO675">
        <v>136.586629694832</v>
      </c>
      <c r="AP675">
        <v>108.68308614051</v>
      </c>
      <c r="AQ675">
        <v>86.2079812908473</v>
      </c>
      <c r="AR675">
        <v>22156223.172684599</v>
      </c>
      <c r="AS675">
        <v>2015221.5356378299</v>
      </c>
      <c r="AT675">
        <v>33654462.399368003</v>
      </c>
      <c r="AU675">
        <v>90642274.717071295</v>
      </c>
      <c r="AV675">
        <v>1.0499173750561901</v>
      </c>
      <c r="AW675">
        <v>1.0499173750561901</v>
      </c>
      <c r="AX675">
        <v>1.0577992634478799</v>
      </c>
      <c r="AY675">
        <v>1.0541495363769999</v>
      </c>
      <c r="AZ675">
        <v>1.1000648154524799</v>
      </c>
      <c r="BA675">
        <v>1.1000648154524799</v>
      </c>
      <c r="BB675">
        <v>1.1106551333947901</v>
      </c>
      <c r="BC675">
        <v>1.09606413932878</v>
      </c>
      <c r="BD675">
        <v>1.0372230253142201</v>
      </c>
      <c r="BE675">
        <v>1.0372230253142201</v>
      </c>
      <c r="BF675">
        <v>1.03659357239327</v>
      </c>
      <c r="BG675">
        <v>1.0290098274472601</v>
      </c>
      <c r="BH675">
        <v>0.13183847900000001</v>
      </c>
      <c r="BI675">
        <v>0.13183847900000001</v>
      </c>
      <c r="BJ675">
        <v>0.15242956899999999</v>
      </c>
      <c r="BK675">
        <v>0.19070941999999999</v>
      </c>
      <c r="BL675">
        <v>0.14117670099999999</v>
      </c>
      <c r="BM675">
        <v>0.14117670099999999</v>
      </c>
      <c r="BN675">
        <v>0.16157598500000001</v>
      </c>
      <c r="BO675">
        <v>0.188202072</v>
      </c>
      <c r="BP675">
        <v>0.12631505199999901</v>
      </c>
      <c r="BQ675">
        <v>0.12631505199999901</v>
      </c>
      <c r="BR675">
        <v>0.14329787299999999</v>
      </c>
      <c r="BS675">
        <v>0.18782644199999901</v>
      </c>
      <c r="BT675">
        <v>0.19521590599999999</v>
      </c>
      <c r="BU675">
        <v>0.19521590599999999</v>
      </c>
      <c r="BV675">
        <v>0.27827923900000001</v>
      </c>
      <c r="BW675">
        <v>0.37060473299999902</v>
      </c>
      <c r="BX675">
        <v>17.006287134235301</v>
      </c>
      <c r="BY675">
        <v>17.006287134235301</v>
      </c>
      <c r="BZ675">
        <v>17.006287134235301</v>
      </c>
      <c r="CA675">
        <v>17.006287134235301</v>
      </c>
      <c r="CB675">
        <v>2445251.62048908</v>
      </c>
      <c r="CC675">
        <v>222409.65077436299</v>
      </c>
      <c r="CD675">
        <v>4538852.0987976501</v>
      </c>
      <c r="CE675">
        <v>14886477.5407888</v>
      </c>
    </row>
    <row r="676" spans="1:83" x14ac:dyDescent="0.25">
      <c r="A676">
        <v>110</v>
      </c>
      <c r="B676" t="s">
        <v>92</v>
      </c>
      <c r="C676">
        <v>2</v>
      </c>
      <c r="D676">
        <v>2010</v>
      </c>
      <c r="E676">
        <v>2008</v>
      </c>
      <c r="F676">
        <v>0.25538434599999998</v>
      </c>
      <c r="G676" s="1">
        <v>1.1E-5</v>
      </c>
      <c r="H676">
        <v>0.202574058</v>
      </c>
      <c r="I676">
        <v>0.54203055499999997</v>
      </c>
      <c r="J676">
        <v>340.34927219999997</v>
      </c>
      <c r="K676">
        <v>223.25348779999999</v>
      </c>
      <c r="L676">
        <v>175.79161299999899</v>
      </c>
      <c r="M676">
        <v>126.10648999999999</v>
      </c>
      <c r="N676">
        <v>1744.867</v>
      </c>
      <c r="O676">
        <v>0.115</v>
      </c>
      <c r="P676">
        <v>2679.6529999999998</v>
      </c>
      <c r="Q676">
        <v>9994.9174999999996</v>
      </c>
      <c r="R676">
        <v>2325374.3739999998</v>
      </c>
      <c r="S676">
        <v>2325374.3739999998</v>
      </c>
      <c r="T676">
        <v>1</v>
      </c>
      <c r="U676">
        <v>2E-3</v>
      </c>
      <c r="V676">
        <v>39674.757740000001</v>
      </c>
      <c r="W676">
        <v>2E-3</v>
      </c>
      <c r="X676">
        <v>-11.25542693</v>
      </c>
      <c r="Y676">
        <v>-11.25542693</v>
      </c>
      <c r="Z676">
        <v>-10.14208608</v>
      </c>
      <c r="AA676">
        <v>-10.559335799999999</v>
      </c>
      <c r="AB676">
        <v>117.09578449999999</v>
      </c>
      <c r="AC676">
        <v>0</v>
      </c>
      <c r="AD676">
        <v>0</v>
      </c>
      <c r="AE676">
        <v>0</v>
      </c>
      <c r="AF676">
        <v>204316.57019999999</v>
      </c>
      <c r="AG676">
        <v>0</v>
      </c>
      <c r="AH676">
        <v>0</v>
      </c>
      <c r="AI676">
        <v>0</v>
      </c>
      <c r="AJ676">
        <v>234.50891469999999</v>
      </c>
      <c r="AK676">
        <v>234.50891469999999</v>
      </c>
      <c r="AL676">
        <v>185.93369909999899</v>
      </c>
      <c r="AM676">
        <v>136.66582579999999</v>
      </c>
      <c r="AN676">
        <v>223.25348779999999</v>
      </c>
      <c r="AO676">
        <v>223.25348779999999</v>
      </c>
      <c r="AP676">
        <v>175.79161299999899</v>
      </c>
      <c r="AQ676">
        <v>126.10648999999999</v>
      </c>
      <c r="AR676">
        <v>593864.21360000002</v>
      </c>
      <c r="AS676">
        <v>25.674151089999999</v>
      </c>
      <c r="AT676">
        <v>471060.52309999999</v>
      </c>
      <c r="AU676">
        <v>1260423.963</v>
      </c>
      <c r="AV676">
        <v>1.0385299029999999</v>
      </c>
      <c r="AW676">
        <v>1.0385299029999999</v>
      </c>
      <c r="AX676">
        <v>1.0502698509999999</v>
      </c>
      <c r="AY676">
        <v>1.0464361280000001</v>
      </c>
      <c r="AZ676">
        <v>1.0881334409999901</v>
      </c>
      <c r="BA676">
        <v>1.0881334409999901</v>
      </c>
      <c r="BB676">
        <v>1.1027494929999999</v>
      </c>
      <c r="BC676">
        <v>1.0880440339999999</v>
      </c>
      <c r="BD676">
        <v>1.0259732370000001</v>
      </c>
      <c r="BE676">
        <v>1.0259732370000001</v>
      </c>
      <c r="BF676">
        <v>1.029215102</v>
      </c>
      <c r="BG676">
        <v>1.021480371</v>
      </c>
      <c r="BH676">
        <v>0.13183847900000001</v>
      </c>
      <c r="BI676">
        <v>0.13183847900000001</v>
      </c>
      <c r="BJ676">
        <v>0.15242956899999999</v>
      </c>
      <c r="BK676">
        <v>0.19070941999999999</v>
      </c>
      <c r="BL676">
        <v>0.14117670099999999</v>
      </c>
      <c r="BM676">
        <v>0.14117670099999999</v>
      </c>
      <c r="BN676">
        <v>0.16157598500000001</v>
      </c>
      <c r="BO676">
        <v>0.188202072</v>
      </c>
      <c r="BP676">
        <v>0.12631505199999901</v>
      </c>
      <c r="BQ676">
        <v>0.12631505199999901</v>
      </c>
      <c r="BR676">
        <v>0.14329787299999999</v>
      </c>
      <c r="BS676">
        <v>0.18782644199999901</v>
      </c>
      <c r="BT676">
        <v>0.19521590599999999</v>
      </c>
      <c r="BU676">
        <v>0.19521590599999999</v>
      </c>
      <c r="BV676">
        <v>0.27827923900000001</v>
      </c>
      <c r="BW676">
        <v>0.37060473299999902</v>
      </c>
      <c r="BX676">
        <v>102.0409693</v>
      </c>
      <c r="BY676">
        <v>0</v>
      </c>
      <c r="BZ676">
        <v>0</v>
      </c>
      <c r="CA676">
        <v>0</v>
      </c>
      <c r="CB676">
        <v>178047.92</v>
      </c>
      <c r="CC676">
        <v>0</v>
      </c>
      <c r="CD676">
        <v>0</v>
      </c>
      <c r="CE676">
        <v>0</v>
      </c>
    </row>
    <row r="677" spans="1:83" x14ac:dyDescent="0.25">
      <c r="A677">
        <v>111</v>
      </c>
      <c r="B677" t="s">
        <v>92</v>
      </c>
      <c r="C677">
        <v>2</v>
      </c>
      <c r="D677">
        <v>2011</v>
      </c>
      <c r="E677">
        <v>2009</v>
      </c>
      <c r="F677">
        <v>0.29076438100000002</v>
      </c>
      <c r="G677" s="1">
        <v>2.9899999999999901E-7</v>
      </c>
      <c r="H677">
        <v>0.19352212099999999</v>
      </c>
      <c r="I677">
        <v>0.51571319999999998</v>
      </c>
      <c r="J677">
        <v>212.34217799999999</v>
      </c>
      <c r="K677">
        <v>120.24866259999899</v>
      </c>
      <c r="L677">
        <v>69.747648620000007</v>
      </c>
      <c r="M677">
        <v>39.803050659999997</v>
      </c>
      <c r="N677">
        <v>3305.886</v>
      </c>
      <c r="O677">
        <v>6.0000000000000001E-3</v>
      </c>
      <c r="P677">
        <v>6698.5990000000002</v>
      </c>
      <c r="Q677">
        <v>31280.581999999999</v>
      </c>
      <c r="R677">
        <v>2414253.8739999998</v>
      </c>
      <c r="S677">
        <v>2414253.8739999998</v>
      </c>
      <c r="T677">
        <v>1</v>
      </c>
      <c r="U677">
        <v>2E-3</v>
      </c>
      <c r="V677">
        <v>38760.738899999997</v>
      </c>
      <c r="W677">
        <v>2E-3</v>
      </c>
      <c r="X677">
        <v>26.964706499999998</v>
      </c>
      <c r="Y677">
        <v>26.964706499999998</v>
      </c>
      <c r="Z677">
        <v>9.9599238289999992</v>
      </c>
      <c r="AA677">
        <v>3.6319114350000001</v>
      </c>
      <c r="AB677">
        <v>92.093515389999993</v>
      </c>
      <c r="AC677">
        <v>0</v>
      </c>
      <c r="AD677">
        <v>0</v>
      </c>
      <c r="AE677">
        <v>0</v>
      </c>
      <c r="AF677">
        <v>304450.66320000001</v>
      </c>
      <c r="AG677">
        <v>0</v>
      </c>
      <c r="AH677">
        <v>0</v>
      </c>
      <c r="AI677">
        <v>0</v>
      </c>
      <c r="AJ677">
        <v>93.283956130000007</v>
      </c>
      <c r="AK677">
        <v>93.283956130000007</v>
      </c>
      <c r="AL677">
        <v>59.787724789999999</v>
      </c>
      <c r="AM677">
        <v>36.171139220000001</v>
      </c>
      <c r="AN677">
        <v>120.24866259999899</v>
      </c>
      <c r="AO677">
        <v>120.24866259999899</v>
      </c>
      <c r="AP677">
        <v>69.747648620000007</v>
      </c>
      <c r="AQ677">
        <v>39.803050659999997</v>
      </c>
      <c r="AR677">
        <v>701979.03350000002</v>
      </c>
      <c r="AS677">
        <v>0.72149197599999904</v>
      </c>
      <c r="AT677">
        <v>467211.52929999999</v>
      </c>
      <c r="AU677">
        <v>1245062.5900000001</v>
      </c>
      <c r="AV677">
        <v>1.0385299029999999</v>
      </c>
      <c r="AW677">
        <v>1.0385299029999999</v>
      </c>
      <c r="AX677">
        <v>1.0502698509999999</v>
      </c>
      <c r="AY677">
        <v>1.0464361280000001</v>
      </c>
      <c r="AZ677">
        <v>1.0881334409999901</v>
      </c>
      <c r="BA677">
        <v>1.0881334409999901</v>
      </c>
      <c r="BB677">
        <v>1.1027494929999999</v>
      </c>
      <c r="BC677">
        <v>1.0880440339999999</v>
      </c>
      <c r="BD677">
        <v>1.0259732370000001</v>
      </c>
      <c r="BE677">
        <v>1.0259732370000001</v>
      </c>
      <c r="BF677">
        <v>1.029215102</v>
      </c>
      <c r="BG677">
        <v>1.021480371</v>
      </c>
      <c r="BH677">
        <v>0.13183847900000001</v>
      </c>
      <c r="BI677">
        <v>0.13183847900000001</v>
      </c>
      <c r="BJ677">
        <v>0.15242956899999999</v>
      </c>
      <c r="BK677">
        <v>0.19070941999999999</v>
      </c>
      <c r="BL677">
        <v>0.14117670099999999</v>
      </c>
      <c r="BM677">
        <v>0.14117670099999999</v>
      </c>
      <c r="BN677">
        <v>0.16157598500000001</v>
      </c>
      <c r="BO677">
        <v>0.188202072</v>
      </c>
      <c r="BP677">
        <v>0.12631505199999901</v>
      </c>
      <c r="BQ677">
        <v>0.12631505199999901</v>
      </c>
      <c r="BR677">
        <v>0.14329787299999999</v>
      </c>
      <c r="BS677">
        <v>0.18782644199999901</v>
      </c>
      <c r="BT677">
        <v>0.19521590599999999</v>
      </c>
      <c r="BU677">
        <v>0.19521590599999999</v>
      </c>
      <c r="BV677">
        <v>0.27827923900000001</v>
      </c>
      <c r="BW677">
        <v>0.37060473299999902</v>
      </c>
      <c r="BX677">
        <v>103.0185638</v>
      </c>
      <c r="BY677">
        <v>0</v>
      </c>
      <c r="BZ677">
        <v>0</v>
      </c>
      <c r="CA677">
        <v>0</v>
      </c>
      <c r="CB677">
        <v>340567.62770000001</v>
      </c>
      <c r="CC677">
        <v>0</v>
      </c>
      <c r="CD677">
        <v>0</v>
      </c>
      <c r="CE677">
        <v>0</v>
      </c>
    </row>
    <row r="678" spans="1:83" x14ac:dyDescent="0.25">
      <c r="A678">
        <v>112</v>
      </c>
      <c r="B678" t="s">
        <v>92</v>
      </c>
      <c r="C678">
        <v>2</v>
      </c>
      <c r="D678">
        <v>2012</v>
      </c>
      <c r="E678">
        <v>2010</v>
      </c>
      <c r="F678">
        <v>0.17408700399999999</v>
      </c>
      <c r="G678" s="1">
        <v>2.0399999999999899E-7</v>
      </c>
      <c r="H678">
        <v>0.17941042500000001</v>
      </c>
      <c r="I678">
        <v>0.64650236699999997</v>
      </c>
      <c r="J678">
        <v>147.50499590000001</v>
      </c>
      <c r="K678">
        <v>97.660108370000003</v>
      </c>
      <c r="L678">
        <v>80.394039579999998</v>
      </c>
      <c r="M678">
        <v>65.386545220000002</v>
      </c>
      <c r="N678">
        <v>3955.5809999999901</v>
      </c>
      <c r="O678">
        <v>6.9999999999999897E-3</v>
      </c>
      <c r="P678">
        <v>7479.5330000000004</v>
      </c>
      <c r="Q678">
        <v>33138.464999999997</v>
      </c>
      <c r="R678">
        <v>3351588.2549999999</v>
      </c>
      <c r="S678">
        <v>3351588.2549999999</v>
      </c>
      <c r="T678">
        <v>1</v>
      </c>
      <c r="U678">
        <v>4.0000000000000001E-3</v>
      </c>
      <c r="V678">
        <v>38550.415489999999</v>
      </c>
      <c r="W678">
        <v>4.0000000000000001E-3</v>
      </c>
      <c r="X678">
        <v>11.1983006999999</v>
      </c>
      <c r="Y678">
        <v>11.1983006999999</v>
      </c>
      <c r="Z678">
        <v>6.0772181759999997</v>
      </c>
      <c r="AA678">
        <v>1.2184176069999999</v>
      </c>
      <c r="AB678">
        <v>49.844887569999997</v>
      </c>
      <c r="AC678">
        <v>0</v>
      </c>
      <c r="AD678">
        <v>0</v>
      </c>
      <c r="AE678">
        <v>0</v>
      </c>
      <c r="AF678">
        <v>197165.4902</v>
      </c>
      <c r="AG678">
        <v>0</v>
      </c>
      <c r="AH678">
        <v>0</v>
      </c>
      <c r="AI678">
        <v>0</v>
      </c>
      <c r="AJ678">
        <v>86.461807660000005</v>
      </c>
      <c r="AK678">
        <v>86.461807660000005</v>
      </c>
      <c r="AL678">
        <v>74.316821399999995</v>
      </c>
      <c r="AM678">
        <v>64.168127609999999</v>
      </c>
      <c r="AN678">
        <v>97.660108370000003</v>
      </c>
      <c r="AO678">
        <v>97.660108370000003</v>
      </c>
      <c r="AP678">
        <v>80.394039579999998</v>
      </c>
      <c r="AQ678">
        <v>65.386545220000002</v>
      </c>
      <c r="AR678">
        <v>583467.95929999999</v>
      </c>
      <c r="AS678">
        <v>0.68362075899999997</v>
      </c>
      <c r="AT678">
        <v>601309.87199999997</v>
      </c>
      <c r="AU678">
        <v>2166809.7400000002</v>
      </c>
      <c r="AV678">
        <v>1.0385299029999999</v>
      </c>
      <c r="AW678">
        <v>1.0385299029999999</v>
      </c>
      <c r="AX678">
        <v>1.0502698509999999</v>
      </c>
      <c r="AY678">
        <v>1.0464361280000001</v>
      </c>
      <c r="AZ678">
        <v>1.0881334409999901</v>
      </c>
      <c r="BA678">
        <v>1.0881334409999901</v>
      </c>
      <c r="BB678">
        <v>1.1027494929999999</v>
      </c>
      <c r="BC678">
        <v>1.0880440339999999</v>
      </c>
      <c r="BD678">
        <v>1.0259732370000001</v>
      </c>
      <c r="BE678">
        <v>1.0259732370000001</v>
      </c>
      <c r="BF678">
        <v>1.029215102</v>
      </c>
      <c r="BG678">
        <v>1.021480371</v>
      </c>
      <c r="BH678">
        <v>0.13183847900000001</v>
      </c>
      <c r="BI678">
        <v>0.13183847900000001</v>
      </c>
      <c r="BJ678">
        <v>0.15242956899999999</v>
      </c>
      <c r="BK678">
        <v>0.19070941999999999</v>
      </c>
      <c r="BL678">
        <v>0.14117670099999999</v>
      </c>
      <c r="BM678">
        <v>0.14117670099999999</v>
      </c>
      <c r="BN678">
        <v>0.16157598500000001</v>
      </c>
      <c r="BO678">
        <v>0.188202072</v>
      </c>
      <c r="BP678">
        <v>0.12631505199999901</v>
      </c>
      <c r="BQ678">
        <v>0.12631505199999901</v>
      </c>
      <c r="BR678">
        <v>0.14329787299999999</v>
      </c>
      <c r="BS678">
        <v>0.18782644199999901</v>
      </c>
      <c r="BT678">
        <v>0.19521590599999999</v>
      </c>
      <c r="BU678">
        <v>0.19521590599999999</v>
      </c>
      <c r="BV678">
        <v>0.27827923900000001</v>
      </c>
      <c r="BW678">
        <v>0.37060473299999902</v>
      </c>
      <c r="BX678">
        <v>103.8912108</v>
      </c>
      <c r="BY678">
        <v>0</v>
      </c>
      <c r="BZ678">
        <v>0</v>
      </c>
      <c r="CA678">
        <v>0</v>
      </c>
      <c r="CB678">
        <v>410950.09970000002</v>
      </c>
      <c r="CC678">
        <v>0</v>
      </c>
      <c r="CD678">
        <v>0</v>
      </c>
      <c r="CE678">
        <v>0</v>
      </c>
    </row>
    <row r="679" spans="1:83" x14ac:dyDescent="0.25">
      <c r="A679">
        <v>113</v>
      </c>
      <c r="B679" t="s">
        <v>92</v>
      </c>
      <c r="C679">
        <v>2</v>
      </c>
      <c r="D679">
        <v>2013</v>
      </c>
      <c r="E679">
        <v>2011</v>
      </c>
      <c r="F679">
        <v>0.20311863399999999</v>
      </c>
      <c r="G679" s="1">
        <v>2.8500000000000002E-7</v>
      </c>
      <c r="H679">
        <v>0.16574522</v>
      </c>
      <c r="I679">
        <v>0.63113586200000005</v>
      </c>
      <c r="J679">
        <v>164.47335849999999</v>
      </c>
      <c r="K679">
        <v>87.559099579999994</v>
      </c>
      <c r="L679">
        <v>66.970756919999999</v>
      </c>
      <c r="M679">
        <v>56.481224349999998</v>
      </c>
      <c r="N679">
        <v>3797.9949999999999</v>
      </c>
      <c r="O679">
        <v>0.01</v>
      </c>
      <c r="P679">
        <v>7611.25</v>
      </c>
      <c r="Q679">
        <v>34365.205000000002</v>
      </c>
      <c r="R679">
        <v>3075389.8960000002</v>
      </c>
      <c r="S679">
        <v>3075389.8960000002</v>
      </c>
      <c r="T679">
        <v>1</v>
      </c>
      <c r="U679">
        <v>2E-3</v>
      </c>
      <c r="V679">
        <v>36280.133119999999</v>
      </c>
      <c r="W679">
        <v>2E-3</v>
      </c>
      <c r="X679">
        <v>3.568607971</v>
      </c>
      <c r="Y679">
        <v>3.568607971</v>
      </c>
      <c r="Z679">
        <v>6.9286504229999997</v>
      </c>
      <c r="AA679">
        <v>5.1891855069999897</v>
      </c>
      <c r="AB679">
        <v>76.914258970000006</v>
      </c>
      <c r="AC679">
        <v>0</v>
      </c>
      <c r="AD679">
        <v>0</v>
      </c>
      <c r="AE679">
        <v>0</v>
      </c>
      <c r="AF679">
        <v>292119.97100000002</v>
      </c>
      <c r="AG679">
        <v>0</v>
      </c>
      <c r="AH679">
        <v>0</v>
      </c>
      <c r="AI679">
        <v>0</v>
      </c>
      <c r="AJ679">
        <v>83.990491610000007</v>
      </c>
      <c r="AK679">
        <v>83.990491610000007</v>
      </c>
      <c r="AL679">
        <v>60.042106499999903</v>
      </c>
      <c r="AM679">
        <v>51.292038839999996</v>
      </c>
      <c r="AN679">
        <v>87.559099579999994</v>
      </c>
      <c r="AO679">
        <v>87.559099579999994</v>
      </c>
      <c r="AP679">
        <v>66.970756919999999</v>
      </c>
      <c r="AQ679">
        <v>56.481224349999998</v>
      </c>
      <c r="AR679">
        <v>624668.99340000004</v>
      </c>
      <c r="AS679">
        <v>0.87559099599999901</v>
      </c>
      <c r="AT679">
        <v>509731.17359999998</v>
      </c>
      <c r="AU679">
        <v>1940988.8529999999</v>
      </c>
      <c r="AV679">
        <v>1.0385299029999999</v>
      </c>
      <c r="AW679">
        <v>1.0385299029999999</v>
      </c>
      <c r="AX679">
        <v>1.0502698509999999</v>
      </c>
      <c r="AY679">
        <v>1.0464361280000001</v>
      </c>
      <c r="AZ679">
        <v>1.0881334409999901</v>
      </c>
      <c r="BA679">
        <v>1.0881334409999901</v>
      </c>
      <c r="BB679">
        <v>1.1027494929999999</v>
      </c>
      <c r="BC679">
        <v>1.0880440339999999</v>
      </c>
      <c r="BD679">
        <v>1.0259732370000001</v>
      </c>
      <c r="BE679">
        <v>1.0259732370000001</v>
      </c>
      <c r="BF679">
        <v>1.029215102</v>
      </c>
      <c r="BG679">
        <v>1.021480371</v>
      </c>
      <c r="BH679">
        <v>0.13183847900000001</v>
      </c>
      <c r="BI679">
        <v>0.13183847900000001</v>
      </c>
      <c r="BJ679">
        <v>0.15242956899999999</v>
      </c>
      <c r="BK679">
        <v>0.19070941999999999</v>
      </c>
      <c r="BL679">
        <v>0.14117670099999999</v>
      </c>
      <c r="BM679">
        <v>0.14117670099999999</v>
      </c>
      <c r="BN679">
        <v>0.16157598500000001</v>
      </c>
      <c r="BO679">
        <v>0.188202072</v>
      </c>
      <c r="BP679">
        <v>0.12631505199999901</v>
      </c>
      <c r="BQ679">
        <v>0.12631505199999901</v>
      </c>
      <c r="BR679">
        <v>0.14329787299999999</v>
      </c>
      <c r="BS679">
        <v>0.18782644199999901</v>
      </c>
      <c r="BT679">
        <v>0.19521590599999999</v>
      </c>
      <c r="BU679">
        <v>0.19521590599999999</v>
      </c>
      <c r="BV679">
        <v>0.27827923900000001</v>
      </c>
      <c r="BW679">
        <v>0.37060473299999902</v>
      </c>
      <c r="BX679">
        <v>103.6997411</v>
      </c>
      <c r="BY679">
        <v>0</v>
      </c>
      <c r="BZ679">
        <v>0</v>
      </c>
      <c r="CA679">
        <v>0</v>
      </c>
      <c r="CB679">
        <v>393851.09830000001</v>
      </c>
      <c r="CC679">
        <v>0</v>
      </c>
      <c r="CD679">
        <v>0</v>
      </c>
      <c r="CE679">
        <v>0</v>
      </c>
    </row>
    <row r="680" spans="1:83" x14ac:dyDescent="0.25">
      <c r="A680">
        <v>114</v>
      </c>
      <c r="B680" t="s">
        <v>92</v>
      </c>
      <c r="C680">
        <v>2</v>
      </c>
      <c r="D680">
        <v>2014</v>
      </c>
      <c r="E680">
        <v>2012</v>
      </c>
      <c r="F680">
        <v>0.18672581699999999</v>
      </c>
      <c r="G680" s="1">
        <v>2.5199999999999998E-7</v>
      </c>
      <c r="H680">
        <v>0.17535584800000001</v>
      </c>
      <c r="I680">
        <v>0.63791808299999997</v>
      </c>
      <c r="J680">
        <v>197.7205889</v>
      </c>
      <c r="K680">
        <v>118.58981989999999</v>
      </c>
      <c r="L680">
        <v>102.11890649999999</v>
      </c>
      <c r="M680">
        <v>89.559155869999998</v>
      </c>
      <c r="N680">
        <v>4890.5329999999904</v>
      </c>
      <c r="O680">
        <v>1.0999999999999999E-2</v>
      </c>
      <c r="P680">
        <v>8892.3760000000002</v>
      </c>
      <c r="Q680">
        <v>36885.752</v>
      </c>
      <c r="R680">
        <v>5178496.8949999996</v>
      </c>
      <c r="S680">
        <v>5178496.8949999996</v>
      </c>
      <c r="T680">
        <v>1</v>
      </c>
      <c r="U680">
        <v>2E-3</v>
      </c>
      <c r="V680">
        <v>36413.724289999998</v>
      </c>
      <c r="W680">
        <v>2E-3</v>
      </c>
      <c r="X680">
        <v>-5.6447927679999896</v>
      </c>
      <c r="Y680">
        <v>-5.6447927679999896</v>
      </c>
      <c r="Z680">
        <v>-6.7873359720000002</v>
      </c>
      <c r="AA680">
        <v>-5.2498341770000003</v>
      </c>
      <c r="AB680">
        <v>79.130768990000007</v>
      </c>
      <c r="AC680">
        <v>0</v>
      </c>
      <c r="AD680">
        <v>0</v>
      </c>
      <c r="AE680">
        <v>0</v>
      </c>
      <c r="AF680">
        <v>386991.63699999999</v>
      </c>
      <c r="AG680">
        <v>0</v>
      </c>
      <c r="AH680">
        <v>0</v>
      </c>
      <c r="AI680">
        <v>0</v>
      </c>
      <c r="AJ680">
        <v>124.234612599999</v>
      </c>
      <c r="AK680">
        <v>124.234612599999</v>
      </c>
      <c r="AL680">
        <v>108.9062425</v>
      </c>
      <c r="AM680">
        <v>94.808990039999998</v>
      </c>
      <c r="AN680">
        <v>118.58981989999999</v>
      </c>
      <c r="AO680">
        <v>118.58981989999999</v>
      </c>
      <c r="AP680">
        <v>102.11890649999999</v>
      </c>
      <c r="AQ680">
        <v>89.559155869999998</v>
      </c>
      <c r="AR680">
        <v>966959.06460000004</v>
      </c>
      <c r="AS680">
        <v>1.3044880190000001</v>
      </c>
      <c r="AT680">
        <v>908079.71349999995</v>
      </c>
      <c r="AU680">
        <v>3303456.8130000001</v>
      </c>
      <c r="AV680">
        <v>1.0385299029999999</v>
      </c>
      <c r="AW680">
        <v>1.0385299029999999</v>
      </c>
      <c r="AX680">
        <v>1.0502698509999999</v>
      </c>
      <c r="AY680">
        <v>1.0464361280000001</v>
      </c>
      <c r="AZ680">
        <v>1.0881334409999901</v>
      </c>
      <c r="BA680">
        <v>1.0881334409999901</v>
      </c>
      <c r="BB680">
        <v>1.1027494929999999</v>
      </c>
      <c r="BC680">
        <v>1.0880440339999999</v>
      </c>
      <c r="BD680">
        <v>1.0259732370000001</v>
      </c>
      <c r="BE680">
        <v>1.0259732370000001</v>
      </c>
      <c r="BF680">
        <v>1.029215102</v>
      </c>
      <c r="BG680">
        <v>1.021480371</v>
      </c>
      <c r="BH680">
        <v>0.13183847900000001</v>
      </c>
      <c r="BI680">
        <v>0.13183847900000001</v>
      </c>
      <c r="BJ680">
        <v>0.15242956899999999</v>
      </c>
      <c r="BK680">
        <v>0.19070941999999999</v>
      </c>
      <c r="BL680">
        <v>0.14117670099999999</v>
      </c>
      <c r="BM680">
        <v>0.14117670099999999</v>
      </c>
      <c r="BN680">
        <v>0.16157598500000001</v>
      </c>
      <c r="BO680">
        <v>0.188202072</v>
      </c>
      <c r="BP680">
        <v>0.12631505199999901</v>
      </c>
      <c r="BQ680">
        <v>0.12631505199999901</v>
      </c>
      <c r="BR680">
        <v>0.14329787299999999</v>
      </c>
      <c r="BS680">
        <v>0.18782644199999901</v>
      </c>
      <c r="BT680">
        <v>0.19521590599999999</v>
      </c>
      <c r="BU680">
        <v>0.19521590599999999</v>
      </c>
      <c r="BV680">
        <v>0.27827923900000001</v>
      </c>
      <c r="BW680">
        <v>0.37060473299999902</v>
      </c>
      <c r="BX680">
        <v>108.0149625</v>
      </c>
      <c r="BY680">
        <v>0</v>
      </c>
      <c r="BZ680">
        <v>0</v>
      </c>
      <c r="CA680">
        <v>0</v>
      </c>
      <c r="CB680">
        <v>528250.73860000004</v>
      </c>
      <c r="CC680">
        <v>0</v>
      </c>
      <c r="CD680">
        <v>0</v>
      </c>
      <c r="CE680">
        <v>0</v>
      </c>
    </row>
    <row r="681" spans="1:83" x14ac:dyDescent="0.25">
      <c r="A681">
        <v>115</v>
      </c>
      <c r="B681" t="s">
        <v>92</v>
      </c>
      <c r="C681">
        <v>2</v>
      </c>
      <c r="D681">
        <v>2015</v>
      </c>
      <c r="E681">
        <v>2013</v>
      </c>
      <c r="F681">
        <v>0.162777799</v>
      </c>
      <c r="G681" s="1">
        <v>1.6299999999999999E-7</v>
      </c>
      <c r="H681">
        <v>0.171121256</v>
      </c>
      <c r="I681">
        <v>0.666100782</v>
      </c>
      <c r="J681">
        <v>159.73687009999901</v>
      </c>
      <c r="K681">
        <v>85.684902149999999</v>
      </c>
      <c r="L681">
        <v>83.383232759999999</v>
      </c>
      <c r="M681">
        <v>77.492759550000002</v>
      </c>
      <c r="N681">
        <v>5347.1419999999998</v>
      </c>
      <c r="O681">
        <v>0.01</v>
      </c>
      <c r="P681">
        <v>10768.543</v>
      </c>
      <c r="Q681">
        <v>45103.53</v>
      </c>
      <c r="R681">
        <v>5247249.5159999998</v>
      </c>
      <c r="S681">
        <v>5247249.5159999998</v>
      </c>
      <c r="T681">
        <v>1</v>
      </c>
      <c r="U681">
        <v>2E-3</v>
      </c>
      <c r="V681">
        <v>37619.985800000002</v>
      </c>
      <c r="W681">
        <v>2E-3</v>
      </c>
      <c r="X681">
        <v>5.6922857809999998</v>
      </c>
      <c r="Y681">
        <v>5.6922857809999998</v>
      </c>
      <c r="Z681">
        <v>7.9883319750000004</v>
      </c>
      <c r="AA681">
        <v>3.6151423930000002</v>
      </c>
      <c r="AB681">
        <v>74.051967919999996</v>
      </c>
      <c r="AC681">
        <v>0</v>
      </c>
      <c r="AD681">
        <v>0</v>
      </c>
      <c r="AE681">
        <v>0</v>
      </c>
      <c r="AF681">
        <v>395966.38780000003</v>
      </c>
      <c r="AG681">
        <v>0</v>
      </c>
      <c r="AH681">
        <v>0</v>
      </c>
      <c r="AI681">
        <v>0</v>
      </c>
      <c r="AJ681">
        <v>79.992616369999993</v>
      </c>
      <c r="AK681">
        <v>79.992616369999993</v>
      </c>
      <c r="AL681">
        <v>75.394900789999994</v>
      </c>
      <c r="AM681">
        <v>73.877617150000006</v>
      </c>
      <c r="AN681">
        <v>85.684902149999999</v>
      </c>
      <c r="AO681">
        <v>85.684902149999999</v>
      </c>
      <c r="AP681">
        <v>83.383232759999999</v>
      </c>
      <c r="AQ681">
        <v>77.492759550000002</v>
      </c>
      <c r="AR681">
        <v>854135.72690000001</v>
      </c>
      <c r="AS681">
        <v>0.85684902099999904</v>
      </c>
      <c r="AT681">
        <v>897915.92749999999</v>
      </c>
      <c r="AU681">
        <v>3495197.0049999999</v>
      </c>
      <c r="AV681">
        <v>1.0385299029999999</v>
      </c>
      <c r="AW681">
        <v>1.0385299029999999</v>
      </c>
      <c r="AX681">
        <v>1.0502698509999999</v>
      </c>
      <c r="AY681">
        <v>1.0464361280000001</v>
      </c>
      <c r="AZ681">
        <v>1.0881334409999901</v>
      </c>
      <c r="BA681">
        <v>1.0881334409999901</v>
      </c>
      <c r="BB681">
        <v>1.1027494929999999</v>
      </c>
      <c r="BC681">
        <v>1.0880440339999999</v>
      </c>
      <c r="BD681">
        <v>1.0259732370000001</v>
      </c>
      <c r="BE681">
        <v>1.0259732370000001</v>
      </c>
      <c r="BF681">
        <v>1.029215102</v>
      </c>
      <c r="BG681">
        <v>1.021480371</v>
      </c>
      <c r="BH681">
        <v>0.13183847900000001</v>
      </c>
      <c r="BI681">
        <v>0.13183847900000001</v>
      </c>
      <c r="BJ681">
        <v>0.15242956899999999</v>
      </c>
      <c r="BK681">
        <v>0.19070941999999999</v>
      </c>
      <c r="BL681">
        <v>0.14117670099999999</v>
      </c>
      <c r="BM681">
        <v>0.14117670099999999</v>
      </c>
      <c r="BN681">
        <v>0.16157598500000001</v>
      </c>
      <c r="BO681">
        <v>0.188202072</v>
      </c>
      <c r="BP681">
        <v>0.12631505199999901</v>
      </c>
      <c r="BQ681">
        <v>0.12631505199999901</v>
      </c>
      <c r="BR681">
        <v>0.14329787299999999</v>
      </c>
      <c r="BS681">
        <v>0.18782644199999901</v>
      </c>
      <c r="BT681">
        <v>0.19521590599999999</v>
      </c>
      <c r="BU681">
        <v>0.19521590599999999</v>
      </c>
      <c r="BV681">
        <v>0.27827923900000001</v>
      </c>
      <c r="BW681">
        <v>0.37060473299999902</v>
      </c>
      <c r="BX681">
        <v>124.87115249999999</v>
      </c>
      <c r="BY681">
        <v>0</v>
      </c>
      <c r="BZ681">
        <v>0</v>
      </c>
      <c r="CA681">
        <v>0</v>
      </c>
      <c r="CB681">
        <v>667703.78419999999</v>
      </c>
      <c r="CC681">
        <v>0</v>
      </c>
      <c r="CD681">
        <v>0</v>
      </c>
      <c r="CE681">
        <v>0</v>
      </c>
    </row>
    <row r="682" spans="1:83" x14ac:dyDescent="0.25">
      <c r="A682">
        <v>116</v>
      </c>
      <c r="B682" t="s">
        <v>92</v>
      </c>
      <c r="C682">
        <v>2</v>
      </c>
      <c r="D682">
        <v>2016</v>
      </c>
      <c r="E682">
        <v>2014</v>
      </c>
      <c r="F682">
        <v>0.221922021</v>
      </c>
      <c r="G682" s="1">
        <v>2.23E-7</v>
      </c>
      <c r="H682">
        <v>0.159940528</v>
      </c>
      <c r="I682">
        <v>0.61813722900000001</v>
      </c>
      <c r="J682">
        <v>203.16581299999899</v>
      </c>
      <c r="K682">
        <v>94.868304559999999</v>
      </c>
      <c r="L682">
        <v>78.071693710000005</v>
      </c>
      <c r="M682">
        <v>69.979775570000001</v>
      </c>
      <c r="N682">
        <v>5585.2759999999998</v>
      </c>
      <c r="O682">
        <v>1.2E-2</v>
      </c>
      <c r="P682">
        <v>10475.138999999999</v>
      </c>
      <c r="Q682">
        <v>45165.542000000001</v>
      </c>
      <c r="R682">
        <v>5113224.6140000001</v>
      </c>
      <c r="S682">
        <v>5113224.6140000001</v>
      </c>
      <c r="T682">
        <v>1</v>
      </c>
      <c r="U682">
        <v>4.0000000000000001E-3</v>
      </c>
      <c r="V682">
        <v>37162.645769999901</v>
      </c>
      <c r="W682">
        <v>4.0000000000000001E-3</v>
      </c>
      <c r="X682">
        <v>5.5712157299999996</v>
      </c>
      <c r="Y682">
        <v>5.5712157299999996</v>
      </c>
      <c r="Z682">
        <v>4.9745149910000004</v>
      </c>
      <c r="AA682">
        <v>3.598888616</v>
      </c>
      <c r="AB682">
        <v>108.2975084</v>
      </c>
      <c r="AC682">
        <v>0</v>
      </c>
      <c r="AD682">
        <v>0</v>
      </c>
      <c r="AE682">
        <v>0</v>
      </c>
      <c r="AF682">
        <v>604871.47459999996</v>
      </c>
      <c r="AG682">
        <v>0</v>
      </c>
      <c r="AH682">
        <v>0</v>
      </c>
      <c r="AI682">
        <v>0</v>
      </c>
      <c r="AJ682">
        <v>89.297088830000007</v>
      </c>
      <c r="AK682">
        <v>89.297088830000007</v>
      </c>
      <c r="AL682">
        <v>73.097178720000002</v>
      </c>
      <c r="AM682">
        <v>66.380886950000004</v>
      </c>
      <c r="AN682">
        <v>94.868304559999999</v>
      </c>
      <c r="AO682">
        <v>94.868304559999999</v>
      </c>
      <c r="AP682">
        <v>78.071693710000005</v>
      </c>
      <c r="AQ682">
        <v>69.979775570000001</v>
      </c>
      <c r="AR682">
        <v>1134737.139</v>
      </c>
      <c r="AS682">
        <v>1.1384196550000001</v>
      </c>
      <c r="AT682">
        <v>817811.84349999996</v>
      </c>
      <c r="AU682">
        <v>3160674.4929999998</v>
      </c>
      <c r="AV682">
        <v>1.0385299029999999</v>
      </c>
      <c r="AW682">
        <v>1.0385299029999999</v>
      </c>
      <c r="AX682">
        <v>1.0502698509999999</v>
      </c>
      <c r="AY682">
        <v>1.0464361280000001</v>
      </c>
      <c r="AZ682">
        <v>1.0881334409999901</v>
      </c>
      <c r="BA682">
        <v>1.0881334409999901</v>
      </c>
      <c r="BB682">
        <v>1.1027494929999999</v>
      </c>
      <c r="BC682">
        <v>1.0880440339999999</v>
      </c>
      <c r="BD682">
        <v>1.0259732370000001</v>
      </c>
      <c r="BE682">
        <v>1.0259732370000001</v>
      </c>
      <c r="BF682">
        <v>1.029215102</v>
      </c>
      <c r="BG682">
        <v>1.021480371</v>
      </c>
      <c r="BH682">
        <v>0.13183847900000001</v>
      </c>
      <c r="BI682">
        <v>0.13183847900000001</v>
      </c>
      <c r="BJ682">
        <v>0.15242956899999999</v>
      </c>
      <c r="BK682">
        <v>0.19070941999999999</v>
      </c>
      <c r="BL682">
        <v>0.14117670099999999</v>
      </c>
      <c r="BM682">
        <v>0.14117670099999999</v>
      </c>
      <c r="BN682">
        <v>0.16157598500000001</v>
      </c>
      <c r="BO682">
        <v>0.188202072</v>
      </c>
      <c r="BP682">
        <v>0.12631505199999901</v>
      </c>
      <c r="BQ682">
        <v>0.12631505199999901</v>
      </c>
      <c r="BR682">
        <v>0.14329787299999999</v>
      </c>
      <c r="BS682">
        <v>0.18782644199999901</v>
      </c>
      <c r="BT682">
        <v>0.19521590599999999</v>
      </c>
      <c r="BU682">
        <v>0.19521590599999999</v>
      </c>
      <c r="BV682">
        <v>0.27827923900000001</v>
      </c>
      <c r="BW682">
        <v>0.37060473299999902</v>
      </c>
      <c r="BX682">
        <v>138.7734476</v>
      </c>
      <c r="BY682">
        <v>0</v>
      </c>
      <c r="BZ682">
        <v>0</v>
      </c>
      <c r="CA682">
        <v>0</v>
      </c>
      <c r="CB682">
        <v>775088.00619999995</v>
      </c>
      <c r="CC682">
        <v>0</v>
      </c>
      <c r="CD682">
        <v>0</v>
      </c>
      <c r="CE682">
        <v>0</v>
      </c>
    </row>
    <row r="683" spans="1:83" x14ac:dyDescent="0.25">
      <c r="A683">
        <v>117</v>
      </c>
      <c r="B683" t="s">
        <v>92</v>
      </c>
      <c r="C683">
        <v>2</v>
      </c>
      <c r="D683">
        <v>2017</v>
      </c>
      <c r="E683">
        <v>2015</v>
      </c>
      <c r="F683">
        <v>0.21757456999999999</v>
      </c>
      <c r="G683" s="1">
        <v>2.33999999999999E-7</v>
      </c>
      <c r="H683">
        <v>0.15259441199999901</v>
      </c>
      <c r="I683">
        <v>0.62983078400000003</v>
      </c>
      <c r="J683">
        <v>209.3390885</v>
      </c>
      <c r="K683">
        <v>76.481233759999995</v>
      </c>
      <c r="L683">
        <v>73.895429820000004</v>
      </c>
      <c r="M683">
        <v>73.801000610000003</v>
      </c>
      <c r="N683">
        <v>5429.3069999999998</v>
      </c>
      <c r="O683">
        <v>1.6E-2</v>
      </c>
      <c r="P683">
        <v>10787.173000000001</v>
      </c>
      <c r="Q683">
        <v>44580.837999999902</v>
      </c>
      <c r="R683">
        <v>5223800.6399999997</v>
      </c>
      <c r="S683">
        <v>5223800.6399999997</v>
      </c>
      <c r="T683">
        <v>1</v>
      </c>
      <c r="U683">
        <v>2E-3</v>
      </c>
      <c r="V683">
        <v>37243.085160000002</v>
      </c>
      <c r="W683">
        <v>2E-3</v>
      </c>
      <c r="X683">
        <v>3.790031763</v>
      </c>
      <c r="Y683">
        <v>3.790031763</v>
      </c>
      <c r="Z683">
        <v>2.0933331470000001</v>
      </c>
      <c r="AA683">
        <v>0.84329832900000001</v>
      </c>
      <c r="AB683">
        <v>132.85785469999999</v>
      </c>
      <c r="AC683">
        <v>0</v>
      </c>
      <c r="AD683">
        <v>0</v>
      </c>
      <c r="AE683">
        <v>0</v>
      </c>
      <c r="AF683">
        <v>721326.08050000004</v>
      </c>
      <c r="AG683">
        <v>0</v>
      </c>
      <c r="AH683">
        <v>0</v>
      </c>
      <c r="AI683">
        <v>0</v>
      </c>
      <c r="AJ683">
        <v>72.691202000000004</v>
      </c>
      <c r="AK683">
        <v>72.691202000000004</v>
      </c>
      <c r="AL683">
        <v>71.802096680000005</v>
      </c>
      <c r="AM683">
        <v>72.957702280000007</v>
      </c>
      <c r="AN683">
        <v>76.481233759999995</v>
      </c>
      <c r="AO683">
        <v>76.481233759999995</v>
      </c>
      <c r="AP683">
        <v>73.895429820000004</v>
      </c>
      <c r="AQ683">
        <v>73.801000610000003</v>
      </c>
      <c r="AR683">
        <v>1136566.1780000001</v>
      </c>
      <c r="AS683">
        <v>1.22369974</v>
      </c>
      <c r="AT683">
        <v>797122.78540000005</v>
      </c>
      <c r="AU683">
        <v>3290110.452</v>
      </c>
      <c r="AV683">
        <v>1.0385299029999999</v>
      </c>
      <c r="AW683">
        <v>1.0385299029999999</v>
      </c>
      <c r="AX683">
        <v>1.0502698509999999</v>
      </c>
      <c r="AY683">
        <v>1.0464361280000001</v>
      </c>
      <c r="AZ683">
        <v>1.0881334409999901</v>
      </c>
      <c r="BA683">
        <v>1.0881334409999901</v>
      </c>
      <c r="BB683">
        <v>1.1027494929999999</v>
      </c>
      <c r="BC683">
        <v>1.0880440339999999</v>
      </c>
      <c r="BD683">
        <v>1.0259732370000001</v>
      </c>
      <c r="BE683">
        <v>1.0259732370000001</v>
      </c>
      <c r="BF683">
        <v>1.029215102</v>
      </c>
      <c r="BG683">
        <v>1.021480371</v>
      </c>
      <c r="BH683">
        <v>0.13183847900000001</v>
      </c>
      <c r="BI683">
        <v>0.13183847900000001</v>
      </c>
      <c r="BJ683">
        <v>0.15242956899999999</v>
      </c>
      <c r="BK683">
        <v>0.19070941999999999</v>
      </c>
      <c r="BL683">
        <v>0.14117670099999999</v>
      </c>
      <c r="BM683">
        <v>0.14117670099999999</v>
      </c>
      <c r="BN683">
        <v>0.16157598500000001</v>
      </c>
      <c r="BO683">
        <v>0.188202072</v>
      </c>
      <c r="BP683">
        <v>0.12631505199999901</v>
      </c>
      <c r="BQ683">
        <v>0.12631505199999901</v>
      </c>
      <c r="BR683">
        <v>0.14329787299999999</v>
      </c>
      <c r="BS683">
        <v>0.18782644199999901</v>
      </c>
      <c r="BT683">
        <v>0.19521590599999999</v>
      </c>
      <c r="BU683">
        <v>0.19521590599999999</v>
      </c>
      <c r="BV683">
        <v>0.27827923900000001</v>
      </c>
      <c r="BW683">
        <v>0.37060473299999902</v>
      </c>
      <c r="BX683">
        <v>147.0038342</v>
      </c>
      <c r="BY683">
        <v>0</v>
      </c>
      <c r="BZ683">
        <v>0</v>
      </c>
      <c r="CA683">
        <v>0</v>
      </c>
      <c r="CB683">
        <v>798128.946</v>
      </c>
      <c r="CC683">
        <v>0</v>
      </c>
      <c r="CD683">
        <v>0</v>
      </c>
      <c r="CE683">
        <v>0</v>
      </c>
    </row>
    <row r="684" spans="1:83" x14ac:dyDescent="0.25">
      <c r="A684">
        <v>118</v>
      </c>
      <c r="B684" t="s">
        <v>92</v>
      </c>
      <c r="C684">
        <v>2</v>
      </c>
      <c r="D684">
        <v>2018</v>
      </c>
      <c r="E684">
        <v>2016</v>
      </c>
      <c r="F684">
        <v>0.26422140500000002</v>
      </c>
      <c r="G684" s="1">
        <v>3.3700000000000001E-7</v>
      </c>
      <c r="H684">
        <v>0.14913868799999999</v>
      </c>
      <c r="I684">
        <v>0.58663957</v>
      </c>
      <c r="J684">
        <v>224.1710491</v>
      </c>
      <c r="K684">
        <v>85.422008660000003</v>
      </c>
      <c r="L684">
        <v>65.726905389999999</v>
      </c>
      <c r="M684">
        <v>63.413873260000003</v>
      </c>
      <c r="N684">
        <v>5378.53</v>
      </c>
      <c r="O684">
        <v>1.7999999999999999E-2</v>
      </c>
      <c r="P684">
        <v>10354.335999999999</v>
      </c>
      <c r="Q684">
        <v>42214.553</v>
      </c>
      <c r="R684">
        <v>4563259.0269999998</v>
      </c>
      <c r="S684">
        <v>4563259.0269999998</v>
      </c>
      <c r="T684">
        <v>1</v>
      </c>
      <c r="U684">
        <v>4.0000000000000001E-3</v>
      </c>
      <c r="V684">
        <v>36783.986319999902</v>
      </c>
      <c r="W684">
        <v>4.0000000000000001E-3</v>
      </c>
      <c r="X684">
        <v>9.2877061160000007</v>
      </c>
      <c r="Y684">
        <v>9.2877061160000007</v>
      </c>
      <c r="Z684">
        <v>3.181419504</v>
      </c>
      <c r="AA684">
        <v>2.693852073</v>
      </c>
      <c r="AB684">
        <v>138.74904040000001</v>
      </c>
      <c r="AC684">
        <v>0</v>
      </c>
      <c r="AD684">
        <v>0</v>
      </c>
      <c r="AE684">
        <v>0</v>
      </c>
      <c r="AF684">
        <v>746265.87639999995</v>
      </c>
      <c r="AG684">
        <v>0</v>
      </c>
      <c r="AH684">
        <v>0</v>
      </c>
      <c r="AI684">
        <v>0</v>
      </c>
      <c r="AJ684">
        <v>76.134302539999993</v>
      </c>
      <c r="AK684">
        <v>76.134302539999993</v>
      </c>
      <c r="AL684">
        <v>62.545485890000002</v>
      </c>
      <c r="AM684">
        <v>60.720021189999997</v>
      </c>
      <c r="AN684">
        <v>85.422008660000003</v>
      </c>
      <c r="AO684">
        <v>85.422008660000003</v>
      </c>
      <c r="AP684">
        <v>65.726905389999999</v>
      </c>
      <c r="AQ684">
        <v>63.413873260000003</v>
      </c>
      <c r="AR684">
        <v>1205710.713</v>
      </c>
      <c r="AS684">
        <v>1.537596156</v>
      </c>
      <c r="AT684">
        <v>680558.46270000003</v>
      </c>
      <c r="AU684">
        <v>2676988.3139999998</v>
      </c>
      <c r="AV684">
        <v>1.0385299029999999</v>
      </c>
      <c r="AW684">
        <v>1.0385299029999999</v>
      </c>
      <c r="AX684">
        <v>1.0502698509999999</v>
      </c>
      <c r="AY684">
        <v>1.0464361280000001</v>
      </c>
      <c r="AZ684">
        <v>1.0881334409999901</v>
      </c>
      <c r="BA684">
        <v>1.0881334409999901</v>
      </c>
      <c r="BB684">
        <v>1.1027494929999999</v>
      </c>
      <c r="BC684">
        <v>1.0880440339999999</v>
      </c>
      <c r="BD684">
        <v>1.0259732370000001</v>
      </c>
      <c r="BE684">
        <v>1.0259732370000001</v>
      </c>
      <c r="BF684">
        <v>1.029215102</v>
      </c>
      <c r="BG684">
        <v>1.021480371</v>
      </c>
      <c r="BH684">
        <v>0.13183847900000001</v>
      </c>
      <c r="BI684">
        <v>0.13183847900000001</v>
      </c>
      <c r="BJ684">
        <v>0.15242956899999999</v>
      </c>
      <c r="BK684">
        <v>0.19070941999999999</v>
      </c>
      <c r="BL684">
        <v>0.14117670099999999</v>
      </c>
      <c r="BM684">
        <v>0.14117670099999999</v>
      </c>
      <c r="BN684">
        <v>0.16157598500000001</v>
      </c>
      <c r="BO684">
        <v>0.188202072</v>
      </c>
      <c r="BP684">
        <v>0.12631505199999901</v>
      </c>
      <c r="BQ684">
        <v>0.12631505199999901</v>
      </c>
      <c r="BR684">
        <v>0.14329787299999999</v>
      </c>
      <c r="BS684">
        <v>0.18782644199999901</v>
      </c>
      <c r="BT684">
        <v>0.19521590599999999</v>
      </c>
      <c r="BU684">
        <v>0.19521590599999999</v>
      </c>
      <c r="BV684">
        <v>0.27827923900000001</v>
      </c>
      <c r="BW684">
        <v>0.37060473299999902</v>
      </c>
      <c r="BX684">
        <v>155.41779119999899</v>
      </c>
      <c r="BY684">
        <v>0</v>
      </c>
      <c r="BZ684">
        <v>0</v>
      </c>
      <c r="CA684">
        <v>0</v>
      </c>
      <c r="CB684">
        <v>835919.25260000001</v>
      </c>
      <c r="CC684">
        <v>0</v>
      </c>
      <c r="CD684">
        <v>0</v>
      </c>
      <c r="CE684">
        <v>0</v>
      </c>
    </row>
    <row r="685" spans="1:83" x14ac:dyDescent="0.25">
      <c r="A685">
        <v>119</v>
      </c>
      <c r="B685" t="s">
        <v>92</v>
      </c>
      <c r="C685">
        <v>2</v>
      </c>
      <c r="D685">
        <v>2019</v>
      </c>
      <c r="E685">
        <v>2017</v>
      </c>
      <c r="F685">
        <v>0.28687135899999999</v>
      </c>
      <c r="G685" s="1">
        <v>6.2799999999999996E-7</v>
      </c>
      <c r="H685">
        <v>0.175820635</v>
      </c>
      <c r="I685">
        <v>0.53730737799999995</v>
      </c>
      <c r="J685">
        <v>244.45401200000001</v>
      </c>
      <c r="K685">
        <v>115.8993122</v>
      </c>
      <c r="L685">
        <v>74.303570870000001</v>
      </c>
      <c r="M685">
        <v>53.260189709999999</v>
      </c>
      <c r="N685">
        <v>4768.1719999999996</v>
      </c>
      <c r="O685">
        <v>2.1999999999999999E-2</v>
      </c>
      <c r="P685">
        <v>9614.3969999999899</v>
      </c>
      <c r="Q685">
        <v>40990.383999999998</v>
      </c>
      <c r="R685">
        <v>4063140.9819999998</v>
      </c>
      <c r="S685">
        <v>4063140.9819999998</v>
      </c>
      <c r="T685">
        <v>1</v>
      </c>
      <c r="U685">
        <v>2E-3</v>
      </c>
      <c r="V685">
        <v>35490.538889999902</v>
      </c>
      <c r="W685">
        <v>2E-3</v>
      </c>
      <c r="X685">
        <v>-5.5296594979999902</v>
      </c>
      <c r="Y685">
        <v>-5.5296594979999902</v>
      </c>
      <c r="Z685">
        <v>-0.25229495200000002</v>
      </c>
      <c r="AA685">
        <v>1.906907465</v>
      </c>
      <c r="AB685">
        <v>128.55469979999901</v>
      </c>
      <c r="AC685">
        <v>0</v>
      </c>
      <c r="AD685">
        <v>0</v>
      </c>
      <c r="AE685">
        <v>0</v>
      </c>
      <c r="AF685">
        <v>612970.92009999999</v>
      </c>
      <c r="AG685">
        <v>0</v>
      </c>
      <c r="AH685">
        <v>0</v>
      </c>
      <c r="AI685">
        <v>0</v>
      </c>
      <c r="AJ685">
        <v>121.428971699999</v>
      </c>
      <c r="AK685">
        <v>121.428971699999</v>
      </c>
      <c r="AL685">
        <v>74.555865819999994</v>
      </c>
      <c r="AM685">
        <v>51.353282249999999</v>
      </c>
      <c r="AN685">
        <v>115.8993122</v>
      </c>
      <c r="AO685">
        <v>115.8993122</v>
      </c>
      <c r="AP685">
        <v>74.303570870000001</v>
      </c>
      <c r="AQ685">
        <v>53.260189709999999</v>
      </c>
      <c r="AR685">
        <v>1165598.7759999901</v>
      </c>
      <c r="AS685">
        <v>2.5497848689999998</v>
      </c>
      <c r="AT685">
        <v>714384.02890000003</v>
      </c>
      <c r="AU685">
        <v>2183155.628</v>
      </c>
      <c r="AV685">
        <v>1.0385299029999999</v>
      </c>
      <c r="AW685">
        <v>1.0385299029999999</v>
      </c>
      <c r="AX685">
        <v>1.0502698509999999</v>
      </c>
      <c r="AY685">
        <v>1.0464361280000001</v>
      </c>
      <c r="AZ685">
        <v>1.0881334409999901</v>
      </c>
      <c r="BA685">
        <v>1.0881334409999901</v>
      </c>
      <c r="BB685">
        <v>1.1027494929999999</v>
      </c>
      <c r="BC685">
        <v>1.0880440339999999</v>
      </c>
      <c r="BD685">
        <v>1.0259732370000001</v>
      </c>
      <c r="BE685">
        <v>1.0259732370000001</v>
      </c>
      <c r="BF685">
        <v>1.029215102</v>
      </c>
      <c r="BG685">
        <v>1.021480371</v>
      </c>
      <c r="BH685">
        <v>0.13183847900000001</v>
      </c>
      <c r="BI685">
        <v>0.13183847900000001</v>
      </c>
      <c r="BJ685">
        <v>0.15242956899999999</v>
      </c>
      <c r="BK685">
        <v>0.19070941999999999</v>
      </c>
      <c r="BL685">
        <v>0.14117670099999999</v>
      </c>
      <c r="BM685">
        <v>0.14117670099999999</v>
      </c>
      <c r="BN685">
        <v>0.16157598500000001</v>
      </c>
      <c r="BO685">
        <v>0.188202072</v>
      </c>
      <c r="BP685">
        <v>0.12631505199999901</v>
      </c>
      <c r="BQ685">
        <v>0.12631505199999901</v>
      </c>
      <c r="BR685">
        <v>0.14329787299999999</v>
      </c>
      <c r="BS685">
        <v>0.18782644199999901</v>
      </c>
      <c r="BT685">
        <v>0.19521590599999999</v>
      </c>
      <c r="BU685">
        <v>0.19521590599999999</v>
      </c>
      <c r="BV685">
        <v>0.27827923900000001</v>
      </c>
      <c r="BW685">
        <v>0.37060473299999902</v>
      </c>
      <c r="BX685">
        <v>150.64252490000001</v>
      </c>
      <c r="BY685">
        <v>0</v>
      </c>
      <c r="BZ685">
        <v>0</v>
      </c>
      <c r="CA685">
        <v>0</v>
      </c>
      <c r="CB685">
        <v>718289.46909999999</v>
      </c>
      <c r="CC685">
        <v>0</v>
      </c>
      <c r="CD685">
        <v>0</v>
      </c>
      <c r="CE685">
        <v>0</v>
      </c>
    </row>
    <row r="686" spans="1:83" x14ac:dyDescent="0.25">
      <c r="A686">
        <v>238</v>
      </c>
      <c r="B686" t="s">
        <v>92</v>
      </c>
      <c r="C686">
        <v>2</v>
      </c>
      <c r="D686">
        <v>2020</v>
      </c>
      <c r="E686">
        <v>2018</v>
      </c>
      <c r="F686">
        <v>0.21061228274280899</v>
      </c>
      <c r="G686">
        <v>2.36572416387828E-4</v>
      </c>
      <c r="H686">
        <v>0.18015921383766101</v>
      </c>
      <c r="I686">
        <v>0.60899193100314197</v>
      </c>
      <c r="J686">
        <v>283.98052047939302</v>
      </c>
      <c r="K686">
        <v>135.16233801018001</v>
      </c>
      <c r="L686">
        <v>107.955020264978</v>
      </c>
      <c r="M686">
        <v>85.613323660896398</v>
      </c>
      <c r="N686">
        <v>4734.5078141409404</v>
      </c>
      <c r="O686">
        <v>10.009852485873999</v>
      </c>
      <c r="P686">
        <v>9544.0543056071892</v>
      </c>
      <c r="Q686">
        <v>40680.796541556199</v>
      </c>
      <c r="R686">
        <v>5718989.0765192397</v>
      </c>
      <c r="S686">
        <v>5718989.0765192397</v>
      </c>
      <c r="T686">
        <v>1</v>
      </c>
      <c r="U686">
        <v>2E-3</v>
      </c>
      <c r="V686">
        <v>35808.420738249399</v>
      </c>
      <c r="W686">
        <v>2E-3</v>
      </c>
      <c r="X686">
        <v>5.0145804735537496</v>
      </c>
      <c r="Y686">
        <v>5.0145804735537496</v>
      </c>
      <c r="Z686">
        <v>5.1671318359327296</v>
      </c>
      <c r="AA686">
        <v>3.7991341751752099</v>
      </c>
      <c r="AB686">
        <v>148.81818246921199</v>
      </c>
      <c r="AC686">
        <v>0</v>
      </c>
      <c r="AD686">
        <v>0</v>
      </c>
      <c r="AE686">
        <v>0</v>
      </c>
      <c r="AF686">
        <v>564562.19890014501</v>
      </c>
      <c r="AG686">
        <v>0</v>
      </c>
      <c r="AH686">
        <v>0</v>
      </c>
      <c r="AI686">
        <v>0</v>
      </c>
      <c r="AJ686">
        <v>130.14775753662701</v>
      </c>
      <c r="AK686">
        <v>130.14775753662701</v>
      </c>
      <c r="AL686">
        <v>102.787888429045</v>
      </c>
      <c r="AM686">
        <v>81.814189485721201</v>
      </c>
      <c r="AN686">
        <v>135.16233801018001</v>
      </c>
      <c r="AO686">
        <v>135.16233801018001</v>
      </c>
      <c r="AP686">
        <v>107.955020264978</v>
      </c>
      <c r="AQ686">
        <v>85.613323660896398</v>
      </c>
      <c r="AR686">
        <v>1204489.3443869001</v>
      </c>
      <c r="AS686">
        <v>1352.95506512775</v>
      </c>
      <c r="AT686">
        <v>1030328.57597187</v>
      </c>
      <c r="AU686">
        <v>3482818.2010953198</v>
      </c>
      <c r="AV686">
        <v>1.0375767150114501</v>
      </c>
      <c r="AW686">
        <v>1.0375767150114501</v>
      </c>
      <c r="AX686">
        <v>1.04927090686958</v>
      </c>
      <c r="AY686">
        <v>1.04540868568162</v>
      </c>
      <c r="AZ686">
        <v>1.08713472567856</v>
      </c>
      <c r="BA686">
        <v>1.08713472567856</v>
      </c>
      <c r="BB686">
        <v>1.10170063385936</v>
      </c>
      <c r="BC686">
        <v>1.0869757389986401</v>
      </c>
      <c r="BD686">
        <v>1.02503157382472</v>
      </c>
      <c r="BE686">
        <v>1.02503157382472</v>
      </c>
      <c r="BF686">
        <v>1.0282361836923799</v>
      </c>
      <c r="BG686">
        <v>1.0204774314679299</v>
      </c>
      <c r="BH686">
        <v>0.13183847900000001</v>
      </c>
      <c r="BI686">
        <v>0.13183847900000001</v>
      </c>
      <c r="BJ686">
        <v>0.15242956899999999</v>
      </c>
      <c r="BK686">
        <v>0.19070941999999999</v>
      </c>
      <c r="BL686">
        <v>0.14117670099999999</v>
      </c>
      <c r="BM686">
        <v>0.14117670099999999</v>
      </c>
      <c r="BN686">
        <v>0.16157598500000001</v>
      </c>
      <c r="BO686">
        <v>0.188202072</v>
      </c>
      <c r="BP686">
        <v>0.12631505199999901</v>
      </c>
      <c r="BQ686">
        <v>0.12631505199999901</v>
      </c>
      <c r="BR686">
        <v>0.14329787299999999</v>
      </c>
      <c r="BS686">
        <v>0.18782644199999901</v>
      </c>
      <c r="BT686">
        <v>0.19521590599999999</v>
      </c>
      <c r="BU686">
        <v>0.19521590599999999</v>
      </c>
      <c r="BV686">
        <v>0.27827923900000001</v>
      </c>
      <c r="BW686">
        <v>0.37060473299999902</v>
      </c>
      <c r="BX686">
        <v>158.48481607982299</v>
      </c>
      <c r="BY686">
        <v>0</v>
      </c>
      <c r="BZ686">
        <v>0</v>
      </c>
      <c r="CA686">
        <v>0</v>
      </c>
      <c r="CB686">
        <v>755682.86245696305</v>
      </c>
      <c r="CC686">
        <v>0</v>
      </c>
      <c r="CD686">
        <v>0</v>
      </c>
      <c r="CE686">
        <v>0</v>
      </c>
    </row>
    <row r="687" spans="1:83" x14ac:dyDescent="0.25">
      <c r="A687">
        <v>260</v>
      </c>
      <c r="B687" t="s">
        <v>92</v>
      </c>
      <c r="C687">
        <v>2</v>
      </c>
      <c r="D687">
        <v>2021</v>
      </c>
      <c r="E687">
        <v>2019</v>
      </c>
      <c r="F687">
        <v>0.22641050702821</v>
      </c>
      <c r="G687">
        <v>2.33034798964764E-4</v>
      </c>
      <c r="H687">
        <v>0.176559647927024</v>
      </c>
      <c r="I687">
        <v>0.596796810245801</v>
      </c>
      <c r="J687">
        <v>276.422545357822</v>
      </c>
      <c r="K687">
        <v>135.03828273095999</v>
      </c>
      <c r="L687">
        <v>107.85234090715301</v>
      </c>
      <c r="M687">
        <v>85.529264300375502</v>
      </c>
      <c r="N687">
        <v>4739.3355167363998</v>
      </c>
      <c r="O687">
        <v>10.071951345224001</v>
      </c>
      <c r="P687">
        <v>9554.5805278488497</v>
      </c>
      <c r="Q687">
        <v>40725.038509092898</v>
      </c>
      <c r="R687">
        <v>5836463.1353384303</v>
      </c>
      <c r="S687">
        <v>5836463.1353384303</v>
      </c>
      <c r="T687">
        <v>1</v>
      </c>
      <c r="U687">
        <v>2E-3</v>
      </c>
      <c r="V687">
        <v>36129.149792334698</v>
      </c>
      <c r="W687">
        <v>2E-3</v>
      </c>
      <c r="X687">
        <v>4.8905251943336303</v>
      </c>
      <c r="Y687">
        <v>4.8905251943336303</v>
      </c>
      <c r="Z687">
        <v>5.0644524781085298</v>
      </c>
      <c r="AA687">
        <v>3.7150748146543799</v>
      </c>
      <c r="AB687">
        <v>141.38426262686099</v>
      </c>
      <c r="AC687">
        <v>0</v>
      </c>
      <c r="AD687">
        <v>0</v>
      </c>
      <c r="AE687">
        <v>0</v>
      </c>
      <c r="AF687">
        <v>681444.84825749695</v>
      </c>
      <c r="AG687">
        <v>0</v>
      </c>
      <c r="AH687">
        <v>0</v>
      </c>
      <c r="AI687">
        <v>0</v>
      </c>
      <c r="AJ687">
        <v>130.14775753662701</v>
      </c>
      <c r="AK687">
        <v>130.14775753662701</v>
      </c>
      <c r="AL687">
        <v>102.787888429045</v>
      </c>
      <c r="AM687">
        <v>81.814189485721201</v>
      </c>
      <c r="AN687">
        <v>135.03828273095999</v>
      </c>
      <c r="AO687">
        <v>135.03828273095999</v>
      </c>
      <c r="AP687">
        <v>107.85234090715301</v>
      </c>
      <c r="AQ687">
        <v>85.529264300375502</v>
      </c>
      <c r="AR687">
        <v>1321436.57772343</v>
      </c>
      <c r="AS687">
        <v>1360.0990134088399</v>
      </c>
      <c r="AT687">
        <v>1030483.8763144</v>
      </c>
      <c r="AU687">
        <v>3483182.5822871798</v>
      </c>
      <c r="AV687">
        <v>1.0377142550809899</v>
      </c>
      <c r="AW687">
        <v>1.0377142550809899</v>
      </c>
      <c r="AX687">
        <v>1.0494213493956199</v>
      </c>
      <c r="AY687">
        <v>1.04555648568405</v>
      </c>
      <c r="AZ687">
        <v>1.0872788351054601</v>
      </c>
      <c r="BA687">
        <v>1.0872788351054601</v>
      </c>
      <c r="BB687">
        <v>1.1018585936629</v>
      </c>
      <c r="BC687">
        <v>1.0871294157559299</v>
      </c>
      <c r="BD687">
        <v>1.0251674509236399</v>
      </c>
      <c r="BE687">
        <v>1.0251674509236399</v>
      </c>
      <c r="BF687">
        <v>1.0283836102986399</v>
      </c>
      <c r="BG687">
        <v>1.02062170668672</v>
      </c>
      <c r="BH687">
        <v>0.13183847900000001</v>
      </c>
      <c r="BI687">
        <v>0.13183847900000001</v>
      </c>
      <c r="BJ687">
        <v>0.15242956899999999</v>
      </c>
      <c r="BK687">
        <v>0.19070941999999999</v>
      </c>
      <c r="BL687">
        <v>0.14117670099999999</v>
      </c>
      <c r="BM687">
        <v>0.14117670099999999</v>
      </c>
      <c r="BN687">
        <v>0.16157598500000001</v>
      </c>
      <c r="BO687">
        <v>0.188202072</v>
      </c>
      <c r="BP687">
        <v>0.12631505199999901</v>
      </c>
      <c r="BQ687">
        <v>0.12631505199999901</v>
      </c>
      <c r="BR687">
        <v>0.14329787299999999</v>
      </c>
      <c r="BS687">
        <v>0.18782644199999901</v>
      </c>
      <c r="BT687">
        <v>0.19521590599999999</v>
      </c>
      <c r="BU687">
        <v>0.19521590599999999</v>
      </c>
      <c r="BV687">
        <v>0.27827923900000001</v>
      </c>
      <c r="BW687">
        <v>0.37060473299999902</v>
      </c>
      <c r="BX687">
        <v>148.81818246921199</v>
      </c>
      <c r="BY687">
        <v>0</v>
      </c>
      <c r="BZ687">
        <v>0</v>
      </c>
      <c r="CA687">
        <v>0</v>
      </c>
      <c r="CB687">
        <v>704580.84778674005</v>
      </c>
      <c r="CC687">
        <v>0</v>
      </c>
      <c r="CD687">
        <v>0</v>
      </c>
      <c r="CE687">
        <v>0</v>
      </c>
    </row>
    <row r="688" spans="1:83" x14ac:dyDescent="0.25">
      <c r="A688">
        <v>282</v>
      </c>
      <c r="B688" t="s">
        <v>92</v>
      </c>
      <c r="C688">
        <v>2</v>
      </c>
      <c r="D688">
        <v>2022</v>
      </c>
      <c r="E688">
        <v>2020</v>
      </c>
      <c r="F688">
        <v>0.22245710231837901</v>
      </c>
      <c r="G688">
        <v>2.3520283808421599E-4</v>
      </c>
      <c r="H688">
        <v>0.17746377969055099</v>
      </c>
      <c r="I688">
        <v>0.59984391515298496</v>
      </c>
      <c r="J688">
        <v>271.58093107996001</v>
      </c>
      <c r="K688">
        <v>135.056183262583</v>
      </c>
      <c r="L688">
        <v>107.86780457673601</v>
      </c>
      <c r="M688">
        <v>85.541356437779896</v>
      </c>
      <c r="N688">
        <v>4744.1381818010104</v>
      </c>
      <c r="O688">
        <v>10.1247323386596</v>
      </c>
      <c r="P688">
        <v>9564.7440433327301</v>
      </c>
      <c r="Q688">
        <v>40767.829528373899</v>
      </c>
      <c r="R688">
        <v>5813738.1221777797</v>
      </c>
      <c r="S688">
        <v>5813738.1221777797</v>
      </c>
      <c r="T688">
        <v>1</v>
      </c>
      <c r="U688">
        <v>2E-3</v>
      </c>
      <c r="V688">
        <v>36452.751554124297</v>
      </c>
      <c r="W688">
        <v>2E-3</v>
      </c>
      <c r="X688">
        <v>4.90842572595602</v>
      </c>
      <c r="Y688">
        <v>4.90842572595602</v>
      </c>
      <c r="Z688">
        <v>5.0799161476908301</v>
      </c>
      <c r="AA688">
        <v>3.72716695205877</v>
      </c>
      <c r="AB688">
        <v>136.52474781737601</v>
      </c>
      <c r="AC688">
        <v>0</v>
      </c>
      <c r="AD688">
        <v>0</v>
      </c>
      <c r="AE688">
        <v>0</v>
      </c>
      <c r="AF688">
        <v>652582.14059323003</v>
      </c>
      <c r="AG688">
        <v>0</v>
      </c>
      <c r="AH688">
        <v>0</v>
      </c>
      <c r="AI688">
        <v>0</v>
      </c>
      <c r="AJ688">
        <v>130.14775753662701</v>
      </c>
      <c r="AK688">
        <v>130.14775753662701</v>
      </c>
      <c r="AL688">
        <v>102.787888429045</v>
      </c>
      <c r="AM688">
        <v>81.814189485721201</v>
      </c>
      <c r="AN688">
        <v>135.056183262583</v>
      </c>
      <c r="AO688">
        <v>135.056183262583</v>
      </c>
      <c r="AP688">
        <v>107.86780457673601</v>
      </c>
      <c r="AQ688">
        <v>85.541356437779896</v>
      </c>
      <c r="AR688">
        <v>1293307.33629756</v>
      </c>
      <c r="AS688">
        <v>1367.40770621461</v>
      </c>
      <c r="AT688">
        <v>1031727.94129271</v>
      </c>
      <c r="AU688">
        <v>3487335.43688128</v>
      </c>
      <c r="AV688">
        <v>1.03785096057857</v>
      </c>
      <c r="AW688">
        <v>1.03785096057857</v>
      </c>
      <c r="AX688">
        <v>1.0495664688295301</v>
      </c>
      <c r="AY688">
        <v>1.0456993033662101</v>
      </c>
      <c r="AZ688">
        <v>1.08742207009855</v>
      </c>
      <c r="BA688">
        <v>1.08742207009855</v>
      </c>
      <c r="BB688">
        <v>1.1020109643912499</v>
      </c>
      <c r="BC688">
        <v>1.0872779120882601</v>
      </c>
      <c r="BD688">
        <v>1.02530250354125</v>
      </c>
      <c r="BE688">
        <v>1.02530250354125</v>
      </c>
      <c r="BF688">
        <v>1.0285258205247301</v>
      </c>
      <c r="BG688">
        <v>1.0207611184052701</v>
      </c>
      <c r="BH688">
        <v>0.13183847900000001</v>
      </c>
      <c r="BI688">
        <v>0.13183847900000001</v>
      </c>
      <c r="BJ688">
        <v>0.15242956899999999</v>
      </c>
      <c r="BK688">
        <v>0.19070941999999999</v>
      </c>
      <c r="BL688">
        <v>0.14117670099999999</v>
      </c>
      <c r="BM688">
        <v>0.14117670099999999</v>
      </c>
      <c r="BN688">
        <v>0.16157598500000001</v>
      </c>
      <c r="BO688">
        <v>0.188202072</v>
      </c>
      <c r="BP688">
        <v>0.12631505199999901</v>
      </c>
      <c r="BQ688">
        <v>0.12631505199999901</v>
      </c>
      <c r="BR688">
        <v>0.14329787299999999</v>
      </c>
      <c r="BS688">
        <v>0.18782644199999901</v>
      </c>
      <c r="BT688">
        <v>0.19521590599999999</v>
      </c>
      <c r="BU688">
        <v>0.19521590599999999</v>
      </c>
      <c r="BV688">
        <v>0.27827923900000001</v>
      </c>
      <c r="BW688">
        <v>0.37060473299999902</v>
      </c>
      <c r="BX688">
        <v>141.38426262686099</v>
      </c>
      <c r="BY688">
        <v>0</v>
      </c>
      <c r="BZ688">
        <v>0</v>
      </c>
      <c r="CA688">
        <v>0</v>
      </c>
      <c r="CB688">
        <v>670067.45737507101</v>
      </c>
      <c r="CC688">
        <v>0</v>
      </c>
      <c r="CD688">
        <v>0</v>
      </c>
      <c r="CE688">
        <v>0</v>
      </c>
    </row>
    <row r="689" spans="1:83" x14ac:dyDescent="0.25">
      <c r="A689">
        <v>304</v>
      </c>
      <c r="B689" t="s">
        <v>92</v>
      </c>
      <c r="C689">
        <v>2</v>
      </c>
      <c r="D689">
        <v>2023</v>
      </c>
      <c r="E689">
        <v>2021</v>
      </c>
      <c r="F689">
        <v>0.22149003018705299</v>
      </c>
      <c r="G689">
        <v>2.35619916123297E-4</v>
      </c>
      <c r="H689">
        <v>0.17768493976684899</v>
      </c>
      <c r="I689">
        <v>0.60058941012997302</v>
      </c>
      <c r="J689">
        <v>270.17677577510699</v>
      </c>
      <c r="K689">
        <v>135.07397517653499</v>
      </c>
      <c r="L689">
        <v>107.882721096917</v>
      </c>
      <c r="M689">
        <v>85.553040950690502</v>
      </c>
      <c r="N689">
        <v>4748.8157878899901</v>
      </c>
      <c r="O689">
        <v>10.1401875418426</v>
      </c>
      <c r="P689">
        <v>9574.2419612715494</v>
      </c>
      <c r="Q689">
        <v>40808.242443784497</v>
      </c>
      <c r="R689">
        <v>5813071.5893962504</v>
      </c>
      <c r="S689">
        <v>5813071.5893962504</v>
      </c>
      <c r="T689">
        <v>1</v>
      </c>
      <c r="U689">
        <v>2E-3</v>
      </c>
      <c r="V689">
        <v>36779.251753901997</v>
      </c>
      <c r="W689">
        <v>2E-3</v>
      </c>
      <c r="X689">
        <v>4.9262176399083302</v>
      </c>
      <c r="Y689">
        <v>4.9262176399083302</v>
      </c>
      <c r="Z689">
        <v>5.09483266787172</v>
      </c>
      <c r="AA689">
        <v>3.7388514649693598</v>
      </c>
      <c r="AB689">
        <v>135.102800598572</v>
      </c>
      <c r="AC689">
        <v>0</v>
      </c>
      <c r="AD689">
        <v>0</v>
      </c>
      <c r="AE689">
        <v>0</v>
      </c>
      <c r="AF689">
        <v>646095.97596348706</v>
      </c>
      <c r="AG689">
        <v>0</v>
      </c>
      <c r="AH689">
        <v>0</v>
      </c>
      <c r="AI689">
        <v>0</v>
      </c>
      <c r="AJ689">
        <v>130.14775753662701</v>
      </c>
      <c r="AK689">
        <v>130.14775753662701</v>
      </c>
      <c r="AL689">
        <v>102.787888429045</v>
      </c>
      <c r="AM689">
        <v>81.814189485721201</v>
      </c>
      <c r="AN689">
        <v>135.07397517653499</v>
      </c>
      <c r="AO689">
        <v>135.07397517653499</v>
      </c>
      <c r="AP689">
        <v>107.882721096917</v>
      </c>
      <c r="AQ689">
        <v>85.553040950690502</v>
      </c>
      <c r="AR689">
        <v>1287537.4018148801</v>
      </c>
      <c r="AS689">
        <v>1369.67544031226</v>
      </c>
      <c r="AT689">
        <v>1032895.27522226</v>
      </c>
      <c r="AU689">
        <v>3491269.2369188</v>
      </c>
      <c r="AV689">
        <v>1.0379839890681</v>
      </c>
      <c r="AW689">
        <v>1.0379839890681</v>
      </c>
      <c r="AX689">
        <v>1.04970195917816</v>
      </c>
      <c r="AY689">
        <v>1.0458340608094601</v>
      </c>
      <c r="AZ689">
        <v>1.0875614524578301</v>
      </c>
      <c r="BA689">
        <v>1.0875614524578301</v>
      </c>
      <c r="BB689">
        <v>1.10215322489041</v>
      </c>
      <c r="BC689">
        <v>1.08741802769421</v>
      </c>
      <c r="BD689">
        <v>1.0254339236088099</v>
      </c>
      <c r="BE689">
        <v>1.0254339236088099</v>
      </c>
      <c r="BF689">
        <v>1.02865859469972</v>
      </c>
      <c r="BG689">
        <v>1.02089266210817</v>
      </c>
      <c r="BH689">
        <v>0.13183847900000001</v>
      </c>
      <c r="BI689">
        <v>0.13183847900000001</v>
      </c>
      <c r="BJ689">
        <v>0.15242956899999999</v>
      </c>
      <c r="BK689">
        <v>0.19070941999999999</v>
      </c>
      <c r="BL689">
        <v>0.14117670099999999</v>
      </c>
      <c r="BM689">
        <v>0.14117670099999999</v>
      </c>
      <c r="BN689">
        <v>0.16157598500000001</v>
      </c>
      <c r="BO689">
        <v>0.188202072</v>
      </c>
      <c r="BP689">
        <v>0.12631505199999901</v>
      </c>
      <c r="BQ689">
        <v>0.12631505199999901</v>
      </c>
      <c r="BR689">
        <v>0.14329787299999999</v>
      </c>
      <c r="BS689">
        <v>0.18782644199999901</v>
      </c>
      <c r="BT689">
        <v>0.19521590599999999</v>
      </c>
      <c r="BU689">
        <v>0.19521590599999999</v>
      </c>
      <c r="BV689">
        <v>0.27827923900000001</v>
      </c>
      <c r="BW689">
        <v>0.37060473299999902</v>
      </c>
      <c r="BX689">
        <v>136.52474781737601</v>
      </c>
      <c r="BY689">
        <v>0</v>
      </c>
      <c r="BZ689">
        <v>0</v>
      </c>
      <c r="CA689">
        <v>0</v>
      </c>
      <c r="CB689">
        <v>647692.26888117101</v>
      </c>
      <c r="CC689">
        <v>0</v>
      </c>
      <c r="CD689">
        <v>0</v>
      </c>
      <c r="CE689">
        <v>0</v>
      </c>
    </row>
    <row r="690" spans="1:83" x14ac:dyDescent="0.25">
      <c r="A690">
        <v>326</v>
      </c>
      <c r="B690" t="s">
        <v>92</v>
      </c>
      <c r="C690">
        <v>2</v>
      </c>
      <c r="D690">
        <v>2024</v>
      </c>
      <c r="E690">
        <v>2022</v>
      </c>
      <c r="F690">
        <v>0.11955415985308</v>
      </c>
      <c r="G690">
        <v>2.9700431671776401E-4</v>
      </c>
      <c r="H690">
        <v>0.196992481197308</v>
      </c>
      <c r="I690">
        <v>0.68315635463289304</v>
      </c>
      <c r="J690">
        <v>147.31622584444199</v>
      </c>
      <c r="K690">
        <v>147.31622584444199</v>
      </c>
      <c r="L690">
        <v>120.121585172061</v>
      </c>
      <c r="M690">
        <v>97.789003329993406</v>
      </c>
      <c r="N690">
        <v>4745.9185084685896</v>
      </c>
      <c r="O690">
        <v>11.7901232841928</v>
      </c>
      <c r="P690">
        <v>9590.3567888073594</v>
      </c>
      <c r="Q690">
        <v>40854.157745734803</v>
      </c>
      <c r="R690">
        <v>5847983.9069762696</v>
      </c>
      <c r="S690">
        <v>5847983.9069762696</v>
      </c>
      <c r="T690">
        <v>1</v>
      </c>
      <c r="U690">
        <v>2E-3</v>
      </c>
      <c r="V690">
        <v>37108.6763524126</v>
      </c>
      <c r="W690">
        <v>2E-3</v>
      </c>
      <c r="X690">
        <v>4.9435309995091101</v>
      </c>
      <c r="Y690">
        <v>4.9435309995091101</v>
      </c>
      <c r="Z690">
        <v>5.10875943471002</v>
      </c>
      <c r="AA690">
        <v>3.7498765359657198</v>
      </c>
      <c r="AB690">
        <v>12.2249373083064</v>
      </c>
      <c r="AC690">
        <v>12.2249373083064</v>
      </c>
      <c r="AD690">
        <v>12.2249373083064</v>
      </c>
      <c r="AE690">
        <v>12.2249373083064</v>
      </c>
      <c r="AF690">
        <v>58053.975295651297</v>
      </c>
      <c r="AG690">
        <v>123.96315699349699</v>
      </c>
      <c r="AH690">
        <v>117044.50775110201</v>
      </c>
      <c r="AI690">
        <v>498878.205537437</v>
      </c>
      <c r="AJ690">
        <v>130.14775753662701</v>
      </c>
      <c r="AK690">
        <v>130.14775753662701</v>
      </c>
      <c r="AL690">
        <v>102.787888429045</v>
      </c>
      <c r="AM690">
        <v>81.814189485721201</v>
      </c>
      <c r="AN690">
        <v>135.09128853613601</v>
      </c>
      <c r="AO690">
        <v>135.09128853613601</v>
      </c>
      <c r="AP690">
        <v>107.89664786375501</v>
      </c>
      <c r="AQ690">
        <v>85.564066021686898</v>
      </c>
      <c r="AR690">
        <v>699150.80283288099</v>
      </c>
      <c r="AS690">
        <v>1736.87646446797</v>
      </c>
      <c r="AT690">
        <v>1152008.85983718</v>
      </c>
      <c r="AU690">
        <v>3995087.3678417299</v>
      </c>
      <c r="AV690">
        <v>1.03790166267934</v>
      </c>
      <c r="AW690">
        <v>1.03790166267934</v>
      </c>
      <c r="AX690">
        <v>1.04993164311487</v>
      </c>
      <c r="AY690">
        <v>1.04598703412799</v>
      </c>
      <c r="AZ690">
        <v>1.0874751938952101</v>
      </c>
      <c r="BA690">
        <v>1.0874751938952101</v>
      </c>
      <c r="BB690">
        <v>1.10239438562117</v>
      </c>
      <c r="BC690">
        <v>1.0875770834665901</v>
      </c>
      <c r="BD690">
        <v>1.0253525926126501</v>
      </c>
      <c r="BE690">
        <v>1.0253525926126501</v>
      </c>
      <c r="BF690">
        <v>1.0288836741648999</v>
      </c>
      <c r="BG690">
        <v>1.02104198726809</v>
      </c>
      <c r="BH690">
        <v>0.13183847900000001</v>
      </c>
      <c r="BI690">
        <v>0.13183847900000001</v>
      </c>
      <c r="BJ690">
        <v>0.15242956899999999</v>
      </c>
      <c r="BK690">
        <v>0.19070941999999999</v>
      </c>
      <c r="BL690">
        <v>0.14117670099999999</v>
      </c>
      <c r="BM690">
        <v>0.14117670099999999</v>
      </c>
      <c r="BN690">
        <v>0.16157598500000001</v>
      </c>
      <c r="BO690">
        <v>0.188202072</v>
      </c>
      <c r="BP690">
        <v>0.12631505199999901</v>
      </c>
      <c r="BQ690">
        <v>0.12631505199999901</v>
      </c>
      <c r="BR690">
        <v>0.14329787299999999</v>
      </c>
      <c r="BS690">
        <v>0.18782644199999901</v>
      </c>
      <c r="BT690">
        <v>0.19521590599999999</v>
      </c>
      <c r="BU690">
        <v>0.19521590599999999</v>
      </c>
      <c r="BV690">
        <v>0.27827923900000001</v>
      </c>
      <c r="BW690">
        <v>0.37060473299999902</v>
      </c>
      <c r="BX690">
        <v>12.2249373083064</v>
      </c>
      <c r="BY690">
        <v>12.2249373083064</v>
      </c>
      <c r="BZ690">
        <v>12.2249373083064</v>
      </c>
      <c r="CA690">
        <v>12.2249373083064</v>
      </c>
      <c r="CB690">
        <v>58053.975295651297</v>
      </c>
      <c r="CC690">
        <v>123.96315699349699</v>
      </c>
      <c r="CD690">
        <v>117044.50775110201</v>
      </c>
      <c r="CE690">
        <v>498878.205537437</v>
      </c>
    </row>
    <row r="691" spans="1:83" x14ac:dyDescent="0.25">
      <c r="A691">
        <v>348</v>
      </c>
      <c r="B691" t="s">
        <v>92</v>
      </c>
      <c r="C691">
        <v>2</v>
      </c>
      <c r="D691">
        <v>2025</v>
      </c>
      <c r="E691">
        <v>2023</v>
      </c>
      <c r="F691">
        <v>0.11953089570721</v>
      </c>
      <c r="G691">
        <v>2.9692346613313501E-4</v>
      </c>
      <c r="H691">
        <v>0.197008117280801</v>
      </c>
      <c r="I691">
        <v>0.68316406354585402</v>
      </c>
      <c r="J691">
        <v>147.30593464022999</v>
      </c>
      <c r="K691">
        <v>147.30593464022999</v>
      </c>
      <c r="L691">
        <v>120.145617289592</v>
      </c>
      <c r="M691">
        <v>97.801942108731495</v>
      </c>
      <c r="N691">
        <v>4750.5670739115003</v>
      </c>
      <c r="O691">
        <v>11.800755221803801</v>
      </c>
      <c r="P691">
        <v>9599.78954111645</v>
      </c>
      <c r="Q691">
        <v>40894.3263627079</v>
      </c>
      <c r="R691">
        <v>5854442.2239397904</v>
      </c>
      <c r="S691">
        <v>5854442.2239397904</v>
      </c>
      <c r="T691">
        <v>1</v>
      </c>
      <c r="U691">
        <v>2E-3</v>
      </c>
      <c r="V691">
        <v>37441.051542926201</v>
      </c>
      <c r="W691">
        <v>2E-3</v>
      </c>
      <c r="X691">
        <v>4.9328164046269602</v>
      </c>
      <c r="Y691">
        <v>4.9328164046269602</v>
      </c>
      <c r="Z691">
        <v>5.1323681615707102</v>
      </c>
      <c r="AA691">
        <v>3.7623919240341102</v>
      </c>
      <c r="AB691">
        <v>12.2253606989762</v>
      </c>
      <c r="AC691">
        <v>12.2253606989762</v>
      </c>
      <c r="AD691">
        <v>12.2253606989762</v>
      </c>
      <c r="AE691">
        <v>12.2253606989762</v>
      </c>
      <c r="AF691">
        <v>58020.565613975901</v>
      </c>
      <c r="AG691">
        <v>144.138509834655</v>
      </c>
      <c r="AH691">
        <v>117245.570975045</v>
      </c>
      <c r="AI691">
        <v>499456.81449448102</v>
      </c>
      <c r="AJ691">
        <v>130.14775753662701</v>
      </c>
      <c r="AK691">
        <v>130.14775753662701</v>
      </c>
      <c r="AL691">
        <v>102.787888429045</v>
      </c>
      <c r="AM691">
        <v>81.814189485721201</v>
      </c>
      <c r="AN691">
        <v>135.08057394125399</v>
      </c>
      <c r="AO691">
        <v>135.08057394125399</v>
      </c>
      <c r="AP691">
        <v>107.92025659061601</v>
      </c>
      <c r="AQ691">
        <v>85.576581409755306</v>
      </c>
      <c r="AR691">
        <v>699786.722893639</v>
      </c>
      <c r="AS691">
        <v>1738.32127740838</v>
      </c>
      <c r="AT691">
        <v>1153372.6402676001</v>
      </c>
      <c r="AU691">
        <v>3999544.5395011399</v>
      </c>
      <c r="AV691">
        <v>1.0380338221323899</v>
      </c>
      <c r="AW691">
        <v>1.0380338221323899</v>
      </c>
      <c r="AX691">
        <v>1.05006589118253</v>
      </c>
      <c r="AY691">
        <v>1.04612073069967</v>
      </c>
      <c r="AZ691">
        <v>1.0876136657100199</v>
      </c>
      <c r="BA691">
        <v>1.0876136657100199</v>
      </c>
      <c r="BB691">
        <v>1.1025353417653501</v>
      </c>
      <c r="BC691">
        <v>1.0877160960190899</v>
      </c>
      <c r="BD691">
        <v>1.02548315415108</v>
      </c>
      <c r="BE691">
        <v>1.02548315415108</v>
      </c>
      <c r="BF691">
        <v>1.0290152309629099</v>
      </c>
      <c r="BG691">
        <v>1.0211724953994401</v>
      </c>
      <c r="BH691">
        <v>0.13183847900000001</v>
      </c>
      <c r="BI691">
        <v>0.13183847900000001</v>
      </c>
      <c r="BJ691">
        <v>0.15242956899999999</v>
      </c>
      <c r="BK691">
        <v>0.19070941999999999</v>
      </c>
      <c r="BL691">
        <v>0.14117670099999999</v>
      </c>
      <c r="BM691">
        <v>0.14117670099999999</v>
      </c>
      <c r="BN691">
        <v>0.16157598500000001</v>
      </c>
      <c r="BO691">
        <v>0.188202072</v>
      </c>
      <c r="BP691">
        <v>0.12631505199999901</v>
      </c>
      <c r="BQ691">
        <v>0.12631505199999901</v>
      </c>
      <c r="BR691">
        <v>0.14329787299999999</v>
      </c>
      <c r="BS691">
        <v>0.18782644199999901</v>
      </c>
      <c r="BT691">
        <v>0.19521590599999999</v>
      </c>
      <c r="BU691">
        <v>0.19521590599999999</v>
      </c>
      <c r="BV691">
        <v>0.27827923900000001</v>
      </c>
      <c r="BW691">
        <v>0.37060473299999902</v>
      </c>
      <c r="BX691">
        <v>12.2253606989762</v>
      </c>
      <c r="BY691">
        <v>12.2253606989762</v>
      </c>
      <c r="BZ691">
        <v>12.2253606989762</v>
      </c>
      <c r="CA691">
        <v>12.2253606989762</v>
      </c>
      <c r="CB691">
        <v>58020.565613975901</v>
      </c>
      <c r="CC691">
        <v>144.138509834655</v>
      </c>
      <c r="CD691">
        <v>117245.570975045</v>
      </c>
      <c r="CE691">
        <v>499456.81449448102</v>
      </c>
    </row>
    <row r="692" spans="1:83" x14ac:dyDescent="0.25">
      <c r="A692">
        <v>370</v>
      </c>
      <c r="B692" t="s">
        <v>92</v>
      </c>
      <c r="C692">
        <v>2</v>
      </c>
      <c r="D692">
        <v>2026</v>
      </c>
      <c r="E692">
        <v>2024</v>
      </c>
      <c r="F692">
        <v>0.119525671406794</v>
      </c>
      <c r="G692">
        <v>2.9691060069514499E-4</v>
      </c>
      <c r="H692">
        <v>0.197004635421167</v>
      </c>
      <c r="I692">
        <v>0.68317278257134295</v>
      </c>
      <c r="J692">
        <v>147.340815158184</v>
      </c>
      <c r="K692">
        <v>147.340815158184</v>
      </c>
      <c r="L692">
        <v>120.17709662649401</v>
      </c>
      <c r="M692">
        <v>97.830560646882205</v>
      </c>
      <c r="N692">
        <v>4755.2180395162304</v>
      </c>
      <c r="O692">
        <v>11.8123130197192</v>
      </c>
      <c r="P692">
        <v>9609.1959375102597</v>
      </c>
      <c r="Q692">
        <v>40934.3901998445</v>
      </c>
      <c r="R692">
        <v>5861817.7497005798</v>
      </c>
      <c r="S692">
        <v>5861817.7497005798</v>
      </c>
      <c r="T692">
        <v>1</v>
      </c>
      <c r="U692">
        <v>2E-3</v>
      </c>
      <c r="V692">
        <v>37776.403753321101</v>
      </c>
      <c r="W692">
        <v>2E-3</v>
      </c>
      <c r="X692">
        <v>4.9500166610785801</v>
      </c>
      <c r="Y692">
        <v>4.9500166610785801</v>
      </c>
      <c r="Z692">
        <v>5.1461672369707303</v>
      </c>
      <c r="AA692">
        <v>3.7733302006827198</v>
      </c>
      <c r="AB692">
        <v>12.2430409604783</v>
      </c>
      <c r="AC692">
        <v>12.2430409604783</v>
      </c>
      <c r="AD692">
        <v>12.2430409604783</v>
      </c>
      <c r="AE692">
        <v>12.2430409604783</v>
      </c>
      <c r="AF692">
        <v>58161.387271398104</v>
      </c>
      <c r="AG692">
        <v>144.47712954512201</v>
      </c>
      <c r="AH692">
        <v>117530.616563859</v>
      </c>
      <c r="AI692">
        <v>500670.91270980099</v>
      </c>
      <c r="AJ692">
        <v>130.14775753662701</v>
      </c>
      <c r="AK692">
        <v>130.14775753662701</v>
      </c>
      <c r="AL692">
        <v>102.787888429045</v>
      </c>
      <c r="AM692">
        <v>81.814189485721201</v>
      </c>
      <c r="AN692">
        <v>135.09777419770501</v>
      </c>
      <c r="AO692">
        <v>135.09777419770501</v>
      </c>
      <c r="AP692">
        <v>107.93405566601599</v>
      </c>
      <c r="AQ692">
        <v>85.587519686403894</v>
      </c>
      <c r="AR692">
        <v>700637.70219722402</v>
      </c>
      <c r="AS692">
        <v>1740.4358292290599</v>
      </c>
      <c r="AT692">
        <v>1154805.2686850899</v>
      </c>
      <c r="AU692">
        <v>4004634.3429890298</v>
      </c>
      <c r="AV692">
        <v>1.0381659372543699</v>
      </c>
      <c r="AW692">
        <v>1.0381659372543699</v>
      </c>
      <c r="AX692">
        <v>1.0501996497067201</v>
      </c>
      <c r="AY692">
        <v>1.04625396456998</v>
      </c>
      <c r="AZ692">
        <v>1.0877520910763701</v>
      </c>
      <c r="BA692">
        <v>1.0877520910763701</v>
      </c>
      <c r="BB692">
        <v>1.1026757839046699</v>
      </c>
      <c r="BC692">
        <v>1.08785462747251</v>
      </c>
      <c r="BD692">
        <v>1.02561367189444</v>
      </c>
      <c r="BE692">
        <v>1.02561367189444</v>
      </c>
      <c r="BF692">
        <v>1.0291463080313299</v>
      </c>
      <c r="BG692">
        <v>1.0213025518640799</v>
      </c>
      <c r="BH692">
        <v>0.13183847900000001</v>
      </c>
      <c r="BI692">
        <v>0.13183847900000001</v>
      </c>
      <c r="BJ692">
        <v>0.15242956899999999</v>
      </c>
      <c r="BK692">
        <v>0.19070941999999999</v>
      </c>
      <c r="BL692">
        <v>0.14117670099999999</v>
      </c>
      <c r="BM692">
        <v>0.14117670099999999</v>
      </c>
      <c r="BN692">
        <v>0.16157598500000001</v>
      </c>
      <c r="BO692">
        <v>0.188202072</v>
      </c>
      <c r="BP692">
        <v>0.12631505199999901</v>
      </c>
      <c r="BQ692">
        <v>0.12631505199999901</v>
      </c>
      <c r="BR692">
        <v>0.14329787299999999</v>
      </c>
      <c r="BS692">
        <v>0.18782644199999901</v>
      </c>
      <c r="BT692">
        <v>0.19521590599999999</v>
      </c>
      <c r="BU692">
        <v>0.19521590599999999</v>
      </c>
      <c r="BV692">
        <v>0.27827923900000001</v>
      </c>
      <c r="BW692">
        <v>0.37060473299999902</v>
      </c>
      <c r="BX692">
        <v>12.2430409604783</v>
      </c>
      <c r="BY692">
        <v>12.2430409604783</v>
      </c>
      <c r="BZ692">
        <v>12.2430409604783</v>
      </c>
      <c r="CA692">
        <v>12.2430409604783</v>
      </c>
      <c r="CB692">
        <v>58161.387271398104</v>
      </c>
      <c r="CC692">
        <v>144.47712954512201</v>
      </c>
      <c r="CD692">
        <v>117530.616563859</v>
      </c>
      <c r="CE692">
        <v>500670.91270980099</v>
      </c>
    </row>
    <row r="693" spans="1:83" x14ac:dyDescent="0.25">
      <c r="A693">
        <v>392</v>
      </c>
      <c r="B693" t="s">
        <v>92</v>
      </c>
      <c r="C693">
        <v>2</v>
      </c>
      <c r="D693">
        <v>2027</v>
      </c>
      <c r="E693">
        <v>2025</v>
      </c>
      <c r="F693">
        <v>0.119483479376001</v>
      </c>
      <c r="G693">
        <v>2.9680589405915698E-4</v>
      </c>
      <c r="H693">
        <v>0.19697612842251999</v>
      </c>
      <c r="I693">
        <v>0.68324358630741799</v>
      </c>
      <c r="J693">
        <v>147.490972615679</v>
      </c>
      <c r="K693">
        <v>147.490972615679</v>
      </c>
      <c r="L693">
        <v>120.323808353388</v>
      </c>
      <c r="M693">
        <v>97.974424038627504</v>
      </c>
      <c r="N693">
        <v>4759.7475207305297</v>
      </c>
      <c r="O693">
        <v>11.8235686286018</v>
      </c>
      <c r="P693">
        <v>9618.4152546283494</v>
      </c>
      <c r="Q693">
        <v>40973.620396847997</v>
      </c>
      <c r="R693">
        <v>5875454.8737941999</v>
      </c>
      <c r="S693">
        <v>5875454.8737941999</v>
      </c>
      <c r="T693">
        <v>1</v>
      </c>
      <c r="U693">
        <v>2E-3</v>
      </c>
      <c r="V693">
        <v>38114.759648184801</v>
      </c>
      <c r="W693">
        <v>2E-3</v>
      </c>
      <c r="X693">
        <v>4.9672111479404899</v>
      </c>
      <c r="Y693">
        <v>4.9672111479404899</v>
      </c>
      <c r="Z693">
        <v>5.1599159932317997</v>
      </c>
      <c r="AA693">
        <v>3.78423062179492</v>
      </c>
      <c r="AB693">
        <v>12.3760039311114</v>
      </c>
      <c r="AC693">
        <v>12.3760039311114</v>
      </c>
      <c r="AD693">
        <v>12.3760039311114</v>
      </c>
      <c r="AE693">
        <v>12.3760039311114</v>
      </c>
      <c r="AF693">
        <v>58850.597150344998</v>
      </c>
      <c r="AG693">
        <v>146.18923236756399</v>
      </c>
      <c r="AH693">
        <v>118923.446697447</v>
      </c>
      <c r="AI693">
        <v>506604.17403092602</v>
      </c>
      <c r="AJ693">
        <v>130.14775753662701</v>
      </c>
      <c r="AK693">
        <v>130.14775753662701</v>
      </c>
      <c r="AL693">
        <v>102.787888429045</v>
      </c>
      <c r="AM693">
        <v>81.814189485721201</v>
      </c>
      <c r="AN693">
        <v>135.114968684567</v>
      </c>
      <c r="AO693">
        <v>135.114968684567</v>
      </c>
      <c r="AP693">
        <v>107.947804422277</v>
      </c>
      <c r="AQ693">
        <v>85.598420107516105</v>
      </c>
      <c r="AR693">
        <v>702019.791237614</v>
      </c>
      <c r="AS693">
        <v>1743.86963682072</v>
      </c>
      <c r="AT693">
        <v>1157324.3537612101</v>
      </c>
      <c r="AU693">
        <v>4014366.8591585499</v>
      </c>
      <c r="AV693">
        <v>1.03829449201237</v>
      </c>
      <c r="AW693">
        <v>1.03829449201237</v>
      </c>
      <c r="AX693">
        <v>1.0503306363238301</v>
      </c>
      <c r="AY693">
        <v>1.0463843150494401</v>
      </c>
      <c r="AZ693">
        <v>1.08788678602427</v>
      </c>
      <c r="BA693">
        <v>1.08788678602427</v>
      </c>
      <c r="BB693">
        <v>1.1028133156308899</v>
      </c>
      <c r="BC693">
        <v>1.0879901608870299</v>
      </c>
      <c r="BD693">
        <v>1.0257406723214999</v>
      </c>
      <c r="BE693">
        <v>1.0257406723214999</v>
      </c>
      <c r="BF693">
        <v>1.0292746687610601</v>
      </c>
      <c r="BG693">
        <v>1.0214297937019301</v>
      </c>
      <c r="BH693">
        <v>0.13183847900000001</v>
      </c>
      <c r="BI693">
        <v>0.13183847900000001</v>
      </c>
      <c r="BJ693">
        <v>0.15242956899999999</v>
      </c>
      <c r="BK693">
        <v>0.19070941999999999</v>
      </c>
      <c r="BL693">
        <v>0.14117670099999999</v>
      </c>
      <c r="BM693">
        <v>0.14117670099999999</v>
      </c>
      <c r="BN693">
        <v>0.16157598500000001</v>
      </c>
      <c r="BO693">
        <v>0.188202072</v>
      </c>
      <c r="BP693">
        <v>0.12631505199999901</v>
      </c>
      <c r="BQ693">
        <v>0.12631505199999901</v>
      </c>
      <c r="BR693">
        <v>0.14329787299999999</v>
      </c>
      <c r="BS693">
        <v>0.18782644199999901</v>
      </c>
      <c r="BT693">
        <v>0.19521590599999999</v>
      </c>
      <c r="BU693">
        <v>0.19521590599999999</v>
      </c>
      <c r="BV693">
        <v>0.27827923900000001</v>
      </c>
      <c r="BW693">
        <v>0.37060473299999902</v>
      </c>
      <c r="BX693">
        <v>12.3760039311114</v>
      </c>
      <c r="BY693">
        <v>12.3760039311114</v>
      </c>
      <c r="BZ693">
        <v>12.3760039311114</v>
      </c>
      <c r="CA693">
        <v>12.3760039311114</v>
      </c>
      <c r="CB693">
        <v>58850.597150344998</v>
      </c>
      <c r="CC693">
        <v>146.18923236756399</v>
      </c>
      <c r="CD693">
        <v>118923.446697447</v>
      </c>
      <c r="CE693">
        <v>506604.17403092602</v>
      </c>
    </row>
    <row r="694" spans="1:83" x14ac:dyDescent="0.25">
      <c r="A694">
        <v>414</v>
      </c>
      <c r="B694" t="s">
        <v>92</v>
      </c>
      <c r="C694">
        <v>2</v>
      </c>
      <c r="D694">
        <v>2028</v>
      </c>
      <c r="E694">
        <v>2026</v>
      </c>
      <c r="F694">
        <v>0.11941596108755501</v>
      </c>
      <c r="G694">
        <v>2.9663817899083501E-4</v>
      </c>
      <c r="H694">
        <v>0.19693058228767699</v>
      </c>
      <c r="I694">
        <v>0.683356818445776</v>
      </c>
      <c r="J694">
        <v>147.720017700532</v>
      </c>
      <c r="K694">
        <v>147.720017700532</v>
      </c>
      <c r="L694">
        <v>120.549586162552</v>
      </c>
      <c r="M694">
        <v>98.197402528832399</v>
      </c>
      <c r="N694">
        <v>4764.1949594681801</v>
      </c>
      <c r="O694">
        <v>11.8346166145895</v>
      </c>
      <c r="P694">
        <v>9627.50913188698</v>
      </c>
      <c r="Q694">
        <v>41012.2909734364</v>
      </c>
      <c r="R694">
        <v>5893407.8604905196</v>
      </c>
      <c r="S694">
        <v>5893407.8604905196</v>
      </c>
      <c r="T694">
        <v>1</v>
      </c>
      <c r="U694">
        <v>2E-3</v>
      </c>
      <c r="V694">
        <v>38456.146130934503</v>
      </c>
      <c r="W694">
        <v>2E-3</v>
      </c>
      <c r="X694">
        <v>4.9839422614151001</v>
      </c>
      <c r="Y694">
        <v>4.9839422614151001</v>
      </c>
      <c r="Z694">
        <v>5.17337983101734</v>
      </c>
      <c r="AA694">
        <v>3.7948951406210001</v>
      </c>
      <c r="AB694">
        <v>12.5883179024901</v>
      </c>
      <c r="AC694">
        <v>12.5883179024901</v>
      </c>
      <c r="AD694">
        <v>12.5883179024901</v>
      </c>
      <c r="AE694">
        <v>12.5883179024901</v>
      </c>
      <c r="AF694">
        <v>59917.214926545501</v>
      </c>
      <c r="AG694">
        <v>148.83884063875001</v>
      </c>
      <c r="AH694">
        <v>121079.668943422</v>
      </c>
      <c r="AI694">
        <v>515788.95917147998</v>
      </c>
      <c r="AJ694">
        <v>130.14775753662701</v>
      </c>
      <c r="AK694">
        <v>130.14775753662701</v>
      </c>
      <c r="AL694">
        <v>102.787888429045</v>
      </c>
      <c r="AM694">
        <v>81.814189485721201</v>
      </c>
      <c r="AN694">
        <v>135.13169979804201</v>
      </c>
      <c r="AO694">
        <v>135.13169979804201</v>
      </c>
      <c r="AP694">
        <v>107.961268260062</v>
      </c>
      <c r="AQ694">
        <v>85.609084626342195</v>
      </c>
      <c r="AR694">
        <v>703766.96374142705</v>
      </c>
      <c r="AS694">
        <v>1748.20977578618</v>
      </c>
      <c r="AT694">
        <v>1160592.24162517</v>
      </c>
      <c r="AU694">
        <v>4027300.4453481301</v>
      </c>
      <c r="AV694">
        <v>1.0384206137543801</v>
      </c>
      <c r="AW694">
        <v>1.0384206137543801</v>
      </c>
      <c r="AX694">
        <v>1.0504597329673599</v>
      </c>
      <c r="AY694">
        <v>1.0465126990431599</v>
      </c>
      <c r="AZ694">
        <v>1.08801893174749</v>
      </c>
      <c r="BA694">
        <v>1.08801893174749</v>
      </c>
      <c r="BB694">
        <v>1.10294886294576</v>
      </c>
      <c r="BC694">
        <v>1.0881236496253199</v>
      </c>
      <c r="BD694">
        <v>1.0258652691497001</v>
      </c>
      <c r="BE694">
        <v>1.0258652691497001</v>
      </c>
      <c r="BF694">
        <v>1.0294011774054901</v>
      </c>
      <c r="BG694">
        <v>1.02155511595144</v>
      </c>
      <c r="BH694">
        <v>0.13183847900000001</v>
      </c>
      <c r="BI694">
        <v>0.13183847900000001</v>
      </c>
      <c r="BJ694">
        <v>0.15242956899999999</v>
      </c>
      <c r="BK694">
        <v>0.19070941999999999</v>
      </c>
      <c r="BL694">
        <v>0.14117670099999999</v>
      </c>
      <c r="BM694">
        <v>0.14117670099999999</v>
      </c>
      <c r="BN694">
        <v>0.16157598500000001</v>
      </c>
      <c r="BO694">
        <v>0.188202072</v>
      </c>
      <c r="BP694">
        <v>0.12631505199999901</v>
      </c>
      <c r="BQ694">
        <v>0.12631505199999901</v>
      </c>
      <c r="BR694">
        <v>0.14329787299999999</v>
      </c>
      <c r="BS694">
        <v>0.18782644199999901</v>
      </c>
      <c r="BT694">
        <v>0.19521590599999999</v>
      </c>
      <c r="BU694">
        <v>0.19521590599999999</v>
      </c>
      <c r="BV694">
        <v>0.27827923900000001</v>
      </c>
      <c r="BW694">
        <v>0.37060473299999902</v>
      </c>
      <c r="BX694">
        <v>12.5883179024901</v>
      </c>
      <c r="BY694">
        <v>12.5883179024901</v>
      </c>
      <c r="BZ694">
        <v>12.5883179024901</v>
      </c>
      <c r="CA694">
        <v>12.5883179024901</v>
      </c>
      <c r="CB694">
        <v>59917.214926545501</v>
      </c>
      <c r="CC694">
        <v>148.83884063875001</v>
      </c>
      <c r="CD694">
        <v>121079.668943422</v>
      </c>
      <c r="CE694">
        <v>515788.95917147998</v>
      </c>
    </row>
    <row r="695" spans="1:83" x14ac:dyDescent="0.25">
      <c r="A695">
        <v>436</v>
      </c>
      <c r="B695" t="s">
        <v>92</v>
      </c>
      <c r="C695">
        <v>2</v>
      </c>
      <c r="D695">
        <v>2029</v>
      </c>
      <c r="E695">
        <v>2027</v>
      </c>
      <c r="F695">
        <v>0.119392229888041</v>
      </c>
      <c r="G695">
        <v>2.9657923967928401E-4</v>
      </c>
      <c r="H695">
        <v>0.196914683737312</v>
      </c>
      <c r="I695">
        <v>0.68339650713496702</v>
      </c>
      <c r="J695">
        <v>147.811976529107</v>
      </c>
      <c r="K695">
        <v>147.811976529107</v>
      </c>
      <c r="L695">
        <v>120.63840010062</v>
      </c>
      <c r="M695">
        <v>98.283450527897401</v>
      </c>
      <c r="N695">
        <v>4768.7965609354396</v>
      </c>
      <c r="O695">
        <v>11.8460477667071</v>
      </c>
      <c r="P695">
        <v>9636.8453529029703</v>
      </c>
      <c r="Q695">
        <v>41052.037404375798</v>
      </c>
      <c r="R695">
        <v>5903945.7257652199</v>
      </c>
      <c r="S695">
        <v>5903945.7257652199</v>
      </c>
      <c r="T695">
        <v>1</v>
      </c>
      <c r="U695">
        <v>2E-3</v>
      </c>
      <c r="V695">
        <v>38800.590345955898</v>
      </c>
      <c r="W695">
        <v>2E-3</v>
      </c>
      <c r="X695">
        <v>5.0003567233140398</v>
      </c>
      <c r="Y695">
        <v>5.0003567233140398</v>
      </c>
      <c r="Z695">
        <v>5.1866494024085501</v>
      </c>
      <c r="AA695">
        <v>3.8053987730096801</v>
      </c>
      <c r="AB695">
        <v>12.663862269166501</v>
      </c>
      <c r="AC695">
        <v>12.663862269166501</v>
      </c>
      <c r="AD695">
        <v>12.663862269166501</v>
      </c>
      <c r="AE695">
        <v>12.663862269166501</v>
      </c>
      <c r="AF695">
        <v>60333.108790162602</v>
      </c>
      <c r="AG695">
        <v>149.87195481555199</v>
      </c>
      <c r="AH695">
        <v>121921.44964135899</v>
      </c>
      <c r="AI695">
        <v>519374.00423058099</v>
      </c>
      <c r="AJ695">
        <v>130.14775753662701</v>
      </c>
      <c r="AK695">
        <v>130.14775753662701</v>
      </c>
      <c r="AL695">
        <v>102.787888429045</v>
      </c>
      <c r="AM695">
        <v>81.814189485721201</v>
      </c>
      <c r="AN695">
        <v>135.148114259941</v>
      </c>
      <c r="AO695">
        <v>135.148114259941</v>
      </c>
      <c r="AP695">
        <v>107.974537831454</v>
      </c>
      <c r="AQ695">
        <v>85.619588258730801</v>
      </c>
      <c r="AR695">
        <v>704885.24533707905</v>
      </c>
      <c r="AS695">
        <v>1750.9877344552101</v>
      </c>
      <c r="AT695">
        <v>1162573.6053913101</v>
      </c>
      <c r="AU695">
        <v>4034735.8873023698</v>
      </c>
      <c r="AV695">
        <v>1.0385510013060799</v>
      </c>
      <c r="AW695">
        <v>1.0385510013060799</v>
      </c>
      <c r="AX695">
        <v>1.0505921610059199</v>
      </c>
      <c r="AY695">
        <v>1.0466445465621601</v>
      </c>
      <c r="AZ695">
        <v>1.0881555470292299</v>
      </c>
      <c r="BA695">
        <v>1.0881555470292299</v>
      </c>
      <c r="BB695">
        <v>1.10308790811806</v>
      </c>
      <c r="BC695">
        <v>1.0882607396039701</v>
      </c>
      <c r="BD695">
        <v>1.0259940802105101</v>
      </c>
      <c r="BE695">
        <v>1.0259940802105101</v>
      </c>
      <c r="BF695">
        <v>1.0295309506605199</v>
      </c>
      <c r="BG695">
        <v>1.02168381912694</v>
      </c>
      <c r="BH695">
        <v>0.13183847900000001</v>
      </c>
      <c r="BI695">
        <v>0.13183847900000001</v>
      </c>
      <c r="BJ695">
        <v>0.15242956899999999</v>
      </c>
      <c r="BK695">
        <v>0.19070941999999999</v>
      </c>
      <c r="BL695">
        <v>0.14117670099999999</v>
      </c>
      <c r="BM695">
        <v>0.14117670099999999</v>
      </c>
      <c r="BN695">
        <v>0.16157598500000001</v>
      </c>
      <c r="BO695">
        <v>0.188202072</v>
      </c>
      <c r="BP695">
        <v>0.12631505199999901</v>
      </c>
      <c r="BQ695">
        <v>0.12631505199999901</v>
      </c>
      <c r="BR695">
        <v>0.14329787299999999</v>
      </c>
      <c r="BS695">
        <v>0.18782644199999901</v>
      </c>
      <c r="BT695">
        <v>0.19521590599999999</v>
      </c>
      <c r="BU695">
        <v>0.19521590599999999</v>
      </c>
      <c r="BV695">
        <v>0.27827923900000001</v>
      </c>
      <c r="BW695">
        <v>0.37060473299999902</v>
      </c>
      <c r="BX695">
        <v>12.663862269166501</v>
      </c>
      <c r="BY695">
        <v>12.663862269166501</v>
      </c>
      <c r="BZ695">
        <v>12.663862269166501</v>
      </c>
      <c r="CA695">
        <v>12.663862269166501</v>
      </c>
      <c r="CB695">
        <v>60333.108790162602</v>
      </c>
      <c r="CC695">
        <v>149.87195481555199</v>
      </c>
      <c r="CD695">
        <v>121921.44964135899</v>
      </c>
      <c r="CE695">
        <v>519374.00423058099</v>
      </c>
    </row>
    <row r="696" spans="1:83" x14ac:dyDescent="0.25">
      <c r="A696">
        <v>458</v>
      </c>
      <c r="B696" t="s">
        <v>92</v>
      </c>
      <c r="C696">
        <v>2</v>
      </c>
      <c r="D696">
        <v>2030</v>
      </c>
      <c r="E696">
        <v>2028</v>
      </c>
      <c r="F696">
        <v>0.119370507804512</v>
      </c>
      <c r="G696">
        <v>2.9652536522625301E-4</v>
      </c>
      <c r="H696">
        <v>0.19690005094664201</v>
      </c>
      <c r="I696">
        <v>0.68343291588361799</v>
      </c>
      <c r="J696">
        <v>147.898599596183</v>
      </c>
      <c r="K696">
        <v>147.898599596183</v>
      </c>
      <c r="L696">
        <v>120.72166551868401</v>
      </c>
      <c r="M696">
        <v>98.363890945411399</v>
      </c>
      <c r="N696">
        <v>4773.4089081968204</v>
      </c>
      <c r="O696">
        <v>11.857508574859301</v>
      </c>
      <c r="P696">
        <v>9646.2001686029707</v>
      </c>
      <c r="Q696">
        <v>41091.864918161598</v>
      </c>
      <c r="R696">
        <v>5914195.2715691598</v>
      </c>
      <c r="S696">
        <v>5914195.2715691598</v>
      </c>
      <c r="T696">
        <v>1</v>
      </c>
      <c r="U696">
        <v>2E-3</v>
      </c>
      <c r="V696">
        <v>39148.119680761702</v>
      </c>
      <c r="W696">
        <v>2E-3</v>
      </c>
      <c r="X696">
        <v>5.0173263707784601</v>
      </c>
      <c r="Y696">
        <v>5.0173263707784601</v>
      </c>
      <c r="Z696">
        <v>5.2002614008614296</v>
      </c>
      <c r="AA696">
        <v>3.8161857709128002</v>
      </c>
      <c r="AB696">
        <v>12.7335156887774</v>
      </c>
      <c r="AC696">
        <v>12.7335156887774</v>
      </c>
      <c r="AD696">
        <v>12.7335156887774</v>
      </c>
      <c r="AE696">
        <v>12.7335156887774</v>
      </c>
      <c r="AF696">
        <v>60723.545825259302</v>
      </c>
      <c r="AG696">
        <v>150.841835087372</v>
      </c>
      <c r="AH696">
        <v>122710.921491512</v>
      </c>
      <c r="AI696">
        <v>522736.76234489802</v>
      </c>
      <c r="AJ696">
        <v>130.14775753662701</v>
      </c>
      <c r="AK696">
        <v>130.14775753662701</v>
      </c>
      <c r="AL696">
        <v>102.787888429045</v>
      </c>
      <c r="AM696">
        <v>81.814189485721201</v>
      </c>
      <c r="AN696">
        <v>135.16508390740501</v>
      </c>
      <c r="AO696">
        <v>135.16508390740501</v>
      </c>
      <c r="AP696">
        <v>107.98814982990601</v>
      </c>
      <c r="AQ696">
        <v>85.630375256633997</v>
      </c>
      <c r="AR696">
        <v>705980.49282225606</v>
      </c>
      <c r="AS696">
        <v>1753.7089129214201</v>
      </c>
      <c r="AT696">
        <v>1164505.3502803601</v>
      </c>
      <c r="AU696">
        <v>4041955.7195536201</v>
      </c>
      <c r="AV696">
        <v>1.0386815836269501</v>
      </c>
      <c r="AW696">
        <v>1.0386815836269501</v>
      </c>
      <c r="AX696">
        <v>1.050724740957</v>
      </c>
      <c r="AY696">
        <v>1.04677655176474</v>
      </c>
      <c r="AZ696">
        <v>1.08829236638294</v>
      </c>
      <c r="BA696">
        <v>1.08829236638294</v>
      </c>
      <c r="BB696">
        <v>1.1032271127936</v>
      </c>
      <c r="BC696">
        <v>1.08839799353594</v>
      </c>
      <c r="BD696">
        <v>1.0261230836855599</v>
      </c>
      <c r="BE696">
        <v>1.0261230836855599</v>
      </c>
      <c r="BF696">
        <v>1.0296608727826699</v>
      </c>
      <c r="BG696">
        <v>1.02181267622552</v>
      </c>
      <c r="BH696">
        <v>0.13183847900000001</v>
      </c>
      <c r="BI696">
        <v>0.13183847900000001</v>
      </c>
      <c r="BJ696">
        <v>0.15242956899999999</v>
      </c>
      <c r="BK696">
        <v>0.19070941999999999</v>
      </c>
      <c r="BL696">
        <v>0.14117670099999999</v>
      </c>
      <c r="BM696">
        <v>0.14117670099999999</v>
      </c>
      <c r="BN696">
        <v>0.16157598500000001</v>
      </c>
      <c r="BO696">
        <v>0.188202072</v>
      </c>
      <c r="BP696">
        <v>0.12631505199999901</v>
      </c>
      <c r="BQ696">
        <v>0.12631505199999901</v>
      </c>
      <c r="BR696">
        <v>0.14329787299999999</v>
      </c>
      <c r="BS696">
        <v>0.18782644199999901</v>
      </c>
      <c r="BT696">
        <v>0.19521590599999999</v>
      </c>
      <c r="BU696">
        <v>0.19521590599999999</v>
      </c>
      <c r="BV696">
        <v>0.27827923900000001</v>
      </c>
      <c r="BW696">
        <v>0.37060473299999902</v>
      </c>
      <c r="BX696">
        <v>12.7335156887774</v>
      </c>
      <c r="BY696">
        <v>12.7335156887774</v>
      </c>
      <c r="BZ696">
        <v>12.7335156887774</v>
      </c>
      <c r="CA696">
        <v>12.7335156887774</v>
      </c>
      <c r="CB696">
        <v>60723.545825259302</v>
      </c>
      <c r="CC696">
        <v>150.841835087372</v>
      </c>
      <c r="CD696">
        <v>122710.921491512</v>
      </c>
      <c r="CE696">
        <v>522736.76234489802</v>
      </c>
    </row>
    <row r="697" spans="1:83" x14ac:dyDescent="0.25">
      <c r="A697">
        <v>480</v>
      </c>
      <c r="B697" t="s">
        <v>92</v>
      </c>
      <c r="C697">
        <v>2</v>
      </c>
      <c r="D697">
        <v>2031</v>
      </c>
      <c r="E697">
        <v>2029</v>
      </c>
      <c r="F697">
        <v>0.11928897232124901</v>
      </c>
      <c r="G697">
        <v>2.9632282305734999E-4</v>
      </c>
      <c r="H697">
        <v>0.19684498844829701</v>
      </c>
      <c r="I697">
        <v>0.68356971640739606</v>
      </c>
      <c r="J697">
        <v>148.173792992367</v>
      </c>
      <c r="K697">
        <v>148.173792992367</v>
      </c>
      <c r="L697">
        <v>120.993491531853</v>
      </c>
      <c r="M697">
        <v>98.632889244018301</v>
      </c>
      <c r="N697">
        <v>4777.8198344081202</v>
      </c>
      <c r="O697">
        <v>11.8684655743238</v>
      </c>
      <c r="P697">
        <v>9655.2433253249292</v>
      </c>
      <c r="Q697">
        <v>41130.3049365224</v>
      </c>
      <c r="R697">
        <v>5934728.6955569703</v>
      </c>
      <c r="S697">
        <v>5934728.6955569703</v>
      </c>
      <c r="T697">
        <v>1</v>
      </c>
      <c r="U697">
        <v>2E-3</v>
      </c>
      <c r="V697">
        <v>39498.761768169301</v>
      </c>
      <c r="W697">
        <v>2E-3</v>
      </c>
      <c r="X697">
        <v>5.0343213670131997</v>
      </c>
      <c r="Y697">
        <v>5.0343213670131997</v>
      </c>
      <c r="Z697">
        <v>5.2138890140811398</v>
      </c>
      <c r="AA697">
        <v>3.8269856695698099</v>
      </c>
      <c r="AB697">
        <v>12.9917140887272</v>
      </c>
      <c r="AC697">
        <v>12.9917140887272</v>
      </c>
      <c r="AD697">
        <v>12.9917140887272</v>
      </c>
      <c r="AE697">
        <v>12.9917140887272</v>
      </c>
      <c r="AF697">
        <v>62014.763763877003</v>
      </c>
      <c r="AG697">
        <v>154.04936120920399</v>
      </c>
      <c r="AH697">
        <v>125320.67463312201</v>
      </c>
      <c r="AI697">
        <v>533853.76038935804</v>
      </c>
      <c r="AJ697">
        <v>130.14775753662701</v>
      </c>
      <c r="AK697">
        <v>130.14775753662701</v>
      </c>
      <c r="AL697">
        <v>102.787888429045</v>
      </c>
      <c r="AM697">
        <v>81.814189485721201</v>
      </c>
      <c r="AN697">
        <v>135.18207890363999</v>
      </c>
      <c r="AO697">
        <v>135.18207890363999</v>
      </c>
      <c r="AP697">
        <v>108.001777443126</v>
      </c>
      <c r="AQ697">
        <v>85.641175155290995</v>
      </c>
      <c r="AR697">
        <v>707947.68709841801</v>
      </c>
      <c r="AS697">
        <v>1758.5955611469001</v>
      </c>
      <c r="AT697">
        <v>1168221.6015206899</v>
      </c>
      <c r="AU697">
        <v>4056800.81137671</v>
      </c>
      <c r="AV697">
        <v>1.0388063584426701</v>
      </c>
      <c r="AW697">
        <v>1.0388063584426701</v>
      </c>
      <c r="AX697">
        <v>1.05085279582669</v>
      </c>
      <c r="AY697">
        <v>1.0469038507883699</v>
      </c>
      <c r="AZ697">
        <v>1.0884231008463401</v>
      </c>
      <c r="BA697">
        <v>1.0884231008463401</v>
      </c>
      <c r="BB697">
        <v>1.10336156627951</v>
      </c>
      <c r="BC697">
        <v>1.0885303541640601</v>
      </c>
      <c r="BD697">
        <v>1.02624634987291</v>
      </c>
      <c r="BE697">
        <v>1.02624634987291</v>
      </c>
      <c r="BF697">
        <v>1.02978636053769</v>
      </c>
      <c r="BG697">
        <v>1.02193693937967</v>
      </c>
      <c r="BH697">
        <v>0.13183847900000001</v>
      </c>
      <c r="BI697">
        <v>0.13183847900000001</v>
      </c>
      <c r="BJ697">
        <v>0.15242956899999999</v>
      </c>
      <c r="BK697">
        <v>0.19070941999999999</v>
      </c>
      <c r="BL697">
        <v>0.14117670099999999</v>
      </c>
      <c r="BM697">
        <v>0.14117670099999999</v>
      </c>
      <c r="BN697">
        <v>0.16157598500000001</v>
      </c>
      <c r="BO697">
        <v>0.188202072</v>
      </c>
      <c r="BP697">
        <v>0.12631505199999901</v>
      </c>
      <c r="BQ697">
        <v>0.12631505199999901</v>
      </c>
      <c r="BR697">
        <v>0.14329787299999999</v>
      </c>
      <c r="BS697">
        <v>0.18782644199999901</v>
      </c>
      <c r="BT697">
        <v>0.19521590599999999</v>
      </c>
      <c r="BU697">
        <v>0.19521590599999999</v>
      </c>
      <c r="BV697">
        <v>0.27827923900000001</v>
      </c>
      <c r="BW697">
        <v>0.37060473299999902</v>
      </c>
      <c r="BX697">
        <v>12.9917140887272</v>
      </c>
      <c r="BY697">
        <v>12.9917140887272</v>
      </c>
      <c r="BZ697">
        <v>12.9917140887272</v>
      </c>
      <c r="CA697">
        <v>12.9917140887272</v>
      </c>
      <c r="CB697">
        <v>62014.763763877003</v>
      </c>
      <c r="CC697">
        <v>154.04936120920399</v>
      </c>
      <c r="CD697">
        <v>125320.67463312201</v>
      </c>
      <c r="CE697">
        <v>533853.76038935804</v>
      </c>
    </row>
    <row r="698" spans="1:83" x14ac:dyDescent="0.25">
      <c r="A698">
        <v>502</v>
      </c>
      <c r="B698" t="s">
        <v>92</v>
      </c>
      <c r="C698">
        <v>2</v>
      </c>
      <c r="D698">
        <v>2032</v>
      </c>
      <c r="E698">
        <v>2030</v>
      </c>
      <c r="F698">
        <v>0.119150792441512</v>
      </c>
      <c r="G698">
        <v>2.959793578992E-4</v>
      </c>
      <c r="H698">
        <v>0.196751770946339</v>
      </c>
      <c r="I698">
        <v>0.68380145725424801</v>
      </c>
      <c r="J698">
        <v>148.62906056644201</v>
      </c>
      <c r="K698">
        <v>148.62906056644201</v>
      </c>
      <c r="L698">
        <v>121.445682433122</v>
      </c>
      <c r="M698">
        <v>99.082332522069194</v>
      </c>
      <c r="N698">
        <v>4782.0387302651698</v>
      </c>
      <c r="O698">
        <v>11.8789369657592</v>
      </c>
      <c r="P698">
        <v>9663.9896768888702</v>
      </c>
      <c r="Q698">
        <v>41167.423488062101</v>
      </c>
      <c r="R698">
        <v>5965129.64377084</v>
      </c>
      <c r="S698">
        <v>5965129.64377084</v>
      </c>
      <c r="T698">
        <v>1</v>
      </c>
      <c r="U698">
        <v>2E-3</v>
      </c>
      <c r="V698">
        <v>39852.544488497799</v>
      </c>
      <c r="W698">
        <v>2E-3</v>
      </c>
      <c r="X698">
        <v>5.05056052947723</v>
      </c>
      <c r="Y698">
        <v>5.05056052947723</v>
      </c>
      <c r="Z698">
        <v>5.2270515037389904</v>
      </c>
      <c r="AA698">
        <v>3.8374005360100698</v>
      </c>
      <c r="AB698">
        <v>13.4307425003379</v>
      </c>
      <c r="AC698">
        <v>13.4307425003379</v>
      </c>
      <c r="AD698">
        <v>13.4307425003379</v>
      </c>
      <c r="AE698">
        <v>13.4307425003379</v>
      </c>
      <c r="AF698">
        <v>64169.667908942698</v>
      </c>
      <c r="AG698">
        <v>159.40230500286901</v>
      </c>
      <c r="AH698">
        <v>129677.086880545</v>
      </c>
      <c r="AI698">
        <v>552410.53456280997</v>
      </c>
      <c r="AJ698">
        <v>130.14775753662701</v>
      </c>
      <c r="AK698">
        <v>130.14775753662701</v>
      </c>
      <c r="AL698">
        <v>102.787888429045</v>
      </c>
      <c r="AM698">
        <v>81.814189485721201</v>
      </c>
      <c r="AN698">
        <v>135.19831806610401</v>
      </c>
      <c r="AO698">
        <v>135.19831806610401</v>
      </c>
      <c r="AP698">
        <v>108.014939932784</v>
      </c>
      <c r="AQ698">
        <v>85.651590021731195</v>
      </c>
      <c r="AR698">
        <v>710749.92407165503</v>
      </c>
      <c r="AS698">
        <v>1765.55524174877</v>
      </c>
      <c r="AT698">
        <v>1173649.82133641</v>
      </c>
      <c r="AU698">
        <v>4078964.3431210099</v>
      </c>
      <c r="AV698">
        <v>1.0389256053124201</v>
      </c>
      <c r="AW698">
        <v>1.0389256053124201</v>
      </c>
      <c r="AX698">
        <v>1.05097654689116</v>
      </c>
      <c r="AY698">
        <v>1.0470266736582301</v>
      </c>
      <c r="AZ698">
        <v>1.08854804333122</v>
      </c>
      <c r="BA698">
        <v>1.08854804333122</v>
      </c>
      <c r="BB698">
        <v>1.1034915009086701</v>
      </c>
      <c r="BC698">
        <v>1.0886580606596801</v>
      </c>
      <c r="BD698">
        <v>1.0263641549516</v>
      </c>
      <c r="BE698">
        <v>1.0263641549516</v>
      </c>
      <c r="BF698">
        <v>1.0299076307658299</v>
      </c>
      <c r="BG698">
        <v>1.02205683312886</v>
      </c>
      <c r="BH698">
        <v>0.13183847900000001</v>
      </c>
      <c r="BI698">
        <v>0.13183847900000001</v>
      </c>
      <c r="BJ698">
        <v>0.15242956899999999</v>
      </c>
      <c r="BK698">
        <v>0.19070941999999999</v>
      </c>
      <c r="BL698">
        <v>0.14117670099999999</v>
      </c>
      <c r="BM698">
        <v>0.14117670099999999</v>
      </c>
      <c r="BN698">
        <v>0.16157598500000001</v>
      </c>
      <c r="BO698">
        <v>0.188202072</v>
      </c>
      <c r="BP698">
        <v>0.12631505199999901</v>
      </c>
      <c r="BQ698">
        <v>0.12631505199999901</v>
      </c>
      <c r="BR698">
        <v>0.14329787299999999</v>
      </c>
      <c r="BS698">
        <v>0.18782644199999901</v>
      </c>
      <c r="BT698">
        <v>0.19521590599999999</v>
      </c>
      <c r="BU698">
        <v>0.19521590599999999</v>
      </c>
      <c r="BV698">
        <v>0.27827923900000001</v>
      </c>
      <c r="BW698">
        <v>0.37060473299999902</v>
      </c>
      <c r="BX698">
        <v>13.4307425003379</v>
      </c>
      <c r="BY698">
        <v>13.4307425003379</v>
      </c>
      <c r="BZ698">
        <v>13.4307425003379</v>
      </c>
      <c r="CA698">
        <v>13.4307425003379</v>
      </c>
      <c r="CB698">
        <v>64169.667908942698</v>
      </c>
      <c r="CC698">
        <v>159.40230500286901</v>
      </c>
      <c r="CD698">
        <v>129677.086880545</v>
      </c>
      <c r="CE698">
        <v>552410.53456280997</v>
      </c>
    </row>
    <row r="699" spans="1:83" x14ac:dyDescent="0.25">
      <c r="A699">
        <v>524</v>
      </c>
      <c r="B699" t="s">
        <v>92</v>
      </c>
      <c r="C699">
        <v>2</v>
      </c>
      <c r="D699">
        <v>2033</v>
      </c>
      <c r="E699">
        <v>2031</v>
      </c>
      <c r="F699">
        <v>0.119069889480825</v>
      </c>
      <c r="G699">
        <v>2.95778146860279E-4</v>
      </c>
      <c r="H699">
        <v>0.19669738091707301</v>
      </c>
      <c r="I699">
        <v>0.68393695145524003</v>
      </c>
      <c r="J699">
        <v>148.903453516403</v>
      </c>
      <c r="K699">
        <v>148.903453516403</v>
      </c>
      <c r="L699">
        <v>121.71727578100101</v>
      </c>
      <c r="M699">
        <v>99.351254412888395</v>
      </c>
      <c r="N699">
        <v>4786.4595324099801</v>
      </c>
      <c r="O699">
        <v>11.889908831618699</v>
      </c>
      <c r="P699">
        <v>9673.0529478213703</v>
      </c>
      <c r="Q699">
        <v>41205.949387410103</v>
      </c>
      <c r="R699">
        <v>5985731.2171867704</v>
      </c>
      <c r="S699">
        <v>5985731.2171867704</v>
      </c>
      <c r="T699">
        <v>1</v>
      </c>
      <c r="U699">
        <v>2E-3</v>
      </c>
      <c r="V699">
        <v>40209.495971785</v>
      </c>
      <c r="W699">
        <v>2E-3</v>
      </c>
      <c r="X699">
        <v>5.06608024216749</v>
      </c>
      <c r="Y699">
        <v>5.06608024216749</v>
      </c>
      <c r="Z699">
        <v>5.2397716143469903</v>
      </c>
      <c r="AA699">
        <v>3.8474491895580201</v>
      </c>
      <c r="AB699">
        <v>13.6896157376092</v>
      </c>
      <c r="AC699">
        <v>13.6896157376092</v>
      </c>
      <c r="AD699">
        <v>13.6896157376092</v>
      </c>
      <c r="AE699">
        <v>13.6896157376092</v>
      </c>
      <c r="AF699">
        <v>65464.2726596949</v>
      </c>
      <c r="AG699">
        <v>162.618082432525</v>
      </c>
      <c r="AH699">
        <v>132296.30516883</v>
      </c>
      <c r="AI699">
        <v>563566.20845899906</v>
      </c>
      <c r="AJ699">
        <v>130.14775753662701</v>
      </c>
      <c r="AK699">
        <v>130.14775753662701</v>
      </c>
      <c r="AL699">
        <v>102.787888429045</v>
      </c>
      <c r="AM699">
        <v>81.814189485721201</v>
      </c>
      <c r="AN699">
        <v>135.21383777879399</v>
      </c>
      <c r="AO699">
        <v>135.21383777879399</v>
      </c>
      <c r="AP699">
        <v>108.027660043392</v>
      </c>
      <c r="AQ699">
        <v>85.661638675279207</v>
      </c>
      <c r="AR699">
        <v>712720.35449235898</v>
      </c>
      <c r="AS699">
        <v>1770.44848702322</v>
      </c>
      <c r="AT699">
        <v>1177377.6532942001</v>
      </c>
      <c r="AU699">
        <v>4093862.76091319</v>
      </c>
      <c r="AV699">
        <v>1.03905046314491</v>
      </c>
      <c r="AW699">
        <v>1.03905046314491</v>
      </c>
      <c r="AX699">
        <v>1.0511046810382201</v>
      </c>
      <c r="AY699">
        <v>1.0471540533509001</v>
      </c>
      <c r="AZ699">
        <v>1.08867886477652</v>
      </c>
      <c r="BA699">
        <v>1.08867886477652</v>
      </c>
      <c r="BB699">
        <v>1.10362603763328</v>
      </c>
      <c r="BC699">
        <v>1.08879050516436</v>
      </c>
      <c r="BD699">
        <v>1.02648750315197</v>
      </c>
      <c r="BE699">
        <v>1.02648750315197</v>
      </c>
      <c r="BF699">
        <v>1.03003319620895</v>
      </c>
      <c r="BG699">
        <v>1.0221811750282199</v>
      </c>
      <c r="BH699">
        <v>0.13183847900000001</v>
      </c>
      <c r="BI699">
        <v>0.13183847900000001</v>
      </c>
      <c r="BJ699">
        <v>0.15242956899999999</v>
      </c>
      <c r="BK699">
        <v>0.19070941999999999</v>
      </c>
      <c r="BL699">
        <v>0.14117670099999999</v>
      </c>
      <c r="BM699">
        <v>0.14117670099999999</v>
      </c>
      <c r="BN699">
        <v>0.16157598500000001</v>
      </c>
      <c r="BO699">
        <v>0.188202072</v>
      </c>
      <c r="BP699">
        <v>0.12631505199999901</v>
      </c>
      <c r="BQ699">
        <v>0.12631505199999901</v>
      </c>
      <c r="BR699">
        <v>0.14329787299999999</v>
      </c>
      <c r="BS699">
        <v>0.18782644199999901</v>
      </c>
      <c r="BT699">
        <v>0.19521590599999999</v>
      </c>
      <c r="BU699">
        <v>0.19521590599999999</v>
      </c>
      <c r="BV699">
        <v>0.27827923900000001</v>
      </c>
      <c r="BW699">
        <v>0.37060473299999902</v>
      </c>
      <c r="BX699">
        <v>13.6896157376092</v>
      </c>
      <c r="BY699">
        <v>13.6896157376092</v>
      </c>
      <c r="BZ699">
        <v>13.6896157376092</v>
      </c>
      <c r="CA699">
        <v>13.6896157376092</v>
      </c>
      <c r="CB699">
        <v>65464.2726596949</v>
      </c>
      <c r="CC699">
        <v>162.618082432525</v>
      </c>
      <c r="CD699">
        <v>132296.30516883</v>
      </c>
      <c r="CE699">
        <v>563566.20845899906</v>
      </c>
    </row>
    <row r="700" spans="1:83" x14ac:dyDescent="0.25">
      <c r="A700">
        <v>546</v>
      </c>
      <c r="B700" t="s">
        <v>92</v>
      </c>
      <c r="C700">
        <v>2</v>
      </c>
      <c r="D700">
        <v>2034</v>
      </c>
      <c r="E700">
        <v>2032</v>
      </c>
      <c r="F700">
        <v>0.118982180505459</v>
      </c>
      <c r="G700">
        <v>2.9556009138224698E-4</v>
      </c>
      <c r="H700">
        <v>0.19663827084292201</v>
      </c>
      <c r="I700">
        <v>0.684083988560235</v>
      </c>
      <c r="J700">
        <v>149.20215188202701</v>
      </c>
      <c r="K700">
        <v>149.20215188202701</v>
      </c>
      <c r="L700">
        <v>122.01289481812699</v>
      </c>
      <c r="M700">
        <v>99.644124277914102</v>
      </c>
      <c r="N700">
        <v>4790.8593448244001</v>
      </c>
      <c r="O700">
        <v>11.900831029826399</v>
      </c>
      <c r="P700">
        <v>9682.0851811453194</v>
      </c>
      <c r="Q700">
        <v>41244.335846167698</v>
      </c>
      <c r="R700">
        <v>6007677.1208535498</v>
      </c>
      <c r="S700">
        <v>6007677.1208535498</v>
      </c>
      <c r="T700">
        <v>1</v>
      </c>
      <c r="U700">
        <v>2E-3</v>
      </c>
      <c r="V700">
        <v>40569.644600023799</v>
      </c>
      <c r="W700">
        <v>2E-3</v>
      </c>
      <c r="X700">
        <v>5.0823302090772602</v>
      </c>
      <c r="Y700">
        <v>5.0823302090772602</v>
      </c>
      <c r="Z700">
        <v>5.2529422527591496</v>
      </c>
      <c r="AA700">
        <v>3.8578706558703399</v>
      </c>
      <c r="AB700">
        <v>13.972064136322601</v>
      </c>
      <c r="AC700">
        <v>13.972064136322601</v>
      </c>
      <c r="AD700">
        <v>13.972064136322601</v>
      </c>
      <c r="AE700">
        <v>13.972064136322601</v>
      </c>
      <c r="AF700">
        <v>66876.719572745104</v>
      </c>
      <c r="AG700">
        <v>166.12656877040601</v>
      </c>
      <c r="AH700">
        <v>135152.516181004</v>
      </c>
      <c r="AI700">
        <v>575732.16763895797</v>
      </c>
      <c r="AJ700">
        <v>130.14775753662701</v>
      </c>
      <c r="AK700">
        <v>130.14775753662701</v>
      </c>
      <c r="AL700">
        <v>102.787888429045</v>
      </c>
      <c r="AM700">
        <v>81.814189485721201</v>
      </c>
      <c r="AN700">
        <v>135.230087745704</v>
      </c>
      <c r="AO700">
        <v>135.230087745704</v>
      </c>
      <c r="AP700">
        <v>108.040830681804</v>
      </c>
      <c r="AQ700">
        <v>85.672060141591501</v>
      </c>
      <c r="AR700">
        <v>714806.52361191902</v>
      </c>
      <c r="AS700">
        <v>1775.62959883451</v>
      </c>
      <c r="AT700">
        <v>1181339.24082723</v>
      </c>
      <c r="AU700">
        <v>4109755.7268155701</v>
      </c>
      <c r="AV700">
        <v>1.03917462830759</v>
      </c>
      <c r="AW700">
        <v>1.03917462830759</v>
      </c>
      <c r="AX700">
        <v>1.0512322722921099</v>
      </c>
      <c r="AY700">
        <v>1.0472808687681401</v>
      </c>
      <c r="AZ700">
        <v>1.0888089604678799</v>
      </c>
      <c r="BA700">
        <v>1.0888089604678799</v>
      </c>
      <c r="BB700">
        <v>1.1037600043375499</v>
      </c>
      <c r="BC700">
        <v>1.08892236295717</v>
      </c>
      <c r="BD700">
        <v>1.0266101670574701</v>
      </c>
      <c r="BE700">
        <v>1.0266101670574701</v>
      </c>
      <c r="BF700">
        <v>1.03015822964227</v>
      </c>
      <c r="BG700">
        <v>1.0223049661092001</v>
      </c>
      <c r="BH700">
        <v>0.13183847900000001</v>
      </c>
      <c r="BI700">
        <v>0.13183847900000001</v>
      </c>
      <c r="BJ700">
        <v>0.15242956899999999</v>
      </c>
      <c r="BK700">
        <v>0.19070941999999999</v>
      </c>
      <c r="BL700">
        <v>0.14117670099999999</v>
      </c>
      <c r="BM700">
        <v>0.14117670099999999</v>
      </c>
      <c r="BN700">
        <v>0.16157598500000001</v>
      </c>
      <c r="BO700">
        <v>0.188202072</v>
      </c>
      <c r="BP700">
        <v>0.12631505199999901</v>
      </c>
      <c r="BQ700">
        <v>0.12631505199999901</v>
      </c>
      <c r="BR700">
        <v>0.14329787299999999</v>
      </c>
      <c r="BS700">
        <v>0.18782644199999901</v>
      </c>
      <c r="BT700">
        <v>0.19521590599999999</v>
      </c>
      <c r="BU700">
        <v>0.19521590599999999</v>
      </c>
      <c r="BV700">
        <v>0.27827923900000001</v>
      </c>
      <c r="BW700">
        <v>0.37060473299999902</v>
      </c>
      <c r="BX700">
        <v>13.972064136322601</v>
      </c>
      <c r="BY700">
        <v>13.972064136322601</v>
      </c>
      <c r="BZ700">
        <v>13.972064136322601</v>
      </c>
      <c r="CA700">
        <v>13.972064136322601</v>
      </c>
      <c r="CB700">
        <v>66876.719572745104</v>
      </c>
      <c r="CC700">
        <v>166.12656877040601</v>
      </c>
      <c r="CD700">
        <v>135152.516181004</v>
      </c>
      <c r="CE700">
        <v>575732.16763895797</v>
      </c>
    </row>
    <row r="701" spans="1:83" x14ac:dyDescent="0.25">
      <c r="A701">
        <v>568</v>
      </c>
      <c r="B701" t="s">
        <v>92</v>
      </c>
      <c r="C701">
        <v>2</v>
      </c>
      <c r="D701">
        <v>2035</v>
      </c>
      <c r="E701">
        <v>2033</v>
      </c>
      <c r="F701">
        <v>0.11886467644582401</v>
      </c>
      <c r="G701">
        <v>2.9526791543990697E-4</v>
      </c>
      <c r="H701">
        <v>0.19655903930838201</v>
      </c>
      <c r="I701">
        <v>0.68428101633035299</v>
      </c>
      <c r="J701">
        <v>149.59863301065101</v>
      </c>
      <c r="K701">
        <v>149.59863301065101</v>
      </c>
      <c r="L701">
        <v>122.406330964833</v>
      </c>
      <c r="M701">
        <v>100.034820889627</v>
      </c>
      <c r="N701">
        <v>4795.1581927688703</v>
      </c>
      <c r="O701">
        <v>11.9114980675421</v>
      </c>
      <c r="P701">
        <v>9690.9620322179398</v>
      </c>
      <c r="Q701">
        <v>41282.0299496726</v>
      </c>
      <c r="R701">
        <v>6035006.6323951203</v>
      </c>
      <c r="S701">
        <v>6035006.6323951203</v>
      </c>
      <c r="T701">
        <v>1</v>
      </c>
      <c r="U701">
        <v>2E-3</v>
      </c>
      <c r="V701">
        <v>40933.0190094192</v>
      </c>
      <c r="W701">
        <v>2E-3</v>
      </c>
      <c r="X701">
        <v>5.0984900265642601</v>
      </c>
      <c r="Y701">
        <v>5.0984900265642601</v>
      </c>
      <c r="Z701">
        <v>5.2660570883280498</v>
      </c>
      <c r="AA701">
        <v>3.86824595644672</v>
      </c>
      <c r="AB701">
        <v>14.3523854474599</v>
      </c>
      <c r="AC701">
        <v>14.3523854474599</v>
      </c>
      <c r="AD701">
        <v>14.3523854474599</v>
      </c>
      <c r="AE701">
        <v>14.3523854474599</v>
      </c>
      <c r="AF701">
        <v>68760.259941485405</v>
      </c>
      <c r="AG701">
        <v>170.805314085161</v>
      </c>
      <c r="AH701">
        <v>138961.018454937</v>
      </c>
      <c r="AI701">
        <v>591954.60558869003</v>
      </c>
      <c r="AJ701">
        <v>130.14775753662701</v>
      </c>
      <c r="AK701">
        <v>130.14775753662701</v>
      </c>
      <c r="AL701">
        <v>102.787888429045</v>
      </c>
      <c r="AM701">
        <v>81.814189485721201</v>
      </c>
      <c r="AN701">
        <v>135.24624756319099</v>
      </c>
      <c r="AO701">
        <v>135.24624756319099</v>
      </c>
      <c r="AP701">
        <v>108.05394551737299</v>
      </c>
      <c r="AQ701">
        <v>85.6824354421679</v>
      </c>
      <c r="AR701">
        <v>717349.11070804903</v>
      </c>
      <c r="AS701">
        <v>1781.9438280133199</v>
      </c>
      <c r="AT701">
        <v>1186235.1058833001</v>
      </c>
      <c r="AU701">
        <v>4129640.4719757498</v>
      </c>
      <c r="AV701">
        <v>1.03929584726668</v>
      </c>
      <c r="AW701">
        <v>1.03929584726668</v>
      </c>
      <c r="AX701">
        <v>1.05135756681074</v>
      </c>
      <c r="AY701">
        <v>1.04740529605362</v>
      </c>
      <c r="AZ701">
        <v>1.0889359692354501</v>
      </c>
      <c r="BA701">
        <v>1.0889359692354501</v>
      </c>
      <c r="BB701">
        <v>1.1038915595438299</v>
      </c>
      <c r="BC701">
        <v>1.08905173766243</v>
      </c>
      <c r="BD701">
        <v>1.02672992038136</v>
      </c>
      <c r="BE701">
        <v>1.02672992038136</v>
      </c>
      <c r="BF701">
        <v>1.03028101238296</v>
      </c>
      <c r="BG701">
        <v>1.02242642601137</v>
      </c>
      <c r="BH701">
        <v>0.13183847900000001</v>
      </c>
      <c r="BI701">
        <v>0.13183847900000001</v>
      </c>
      <c r="BJ701">
        <v>0.15242956899999999</v>
      </c>
      <c r="BK701">
        <v>0.19070941999999999</v>
      </c>
      <c r="BL701">
        <v>0.14117670099999999</v>
      </c>
      <c r="BM701">
        <v>0.14117670099999999</v>
      </c>
      <c r="BN701">
        <v>0.16157598500000001</v>
      </c>
      <c r="BO701">
        <v>0.188202072</v>
      </c>
      <c r="BP701">
        <v>0.12631505199999901</v>
      </c>
      <c r="BQ701">
        <v>0.12631505199999901</v>
      </c>
      <c r="BR701">
        <v>0.14329787299999999</v>
      </c>
      <c r="BS701">
        <v>0.18782644199999901</v>
      </c>
      <c r="BT701">
        <v>0.19521590599999999</v>
      </c>
      <c r="BU701">
        <v>0.19521590599999999</v>
      </c>
      <c r="BV701">
        <v>0.27827923900000001</v>
      </c>
      <c r="BW701">
        <v>0.37060473299999902</v>
      </c>
      <c r="BX701">
        <v>14.3523854474599</v>
      </c>
      <c r="BY701">
        <v>14.3523854474599</v>
      </c>
      <c r="BZ701">
        <v>14.3523854474599</v>
      </c>
      <c r="CA701">
        <v>14.3523854474599</v>
      </c>
      <c r="CB701">
        <v>68760.259941485405</v>
      </c>
      <c r="CC701">
        <v>170.805314085161</v>
      </c>
      <c r="CD701">
        <v>138961.018454937</v>
      </c>
      <c r="CE701">
        <v>591954.60558869003</v>
      </c>
    </row>
    <row r="702" spans="1:83" x14ac:dyDescent="0.25">
      <c r="A702">
        <v>590</v>
      </c>
      <c r="B702" t="s">
        <v>92</v>
      </c>
      <c r="C702">
        <v>2</v>
      </c>
      <c r="D702">
        <v>2036</v>
      </c>
      <c r="E702">
        <v>2034</v>
      </c>
      <c r="F702">
        <v>0.118789487350084</v>
      </c>
      <c r="G702">
        <v>2.9508088715846998E-4</v>
      </c>
      <c r="H702">
        <v>0.196508467222371</v>
      </c>
      <c r="I702">
        <v>0.68440696454038497</v>
      </c>
      <c r="J702">
        <v>149.85946409924699</v>
      </c>
      <c r="K702">
        <v>149.85946409924699</v>
      </c>
      <c r="L702">
        <v>122.664264436734</v>
      </c>
      <c r="M702">
        <v>100.290055520038</v>
      </c>
      <c r="N702">
        <v>4799.6086618901099</v>
      </c>
      <c r="O702">
        <v>11.9225430933136</v>
      </c>
      <c r="P702">
        <v>9700.0775148800494</v>
      </c>
      <c r="Q702">
        <v>41320.7831532087</v>
      </c>
      <c r="R702">
        <v>6054969.99778446</v>
      </c>
      <c r="S702">
        <v>6054969.99778446</v>
      </c>
      <c r="T702">
        <v>1</v>
      </c>
      <c r="U702">
        <v>2E-3</v>
      </c>
      <c r="V702">
        <v>41299.648092665098</v>
      </c>
      <c r="W702">
        <v>2E-3</v>
      </c>
      <c r="X702">
        <v>5.1142664022608297</v>
      </c>
      <c r="Y702">
        <v>5.1142664022608297</v>
      </c>
      <c r="Z702">
        <v>5.2789358473297199</v>
      </c>
      <c r="AA702">
        <v>3.8784258739578301</v>
      </c>
      <c r="AB702">
        <v>14.5974401603593</v>
      </c>
      <c r="AC702">
        <v>14.5974401603593</v>
      </c>
      <c r="AD702">
        <v>14.5974401603593</v>
      </c>
      <c r="AE702">
        <v>14.5974401603593</v>
      </c>
      <c r="AF702">
        <v>69997.034778400397</v>
      </c>
      <c r="AG702">
        <v>173.877380261182</v>
      </c>
      <c r="AH702">
        <v>141463.23836161499</v>
      </c>
      <c r="AI702">
        <v>602611.96188850806</v>
      </c>
      <c r="AJ702">
        <v>130.14775753662701</v>
      </c>
      <c r="AK702">
        <v>130.14775753662701</v>
      </c>
      <c r="AL702">
        <v>102.787888429045</v>
      </c>
      <c r="AM702">
        <v>81.814189485721201</v>
      </c>
      <c r="AN702">
        <v>135.26202393888801</v>
      </c>
      <c r="AO702">
        <v>135.26202393888801</v>
      </c>
      <c r="AP702">
        <v>108.066824276375</v>
      </c>
      <c r="AQ702">
        <v>85.692615359678996</v>
      </c>
      <c r="AR702">
        <v>719266.781956958</v>
      </c>
      <c r="AS702">
        <v>1786.70591866416</v>
      </c>
      <c r="AT702">
        <v>1189852.87334206</v>
      </c>
      <c r="AU702">
        <v>4144063.6365667698</v>
      </c>
      <c r="AV702">
        <v>1.03942124376159</v>
      </c>
      <c r="AW702">
        <v>1.03942124376159</v>
      </c>
      <c r="AX702">
        <v>1.05148612702109</v>
      </c>
      <c r="AY702">
        <v>1.0475331177810701</v>
      </c>
      <c r="AZ702">
        <v>1.08906735507143</v>
      </c>
      <c r="BA702">
        <v>1.08906735507143</v>
      </c>
      <c r="BB702">
        <v>1.10402654362116</v>
      </c>
      <c r="BC702">
        <v>1.0891846417778801</v>
      </c>
      <c r="BD702">
        <v>1.02685380073128</v>
      </c>
      <c r="BE702">
        <v>1.02685380073128</v>
      </c>
      <c r="BF702">
        <v>1.0304069953480901</v>
      </c>
      <c r="BG702">
        <v>1.02255119940373</v>
      </c>
      <c r="BH702">
        <v>0.13183847900000001</v>
      </c>
      <c r="BI702">
        <v>0.13183847900000001</v>
      </c>
      <c r="BJ702">
        <v>0.15242956899999999</v>
      </c>
      <c r="BK702">
        <v>0.19070941999999999</v>
      </c>
      <c r="BL702">
        <v>0.14117670099999999</v>
      </c>
      <c r="BM702">
        <v>0.14117670099999999</v>
      </c>
      <c r="BN702">
        <v>0.16157598500000001</v>
      </c>
      <c r="BO702">
        <v>0.188202072</v>
      </c>
      <c r="BP702">
        <v>0.12631505199999901</v>
      </c>
      <c r="BQ702">
        <v>0.12631505199999901</v>
      </c>
      <c r="BR702">
        <v>0.14329787299999999</v>
      </c>
      <c r="BS702">
        <v>0.18782644199999901</v>
      </c>
      <c r="BT702">
        <v>0.19521590599999999</v>
      </c>
      <c r="BU702">
        <v>0.19521590599999999</v>
      </c>
      <c r="BV702">
        <v>0.27827923900000001</v>
      </c>
      <c r="BW702">
        <v>0.37060473299999902</v>
      </c>
      <c r="BX702">
        <v>14.5974401603593</v>
      </c>
      <c r="BY702">
        <v>14.5974401603593</v>
      </c>
      <c r="BZ702">
        <v>14.5974401603593</v>
      </c>
      <c r="CA702">
        <v>14.5974401603593</v>
      </c>
      <c r="CB702">
        <v>69997.034778400397</v>
      </c>
      <c r="CC702">
        <v>173.877380261182</v>
      </c>
      <c r="CD702">
        <v>141463.23836161499</v>
      </c>
      <c r="CE702">
        <v>602611.96188850806</v>
      </c>
    </row>
    <row r="703" spans="1:83" x14ac:dyDescent="0.25">
      <c r="A703">
        <v>612</v>
      </c>
      <c r="B703" t="s">
        <v>92</v>
      </c>
      <c r="C703">
        <v>2</v>
      </c>
      <c r="D703">
        <v>2037</v>
      </c>
      <c r="E703">
        <v>2035</v>
      </c>
      <c r="F703">
        <v>0.11874081856106899</v>
      </c>
      <c r="G703">
        <v>2.9495987316593698E-4</v>
      </c>
      <c r="H703">
        <v>0.196475729897096</v>
      </c>
      <c r="I703">
        <v>0.68448849166866799</v>
      </c>
      <c r="J703">
        <v>150.03570154669401</v>
      </c>
      <c r="K703">
        <v>150.03570154669401</v>
      </c>
      <c r="L703">
        <v>122.83739624412399</v>
      </c>
      <c r="M703">
        <v>100.46043052589999</v>
      </c>
      <c r="N703">
        <v>4804.1554983673504</v>
      </c>
      <c r="O703">
        <v>11.9338329787501</v>
      </c>
      <c r="P703">
        <v>9709.3451421151603</v>
      </c>
      <c r="Q703">
        <v>41360.2110824884</v>
      </c>
      <c r="R703">
        <v>6070320.6300219595</v>
      </c>
      <c r="S703">
        <v>6070320.6300219595</v>
      </c>
      <c r="T703">
        <v>1</v>
      </c>
      <c r="U703">
        <v>2E-3</v>
      </c>
      <c r="V703">
        <v>41669.5610012416</v>
      </c>
      <c r="W703">
        <v>2E-3</v>
      </c>
      <c r="X703">
        <v>5.1305864748757699</v>
      </c>
      <c r="Y703">
        <v>5.1305864748757699</v>
      </c>
      <c r="Z703">
        <v>5.2921502798875704</v>
      </c>
      <c r="AA703">
        <v>3.8888835049881099</v>
      </c>
      <c r="AB703">
        <v>14.757357535191501</v>
      </c>
      <c r="AC703">
        <v>14.757357535191501</v>
      </c>
      <c r="AD703">
        <v>14.757357535191501</v>
      </c>
      <c r="AE703">
        <v>14.757357535191501</v>
      </c>
      <c r="AF703">
        <v>70829.541052514804</v>
      </c>
      <c r="AG703">
        <v>175.94523115675699</v>
      </c>
      <c r="AH703">
        <v>143147.51200615699</v>
      </c>
      <c r="AI703">
        <v>609785.57062602194</v>
      </c>
      <c r="AJ703">
        <v>130.14775753662701</v>
      </c>
      <c r="AK703">
        <v>130.14775753662701</v>
      </c>
      <c r="AL703">
        <v>102.787888429045</v>
      </c>
      <c r="AM703">
        <v>81.814189485721201</v>
      </c>
      <c r="AN703">
        <v>135.27834401150201</v>
      </c>
      <c r="AO703">
        <v>135.27834401150201</v>
      </c>
      <c r="AP703">
        <v>108.080038708933</v>
      </c>
      <c r="AQ703">
        <v>85.703072990709302</v>
      </c>
      <c r="AR703">
        <v>720794.84053695598</v>
      </c>
      <c r="AS703">
        <v>1790.50100310785</v>
      </c>
      <c r="AT703">
        <v>1192670.67649296</v>
      </c>
      <c r="AU703">
        <v>4155064.61198893</v>
      </c>
      <c r="AV703">
        <v>1.03954925215533</v>
      </c>
      <c r="AW703">
        <v>1.03954925215533</v>
      </c>
      <c r="AX703">
        <v>1.05161672614145</v>
      </c>
      <c r="AY703">
        <v>1.04766305888115</v>
      </c>
      <c r="AZ703">
        <v>1.08920147755896</v>
      </c>
      <c r="BA703">
        <v>1.08920147755896</v>
      </c>
      <c r="BB703">
        <v>1.1041636684882801</v>
      </c>
      <c r="BC703">
        <v>1.0893197495354701</v>
      </c>
      <c r="BD703">
        <v>1.02698026140008</v>
      </c>
      <c r="BE703">
        <v>1.02698026140008</v>
      </c>
      <c r="BF703">
        <v>1.03053497634921</v>
      </c>
      <c r="BG703">
        <v>1.0226780416252199</v>
      </c>
      <c r="BH703">
        <v>0.13183847900000001</v>
      </c>
      <c r="BI703">
        <v>0.13183847900000001</v>
      </c>
      <c r="BJ703">
        <v>0.15242956899999999</v>
      </c>
      <c r="BK703">
        <v>0.19070941999999999</v>
      </c>
      <c r="BL703">
        <v>0.14117670099999999</v>
      </c>
      <c r="BM703">
        <v>0.14117670099999999</v>
      </c>
      <c r="BN703">
        <v>0.16157598500000001</v>
      </c>
      <c r="BO703">
        <v>0.188202072</v>
      </c>
      <c r="BP703">
        <v>0.12631505199999901</v>
      </c>
      <c r="BQ703">
        <v>0.12631505199999901</v>
      </c>
      <c r="BR703">
        <v>0.14329787299999999</v>
      </c>
      <c r="BS703">
        <v>0.18782644199999901</v>
      </c>
      <c r="BT703">
        <v>0.19521590599999999</v>
      </c>
      <c r="BU703">
        <v>0.19521590599999999</v>
      </c>
      <c r="BV703">
        <v>0.27827923900000001</v>
      </c>
      <c r="BW703">
        <v>0.37060473299999902</v>
      </c>
      <c r="BX703">
        <v>14.757357535191501</v>
      </c>
      <c r="BY703">
        <v>14.757357535191501</v>
      </c>
      <c r="BZ703">
        <v>14.757357535191501</v>
      </c>
      <c r="CA703">
        <v>14.757357535191501</v>
      </c>
      <c r="CB703">
        <v>70829.541052514804</v>
      </c>
      <c r="CC703">
        <v>175.94523115675699</v>
      </c>
      <c r="CD703">
        <v>143147.51200615699</v>
      </c>
      <c r="CE703">
        <v>609785.57062602194</v>
      </c>
    </row>
    <row r="704" spans="1:83" x14ac:dyDescent="0.25">
      <c r="A704">
        <v>634</v>
      </c>
      <c r="B704" t="s">
        <v>92</v>
      </c>
      <c r="C704">
        <v>2</v>
      </c>
      <c r="D704">
        <v>2038</v>
      </c>
      <c r="E704">
        <v>2036</v>
      </c>
      <c r="F704">
        <v>0.11871126022065299</v>
      </c>
      <c r="G704">
        <v>2.9488642911039902E-4</v>
      </c>
      <c r="H704">
        <v>0.19645585296930401</v>
      </c>
      <c r="I704">
        <v>0.68453800038093104</v>
      </c>
      <c r="J704">
        <v>150.15046376190099</v>
      </c>
      <c r="K704">
        <v>150.15046376190099</v>
      </c>
      <c r="L704">
        <v>122.948922461751</v>
      </c>
      <c r="M704">
        <v>100.569163761499</v>
      </c>
      <c r="N704">
        <v>4808.7733932835499</v>
      </c>
      <c r="O704">
        <v>11.945303349578699</v>
      </c>
      <c r="P704">
        <v>9718.7255884325496</v>
      </c>
      <c r="Q704">
        <v>41400.1388298643</v>
      </c>
      <c r="R704">
        <v>6082317.3284938196</v>
      </c>
      <c r="S704">
        <v>6082317.3284938196</v>
      </c>
      <c r="T704">
        <v>1</v>
      </c>
      <c r="U704">
        <v>2E-3</v>
      </c>
      <c r="V704">
        <v>42042.787147732903</v>
      </c>
      <c r="W704">
        <v>2E-3</v>
      </c>
      <c r="X704">
        <v>5.1472464802679099</v>
      </c>
      <c r="Y704">
        <v>5.1472464802679099</v>
      </c>
      <c r="Z704">
        <v>5.3055742876999501</v>
      </c>
      <c r="AA704">
        <v>3.8995145307722301</v>
      </c>
      <c r="AB704">
        <v>14.855459745006399</v>
      </c>
      <c r="AC704">
        <v>14.855459745006399</v>
      </c>
      <c r="AD704">
        <v>14.855459745006399</v>
      </c>
      <c r="AE704">
        <v>14.855459745006399</v>
      </c>
      <c r="AF704">
        <v>71367.938614747603</v>
      </c>
      <c r="AG704">
        <v>177.282575419452</v>
      </c>
      <c r="AH704">
        <v>144236.78590906499</v>
      </c>
      <c r="AI704">
        <v>614424.95078087703</v>
      </c>
      <c r="AJ704">
        <v>130.14775753662701</v>
      </c>
      <c r="AK704">
        <v>130.14775753662701</v>
      </c>
      <c r="AL704">
        <v>102.787888429045</v>
      </c>
      <c r="AM704">
        <v>81.814189485721201</v>
      </c>
      <c r="AN704">
        <v>135.29500401689501</v>
      </c>
      <c r="AO704">
        <v>135.29500401689501</v>
      </c>
      <c r="AP704">
        <v>108.09346271674499</v>
      </c>
      <c r="AQ704">
        <v>85.713704016493395</v>
      </c>
      <c r="AR704">
        <v>722039.55512741802</v>
      </c>
      <c r="AS704">
        <v>1793.59283771584</v>
      </c>
      <c r="AT704">
        <v>1194906.8387992301</v>
      </c>
      <c r="AU704">
        <v>4163577.34172945</v>
      </c>
      <c r="AV704">
        <v>1.03967915402822</v>
      </c>
      <c r="AW704">
        <v>1.03967915402822</v>
      </c>
      <c r="AX704">
        <v>1.0517488053324899</v>
      </c>
      <c r="AY704">
        <v>1.04779453807894</v>
      </c>
      <c r="AZ704">
        <v>1.0893375839643</v>
      </c>
      <c r="BA704">
        <v>1.0893375839643</v>
      </c>
      <c r="BB704">
        <v>1.10430234738192</v>
      </c>
      <c r="BC704">
        <v>1.0894564565478999</v>
      </c>
      <c r="BD704">
        <v>1.02710859265432</v>
      </c>
      <c r="BE704">
        <v>1.02710859265432</v>
      </c>
      <c r="BF704">
        <v>1.03066440775006</v>
      </c>
      <c r="BG704">
        <v>1.02280638526335</v>
      </c>
      <c r="BH704">
        <v>0.13183847900000001</v>
      </c>
      <c r="BI704">
        <v>0.13183847900000001</v>
      </c>
      <c r="BJ704">
        <v>0.15242956899999999</v>
      </c>
      <c r="BK704">
        <v>0.19070941999999999</v>
      </c>
      <c r="BL704">
        <v>0.14117670099999999</v>
      </c>
      <c r="BM704">
        <v>0.14117670099999999</v>
      </c>
      <c r="BN704">
        <v>0.16157598500000001</v>
      </c>
      <c r="BO704">
        <v>0.188202072</v>
      </c>
      <c r="BP704">
        <v>0.12631505199999901</v>
      </c>
      <c r="BQ704">
        <v>0.12631505199999901</v>
      </c>
      <c r="BR704">
        <v>0.14329787299999999</v>
      </c>
      <c r="BS704">
        <v>0.18782644199999901</v>
      </c>
      <c r="BT704">
        <v>0.19521590599999999</v>
      </c>
      <c r="BU704">
        <v>0.19521590599999999</v>
      </c>
      <c r="BV704">
        <v>0.27827923900000001</v>
      </c>
      <c r="BW704">
        <v>0.37060473299999902</v>
      </c>
      <c r="BX704">
        <v>14.855459745006399</v>
      </c>
      <c r="BY704">
        <v>14.855459745006399</v>
      </c>
      <c r="BZ704">
        <v>14.855459745006399</v>
      </c>
      <c r="CA704">
        <v>14.855459745006399</v>
      </c>
      <c r="CB704">
        <v>71367.938614747603</v>
      </c>
      <c r="CC704">
        <v>177.282575419452</v>
      </c>
      <c r="CD704">
        <v>144236.78590906499</v>
      </c>
      <c r="CE704">
        <v>614424.95078087703</v>
      </c>
    </row>
    <row r="705" spans="1:83" x14ac:dyDescent="0.25">
      <c r="A705">
        <v>656</v>
      </c>
      <c r="B705" t="s">
        <v>92</v>
      </c>
      <c r="C705">
        <v>2</v>
      </c>
      <c r="D705">
        <v>2039</v>
      </c>
      <c r="E705">
        <v>2037</v>
      </c>
      <c r="F705">
        <v>0.118705621787019</v>
      </c>
      <c r="G705">
        <v>2.9487251075101901E-4</v>
      </c>
      <c r="H705">
        <v>0.19645210288049</v>
      </c>
      <c r="I705">
        <v>0.68454740282173898</v>
      </c>
      <c r="J705">
        <v>150.18751912513099</v>
      </c>
      <c r="K705">
        <v>150.18751912513099</v>
      </c>
      <c r="L705">
        <v>122.982647528679</v>
      </c>
      <c r="M705">
        <v>100.600069551275</v>
      </c>
      <c r="N705">
        <v>4813.4797045647902</v>
      </c>
      <c r="O705">
        <v>11.9569976936787</v>
      </c>
      <c r="P705">
        <v>9728.2460205305997</v>
      </c>
      <c r="Q705">
        <v>41440.6870811439</v>
      </c>
      <c r="R705">
        <v>6090061.8210384501</v>
      </c>
      <c r="S705">
        <v>6090061.8210384501</v>
      </c>
      <c r="T705">
        <v>1</v>
      </c>
      <c r="U705">
        <v>2E-3</v>
      </c>
      <c r="V705">
        <v>42419.356208166202</v>
      </c>
      <c r="W705">
        <v>2E-3</v>
      </c>
      <c r="X705">
        <v>5.1641529177236603</v>
      </c>
      <c r="Y705">
        <v>5.1641529177236603</v>
      </c>
      <c r="Z705">
        <v>5.3191504288533</v>
      </c>
      <c r="AA705">
        <v>3.9102713947735399</v>
      </c>
      <c r="AB705">
        <v>14.8756086707803</v>
      </c>
      <c r="AC705">
        <v>14.8756086707803</v>
      </c>
      <c r="AD705">
        <v>14.8756086707803</v>
      </c>
      <c r="AE705">
        <v>14.8756086707803</v>
      </c>
      <c r="AF705">
        <v>71533.431184946705</v>
      </c>
      <c r="AG705">
        <v>177.693658082095</v>
      </c>
      <c r="AH705">
        <v>144571.958632222</v>
      </c>
      <c r="AI705">
        <v>615852.26414903998</v>
      </c>
      <c r="AJ705">
        <v>130.14775753662701</v>
      </c>
      <c r="AK705">
        <v>130.14775753662701</v>
      </c>
      <c r="AL705">
        <v>102.787888429045</v>
      </c>
      <c r="AM705">
        <v>81.814189485721201</v>
      </c>
      <c r="AN705">
        <v>135.31191045435</v>
      </c>
      <c r="AO705">
        <v>135.31191045435</v>
      </c>
      <c r="AP705">
        <v>108.107038857898</v>
      </c>
      <c r="AQ705">
        <v>85.724460880494703</v>
      </c>
      <c r="AR705">
        <v>722924.57518775505</v>
      </c>
      <c r="AS705">
        <v>1795.79181979853</v>
      </c>
      <c r="AT705">
        <v>1196405.45141519</v>
      </c>
      <c r="AU705">
        <v>4168936.0026157</v>
      </c>
      <c r="AV705">
        <v>1.03981143245622</v>
      </c>
      <c r="AW705">
        <v>1.03981143245622</v>
      </c>
      <c r="AX705">
        <v>1.05188274299636</v>
      </c>
      <c r="AY705">
        <v>1.04792794851825</v>
      </c>
      <c r="AZ705">
        <v>1.0894761804366899</v>
      </c>
      <c r="BA705">
        <v>1.0894761804366899</v>
      </c>
      <c r="BB705">
        <v>1.1044429776121301</v>
      </c>
      <c r="BC705">
        <v>1.08959517159096</v>
      </c>
      <c r="BD705">
        <v>1.0272392717292</v>
      </c>
      <c r="BE705">
        <v>1.0272392717292</v>
      </c>
      <c r="BF705">
        <v>1.0307956603669499</v>
      </c>
      <c r="BG705">
        <v>1.0229366140861</v>
      </c>
      <c r="BH705">
        <v>0.13183847900000001</v>
      </c>
      <c r="BI705">
        <v>0.13183847900000001</v>
      </c>
      <c r="BJ705">
        <v>0.15242956899999999</v>
      </c>
      <c r="BK705">
        <v>0.19070941999999999</v>
      </c>
      <c r="BL705">
        <v>0.14117670099999999</v>
      </c>
      <c r="BM705">
        <v>0.14117670099999999</v>
      </c>
      <c r="BN705">
        <v>0.16157598500000001</v>
      </c>
      <c r="BO705">
        <v>0.188202072</v>
      </c>
      <c r="BP705">
        <v>0.12631505199999901</v>
      </c>
      <c r="BQ705">
        <v>0.12631505199999901</v>
      </c>
      <c r="BR705">
        <v>0.14329787299999999</v>
      </c>
      <c r="BS705">
        <v>0.18782644199999901</v>
      </c>
      <c r="BT705">
        <v>0.19521590599999999</v>
      </c>
      <c r="BU705">
        <v>0.19521590599999999</v>
      </c>
      <c r="BV705">
        <v>0.27827923900000001</v>
      </c>
      <c r="BW705">
        <v>0.37060473299999902</v>
      </c>
      <c r="BX705">
        <v>14.8756086707803</v>
      </c>
      <c r="BY705">
        <v>14.8756086707803</v>
      </c>
      <c r="BZ705">
        <v>14.8756086707803</v>
      </c>
      <c r="CA705">
        <v>14.8756086707803</v>
      </c>
      <c r="CB705">
        <v>71533.431184946705</v>
      </c>
      <c r="CC705">
        <v>177.693658082095</v>
      </c>
      <c r="CD705">
        <v>144571.958632222</v>
      </c>
      <c r="CE705">
        <v>615852.26414903998</v>
      </c>
    </row>
    <row r="706" spans="1:83" x14ac:dyDescent="0.25">
      <c r="A706">
        <v>678</v>
      </c>
      <c r="B706" t="s">
        <v>92</v>
      </c>
      <c r="C706">
        <v>2</v>
      </c>
      <c r="D706">
        <v>2040</v>
      </c>
      <c r="E706">
        <v>2038</v>
      </c>
      <c r="F706">
        <v>0.118702385090558</v>
      </c>
      <c r="G706">
        <v>2.9486460577361198E-4</v>
      </c>
      <c r="H706">
        <v>0.19644992612134199</v>
      </c>
      <c r="I706">
        <v>0.68455282418232499</v>
      </c>
      <c r="J706">
        <v>150.21720851538501</v>
      </c>
      <c r="K706">
        <v>150.21720851538501</v>
      </c>
      <c r="L706">
        <v>123.008888347808</v>
      </c>
      <c r="M706">
        <v>100.62345806771501</v>
      </c>
      <c r="N706">
        <v>4818.1987868444003</v>
      </c>
      <c r="O706">
        <v>11.968725689360801</v>
      </c>
      <c r="P706">
        <v>9737.7883718377398</v>
      </c>
      <c r="Q706">
        <v>41481.331089001498</v>
      </c>
      <c r="R706">
        <v>6097403.78240766</v>
      </c>
      <c r="S706">
        <v>6097403.78240766</v>
      </c>
      <c r="T706">
        <v>1</v>
      </c>
      <c r="U706">
        <v>2E-3</v>
      </c>
      <c r="V706">
        <v>42799.2981243709</v>
      </c>
      <c r="W706">
        <v>2E-3</v>
      </c>
      <c r="X706">
        <v>5.1813686584988501</v>
      </c>
      <c r="Y706">
        <v>5.1813686584988501</v>
      </c>
      <c r="Z706">
        <v>5.3329175985034798</v>
      </c>
      <c r="AA706">
        <v>3.9211862617340998</v>
      </c>
      <c r="AB706">
        <v>14.888082320259899</v>
      </c>
      <c r="AC706">
        <v>14.888082320259899</v>
      </c>
      <c r="AD706">
        <v>14.888082320259899</v>
      </c>
      <c r="AE706">
        <v>14.888082320259899</v>
      </c>
      <c r="AF706">
        <v>71663.482088461096</v>
      </c>
      <c r="AG706">
        <v>178.016765966647</v>
      </c>
      <c r="AH706">
        <v>144834.9275854</v>
      </c>
      <c r="AI706">
        <v>616972.36067220301</v>
      </c>
      <c r="AJ706">
        <v>130.14775753662701</v>
      </c>
      <c r="AK706">
        <v>130.14775753662701</v>
      </c>
      <c r="AL706">
        <v>102.787888429045</v>
      </c>
      <c r="AM706">
        <v>81.814189485721201</v>
      </c>
      <c r="AN706">
        <v>135.32912619512601</v>
      </c>
      <c r="AO706">
        <v>135.32912619512601</v>
      </c>
      <c r="AP706">
        <v>108.120806027548</v>
      </c>
      <c r="AQ706">
        <v>85.735375747455294</v>
      </c>
      <c r="AR706">
        <v>723776.37183198601</v>
      </c>
      <c r="AS706">
        <v>1797.9085625421701</v>
      </c>
      <c r="AT706">
        <v>1197834.5225859799</v>
      </c>
      <c r="AU706">
        <v>4173994.9794271602</v>
      </c>
      <c r="AV706">
        <v>1.03994395700827</v>
      </c>
      <c r="AW706">
        <v>1.03994395700827</v>
      </c>
      <c r="AX706">
        <v>1.05201687473029</v>
      </c>
      <c r="AY706">
        <v>1.04806156017675</v>
      </c>
      <c r="AZ706">
        <v>1.0896150347888101</v>
      </c>
      <c r="BA706">
        <v>1.0896150347888101</v>
      </c>
      <c r="BB706">
        <v>1.10458381160964</v>
      </c>
      <c r="BC706">
        <v>1.08973409585401</v>
      </c>
      <c r="BD706">
        <v>1.0273701939522899</v>
      </c>
      <c r="BE706">
        <v>1.0273701939522899</v>
      </c>
      <c r="BF706">
        <v>1.03092710316337</v>
      </c>
      <c r="BG706">
        <v>1.02306703932931</v>
      </c>
      <c r="BH706">
        <v>0.13183847900000001</v>
      </c>
      <c r="BI706">
        <v>0.13183847900000001</v>
      </c>
      <c r="BJ706">
        <v>0.15242956899999999</v>
      </c>
      <c r="BK706">
        <v>0.19070941999999999</v>
      </c>
      <c r="BL706">
        <v>0.14117670099999999</v>
      </c>
      <c r="BM706">
        <v>0.14117670099999999</v>
      </c>
      <c r="BN706">
        <v>0.16157598500000001</v>
      </c>
      <c r="BO706">
        <v>0.188202072</v>
      </c>
      <c r="BP706">
        <v>0.12631505199999901</v>
      </c>
      <c r="BQ706">
        <v>0.12631505199999901</v>
      </c>
      <c r="BR706">
        <v>0.14329787299999999</v>
      </c>
      <c r="BS706">
        <v>0.18782644199999901</v>
      </c>
      <c r="BT706">
        <v>0.19521590599999999</v>
      </c>
      <c r="BU706">
        <v>0.19521590599999999</v>
      </c>
      <c r="BV706">
        <v>0.27827923900000001</v>
      </c>
      <c r="BW706">
        <v>0.37060473299999902</v>
      </c>
      <c r="BX706">
        <v>14.888082320259899</v>
      </c>
      <c r="BY706">
        <v>14.888082320259899</v>
      </c>
      <c r="BZ706">
        <v>14.888082320259899</v>
      </c>
      <c r="CA706">
        <v>14.888082320259899</v>
      </c>
      <c r="CB706">
        <v>71663.482088461096</v>
      </c>
      <c r="CC706">
        <v>178.016765966647</v>
      </c>
      <c r="CD706">
        <v>144834.9275854</v>
      </c>
      <c r="CE706">
        <v>616972.36067220301</v>
      </c>
    </row>
    <row r="707" spans="1:83" x14ac:dyDescent="0.25">
      <c r="A707">
        <v>700</v>
      </c>
      <c r="B707" t="s">
        <v>92</v>
      </c>
      <c r="C707">
        <v>2</v>
      </c>
      <c r="D707">
        <v>2041</v>
      </c>
      <c r="E707">
        <v>2039</v>
      </c>
      <c r="F707">
        <v>0.11870126776799</v>
      </c>
      <c r="G707">
        <v>2.94861976333175E-4</v>
      </c>
      <c r="H707">
        <v>0.19644917679465199</v>
      </c>
      <c r="I707">
        <v>0.68455469346102404</v>
      </c>
      <c r="J707">
        <v>150.24001668892899</v>
      </c>
      <c r="K707">
        <v>150.24001668892899</v>
      </c>
      <c r="L707">
        <v>123.028235865786</v>
      </c>
      <c r="M707">
        <v>100.639949797537</v>
      </c>
      <c r="N707">
        <v>4822.92994439829</v>
      </c>
      <c r="O707">
        <v>11.9804841335083</v>
      </c>
      <c r="P707">
        <v>9747.3516930381502</v>
      </c>
      <c r="Q707">
        <v>41522.0665666286</v>
      </c>
      <c r="R707">
        <v>6104375.2013854999</v>
      </c>
      <c r="S707">
        <v>6104375.2013854999</v>
      </c>
      <c r="T707">
        <v>1</v>
      </c>
      <c r="U707">
        <v>2E-3</v>
      </c>
      <c r="V707">
        <v>43182.643106359501</v>
      </c>
      <c r="W707">
        <v>2E-3</v>
      </c>
      <c r="X707">
        <v>5.1986164317668804</v>
      </c>
      <c r="Y707">
        <v>5.1986164317668804</v>
      </c>
      <c r="Z707">
        <v>5.3467047162050001</v>
      </c>
      <c r="AA707">
        <v>3.9321175912807198</v>
      </c>
      <c r="AB707">
        <v>14.893642720535899</v>
      </c>
      <c r="AC707">
        <v>14.893642720535899</v>
      </c>
      <c r="AD707">
        <v>14.893642720535899</v>
      </c>
      <c r="AE707">
        <v>14.893642720535899</v>
      </c>
      <c r="AF707">
        <v>71760.531287780206</v>
      </c>
      <c r="AG707">
        <v>178.25792423743999</v>
      </c>
      <c r="AH707">
        <v>145031.14089834</v>
      </c>
      <c r="AI707">
        <v>617808.12481184804</v>
      </c>
      <c r="AJ707">
        <v>130.14775753662701</v>
      </c>
      <c r="AK707">
        <v>130.14775753662701</v>
      </c>
      <c r="AL707">
        <v>102.787888429045</v>
      </c>
      <c r="AM707">
        <v>81.814189485721201</v>
      </c>
      <c r="AN707">
        <v>135.346373968394</v>
      </c>
      <c r="AO707">
        <v>135.346373968394</v>
      </c>
      <c r="AP707">
        <v>108.13459314524999</v>
      </c>
      <c r="AQ707">
        <v>85.746307077001902</v>
      </c>
      <c r="AR707">
        <v>724597.07533594</v>
      </c>
      <c r="AS707">
        <v>1799.94813615975</v>
      </c>
      <c r="AT707">
        <v>1199199.4831578699</v>
      </c>
      <c r="AU707">
        <v>4178778.69475553</v>
      </c>
      <c r="AV707">
        <v>1.0400767074530599</v>
      </c>
      <c r="AW707">
        <v>1.0400767074530599</v>
      </c>
      <c r="AX707">
        <v>1.05215118662295</v>
      </c>
      <c r="AY707">
        <v>1.04819535837766</v>
      </c>
      <c r="AZ707">
        <v>1.0897541258230401</v>
      </c>
      <c r="BA707">
        <v>1.0897541258230401</v>
      </c>
      <c r="BB707">
        <v>1.1047248347680201</v>
      </c>
      <c r="BC707">
        <v>1.08987321407666</v>
      </c>
      <c r="BD707">
        <v>1.0275013393368999</v>
      </c>
      <c r="BE707">
        <v>1.0275013393368999</v>
      </c>
      <c r="BF707">
        <v>1.0310587225068899</v>
      </c>
      <c r="BG707">
        <v>1.0231976466661901</v>
      </c>
      <c r="BH707">
        <v>0.13183847900000001</v>
      </c>
      <c r="BI707">
        <v>0.13183847900000001</v>
      </c>
      <c r="BJ707">
        <v>0.15242956899999999</v>
      </c>
      <c r="BK707">
        <v>0.19070941999999999</v>
      </c>
      <c r="BL707">
        <v>0.14117670099999999</v>
      </c>
      <c r="BM707">
        <v>0.14117670099999999</v>
      </c>
      <c r="BN707">
        <v>0.16157598500000001</v>
      </c>
      <c r="BO707">
        <v>0.188202072</v>
      </c>
      <c r="BP707">
        <v>0.12631505199999901</v>
      </c>
      <c r="BQ707">
        <v>0.12631505199999901</v>
      </c>
      <c r="BR707">
        <v>0.14329787299999999</v>
      </c>
      <c r="BS707">
        <v>0.18782644199999901</v>
      </c>
      <c r="BT707">
        <v>0.19521590599999999</v>
      </c>
      <c r="BU707">
        <v>0.19521590599999999</v>
      </c>
      <c r="BV707">
        <v>0.27827923900000001</v>
      </c>
      <c r="BW707">
        <v>0.37060473299999902</v>
      </c>
      <c r="BX707">
        <v>14.893642720535899</v>
      </c>
      <c r="BY707">
        <v>14.893642720535899</v>
      </c>
      <c r="BZ707">
        <v>14.893642720535899</v>
      </c>
      <c r="CA707">
        <v>14.893642720535899</v>
      </c>
      <c r="CB707">
        <v>71760.531287780206</v>
      </c>
      <c r="CC707">
        <v>178.25792423743999</v>
      </c>
      <c r="CD707">
        <v>145031.14089834</v>
      </c>
      <c r="CE707">
        <v>617808.12481184804</v>
      </c>
    </row>
    <row r="708" spans="1:83" x14ac:dyDescent="0.25">
      <c r="A708">
        <v>722</v>
      </c>
      <c r="B708" t="s">
        <v>92</v>
      </c>
      <c r="C708">
        <v>2</v>
      </c>
      <c r="D708">
        <v>2042</v>
      </c>
      <c r="E708">
        <v>2040</v>
      </c>
      <c r="F708">
        <v>0.118702102931234</v>
      </c>
      <c r="G708">
        <v>2.94864206895382E-4</v>
      </c>
      <c r="H708">
        <v>0.19644974269995599</v>
      </c>
      <c r="I708">
        <v>0.68455329016191302</v>
      </c>
      <c r="J708">
        <v>150.25648111026001</v>
      </c>
      <c r="K708">
        <v>150.25648111026001</v>
      </c>
      <c r="L708">
        <v>123.041228750253</v>
      </c>
      <c r="M708">
        <v>100.650083637528</v>
      </c>
      <c r="N708">
        <v>4827.6726173795496</v>
      </c>
      <c r="O708">
        <v>11.9922715968969</v>
      </c>
      <c r="P708">
        <v>9756.9351141039297</v>
      </c>
      <c r="Q708">
        <v>41562.889644637602</v>
      </c>
      <c r="R708">
        <v>6111004.6201964896</v>
      </c>
      <c r="S708">
        <v>6111004.6201964896</v>
      </c>
      <c r="T708">
        <v>1</v>
      </c>
      <c r="U708">
        <v>2E-3</v>
      </c>
      <c r="V708">
        <v>43569.421634729901</v>
      </c>
      <c r="W708">
        <v>2E-3</v>
      </c>
      <c r="X708">
        <v>5.2158936044676398</v>
      </c>
      <c r="Y708">
        <v>5.2158936044676398</v>
      </c>
      <c r="Z708">
        <v>5.3605103520427004</v>
      </c>
      <c r="AA708">
        <v>3.9430641826421602</v>
      </c>
      <c r="AB708">
        <v>14.8928299691656</v>
      </c>
      <c r="AC708">
        <v>14.8928299691656</v>
      </c>
      <c r="AD708">
        <v>14.8928299691656</v>
      </c>
      <c r="AE708">
        <v>14.8928299691656</v>
      </c>
      <c r="AF708">
        <v>71827.075615121095</v>
      </c>
      <c r="AG708">
        <v>178.42331314862599</v>
      </c>
      <c r="AH708">
        <v>145165.65141407499</v>
      </c>
      <c r="AI708">
        <v>618381.07734517602</v>
      </c>
      <c r="AJ708">
        <v>130.14775753662701</v>
      </c>
      <c r="AK708">
        <v>130.14775753662701</v>
      </c>
      <c r="AL708">
        <v>102.787888429045</v>
      </c>
      <c r="AM708">
        <v>81.814189485721201</v>
      </c>
      <c r="AN708">
        <v>135.36365114109401</v>
      </c>
      <c r="AO708">
        <v>135.36365114109401</v>
      </c>
      <c r="AP708">
        <v>108.14839878108801</v>
      </c>
      <c r="AQ708">
        <v>85.757253668363305</v>
      </c>
      <c r="AR708">
        <v>725389.09943981201</v>
      </c>
      <c r="AS708">
        <v>1801.9165306682501</v>
      </c>
      <c r="AT708">
        <v>1200505.28527584</v>
      </c>
      <c r="AU708">
        <v>4183308.3189501599</v>
      </c>
      <c r="AV708">
        <v>1.0402096674355299</v>
      </c>
      <c r="AW708">
        <v>1.0402096674355299</v>
      </c>
      <c r="AX708">
        <v>1.0522856659216699</v>
      </c>
      <c r="AY708">
        <v>1.04832932986258</v>
      </c>
      <c r="AZ708">
        <v>1.0898934364031401</v>
      </c>
      <c r="BA708">
        <v>1.0898934364031401</v>
      </c>
      <c r="BB708">
        <v>1.1048660336973599</v>
      </c>
      <c r="BC708">
        <v>1.0900125124733799</v>
      </c>
      <c r="BD708">
        <v>1.0276326917256999</v>
      </c>
      <c r="BE708">
        <v>1.0276326917256999</v>
      </c>
      <c r="BF708">
        <v>1.03119050590047</v>
      </c>
      <c r="BG708">
        <v>1.0233284231545601</v>
      </c>
      <c r="BH708">
        <v>0.13183847900000001</v>
      </c>
      <c r="BI708">
        <v>0.13183847900000001</v>
      </c>
      <c r="BJ708">
        <v>0.15242956899999999</v>
      </c>
      <c r="BK708">
        <v>0.19070941999999999</v>
      </c>
      <c r="BL708">
        <v>0.14117670099999999</v>
      </c>
      <c r="BM708">
        <v>0.14117670099999999</v>
      </c>
      <c r="BN708">
        <v>0.16157598500000001</v>
      </c>
      <c r="BO708">
        <v>0.188202072</v>
      </c>
      <c r="BP708">
        <v>0.12631505199999901</v>
      </c>
      <c r="BQ708">
        <v>0.12631505199999901</v>
      </c>
      <c r="BR708">
        <v>0.14329787299999999</v>
      </c>
      <c r="BS708">
        <v>0.18782644199999901</v>
      </c>
      <c r="BT708">
        <v>0.19521590599999999</v>
      </c>
      <c r="BU708">
        <v>0.19521590599999999</v>
      </c>
      <c r="BV708">
        <v>0.27827923900000001</v>
      </c>
      <c r="BW708">
        <v>0.37060473299999902</v>
      </c>
      <c r="BX708">
        <v>14.8928299691656</v>
      </c>
      <c r="BY708">
        <v>14.8928299691656</v>
      </c>
      <c r="BZ708">
        <v>14.8928299691656</v>
      </c>
      <c r="CA708">
        <v>14.8928299691656</v>
      </c>
      <c r="CB708">
        <v>71827.075615121095</v>
      </c>
      <c r="CC708">
        <v>178.42331314862599</v>
      </c>
      <c r="CD708">
        <v>145165.65141407499</v>
      </c>
      <c r="CE708">
        <v>618381.07734517602</v>
      </c>
    </row>
    <row r="709" spans="1:83" x14ac:dyDescent="0.25">
      <c r="A709">
        <v>744</v>
      </c>
      <c r="B709" t="s">
        <v>92</v>
      </c>
      <c r="C709">
        <v>2</v>
      </c>
      <c r="D709">
        <v>2043</v>
      </c>
      <c r="E709">
        <v>2041</v>
      </c>
      <c r="F709">
        <v>0.118704733539506</v>
      </c>
      <c r="G709">
        <v>2.94870906571302E-4</v>
      </c>
      <c r="H709">
        <v>0.19645151804698999</v>
      </c>
      <c r="I709">
        <v>0.68454887750693105</v>
      </c>
      <c r="J709">
        <v>150.26711084798501</v>
      </c>
      <c r="K709">
        <v>150.26711084798501</v>
      </c>
      <c r="L709">
        <v>123.04837688757</v>
      </c>
      <c r="M709">
        <v>100.65436970014601</v>
      </c>
      <c r="N709">
        <v>4832.4262766647298</v>
      </c>
      <c r="O709">
        <v>12.004086733953701</v>
      </c>
      <c r="P709">
        <v>9766.5378123665196</v>
      </c>
      <c r="Q709">
        <v>41603.796664515401</v>
      </c>
      <c r="R709">
        <v>6117319.1104348097</v>
      </c>
      <c r="S709">
        <v>6117319.1104348097</v>
      </c>
      <c r="T709">
        <v>1</v>
      </c>
      <c r="U709">
        <v>2E-3</v>
      </c>
      <c r="V709">
        <v>43959.664463088498</v>
      </c>
      <c r="W709">
        <v>2E-3</v>
      </c>
      <c r="X709">
        <v>5.23319804802804</v>
      </c>
      <c r="Y709">
        <v>5.23319804802804</v>
      </c>
      <c r="Z709">
        <v>5.3743331951951099</v>
      </c>
      <c r="AA709">
        <v>3.9540249510951102</v>
      </c>
      <c r="AB709">
        <v>14.88615526333</v>
      </c>
      <c r="AC709">
        <v>14.88615526333</v>
      </c>
      <c r="AD709">
        <v>14.88615526333</v>
      </c>
      <c r="AE709">
        <v>14.88615526333</v>
      </c>
      <c r="AF709">
        <v>71865.484142838803</v>
      </c>
      <c r="AG709">
        <v>178.51881695143001</v>
      </c>
      <c r="AH709">
        <v>145243.251002787</v>
      </c>
      <c r="AI709">
        <v>618711.62844272703</v>
      </c>
      <c r="AJ709">
        <v>130.14775753662701</v>
      </c>
      <c r="AK709">
        <v>130.14775753662701</v>
      </c>
      <c r="AL709">
        <v>102.787888429045</v>
      </c>
      <c r="AM709">
        <v>81.814189485721201</v>
      </c>
      <c r="AN709">
        <v>135.380955584655</v>
      </c>
      <c r="AO709">
        <v>135.380955584655</v>
      </c>
      <c r="AP709">
        <v>108.16222162424</v>
      </c>
      <c r="AQ709">
        <v>85.768214436816294</v>
      </c>
      <c r="AR709">
        <v>726154.73498029599</v>
      </c>
      <c r="AS709">
        <v>1803.8194318798601</v>
      </c>
      <c r="AT709">
        <v>1201756.6256227801</v>
      </c>
      <c r="AU709">
        <v>4187603.9303998402</v>
      </c>
      <c r="AV709">
        <v>1.0403428215152799</v>
      </c>
      <c r="AW709">
        <v>1.0403428215152799</v>
      </c>
      <c r="AX709">
        <v>1.0524203005800199</v>
      </c>
      <c r="AY709">
        <v>1.04846346210851</v>
      </c>
      <c r="AZ709">
        <v>1.09003295035124</v>
      </c>
      <c r="BA709">
        <v>1.09003295035124</v>
      </c>
      <c r="BB709">
        <v>1.1050073957493101</v>
      </c>
      <c r="BC709">
        <v>1.0901519780232101</v>
      </c>
      <c r="BD709">
        <v>1.0277642358650001</v>
      </c>
      <c r="BE709">
        <v>1.0277642358650001</v>
      </c>
      <c r="BF709">
        <v>1.0313224415391999</v>
      </c>
      <c r="BG709">
        <v>1.02345935657006</v>
      </c>
      <c r="BH709">
        <v>0.13183847900000001</v>
      </c>
      <c r="BI709">
        <v>0.13183847900000001</v>
      </c>
      <c r="BJ709">
        <v>0.15242956899999999</v>
      </c>
      <c r="BK709">
        <v>0.19070941999999999</v>
      </c>
      <c r="BL709">
        <v>0.14117670099999999</v>
      </c>
      <c r="BM709">
        <v>0.14117670099999999</v>
      </c>
      <c r="BN709">
        <v>0.16157598500000001</v>
      </c>
      <c r="BO709">
        <v>0.188202072</v>
      </c>
      <c r="BP709">
        <v>0.12631505199999901</v>
      </c>
      <c r="BQ709">
        <v>0.12631505199999901</v>
      </c>
      <c r="BR709">
        <v>0.14329787299999999</v>
      </c>
      <c r="BS709">
        <v>0.18782644199999901</v>
      </c>
      <c r="BT709">
        <v>0.19521590599999999</v>
      </c>
      <c r="BU709">
        <v>0.19521590599999999</v>
      </c>
      <c r="BV709">
        <v>0.27827923900000001</v>
      </c>
      <c r="BW709">
        <v>0.37060473299999902</v>
      </c>
      <c r="BX709">
        <v>14.88615526333</v>
      </c>
      <c r="BY709">
        <v>14.88615526333</v>
      </c>
      <c r="BZ709">
        <v>14.88615526333</v>
      </c>
      <c r="CA709">
        <v>14.88615526333</v>
      </c>
      <c r="CB709">
        <v>71865.484142838803</v>
      </c>
      <c r="CC709">
        <v>178.51881695143001</v>
      </c>
      <c r="CD709">
        <v>145243.251002787</v>
      </c>
      <c r="CE709">
        <v>618711.62844272703</v>
      </c>
    </row>
    <row r="710" spans="1:83" x14ac:dyDescent="0.25">
      <c r="A710">
        <v>766</v>
      </c>
      <c r="B710" t="s">
        <v>92</v>
      </c>
      <c r="C710">
        <v>2</v>
      </c>
      <c r="D710">
        <v>2044</v>
      </c>
      <c r="E710">
        <v>2042</v>
      </c>
      <c r="F710">
        <v>0.11870901404636799</v>
      </c>
      <c r="G710">
        <v>2.9488171305327499E-4</v>
      </c>
      <c r="H710">
        <v>0.19645440479308299</v>
      </c>
      <c r="I710">
        <v>0.68454169944749399</v>
      </c>
      <c r="J710">
        <v>150.272379497125</v>
      </c>
      <c r="K710">
        <v>150.272379497125</v>
      </c>
      <c r="L710">
        <v>123.05015464406399</v>
      </c>
      <c r="M710">
        <v>100.65328256538299</v>
      </c>
      <c r="N710">
        <v>4837.1904307950799</v>
      </c>
      <c r="O710">
        <v>12.0159282937065</v>
      </c>
      <c r="P710">
        <v>9776.1590237392993</v>
      </c>
      <c r="Q710">
        <v>41644.7842282934</v>
      </c>
      <c r="R710">
        <v>6123343.8922538096</v>
      </c>
      <c r="S710">
        <v>6123343.8922538096</v>
      </c>
      <c r="T710">
        <v>1</v>
      </c>
      <c r="U710">
        <v>2E-3</v>
      </c>
      <c r="V710">
        <v>44353.402620496097</v>
      </c>
      <c r="W710">
        <v>2E-3</v>
      </c>
      <c r="X710">
        <v>5.2505277529153398</v>
      </c>
      <c r="Y710">
        <v>5.2505277529153398</v>
      </c>
      <c r="Z710">
        <v>5.3881720074366299</v>
      </c>
      <c r="AA710">
        <v>3.9649988720801601</v>
      </c>
      <c r="AB710">
        <v>14.874094207582401</v>
      </c>
      <c r="AC710">
        <v>14.874094207582401</v>
      </c>
      <c r="AD710">
        <v>14.874094207582401</v>
      </c>
      <c r="AE710">
        <v>14.874094207582401</v>
      </c>
      <c r="AF710">
        <v>71877.963690308301</v>
      </c>
      <c r="AG710">
        <v>178.549916956819</v>
      </c>
      <c r="AH710">
        <v>145268.403503056</v>
      </c>
      <c r="AI710">
        <v>618818.79098110704</v>
      </c>
      <c r="AJ710">
        <v>130.14775753662701</v>
      </c>
      <c r="AK710">
        <v>130.14775753662701</v>
      </c>
      <c r="AL710">
        <v>102.787888429045</v>
      </c>
      <c r="AM710">
        <v>81.814189485721201</v>
      </c>
      <c r="AN710">
        <v>135.398285289542</v>
      </c>
      <c r="AO710">
        <v>135.398285289542</v>
      </c>
      <c r="AP710">
        <v>108.176060436482</v>
      </c>
      <c r="AQ710">
        <v>85.779188357801303</v>
      </c>
      <c r="AR710">
        <v>726896.11611629999</v>
      </c>
      <c r="AS710">
        <v>1805.6621365621099</v>
      </c>
      <c r="AT710">
        <v>1202957.87969608</v>
      </c>
      <c r="AU710">
        <v>4191684.23430485</v>
      </c>
      <c r="AV710">
        <v>1.0404761553572599</v>
      </c>
      <c r="AW710">
        <v>1.0404761553572599</v>
      </c>
      <c r="AX710">
        <v>1.05255507941227</v>
      </c>
      <c r="AY710">
        <v>1.0485977434876299</v>
      </c>
      <c r="AZ710">
        <v>1.0901726526475799</v>
      </c>
      <c r="BA710">
        <v>1.0901726526475799</v>
      </c>
      <c r="BB710">
        <v>1.1051489091791999</v>
      </c>
      <c r="BC710">
        <v>1.090291598636</v>
      </c>
      <c r="BD710">
        <v>1.02789595759305</v>
      </c>
      <c r="BE710">
        <v>1.02789595759305</v>
      </c>
      <c r="BF710">
        <v>1.03145451846157</v>
      </c>
      <c r="BG710">
        <v>1.0235904355621701</v>
      </c>
      <c r="BH710">
        <v>0.13183847900000001</v>
      </c>
      <c r="BI710">
        <v>0.13183847900000001</v>
      </c>
      <c r="BJ710">
        <v>0.15242956899999999</v>
      </c>
      <c r="BK710">
        <v>0.19070941999999999</v>
      </c>
      <c r="BL710">
        <v>0.14117670099999999</v>
      </c>
      <c r="BM710">
        <v>0.14117670099999999</v>
      </c>
      <c r="BN710">
        <v>0.16157598500000001</v>
      </c>
      <c r="BO710">
        <v>0.188202072</v>
      </c>
      <c r="BP710">
        <v>0.12631505199999901</v>
      </c>
      <c r="BQ710">
        <v>0.12631505199999901</v>
      </c>
      <c r="BR710">
        <v>0.14329787299999999</v>
      </c>
      <c r="BS710">
        <v>0.18782644199999901</v>
      </c>
      <c r="BT710">
        <v>0.19521590599999999</v>
      </c>
      <c r="BU710">
        <v>0.19521590599999999</v>
      </c>
      <c r="BV710">
        <v>0.27827923900000001</v>
      </c>
      <c r="BW710">
        <v>0.37060473299999902</v>
      </c>
      <c r="BX710">
        <v>14.874094207582401</v>
      </c>
      <c r="BY710">
        <v>14.874094207582401</v>
      </c>
      <c r="BZ710">
        <v>14.874094207582401</v>
      </c>
      <c r="CA710">
        <v>14.874094207582401</v>
      </c>
      <c r="CB710">
        <v>71877.963690308301</v>
      </c>
      <c r="CC710">
        <v>178.549916956819</v>
      </c>
      <c r="CD710">
        <v>145268.403503056</v>
      </c>
      <c r="CE710">
        <v>618818.79098110704</v>
      </c>
    </row>
    <row r="711" spans="1:83" x14ac:dyDescent="0.25">
      <c r="A711">
        <v>788</v>
      </c>
      <c r="B711" t="s">
        <v>92</v>
      </c>
      <c r="C711">
        <v>2</v>
      </c>
      <c r="D711">
        <v>2045</v>
      </c>
      <c r="E711">
        <v>2043</v>
      </c>
      <c r="F711">
        <v>0.11871480954812801</v>
      </c>
      <c r="G711">
        <v>2.9489629050608501E-4</v>
      </c>
      <c r="H711">
        <v>0.196458312064272</v>
      </c>
      <c r="I711">
        <v>0.68453198209709298</v>
      </c>
      <c r="J711">
        <v>150.27272751449101</v>
      </c>
      <c r="K711">
        <v>150.27272751449101</v>
      </c>
      <c r="L711">
        <v>123.047003192465</v>
      </c>
      <c r="M711">
        <v>100.64726360440901</v>
      </c>
      <c r="N711">
        <v>4841.9646233448402</v>
      </c>
      <c r="O711">
        <v>12.027795113525499</v>
      </c>
      <c r="P711">
        <v>9785.7980386366908</v>
      </c>
      <c r="Q711">
        <v>41685.849180376201</v>
      </c>
      <c r="R711">
        <v>6129102.4535883497</v>
      </c>
      <c r="S711">
        <v>6129102.4535883497</v>
      </c>
      <c r="T711">
        <v>1</v>
      </c>
      <c r="U711">
        <v>2E-3</v>
      </c>
      <c r="V711">
        <v>44750.6674139346</v>
      </c>
      <c r="W711">
        <v>2E-3</v>
      </c>
      <c r="X711">
        <v>5.2678808534516799</v>
      </c>
      <c r="Y711">
        <v>5.2678808534516799</v>
      </c>
      <c r="Z711">
        <v>5.4020256390081203</v>
      </c>
      <c r="AA711">
        <v>3.9759849942761498</v>
      </c>
      <c r="AB711">
        <v>14.8570891244122</v>
      </c>
      <c r="AC711">
        <v>14.8570891244122</v>
      </c>
      <c r="AD711">
        <v>14.8570891244122</v>
      </c>
      <c r="AE711">
        <v>14.8570891244122</v>
      </c>
      <c r="AF711">
        <v>71866.569342076604</v>
      </c>
      <c r="AG711">
        <v>178.52171757214501</v>
      </c>
      <c r="AH711">
        <v>145245.26591012199</v>
      </c>
      <c r="AI711">
        <v>618720.27084667399</v>
      </c>
      <c r="AJ711">
        <v>130.14775753662701</v>
      </c>
      <c r="AK711">
        <v>130.14775753662701</v>
      </c>
      <c r="AL711">
        <v>102.787888429045</v>
      </c>
      <c r="AM711">
        <v>81.814189485721201</v>
      </c>
      <c r="AN711">
        <v>135.41563839007799</v>
      </c>
      <c r="AO711">
        <v>135.41563839007799</v>
      </c>
      <c r="AP711">
        <v>108.189914068053</v>
      </c>
      <c r="AQ711">
        <v>85.790174479997305</v>
      </c>
      <c r="AR711">
        <v>727615.23047870595</v>
      </c>
      <c r="AS711">
        <v>1807.44957769494</v>
      </c>
      <c r="AT711">
        <v>1204113.12250095</v>
      </c>
      <c r="AU711">
        <v>4195566.6510309903</v>
      </c>
      <c r="AV711">
        <v>1.0406096556536399</v>
      </c>
      <c r="AW711">
        <v>1.0406096556536399</v>
      </c>
      <c r="AX711">
        <v>1.05268999203271</v>
      </c>
      <c r="AY711">
        <v>1.0487321632041799</v>
      </c>
      <c r="AZ711">
        <v>1.0903125293487299</v>
      </c>
      <c r="BA711">
        <v>1.0903125293487299</v>
      </c>
      <c r="BB711">
        <v>1.1052905630823899</v>
      </c>
      <c r="BC711">
        <v>1.09043136308672</v>
      </c>
      <c r="BD711">
        <v>1.02802784376294</v>
      </c>
      <c r="BE711">
        <v>1.02802784376294</v>
      </c>
      <c r="BF711">
        <v>1.03158672649009</v>
      </c>
      <c r="BG711">
        <v>1.02372164959259</v>
      </c>
      <c r="BH711">
        <v>0.13183847900000001</v>
      </c>
      <c r="BI711">
        <v>0.13183847900000001</v>
      </c>
      <c r="BJ711">
        <v>0.15242956899999999</v>
      </c>
      <c r="BK711">
        <v>0.19070941999999999</v>
      </c>
      <c r="BL711">
        <v>0.14117670099999999</v>
      </c>
      <c r="BM711">
        <v>0.14117670099999999</v>
      </c>
      <c r="BN711">
        <v>0.16157598500000001</v>
      </c>
      <c r="BO711">
        <v>0.188202072</v>
      </c>
      <c r="BP711">
        <v>0.12631505199999901</v>
      </c>
      <c r="BQ711">
        <v>0.12631505199999901</v>
      </c>
      <c r="BR711">
        <v>0.14329787299999999</v>
      </c>
      <c r="BS711">
        <v>0.18782644199999901</v>
      </c>
      <c r="BT711">
        <v>0.19521590599999999</v>
      </c>
      <c r="BU711">
        <v>0.19521590599999999</v>
      </c>
      <c r="BV711">
        <v>0.27827923900000001</v>
      </c>
      <c r="BW711">
        <v>0.37060473299999902</v>
      </c>
      <c r="BX711">
        <v>14.8570891244122</v>
      </c>
      <c r="BY711">
        <v>14.8570891244122</v>
      </c>
      <c r="BZ711">
        <v>14.8570891244122</v>
      </c>
      <c r="CA711">
        <v>14.8570891244122</v>
      </c>
      <c r="CB711">
        <v>71866.569342076604</v>
      </c>
      <c r="CC711">
        <v>178.52171757214501</v>
      </c>
      <c r="CD711">
        <v>145245.26591012199</v>
      </c>
      <c r="CE711">
        <v>618720.27084667399</v>
      </c>
    </row>
    <row r="712" spans="1:83" x14ac:dyDescent="0.25">
      <c r="A712">
        <v>810</v>
      </c>
      <c r="B712" t="s">
        <v>92</v>
      </c>
      <c r="C712">
        <v>2</v>
      </c>
      <c r="D712">
        <v>2046</v>
      </c>
      <c r="E712">
        <v>2044</v>
      </c>
      <c r="F712">
        <v>0.118721994972436</v>
      </c>
      <c r="G712">
        <v>2.9491432755270801E-4</v>
      </c>
      <c r="H712">
        <v>0.19646315560875799</v>
      </c>
      <c r="I712">
        <v>0.68451993509125197</v>
      </c>
      <c r="J712">
        <v>150.268564457862</v>
      </c>
      <c r="K712">
        <v>150.268564457862</v>
      </c>
      <c r="L712">
        <v>123.03933275500999</v>
      </c>
      <c r="M712">
        <v>100.636723223736</v>
      </c>
      <c r="N712">
        <v>4846.74843040831</v>
      </c>
      <c r="O712">
        <v>12.039686112947001</v>
      </c>
      <c r="P712">
        <v>9795.4541980880895</v>
      </c>
      <c r="Q712">
        <v>41726.988590234701</v>
      </c>
      <c r="R712">
        <v>6134616.6655550599</v>
      </c>
      <c r="S712">
        <v>6134616.6655550599</v>
      </c>
      <c r="T712">
        <v>1</v>
      </c>
      <c r="U712">
        <v>2E-3</v>
      </c>
      <c r="V712">
        <v>45151.490430796301</v>
      </c>
      <c r="W712">
        <v>2E-3</v>
      </c>
      <c r="X712">
        <v>5.2852556176567704</v>
      </c>
      <c r="Y712">
        <v>5.2852556176567704</v>
      </c>
      <c r="Z712">
        <v>5.4158930223863297</v>
      </c>
      <c r="AA712">
        <v>3.98698243443661</v>
      </c>
      <c r="AB712">
        <v>14.8355513035785</v>
      </c>
      <c r="AC712">
        <v>14.8355513035785</v>
      </c>
      <c r="AD712">
        <v>14.8355513035785</v>
      </c>
      <c r="AE712">
        <v>14.8355513035785</v>
      </c>
      <c r="AF712">
        <v>71833.214579744905</v>
      </c>
      <c r="AG712">
        <v>178.43897147563899</v>
      </c>
      <c r="AH712">
        <v>145177.70884865301</v>
      </c>
      <c r="AI712">
        <v>618432.55414871103</v>
      </c>
      <c r="AJ712">
        <v>130.14775753662701</v>
      </c>
      <c r="AK712">
        <v>130.14775753662701</v>
      </c>
      <c r="AL712">
        <v>102.787888429045</v>
      </c>
      <c r="AM712">
        <v>81.814189485721201</v>
      </c>
      <c r="AN712">
        <v>135.433013154283</v>
      </c>
      <c r="AO712">
        <v>135.433013154283</v>
      </c>
      <c r="AP712">
        <v>108.203781451431</v>
      </c>
      <c r="AQ712">
        <v>85.801171920157799</v>
      </c>
      <c r="AR712">
        <v>728313.92892585497</v>
      </c>
      <c r="AS712">
        <v>1809.1863487158</v>
      </c>
      <c r="AT712">
        <v>1205226.1485650199</v>
      </c>
      <c r="AU712">
        <v>4199267.4017154602</v>
      </c>
      <c r="AV712">
        <v>1.04074331004955</v>
      </c>
      <c r="AW712">
        <v>1.04074331004955</v>
      </c>
      <c r="AX712">
        <v>1.05282502879812</v>
      </c>
      <c r="AY712">
        <v>1.0488667112344701</v>
      </c>
      <c r="AZ712">
        <v>1.0904525675097001</v>
      </c>
      <c r="BA712">
        <v>1.0904525675097001</v>
      </c>
      <c r="BB712">
        <v>1.1054323473337899</v>
      </c>
      <c r="BC712">
        <v>1.09057126095313</v>
      </c>
      <c r="BD712">
        <v>1.02815988216916</v>
      </c>
      <c r="BE712">
        <v>1.02815988216916</v>
      </c>
      <c r="BF712">
        <v>1.0317190561748399</v>
      </c>
      <c r="BG712">
        <v>1.0238529888766801</v>
      </c>
      <c r="BH712">
        <v>0.13183847900000001</v>
      </c>
      <c r="BI712">
        <v>0.13183847900000001</v>
      </c>
      <c r="BJ712">
        <v>0.15242956899999999</v>
      </c>
      <c r="BK712">
        <v>0.19070941999999999</v>
      </c>
      <c r="BL712">
        <v>0.14117670099999999</v>
      </c>
      <c r="BM712">
        <v>0.14117670099999999</v>
      </c>
      <c r="BN712">
        <v>0.16157598500000001</v>
      </c>
      <c r="BO712">
        <v>0.188202072</v>
      </c>
      <c r="BP712">
        <v>0.12631505199999901</v>
      </c>
      <c r="BQ712">
        <v>0.12631505199999901</v>
      </c>
      <c r="BR712">
        <v>0.14329787299999999</v>
      </c>
      <c r="BS712">
        <v>0.18782644199999901</v>
      </c>
      <c r="BT712">
        <v>0.19521590599999999</v>
      </c>
      <c r="BU712">
        <v>0.19521590599999999</v>
      </c>
      <c r="BV712">
        <v>0.27827923900000001</v>
      </c>
      <c r="BW712">
        <v>0.37060473299999902</v>
      </c>
      <c r="BX712">
        <v>14.8355513035785</v>
      </c>
      <c r="BY712">
        <v>14.8355513035785</v>
      </c>
      <c r="BZ712">
        <v>14.8355513035785</v>
      </c>
      <c r="CA712">
        <v>14.8355513035785</v>
      </c>
      <c r="CB712">
        <v>71833.214579744905</v>
      </c>
      <c r="CC712">
        <v>178.43897147563899</v>
      </c>
      <c r="CD712">
        <v>145177.70884865301</v>
      </c>
      <c r="CE712">
        <v>618432.55414871103</v>
      </c>
    </row>
    <row r="713" spans="1:83" x14ac:dyDescent="0.25">
      <c r="A713">
        <v>832</v>
      </c>
      <c r="B713" t="s">
        <v>92</v>
      </c>
      <c r="C713">
        <v>2</v>
      </c>
      <c r="D713">
        <v>2047</v>
      </c>
      <c r="E713">
        <v>2045</v>
      </c>
      <c r="F713">
        <v>0.118730454331541</v>
      </c>
      <c r="G713">
        <v>2.9493553541995899E-4</v>
      </c>
      <c r="H713">
        <v>0.19646885729398</v>
      </c>
      <c r="I713">
        <v>0.68450575283905801</v>
      </c>
      <c r="J713">
        <v>150.26027108854601</v>
      </c>
      <c r="K713">
        <v>150.26027108854601</v>
      </c>
      <c r="L713">
        <v>123.027524709758</v>
      </c>
      <c r="M713">
        <v>100.62204297255199</v>
      </c>
      <c r="N713">
        <v>4851.5414582660296</v>
      </c>
      <c r="O713">
        <v>12.051600287911</v>
      </c>
      <c r="P713">
        <v>9805.1268901255298</v>
      </c>
      <c r="Q713">
        <v>41768.199736322596</v>
      </c>
      <c r="R713">
        <v>6139906.8909543501</v>
      </c>
      <c r="S713">
        <v>6139906.8909543501</v>
      </c>
      <c r="T713">
        <v>1</v>
      </c>
      <c r="U713">
        <v>2E-3</v>
      </c>
      <c r="V713">
        <v>45555.903541395797</v>
      </c>
      <c r="W713">
        <v>2E-3</v>
      </c>
      <c r="X713">
        <v>5.3026504375689196</v>
      </c>
      <c r="Y713">
        <v>5.3026504375689196</v>
      </c>
      <c r="Z713">
        <v>5.4297731663629101</v>
      </c>
      <c r="AA713">
        <v>3.9979903724817101</v>
      </c>
      <c r="AB713">
        <v>14.80986311435</v>
      </c>
      <c r="AC713">
        <v>14.80986311435</v>
      </c>
      <c r="AD713">
        <v>14.80986311435</v>
      </c>
      <c r="AE713">
        <v>14.80986311435</v>
      </c>
      <c r="AF713">
        <v>71779.6808040381</v>
      </c>
      <c r="AG713">
        <v>178.30610327248601</v>
      </c>
      <c r="AH713">
        <v>145069.33581657</v>
      </c>
      <c r="AI713">
        <v>617970.98919542297</v>
      </c>
      <c r="AJ713">
        <v>130.14775753662701</v>
      </c>
      <c r="AK713">
        <v>130.14775753662701</v>
      </c>
      <c r="AL713">
        <v>102.787888429045</v>
      </c>
      <c r="AM713">
        <v>81.814189485721201</v>
      </c>
      <c r="AN713">
        <v>135.450407974196</v>
      </c>
      <c r="AO713">
        <v>135.450407974196</v>
      </c>
      <c r="AP713">
        <v>108.217661595408</v>
      </c>
      <c r="AQ713">
        <v>85.812179858202896</v>
      </c>
      <c r="AR713">
        <v>728993.93471637403</v>
      </c>
      <c r="AS713">
        <v>1810.87672631232</v>
      </c>
      <c r="AT713">
        <v>1206300.49075723</v>
      </c>
      <c r="AU713">
        <v>4202801.5887544202</v>
      </c>
      <c r="AV713">
        <v>1.04087710707397</v>
      </c>
      <c r="AW713">
        <v>1.04087710707397</v>
      </c>
      <c r="AX713">
        <v>1.05296018075419</v>
      </c>
      <c r="AY713">
        <v>1.04900137827118</v>
      </c>
      <c r="AZ713">
        <v>1.0905927551115699</v>
      </c>
      <c r="BA713">
        <v>1.0905927551115699</v>
      </c>
      <c r="BB713">
        <v>1.1055742525316701</v>
      </c>
      <c r="BC713">
        <v>1.09071128255784</v>
      </c>
      <c r="BD713">
        <v>1.02829206147941</v>
      </c>
      <c r="BE713">
        <v>1.02829206147941</v>
      </c>
      <c r="BF713">
        <v>1.0318514987410301</v>
      </c>
      <c r="BG713">
        <v>1.02398444432908</v>
      </c>
      <c r="BH713">
        <v>0.13183847900000001</v>
      </c>
      <c r="BI713">
        <v>0.13183847900000001</v>
      </c>
      <c r="BJ713">
        <v>0.15242956899999999</v>
      </c>
      <c r="BK713">
        <v>0.19070941999999999</v>
      </c>
      <c r="BL713">
        <v>0.14117670099999999</v>
      </c>
      <c r="BM713">
        <v>0.14117670099999999</v>
      </c>
      <c r="BN713">
        <v>0.16157598500000001</v>
      </c>
      <c r="BO713">
        <v>0.188202072</v>
      </c>
      <c r="BP713">
        <v>0.12631505199999901</v>
      </c>
      <c r="BQ713">
        <v>0.12631505199999901</v>
      </c>
      <c r="BR713">
        <v>0.14329787299999999</v>
      </c>
      <c r="BS713">
        <v>0.18782644199999901</v>
      </c>
      <c r="BT713">
        <v>0.19521590599999999</v>
      </c>
      <c r="BU713">
        <v>0.19521590599999999</v>
      </c>
      <c r="BV713">
        <v>0.27827923900000001</v>
      </c>
      <c r="BW713">
        <v>0.37060473299999902</v>
      </c>
      <c r="BX713">
        <v>14.80986311435</v>
      </c>
      <c r="BY713">
        <v>14.80986311435</v>
      </c>
      <c r="BZ713">
        <v>14.80986311435</v>
      </c>
      <c r="CA713">
        <v>14.80986311435</v>
      </c>
      <c r="CB713">
        <v>71779.6808040381</v>
      </c>
      <c r="CC713">
        <v>178.30610327248601</v>
      </c>
      <c r="CD713">
        <v>145069.33581657</v>
      </c>
      <c r="CE713">
        <v>617970.98919542297</v>
      </c>
    </row>
    <row r="714" spans="1:83" x14ac:dyDescent="0.25">
      <c r="A714">
        <v>854</v>
      </c>
      <c r="B714" t="s">
        <v>92</v>
      </c>
      <c r="C714">
        <v>2</v>
      </c>
      <c r="D714">
        <v>2048</v>
      </c>
      <c r="E714">
        <v>2046</v>
      </c>
      <c r="F714">
        <v>0.118740080041447</v>
      </c>
      <c r="G714">
        <v>2.9495964624729902E-4</v>
      </c>
      <c r="H714">
        <v>0.19647534464807301</v>
      </c>
      <c r="I714">
        <v>0.68448961566423105</v>
      </c>
      <c r="J714">
        <v>150.248201321701</v>
      </c>
      <c r="K714">
        <v>150.248201321701</v>
      </c>
      <c r="L714">
        <v>123.011933544401</v>
      </c>
      <c r="M714">
        <v>100.603577497473</v>
      </c>
      <c r="N714">
        <v>4856.3433412415097</v>
      </c>
      <c r="O714">
        <v>12.0635367054496</v>
      </c>
      <c r="P714">
        <v>9814.8155464634092</v>
      </c>
      <c r="Q714">
        <v>41809.480091295503</v>
      </c>
      <c r="R714">
        <v>6144992.0849595703</v>
      </c>
      <c r="S714">
        <v>6144992.0849595703</v>
      </c>
      <c r="T714">
        <v>1</v>
      </c>
      <c r="U714">
        <v>2E-3</v>
      </c>
      <c r="V714">
        <v>45963.938901503898</v>
      </c>
      <c r="W714">
        <v>2E-3</v>
      </c>
      <c r="X714">
        <v>5.3200638202626003</v>
      </c>
      <c r="Y714">
        <v>5.3200638202626003</v>
      </c>
      <c r="Z714">
        <v>5.4436651505444802</v>
      </c>
      <c r="AA714">
        <v>4.0090080469404903</v>
      </c>
      <c r="AB714">
        <v>14.780379964811599</v>
      </c>
      <c r="AC714">
        <v>14.780379964811599</v>
      </c>
      <c r="AD714">
        <v>14.780379964811599</v>
      </c>
      <c r="AE714">
        <v>14.780379964811599</v>
      </c>
      <c r="AF714">
        <v>71707.626168208197</v>
      </c>
      <c r="AG714">
        <v>178.12723143935901</v>
      </c>
      <c r="AH714">
        <v>144923.501039247</v>
      </c>
      <c r="AI714">
        <v>617349.86254899297</v>
      </c>
      <c r="AJ714">
        <v>130.14775753662701</v>
      </c>
      <c r="AK714">
        <v>130.14775753662701</v>
      </c>
      <c r="AL714">
        <v>102.787888429045</v>
      </c>
      <c r="AM714">
        <v>81.814189485721201</v>
      </c>
      <c r="AN714">
        <v>135.467821356889</v>
      </c>
      <c r="AO714">
        <v>135.467821356889</v>
      </c>
      <c r="AP714">
        <v>108.231553579589</v>
      </c>
      <c r="AQ714">
        <v>85.823197532661695</v>
      </c>
      <c r="AR714">
        <v>729656.85202215903</v>
      </c>
      <c r="AS714">
        <v>1812.52469157212</v>
      </c>
      <c r="AT714">
        <v>1207339.43775211</v>
      </c>
      <c r="AU714">
        <v>4206183.2704937197</v>
      </c>
      <c r="AV714">
        <v>1.04101103607641</v>
      </c>
      <c r="AW714">
        <v>1.04101103607641</v>
      </c>
      <c r="AX714">
        <v>1.0530954395863901</v>
      </c>
      <c r="AY714">
        <v>1.0491361556721599</v>
      </c>
      <c r="AZ714">
        <v>1.0907330809951701</v>
      </c>
      <c r="BA714">
        <v>1.0907330809951701</v>
      </c>
      <c r="BB714">
        <v>1.1057162699460401</v>
      </c>
      <c r="BC714">
        <v>1.09085141891507</v>
      </c>
      <c r="BD714">
        <v>1.0284243711719501</v>
      </c>
      <c r="BE714">
        <v>1.0284243711719501</v>
      </c>
      <c r="BF714">
        <v>1.0319840460408001</v>
      </c>
      <c r="BG714">
        <v>1.0241160075137601</v>
      </c>
      <c r="BH714">
        <v>0.13183847900000001</v>
      </c>
      <c r="BI714">
        <v>0.13183847900000001</v>
      </c>
      <c r="BJ714">
        <v>0.15242956899999999</v>
      </c>
      <c r="BK714">
        <v>0.19070941999999999</v>
      </c>
      <c r="BL714">
        <v>0.14117670099999999</v>
      </c>
      <c r="BM714">
        <v>0.14117670099999999</v>
      </c>
      <c r="BN714">
        <v>0.16157598500000001</v>
      </c>
      <c r="BO714">
        <v>0.188202072</v>
      </c>
      <c r="BP714">
        <v>0.12631505199999901</v>
      </c>
      <c r="BQ714">
        <v>0.12631505199999901</v>
      </c>
      <c r="BR714">
        <v>0.14329787299999999</v>
      </c>
      <c r="BS714">
        <v>0.18782644199999901</v>
      </c>
      <c r="BT714">
        <v>0.19521590599999999</v>
      </c>
      <c r="BU714">
        <v>0.19521590599999999</v>
      </c>
      <c r="BV714">
        <v>0.27827923900000001</v>
      </c>
      <c r="BW714">
        <v>0.37060473299999902</v>
      </c>
      <c r="BX714">
        <v>14.780379964811599</v>
      </c>
      <c r="BY714">
        <v>14.780379964811599</v>
      </c>
      <c r="BZ714">
        <v>14.780379964811599</v>
      </c>
      <c r="CA714">
        <v>14.780379964811599</v>
      </c>
      <c r="CB714">
        <v>71707.626168208197</v>
      </c>
      <c r="CC714">
        <v>178.12723143935901</v>
      </c>
      <c r="CD714">
        <v>144923.501039247</v>
      </c>
      <c r="CE714">
        <v>617349.86254899297</v>
      </c>
    </row>
    <row r="715" spans="1:83" x14ac:dyDescent="0.25">
      <c r="A715">
        <v>876</v>
      </c>
      <c r="B715" t="s">
        <v>92</v>
      </c>
      <c r="C715">
        <v>2</v>
      </c>
      <c r="D715">
        <v>2049</v>
      </c>
      <c r="E715">
        <v>2047</v>
      </c>
      <c r="F715">
        <v>0.118750772298284</v>
      </c>
      <c r="G715">
        <v>2.9498641153734301E-4</v>
      </c>
      <c r="H715">
        <v>0.19648255043985099</v>
      </c>
      <c r="I715">
        <v>0.684471690850326</v>
      </c>
      <c r="J715">
        <v>150.23268404279</v>
      </c>
      <c r="K715">
        <v>150.23268404279</v>
      </c>
      <c r="L715">
        <v>122.992888675907</v>
      </c>
      <c r="M715">
        <v>100.581656363048</v>
      </c>
      <c r="N715">
        <v>4861.1537397235497</v>
      </c>
      <c r="O715">
        <v>12.075494498767901</v>
      </c>
      <c r="P715">
        <v>9824.5196394322502</v>
      </c>
      <c r="Q715">
        <v>41850.827308364896</v>
      </c>
      <c r="R715">
        <v>6149889.8889592104</v>
      </c>
      <c r="S715">
        <v>6149889.8889592104</v>
      </c>
      <c r="T715">
        <v>1</v>
      </c>
      <c r="U715">
        <v>2E-3</v>
      </c>
      <c r="V715">
        <v>46375.628954904299</v>
      </c>
      <c r="W715">
        <v>2E-3</v>
      </c>
      <c r="X715">
        <v>5.3374943795993399</v>
      </c>
      <c r="Y715">
        <v>5.3374943795993399</v>
      </c>
      <c r="Z715">
        <v>5.4575681202978501</v>
      </c>
      <c r="AA715">
        <v>4.0200347507626901</v>
      </c>
      <c r="AB715">
        <v>14.7474321265643</v>
      </c>
      <c r="AC715">
        <v>14.7474321265643</v>
      </c>
      <c r="AD715">
        <v>14.7474321265643</v>
      </c>
      <c r="AE715">
        <v>14.7474321265643</v>
      </c>
      <c r="AF715">
        <v>71618.593808251797</v>
      </c>
      <c r="AG715">
        <v>177.906188769935</v>
      </c>
      <c r="AH715">
        <v>144743.32610621699</v>
      </c>
      <c r="AI715">
        <v>616582.46989332396</v>
      </c>
      <c r="AJ715">
        <v>130.14775753662701</v>
      </c>
      <c r="AK715">
        <v>130.14775753662701</v>
      </c>
      <c r="AL715">
        <v>102.787888429045</v>
      </c>
      <c r="AM715">
        <v>81.814189485721201</v>
      </c>
      <c r="AN715">
        <v>135.48525191622599</v>
      </c>
      <c r="AO715">
        <v>135.48525191622599</v>
      </c>
      <c r="AP715">
        <v>108.245456549343</v>
      </c>
      <c r="AQ715">
        <v>85.834224236483806</v>
      </c>
      <c r="AR715">
        <v>730304.17386332003</v>
      </c>
      <c r="AS715">
        <v>1814.1339496938599</v>
      </c>
      <c r="AT715">
        <v>1208346.05030695</v>
      </c>
      <c r="AU715">
        <v>4209425.5308392402</v>
      </c>
      <c r="AV715">
        <v>1.04114508716841</v>
      </c>
      <c r="AW715">
        <v>1.04114508716841</v>
      </c>
      <c r="AX715">
        <v>1.0532307975745601</v>
      </c>
      <c r="AY715">
        <v>1.04927103541319</v>
      </c>
      <c r="AZ715">
        <v>1.0908735347997101</v>
      </c>
      <c r="BA715">
        <v>1.0908735347997101</v>
      </c>
      <c r="BB715">
        <v>1.1058583914709901</v>
      </c>
      <c r="BC715">
        <v>1.09099166168155</v>
      </c>
      <c r="BD715">
        <v>1.0285568014778901</v>
      </c>
      <c r="BE715">
        <v>1.0285568014778901</v>
      </c>
      <c r="BF715">
        <v>1.03211669050875</v>
      </c>
      <c r="BG715">
        <v>1.0242476705978401</v>
      </c>
      <c r="BH715">
        <v>0.13183847900000001</v>
      </c>
      <c r="BI715">
        <v>0.13183847900000001</v>
      </c>
      <c r="BJ715">
        <v>0.15242956899999999</v>
      </c>
      <c r="BK715">
        <v>0.19070941999999999</v>
      </c>
      <c r="BL715">
        <v>0.14117670099999999</v>
      </c>
      <c r="BM715">
        <v>0.14117670099999999</v>
      </c>
      <c r="BN715">
        <v>0.16157598500000001</v>
      </c>
      <c r="BO715">
        <v>0.188202072</v>
      </c>
      <c r="BP715">
        <v>0.12631505199999901</v>
      </c>
      <c r="BQ715">
        <v>0.12631505199999901</v>
      </c>
      <c r="BR715">
        <v>0.14329787299999999</v>
      </c>
      <c r="BS715">
        <v>0.18782644199999901</v>
      </c>
      <c r="BT715">
        <v>0.19521590599999999</v>
      </c>
      <c r="BU715">
        <v>0.19521590599999999</v>
      </c>
      <c r="BV715">
        <v>0.27827923900000001</v>
      </c>
      <c r="BW715">
        <v>0.37060473299999902</v>
      </c>
      <c r="BX715">
        <v>14.7474321265643</v>
      </c>
      <c r="BY715">
        <v>14.7474321265643</v>
      </c>
      <c r="BZ715">
        <v>14.7474321265643</v>
      </c>
      <c r="CA715">
        <v>14.7474321265643</v>
      </c>
      <c r="CB715">
        <v>71618.593808251797</v>
      </c>
      <c r="CC715">
        <v>177.906188769935</v>
      </c>
      <c r="CD715">
        <v>144743.32610621699</v>
      </c>
      <c r="CE715">
        <v>616582.46989332396</v>
      </c>
    </row>
    <row r="716" spans="1:83" x14ac:dyDescent="0.25">
      <c r="A716">
        <v>898</v>
      </c>
      <c r="B716" t="s">
        <v>92</v>
      </c>
      <c r="C716">
        <v>2</v>
      </c>
      <c r="D716">
        <v>2050</v>
      </c>
      <c r="E716">
        <v>2048</v>
      </c>
      <c r="F716">
        <v>0.11876243850559599</v>
      </c>
      <c r="G716">
        <v>2.9501560073250701E-4</v>
      </c>
      <c r="H716">
        <v>0.19649041229306399</v>
      </c>
      <c r="I716">
        <v>0.68445213360060597</v>
      </c>
      <c r="J716">
        <v>150.21402480202499</v>
      </c>
      <c r="K716">
        <v>150.21402480202499</v>
      </c>
      <c r="L716">
        <v>122.970696147908</v>
      </c>
      <c r="M716">
        <v>100.556585749954</v>
      </c>
      <c r="N716">
        <v>4865.9723383371002</v>
      </c>
      <c r="O716">
        <v>12.0874728626815</v>
      </c>
      <c r="P716">
        <v>9834.2386791406007</v>
      </c>
      <c r="Q716">
        <v>41892.239208668099</v>
      </c>
      <c r="R716">
        <v>6154616.71816797</v>
      </c>
      <c r="S716">
        <v>6154616.71816797</v>
      </c>
      <c r="T716">
        <v>1</v>
      </c>
      <c r="U716">
        <v>2E-3</v>
      </c>
      <c r="V716">
        <v>46791.006435973497</v>
      </c>
      <c r="W716">
        <v>2E-3</v>
      </c>
      <c r="X716">
        <v>5.35494082861808</v>
      </c>
      <c r="Y716">
        <v>5.35494082861808</v>
      </c>
      <c r="Z716">
        <v>5.4714812820835901</v>
      </c>
      <c r="AA716">
        <v>4.0310698274530896</v>
      </c>
      <c r="AB716">
        <v>14.711326436779901</v>
      </c>
      <c r="AC716">
        <v>14.711326436779901</v>
      </c>
      <c r="AD716">
        <v>14.711326436779901</v>
      </c>
      <c r="AE716">
        <v>14.711326436779901</v>
      </c>
      <c r="AF716">
        <v>71514.019524446601</v>
      </c>
      <c r="AG716">
        <v>177.646541456915</v>
      </c>
      <c r="AH716">
        <v>144531.71550024301</v>
      </c>
      <c r="AI716">
        <v>615681.18218265998</v>
      </c>
      <c r="AJ716">
        <v>130.14775753662701</v>
      </c>
      <c r="AK716">
        <v>130.14775753662701</v>
      </c>
      <c r="AL716">
        <v>102.787888429045</v>
      </c>
      <c r="AM716">
        <v>81.814189485721201</v>
      </c>
      <c r="AN716">
        <v>135.50269836524501</v>
      </c>
      <c r="AO716">
        <v>135.50269836524501</v>
      </c>
      <c r="AP716">
        <v>108.259369711129</v>
      </c>
      <c r="AQ716">
        <v>85.845259313174296</v>
      </c>
      <c r="AR716">
        <v>730937.28951693804</v>
      </c>
      <c r="AS716">
        <v>1815.70794838865</v>
      </c>
      <c r="AT716">
        <v>1209323.17645861</v>
      </c>
      <c r="AU716">
        <v>4212540.5442440296</v>
      </c>
      <c r="AV716">
        <v>1.0412792511694799</v>
      </c>
      <c r="AW716">
        <v>1.0412792511694799</v>
      </c>
      <c r="AX716">
        <v>1.0533662475509</v>
      </c>
      <c r="AY716">
        <v>1.0494060100442699</v>
      </c>
      <c r="AZ716">
        <v>1.09101410690622</v>
      </c>
      <c r="BA716">
        <v>1.09101410690622</v>
      </c>
      <c r="BB716">
        <v>1.1060006095805399</v>
      </c>
      <c r="BC716">
        <v>1.0911320031110501</v>
      </c>
      <c r="BD716">
        <v>1.02868934332774</v>
      </c>
      <c r="BE716">
        <v>1.02868934332774</v>
      </c>
      <c r="BF716">
        <v>1.0322494251208001</v>
      </c>
      <c r="BG716">
        <v>1.024379426309</v>
      </c>
      <c r="BH716">
        <v>0.13183847900000001</v>
      </c>
      <c r="BI716">
        <v>0.13183847900000001</v>
      </c>
      <c r="BJ716">
        <v>0.15242956899999999</v>
      </c>
      <c r="BK716">
        <v>0.19070941999999999</v>
      </c>
      <c r="BL716">
        <v>0.14117670099999999</v>
      </c>
      <c r="BM716">
        <v>0.14117670099999999</v>
      </c>
      <c r="BN716">
        <v>0.16157598500000001</v>
      </c>
      <c r="BO716">
        <v>0.188202072</v>
      </c>
      <c r="BP716">
        <v>0.12631505199999901</v>
      </c>
      <c r="BQ716">
        <v>0.12631505199999901</v>
      </c>
      <c r="BR716">
        <v>0.14329787299999999</v>
      </c>
      <c r="BS716">
        <v>0.18782644199999901</v>
      </c>
      <c r="BT716">
        <v>0.19521590599999999</v>
      </c>
      <c r="BU716">
        <v>0.19521590599999999</v>
      </c>
      <c r="BV716">
        <v>0.27827923900000001</v>
      </c>
      <c r="BW716">
        <v>0.37060473299999902</v>
      </c>
      <c r="BX716">
        <v>14.711326436779901</v>
      </c>
      <c r="BY716">
        <v>14.711326436779901</v>
      </c>
      <c r="BZ716">
        <v>14.711326436779901</v>
      </c>
      <c r="CA716">
        <v>14.711326436779901</v>
      </c>
      <c r="CB716">
        <v>71514.019524446601</v>
      </c>
      <c r="CC716">
        <v>177.646541456915</v>
      </c>
      <c r="CD716">
        <v>144531.71550024301</v>
      </c>
      <c r="CE716">
        <v>615681.18218265998</v>
      </c>
    </row>
    <row r="717" spans="1:83" x14ac:dyDescent="0.25">
      <c r="A717">
        <v>920</v>
      </c>
      <c r="B717" t="s">
        <v>92</v>
      </c>
      <c r="C717">
        <v>2</v>
      </c>
      <c r="D717">
        <v>2051</v>
      </c>
      <c r="E717">
        <v>2049</v>
      </c>
      <c r="F717">
        <v>0.11877499274611</v>
      </c>
      <c r="G717">
        <v>2.9504699990192101E-4</v>
      </c>
      <c r="H717">
        <v>0.19649887233062599</v>
      </c>
      <c r="I717">
        <v>0.68443108792336205</v>
      </c>
      <c r="J717">
        <v>150.192507400403</v>
      </c>
      <c r="K717">
        <v>150.192507400403</v>
      </c>
      <c r="L717">
        <v>122.945640219461</v>
      </c>
      <c r="M717">
        <v>100.52865004449301</v>
      </c>
      <c r="N717">
        <v>4870.7988442444102</v>
      </c>
      <c r="O717">
        <v>12.0994710493647</v>
      </c>
      <c r="P717">
        <v>9843.9722108371207</v>
      </c>
      <c r="Q717">
        <v>41933.713769532202</v>
      </c>
      <c r="R717">
        <v>6159187.8437224096</v>
      </c>
      <c r="S717">
        <v>6159187.8437224096</v>
      </c>
      <c r="T717">
        <v>1</v>
      </c>
      <c r="U717">
        <v>2E-3</v>
      </c>
      <c r="V717">
        <v>47210.104372283196</v>
      </c>
      <c r="W717">
        <v>2E-3</v>
      </c>
      <c r="X717">
        <v>5.3724019725000502</v>
      </c>
      <c r="Y717">
        <v>5.3724019725000502</v>
      </c>
      <c r="Z717">
        <v>5.4854038991390004</v>
      </c>
      <c r="AA717">
        <v>4.0421126674958296</v>
      </c>
      <c r="AB717">
        <v>14.672347891276599</v>
      </c>
      <c r="AC717">
        <v>14.672347891276599</v>
      </c>
      <c r="AD717">
        <v>14.672347891276599</v>
      </c>
      <c r="AE717">
        <v>14.672347891276599</v>
      </c>
      <c r="AF717">
        <v>71395.238977410903</v>
      </c>
      <c r="AG717">
        <v>177.35160696763</v>
      </c>
      <c r="AH717">
        <v>144291.371146199</v>
      </c>
      <c r="AI717">
        <v>614657.50761415903</v>
      </c>
      <c r="AJ717">
        <v>130.14775753662701</v>
      </c>
      <c r="AK717">
        <v>130.14775753662701</v>
      </c>
      <c r="AL717">
        <v>102.787888429045</v>
      </c>
      <c r="AM717">
        <v>81.814189485721201</v>
      </c>
      <c r="AN717">
        <v>135.52015950912701</v>
      </c>
      <c r="AO717">
        <v>135.52015950912701</v>
      </c>
      <c r="AP717">
        <v>108.273292328184</v>
      </c>
      <c r="AQ717">
        <v>85.856302153217001</v>
      </c>
      <c r="AR717">
        <v>731557.49146005802</v>
      </c>
      <c r="AS717">
        <v>1817.2498951226801</v>
      </c>
      <c r="AT717">
        <v>1210273.46576395</v>
      </c>
      <c r="AU717">
        <v>4215539.6366032697</v>
      </c>
      <c r="AV717">
        <v>1.04141351955697</v>
      </c>
      <c r="AW717">
        <v>1.04141351955697</v>
      </c>
      <c r="AX717">
        <v>1.0535017828609601</v>
      </c>
      <c r="AY717">
        <v>1.04954107264903</v>
      </c>
      <c r="AZ717">
        <v>1.0911547883849799</v>
      </c>
      <c r="BA717">
        <v>1.0911547883849799</v>
      </c>
      <c r="BB717">
        <v>1.1061429172877599</v>
      </c>
      <c r="BC717">
        <v>1.0912724360121999</v>
      </c>
      <c r="BD717">
        <v>1.0288219883018801</v>
      </c>
      <c r="BE717">
        <v>1.0288219883018801</v>
      </c>
      <c r="BF717">
        <v>1.03238224335588</v>
      </c>
      <c r="BG717">
        <v>1.0245112678958099</v>
      </c>
      <c r="BH717">
        <v>0.13183847900000001</v>
      </c>
      <c r="BI717">
        <v>0.13183847900000001</v>
      </c>
      <c r="BJ717">
        <v>0.15242956899999999</v>
      </c>
      <c r="BK717">
        <v>0.19070941999999999</v>
      </c>
      <c r="BL717">
        <v>0.14117670099999999</v>
      </c>
      <c r="BM717">
        <v>0.14117670099999999</v>
      </c>
      <c r="BN717">
        <v>0.16157598500000001</v>
      </c>
      <c r="BO717">
        <v>0.188202072</v>
      </c>
      <c r="BP717">
        <v>0.12631505199999901</v>
      </c>
      <c r="BQ717">
        <v>0.12631505199999901</v>
      </c>
      <c r="BR717">
        <v>0.14329787299999999</v>
      </c>
      <c r="BS717">
        <v>0.18782644199999901</v>
      </c>
      <c r="BT717">
        <v>0.19521590599999999</v>
      </c>
      <c r="BU717">
        <v>0.19521590599999999</v>
      </c>
      <c r="BV717">
        <v>0.27827923900000001</v>
      </c>
      <c r="BW717">
        <v>0.37060473299999902</v>
      </c>
      <c r="BX717">
        <v>14.672347891276599</v>
      </c>
      <c r="BY717">
        <v>14.672347891276599</v>
      </c>
      <c r="BZ717">
        <v>14.672347891276599</v>
      </c>
      <c r="CA717">
        <v>14.672347891276599</v>
      </c>
      <c r="CB717">
        <v>71395.238977410903</v>
      </c>
      <c r="CC717">
        <v>177.35160696763</v>
      </c>
      <c r="CD717">
        <v>144291.371146199</v>
      </c>
      <c r="CE717">
        <v>614657.50761415903</v>
      </c>
    </row>
    <row r="718" spans="1:83" x14ac:dyDescent="0.25">
      <c r="A718">
        <v>50</v>
      </c>
      <c r="B718" t="s">
        <v>93</v>
      </c>
      <c r="C718">
        <v>1</v>
      </c>
      <c r="D718">
        <v>2010</v>
      </c>
      <c r="E718">
        <v>2008</v>
      </c>
      <c r="F718">
        <v>0.21412936899999899</v>
      </c>
      <c r="G718">
        <v>2.4814932000000001E-2</v>
      </c>
      <c r="H718">
        <v>0.21896671399999901</v>
      </c>
      <c r="I718">
        <v>0.54208898500000002</v>
      </c>
      <c r="J718">
        <v>323.05435360000001</v>
      </c>
      <c r="K718">
        <v>224.67915959999999</v>
      </c>
      <c r="L718">
        <v>163.88817900000001</v>
      </c>
      <c r="M718">
        <v>130.9793962</v>
      </c>
      <c r="N718">
        <v>204811.07500000001</v>
      </c>
      <c r="O718">
        <v>34127.391499999998</v>
      </c>
      <c r="P718">
        <v>412841.42599999998</v>
      </c>
      <c r="Q718">
        <v>1278852.325</v>
      </c>
      <c r="R718">
        <v>2434.3424669999999</v>
      </c>
      <c r="S718">
        <v>308995958</v>
      </c>
      <c r="T718">
        <v>126932</v>
      </c>
      <c r="U718">
        <v>134.19999999999999</v>
      </c>
      <c r="V718">
        <v>37519.504399999998</v>
      </c>
      <c r="W718">
        <v>1.0572589999999901E-3</v>
      </c>
      <c r="X718">
        <v>-14.916741139999999</v>
      </c>
      <c r="Y718">
        <v>-14.916741139999999</v>
      </c>
      <c r="Z718">
        <v>-5.0593920880000001</v>
      </c>
      <c r="AA718">
        <v>-3.1449276339999899</v>
      </c>
      <c r="AB718">
        <v>98.375193929999995</v>
      </c>
      <c r="AC718">
        <v>0</v>
      </c>
      <c r="AD718">
        <v>0</v>
      </c>
      <c r="AE718">
        <v>0</v>
      </c>
      <c r="AF718">
        <v>20148329.219999999</v>
      </c>
      <c r="AG718">
        <v>0</v>
      </c>
      <c r="AH718">
        <v>0</v>
      </c>
      <c r="AI718">
        <v>0</v>
      </c>
      <c r="AJ718">
        <v>239.59590079999899</v>
      </c>
      <c r="AK718">
        <v>239.59590079999899</v>
      </c>
      <c r="AL718">
        <v>168.94757109999901</v>
      </c>
      <c r="AM718">
        <v>134.12432379999899</v>
      </c>
      <c r="AN718">
        <v>224.67915959999999</v>
      </c>
      <c r="AO718">
        <v>224.67915959999999</v>
      </c>
      <c r="AP718">
        <v>163.88817900000001</v>
      </c>
      <c r="AQ718">
        <v>130.9793962</v>
      </c>
      <c r="AR718">
        <v>66165109.439999998</v>
      </c>
      <c r="AS718">
        <v>7667713.642</v>
      </c>
      <c r="AT718">
        <v>67659829.540000007</v>
      </c>
      <c r="AU718">
        <v>167503305.40000001</v>
      </c>
      <c r="AV718">
        <v>1.029125029</v>
      </c>
      <c r="AW718">
        <v>1.029125029</v>
      </c>
      <c r="AX718">
        <v>1.046285447</v>
      </c>
      <c r="AY718">
        <v>1.04181009</v>
      </c>
      <c r="AZ718">
        <v>1.029152294</v>
      </c>
      <c r="BA718">
        <v>1.029152294</v>
      </c>
      <c r="BB718">
        <v>1.046285447</v>
      </c>
      <c r="BC718">
        <v>1.042439304</v>
      </c>
      <c r="BD718">
        <v>0.88190216099999996</v>
      </c>
      <c r="BE718">
        <v>0.88190216099999996</v>
      </c>
      <c r="BF718">
        <v>0.88190216099999996</v>
      </c>
      <c r="BG718">
        <v>0.94838101699999999</v>
      </c>
      <c r="BH718">
        <v>0.14845984000000001</v>
      </c>
      <c r="BI718">
        <v>0.14845984000000001</v>
      </c>
      <c r="BJ718">
        <v>0.16933219299999999</v>
      </c>
      <c r="BK718">
        <v>0.20689772000000001</v>
      </c>
      <c r="BL718">
        <v>0.148460025</v>
      </c>
      <c r="BM718">
        <v>0.148460025</v>
      </c>
      <c r="BN718">
        <v>0.16933219299999999</v>
      </c>
      <c r="BO718">
        <v>0.20705116899999901</v>
      </c>
      <c r="BP718">
        <v>8.0653159999999995E-3</v>
      </c>
      <c r="BQ718">
        <v>8.0653159999999995E-3</v>
      </c>
      <c r="BR718">
        <v>8.0653159999999995E-3</v>
      </c>
      <c r="BS718">
        <v>0.156803041</v>
      </c>
      <c r="BT718">
        <v>0.99975147599999903</v>
      </c>
      <c r="BU718">
        <v>0.99975147599999903</v>
      </c>
      <c r="BV718">
        <v>1</v>
      </c>
      <c r="BW718">
        <v>0.99044583500000005</v>
      </c>
      <c r="BX718">
        <v>102.0409693</v>
      </c>
      <c r="BY718">
        <v>0</v>
      </c>
      <c r="BZ718">
        <v>0</v>
      </c>
      <c r="CA718">
        <v>0</v>
      </c>
      <c r="CB718">
        <v>20899120.620000001</v>
      </c>
      <c r="CC718">
        <v>0</v>
      </c>
      <c r="CD718">
        <v>0</v>
      </c>
      <c r="CE718">
        <v>0</v>
      </c>
    </row>
    <row r="719" spans="1:83" x14ac:dyDescent="0.25">
      <c r="A719">
        <v>51</v>
      </c>
      <c r="B719" t="s">
        <v>93</v>
      </c>
      <c r="C719">
        <v>1</v>
      </c>
      <c r="D719">
        <v>2011</v>
      </c>
      <c r="E719">
        <v>2009</v>
      </c>
      <c r="F719">
        <v>0.35561071100000002</v>
      </c>
      <c r="G719">
        <v>3.02294979999999E-2</v>
      </c>
      <c r="H719">
        <v>0.21058977100000001</v>
      </c>
      <c r="I719">
        <v>0.40357001999999997</v>
      </c>
      <c r="J719">
        <v>217.89542420000001</v>
      </c>
      <c r="K719">
        <v>121.5966727</v>
      </c>
      <c r="L719">
        <v>68.308616670000006</v>
      </c>
      <c r="M719">
        <v>42.706399959999999</v>
      </c>
      <c r="N719">
        <v>217597.68799999999</v>
      </c>
      <c r="O719">
        <v>33146.432999999997</v>
      </c>
      <c r="P719">
        <v>411044.967</v>
      </c>
      <c r="Q719">
        <v>1259950.5109999999</v>
      </c>
      <c r="R719">
        <v>1043.2781170000001</v>
      </c>
      <c r="S719">
        <v>133329900</v>
      </c>
      <c r="T719">
        <v>127799</v>
      </c>
      <c r="U719">
        <v>51.65</v>
      </c>
      <c r="V719">
        <v>35557.76064</v>
      </c>
      <c r="W719">
        <v>4.0414999999999998E-4</v>
      </c>
      <c r="X719">
        <v>26.595969589999999</v>
      </c>
      <c r="Y719">
        <v>26.595969589999999</v>
      </c>
      <c r="Z719">
        <v>9.1358678520000005</v>
      </c>
      <c r="AA719">
        <v>4.9357983010000002</v>
      </c>
      <c r="AB719">
        <v>96.298751530000004</v>
      </c>
      <c r="AC719">
        <v>0</v>
      </c>
      <c r="AD719">
        <v>0</v>
      </c>
      <c r="AE719">
        <v>0</v>
      </c>
      <c r="AF719">
        <v>20954385.690000001</v>
      </c>
      <c r="AG719">
        <v>0</v>
      </c>
      <c r="AH719">
        <v>0</v>
      </c>
      <c r="AI719">
        <v>0</v>
      </c>
      <c r="AJ719">
        <v>95.000703090000002</v>
      </c>
      <c r="AK719">
        <v>95.000703090000002</v>
      </c>
      <c r="AL719">
        <v>59.172748820000002</v>
      </c>
      <c r="AM719">
        <v>37.770601659999997</v>
      </c>
      <c r="AN719">
        <v>121.5966727</v>
      </c>
      <c r="AO719">
        <v>121.5966727</v>
      </c>
      <c r="AP719">
        <v>68.308616670000006</v>
      </c>
      <c r="AQ719">
        <v>42.706399959999999</v>
      </c>
      <c r="AR719">
        <v>47413540.530000001</v>
      </c>
      <c r="AS719">
        <v>4030495.9639999899</v>
      </c>
      <c r="AT719">
        <v>28077913.079999998</v>
      </c>
      <c r="AU719">
        <v>53807950.460000001</v>
      </c>
      <c r="AV719">
        <v>1.029125029</v>
      </c>
      <c r="AW719">
        <v>1.029125029</v>
      </c>
      <c r="AX719">
        <v>1.046285447</v>
      </c>
      <c r="AY719">
        <v>1.04181009</v>
      </c>
      <c r="AZ719">
        <v>1.029152294</v>
      </c>
      <c r="BA719">
        <v>1.029152294</v>
      </c>
      <c r="BB719">
        <v>1.046285447</v>
      </c>
      <c r="BC719">
        <v>1.042439304</v>
      </c>
      <c r="BD719">
        <v>0.88190216099999996</v>
      </c>
      <c r="BE719">
        <v>0.88190216099999996</v>
      </c>
      <c r="BF719">
        <v>0.88190216099999996</v>
      </c>
      <c r="BG719">
        <v>0.94838101699999999</v>
      </c>
      <c r="BH719">
        <v>0.14845984000000001</v>
      </c>
      <c r="BI719">
        <v>0.14845984000000001</v>
      </c>
      <c r="BJ719">
        <v>0.16933219299999999</v>
      </c>
      <c r="BK719">
        <v>0.20689772000000001</v>
      </c>
      <c r="BL719">
        <v>0.148460025</v>
      </c>
      <c r="BM719">
        <v>0.148460025</v>
      </c>
      <c r="BN719">
        <v>0.16933219299999999</v>
      </c>
      <c r="BO719">
        <v>0.20705116899999901</v>
      </c>
      <c r="BP719">
        <v>8.0653159999999995E-3</v>
      </c>
      <c r="BQ719">
        <v>8.0653159999999995E-3</v>
      </c>
      <c r="BR719">
        <v>8.0653159999999995E-3</v>
      </c>
      <c r="BS719">
        <v>0.156803041</v>
      </c>
      <c r="BT719">
        <v>0.99975147599999903</v>
      </c>
      <c r="BU719">
        <v>0.99975147599999903</v>
      </c>
      <c r="BV719">
        <v>1</v>
      </c>
      <c r="BW719">
        <v>0.99044583500000005</v>
      </c>
      <c r="BX719">
        <v>103.0185638</v>
      </c>
      <c r="BY719">
        <v>0</v>
      </c>
      <c r="BZ719">
        <v>0</v>
      </c>
      <c r="CA719">
        <v>0</v>
      </c>
      <c r="CB719">
        <v>22416601.300000001</v>
      </c>
      <c r="CC719">
        <v>0</v>
      </c>
      <c r="CD719">
        <v>0</v>
      </c>
      <c r="CE719">
        <v>0</v>
      </c>
    </row>
    <row r="720" spans="1:83" x14ac:dyDescent="0.25">
      <c r="A720">
        <v>52</v>
      </c>
      <c r="B720" t="s">
        <v>93</v>
      </c>
      <c r="C720">
        <v>1</v>
      </c>
      <c r="D720">
        <v>2012</v>
      </c>
      <c r="E720">
        <v>2010</v>
      </c>
      <c r="F720">
        <v>0.25039939999999999</v>
      </c>
      <c r="G720">
        <v>1.9944204E-2</v>
      </c>
      <c r="H720">
        <v>0.200949461</v>
      </c>
      <c r="I720">
        <v>0.52870693499999999</v>
      </c>
      <c r="J720">
        <v>190.03592090000001</v>
      </c>
      <c r="K720">
        <v>101.2631894</v>
      </c>
      <c r="L720">
        <v>79.441876329999999</v>
      </c>
      <c r="M720">
        <v>67.347485809999995</v>
      </c>
      <c r="N720">
        <v>219021.51</v>
      </c>
      <c r="O720">
        <v>32738.162</v>
      </c>
      <c r="P720">
        <v>420461.79100000003</v>
      </c>
      <c r="Q720">
        <v>1304916.7450000001</v>
      </c>
      <c r="R720">
        <v>1289.684377</v>
      </c>
      <c r="S720">
        <v>166222260.59999999</v>
      </c>
      <c r="T720">
        <v>128886</v>
      </c>
      <c r="U720">
        <v>50.593999999999902</v>
      </c>
      <c r="V720">
        <v>34815.788289999997</v>
      </c>
      <c r="W720">
        <v>3.92548E-4</v>
      </c>
      <c r="X720">
        <v>12.13940431</v>
      </c>
      <c r="Y720">
        <v>12.13940431</v>
      </c>
      <c r="Z720">
        <v>6.1758978459999998</v>
      </c>
      <c r="AA720">
        <v>2.6859855700000002</v>
      </c>
      <c r="AB720">
        <v>88.772731499999907</v>
      </c>
      <c r="AC720">
        <v>0</v>
      </c>
      <c r="AD720">
        <v>0</v>
      </c>
      <c r="AE720">
        <v>0</v>
      </c>
      <c r="AF720">
        <v>19443137.699999999</v>
      </c>
      <c r="AG720">
        <v>0</v>
      </c>
      <c r="AH720">
        <v>0</v>
      </c>
      <c r="AI720">
        <v>0</v>
      </c>
      <c r="AJ720">
        <v>89.123785099999907</v>
      </c>
      <c r="AK720">
        <v>89.123785099999907</v>
      </c>
      <c r="AL720">
        <v>73.265978489999995</v>
      </c>
      <c r="AM720">
        <v>64.661500239999995</v>
      </c>
      <c r="AN720">
        <v>101.2631894</v>
      </c>
      <c r="AO720">
        <v>101.2631894</v>
      </c>
      <c r="AP720">
        <v>79.441876329999999</v>
      </c>
      <c r="AQ720">
        <v>67.347485809999995</v>
      </c>
      <c r="AR720">
        <v>41621954.350000001</v>
      </c>
      <c r="AS720">
        <v>3315170.6989999898</v>
      </c>
      <c r="AT720">
        <v>33402273.600000001</v>
      </c>
      <c r="AU720">
        <v>87882861.969999999</v>
      </c>
      <c r="AV720">
        <v>1.029125029</v>
      </c>
      <c r="AW720">
        <v>1.029125029</v>
      </c>
      <c r="AX720">
        <v>1.046285447</v>
      </c>
      <c r="AY720">
        <v>1.04181009</v>
      </c>
      <c r="AZ720">
        <v>1.029152294</v>
      </c>
      <c r="BA720">
        <v>1.029152294</v>
      </c>
      <c r="BB720">
        <v>1.046285447</v>
      </c>
      <c r="BC720">
        <v>1.042439304</v>
      </c>
      <c r="BD720">
        <v>0.88190216099999996</v>
      </c>
      <c r="BE720">
        <v>0.88190216099999996</v>
      </c>
      <c r="BF720">
        <v>0.88190216099999996</v>
      </c>
      <c r="BG720">
        <v>0.94838101699999999</v>
      </c>
      <c r="BH720">
        <v>0.14845984000000001</v>
      </c>
      <c r="BI720">
        <v>0.14845984000000001</v>
      </c>
      <c r="BJ720">
        <v>0.16933219299999999</v>
      </c>
      <c r="BK720">
        <v>0.20689772000000001</v>
      </c>
      <c r="BL720">
        <v>0.148460025</v>
      </c>
      <c r="BM720">
        <v>0.148460025</v>
      </c>
      <c r="BN720">
        <v>0.16933219299999999</v>
      </c>
      <c r="BO720">
        <v>0.20705116899999901</v>
      </c>
      <c r="BP720">
        <v>8.0653159999999995E-3</v>
      </c>
      <c r="BQ720">
        <v>8.0653159999999995E-3</v>
      </c>
      <c r="BR720">
        <v>8.0653159999999995E-3</v>
      </c>
      <c r="BS720">
        <v>0.156803041</v>
      </c>
      <c r="BT720">
        <v>0.99975147599999903</v>
      </c>
      <c r="BU720">
        <v>0.99975147599999903</v>
      </c>
      <c r="BV720">
        <v>1</v>
      </c>
      <c r="BW720">
        <v>0.99044583500000005</v>
      </c>
      <c r="BX720">
        <v>103.8912108</v>
      </c>
      <c r="BY720">
        <v>0</v>
      </c>
      <c r="BZ720">
        <v>0</v>
      </c>
      <c r="CA720">
        <v>0</v>
      </c>
      <c r="CB720">
        <v>22754409.879999999</v>
      </c>
      <c r="CC720">
        <v>0</v>
      </c>
      <c r="CD720">
        <v>0</v>
      </c>
      <c r="CE720">
        <v>0</v>
      </c>
    </row>
    <row r="721" spans="1:83" x14ac:dyDescent="0.25">
      <c r="A721">
        <v>53</v>
      </c>
      <c r="B721" t="s">
        <v>93</v>
      </c>
      <c r="C721">
        <v>1</v>
      </c>
      <c r="D721">
        <v>2013</v>
      </c>
      <c r="E721">
        <v>2011</v>
      </c>
      <c r="F721">
        <v>0.279990034</v>
      </c>
      <c r="G721">
        <v>2.1470435E-2</v>
      </c>
      <c r="H721">
        <v>0.18213138000000001</v>
      </c>
      <c r="I721">
        <v>0.51640815100000004</v>
      </c>
      <c r="J721">
        <v>180.44730340000001</v>
      </c>
      <c r="K721">
        <v>88.454880560000007</v>
      </c>
      <c r="L721">
        <v>60.604566140000003</v>
      </c>
      <c r="M721">
        <v>55.267139280000002</v>
      </c>
      <c r="N721">
        <v>218558.24799999999</v>
      </c>
      <c r="O721">
        <v>34189.603999999999</v>
      </c>
      <c r="P721">
        <v>423306.03100000002</v>
      </c>
      <c r="Q721">
        <v>1316137.085</v>
      </c>
      <c r="R721">
        <v>1082.590837</v>
      </c>
      <c r="S721">
        <v>140855893.80000001</v>
      </c>
      <c r="T721">
        <v>130110</v>
      </c>
      <c r="U721">
        <v>53.733999999999902</v>
      </c>
      <c r="V721">
        <v>33724.262649999997</v>
      </c>
      <c r="W721">
        <v>4.12989E-4</v>
      </c>
      <c r="X721">
        <v>1.4401381869999901</v>
      </c>
      <c r="Y721">
        <v>1.4401381869999901</v>
      </c>
      <c r="Z721">
        <v>1.042520154</v>
      </c>
      <c r="AA721">
        <v>2.9728987259999999</v>
      </c>
      <c r="AB721">
        <v>91.992422820000002</v>
      </c>
      <c r="AC721">
        <v>0</v>
      </c>
      <c r="AD721">
        <v>0</v>
      </c>
      <c r="AE721">
        <v>0</v>
      </c>
      <c r="AF721">
        <v>20105702.760000002</v>
      </c>
      <c r="AG721">
        <v>0</v>
      </c>
      <c r="AH721">
        <v>0</v>
      </c>
      <c r="AI721">
        <v>0</v>
      </c>
      <c r="AJ721">
        <v>87.014742380000001</v>
      </c>
      <c r="AK721">
        <v>87.014742380000001</v>
      </c>
      <c r="AL721">
        <v>59.562045990000001</v>
      </c>
      <c r="AM721">
        <v>52.294240549999998</v>
      </c>
      <c r="AN721">
        <v>88.454880560000007</v>
      </c>
      <c r="AO721">
        <v>88.454880560000007</v>
      </c>
      <c r="AP721">
        <v>60.604566140000003</v>
      </c>
      <c r="AQ721">
        <v>55.267139280000002</v>
      </c>
      <c r="AR721">
        <v>39438246.479999997</v>
      </c>
      <c r="AS721">
        <v>3024237.338</v>
      </c>
      <c r="AT721">
        <v>25654278.350000001</v>
      </c>
      <c r="AU721">
        <v>72739131.579999998</v>
      </c>
      <c r="AV721">
        <v>1.029125029</v>
      </c>
      <c r="AW721">
        <v>1.029125029</v>
      </c>
      <c r="AX721">
        <v>1.046285447</v>
      </c>
      <c r="AY721">
        <v>1.04181009</v>
      </c>
      <c r="AZ721">
        <v>1.029152294</v>
      </c>
      <c r="BA721">
        <v>1.029152294</v>
      </c>
      <c r="BB721">
        <v>1.046285447</v>
      </c>
      <c r="BC721">
        <v>1.042439304</v>
      </c>
      <c r="BD721">
        <v>0.88190216099999996</v>
      </c>
      <c r="BE721">
        <v>0.88190216099999996</v>
      </c>
      <c r="BF721">
        <v>0.88190216099999996</v>
      </c>
      <c r="BG721">
        <v>0.94838101699999999</v>
      </c>
      <c r="BH721">
        <v>0.14845984000000001</v>
      </c>
      <c r="BI721">
        <v>0.14845984000000001</v>
      </c>
      <c r="BJ721">
        <v>0.16933219299999999</v>
      </c>
      <c r="BK721">
        <v>0.20689772000000001</v>
      </c>
      <c r="BL721">
        <v>0.148460025</v>
      </c>
      <c r="BM721">
        <v>0.148460025</v>
      </c>
      <c r="BN721">
        <v>0.16933219299999999</v>
      </c>
      <c r="BO721">
        <v>0.20705116899999901</v>
      </c>
      <c r="BP721">
        <v>8.0653159999999995E-3</v>
      </c>
      <c r="BQ721">
        <v>8.0653159999999995E-3</v>
      </c>
      <c r="BR721">
        <v>8.0653159999999995E-3</v>
      </c>
      <c r="BS721">
        <v>0.156803041</v>
      </c>
      <c r="BT721">
        <v>0.99975147599999903</v>
      </c>
      <c r="BU721">
        <v>0.99975147599999903</v>
      </c>
      <c r="BV721">
        <v>1</v>
      </c>
      <c r="BW721">
        <v>0.99044583500000005</v>
      </c>
      <c r="BX721">
        <v>103.6997411</v>
      </c>
      <c r="BY721">
        <v>0</v>
      </c>
      <c r="BZ721">
        <v>0</v>
      </c>
      <c r="CA721">
        <v>0</v>
      </c>
      <c r="CB721">
        <v>22664433.739999998</v>
      </c>
      <c r="CC721">
        <v>0</v>
      </c>
      <c r="CD721">
        <v>0</v>
      </c>
      <c r="CE721">
        <v>0</v>
      </c>
    </row>
    <row r="722" spans="1:83" x14ac:dyDescent="0.25">
      <c r="A722">
        <v>54</v>
      </c>
      <c r="B722" t="s">
        <v>93</v>
      </c>
      <c r="C722">
        <v>1</v>
      </c>
      <c r="D722">
        <v>2014</v>
      </c>
      <c r="E722">
        <v>2012</v>
      </c>
      <c r="F722">
        <v>0.22805309600000001</v>
      </c>
      <c r="G722">
        <v>1.9409356999999999E-2</v>
      </c>
      <c r="H722">
        <v>0.20292079800000001</v>
      </c>
      <c r="I722">
        <v>0.54961674900000002</v>
      </c>
      <c r="J722">
        <v>220.55009049999899</v>
      </c>
      <c r="K722">
        <v>118.1223449</v>
      </c>
      <c r="L722">
        <v>101.6572829</v>
      </c>
      <c r="M722">
        <v>88.878109899999998</v>
      </c>
      <c r="N722">
        <v>217907.125</v>
      </c>
      <c r="O722">
        <v>34627.550999999999</v>
      </c>
      <c r="P722">
        <v>420659.56</v>
      </c>
      <c r="Q722">
        <v>1303190.3259999999</v>
      </c>
      <c r="R722">
        <v>1608.01132799999</v>
      </c>
      <c r="S722">
        <v>210737924.59999999</v>
      </c>
      <c r="T722">
        <v>131055</v>
      </c>
      <c r="U722">
        <v>51.921999999999997</v>
      </c>
      <c r="V722">
        <v>33131.376360000002</v>
      </c>
      <c r="W722">
        <v>3.9618500000000002E-4</v>
      </c>
      <c r="X722">
        <v>-8.6939882500000003</v>
      </c>
      <c r="Y722">
        <v>-8.6939882500000003</v>
      </c>
      <c r="Z722">
        <v>-9.6957401169999997</v>
      </c>
      <c r="AA722">
        <v>-7.461947983</v>
      </c>
      <c r="AB722">
        <v>102.42774559999999</v>
      </c>
      <c r="AC722">
        <v>0</v>
      </c>
      <c r="AD722">
        <v>0</v>
      </c>
      <c r="AE722">
        <v>0</v>
      </c>
      <c r="AF722">
        <v>22319735.57</v>
      </c>
      <c r="AG722">
        <v>0</v>
      </c>
      <c r="AH722">
        <v>0</v>
      </c>
      <c r="AI722">
        <v>0</v>
      </c>
      <c r="AJ722">
        <v>126.81633309999999</v>
      </c>
      <c r="AK722">
        <v>126.81633309999999</v>
      </c>
      <c r="AL722">
        <v>111.35302309999901</v>
      </c>
      <c r="AM722">
        <v>96.340057880000003</v>
      </c>
      <c r="AN722">
        <v>118.1223449</v>
      </c>
      <c r="AO722">
        <v>118.1223449</v>
      </c>
      <c r="AP722">
        <v>101.6572829</v>
      </c>
      <c r="AQ722">
        <v>88.878109899999998</v>
      </c>
      <c r="AR722">
        <v>48059436.140000001</v>
      </c>
      <c r="AS722">
        <v>4090287.5210000002</v>
      </c>
      <c r="AT722">
        <v>42763107.909999996</v>
      </c>
      <c r="AU722">
        <v>115825093</v>
      </c>
      <c r="AV722">
        <v>1.029125029</v>
      </c>
      <c r="AW722">
        <v>1.029125029</v>
      </c>
      <c r="AX722">
        <v>1.046285447</v>
      </c>
      <c r="AY722">
        <v>1.04181009</v>
      </c>
      <c r="AZ722">
        <v>1.029152294</v>
      </c>
      <c r="BA722">
        <v>1.029152294</v>
      </c>
      <c r="BB722">
        <v>1.046285447</v>
      </c>
      <c r="BC722">
        <v>1.042439304</v>
      </c>
      <c r="BD722">
        <v>0.88190216099999996</v>
      </c>
      <c r="BE722">
        <v>0.88190216099999996</v>
      </c>
      <c r="BF722">
        <v>0.88190216099999996</v>
      </c>
      <c r="BG722">
        <v>0.94838101699999999</v>
      </c>
      <c r="BH722">
        <v>0.14845984000000001</v>
      </c>
      <c r="BI722">
        <v>0.14845984000000001</v>
      </c>
      <c r="BJ722">
        <v>0.16933219299999999</v>
      </c>
      <c r="BK722">
        <v>0.20689772000000001</v>
      </c>
      <c r="BL722">
        <v>0.148460025</v>
      </c>
      <c r="BM722">
        <v>0.148460025</v>
      </c>
      <c r="BN722">
        <v>0.16933219299999999</v>
      </c>
      <c r="BO722">
        <v>0.20705116899999901</v>
      </c>
      <c r="BP722">
        <v>8.0653159999999995E-3</v>
      </c>
      <c r="BQ722">
        <v>8.0653159999999995E-3</v>
      </c>
      <c r="BR722">
        <v>8.0653159999999995E-3</v>
      </c>
      <c r="BS722">
        <v>0.156803041</v>
      </c>
      <c r="BT722">
        <v>0.99975147599999903</v>
      </c>
      <c r="BU722">
        <v>0.99975147599999903</v>
      </c>
      <c r="BV722">
        <v>1</v>
      </c>
      <c r="BW722">
        <v>0.99044583500000005</v>
      </c>
      <c r="BX722">
        <v>108.0149625</v>
      </c>
      <c r="BY722">
        <v>0</v>
      </c>
      <c r="BZ722">
        <v>0</v>
      </c>
      <c r="CA722">
        <v>0</v>
      </c>
      <c r="CB722">
        <v>23537229.940000001</v>
      </c>
      <c r="CC722">
        <v>0</v>
      </c>
      <c r="CD722">
        <v>0</v>
      </c>
      <c r="CE722">
        <v>0</v>
      </c>
    </row>
    <row r="723" spans="1:83" x14ac:dyDescent="0.25">
      <c r="A723">
        <v>55</v>
      </c>
      <c r="B723" t="s">
        <v>93</v>
      </c>
      <c r="C723">
        <v>1</v>
      </c>
      <c r="D723">
        <v>2015</v>
      </c>
      <c r="E723">
        <v>2013</v>
      </c>
      <c r="F723">
        <v>0.24115694399999901</v>
      </c>
      <c r="G723">
        <v>1.5822419000000001E-2</v>
      </c>
      <c r="H723">
        <v>0.18878552300000001</v>
      </c>
      <c r="I723">
        <v>0.554235115</v>
      </c>
      <c r="J723">
        <v>208.8354468</v>
      </c>
      <c r="K723">
        <v>87.812141780000005</v>
      </c>
      <c r="L723">
        <v>84.361576069999998</v>
      </c>
      <c r="M723">
        <v>79.636686639999994</v>
      </c>
      <c r="N723">
        <v>214626.348</v>
      </c>
      <c r="O723">
        <v>33489.279000000002</v>
      </c>
      <c r="P723">
        <v>415921.60700000002</v>
      </c>
      <c r="Q723">
        <v>1293505.6680000001</v>
      </c>
      <c r="R723">
        <v>1407.1824839999999</v>
      </c>
      <c r="S723">
        <v>185860662.40000001</v>
      </c>
      <c r="T723">
        <v>132080</v>
      </c>
      <c r="U723">
        <v>50.263999999999903</v>
      </c>
      <c r="V723">
        <v>33741.97683</v>
      </c>
      <c r="W723">
        <v>3.8055699999999898E-4</v>
      </c>
      <c r="X723">
        <v>7.5499621059999997</v>
      </c>
      <c r="Y723">
        <v>7.5499621059999997</v>
      </c>
      <c r="Z723">
        <v>9.4675528619999998</v>
      </c>
      <c r="AA723">
        <v>4.7047914950000003</v>
      </c>
      <c r="AB723">
        <v>121.02330499999999</v>
      </c>
      <c r="AC723">
        <v>0</v>
      </c>
      <c r="AD723">
        <v>0</v>
      </c>
      <c r="AE723">
        <v>0</v>
      </c>
      <c r="AF723">
        <v>25974789.98</v>
      </c>
      <c r="AG723">
        <v>0</v>
      </c>
      <c r="AH723">
        <v>0</v>
      </c>
      <c r="AI723">
        <v>0</v>
      </c>
      <c r="AJ723">
        <v>80.262179680000003</v>
      </c>
      <c r="AK723">
        <v>80.262179680000003</v>
      </c>
      <c r="AL723">
        <v>74.89402321</v>
      </c>
      <c r="AM723">
        <v>74.931895150000003</v>
      </c>
      <c r="AN723">
        <v>87.812141780000005</v>
      </c>
      <c r="AO723">
        <v>87.812141780000005</v>
      </c>
      <c r="AP723">
        <v>84.361576069999998</v>
      </c>
      <c r="AQ723">
        <v>79.636686639999994</v>
      </c>
      <c r="AR723">
        <v>44821589.280000001</v>
      </c>
      <c r="AS723">
        <v>2940765.3160000001</v>
      </c>
      <c r="AT723">
        <v>35087802.289999999</v>
      </c>
      <c r="AU723">
        <v>103010505.59999999</v>
      </c>
      <c r="AV723">
        <v>1.029125029</v>
      </c>
      <c r="AW723">
        <v>1.029125029</v>
      </c>
      <c r="AX723">
        <v>1.046285447</v>
      </c>
      <c r="AY723">
        <v>1.04181009</v>
      </c>
      <c r="AZ723">
        <v>1.029152294</v>
      </c>
      <c r="BA723">
        <v>1.029152294</v>
      </c>
      <c r="BB723">
        <v>1.046285447</v>
      </c>
      <c r="BC723">
        <v>1.042439304</v>
      </c>
      <c r="BD723">
        <v>0.88190216099999996</v>
      </c>
      <c r="BE723">
        <v>0.88190216099999996</v>
      </c>
      <c r="BF723">
        <v>0.88190216099999996</v>
      </c>
      <c r="BG723">
        <v>0.94838101699999999</v>
      </c>
      <c r="BH723">
        <v>0.14845984000000001</v>
      </c>
      <c r="BI723">
        <v>0.14845984000000001</v>
      </c>
      <c r="BJ723">
        <v>0.16933219299999999</v>
      </c>
      <c r="BK723">
        <v>0.20689772000000001</v>
      </c>
      <c r="BL723">
        <v>0.148460025</v>
      </c>
      <c r="BM723">
        <v>0.148460025</v>
      </c>
      <c r="BN723">
        <v>0.16933219299999999</v>
      </c>
      <c r="BO723">
        <v>0.20705116899999901</v>
      </c>
      <c r="BP723">
        <v>8.0653159999999995E-3</v>
      </c>
      <c r="BQ723">
        <v>8.0653159999999995E-3</v>
      </c>
      <c r="BR723">
        <v>8.0653159999999995E-3</v>
      </c>
      <c r="BS723">
        <v>0.156803041</v>
      </c>
      <c r="BT723">
        <v>0.99975147599999903</v>
      </c>
      <c r="BU723">
        <v>0.99975147599999903</v>
      </c>
      <c r="BV723">
        <v>1</v>
      </c>
      <c r="BW723">
        <v>0.99044583500000005</v>
      </c>
      <c r="BX723">
        <v>124.87115249999999</v>
      </c>
      <c r="BY723">
        <v>0</v>
      </c>
      <c r="BZ723">
        <v>0</v>
      </c>
      <c r="CA723">
        <v>0</v>
      </c>
      <c r="CB723">
        <v>26800639.440000001</v>
      </c>
      <c r="CC723">
        <v>0</v>
      </c>
      <c r="CD723">
        <v>0</v>
      </c>
      <c r="CE723">
        <v>0</v>
      </c>
    </row>
    <row r="724" spans="1:83" x14ac:dyDescent="0.25">
      <c r="A724">
        <v>56</v>
      </c>
      <c r="B724" t="s">
        <v>93</v>
      </c>
      <c r="C724">
        <v>1</v>
      </c>
      <c r="D724">
        <v>2016</v>
      </c>
      <c r="E724">
        <v>2014</v>
      </c>
      <c r="F724">
        <v>0.273222089</v>
      </c>
      <c r="G724">
        <v>1.7653254E-2</v>
      </c>
      <c r="H724">
        <v>0.18332599799999999</v>
      </c>
      <c r="I724">
        <v>0.52579865999999997</v>
      </c>
      <c r="J724">
        <v>223.17627200000001</v>
      </c>
      <c r="K724">
        <v>98.349642470000006</v>
      </c>
      <c r="L724">
        <v>78.686722259999996</v>
      </c>
      <c r="M724">
        <v>72.344402779999996</v>
      </c>
      <c r="N724">
        <v>217276.30899999899</v>
      </c>
      <c r="O724">
        <v>31856.39</v>
      </c>
      <c r="P724">
        <v>413492.07299999997</v>
      </c>
      <c r="Q724">
        <v>1289909.156</v>
      </c>
      <c r="R724">
        <v>1330.2604229999999</v>
      </c>
      <c r="S724">
        <v>177478024.69999999</v>
      </c>
      <c r="T724">
        <v>133416</v>
      </c>
      <c r="U724">
        <v>51.673999999999999</v>
      </c>
      <c r="V724">
        <v>33121.61219</v>
      </c>
      <c r="W724">
        <v>3.87315E-4</v>
      </c>
      <c r="X724">
        <v>6.7064019469999998</v>
      </c>
      <c r="Y724">
        <v>6.7064019469999998</v>
      </c>
      <c r="Z724">
        <v>6.1274312479999997</v>
      </c>
      <c r="AA724">
        <v>4.3485698340000001</v>
      </c>
      <c r="AB724">
        <v>124.82662959999899</v>
      </c>
      <c r="AC724">
        <v>0</v>
      </c>
      <c r="AD724">
        <v>0</v>
      </c>
      <c r="AE724">
        <v>0</v>
      </c>
      <c r="AF724">
        <v>27121869.34</v>
      </c>
      <c r="AG724">
        <v>0</v>
      </c>
      <c r="AH724">
        <v>0</v>
      </c>
      <c r="AI724">
        <v>0</v>
      </c>
      <c r="AJ724">
        <v>91.64324053</v>
      </c>
      <c r="AK724">
        <v>91.64324053</v>
      </c>
      <c r="AL724">
        <v>72.559291009999995</v>
      </c>
      <c r="AM724">
        <v>67.995832949999993</v>
      </c>
      <c r="AN724">
        <v>98.349642470000006</v>
      </c>
      <c r="AO724">
        <v>98.349642470000006</v>
      </c>
      <c r="AP724">
        <v>78.686722259999996</v>
      </c>
      <c r="AQ724">
        <v>72.344402779999996</v>
      </c>
      <c r="AR724">
        <v>48490916.649999999</v>
      </c>
      <c r="AS724">
        <v>3133064.5669999998</v>
      </c>
      <c r="AT724">
        <v>32536335.91</v>
      </c>
      <c r="AU724">
        <v>93317707.530000001</v>
      </c>
      <c r="AV724">
        <v>1.029125029</v>
      </c>
      <c r="AW724">
        <v>1.029125029</v>
      </c>
      <c r="AX724">
        <v>1.046285447</v>
      </c>
      <c r="AY724">
        <v>1.04181009</v>
      </c>
      <c r="AZ724">
        <v>1.029152294</v>
      </c>
      <c r="BA724">
        <v>1.029152294</v>
      </c>
      <c r="BB724">
        <v>1.046285447</v>
      </c>
      <c r="BC724">
        <v>1.042439304</v>
      </c>
      <c r="BD724">
        <v>0.88190216099999996</v>
      </c>
      <c r="BE724">
        <v>0.88190216099999996</v>
      </c>
      <c r="BF724">
        <v>0.88190216099999996</v>
      </c>
      <c r="BG724">
        <v>0.94838101699999999</v>
      </c>
      <c r="BH724">
        <v>0.14845984000000001</v>
      </c>
      <c r="BI724">
        <v>0.14845984000000001</v>
      </c>
      <c r="BJ724">
        <v>0.16933219299999999</v>
      </c>
      <c r="BK724">
        <v>0.20689772000000001</v>
      </c>
      <c r="BL724">
        <v>0.148460025</v>
      </c>
      <c r="BM724">
        <v>0.148460025</v>
      </c>
      <c r="BN724">
        <v>0.16933219299999999</v>
      </c>
      <c r="BO724">
        <v>0.20705116899999901</v>
      </c>
      <c r="BP724">
        <v>8.0653159999999995E-3</v>
      </c>
      <c r="BQ724">
        <v>8.0653159999999995E-3</v>
      </c>
      <c r="BR724">
        <v>8.0653159999999995E-3</v>
      </c>
      <c r="BS724">
        <v>0.156803041</v>
      </c>
      <c r="BT724">
        <v>0.99975147599999903</v>
      </c>
      <c r="BU724">
        <v>0.99975147599999903</v>
      </c>
      <c r="BV724">
        <v>1</v>
      </c>
      <c r="BW724">
        <v>0.99044583500000005</v>
      </c>
      <c r="BX724">
        <v>138.7734476</v>
      </c>
      <c r="BY724">
        <v>0</v>
      </c>
      <c r="BZ724">
        <v>0</v>
      </c>
      <c r="CA724">
        <v>0</v>
      </c>
      <c r="CB724">
        <v>30152182.48</v>
      </c>
      <c r="CC724">
        <v>0</v>
      </c>
      <c r="CD724">
        <v>0</v>
      </c>
      <c r="CE724">
        <v>0</v>
      </c>
    </row>
    <row r="725" spans="1:83" x14ac:dyDescent="0.25">
      <c r="A725">
        <v>57</v>
      </c>
      <c r="B725" t="s">
        <v>93</v>
      </c>
      <c r="C725">
        <v>1</v>
      </c>
      <c r="D725">
        <v>2017</v>
      </c>
      <c r="E725">
        <v>2015</v>
      </c>
      <c r="F725">
        <v>0.26727257100000001</v>
      </c>
      <c r="G725">
        <v>1.3321889999999999E-2</v>
      </c>
      <c r="H725">
        <v>0.173252988</v>
      </c>
      <c r="I725">
        <v>0.54615255100000004</v>
      </c>
      <c r="J725">
        <v>214.55828980000001</v>
      </c>
      <c r="K725">
        <v>76.789625079999993</v>
      </c>
      <c r="L725">
        <v>73.738751469999997</v>
      </c>
      <c r="M725">
        <v>75.325181049999998</v>
      </c>
      <c r="N725">
        <v>226834.86300000001</v>
      </c>
      <c r="O725">
        <v>31591.046999999999</v>
      </c>
      <c r="P725">
        <v>427844.21600000001</v>
      </c>
      <c r="Q725">
        <v>1320305.6880000001</v>
      </c>
      <c r="R725">
        <v>1347.592474</v>
      </c>
      <c r="S725">
        <v>182096128.19999999</v>
      </c>
      <c r="T725">
        <v>135127</v>
      </c>
      <c r="U725">
        <v>49.841999999999999</v>
      </c>
      <c r="V725">
        <v>34464.308409999998</v>
      </c>
      <c r="W725">
        <v>3.6885299999999999E-4</v>
      </c>
      <c r="X725">
        <v>3.70905642</v>
      </c>
      <c r="Y725">
        <v>3.70905642</v>
      </c>
      <c r="Z725">
        <v>2.8203006770000001</v>
      </c>
      <c r="AA725">
        <v>1.60188747699999</v>
      </c>
      <c r="AB725">
        <v>137.76866469999999</v>
      </c>
      <c r="AC725">
        <v>0</v>
      </c>
      <c r="AD725">
        <v>0</v>
      </c>
      <c r="AE725">
        <v>0</v>
      </c>
      <c r="AF725">
        <v>31250736.18</v>
      </c>
      <c r="AG725">
        <v>0</v>
      </c>
      <c r="AH725">
        <v>0</v>
      </c>
      <c r="AI725">
        <v>0</v>
      </c>
      <c r="AJ725">
        <v>73.080568659999997</v>
      </c>
      <c r="AK725">
        <v>73.080568659999997</v>
      </c>
      <c r="AL725">
        <v>70.918450799999903</v>
      </c>
      <c r="AM725">
        <v>73.723293569999996</v>
      </c>
      <c r="AN725">
        <v>76.789625079999993</v>
      </c>
      <c r="AO725">
        <v>76.789625079999993</v>
      </c>
      <c r="AP725">
        <v>73.738751469999997</v>
      </c>
      <c r="AQ725">
        <v>75.325181049999998</v>
      </c>
      <c r="AR725">
        <v>48669300.270000003</v>
      </c>
      <c r="AS725">
        <v>2425864.6549999998</v>
      </c>
      <c r="AT725">
        <v>31548698.309999999</v>
      </c>
      <c r="AU725">
        <v>99452264.989999995</v>
      </c>
      <c r="AV725">
        <v>1.029125029</v>
      </c>
      <c r="AW725">
        <v>1.029125029</v>
      </c>
      <c r="AX725">
        <v>1.046285447</v>
      </c>
      <c r="AY725">
        <v>1.04181009</v>
      </c>
      <c r="AZ725">
        <v>1.029152294</v>
      </c>
      <c r="BA725">
        <v>1.029152294</v>
      </c>
      <c r="BB725">
        <v>1.046285447</v>
      </c>
      <c r="BC725">
        <v>1.042439304</v>
      </c>
      <c r="BD725">
        <v>0.88190216099999996</v>
      </c>
      <c r="BE725">
        <v>0.88190216099999996</v>
      </c>
      <c r="BF725">
        <v>0.88190216099999996</v>
      </c>
      <c r="BG725">
        <v>0.94838101699999999</v>
      </c>
      <c r="BH725">
        <v>0.14845984000000001</v>
      </c>
      <c r="BI725">
        <v>0.14845984000000001</v>
      </c>
      <c r="BJ725">
        <v>0.16933219299999999</v>
      </c>
      <c r="BK725">
        <v>0.20689772000000001</v>
      </c>
      <c r="BL725">
        <v>0.148460025</v>
      </c>
      <c r="BM725">
        <v>0.148460025</v>
      </c>
      <c r="BN725">
        <v>0.16933219299999999</v>
      </c>
      <c r="BO725">
        <v>0.20705116899999901</v>
      </c>
      <c r="BP725">
        <v>8.0653159999999995E-3</v>
      </c>
      <c r="BQ725">
        <v>8.0653159999999995E-3</v>
      </c>
      <c r="BR725">
        <v>8.0653159999999995E-3</v>
      </c>
      <c r="BS725">
        <v>0.156803041</v>
      </c>
      <c r="BT725">
        <v>0.99975147599999903</v>
      </c>
      <c r="BU725">
        <v>0.99975147599999903</v>
      </c>
      <c r="BV725">
        <v>1</v>
      </c>
      <c r="BW725">
        <v>0.99044583500000005</v>
      </c>
      <c r="BX725">
        <v>147.0038342</v>
      </c>
      <c r="BY725">
        <v>0</v>
      </c>
      <c r="BZ725">
        <v>0</v>
      </c>
      <c r="CA725">
        <v>0</v>
      </c>
      <c r="CB725">
        <v>33345594.59</v>
      </c>
      <c r="CC725">
        <v>0</v>
      </c>
      <c r="CD725">
        <v>0</v>
      </c>
      <c r="CE725">
        <v>0</v>
      </c>
    </row>
    <row r="726" spans="1:83" x14ac:dyDescent="0.25">
      <c r="A726">
        <v>58</v>
      </c>
      <c r="B726" t="s">
        <v>93</v>
      </c>
      <c r="C726">
        <v>1</v>
      </c>
      <c r="D726">
        <v>2018</v>
      </c>
      <c r="E726">
        <v>2016</v>
      </c>
      <c r="F726">
        <v>0.29830589899999999</v>
      </c>
      <c r="G726">
        <v>1.4909356E-2</v>
      </c>
      <c r="H726">
        <v>0.17314364699999901</v>
      </c>
      <c r="I726">
        <v>0.51364109800000002</v>
      </c>
      <c r="J726">
        <v>215.01289879999999</v>
      </c>
      <c r="K726">
        <v>87.222717549999999</v>
      </c>
      <c r="L726">
        <v>67.105634010000003</v>
      </c>
      <c r="M726">
        <v>64.561399730000005</v>
      </c>
      <c r="N726">
        <v>235371.39600000001</v>
      </c>
      <c r="O726">
        <v>28999.172999999999</v>
      </c>
      <c r="P726">
        <v>437727.60299999901</v>
      </c>
      <c r="Q726">
        <v>1349718.449</v>
      </c>
      <c r="R726">
        <v>1235.2176890000001</v>
      </c>
      <c r="S726">
        <v>169650973.5</v>
      </c>
      <c r="T726">
        <v>137345</v>
      </c>
      <c r="U726">
        <v>50.238</v>
      </c>
      <c r="V726">
        <v>35994.778079999996</v>
      </c>
      <c r="W726">
        <v>3.6578000000000001E-4</v>
      </c>
      <c r="X726">
        <v>12.04271526</v>
      </c>
      <c r="Y726">
        <v>12.04271526</v>
      </c>
      <c r="Z726">
        <v>5.1784800579999999</v>
      </c>
      <c r="AA726">
        <v>3.660231435</v>
      </c>
      <c r="AB726">
        <v>127.790181199999</v>
      </c>
      <c r="AC726">
        <v>0</v>
      </c>
      <c r="AD726">
        <v>0</v>
      </c>
      <c r="AE726">
        <v>0</v>
      </c>
      <c r="AF726">
        <v>30078153.350000001</v>
      </c>
      <c r="AG726">
        <v>0</v>
      </c>
      <c r="AH726">
        <v>0</v>
      </c>
      <c r="AI726">
        <v>0</v>
      </c>
      <c r="AJ726">
        <v>75.180002290000004</v>
      </c>
      <c r="AK726">
        <v>75.180002290000004</v>
      </c>
      <c r="AL726">
        <v>61.927153949999997</v>
      </c>
      <c r="AM726">
        <v>60.901168299999902</v>
      </c>
      <c r="AN726">
        <v>87.222717549999999</v>
      </c>
      <c r="AO726">
        <v>87.222717549999999</v>
      </c>
      <c r="AP726">
        <v>67.105634010000003</v>
      </c>
      <c r="AQ726">
        <v>64.561399730000005</v>
      </c>
      <c r="AR726">
        <v>50607886.140000001</v>
      </c>
      <c r="AS726">
        <v>2529386.676</v>
      </c>
      <c r="AT726">
        <v>29373988.32</v>
      </c>
      <c r="AU726">
        <v>87139712.310000002</v>
      </c>
      <c r="AV726">
        <v>1.029125029</v>
      </c>
      <c r="AW726">
        <v>1.029125029</v>
      </c>
      <c r="AX726">
        <v>1.046285447</v>
      </c>
      <c r="AY726">
        <v>1.04181009</v>
      </c>
      <c r="AZ726">
        <v>1.029152294</v>
      </c>
      <c r="BA726">
        <v>1.029152294</v>
      </c>
      <c r="BB726">
        <v>1.046285447</v>
      </c>
      <c r="BC726">
        <v>1.042439304</v>
      </c>
      <c r="BD726">
        <v>0.88190216099999996</v>
      </c>
      <c r="BE726">
        <v>0.88190216099999996</v>
      </c>
      <c r="BF726">
        <v>0.88190216099999996</v>
      </c>
      <c r="BG726">
        <v>0.94838101699999999</v>
      </c>
      <c r="BH726">
        <v>0.14845984000000001</v>
      </c>
      <c r="BI726">
        <v>0.14845984000000001</v>
      </c>
      <c r="BJ726">
        <v>0.16933219299999999</v>
      </c>
      <c r="BK726">
        <v>0.20689772000000001</v>
      </c>
      <c r="BL726">
        <v>0.148460025</v>
      </c>
      <c r="BM726">
        <v>0.148460025</v>
      </c>
      <c r="BN726">
        <v>0.16933219299999999</v>
      </c>
      <c r="BO726">
        <v>0.20705116899999901</v>
      </c>
      <c r="BP726">
        <v>8.0653159999999995E-3</v>
      </c>
      <c r="BQ726">
        <v>8.0653159999999995E-3</v>
      </c>
      <c r="BR726">
        <v>8.0653159999999995E-3</v>
      </c>
      <c r="BS726">
        <v>0.156803041</v>
      </c>
      <c r="BT726">
        <v>0.99975147599999903</v>
      </c>
      <c r="BU726">
        <v>0.99975147599999903</v>
      </c>
      <c r="BV726">
        <v>1</v>
      </c>
      <c r="BW726">
        <v>0.99044583500000005</v>
      </c>
      <c r="BX726">
        <v>155.41779119999899</v>
      </c>
      <c r="BY726">
        <v>0</v>
      </c>
      <c r="BZ726">
        <v>0</v>
      </c>
      <c r="CA726">
        <v>0</v>
      </c>
      <c r="CB726">
        <v>36580902.479999997</v>
      </c>
      <c r="CC726">
        <v>0</v>
      </c>
      <c r="CD726">
        <v>0</v>
      </c>
      <c r="CE726">
        <v>0</v>
      </c>
    </row>
    <row r="727" spans="1:83" x14ac:dyDescent="0.25">
      <c r="A727">
        <v>59</v>
      </c>
      <c r="B727" t="s">
        <v>93</v>
      </c>
      <c r="C727">
        <v>1</v>
      </c>
      <c r="D727">
        <v>2019</v>
      </c>
      <c r="E727">
        <v>2017</v>
      </c>
      <c r="F727">
        <v>0.32185949399999902</v>
      </c>
      <c r="G727">
        <v>2.1908420000000001E-2</v>
      </c>
      <c r="H727">
        <v>0.20465067200000001</v>
      </c>
      <c r="I727">
        <v>0.45158141399999902</v>
      </c>
      <c r="J727">
        <v>226.6272596</v>
      </c>
      <c r="K727">
        <v>124.420548799999</v>
      </c>
      <c r="L727">
        <v>77.734558219999997</v>
      </c>
      <c r="M727">
        <v>55.270483650000003</v>
      </c>
      <c r="N727">
        <v>236553.15700000001</v>
      </c>
      <c r="O727">
        <v>29328.748</v>
      </c>
      <c r="P727">
        <v>438504.05200000003</v>
      </c>
      <c r="Q727">
        <v>1360872.273</v>
      </c>
      <c r="R727">
        <v>1191.3672429999999</v>
      </c>
      <c r="S727">
        <v>166561480.09999999</v>
      </c>
      <c r="T727">
        <v>139807</v>
      </c>
      <c r="U727">
        <v>45.86</v>
      </c>
      <c r="V727">
        <v>36064.745329999998</v>
      </c>
      <c r="W727">
        <v>3.28024E-4</v>
      </c>
      <c r="X727">
        <v>-3.0921015939999998</v>
      </c>
      <c r="Y727">
        <v>-3.0921015939999998</v>
      </c>
      <c r="Z727">
        <v>-0.223898763</v>
      </c>
      <c r="AA727">
        <v>1.238569093</v>
      </c>
      <c r="AB727">
        <v>102.2067108</v>
      </c>
      <c r="AC727">
        <v>0</v>
      </c>
      <c r="AD727">
        <v>0</v>
      </c>
      <c r="AE727">
        <v>0</v>
      </c>
      <c r="AF727">
        <v>24177320.109999999</v>
      </c>
      <c r="AG727">
        <v>0</v>
      </c>
      <c r="AH727">
        <v>0</v>
      </c>
      <c r="AI727">
        <v>0</v>
      </c>
      <c r="AJ727">
        <v>127.5126504</v>
      </c>
      <c r="AK727">
        <v>127.5126504</v>
      </c>
      <c r="AL727">
        <v>77.958456979999994</v>
      </c>
      <c r="AM727">
        <v>54.031914559999997</v>
      </c>
      <c r="AN727">
        <v>124.420548799999</v>
      </c>
      <c r="AO727">
        <v>124.420548799999</v>
      </c>
      <c r="AP727">
        <v>77.734558219999997</v>
      </c>
      <c r="AQ727">
        <v>55.270483650000003</v>
      </c>
      <c r="AR727">
        <v>53609393.719999999</v>
      </c>
      <c r="AS727">
        <v>3649098.9210000001</v>
      </c>
      <c r="AT727">
        <v>34086918.759999998</v>
      </c>
      <c r="AU727">
        <v>75216068.719999999</v>
      </c>
      <c r="AV727">
        <v>1.029125029</v>
      </c>
      <c r="AW727">
        <v>1.029125029</v>
      </c>
      <c r="AX727">
        <v>1.046285447</v>
      </c>
      <c r="AY727">
        <v>1.04181009</v>
      </c>
      <c r="AZ727">
        <v>1.029152294</v>
      </c>
      <c r="BA727">
        <v>1.029152294</v>
      </c>
      <c r="BB727">
        <v>1.046285447</v>
      </c>
      <c r="BC727">
        <v>1.042439304</v>
      </c>
      <c r="BD727">
        <v>0.88190216099999996</v>
      </c>
      <c r="BE727">
        <v>0.88190216099999996</v>
      </c>
      <c r="BF727">
        <v>0.88190216099999996</v>
      </c>
      <c r="BG727">
        <v>0.94838101699999999</v>
      </c>
      <c r="BH727">
        <v>0.14845984000000001</v>
      </c>
      <c r="BI727">
        <v>0.14845984000000001</v>
      </c>
      <c r="BJ727">
        <v>0.16933219299999999</v>
      </c>
      <c r="BK727">
        <v>0.20689772000000001</v>
      </c>
      <c r="BL727">
        <v>0.148460025</v>
      </c>
      <c r="BM727">
        <v>0.148460025</v>
      </c>
      <c r="BN727">
        <v>0.16933219299999999</v>
      </c>
      <c r="BO727">
        <v>0.20705116899999901</v>
      </c>
      <c r="BP727">
        <v>8.0653159999999995E-3</v>
      </c>
      <c r="BQ727">
        <v>8.0653159999999995E-3</v>
      </c>
      <c r="BR727">
        <v>8.0653159999999995E-3</v>
      </c>
      <c r="BS727">
        <v>0.156803041</v>
      </c>
      <c r="BT727">
        <v>0.99975147599999903</v>
      </c>
      <c r="BU727">
        <v>0.99975147599999903</v>
      </c>
      <c r="BV727">
        <v>1</v>
      </c>
      <c r="BW727">
        <v>0.99044583500000005</v>
      </c>
      <c r="BX727">
        <v>150.64252490000001</v>
      </c>
      <c r="BY727">
        <v>0</v>
      </c>
      <c r="BZ727">
        <v>0</v>
      </c>
      <c r="CA727">
        <v>0</v>
      </c>
      <c r="CB727">
        <v>35634964.829999998</v>
      </c>
      <c r="CC727">
        <v>0</v>
      </c>
      <c r="CD727">
        <v>0</v>
      </c>
      <c r="CE727">
        <v>0</v>
      </c>
    </row>
    <row r="728" spans="1:83" x14ac:dyDescent="0.25">
      <c r="A728">
        <v>223</v>
      </c>
      <c r="B728" t="s">
        <v>93</v>
      </c>
      <c r="C728">
        <v>1</v>
      </c>
      <c r="D728">
        <v>2020</v>
      </c>
      <c r="E728">
        <v>2018</v>
      </c>
      <c r="F728">
        <v>0.24679567955552401</v>
      </c>
      <c r="G728">
        <v>1.7993982610171499E-2</v>
      </c>
      <c r="H728">
        <v>0.21262822994154801</v>
      </c>
      <c r="I728">
        <v>0.52258210789275505</v>
      </c>
      <c r="J728">
        <v>282.75649721837902</v>
      </c>
      <c r="K728">
        <v>133.93831474916601</v>
      </c>
      <c r="L728">
        <v>107.54547179116901</v>
      </c>
      <c r="M728">
        <v>85.234848111396204</v>
      </c>
      <c r="N728">
        <v>231344.762623883</v>
      </c>
      <c r="O728">
        <v>28806.588093182399</v>
      </c>
      <c r="P728">
        <v>423933.90462797298</v>
      </c>
      <c r="Q728">
        <v>1314639.5730391699</v>
      </c>
      <c r="R728">
        <v>1525.2579844884201</v>
      </c>
      <c r="S728">
        <v>214422006.87096599</v>
      </c>
      <c r="T728">
        <v>140580.812591441</v>
      </c>
      <c r="U728">
        <v>45.86</v>
      </c>
      <c r="V728">
        <v>36424.946535812996</v>
      </c>
      <c r="W728">
        <v>3.2620843209928699E-4</v>
      </c>
      <c r="X728">
        <v>3.7905572125392299</v>
      </c>
      <c r="Y728">
        <v>3.7905572125392299</v>
      </c>
      <c r="Z728">
        <v>4.7575833621244996</v>
      </c>
      <c r="AA728">
        <v>3.42065862567505</v>
      </c>
      <c r="AB728">
        <v>148.81818246921199</v>
      </c>
      <c r="AC728">
        <v>0</v>
      </c>
      <c r="AD728">
        <v>0</v>
      </c>
      <c r="AE728">
        <v>0</v>
      </c>
      <c r="AF728">
        <v>21932497.265490599</v>
      </c>
      <c r="AG728">
        <v>0</v>
      </c>
      <c r="AH728">
        <v>0</v>
      </c>
      <c r="AI728">
        <v>0</v>
      </c>
      <c r="AJ728">
        <v>130.14775753662701</v>
      </c>
      <c r="AK728">
        <v>130.14775753662701</v>
      </c>
      <c r="AL728">
        <v>102.787888429045</v>
      </c>
      <c r="AM728">
        <v>81.814189485721201</v>
      </c>
      <c r="AN728">
        <v>133.93831474916601</v>
      </c>
      <c r="AO728">
        <v>133.93831474916601</v>
      </c>
      <c r="AP728">
        <v>107.54547179116901</v>
      </c>
      <c r="AQ728">
        <v>85.234848111396204</v>
      </c>
      <c r="AR728">
        <v>52918424.8973796</v>
      </c>
      <c r="AS728">
        <v>3858305.8628742499</v>
      </c>
      <c r="AT728">
        <v>45592171.781488299</v>
      </c>
      <c r="AU728">
        <v>112053104.32922401</v>
      </c>
      <c r="AV728">
        <v>1.0261793419477701</v>
      </c>
      <c r="AW728">
        <v>1.0261793419477701</v>
      </c>
      <c r="AX728">
        <v>1.0417660148505301</v>
      </c>
      <c r="AY728">
        <v>1.0372089674301901</v>
      </c>
      <c r="AZ728">
        <v>1.02620652890657</v>
      </c>
      <c r="BA728">
        <v>1.02620652890657</v>
      </c>
      <c r="BB728">
        <v>1.0417660148505301</v>
      </c>
      <c r="BC728">
        <v>1.0378354025256999</v>
      </c>
      <c r="BD728">
        <v>0.88093128106884799</v>
      </c>
      <c r="BE728">
        <v>0.88093128106884799</v>
      </c>
      <c r="BF728">
        <v>0.88043701553613496</v>
      </c>
      <c r="BG728">
        <v>0.94677005703419603</v>
      </c>
      <c r="BH728">
        <v>0.14845984000000001</v>
      </c>
      <c r="BI728">
        <v>0.14845984000000001</v>
      </c>
      <c r="BJ728">
        <v>0.16933219299999999</v>
      </c>
      <c r="BK728">
        <v>0.20689772000000001</v>
      </c>
      <c r="BL728">
        <v>0.148460025</v>
      </c>
      <c r="BM728">
        <v>0.148460025</v>
      </c>
      <c r="BN728">
        <v>0.16933219299999999</v>
      </c>
      <c r="BO728">
        <v>0.20705116899999901</v>
      </c>
      <c r="BP728">
        <v>8.0653159999999995E-3</v>
      </c>
      <c r="BQ728">
        <v>8.0653159999999995E-3</v>
      </c>
      <c r="BR728">
        <v>8.0653159999999995E-3</v>
      </c>
      <c r="BS728">
        <v>0.156803041</v>
      </c>
      <c r="BT728">
        <v>0.99975147599999903</v>
      </c>
      <c r="BU728">
        <v>0.99975147599999903</v>
      </c>
      <c r="BV728">
        <v>1</v>
      </c>
      <c r="BW728">
        <v>0.99044583500000005</v>
      </c>
      <c r="BX728">
        <v>158.48481607982299</v>
      </c>
      <c r="BY728">
        <v>0</v>
      </c>
      <c r="BZ728">
        <v>0</v>
      </c>
      <c r="CA728">
        <v>0</v>
      </c>
      <c r="CB728">
        <v>37490083.580246501</v>
      </c>
      <c r="CC728">
        <v>0</v>
      </c>
      <c r="CD728">
        <v>0</v>
      </c>
      <c r="CE728">
        <v>0</v>
      </c>
    </row>
    <row r="729" spans="1:83" x14ac:dyDescent="0.25">
      <c r="A729">
        <v>245</v>
      </c>
      <c r="B729" t="s">
        <v>93</v>
      </c>
      <c r="C729">
        <v>1</v>
      </c>
      <c r="D729">
        <v>2021</v>
      </c>
      <c r="E729">
        <v>2019</v>
      </c>
      <c r="F729">
        <v>0.28527464670529001</v>
      </c>
      <c r="G729">
        <v>1.7072494733889901E-2</v>
      </c>
      <c r="H729">
        <v>0.201762190039012</v>
      </c>
      <c r="I729">
        <v>0.49589066852180702</v>
      </c>
      <c r="J729">
        <v>274.939202811776</v>
      </c>
      <c r="K729">
        <v>133.55494018491399</v>
      </c>
      <c r="L729">
        <v>107.08092890362801</v>
      </c>
      <c r="M729">
        <v>84.858410997622897</v>
      </c>
      <c r="N729">
        <v>233142.37774868999</v>
      </c>
      <c r="O729">
        <v>28973.9245483058</v>
      </c>
      <c r="P729">
        <v>427068.90153076401</v>
      </c>
      <c r="Q729">
        <v>1324528.5849856001</v>
      </c>
      <c r="R729">
        <v>1603.41932137817</v>
      </c>
      <c r="S729">
        <v>226657604.543863</v>
      </c>
      <c r="T729">
        <v>141358.908129563</v>
      </c>
      <c r="U729">
        <v>45.86</v>
      </c>
      <c r="V729">
        <v>36788.7452967309</v>
      </c>
      <c r="W729">
        <v>3.2440291311817298E-4</v>
      </c>
      <c r="X729">
        <v>3.4071826482877801</v>
      </c>
      <c r="Y729">
        <v>3.4071826482877801</v>
      </c>
      <c r="Z729">
        <v>4.2930404745826403</v>
      </c>
      <c r="AA729">
        <v>3.0442215119017</v>
      </c>
      <c r="AB729">
        <v>141.38426262686099</v>
      </c>
      <c r="AC729">
        <v>0</v>
      </c>
      <c r="AD729">
        <v>0</v>
      </c>
      <c r="AE729">
        <v>0</v>
      </c>
      <c r="AF729">
        <v>33522351.744522899</v>
      </c>
      <c r="AG729">
        <v>0</v>
      </c>
      <c r="AH729">
        <v>0</v>
      </c>
      <c r="AI729">
        <v>0</v>
      </c>
      <c r="AJ729">
        <v>130.14775753662701</v>
      </c>
      <c r="AK729">
        <v>130.14775753662701</v>
      </c>
      <c r="AL729">
        <v>102.787888429045</v>
      </c>
      <c r="AM729">
        <v>81.814189485721201</v>
      </c>
      <c r="AN729">
        <v>133.55494018491399</v>
      </c>
      <c r="AO729">
        <v>133.55494018491399</v>
      </c>
      <c r="AP729">
        <v>107.08092890362801</v>
      </c>
      <c r="AQ729">
        <v>84.858410997622897</v>
      </c>
      <c r="AR729">
        <v>64659668.059318103</v>
      </c>
      <c r="AS729">
        <v>3869610.75997122</v>
      </c>
      <c r="AT729">
        <v>45730934.681766197</v>
      </c>
      <c r="AU729">
        <v>112397391.042808</v>
      </c>
      <c r="AV729">
        <v>1.0272159239435801</v>
      </c>
      <c r="AW729">
        <v>1.0272159239435801</v>
      </c>
      <c r="AX729">
        <v>1.04276751842282</v>
      </c>
      <c r="AY729">
        <v>1.03822324265088</v>
      </c>
      <c r="AZ729">
        <v>1.0272431383649401</v>
      </c>
      <c r="BA729">
        <v>1.0272431383649401</v>
      </c>
      <c r="BB729">
        <v>1.04276751842282</v>
      </c>
      <c r="BC729">
        <v>1.03885029033037</v>
      </c>
      <c r="BD729">
        <v>0.88127353549829901</v>
      </c>
      <c r="BE729">
        <v>0.88127353549829901</v>
      </c>
      <c r="BF729">
        <v>0.88076255771224699</v>
      </c>
      <c r="BG729">
        <v>0.94712614780601401</v>
      </c>
      <c r="BH729">
        <v>0.14845984000000001</v>
      </c>
      <c r="BI729">
        <v>0.14845984000000001</v>
      </c>
      <c r="BJ729">
        <v>0.16933219299999999</v>
      </c>
      <c r="BK729">
        <v>0.20689772000000001</v>
      </c>
      <c r="BL729">
        <v>0.148460025</v>
      </c>
      <c r="BM729">
        <v>0.148460025</v>
      </c>
      <c r="BN729">
        <v>0.16933219299999999</v>
      </c>
      <c r="BO729">
        <v>0.20705116899999901</v>
      </c>
      <c r="BP729">
        <v>8.0653159999999995E-3</v>
      </c>
      <c r="BQ729">
        <v>8.0653159999999995E-3</v>
      </c>
      <c r="BR729">
        <v>8.0653159999999995E-3</v>
      </c>
      <c r="BS729">
        <v>0.156803041</v>
      </c>
      <c r="BT729">
        <v>0.99975147599999903</v>
      </c>
      <c r="BU729">
        <v>0.99975147599999903</v>
      </c>
      <c r="BV729">
        <v>1</v>
      </c>
      <c r="BW729">
        <v>0.99044583500000005</v>
      </c>
      <c r="BX729">
        <v>148.81818246921199</v>
      </c>
      <c r="BY729">
        <v>0</v>
      </c>
      <c r="BZ729">
        <v>0</v>
      </c>
      <c r="CA729">
        <v>0</v>
      </c>
      <c r="CB729">
        <v>34428307.097457796</v>
      </c>
      <c r="CC729">
        <v>0</v>
      </c>
      <c r="CD729">
        <v>0</v>
      </c>
      <c r="CE729">
        <v>0</v>
      </c>
    </row>
    <row r="730" spans="1:83" x14ac:dyDescent="0.25">
      <c r="A730">
        <v>267</v>
      </c>
      <c r="B730" t="s">
        <v>93</v>
      </c>
      <c r="C730">
        <v>1</v>
      </c>
      <c r="D730">
        <v>2022</v>
      </c>
      <c r="E730">
        <v>2020</v>
      </c>
      <c r="F730">
        <v>0.28065139891324098</v>
      </c>
      <c r="G730">
        <v>1.71613123724383E-2</v>
      </c>
      <c r="H730">
        <v>0.20305657026639001</v>
      </c>
      <c r="I730">
        <v>0.49913071844793</v>
      </c>
      <c r="J730">
        <v>270.21459682454901</v>
      </c>
      <c r="K730">
        <v>133.689849007172</v>
      </c>
      <c r="L730">
        <v>107.18387134107699</v>
      </c>
      <c r="M730">
        <v>84.941393102719701</v>
      </c>
      <c r="N730">
        <v>234839.58993473399</v>
      </c>
      <c r="O730">
        <v>29135.227406801801</v>
      </c>
      <c r="P730">
        <v>429985.64386540803</v>
      </c>
      <c r="Q730">
        <v>1333709.5714130099</v>
      </c>
      <c r="R730">
        <v>1596.7834911687</v>
      </c>
      <c r="S730">
        <v>226968897.731888</v>
      </c>
      <c r="T730">
        <v>142141.31031989001</v>
      </c>
      <c r="U730">
        <v>45.86</v>
      </c>
      <c r="V730">
        <v>37156.1775437904</v>
      </c>
      <c r="W730">
        <v>3.2260738743726297E-4</v>
      </c>
      <c r="X730">
        <v>3.5420914705450399</v>
      </c>
      <c r="Y730">
        <v>3.5420914705450399</v>
      </c>
      <c r="Z730">
        <v>4.3959829120321698</v>
      </c>
      <c r="AA730">
        <v>3.1272036169985098</v>
      </c>
      <c r="AB730">
        <v>136.52474781737601</v>
      </c>
      <c r="AC730">
        <v>0</v>
      </c>
      <c r="AD730">
        <v>0</v>
      </c>
      <c r="AE730">
        <v>0</v>
      </c>
      <c r="AF730">
        <v>32303469.338969901</v>
      </c>
      <c r="AG730">
        <v>0</v>
      </c>
      <c r="AH730">
        <v>0</v>
      </c>
      <c r="AI730">
        <v>0</v>
      </c>
      <c r="AJ730">
        <v>130.14775753662701</v>
      </c>
      <c r="AK730">
        <v>130.14775753662701</v>
      </c>
      <c r="AL730">
        <v>102.787888429045</v>
      </c>
      <c r="AM730">
        <v>81.814189485721201</v>
      </c>
      <c r="AN730">
        <v>133.689849007172</v>
      </c>
      <c r="AO730">
        <v>133.689849007172</v>
      </c>
      <c r="AP730">
        <v>107.18387134107699</v>
      </c>
      <c r="AQ730">
        <v>84.941393102719701</v>
      </c>
      <c r="AR730">
        <v>63699138.658250898</v>
      </c>
      <c r="AS730">
        <v>3895084.15280496</v>
      </c>
      <c r="AT730">
        <v>46087525.9305804</v>
      </c>
      <c r="AU730">
        <v>113287148.990252</v>
      </c>
      <c r="AV730">
        <v>1.02818804425086</v>
      </c>
      <c r="AW730">
        <v>1.02818804425086</v>
      </c>
      <c r="AX730">
        <v>1.04369334781518</v>
      </c>
      <c r="AY730">
        <v>1.0391587821092001</v>
      </c>
      <c r="AZ730">
        <v>1.0282152844269601</v>
      </c>
      <c r="BA730">
        <v>1.0282152844269601</v>
      </c>
      <c r="BB730">
        <v>1.04369334781518</v>
      </c>
      <c r="BC730">
        <v>1.0397863948192301</v>
      </c>
      <c r="BD730">
        <v>0.88159430690805496</v>
      </c>
      <c r="BE730">
        <v>0.88159430690805496</v>
      </c>
      <c r="BF730">
        <v>0.881063323868439</v>
      </c>
      <c r="BG730">
        <v>0.94745439864207104</v>
      </c>
      <c r="BH730">
        <v>0.14845984000000001</v>
      </c>
      <c r="BI730">
        <v>0.14845984000000001</v>
      </c>
      <c r="BJ730">
        <v>0.16933219299999999</v>
      </c>
      <c r="BK730">
        <v>0.20689772000000001</v>
      </c>
      <c r="BL730">
        <v>0.148460025</v>
      </c>
      <c r="BM730">
        <v>0.148460025</v>
      </c>
      <c r="BN730">
        <v>0.16933219299999999</v>
      </c>
      <c r="BO730">
        <v>0.20705116899999901</v>
      </c>
      <c r="BP730">
        <v>8.0653159999999995E-3</v>
      </c>
      <c r="BQ730">
        <v>8.0653159999999995E-3</v>
      </c>
      <c r="BR730">
        <v>8.0653159999999995E-3</v>
      </c>
      <c r="BS730">
        <v>0.156803041</v>
      </c>
      <c r="BT730">
        <v>0.99975147599999903</v>
      </c>
      <c r="BU730">
        <v>0.99975147599999903</v>
      </c>
      <c r="BV730">
        <v>1</v>
      </c>
      <c r="BW730">
        <v>0.99044583500000005</v>
      </c>
      <c r="BX730">
        <v>141.38426262686099</v>
      </c>
      <c r="BY730">
        <v>0</v>
      </c>
      <c r="BZ730">
        <v>0</v>
      </c>
      <c r="CA730">
        <v>0</v>
      </c>
      <c r="CB730">
        <v>32962663.1650717</v>
      </c>
      <c r="CC730">
        <v>0</v>
      </c>
      <c r="CD730">
        <v>0</v>
      </c>
      <c r="CE730">
        <v>0</v>
      </c>
    </row>
    <row r="731" spans="1:83" x14ac:dyDescent="0.25">
      <c r="A731">
        <v>289</v>
      </c>
      <c r="B731" t="s">
        <v>93</v>
      </c>
      <c r="C731">
        <v>1</v>
      </c>
      <c r="D731">
        <v>2023</v>
      </c>
      <c r="E731">
        <v>2021</v>
      </c>
      <c r="F731">
        <v>0.27945758126808501</v>
      </c>
      <c r="G731">
        <v>1.7188002775294701E-2</v>
      </c>
      <c r="H731">
        <v>0.20339020960729101</v>
      </c>
      <c r="I731">
        <v>0.49996420634932798</v>
      </c>
      <c r="J731">
        <v>268.919168883792</v>
      </c>
      <c r="K731">
        <v>133.81636828521999</v>
      </c>
      <c r="L731">
        <v>107.279035389364</v>
      </c>
      <c r="M731">
        <v>85.017933505233799</v>
      </c>
      <c r="N731">
        <v>236401.27971925601</v>
      </c>
      <c r="O731">
        <v>29322.8045697013</v>
      </c>
      <c r="P731">
        <v>432817.20279131603</v>
      </c>
      <c r="Q731">
        <v>1342510.5233352501</v>
      </c>
      <c r="R731">
        <v>1597.2462700287099</v>
      </c>
      <c r="S731">
        <v>228291283.562897</v>
      </c>
      <c r="T731">
        <v>142928.04299915099</v>
      </c>
      <c r="U731">
        <v>45.86</v>
      </c>
      <c r="V731">
        <v>37527.2795668939</v>
      </c>
      <c r="W731">
        <v>3.2082179974501001E-4</v>
      </c>
      <c r="X731">
        <v>3.6686107485928101</v>
      </c>
      <c r="Y731">
        <v>3.6686107485928101</v>
      </c>
      <c r="Z731">
        <v>4.4911469603190799</v>
      </c>
      <c r="AA731">
        <v>3.2037440195125999</v>
      </c>
      <c r="AB731">
        <v>135.102800598572</v>
      </c>
      <c r="AC731">
        <v>0</v>
      </c>
      <c r="AD731">
        <v>0</v>
      </c>
      <c r="AE731">
        <v>0</v>
      </c>
      <c r="AF731">
        <v>32163369.219064798</v>
      </c>
      <c r="AG731">
        <v>0</v>
      </c>
      <c r="AH731">
        <v>0</v>
      </c>
      <c r="AI731">
        <v>0</v>
      </c>
      <c r="AJ731">
        <v>130.14775753662701</v>
      </c>
      <c r="AK731">
        <v>130.14775753662701</v>
      </c>
      <c r="AL731">
        <v>102.787888429045</v>
      </c>
      <c r="AM731">
        <v>81.814189485721201</v>
      </c>
      <c r="AN731">
        <v>133.81636828521999</v>
      </c>
      <c r="AO731">
        <v>133.81636828521999</v>
      </c>
      <c r="AP731">
        <v>107.279035389364</v>
      </c>
      <c r="AQ731">
        <v>85.017933505233799</v>
      </c>
      <c r="AR731">
        <v>63797729.929073997</v>
      </c>
      <c r="AS731">
        <v>3923871.2154546902</v>
      </c>
      <c r="AT731">
        <v>46432212.015375301</v>
      </c>
      <c r="AU731">
        <v>114137470.40299299</v>
      </c>
      <c r="AV731">
        <v>1.0290769165212601</v>
      </c>
      <c r="AW731">
        <v>1.0290769165212601</v>
      </c>
      <c r="AX731">
        <v>1.0445868341522799</v>
      </c>
      <c r="AY731">
        <v>1.0400502252449499</v>
      </c>
      <c r="AZ731">
        <v>1.0291041802466001</v>
      </c>
      <c r="BA731">
        <v>1.0291041802466001</v>
      </c>
      <c r="BB731">
        <v>1.0445868341522799</v>
      </c>
      <c r="BC731">
        <v>1.0406783763530201</v>
      </c>
      <c r="BD731">
        <v>0.88188743823731097</v>
      </c>
      <c r="BE731">
        <v>0.88188743823731097</v>
      </c>
      <c r="BF731">
        <v>0.88135342456768195</v>
      </c>
      <c r="BG731">
        <v>0.94776700420439497</v>
      </c>
      <c r="BH731">
        <v>0.14845984000000001</v>
      </c>
      <c r="BI731">
        <v>0.14845984000000001</v>
      </c>
      <c r="BJ731">
        <v>0.16933219299999999</v>
      </c>
      <c r="BK731">
        <v>0.20689772000000001</v>
      </c>
      <c r="BL731">
        <v>0.148460025</v>
      </c>
      <c r="BM731">
        <v>0.148460025</v>
      </c>
      <c r="BN731">
        <v>0.16933219299999999</v>
      </c>
      <c r="BO731">
        <v>0.20705116899999901</v>
      </c>
      <c r="BP731">
        <v>8.0653159999999995E-3</v>
      </c>
      <c r="BQ731">
        <v>8.0653159999999995E-3</v>
      </c>
      <c r="BR731">
        <v>8.0653159999999995E-3</v>
      </c>
      <c r="BS731">
        <v>0.156803041</v>
      </c>
      <c r="BT731">
        <v>0.99975147599999903</v>
      </c>
      <c r="BU731">
        <v>0.99975147599999903</v>
      </c>
      <c r="BV731">
        <v>1</v>
      </c>
      <c r="BW731">
        <v>0.99044583500000005</v>
      </c>
      <c r="BX731">
        <v>136.52474781737601</v>
      </c>
      <c r="BY731">
        <v>0</v>
      </c>
      <c r="BZ731">
        <v>0</v>
      </c>
      <c r="CA731">
        <v>0</v>
      </c>
      <c r="CB731">
        <v>32061415.793375801</v>
      </c>
      <c r="CC731">
        <v>0</v>
      </c>
      <c r="CD731">
        <v>0</v>
      </c>
      <c r="CE731">
        <v>0</v>
      </c>
    </row>
    <row r="732" spans="1:83" x14ac:dyDescent="0.25">
      <c r="A732">
        <v>311</v>
      </c>
      <c r="B732" t="s">
        <v>93</v>
      </c>
      <c r="C732">
        <v>1</v>
      </c>
      <c r="D732">
        <v>2024</v>
      </c>
      <c r="E732">
        <v>2022</v>
      </c>
      <c r="F732">
        <v>0.15741451950704599</v>
      </c>
      <c r="G732">
        <v>1.83992342632609E-2</v>
      </c>
      <c r="H732">
        <v>0.23263455548755901</v>
      </c>
      <c r="I732">
        <v>0.59155169074213299</v>
      </c>
      <c r="J732">
        <v>148.39981407715899</v>
      </c>
      <c r="K732">
        <v>148.39981407715899</v>
      </c>
      <c r="L732">
        <v>121.83863602250401</v>
      </c>
      <c r="M732">
        <v>99.558627262067503</v>
      </c>
      <c r="N732">
        <v>240951.55089691799</v>
      </c>
      <c r="O732">
        <v>28163.3742867664</v>
      </c>
      <c r="P732">
        <v>433718.04501136398</v>
      </c>
      <c r="Q732">
        <v>1349683.98573673</v>
      </c>
      <c r="R732">
        <v>1580.53353459457</v>
      </c>
      <c r="S732">
        <v>227152904.742724</v>
      </c>
      <c r="T732">
        <v>143719.13013600899</v>
      </c>
      <c r="U732">
        <v>45.86</v>
      </c>
      <c r="V732">
        <v>37902.088018393799</v>
      </c>
      <c r="W732">
        <v>3.19046095036008E-4</v>
      </c>
      <c r="X732">
        <v>3.7842954813221099</v>
      </c>
      <c r="Y732">
        <v>3.7842954813221099</v>
      </c>
      <c r="Z732">
        <v>4.5829865342489002</v>
      </c>
      <c r="AA732">
        <v>3.2766767171365601</v>
      </c>
      <c r="AB732">
        <v>14.467761059209799</v>
      </c>
      <c r="AC732">
        <v>14.467761059209799</v>
      </c>
      <c r="AD732">
        <v>14.467761059209799</v>
      </c>
      <c r="AE732">
        <v>14.467761059209799</v>
      </c>
      <c r="AF732">
        <v>3420197.2290696199</v>
      </c>
      <c r="AG732">
        <v>424235.33010034502</v>
      </c>
      <c r="AH732">
        <v>6261895.8723003296</v>
      </c>
      <c r="AI732">
        <v>19423121.471089199</v>
      </c>
      <c r="AJ732">
        <v>130.14775753662701</v>
      </c>
      <c r="AK732">
        <v>130.14775753662701</v>
      </c>
      <c r="AL732">
        <v>102.787888429045</v>
      </c>
      <c r="AM732">
        <v>81.814189485721201</v>
      </c>
      <c r="AN732">
        <v>133.93205301794899</v>
      </c>
      <c r="AO732">
        <v>133.93205301794899</v>
      </c>
      <c r="AP732">
        <v>107.370874963294</v>
      </c>
      <c r="AQ732">
        <v>85.090866202857697</v>
      </c>
      <c r="AR732">
        <v>35757165.3547059</v>
      </c>
      <c r="AS732">
        <v>4179439.5079415799</v>
      </c>
      <c r="AT732">
        <v>52843615.022531703</v>
      </c>
      <c r="AU732">
        <v>134372684.85754499</v>
      </c>
      <c r="AV732">
        <v>1.0316519248925899</v>
      </c>
      <c r="AW732">
        <v>1.0316519248925899</v>
      </c>
      <c r="AX732">
        <v>1.04486947317208</v>
      </c>
      <c r="AY732">
        <v>1.0407726769035199</v>
      </c>
      <c r="AZ732">
        <v>1.0316792568386</v>
      </c>
      <c r="BA732">
        <v>1.0316792568386</v>
      </c>
      <c r="BB732">
        <v>1.04486947317208</v>
      </c>
      <c r="BC732">
        <v>1.04140126434514</v>
      </c>
      <c r="BD732">
        <v>0.88273617031628304</v>
      </c>
      <c r="BE732">
        <v>0.88273617031628304</v>
      </c>
      <c r="BF732">
        <v>0.88144514462530799</v>
      </c>
      <c r="BG732">
        <v>0.94802021529108105</v>
      </c>
      <c r="BH732">
        <v>0.14845984000000001</v>
      </c>
      <c r="BI732">
        <v>0.14845984000000001</v>
      </c>
      <c r="BJ732">
        <v>0.16933219299999999</v>
      </c>
      <c r="BK732">
        <v>0.20689772000000001</v>
      </c>
      <c r="BL732">
        <v>0.148460025</v>
      </c>
      <c r="BM732">
        <v>0.148460025</v>
      </c>
      <c r="BN732">
        <v>0.16933219299999999</v>
      </c>
      <c r="BO732">
        <v>0.20705116899999901</v>
      </c>
      <c r="BP732">
        <v>8.0653159999999995E-3</v>
      </c>
      <c r="BQ732">
        <v>8.0653159999999995E-3</v>
      </c>
      <c r="BR732">
        <v>8.0653159999999995E-3</v>
      </c>
      <c r="BS732">
        <v>0.156803041</v>
      </c>
      <c r="BT732">
        <v>0.99975147599999903</v>
      </c>
      <c r="BU732">
        <v>0.99975147599999903</v>
      </c>
      <c r="BV732">
        <v>1</v>
      </c>
      <c r="BW732">
        <v>0.99044583500000005</v>
      </c>
      <c r="BX732">
        <v>14.467761059209799</v>
      </c>
      <c r="BY732">
        <v>14.467761059209799</v>
      </c>
      <c r="BZ732">
        <v>14.467761059209799</v>
      </c>
      <c r="CA732">
        <v>14.467761059209799</v>
      </c>
      <c r="CB732">
        <v>3420197.2290696199</v>
      </c>
      <c r="CC732">
        <v>424235.33010034502</v>
      </c>
      <c r="CD732">
        <v>6261895.8723003296</v>
      </c>
      <c r="CE732">
        <v>19423121.471089199</v>
      </c>
    </row>
    <row r="733" spans="1:83" x14ac:dyDescent="0.25">
      <c r="A733">
        <v>333</v>
      </c>
      <c r="B733" t="s">
        <v>93</v>
      </c>
      <c r="C733">
        <v>1</v>
      </c>
      <c r="D733">
        <v>2025</v>
      </c>
      <c r="E733">
        <v>2023</v>
      </c>
      <c r="F733">
        <v>0.15767417224659899</v>
      </c>
      <c r="G733">
        <v>1.84302960048012E-2</v>
      </c>
      <c r="H733">
        <v>0.23251356275468299</v>
      </c>
      <c r="I733">
        <v>0.59138196899391504</v>
      </c>
      <c r="J733">
        <v>148.66774658872501</v>
      </c>
      <c r="K733">
        <v>148.66774658872501</v>
      </c>
      <c r="L733">
        <v>121.80048883693701</v>
      </c>
      <c r="M733">
        <v>99.550535005356295</v>
      </c>
      <c r="N733">
        <v>242556.014858927</v>
      </c>
      <c r="O733">
        <v>28352.0064694133</v>
      </c>
      <c r="P733">
        <v>436583.689944938</v>
      </c>
      <c r="Q733">
        <v>1358603.4972825199</v>
      </c>
      <c r="R733">
        <v>1582.5467013591001</v>
      </c>
      <c r="S733">
        <v>228701096.93184501</v>
      </c>
      <c r="T733">
        <v>144514.595831791</v>
      </c>
      <c r="U733">
        <v>45.86</v>
      </c>
      <c r="V733">
        <v>38280.639916712702</v>
      </c>
      <c r="W733">
        <v>3.1728021860929898E-4</v>
      </c>
      <c r="X733">
        <v>4.1194270464885303</v>
      </c>
      <c r="Y733">
        <v>4.1194270464885303</v>
      </c>
      <c r="Z733">
        <v>4.6120384022824901</v>
      </c>
      <c r="AA733">
        <v>3.3357835140254601</v>
      </c>
      <c r="AB733">
        <v>14.400562005609601</v>
      </c>
      <c r="AC733">
        <v>14.400562005609601</v>
      </c>
      <c r="AD733">
        <v>14.400562005609601</v>
      </c>
      <c r="AE733">
        <v>14.400562005609601</v>
      </c>
      <c r="AF733">
        <v>3469837.7490388802</v>
      </c>
      <c r="AG733">
        <v>405568.41770377202</v>
      </c>
      <c r="AH733">
        <v>6245783.6001379304</v>
      </c>
      <c r="AI733">
        <v>19436207.924580101</v>
      </c>
      <c r="AJ733">
        <v>130.14775753662701</v>
      </c>
      <c r="AK733">
        <v>130.14775753662701</v>
      </c>
      <c r="AL733">
        <v>102.787888429045</v>
      </c>
      <c r="AM733">
        <v>81.814189485721201</v>
      </c>
      <c r="AN733">
        <v>134.26718458311501</v>
      </c>
      <c r="AO733">
        <v>134.26718458311501</v>
      </c>
      <c r="AP733">
        <v>107.39992683132699</v>
      </c>
      <c r="AQ733">
        <v>85.149972999746595</v>
      </c>
      <c r="AR733">
        <v>36060256.150618002</v>
      </c>
      <c r="AS733">
        <v>4215028.9130766401</v>
      </c>
      <c r="AT733">
        <v>53176106.853527501</v>
      </c>
      <c r="AU733">
        <v>135249705.01462299</v>
      </c>
      <c r="AV733">
        <v>1.03254497697184</v>
      </c>
      <c r="AW733">
        <v>1.03254497697184</v>
      </c>
      <c r="AX733">
        <v>1.04576694387463</v>
      </c>
      <c r="AY733">
        <v>1.0416668224374499</v>
      </c>
      <c r="AZ733">
        <v>1.03257233257782</v>
      </c>
      <c r="BA733">
        <v>1.03257233257782</v>
      </c>
      <c r="BB733">
        <v>1.04576694387463</v>
      </c>
      <c r="BC733">
        <v>1.0422959499092499</v>
      </c>
      <c r="BD733">
        <v>0.88303007138642797</v>
      </c>
      <c r="BE733">
        <v>0.88303007138642797</v>
      </c>
      <c r="BF733">
        <v>0.88173633712259603</v>
      </c>
      <c r="BG733">
        <v>0.948333469258131</v>
      </c>
      <c r="BH733">
        <v>0.14845984000000001</v>
      </c>
      <c r="BI733">
        <v>0.14845984000000001</v>
      </c>
      <c r="BJ733">
        <v>0.16933219299999999</v>
      </c>
      <c r="BK733">
        <v>0.20689772000000001</v>
      </c>
      <c r="BL733">
        <v>0.148460025</v>
      </c>
      <c r="BM733">
        <v>0.148460025</v>
      </c>
      <c r="BN733">
        <v>0.16933219299999999</v>
      </c>
      <c r="BO733">
        <v>0.20705116899999901</v>
      </c>
      <c r="BP733">
        <v>8.0653159999999995E-3</v>
      </c>
      <c r="BQ733">
        <v>8.0653159999999995E-3</v>
      </c>
      <c r="BR733">
        <v>8.0653159999999995E-3</v>
      </c>
      <c r="BS733">
        <v>0.156803041</v>
      </c>
      <c r="BT733">
        <v>0.99975147599999903</v>
      </c>
      <c r="BU733">
        <v>0.99975147599999903</v>
      </c>
      <c r="BV733">
        <v>1</v>
      </c>
      <c r="BW733">
        <v>0.99044583500000005</v>
      </c>
      <c r="BX733">
        <v>14.400562005609601</v>
      </c>
      <c r="BY733">
        <v>14.400562005609601</v>
      </c>
      <c r="BZ733">
        <v>14.400562005609601</v>
      </c>
      <c r="CA733">
        <v>14.400562005609601</v>
      </c>
      <c r="CB733">
        <v>3469837.7490388802</v>
      </c>
      <c r="CC733">
        <v>405568.41770377202</v>
      </c>
      <c r="CD733">
        <v>6245783.6001379304</v>
      </c>
      <c r="CE733">
        <v>19436207.924580101</v>
      </c>
    </row>
    <row r="734" spans="1:83" x14ac:dyDescent="0.25">
      <c r="A734">
        <v>355</v>
      </c>
      <c r="B734" t="s">
        <v>93</v>
      </c>
      <c r="C734">
        <v>1</v>
      </c>
      <c r="D734">
        <v>2026</v>
      </c>
      <c r="E734">
        <v>2024</v>
      </c>
      <c r="F734">
        <v>0.15769979026210501</v>
      </c>
      <c r="G734">
        <v>1.84333932223785E-2</v>
      </c>
      <c r="H734">
        <v>0.23252538886561799</v>
      </c>
      <c r="I734">
        <v>0.59134142764989694</v>
      </c>
      <c r="J734">
        <v>148.72987013294201</v>
      </c>
      <c r="K734">
        <v>148.72987013294201</v>
      </c>
      <c r="L734">
        <v>121.83863277411901</v>
      </c>
      <c r="M734">
        <v>99.569583616236599</v>
      </c>
      <c r="N734">
        <v>244160.547066787</v>
      </c>
      <c r="O734">
        <v>28539.716926653698</v>
      </c>
      <c r="P734">
        <v>439468.68562827498</v>
      </c>
      <c r="Q734">
        <v>1367584.5532666801</v>
      </c>
      <c r="R734">
        <v>1584.6513577113001</v>
      </c>
      <c r="S734">
        <v>230272763.18171301</v>
      </c>
      <c r="T734">
        <v>145314.46432122</v>
      </c>
      <c r="U734">
        <v>45.86</v>
      </c>
      <c r="V734">
        <v>38662.972649998999</v>
      </c>
      <c r="W734">
        <v>3.1552411606668602E-4</v>
      </c>
      <c r="X734">
        <v>4.2356557719665799</v>
      </c>
      <c r="Y734">
        <v>4.2356557719665799</v>
      </c>
      <c r="Z734">
        <v>4.7042875207246704</v>
      </c>
      <c r="AA734">
        <v>3.4089373061662198</v>
      </c>
      <c r="AB734">
        <v>14.346456824349101</v>
      </c>
      <c r="AC734">
        <v>14.346456824349101</v>
      </c>
      <c r="AD734">
        <v>14.346456824349101</v>
      </c>
      <c r="AE734">
        <v>14.346456824349101</v>
      </c>
      <c r="AF734">
        <v>3479819.3946597902</v>
      </c>
      <c r="AG734">
        <v>406750.83669710701</v>
      </c>
      <c r="AH734">
        <v>6263429.0580101097</v>
      </c>
      <c r="AI734">
        <v>19491146.415173501</v>
      </c>
      <c r="AJ734">
        <v>130.14775753662701</v>
      </c>
      <c r="AK734">
        <v>130.14775753662701</v>
      </c>
      <c r="AL734">
        <v>102.787888429045</v>
      </c>
      <c r="AM734">
        <v>81.814189485721201</v>
      </c>
      <c r="AN734">
        <v>134.38341330859299</v>
      </c>
      <c r="AO734">
        <v>134.38341330859299</v>
      </c>
      <c r="AP734">
        <v>107.49217594977</v>
      </c>
      <c r="AQ734">
        <v>85.223126791887395</v>
      </c>
      <c r="AR734">
        <v>36313966.456831597</v>
      </c>
      <c r="AS734">
        <v>4244708.3921321603</v>
      </c>
      <c r="AT734">
        <v>53544263.8039883</v>
      </c>
      <c r="AU734">
        <v>136169824.528761</v>
      </c>
      <c r="AV734">
        <v>1.03343292740026</v>
      </c>
      <c r="AW734">
        <v>1.03343292740026</v>
      </c>
      <c r="AX734">
        <v>1.04666531528539</v>
      </c>
      <c r="AY734">
        <v>1.0425619952003899</v>
      </c>
      <c r="AZ734">
        <v>1.0334603065310499</v>
      </c>
      <c r="BA734">
        <v>1.0334603065310499</v>
      </c>
      <c r="BB734">
        <v>1.04666531528539</v>
      </c>
      <c r="BC734">
        <v>1.04319166332277</v>
      </c>
      <c r="BD734">
        <v>0.88332213798202897</v>
      </c>
      <c r="BE734">
        <v>0.88332213798202897</v>
      </c>
      <c r="BF734">
        <v>0.88202766792411602</v>
      </c>
      <c r="BG734">
        <v>0.94864691744209795</v>
      </c>
      <c r="BH734">
        <v>0.14845984000000001</v>
      </c>
      <c r="BI734">
        <v>0.14845984000000001</v>
      </c>
      <c r="BJ734">
        <v>0.16933219299999999</v>
      </c>
      <c r="BK734">
        <v>0.20689772000000001</v>
      </c>
      <c r="BL734">
        <v>0.148460025</v>
      </c>
      <c r="BM734">
        <v>0.148460025</v>
      </c>
      <c r="BN734">
        <v>0.16933219299999999</v>
      </c>
      <c r="BO734">
        <v>0.20705116899999901</v>
      </c>
      <c r="BP734">
        <v>8.0653159999999995E-3</v>
      </c>
      <c r="BQ734">
        <v>8.0653159999999995E-3</v>
      </c>
      <c r="BR734">
        <v>8.0653159999999995E-3</v>
      </c>
      <c r="BS734">
        <v>0.156803041</v>
      </c>
      <c r="BT734">
        <v>0.99975147599999903</v>
      </c>
      <c r="BU734">
        <v>0.99975147599999903</v>
      </c>
      <c r="BV734">
        <v>1</v>
      </c>
      <c r="BW734">
        <v>0.99044583500000005</v>
      </c>
      <c r="BX734">
        <v>14.346456824349101</v>
      </c>
      <c r="BY734">
        <v>14.346456824349101</v>
      </c>
      <c r="BZ734">
        <v>14.346456824349101</v>
      </c>
      <c r="CA734">
        <v>14.346456824349101</v>
      </c>
      <c r="CB734">
        <v>3479819.3946597902</v>
      </c>
      <c r="CC734">
        <v>406750.83669710701</v>
      </c>
      <c r="CD734">
        <v>6263429.0580101097</v>
      </c>
      <c r="CE734">
        <v>19491146.415173501</v>
      </c>
    </row>
    <row r="735" spans="1:83" x14ac:dyDescent="0.25">
      <c r="A735">
        <v>377</v>
      </c>
      <c r="B735" t="s">
        <v>93</v>
      </c>
      <c r="C735">
        <v>1</v>
      </c>
      <c r="D735">
        <v>2027</v>
      </c>
      <c r="E735">
        <v>2025</v>
      </c>
      <c r="F735">
        <v>0.15767096677970599</v>
      </c>
      <c r="G735">
        <v>1.84318003636477E-2</v>
      </c>
      <c r="H735">
        <v>0.23251189267022801</v>
      </c>
      <c r="I735">
        <v>0.59138534018641697</v>
      </c>
      <c r="J735">
        <v>148.93352388907101</v>
      </c>
      <c r="K735">
        <v>148.93352388907101</v>
      </c>
      <c r="L735">
        <v>122.019063473522</v>
      </c>
      <c r="M735">
        <v>99.730910449351697</v>
      </c>
      <c r="N735">
        <v>245737.845383498</v>
      </c>
      <c r="O735">
        <v>28726.854413405901</v>
      </c>
      <c r="P735">
        <v>442313.57140494802</v>
      </c>
      <c r="Q735">
        <v>1376428.1682895699</v>
      </c>
      <c r="R735">
        <v>1588.5716324355899</v>
      </c>
      <c r="S735">
        <v>232120117.060022</v>
      </c>
      <c r="T735">
        <v>146118.75997315699</v>
      </c>
      <c r="U735">
        <v>45.86</v>
      </c>
      <c r="V735">
        <v>39049.123979820302</v>
      </c>
      <c r="W735">
        <v>3.1377773331106102E-4</v>
      </c>
      <c r="X735">
        <v>4.3512205290292796</v>
      </c>
      <c r="Y735">
        <v>4.3512205290292796</v>
      </c>
      <c r="Z735">
        <v>4.7966292210618198</v>
      </c>
      <c r="AA735">
        <v>3.48217514021515</v>
      </c>
      <c r="AB735">
        <v>14.4345458234154</v>
      </c>
      <c r="AC735">
        <v>14.4345458234154</v>
      </c>
      <c r="AD735">
        <v>14.4345458234154</v>
      </c>
      <c r="AE735">
        <v>14.4345458234154</v>
      </c>
      <c r="AF735">
        <v>3524346.6049057199</v>
      </c>
      <c r="AG735">
        <v>411957.85176508798</v>
      </c>
      <c r="AH735">
        <v>6343530.8806574801</v>
      </c>
      <c r="AI735">
        <v>19740461.901523098</v>
      </c>
      <c r="AJ735">
        <v>130.14775753662701</v>
      </c>
      <c r="AK735">
        <v>130.14775753662701</v>
      </c>
      <c r="AL735">
        <v>102.787888429045</v>
      </c>
      <c r="AM735">
        <v>81.814189485721201</v>
      </c>
      <c r="AN735">
        <v>134.49897806565599</v>
      </c>
      <c r="AO735">
        <v>134.49897806565599</v>
      </c>
      <c r="AP735">
        <v>107.584517650107</v>
      </c>
      <c r="AQ735">
        <v>85.296364625936306</v>
      </c>
      <c r="AR735">
        <v>36598603.2658723</v>
      </c>
      <c r="AS735">
        <v>4278391.6580368802</v>
      </c>
      <c r="AT735">
        <v>53970687.744460799</v>
      </c>
      <c r="AU735">
        <v>137272434.39165199</v>
      </c>
      <c r="AV735">
        <v>1.0343008160281799</v>
      </c>
      <c r="AW735">
        <v>1.0343008160281799</v>
      </c>
      <c r="AX735">
        <v>1.0475461371449499</v>
      </c>
      <c r="AY735">
        <v>1.04343843256372</v>
      </c>
      <c r="AZ735">
        <v>1.0343282181522699</v>
      </c>
      <c r="BA735">
        <v>1.0343282181522699</v>
      </c>
      <c r="BB735">
        <v>1.0475461371449499</v>
      </c>
      <c r="BC735">
        <v>1.0440686300212101</v>
      </c>
      <c r="BD735">
        <v>0.88360745486432002</v>
      </c>
      <c r="BE735">
        <v>0.88360745486432002</v>
      </c>
      <c r="BF735">
        <v>0.88231315674836797</v>
      </c>
      <c r="BG735">
        <v>0.94895364319848596</v>
      </c>
      <c r="BH735">
        <v>0.14845984000000001</v>
      </c>
      <c r="BI735">
        <v>0.14845984000000001</v>
      </c>
      <c r="BJ735">
        <v>0.16933219299999999</v>
      </c>
      <c r="BK735">
        <v>0.20689772000000001</v>
      </c>
      <c r="BL735">
        <v>0.148460025</v>
      </c>
      <c r="BM735">
        <v>0.148460025</v>
      </c>
      <c r="BN735">
        <v>0.16933219299999999</v>
      </c>
      <c r="BO735">
        <v>0.20705116899999901</v>
      </c>
      <c r="BP735">
        <v>8.0653159999999995E-3</v>
      </c>
      <c r="BQ735">
        <v>8.0653159999999995E-3</v>
      </c>
      <c r="BR735">
        <v>8.0653159999999995E-3</v>
      </c>
      <c r="BS735">
        <v>0.156803041</v>
      </c>
      <c r="BT735">
        <v>0.99975147599999903</v>
      </c>
      <c r="BU735">
        <v>0.99975147599999903</v>
      </c>
      <c r="BV735">
        <v>1</v>
      </c>
      <c r="BW735">
        <v>0.99044583500000005</v>
      </c>
      <c r="BX735">
        <v>14.4345458234154</v>
      </c>
      <c r="BY735">
        <v>14.4345458234154</v>
      </c>
      <c r="BZ735">
        <v>14.4345458234154</v>
      </c>
      <c r="CA735">
        <v>14.4345458234154</v>
      </c>
      <c r="CB735">
        <v>3524346.6049057199</v>
      </c>
      <c r="CC735">
        <v>411957.85176508798</v>
      </c>
      <c r="CD735">
        <v>6343530.8806574801</v>
      </c>
      <c r="CE735">
        <v>19740461.901523098</v>
      </c>
    </row>
    <row r="736" spans="1:83" x14ac:dyDescent="0.25">
      <c r="A736">
        <v>399</v>
      </c>
      <c r="B736" t="s">
        <v>93</v>
      </c>
      <c r="C736">
        <v>1</v>
      </c>
      <c r="D736">
        <v>2028</v>
      </c>
      <c r="E736">
        <v>2026</v>
      </c>
      <c r="F736">
        <v>0.15760375389196701</v>
      </c>
      <c r="G736">
        <v>1.8426891544447099E-2</v>
      </c>
      <c r="H736">
        <v>0.23248049614656099</v>
      </c>
      <c r="I736">
        <v>0.59148885841702303</v>
      </c>
      <c r="J736">
        <v>149.236039769608</v>
      </c>
      <c r="K736">
        <v>149.236039769608</v>
      </c>
      <c r="L736">
        <v>122.299163414368</v>
      </c>
      <c r="M736">
        <v>99.992177583687806</v>
      </c>
      <c r="N736">
        <v>247298.69894368501</v>
      </c>
      <c r="O736">
        <v>28913.945207433499</v>
      </c>
      <c r="P736">
        <v>445135.29112906102</v>
      </c>
      <c r="Q736">
        <v>1385190.5876400799</v>
      </c>
      <c r="R736">
        <v>1593.7708493273001</v>
      </c>
      <c r="S736">
        <v>234168778.08526099</v>
      </c>
      <c r="T736">
        <v>146927.507291338</v>
      </c>
      <c r="U736">
        <v>45.86</v>
      </c>
      <c r="V736">
        <v>39439.132044892402</v>
      </c>
      <c r="W736">
        <v>3.12041016544734E-4</v>
      </c>
      <c r="X736">
        <v>4.4641742877450801</v>
      </c>
      <c r="Y736">
        <v>4.4641742877450801</v>
      </c>
      <c r="Z736">
        <v>4.8871670400875402</v>
      </c>
      <c r="AA736">
        <v>3.55388015273095</v>
      </c>
      <c r="AB736">
        <v>14.6241079452357</v>
      </c>
      <c r="AC736">
        <v>14.6241079452357</v>
      </c>
      <c r="AD736">
        <v>14.6241079452357</v>
      </c>
      <c r="AE736">
        <v>14.6241079452357</v>
      </c>
      <c r="AF736">
        <v>3593696.7771179299</v>
      </c>
      <c r="AG736">
        <v>420104.61986871902</v>
      </c>
      <c r="AH736">
        <v>6468441.4138686899</v>
      </c>
      <c r="AI736">
        <v>20129034.1119297</v>
      </c>
      <c r="AJ736">
        <v>130.14775753662701</v>
      </c>
      <c r="AK736">
        <v>130.14775753662701</v>
      </c>
      <c r="AL736">
        <v>102.787888429045</v>
      </c>
      <c r="AM736">
        <v>81.814189485721201</v>
      </c>
      <c r="AN736">
        <v>134.61193182437199</v>
      </c>
      <c r="AO736">
        <v>134.61193182437199</v>
      </c>
      <c r="AP736">
        <v>107.675055469132</v>
      </c>
      <c r="AQ736">
        <v>85.368069638452099</v>
      </c>
      <c r="AR736">
        <v>36905878.470532097</v>
      </c>
      <c r="AS736">
        <v>4315002.6768728103</v>
      </c>
      <c r="AT736">
        <v>54439673.711295597</v>
      </c>
      <c r="AU736">
        <v>138508223.22656</v>
      </c>
      <c r="AV736">
        <v>1.0351548601991301</v>
      </c>
      <c r="AW736">
        <v>1.0351548601991301</v>
      </c>
      <c r="AX736">
        <v>1.0484148977538601</v>
      </c>
      <c r="AY736">
        <v>1.0443019689922901</v>
      </c>
      <c r="AZ736">
        <v>1.0351822849497301</v>
      </c>
      <c r="BA736">
        <v>1.0351822849497301</v>
      </c>
      <c r="BB736">
        <v>1.0484148977538601</v>
      </c>
      <c r="BC736">
        <v>1.0449326879932099</v>
      </c>
      <c r="BD736">
        <v>0.88388807542554904</v>
      </c>
      <c r="BE736">
        <v>0.88388807542554904</v>
      </c>
      <c r="BF736">
        <v>0.882594590622229</v>
      </c>
      <c r="BG736">
        <v>0.94925569781918695</v>
      </c>
      <c r="BH736">
        <v>0.14845984000000001</v>
      </c>
      <c r="BI736">
        <v>0.14845984000000001</v>
      </c>
      <c r="BJ736">
        <v>0.16933219299999999</v>
      </c>
      <c r="BK736">
        <v>0.20689772000000001</v>
      </c>
      <c r="BL736">
        <v>0.148460025</v>
      </c>
      <c r="BM736">
        <v>0.148460025</v>
      </c>
      <c r="BN736">
        <v>0.16933219299999999</v>
      </c>
      <c r="BO736">
        <v>0.20705116899999901</v>
      </c>
      <c r="BP736">
        <v>8.0653159999999995E-3</v>
      </c>
      <c r="BQ736">
        <v>8.0653159999999995E-3</v>
      </c>
      <c r="BR736">
        <v>8.0653159999999995E-3</v>
      </c>
      <c r="BS736">
        <v>0.156803041</v>
      </c>
      <c r="BT736">
        <v>0.99975147599999903</v>
      </c>
      <c r="BU736">
        <v>0.99975147599999903</v>
      </c>
      <c r="BV736">
        <v>1</v>
      </c>
      <c r="BW736">
        <v>0.99044583500000005</v>
      </c>
      <c r="BX736">
        <v>14.6241079452357</v>
      </c>
      <c r="BY736">
        <v>14.6241079452357</v>
      </c>
      <c r="BZ736">
        <v>14.6241079452357</v>
      </c>
      <c r="CA736">
        <v>14.6241079452357</v>
      </c>
      <c r="CB736">
        <v>3593696.7771179299</v>
      </c>
      <c r="CC736">
        <v>420104.61986871902</v>
      </c>
      <c r="CD736">
        <v>6468441.4138686899</v>
      </c>
      <c r="CE736">
        <v>20129034.1119297</v>
      </c>
    </row>
    <row r="737" spans="1:83" x14ac:dyDescent="0.25">
      <c r="A737">
        <v>421</v>
      </c>
      <c r="B737" t="s">
        <v>93</v>
      </c>
      <c r="C737">
        <v>1</v>
      </c>
      <c r="D737">
        <v>2029</v>
      </c>
      <c r="E737">
        <v>2027</v>
      </c>
      <c r="F737">
        <v>0.15759373838138599</v>
      </c>
      <c r="G737">
        <v>1.8426864413030899E-2</v>
      </c>
      <c r="H737">
        <v>0.23247650937498801</v>
      </c>
      <c r="I737">
        <v>0.59150288783059402</v>
      </c>
      <c r="J737">
        <v>149.38445877469201</v>
      </c>
      <c r="K737">
        <v>149.38445877469201</v>
      </c>
      <c r="L737">
        <v>122.42572855430799</v>
      </c>
      <c r="M737">
        <v>100.100094188082</v>
      </c>
      <c r="N737">
        <v>248910.80149812199</v>
      </c>
      <c r="O737">
        <v>29104.2374986041</v>
      </c>
      <c r="P737">
        <v>448039.78721601103</v>
      </c>
      <c r="Q737">
        <v>1394224.10334765</v>
      </c>
      <c r="R737">
        <v>1597.0185480057301</v>
      </c>
      <c r="S737">
        <v>235944687.56738201</v>
      </c>
      <c r="T737">
        <v>147740.730915127</v>
      </c>
      <c r="U737">
        <v>45.86</v>
      </c>
      <c r="V737">
        <v>39833.035364846597</v>
      </c>
      <c r="W737">
        <v>3.1031391226777802E-4</v>
      </c>
      <c r="X737">
        <v>4.5753262214307497</v>
      </c>
      <c r="Y737">
        <v>4.5753262214307497</v>
      </c>
      <c r="Z737">
        <v>4.9764651086277798</v>
      </c>
      <c r="AA737">
        <v>3.6245296857261402</v>
      </c>
      <c r="AB737">
        <v>14.6613750166347</v>
      </c>
      <c r="AC737">
        <v>14.6613750166347</v>
      </c>
      <c r="AD737">
        <v>14.6613750166347</v>
      </c>
      <c r="AE737">
        <v>14.6613750166347</v>
      </c>
      <c r="AF737">
        <v>3625738.9663392399</v>
      </c>
      <c r="AG737">
        <v>423918.19389661303</v>
      </c>
      <c r="AH737">
        <v>6526295.4363820702</v>
      </c>
      <c r="AI737">
        <v>20308798.674904</v>
      </c>
      <c r="AJ737">
        <v>130.14775753662701</v>
      </c>
      <c r="AK737">
        <v>130.14775753662701</v>
      </c>
      <c r="AL737">
        <v>102.787888429045</v>
      </c>
      <c r="AM737">
        <v>81.814189485721201</v>
      </c>
      <c r="AN737">
        <v>134.72308375805699</v>
      </c>
      <c r="AO737">
        <v>134.72308375805699</v>
      </c>
      <c r="AP737">
        <v>107.764353537673</v>
      </c>
      <c r="AQ737">
        <v>85.438719171447303</v>
      </c>
      <c r="AR737">
        <v>37183405.364972003</v>
      </c>
      <c r="AS737">
        <v>4347720.7667790996</v>
      </c>
      <c r="AT737">
        <v>54851597.3712373</v>
      </c>
      <c r="AU737">
        <v>139561964.064394</v>
      </c>
      <c r="AV737">
        <v>1.0360321023932599</v>
      </c>
      <c r="AW737">
        <v>1.0360321023932599</v>
      </c>
      <c r="AX737">
        <v>1.04930421211229</v>
      </c>
      <c r="AY737">
        <v>1.0451873225185</v>
      </c>
      <c r="AZ737">
        <v>1.0360595503849801</v>
      </c>
      <c r="BA737">
        <v>1.0360595503849801</v>
      </c>
      <c r="BB737">
        <v>1.04930421211229</v>
      </c>
      <c r="BC737">
        <v>1.04581857623956</v>
      </c>
      <c r="BD737">
        <v>0.88417617201285703</v>
      </c>
      <c r="BE737">
        <v>0.88417617201285703</v>
      </c>
      <c r="BF737">
        <v>0.88288253594873001</v>
      </c>
      <c r="BG737">
        <v>0.94956522620947703</v>
      </c>
      <c r="BH737">
        <v>0.14845984000000001</v>
      </c>
      <c r="BI737">
        <v>0.14845984000000001</v>
      </c>
      <c r="BJ737">
        <v>0.16933219299999999</v>
      </c>
      <c r="BK737">
        <v>0.20689772000000001</v>
      </c>
      <c r="BL737">
        <v>0.148460025</v>
      </c>
      <c r="BM737">
        <v>0.148460025</v>
      </c>
      <c r="BN737">
        <v>0.16933219299999999</v>
      </c>
      <c r="BO737">
        <v>0.20705116899999901</v>
      </c>
      <c r="BP737">
        <v>8.0653159999999995E-3</v>
      </c>
      <c r="BQ737">
        <v>8.0653159999999995E-3</v>
      </c>
      <c r="BR737">
        <v>8.0653159999999995E-3</v>
      </c>
      <c r="BS737">
        <v>0.156803041</v>
      </c>
      <c r="BT737">
        <v>0.99975147599999903</v>
      </c>
      <c r="BU737">
        <v>0.99975147599999903</v>
      </c>
      <c r="BV737">
        <v>1</v>
      </c>
      <c r="BW737">
        <v>0.99044583500000005</v>
      </c>
      <c r="BX737">
        <v>14.6613750166347</v>
      </c>
      <c r="BY737">
        <v>14.6613750166347</v>
      </c>
      <c r="BZ737">
        <v>14.6613750166347</v>
      </c>
      <c r="CA737">
        <v>14.6613750166347</v>
      </c>
      <c r="CB737">
        <v>3625738.9663392399</v>
      </c>
      <c r="CC737">
        <v>423918.19389661303</v>
      </c>
      <c r="CD737">
        <v>6526295.4363820702</v>
      </c>
      <c r="CE737">
        <v>20308798.674904</v>
      </c>
    </row>
    <row r="738" spans="1:83" x14ac:dyDescent="0.25">
      <c r="A738">
        <v>443</v>
      </c>
      <c r="B738" t="s">
        <v>93</v>
      </c>
      <c r="C738">
        <v>1</v>
      </c>
      <c r="D738">
        <v>2030</v>
      </c>
      <c r="E738">
        <v>2028</v>
      </c>
      <c r="F738">
        <v>0.15758498989861999</v>
      </c>
      <c r="G738">
        <v>1.84269752409617E-2</v>
      </c>
      <c r="H738">
        <v>0.232472767262907</v>
      </c>
      <c r="I738">
        <v>0.59151526759751005</v>
      </c>
      <c r="J738">
        <v>149.533457078645</v>
      </c>
      <c r="K738">
        <v>149.533457078645</v>
      </c>
      <c r="L738">
        <v>122.551966498929</v>
      </c>
      <c r="M738">
        <v>100.207355868807</v>
      </c>
      <c r="N738">
        <v>250533.607563417</v>
      </c>
      <c r="O738">
        <v>29295.7888093904</v>
      </c>
      <c r="P738">
        <v>450963.42337769398</v>
      </c>
      <c r="Q738">
        <v>1403317.28238796</v>
      </c>
      <c r="R738">
        <v>1600.26586643214</v>
      </c>
      <c r="S738">
        <v>237733025.69898</v>
      </c>
      <c r="T738">
        <v>148558.45562026199</v>
      </c>
      <c r="U738">
        <v>45.86</v>
      </c>
      <c r="V738">
        <v>40230.872844033598</v>
      </c>
      <c r="W738">
        <v>3.0859636727638098E-4</v>
      </c>
      <c r="X738">
        <v>4.6894973258136101</v>
      </c>
      <c r="Y738">
        <v>4.6894973258136101</v>
      </c>
      <c r="Z738">
        <v>5.0678758536800697</v>
      </c>
      <c r="AA738">
        <v>3.6969641668815298</v>
      </c>
      <c r="AB738">
        <v>14.696202216204201</v>
      </c>
      <c r="AC738">
        <v>14.696202216204201</v>
      </c>
      <c r="AD738">
        <v>14.696202216204201</v>
      </c>
      <c r="AE738">
        <v>14.696202216204201</v>
      </c>
      <c r="AF738">
        <v>3658043.4726139</v>
      </c>
      <c r="AG738">
        <v>427721.75962792197</v>
      </c>
      <c r="AH738">
        <v>6584483.3138316497</v>
      </c>
      <c r="AI738">
        <v>20489799.357503101</v>
      </c>
      <c r="AJ738">
        <v>130.14775753662701</v>
      </c>
      <c r="AK738">
        <v>130.14775753662701</v>
      </c>
      <c r="AL738">
        <v>102.787888429045</v>
      </c>
      <c r="AM738">
        <v>81.814189485721201</v>
      </c>
      <c r="AN738">
        <v>134.83725486244001</v>
      </c>
      <c r="AO738">
        <v>134.83725486244001</v>
      </c>
      <c r="AP738">
        <v>107.855764282725</v>
      </c>
      <c r="AQ738">
        <v>85.511153652602701</v>
      </c>
      <c r="AR738">
        <v>37463156.4533424</v>
      </c>
      <c r="AS738">
        <v>4380700.5785140404</v>
      </c>
      <c r="AT738">
        <v>55266454.3540259</v>
      </c>
      <c r="AU738">
        <v>140622714.31309801</v>
      </c>
      <c r="AV738">
        <v>1.03691019322754</v>
      </c>
      <c r="AW738">
        <v>1.03691019322754</v>
      </c>
      <c r="AX738">
        <v>1.0501943381623999</v>
      </c>
      <c r="AY738">
        <v>1.04607349985979</v>
      </c>
      <c r="AZ738">
        <v>1.0369376644828501</v>
      </c>
      <c r="BA738">
        <v>1.0369376644828501</v>
      </c>
      <c r="BB738">
        <v>1.0501943381623999</v>
      </c>
      <c r="BC738">
        <v>1.04670528879854</v>
      </c>
      <c r="BD738">
        <v>0.88446439704087798</v>
      </c>
      <c r="BE738">
        <v>0.88446439704087798</v>
      </c>
      <c r="BF738">
        <v>0.88317059377107898</v>
      </c>
      <c r="BG738">
        <v>0.94987488111329199</v>
      </c>
      <c r="BH738">
        <v>0.14845984000000001</v>
      </c>
      <c r="BI738">
        <v>0.14845984000000001</v>
      </c>
      <c r="BJ738">
        <v>0.16933219299999999</v>
      </c>
      <c r="BK738">
        <v>0.20689772000000001</v>
      </c>
      <c r="BL738">
        <v>0.148460025</v>
      </c>
      <c r="BM738">
        <v>0.148460025</v>
      </c>
      <c r="BN738">
        <v>0.16933219299999999</v>
      </c>
      <c r="BO738">
        <v>0.20705116899999901</v>
      </c>
      <c r="BP738">
        <v>8.0653159999999995E-3</v>
      </c>
      <c r="BQ738">
        <v>8.0653159999999995E-3</v>
      </c>
      <c r="BR738">
        <v>8.0653159999999995E-3</v>
      </c>
      <c r="BS738">
        <v>0.156803041</v>
      </c>
      <c r="BT738">
        <v>0.99975147599999903</v>
      </c>
      <c r="BU738">
        <v>0.99975147599999903</v>
      </c>
      <c r="BV738">
        <v>1</v>
      </c>
      <c r="BW738">
        <v>0.99044583500000005</v>
      </c>
      <c r="BX738">
        <v>14.696202216204201</v>
      </c>
      <c r="BY738">
        <v>14.696202216204201</v>
      </c>
      <c r="BZ738">
        <v>14.696202216204201</v>
      </c>
      <c r="CA738">
        <v>14.696202216204201</v>
      </c>
      <c r="CB738">
        <v>3658043.4726139</v>
      </c>
      <c r="CC738">
        <v>427721.75962792197</v>
      </c>
      <c r="CD738">
        <v>6584483.3138316497</v>
      </c>
      <c r="CE738">
        <v>20489799.357503101</v>
      </c>
    </row>
    <row r="739" spans="1:83" x14ac:dyDescent="0.25">
      <c r="A739">
        <v>465</v>
      </c>
      <c r="B739" t="s">
        <v>93</v>
      </c>
      <c r="C739">
        <v>1</v>
      </c>
      <c r="D739">
        <v>2031</v>
      </c>
      <c r="E739">
        <v>2029</v>
      </c>
      <c r="F739">
        <v>0.15749013622574201</v>
      </c>
      <c r="G739">
        <v>1.8419711905794601E-2</v>
      </c>
      <c r="H739">
        <v>0.23242811842661701</v>
      </c>
      <c r="I739">
        <v>0.59166203344184498</v>
      </c>
      <c r="J739">
        <v>149.91306918997</v>
      </c>
      <c r="K739">
        <v>149.91306918997</v>
      </c>
      <c r="L739">
        <v>122.908791234387</v>
      </c>
      <c r="M739">
        <v>100.545188308055</v>
      </c>
      <c r="N739">
        <v>252104.472187609</v>
      </c>
      <c r="O739">
        <v>29485.603728236201</v>
      </c>
      <c r="P739">
        <v>453808.26975173102</v>
      </c>
      <c r="Q739">
        <v>1412144.3631674501</v>
      </c>
      <c r="R739">
        <v>1606.46836694371</v>
      </c>
      <c r="S739">
        <v>239975379.33416599</v>
      </c>
      <c r="T739">
        <v>149380.70631961201</v>
      </c>
      <c r="U739">
        <v>45.86</v>
      </c>
      <c r="V739">
        <v>40632.683775366502</v>
      </c>
      <c r="W739">
        <v>3.0688832866120899E-4</v>
      </c>
      <c r="X739">
        <v>4.8037788788085001</v>
      </c>
      <c r="Y739">
        <v>4.8037788788085001</v>
      </c>
      <c r="Z739">
        <v>5.15937003080683</v>
      </c>
      <c r="AA739">
        <v>3.7694660477995501</v>
      </c>
      <c r="AB739">
        <v>14.9615327745349</v>
      </c>
      <c r="AC739">
        <v>14.9615327745349</v>
      </c>
      <c r="AD739">
        <v>14.9615327745349</v>
      </c>
      <c r="AE739">
        <v>14.9615327745349</v>
      </c>
      <c r="AF739">
        <v>3748366.78068254</v>
      </c>
      <c r="AG739">
        <v>438309.90442754899</v>
      </c>
      <c r="AH739">
        <v>6747104.0389818503</v>
      </c>
      <c r="AI739">
        <v>20995777.513518799</v>
      </c>
      <c r="AJ739">
        <v>130.14775753662701</v>
      </c>
      <c r="AK739">
        <v>130.14775753662701</v>
      </c>
      <c r="AL739">
        <v>102.787888429045</v>
      </c>
      <c r="AM739">
        <v>81.814189485721201</v>
      </c>
      <c r="AN739">
        <v>134.95153641543499</v>
      </c>
      <c r="AO739">
        <v>134.95153641543499</v>
      </c>
      <c r="AP739">
        <v>107.94725845985199</v>
      </c>
      <c r="AQ739">
        <v>85.583655533520698</v>
      </c>
      <c r="AR739">
        <v>37793755.182162002</v>
      </c>
      <c r="AS739">
        <v>4420277.3518191399</v>
      </c>
      <c r="AT739">
        <v>55777025.887354001</v>
      </c>
      <c r="AU739">
        <v>141984320.91283101</v>
      </c>
      <c r="AV739">
        <v>1.0377553888976501</v>
      </c>
      <c r="AW739">
        <v>1.0377553888976501</v>
      </c>
      <c r="AX739">
        <v>1.0510555907208301</v>
      </c>
      <c r="AY739">
        <v>1.04692889500247</v>
      </c>
      <c r="AZ739">
        <v>1.0377828825450499</v>
      </c>
      <c r="BA739">
        <v>1.0377828825450499</v>
      </c>
      <c r="BB739">
        <v>1.0510555907208301</v>
      </c>
      <c r="BC739">
        <v>1.04756120056762</v>
      </c>
      <c r="BD739">
        <v>0.88474167996634701</v>
      </c>
      <c r="BE739">
        <v>0.88474167996634701</v>
      </c>
      <c r="BF739">
        <v>0.883449162334636</v>
      </c>
      <c r="BG739">
        <v>0.95017362404232297</v>
      </c>
      <c r="BH739">
        <v>0.14845984000000001</v>
      </c>
      <c r="BI739">
        <v>0.14845984000000001</v>
      </c>
      <c r="BJ739">
        <v>0.16933219299999999</v>
      </c>
      <c r="BK739">
        <v>0.20689772000000001</v>
      </c>
      <c r="BL739">
        <v>0.148460025</v>
      </c>
      <c r="BM739">
        <v>0.148460025</v>
      </c>
      <c r="BN739">
        <v>0.16933219299999999</v>
      </c>
      <c r="BO739">
        <v>0.20705116899999901</v>
      </c>
      <c r="BP739">
        <v>8.0653159999999995E-3</v>
      </c>
      <c r="BQ739">
        <v>8.0653159999999995E-3</v>
      </c>
      <c r="BR739">
        <v>8.0653159999999995E-3</v>
      </c>
      <c r="BS739">
        <v>0.156803041</v>
      </c>
      <c r="BT739">
        <v>0.99975147599999903</v>
      </c>
      <c r="BU739">
        <v>0.99975147599999903</v>
      </c>
      <c r="BV739">
        <v>1</v>
      </c>
      <c r="BW739">
        <v>0.99044583500000005</v>
      </c>
      <c r="BX739">
        <v>14.9615327745349</v>
      </c>
      <c r="BY739">
        <v>14.9615327745349</v>
      </c>
      <c r="BZ739">
        <v>14.9615327745349</v>
      </c>
      <c r="CA739">
        <v>14.9615327745349</v>
      </c>
      <c r="CB739">
        <v>3748366.78068254</v>
      </c>
      <c r="CC739">
        <v>438309.90442754899</v>
      </c>
      <c r="CD739">
        <v>6747104.0389818503</v>
      </c>
      <c r="CE739">
        <v>20995777.513518799</v>
      </c>
    </row>
    <row r="740" spans="1:83" x14ac:dyDescent="0.25">
      <c r="A740">
        <v>487</v>
      </c>
      <c r="B740" t="s">
        <v>93</v>
      </c>
      <c r="C740">
        <v>1</v>
      </c>
      <c r="D740">
        <v>2032</v>
      </c>
      <c r="E740">
        <v>2030</v>
      </c>
      <c r="F740">
        <v>0.15731185477822701</v>
      </c>
      <c r="G740">
        <v>1.8405273895088298E-2</v>
      </c>
      <c r="H740">
        <v>0.23234439786076899</v>
      </c>
      <c r="I740">
        <v>0.59193847346591399</v>
      </c>
      <c r="J740">
        <v>150.51398313443099</v>
      </c>
      <c r="K740">
        <v>150.51398313443099</v>
      </c>
      <c r="L740">
        <v>123.48823118958801</v>
      </c>
      <c r="M740">
        <v>101.10608539165899</v>
      </c>
      <c r="N740">
        <v>253624.789356619</v>
      </c>
      <c r="O740">
        <v>29673.756763426802</v>
      </c>
      <c r="P740">
        <v>456576.68667807401</v>
      </c>
      <c r="Q740">
        <v>1420713.0476959399</v>
      </c>
      <c r="R740">
        <v>1615.5315927823101</v>
      </c>
      <c r="S740">
        <v>242664974.75038999</v>
      </c>
      <c r="T740">
        <v>150207.50806393399</v>
      </c>
      <c r="U740">
        <v>45.86</v>
      </c>
      <c r="V740">
        <v>41038.507844201202</v>
      </c>
      <c r="W740">
        <v>3.0518974380577E-4</v>
      </c>
      <c r="X740">
        <v>4.9137791999534901</v>
      </c>
      <c r="Y740">
        <v>4.9137791999534901</v>
      </c>
      <c r="Z740">
        <v>5.2478963626923703</v>
      </c>
      <c r="AA740">
        <v>3.8394495080877502</v>
      </c>
      <c r="AB740">
        <v>15.452446397850499</v>
      </c>
      <c r="AC740">
        <v>15.452446397850499</v>
      </c>
      <c r="AD740">
        <v>15.452446397850499</v>
      </c>
      <c r="AE740">
        <v>15.452446397850499</v>
      </c>
      <c r="AF740">
        <v>3895630.8431374198</v>
      </c>
      <c r="AG740">
        <v>455624.711118832</v>
      </c>
      <c r="AH740">
        <v>7012447.9632399296</v>
      </c>
      <c r="AI740">
        <v>21821085.077871799</v>
      </c>
      <c r="AJ740">
        <v>130.14775753662701</v>
      </c>
      <c r="AK740">
        <v>130.14775753662701</v>
      </c>
      <c r="AL740">
        <v>102.787888429045</v>
      </c>
      <c r="AM740">
        <v>81.814189485721201</v>
      </c>
      <c r="AN740">
        <v>135.06153673658</v>
      </c>
      <c r="AO740">
        <v>135.06153673658</v>
      </c>
      <c r="AP740">
        <v>108.035784791737</v>
      </c>
      <c r="AQ740">
        <v>85.653638993808897</v>
      </c>
      <c r="AR740">
        <v>38174077.267695799</v>
      </c>
      <c r="AS740">
        <v>4466315.3250256404</v>
      </c>
      <c r="AT740">
        <v>56381847.440278299</v>
      </c>
      <c r="AU740">
        <v>143642734.71739101</v>
      </c>
      <c r="AV740">
        <v>1.0385689534162299</v>
      </c>
      <c r="AW740">
        <v>1.0385689534162299</v>
      </c>
      <c r="AX740">
        <v>1.0518891339518299</v>
      </c>
      <c r="AY740">
        <v>1.0477547343965601</v>
      </c>
      <c r="AZ740">
        <v>1.0385964686177001</v>
      </c>
      <c r="BA740">
        <v>1.0385964686177001</v>
      </c>
      <c r="BB740">
        <v>1.0518891339518299</v>
      </c>
      <c r="BC740">
        <v>1.0483875387375601</v>
      </c>
      <c r="BD740">
        <v>0.88500845190309996</v>
      </c>
      <c r="BE740">
        <v>0.88500845190309996</v>
      </c>
      <c r="BF740">
        <v>0.88371863248068605</v>
      </c>
      <c r="BG740">
        <v>0.95046189974005102</v>
      </c>
      <c r="BH740">
        <v>0.14845984000000001</v>
      </c>
      <c r="BI740">
        <v>0.14845984000000001</v>
      </c>
      <c r="BJ740">
        <v>0.16933219299999999</v>
      </c>
      <c r="BK740">
        <v>0.20689772000000001</v>
      </c>
      <c r="BL740">
        <v>0.148460025</v>
      </c>
      <c r="BM740">
        <v>0.148460025</v>
      </c>
      <c r="BN740">
        <v>0.16933219299999999</v>
      </c>
      <c r="BO740">
        <v>0.20705116899999901</v>
      </c>
      <c r="BP740">
        <v>8.0653159999999995E-3</v>
      </c>
      <c r="BQ740">
        <v>8.0653159999999995E-3</v>
      </c>
      <c r="BR740">
        <v>8.0653159999999995E-3</v>
      </c>
      <c r="BS740">
        <v>0.156803041</v>
      </c>
      <c r="BT740">
        <v>0.99975147599999903</v>
      </c>
      <c r="BU740">
        <v>0.99975147599999903</v>
      </c>
      <c r="BV740">
        <v>1</v>
      </c>
      <c r="BW740">
        <v>0.99044583500000005</v>
      </c>
      <c r="BX740">
        <v>15.452446397850499</v>
      </c>
      <c r="BY740">
        <v>15.452446397850499</v>
      </c>
      <c r="BZ740">
        <v>15.452446397850499</v>
      </c>
      <c r="CA740">
        <v>15.452446397850499</v>
      </c>
      <c r="CB740">
        <v>3895630.8431374198</v>
      </c>
      <c r="CC740">
        <v>455624.711118832</v>
      </c>
      <c r="CD740">
        <v>7012447.9632399296</v>
      </c>
      <c r="CE740">
        <v>21821085.077871799</v>
      </c>
    </row>
    <row r="741" spans="1:83" x14ac:dyDescent="0.25">
      <c r="A741">
        <v>509</v>
      </c>
      <c r="B741" t="s">
        <v>93</v>
      </c>
      <c r="C741">
        <v>1</v>
      </c>
      <c r="D741">
        <v>2033</v>
      </c>
      <c r="E741">
        <v>2031</v>
      </c>
      <c r="F741">
        <v>0.15721143997436801</v>
      </c>
      <c r="G741">
        <v>1.83974579565063E-2</v>
      </c>
      <c r="H741">
        <v>0.232298167720763</v>
      </c>
      <c r="I741">
        <v>0.59209293434836097</v>
      </c>
      <c r="J741">
        <v>150.90202428401801</v>
      </c>
      <c r="K741">
        <v>150.90202428401801</v>
      </c>
      <c r="L741">
        <v>123.8560668901</v>
      </c>
      <c r="M741">
        <v>101.455808324215</v>
      </c>
      <c r="N741">
        <v>255212.60511752701</v>
      </c>
      <c r="O741">
        <v>29865.912896578498</v>
      </c>
      <c r="P741">
        <v>459453.47472435498</v>
      </c>
      <c r="Q741">
        <v>1429637.7387284201</v>
      </c>
      <c r="R741">
        <v>1621.90072079122</v>
      </c>
      <c r="S741">
        <v>244970078.140062</v>
      </c>
      <c r="T741">
        <v>151038.88604263999</v>
      </c>
      <c r="U741">
        <v>45.86</v>
      </c>
      <c r="V741">
        <v>41448.385132256</v>
      </c>
      <c r="W741">
        <v>3.0350056038479998E-4</v>
      </c>
      <c r="X741">
        <v>5.0196627976577304</v>
      </c>
      <c r="Y741">
        <v>5.0196627976577304</v>
      </c>
      <c r="Z741">
        <v>5.3335745113213697</v>
      </c>
      <c r="AA741">
        <v>3.90701488876114</v>
      </c>
      <c r="AB741">
        <v>15.734603949733501</v>
      </c>
      <c r="AC741">
        <v>15.734603949733501</v>
      </c>
      <c r="AD741">
        <v>15.734603949733501</v>
      </c>
      <c r="AE741">
        <v>15.734603949733501</v>
      </c>
      <c r="AF741">
        <v>3990685.6123609901</v>
      </c>
      <c r="AG741">
        <v>466904.81037324801</v>
      </c>
      <c r="AH741">
        <v>7184053.3375610802</v>
      </c>
      <c r="AI741">
        <v>22354357.131714601</v>
      </c>
      <c r="AJ741">
        <v>130.14775753662701</v>
      </c>
      <c r="AK741">
        <v>130.14775753662701</v>
      </c>
      <c r="AL741">
        <v>102.787888429045</v>
      </c>
      <c r="AM741">
        <v>81.814189485721201</v>
      </c>
      <c r="AN741">
        <v>135.167420334284</v>
      </c>
      <c r="AO741">
        <v>135.167420334284</v>
      </c>
      <c r="AP741">
        <v>108.121462940366</v>
      </c>
      <c r="AQ741">
        <v>85.721204374482298</v>
      </c>
      <c r="AR741">
        <v>38512098.735032603</v>
      </c>
      <c r="AS741">
        <v>4506826.7131838696</v>
      </c>
      <c r="AT741">
        <v>56906100.298348702</v>
      </c>
      <c r="AU741">
        <v>145045052.39349601</v>
      </c>
      <c r="AV741">
        <v>1.0394142071488699</v>
      </c>
      <c r="AW741">
        <v>1.0394142071488699</v>
      </c>
      <c r="AX741">
        <v>1.0527507374518199</v>
      </c>
      <c r="AY741">
        <v>1.0486103718869599</v>
      </c>
      <c r="AZ741">
        <v>1.0394417447439701</v>
      </c>
      <c r="BA741">
        <v>1.0394417447439701</v>
      </c>
      <c r="BB741">
        <v>1.0527507374518199</v>
      </c>
      <c r="BC741">
        <v>1.0492436930007301</v>
      </c>
      <c r="BD741">
        <v>0.88528548128418605</v>
      </c>
      <c r="BE741">
        <v>0.88528548128418605</v>
      </c>
      <c r="BF741">
        <v>0.883997038197882</v>
      </c>
      <c r="BG741">
        <v>0.95076043218497697</v>
      </c>
      <c r="BH741">
        <v>0.14845984000000001</v>
      </c>
      <c r="BI741">
        <v>0.14845984000000001</v>
      </c>
      <c r="BJ741">
        <v>0.16933219299999999</v>
      </c>
      <c r="BK741">
        <v>0.20689772000000001</v>
      </c>
      <c r="BL741">
        <v>0.148460025</v>
      </c>
      <c r="BM741">
        <v>0.148460025</v>
      </c>
      <c r="BN741">
        <v>0.16933219299999999</v>
      </c>
      <c r="BO741">
        <v>0.20705116899999901</v>
      </c>
      <c r="BP741">
        <v>8.0653159999999995E-3</v>
      </c>
      <c r="BQ741">
        <v>8.0653159999999995E-3</v>
      </c>
      <c r="BR741">
        <v>8.0653159999999995E-3</v>
      </c>
      <c r="BS741">
        <v>0.156803041</v>
      </c>
      <c r="BT741">
        <v>0.99975147599999903</v>
      </c>
      <c r="BU741">
        <v>0.99975147599999903</v>
      </c>
      <c r="BV741">
        <v>1</v>
      </c>
      <c r="BW741">
        <v>0.99044583500000005</v>
      </c>
      <c r="BX741">
        <v>15.734603949733501</v>
      </c>
      <c r="BY741">
        <v>15.734603949733501</v>
      </c>
      <c r="BZ741">
        <v>15.734603949733501</v>
      </c>
      <c r="CA741">
        <v>15.734603949733501</v>
      </c>
      <c r="CB741">
        <v>3990685.6123609901</v>
      </c>
      <c r="CC741">
        <v>466904.81037324801</v>
      </c>
      <c r="CD741">
        <v>7184053.3375610802</v>
      </c>
      <c r="CE741">
        <v>22354357.131714601</v>
      </c>
    </row>
    <row r="742" spans="1:83" x14ac:dyDescent="0.25">
      <c r="A742">
        <v>531</v>
      </c>
      <c r="B742" t="s">
        <v>93</v>
      </c>
      <c r="C742">
        <v>1</v>
      </c>
      <c r="D742">
        <v>2034</v>
      </c>
      <c r="E742">
        <v>2032</v>
      </c>
      <c r="F742">
        <v>0.157100591422799</v>
      </c>
      <c r="G742">
        <v>1.83887945584463E-2</v>
      </c>
      <c r="H742">
        <v>0.232246500337874</v>
      </c>
      <c r="I742">
        <v>0.59226411368087895</v>
      </c>
      <c r="J742">
        <v>151.32573392522099</v>
      </c>
      <c r="K742">
        <v>151.32573392522099</v>
      </c>
      <c r="L742">
        <v>124.258331057877</v>
      </c>
      <c r="M742">
        <v>101.839513375336</v>
      </c>
      <c r="N742">
        <v>256801.36641394001</v>
      </c>
      <c r="O742">
        <v>30058.878369244099</v>
      </c>
      <c r="P742">
        <v>462334.13711476099</v>
      </c>
      <c r="Q742">
        <v>1438571.3356476</v>
      </c>
      <c r="R742">
        <v>1628.7198620438301</v>
      </c>
      <c r="S742">
        <v>247361610.12280801</v>
      </c>
      <c r="T742">
        <v>151874.86558455799</v>
      </c>
      <c r="U742">
        <v>45.86</v>
      </c>
      <c r="V742">
        <v>41862.356121570599</v>
      </c>
      <c r="W742">
        <v>3.0182072636264701E-4</v>
      </c>
      <c r="X742">
        <v>5.1296706755099999</v>
      </c>
      <c r="Y742">
        <v>5.1296706755099999</v>
      </c>
      <c r="Z742">
        <v>5.4221369157479202</v>
      </c>
      <c r="AA742">
        <v>3.9770181765312902</v>
      </c>
      <c r="AB742">
        <v>16.048305713084101</v>
      </c>
      <c r="AC742">
        <v>16.048305713084101</v>
      </c>
      <c r="AD742">
        <v>16.048305713084101</v>
      </c>
      <c r="AE742">
        <v>16.048305713084101</v>
      </c>
      <c r="AF742">
        <v>4095729.9087586999</v>
      </c>
      <c r="AG742">
        <v>479297.30056463502</v>
      </c>
      <c r="AH742">
        <v>7373449.8233152302</v>
      </c>
      <c r="AI742">
        <v>22943263.490076099</v>
      </c>
      <c r="AJ742">
        <v>130.14775753662701</v>
      </c>
      <c r="AK742">
        <v>130.14775753662701</v>
      </c>
      <c r="AL742">
        <v>102.787888429045</v>
      </c>
      <c r="AM742">
        <v>81.814189485721201</v>
      </c>
      <c r="AN742">
        <v>135.27742821213701</v>
      </c>
      <c r="AO742">
        <v>135.27742821213701</v>
      </c>
      <c r="AP742">
        <v>108.210025344793</v>
      </c>
      <c r="AQ742">
        <v>85.791207662252503</v>
      </c>
      <c r="AR742">
        <v>38860655.245589197</v>
      </c>
      <c r="AS742">
        <v>4548681.83019483</v>
      </c>
      <c r="AT742">
        <v>57448868.268964097</v>
      </c>
      <c r="AU742">
        <v>146503404.77805999</v>
      </c>
      <c r="AV742">
        <v>1.0402553863614901</v>
      </c>
      <c r="AW742">
        <v>1.0402553863614901</v>
      </c>
      <c r="AX742">
        <v>1.0536088015452401</v>
      </c>
      <c r="AY742">
        <v>1.0494622115365499</v>
      </c>
      <c r="AZ742">
        <v>1.04028294624227</v>
      </c>
      <c r="BA742">
        <v>1.04028294624227</v>
      </c>
      <c r="BB742">
        <v>1.0536088015452401</v>
      </c>
      <c r="BC742">
        <v>1.0500960471293399</v>
      </c>
      <c r="BD742">
        <v>0.88556103728744295</v>
      </c>
      <c r="BE742">
        <v>0.88556103728744295</v>
      </c>
      <c r="BF742">
        <v>0.88427416060104802</v>
      </c>
      <c r="BG742">
        <v>0.95105749032207498</v>
      </c>
      <c r="BH742">
        <v>0.14845984000000001</v>
      </c>
      <c r="BI742">
        <v>0.14845984000000001</v>
      </c>
      <c r="BJ742">
        <v>0.16933219299999999</v>
      </c>
      <c r="BK742">
        <v>0.20689772000000001</v>
      </c>
      <c r="BL742">
        <v>0.148460025</v>
      </c>
      <c r="BM742">
        <v>0.148460025</v>
      </c>
      <c r="BN742">
        <v>0.16933219299999999</v>
      </c>
      <c r="BO742">
        <v>0.20705116899999901</v>
      </c>
      <c r="BP742">
        <v>8.0653159999999995E-3</v>
      </c>
      <c r="BQ742">
        <v>8.0653159999999995E-3</v>
      </c>
      <c r="BR742">
        <v>8.0653159999999995E-3</v>
      </c>
      <c r="BS742">
        <v>0.156803041</v>
      </c>
      <c r="BT742">
        <v>0.99975147599999903</v>
      </c>
      <c r="BU742">
        <v>0.99975147599999903</v>
      </c>
      <c r="BV742">
        <v>1</v>
      </c>
      <c r="BW742">
        <v>0.99044583500000005</v>
      </c>
      <c r="BX742">
        <v>16.048305713084101</v>
      </c>
      <c r="BY742">
        <v>16.048305713084101</v>
      </c>
      <c r="BZ742">
        <v>16.048305713084101</v>
      </c>
      <c r="CA742">
        <v>16.048305713084101</v>
      </c>
      <c r="CB742">
        <v>4095729.9087586999</v>
      </c>
      <c r="CC742">
        <v>479297.30056463502</v>
      </c>
      <c r="CD742">
        <v>7373449.8233152302</v>
      </c>
      <c r="CE742">
        <v>22943263.490076099</v>
      </c>
    </row>
    <row r="743" spans="1:83" x14ac:dyDescent="0.25">
      <c r="A743">
        <v>553</v>
      </c>
      <c r="B743" t="s">
        <v>93</v>
      </c>
      <c r="C743">
        <v>1</v>
      </c>
      <c r="D743">
        <v>2035</v>
      </c>
      <c r="E743">
        <v>2033</v>
      </c>
      <c r="F743">
        <v>0.156944921435795</v>
      </c>
      <c r="G743">
        <v>1.8376303149447298E-2</v>
      </c>
      <c r="H743">
        <v>0.232173630827991</v>
      </c>
      <c r="I743">
        <v>0.59250514458676595</v>
      </c>
      <c r="J743">
        <v>151.87444299244501</v>
      </c>
      <c r="K743">
        <v>151.87444299244501</v>
      </c>
      <c r="L743">
        <v>124.785761133192</v>
      </c>
      <c r="M743">
        <v>102.348437424854</v>
      </c>
      <c r="N743">
        <v>258366.081215602</v>
      </c>
      <c r="O743">
        <v>30251.4626693092</v>
      </c>
      <c r="P743">
        <v>465179.73827462201</v>
      </c>
      <c r="Q743">
        <v>1447384.23594887</v>
      </c>
      <c r="R743">
        <v>1637.1553437794601</v>
      </c>
      <c r="S743">
        <v>250018951.32244</v>
      </c>
      <c r="T743">
        <v>152715.47215871199</v>
      </c>
      <c r="U743">
        <v>45.86</v>
      </c>
      <c r="V743">
        <v>42280.461698504303</v>
      </c>
      <c r="W743">
        <v>3.0015018999166899E-4</v>
      </c>
      <c r="X743">
        <v>5.2391482637191196</v>
      </c>
      <c r="Y743">
        <v>5.2391482637191196</v>
      </c>
      <c r="Z743">
        <v>5.5103355120478801</v>
      </c>
      <c r="AA743">
        <v>4.0467107470344601</v>
      </c>
      <c r="AB743">
        <v>16.487537192098699</v>
      </c>
      <c r="AC743">
        <v>16.487537192098699</v>
      </c>
      <c r="AD743">
        <v>16.487537192098699</v>
      </c>
      <c r="AE743">
        <v>16.487537192098699</v>
      </c>
      <c r="AF743">
        <v>4234022.0797316302</v>
      </c>
      <c r="AG743">
        <v>495596.875065687</v>
      </c>
      <c r="AH743">
        <v>7622751.2808565097</v>
      </c>
      <c r="AI743">
        <v>23718498.399977099</v>
      </c>
      <c r="AJ743">
        <v>130.14775753662701</v>
      </c>
      <c r="AK743">
        <v>130.14775753662701</v>
      </c>
      <c r="AL743">
        <v>102.787888429045</v>
      </c>
      <c r="AM743">
        <v>81.814189485721201</v>
      </c>
      <c r="AN743">
        <v>135.386905800346</v>
      </c>
      <c r="AO743">
        <v>135.386905800346</v>
      </c>
      <c r="AP743">
        <v>108.298223941093</v>
      </c>
      <c r="AQ743">
        <v>85.860900232755597</v>
      </c>
      <c r="AR743">
        <v>39239204.6727603</v>
      </c>
      <c r="AS743">
        <v>4594424.0426080897</v>
      </c>
      <c r="AT743">
        <v>58047807.704337798</v>
      </c>
      <c r="AU743">
        <v>148137514.90273401</v>
      </c>
      <c r="AV743">
        <v>1.0410793749291001</v>
      </c>
      <c r="AW743">
        <v>1.0410793749291001</v>
      </c>
      <c r="AX743">
        <v>1.0544518272366501</v>
      </c>
      <c r="AY743">
        <v>1.0502980023864299</v>
      </c>
      <c r="AZ743">
        <v>1.0411069566401201</v>
      </c>
      <c r="BA743">
        <v>1.0411069566401201</v>
      </c>
      <c r="BB743">
        <v>1.0544518272366501</v>
      </c>
      <c r="BC743">
        <v>1.0509323427653601</v>
      </c>
      <c r="BD743">
        <v>0.88583082760868803</v>
      </c>
      <c r="BE743">
        <v>0.88583082760868803</v>
      </c>
      <c r="BF743">
        <v>0.884546289714501</v>
      </c>
      <c r="BG743">
        <v>0.95134880624903995</v>
      </c>
      <c r="BH743">
        <v>0.14845984000000001</v>
      </c>
      <c r="BI743">
        <v>0.14845984000000001</v>
      </c>
      <c r="BJ743">
        <v>0.16933219299999999</v>
      </c>
      <c r="BK743">
        <v>0.20689772000000001</v>
      </c>
      <c r="BL743">
        <v>0.148460025</v>
      </c>
      <c r="BM743">
        <v>0.148460025</v>
      </c>
      <c r="BN743">
        <v>0.16933219299999999</v>
      </c>
      <c r="BO743">
        <v>0.20705116899999901</v>
      </c>
      <c r="BP743">
        <v>8.0653159999999995E-3</v>
      </c>
      <c r="BQ743">
        <v>8.0653159999999995E-3</v>
      </c>
      <c r="BR743">
        <v>8.0653159999999995E-3</v>
      </c>
      <c r="BS743">
        <v>0.156803041</v>
      </c>
      <c r="BT743">
        <v>0.99975147599999903</v>
      </c>
      <c r="BU743">
        <v>0.99975147599999903</v>
      </c>
      <c r="BV743">
        <v>1</v>
      </c>
      <c r="BW743">
        <v>0.99044583500000005</v>
      </c>
      <c r="BX743">
        <v>16.487537192098699</v>
      </c>
      <c r="BY743">
        <v>16.487537192098699</v>
      </c>
      <c r="BZ743">
        <v>16.487537192098699</v>
      </c>
      <c r="CA743">
        <v>16.487537192098699</v>
      </c>
      <c r="CB743">
        <v>4234022.0797316302</v>
      </c>
      <c r="CC743">
        <v>495596.875065687</v>
      </c>
      <c r="CD743">
        <v>7622751.2808565097</v>
      </c>
      <c r="CE743">
        <v>23718498.399977099</v>
      </c>
    </row>
    <row r="744" spans="1:83" x14ac:dyDescent="0.25">
      <c r="A744">
        <v>575</v>
      </c>
      <c r="B744" t="s">
        <v>93</v>
      </c>
      <c r="C744">
        <v>1</v>
      </c>
      <c r="D744">
        <v>2036</v>
      </c>
      <c r="E744">
        <v>2034</v>
      </c>
      <c r="F744">
        <v>0.156847751681642</v>
      </c>
      <c r="G744">
        <v>1.8368788678599202E-2</v>
      </c>
      <c r="H744">
        <v>0.232128811356556</v>
      </c>
      <c r="I744">
        <v>0.59265464828320202</v>
      </c>
      <c r="J744">
        <v>152.26144740367101</v>
      </c>
      <c r="K744">
        <v>152.26144740367101</v>
      </c>
      <c r="L744">
        <v>125.15217811081899</v>
      </c>
      <c r="M744">
        <v>102.696581122732</v>
      </c>
      <c r="N744">
        <v>259985.10777728001</v>
      </c>
      <c r="O744">
        <v>30447.4335981359</v>
      </c>
      <c r="P744">
        <v>468113.06585457298</v>
      </c>
      <c r="Q744">
        <v>1456484.3996544101</v>
      </c>
      <c r="R744">
        <v>1643.53878077988</v>
      </c>
      <c r="S744">
        <v>252383017.21988499</v>
      </c>
      <c r="T744">
        <v>153560.73137509101</v>
      </c>
      <c r="U744">
        <v>45.86</v>
      </c>
      <c r="V744">
        <v>42702.743157773701</v>
      </c>
      <c r="W744">
        <v>2.98488899810641E-4</v>
      </c>
      <c r="X744">
        <v>5.3463885280291201</v>
      </c>
      <c r="Y744">
        <v>5.3463885280291201</v>
      </c>
      <c r="Z744">
        <v>5.5969883427592597</v>
      </c>
      <c r="AA744">
        <v>4.1150902979966997</v>
      </c>
      <c r="AB744">
        <v>16.767301339014701</v>
      </c>
      <c r="AC744">
        <v>16.767301339014701</v>
      </c>
      <c r="AD744">
        <v>16.767301339014701</v>
      </c>
      <c r="AE744">
        <v>16.767301339014701</v>
      </c>
      <c r="AF744">
        <v>4332101.9395223502</v>
      </c>
      <c r="AG744">
        <v>507235.390522264</v>
      </c>
      <c r="AH744">
        <v>7799808.8484546002</v>
      </c>
      <c r="AI744">
        <v>24268727.6374944</v>
      </c>
      <c r="AJ744">
        <v>130.14775753662701</v>
      </c>
      <c r="AK744">
        <v>130.14775753662701</v>
      </c>
      <c r="AL744">
        <v>102.787888429045</v>
      </c>
      <c r="AM744">
        <v>81.814189485721201</v>
      </c>
      <c r="AN744">
        <v>135.49414606465601</v>
      </c>
      <c r="AO744">
        <v>135.49414606465601</v>
      </c>
      <c r="AP744">
        <v>108.384876771804</v>
      </c>
      <c r="AQ744">
        <v>85.929279783717902</v>
      </c>
      <c r="AR744">
        <v>39585708.8135681</v>
      </c>
      <c r="AS744">
        <v>4635970.3093793401</v>
      </c>
      <c r="AT744">
        <v>58585369.7938333</v>
      </c>
      <c r="AU744">
        <v>149575968.30310401</v>
      </c>
      <c r="AV744">
        <v>1.04192747220981</v>
      </c>
      <c r="AW744">
        <v>1.04192747220981</v>
      </c>
      <c r="AX744">
        <v>1.05531621751071</v>
      </c>
      <c r="AY744">
        <v>1.05115646474777</v>
      </c>
      <c r="AZ744">
        <v>1.0419550763898</v>
      </c>
      <c r="BA744">
        <v>1.0419550763898</v>
      </c>
      <c r="BB744">
        <v>1.05531621751071</v>
      </c>
      <c r="BC744">
        <v>1.0517913236056</v>
      </c>
      <c r="BD744">
        <v>0.88610837635508399</v>
      </c>
      <c r="BE744">
        <v>0.88610837635508399</v>
      </c>
      <c r="BF744">
        <v>0.88482517804667404</v>
      </c>
      <c r="BG744">
        <v>0.95164787783151705</v>
      </c>
      <c r="BH744">
        <v>0.14845984000000001</v>
      </c>
      <c r="BI744">
        <v>0.14845984000000001</v>
      </c>
      <c r="BJ744">
        <v>0.16933219299999999</v>
      </c>
      <c r="BK744">
        <v>0.20689772000000001</v>
      </c>
      <c r="BL744">
        <v>0.148460025</v>
      </c>
      <c r="BM744">
        <v>0.148460025</v>
      </c>
      <c r="BN744">
        <v>0.16933219299999999</v>
      </c>
      <c r="BO744">
        <v>0.20705116899999901</v>
      </c>
      <c r="BP744">
        <v>8.0653159999999995E-3</v>
      </c>
      <c r="BQ744">
        <v>8.0653159999999995E-3</v>
      </c>
      <c r="BR744">
        <v>8.0653159999999995E-3</v>
      </c>
      <c r="BS744">
        <v>0.156803041</v>
      </c>
      <c r="BT744">
        <v>0.99975147599999903</v>
      </c>
      <c r="BU744">
        <v>0.99975147599999903</v>
      </c>
      <c r="BV744">
        <v>1</v>
      </c>
      <c r="BW744">
        <v>0.99044583500000005</v>
      </c>
      <c r="BX744">
        <v>16.767301339014701</v>
      </c>
      <c r="BY744">
        <v>16.767301339014701</v>
      </c>
      <c r="BZ744">
        <v>16.767301339014701</v>
      </c>
      <c r="CA744">
        <v>16.767301339014701</v>
      </c>
      <c r="CB744">
        <v>4332101.9395223502</v>
      </c>
      <c r="CC744">
        <v>507235.390522264</v>
      </c>
      <c r="CD744">
        <v>7799808.8484546002</v>
      </c>
      <c r="CE744">
        <v>24268727.6374944</v>
      </c>
    </row>
    <row r="745" spans="1:83" x14ac:dyDescent="0.25">
      <c r="A745">
        <v>597</v>
      </c>
      <c r="B745" t="s">
        <v>93</v>
      </c>
      <c r="C745">
        <v>1</v>
      </c>
      <c r="D745">
        <v>2037</v>
      </c>
      <c r="E745">
        <v>2035</v>
      </c>
      <c r="F745">
        <v>0.15678826362947301</v>
      </c>
      <c r="G745">
        <v>1.8364524021108001E-2</v>
      </c>
      <c r="H745">
        <v>0.23210151701563</v>
      </c>
      <c r="I745">
        <v>0.59274569533378696</v>
      </c>
      <c r="J745">
        <v>152.54915954583601</v>
      </c>
      <c r="K745">
        <v>152.54915954583601</v>
      </c>
      <c r="L745">
        <v>125.41836114477501</v>
      </c>
      <c r="M745">
        <v>102.944149707937</v>
      </c>
      <c r="N745">
        <v>261642.25886284999</v>
      </c>
      <c r="O745">
        <v>30646.015438878399</v>
      </c>
      <c r="P745">
        <v>471108.58257891203</v>
      </c>
      <c r="Q745">
        <v>1465787.1045480899</v>
      </c>
      <c r="R745">
        <v>1648.64387766299</v>
      </c>
      <c r="S745">
        <v>254568204.06867999</v>
      </c>
      <c r="T745">
        <v>154410.66898543201</v>
      </c>
      <c r="U745">
        <v>45.86</v>
      </c>
      <c r="V745">
        <v>43129.242206531897</v>
      </c>
      <c r="W745">
        <v>2.9683680464316902E-4</v>
      </c>
      <c r="X745">
        <v>5.4567664872868002</v>
      </c>
      <c r="Y745">
        <v>5.4567664872868002</v>
      </c>
      <c r="Z745">
        <v>5.6858371938082399</v>
      </c>
      <c r="AA745">
        <v>4.18532470029443</v>
      </c>
      <c r="AB745">
        <v>16.944635521921999</v>
      </c>
      <c r="AC745">
        <v>16.944635521921999</v>
      </c>
      <c r="AD745">
        <v>16.944635521921999</v>
      </c>
      <c r="AE745">
        <v>16.944635521921999</v>
      </c>
      <c r="AF745">
        <v>4405352.8924136302</v>
      </c>
      <c r="AG745">
        <v>515920.66489833599</v>
      </c>
      <c r="AH745">
        <v>7932005.2839552201</v>
      </c>
      <c r="AI745">
        <v>24679597.295509402</v>
      </c>
      <c r="AJ745">
        <v>130.14775753662701</v>
      </c>
      <c r="AK745">
        <v>130.14775753662701</v>
      </c>
      <c r="AL745">
        <v>102.787888429045</v>
      </c>
      <c r="AM745">
        <v>81.814189485721201</v>
      </c>
      <c r="AN745">
        <v>135.604524023914</v>
      </c>
      <c r="AO745">
        <v>135.604524023914</v>
      </c>
      <c r="AP745">
        <v>108.473725622853</v>
      </c>
      <c r="AQ745">
        <v>85.999514186015602</v>
      </c>
      <c r="AR745">
        <v>39913306.691201903</v>
      </c>
      <c r="AS745">
        <v>4675023.8986296104</v>
      </c>
      <c r="AT745">
        <v>59085666.348285399</v>
      </c>
      <c r="AU745">
        <v>150894207.13056299</v>
      </c>
      <c r="AV745">
        <v>1.0427908372822701</v>
      </c>
      <c r="AW745">
        <v>1.0427908372822701</v>
      </c>
      <c r="AX745">
        <v>1.0561941213532799</v>
      </c>
      <c r="AY745">
        <v>1.0520292635163899</v>
      </c>
      <c r="AZ745">
        <v>1.0428184643357199</v>
      </c>
      <c r="BA745">
        <v>1.0428184643357199</v>
      </c>
      <c r="BB745">
        <v>1.0561941213532799</v>
      </c>
      <c r="BC745">
        <v>1.05266464951175</v>
      </c>
      <c r="BD745">
        <v>0.88639078011858496</v>
      </c>
      <c r="BE745">
        <v>0.88639078011858496</v>
      </c>
      <c r="BF745">
        <v>0.88510828364789396</v>
      </c>
      <c r="BG745">
        <v>0.95195179112342199</v>
      </c>
      <c r="BH745">
        <v>0.14845984000000001</v>
      </c>
      <c r="BI745">
        <v>0.14845984000000001</v>
      </c>
      <c r="BJ745">
        <v>0.16933219299999999</v>
      </c>
      <c r="BK745">
        <v>0.20689772000000001</v>
      </c>
      <c r="BL745">
        <v>0.148460025</v>
      </c>
      <c r="BM745">
        <v>0.148460025</v>
      </c>
      <c r="BN745">
        <v>0.16933219299999999</v>
      </c>
      <c r="BO745">
        <v>0.20705116899999901</v>
      </c>
      <c r="BP745">
        <v>8.0653159999999995E-3</v>
      </c>
      <c r="BQ745">
        <v>8.0653159999999995E-3</v>
      </c>
      <c r="BR745">
        <v>8.0653159999999995E-3</v>
      </c>
      <c r="BS745">
        <v>0.156803041</v>
      </c>
      <c r="BT745">
        <v>0.99975147599999903</v>
      </c>
      <c r="BU745">
        <v>0.99975147599999903</v>
      </c>
      <c r="BV745">
        <v>1</v>
      </c>
      <c r="BW745">
        <v>0.99044583500000005</v>
      </c>
      <c r="BX745">
        <v>16.944635521921999</v>
      </c>
      <c r="BY745">
        <v>16.944635521921999</v>
      </c>
      <c r="BZ745">
        <v>16.944635521921999</v>
      </c>
      <c r="CA745">
        <v>16.944635521921999</v>
      </c>
      <c r="CB745">
        <v>4405352.8924136302</v>
      </c>
      <c r="CC745">
        <v>515920.66489833599</v>
      </c>
      <c r="CD745">
        <v>7932005.2839552201</v>
      </c>
      <c r="CE745">
        <v>24679597.295509402</v>
      </c>
    </row>
    <row r="746" spans="1:83" x14ac:dyDescent="0.25">
      <c r="A746">
        <v>619</v>
      </c>
      <c r="B746" t="s">
        <v>93</v>
      </c>
      <c r="C746">
        <v>1</v>
      </c>
      <c r="D746">
        <v>2038</v>
      </c>
      <c r="E746">
        <v>2036</v>
      </c>
      <c r="F746">
        <v>0.15675553868973899</v>
      </c>
      <c r="G746">
        <v>1.8362564216449599E-2</v>
      </c>
      <c r="H746">
        <v>0.23208669781780999</v>
      </c>
      <c r="I746">
        <v>0.592795199275999</v>
      </c>
      <c r="J746">
        <v>152.76542615822899</v>
      </c>
      <c r="K746">
        <v>152.76542615822899</v>
      </c>
      <c r="L746">
        <v>125.612500611274</v>
      </c>
      <c r="M746">
        <v>103.119458616052</v>
      </c>
      <c r="N746">
        <v>263330.09586516599</v>
      </c>
      <c r="O746">
        <v>30846.857698715801</v>
      </c>
      <c r="P746">
        <v>474154.70710573299</v>
      </c>
      <c r="Q746">
        <v>1475253.7658450301</v>
      </c>
      <c r="R746">
        <v>1652.83020597064</v>
      </c>
      <c r="S746">
        <v>256627195.76850599</v>
      </c>
      <c r="T746">
        <v>155265.31088400501</v>
      </c>
      <c r="U746">
        <v>45.86</v>
      </c>
      <c r="V746">
        <v>43560.000968487497</v>
      </c>
      <c r="W746">
        <v>2.9519385359611102E-4</v>
      </c>
      <c r="X746">
        <v>5.5691315154033898</v>
      </c>
      <c r="Y746">
        <v>5.5691315154033898</v>
      </c>
      <c r="Z746">
        <v>5.7760750760301098</v>
      </c>
      <c r="AA746">
        <v>4.2567320241326403</v>
      </c>
      <c r="AB746">
        <v>17.048537106198999</v>
      </c>
      <c r="AC746">
        <v>17.048537106198999</v>
      </c>
      <c r="AD746">
        <v>17.048537106198999</v>
      </c>
      <c r="AE746">
        <v>17.048537106198999</v>
      </c>
      <c r="AF746">
        <v>4460617.7587730503</v>
      </c>
      <c r="AG746">
        <v>522469.73136686702</v>
      </c>
      <c r="AH746">
        <v>8031712.15114542</v>
      </c>
      <c r="AI746">
        <v>24989525.841676202</v>
      </c>
      <c r="AJ746">
        <v>130.14775753662701</v>
      </c>
      <c r="AK746">
        <v>130.14775753662701</v>
      </c>
      <c r="AL746">
        <v>102.787888429045</v>
      </c>
      <c r="AM746">
        <v>81.814189485721201</v>
      </c>
      <c r="AN746">
        <v>135.71688905203001</v>
      </c>
      <c r="AO746">
        <v>135.71688905203001</v>
      </c>
      <c r="AP746">
        <v>108.56396350507499</v>
      </c>
      <c r="AQ746">
        <v>86.070921509853804</v>
      </c>
      <c r="AR746">
        <v>40227734.315129504</v>
      </c>
      <c r="AS746">
        <v>4712333.3619865896</v>
      </c>
      <c r="AT746">
        <v>59559758.436157599</v>
      </c>
      <c r="AU746">
        <v>152127369.655233</v>
      </c>
      <c r="AV746">
        <v>1.04366534404545</v>
      </c>
      <c r="AW746">
        <v>1.04366534404545</v>
      </c>
      <c r="AX746">
        <v>1.05708191848079</v>
      </c>
      <c r="AY746">
        <v>1.0529125409095099</v>
      </c>
      <c r="AZ746">
        <v>1.0436929942675399</v>
      </c>
      <c r="BA746">
        <v>1.0436929942675399</v>
      </c>
      <c r="BB746">
        <v>1.05708191848079</v>
      </c>
      <c r="BC746">
        <v>1.0535484603711101</v>
      </c>
      <c r="BD746">
        <v>0.88667668254957899</v>
      </c>
      <c r="BE746">
        <v>0.88667668254957899</v>
      </c>
      <c r="BF746">
        <v>0.88539443318447797</v>
      </c>
      <c r="BG746">
        <v>0.95225919610568799</v>
      </c>
      <c r="BH746">
        <v>0.14845984000000001</v>
      </c>
      <c r="BI746">
        <v>0.14845984000000001</v>
      </c>
      <c r="BJ746">
        <v>0.16933219299999999</v>
      </c>
      <c r="BK746">
        <v>0.20689772000000001</v>
      </c>
      <c r="BL746">
        <v>0.148460025</v>
      </c>
      <c r="BM746">
        <v>0.148460025</v>
      </c>
      <c r="BN746">
        <v>0.16933219299999999</v>
      </c>
      <c r="BO746">
        <v>0.20705116899999901</v>
      </c>
      <c r="BP746">
        <v>8.0653159999999995E-3</v>
      </c>
      <c r="BQ746">
        <v>8.0653159999999995E-3</v>
      </c>
      <c r="BR746">
        <v>8.0653159999999995E-3</v>
      </c>
      <c r="BS746">
        <v>0.156803041</v>
      </c>
      <c r="BT746">
        <v>0.99975147599999903</v>
      </c>
      <c r="BU746">
        <v>0.99975147599999903</v>
      </c>
      <c r="BV746">
        <v>1</v>
      </c>
      <c r="BW746">
        <v>0.99044583500000005</v>
      </c>
      <c r="BX746">
        <v>17.048537106198999</v>
      </c>
      <c r="BY746">
        <v>17.048537106198999</v>
      </c>
      <c r="BZ746">
        <v>17.048537106198999</v>
      </c>
      <c r="CA746">
        <v>17.048537106198999</v>
      </c>
      <c r="CB746">
        <v>4460617.7587730503</v>
      </c>
      <c r="CC746">
        <v>522469.73136686702</v>
      </c>
      <c r="CD746">
        <v>8031712.15114542</v>
      </c>
      <c r="CE746">
        <v>24989525.841676202</v>
      </c>
    </row>
    <row r="747" spans="1:83" x14ac:dyDescent="0.25">
      <c r="A747">
        <v>641</v>
      </c>
      <c r="B747" t="s">
        <v>93</v>
      </c>
      <c r="C747">
        <v>1</v>
      </c>
      <c r="D747">
        <v>2039</v>
      </c>
      <c r="E747">
        <v>2037</v>
      </c>
      <c r="F747">
        <v>0.156756663303599</v>
      </c>
      <c r="G747">
        <v>1.83635088673825E-2</v>
      </c>
      <c r="H747">
        <v>0.23208778595212501</v>
      </c>
      <c r="I747">
        <v>0.59279204187689205</v>
      </c>
      <c r="J747">
        <v>152.88919033582999</v>
      </c>
      <c r="K747">
        <v>152.88919033582999</v>
      </c>
      <c r="L747">
        <v>125.71370448678699</v>
      </c>
      <c r="M747">
        <v>103.201672323485</v>
      </c>
      <c r="N747">
        <v>265054.75364622602</v>
      </c>
      <c r="O747">
        <v>31050.2610628904</v>
      </c>
      <c r="P747">
        <v>477261.09022122802</v>
      </c>
      <c r="Q747">
        <v>1484916.37859113</v>
      </c>
      <c r="R747">
        <v>1655.82638181572</v>
      </c>
      <c r="S747">
        <v>258515369.14350799</v>
      </c>
      <c r="T747">
        <v>156124.6831084</v>
      </c>
      <c r="U747">
        <v>45.86</v>
      </c>
      <c r="V747">
        <v>43995.061988064801</v>
      </c>
      <c r="W747">
        <v>2.93559996058014E-4</v>
      </c>
      <c r="X747">
        <v>5.6829466095818697</v>
      </c>
      <c r="Y747">
        <v>5.6829466095818697</v>
      </c>
      <c r="Z747">
        <v>5.8673298681200396</v>
      </c>
      <c r="AA747">
        <v>4.3289966481422901</v>
      </c>
      <c r="AB747">
        <v>17.058486189621799</v>
      </c>
      <c r="AC747">
        <v>17.058486189621799</v>
      </c>
      <c r="AD747">
        <v>17.058486189621799</v>
      </c>
      <c r="AE747">
        <v>17.058486189621799</v>
      </c>
      <c r="AF747">
        <v>4492012.8036277201</v>
      </c>
      <c r="AG747">
        <v>526200.69604677404</v>
      </c>
      <c r="AH747">
        <v>8088361.5229073297</v>
      </c>
      <c r="AI747">
        <v>25165595.990855001</v>
      </c>
      <c r="AJ747">
        <v>130.14775753662701</v>
      </c>
      <c r="AK747">
        <v>130.14775753662701</v>
      </c>
      <c r="AL747">
        <v>102.787888429045</v>
      </c>
      <c r="AM747">
        <v>81.814189485721201</v>
      </c>
      <c r="AN747">
        <v>135.830704146209</v>
      </c>
      <c r="AO747">
        <v>135.830704146209</v>
      </c>
      <c r="AP747">
        <v>108.65521829716501</v>
      </c>
      <c r="AQ747">
        <v>86.143186133863495</v>
      </c>
      <c r="AR747">
        <v>40524006.679634698</v>
      </c>
      <c r="AS747">
        <v>4747249.2736214902</v>
      </c>
      <c r="AT747">
        <v>59998259.6591134</v>
      </c>
      <c r="AU747">
        <v>153245853.53113899</v>
      </c>
      <c r="AV747">
        <v>1.04455394556123</v>
      </c>
      <c r="AW747">
        <v>1.04455394556123</v>
      </c>
      <c r="AX747">
        <v>1.05798221785276</v>
      </c>
      <c r="AY747">
        <v>1.0538090681569601</v>
      </c>
      <c r="AZ747">
        <v>1.0445816193253801</v>
      </c>
      <c r="BA747">
        <v>1.0445816193253801</v>
      </c>
      <c r="BB747">
        <v>1.05798221785276</v>
      </c>
      <c r="BC747">
        <v>1.0544455290871999</v>
      </c>
      <c r="BD747">
        <v>0.88696704317752395</v>
      </c>
      <c r="BE747">
        <v>0.88696704317752395</v>
      </c>
      <c r="BF747">
        <v>0.88568446239610299</v>
      </c>
      <c r="BG747">
        <v>0.95257105132880004</v>
      </c>
      <c r="BH747">
        <v>0.14845984000000001</v>
      </c>
      <c r="BI747">
        <v>0.14845984000000001</v>
      </c>
      <c r="BJ747">
        <v>0.16933219299999999</v>
      </c>
      <c r="BK747">
        <v>0.20689772000000001</v>
      </c>
      <c r="BL747">
        <v>0.148460025</v>
      </c>
      <c r="BM747">
        <v>0.148460025</v>
      </c>
      <c r="BN747">
        <v>0.16933219299999999</v>
      </c>
      <c r="BO747">
        <v>0.20705116899999901</v>
      </c>
      <c r="BP747">
        <v>8.0653159999999995E-3</v>
      </c>
      <c r="BQ747">
        <v>8.0653159999999995E-3</v>
      </c>
      <c r="BR747">
        <v>8.0653159999999995E-3</v>
      </c>
      <c r="BS747">
        <v>0.156803041</v>
      </c>
      <c r="BT747">
        <v>0.99975147599999903</v>
      </c>
      <c r="BU747">
        <v>0.99975147599999903</v>
      </c>
      <c r="BV747">
        <v>1</v>
      </c>
      <c r="BW747">
        <v>0.99044583500000005</v>
      </c>
      <c r="BX747">
        <v>17.058486189621799</v>
      </c>
      <c r="BY747">
        <v>17.058486189621799</v>
      </c>
      <c r="BZ747">
        <v>17.058486189621799</v>
      </c>
      <c r="CA747">
        <v>17.058486189621799</v>
      </c>
      <c r="CB747">
        <v>4492012.8036277201</v>
      </c>
      <c r="CC747">
        <v>526200.69604677404</v>
      </c>
      <c r="CD747">
        <v>8088361.5229073297</v>
      </c>
      <c r="CE747">
        <v>25165595.990855001</v>
      </c>
    </row>
    <row r="748" spans="1:83" x14ac:dyDescent="0.25">
      <c r="A748">
        <v>663</v>
      </c>
      <c r="B748" t="s">
        <v>93</v>
      </c>
      <c r="C748">
        <v>1</v>
      </c>
      <c r="D748">
        <v>2040</v>
      </c>
      <c r="E748">
        <v>2038</v>
      </c>
      <c r="F748">
        <v>0.156760304156733</v>
      </c>
      <c r="G748">
        <v>1.83646858153124E-2</v>
      </c>
      <c r="H748">
        <v>0.232089860417729</v>
      </c>
      <c r="I748">
        <v>0.59278514961022399</v>
      </c>
      <c r="J748">
        <v>153.00831733825001</v>
      </c>
      <c r="K748">
        <v>153.00831733825001</v>
      </c>
      <c r="L748">
        <v>125.80972186598299</v>
      </c>
      <c r="M748">
        <v>103.27849848138401</v>
      </c>
      <c r="N748">
        <v>266792.22270528501</v>
      </c>
      <c r="O748">
        <v>31255.076814936001</v>
      </c>
      <c r="P748">
        <v>480390.12575822597</v>
      </c>
      <c r="Q748">
        <v>1494650.00139866</v>
      </c>
      <c r="R748">
        <v>1658.75942841152</v>
      </c>
      <c r="S748">
        <v>260406671.795259</v>
      </c>
      <c r="T748">
        <v>156988.811840323</v>
      </c>
      <c r="U748">
        <v>45.86</v>
      </c>
      <c r="V748">
        <v>44434.468234606</v>
      </c>
      <c r="W748">
        <v>2.91935181697553E-4</v>
      </c>
      <c r="X748">
        <v>5.7985961042041803</v>
      </c>
      <c r="Y748">
        <v>5.7985961042041803</v>
      </c>
      <c r="Z748">
        <v>5.9598697395189202</v>
      </c>
      <c r="AA748">
        <v>4.4023452982442297</v>
      </c>
      <c r="AB748">
        <v>17.061963697418999</v>
      </c>
      <c r="AC748">
        <v>17.061963697418999</v>
      </c>
      <c r="AD748">
        <v>17.061963697418999</v>
      </c>
      <c r="AE748">
        <v>17.061963697418999</v>
      </c>
      <c r="AF748">
        <v>4522354.5845402703</v>
      </c>
      <c r="AG748">
        <v>529778.42705042195</v>
      </c>
      <c r="AH748">
        <v>8143011.3955452498</v>
      </c>
      <c r="AI748">
        <v>25335589.345224999</v>
      </c>
      <c r="AJ748">
        <v>130.14775753662701</v>
      </c>
      <c r="AK748">
        <v>130.14775753662701</v>
      </c>
      <c r="AL748">
        <v>102.787888429045</v>
      </c>
      <c r="AM748">
        <v>81.814189485721201</v>
      </c>
      <c r="AN748">
        <v>135.94635364083101</v>
      </c>
      <c r="AO748">
        <v>135.94635364083101</v>
      </c>
      <c r="AP748">
        <v>108.747758168564</v>
      </c>
      <c r="AQ748">
        <v>86.2165347839654</v>
      </c>
      <c r="AR748">
        <v>40821429.075067498</v>
      </c>
      <c r="AS748">
        <v>4782286.7117311303</v>
      </c>
      <c r="AT748">
        <v>60437748.108807199</v>
      </c>
      <c r="AU748">
        <v>154365207.89965299</v>
      </c>
      <c r="AV748">
        <v>1.04544408021332</v>
      </c>
      <c r="AW748">
        <v>1.04544408021332</v>
      </c>
      <c r="AX748">
        <v>1.0588839471645599</v>
      </c>
      <c r="AY748">
        <v>1.0547070711803701</v>
      </c>
      <c r="AZ748">
        <v>1.0454717775601401</v>
      </c>
      <c r="BA748">
        <v>1.0454717775601401</v>
      </c>
      <c r="BB748">
        <v>1.0588839471645599</v>
      </c>
      <c r="BC748">
        <v>1.05534407447056</v>
      </c>
      <c r="BD748">
        <v>0.88725775250696004</v>
      </c>
      <c r="BE748">
        <v>0.88725775250696004</v>
      </c>
      <c r="BF748">
        <v>0.88597480013934105</v>
      </c>
      <c r="BG748">
        <v>0.95288325636083704</v>
      </c>
      <c r="BH748">
        <v>0.14845984000000001</v>
      </c>
      <c r="BI748">
        <v>0.14845984000000001</v>
      </c>
      <c r="BJ748">
        <v>0.16933219299999999</v>
      </c>
      <c r="BK748">
        <v>0.20689772000000001</v>
      </c>
      <c r="BL748">
        <v>0.148460025</v>
      </c>
      <c r="BM748">
        <v>0.148460025</v>
      </c>
      <c r="BN748">
        <v>0.16933219299999999</v>
      </c>
      <c r="BO748">
        <v>0.20705116899999901</v>
      </c>
      <c r="BP748">
        <v>8.0653159999999995E-3</v>
      </c>
      <c r="BQ748">
        <v>8.0653159999999995E-3</v>
      </c>
      <c r="BR748">
        <v>8.0653159999999995E-3</v>
      </c>
      <c r="BS748">
        <v>0.156803041</v>
      </c>
      <c r="BT748">
        <v>0.99975147599999903</v>
      </c>
      <c r="BU748">
        <v>0.99975147599999903</v>
      </c>
      <c r="BV748">
        <v>1</v>
      </c>
      <c r="BW748">
        <v>0.99044583500000005</v>
      </c>
      <c r="BX748">
        <v>17.061963697418999</v>
      </c>
      <c r="BY748">
        <v>17.061963697418999</v>
      </c>
      <c r="BZ748">
        <v>17.061963697418999</v>
      </c>
      <c r="CA748">
        <v>17.061963697418999</v>
      </c>
      <c r="CB748">
        <v>4522354.5845402703</v>
      </c>
      <c r="CC748">
        <v>529778.42705042195</v>
      </c>
      <c r="CD748">
        <v>8143011.3955452498</v>
      </c>
      <c r="CE748">
        <v>25335589.345224999</v>
      </c>
    </row>
    <row r="749" spans="1:83" x14ac:dyDescent="0.25">
      <c r="A749">
        <v>685</v>
      </c>
      <c r="B749" t="s">
        <v>93</v>
      </c>
      <c r="C749">
        <v>1</v>
      </c>
      <c r="D749">
        <v>2041</v>
      </c>
      <c r="E749">
        <v>2039</v>
      </c>
      <c r="F749">
        <v>0.15676561660916599</v>
      </c>
      <c r="G749">
        <v>1.8366006654821701E-2</v>
      </c>
      <c r="H749">
        <v>0.232092714372793</v>
      </c>
      <c r="I749">
        <v>0.59277566236321799</v>
      </c>
      <c r="J749">
        <v>153.12299824530899</v>
      </c>
      <c r="K749">
        <v>153.12299824530899</v>
      </c>
      <c r="L749">
        <v>125.901240596062</v>
      </c>
      <c r="M749">
        <v>103.350799749084</v>
      </c>
      <c r="N749">
        <v>268542.36813658598</v>
      </c>
      <c r="O749">
        <v>31461.3052720245</v>
      </c>
      <c r="P749">
        <v>483541.68756781501</v>
      </c>
      <c r="Q749">
        <v>1504454.1149172101</v>
      </c>
      <c r="R749">
        <v>1661.6386617261101</v>
      </c>
      <c r="S749">
        <v>262302496.26412901</v>
      </c>
      <c r="T749">
        <v>157857.723406392</v>
      </c>
      <c r="U749">
        <v>45.86</v>
      </c>
      <c r="V749">
        <v>44878.263106614999</v>
      </c>
      <c r="W749">
        <v>2.9031936046197698E-4</v>
      </c>
      <c r="X749">
        <v>5.9144451330790204</v>
      </c>
      <c r="Y749">
        <v>5.9144451330790204</v>
      </c>
      <c r="Z749">
        <v>6.0525565914130697</v>
      </c>
      <c r="AA749">
        <v>4.47581468775976</v>
      </c>
      <c r="AB749">
        <v>17.060795575603599</v>
      </c>
      <c r="AC749">
        <v>17.060795575603599</v>
      </c>
      <c r="AD749">
        <v>17.060795575603599</v>
      </c>
      <c r="AE749">
        <v>17.060795575603599</v>
      </c>
      <c r="AF749">
        <v>4551687.5727357902</v>
      </c>
      <c r="AG749">
        <v>533236.47623941302</v>
      </c>
      <c r="AH749">
        <v>8195837.7320996197</v>
      </c>
      <c r="AI749">
        <v>25499918.130938299</v>
      </c>
      <c r="AJ749">
        <v>130.14775753662701</v>
      </c>
      <c r="AK749">
        <v>130.14775753662701</v>
      </c>
      <c r="AL749">
        <v>102.787888429045</v>
      </c>
      <c r="AM749">
        <v>81.814189485721201</v>
      </c>
      <c r="AN749">
        <v>136.06220266970601</v>
      </c>
      <c r="AO749">
        <v>136.06220266970601</v>
      </c>
      <c r="AP749">
        <v>108.84044502045801</v>
      </c>
      <c r="AQ749">
        <v>86.290004173480895</v>
      </c>
      <c r="AR749">
        <v>41120012.5649698</v>
      </c>
      <c r="AS749">
        <v>4817449.3919633599</v>
      </c>
      <c r="AT749">
        <v>60878498.344701402</v>
      </c>
      <c r="AU749">
        <v>155486535.96249399</v>
      </c>
      <c r="AV749">
        <v>1.0463356290413699</v>
      </c>
      <c r="AW749">
        <v>1.0463356290413699</v>
      </c>
      <c r="AX749">
        <v>1.0597870214449501</v>
      </c>
      <c r="AY749">
        <v>1.0556064528549001</v>
      </c>
      <c r="AZ749">
        <v>1.04636335000833</v>
      </c>
      <c r="BA749">
        <v>1.04636335000833</v>
      </c>
      <c r="BB749">
        <v>1.0597870214449501</v>
      </c>
      <c r="BC749">
        <v>1.05624399933771</v>
      </c>
      <c r="BD749">
        <v>0.88754877112927799</v>
      </c>
      <c r="BE749">
        <v>0.88754877112927799</v>
      </c>
      <c r="BF749">
        <v>0.88626541855494301</v>
      </c>
      <c r="BG749">
        <v>0.95319577687087398</v>
      </c>
      <c r="BH749">
        <v>0.14845984000000001</v>
      </c>
      <c r="BI749">
        <v>0.14845984000000001</v>
      </c>
      <c r="BJ749">
        <v>0.16933219299999999</v>
      </c>
      <c r="BK749">
        <v>0.20689772000000001</v>
      </c>
      <c r="BL749">
        <v>0.148460025</v>
      </c>
      <c r="BM749">
        <v>0.148460025</v>
      </c>
      <c r="BN749">
        <v>0.16933219299999999</v>
      </c>
      <c r="BO749">
        <v>0.20705116899999901</v>
      </c>
      <c r="BP749">
        <v>8.0653159999999995E-3</v>
      </c>
      <c r="BQ749">
        <v>8.0653159999999995E-3</v>
      </c>
      <c r="BR749">
        <v>8.0653159999999995E-3</v>
      </c>
      <c r="BS749">
        <v>0.156803041</v>
      </c>
      <c r="BT749">
        <v>0.99975147599999903</v>
      </c>
      <c r="BU749">
        <v>0.99975147599999903</v>
      </c>
      <c r="BV749">
        <v>1</v>
      </c>
      <c r="BW749">
        <v>0.99044583500000005</v>
      </c>
      <c r="BX749">
        <v>17.060795575603599</v>
      </c>
      <c r="BY749">
        <v>17.060795575603599</v>
      </c>
      <c r="BZ749">
        <v>17.060795575603599</v>
      </c>
      <c r="CA749">
        <v>17.060795575603599</v>
      </c>
      <c r="CB749">
        <v>4551687.5727357902</v>
      </c>
      <c r="CC749">
        <v>533236.47623941302</v>
      </c>
      <c r="CD749">
        <v>8195837.7320996197</v>
      </c>
      <c r="CE749">
        <v>25499918.130938299</v>
      </c>
    </row>
    <row r="750" spans="1:83" x14ac:dyDescent="0.25">
      <c r="A750">
        <v>707</v>
      </c>
      <c r="B750" t="s">
        <v>93</v>
      </c>
      <c r="C750">
        <v>1</v>
      </c>
      <c r="D750">
        <v>2042</v>
      </c>
      <c r="E750">
        <v>2040</v>
      </c>
      <c r="F750">
        <v>0.15677246276422899</v>
      </c>
      <c r="G750">
        <v>1.83674594252363E-2</v>
      </c>
      <c r="H750">
        <v>0.232096286363696</v>
      </c>
      <c r="I750">
        <v>0.592763791446838</v>
      </c>
      <c r="J750">
        <v>153.23358578204599</v>
      </c>
      <c r="K750">
        <v>153.23358578204599</v>
      </c>
      <c r="L750">
        <v>125.988620150469</v>
      </c>
      <c r="M750">
        <v>103.41893638785599</v>
      </c>
      <c r="N750">
        <v>270305.185305494</v>
      </c>
      <c r="O750">
        <v>31668.9515236886</v>
      </c>
      <c r="P750">
        <v>486715.78657645098</v>
      </c>
      <c r="Q750">
        <v>1514328.7264701601</v>
      </c>
      <c r="R750">
        <v>1664.4685467917</v>
      </c>
      <c r="S750">
        <v>264203496.38911399</v>
      </c>
      <c r="T750">
        <v>158731.44427893899</v>
      </c>
      <c r="U750">
        <v>45.86</v>
      </c>
      <c r="V750">
        <v>45326.490436043801</v>
      </c>
      <c r="W750">
        <v>2.88712482575572E-4</v>
      </c>
      <c r="X750">
        <v>6.0304782137844901</v>
      </c>
      <c r="Y750">
        <v>6.0304782137844901</v>
      </c>
      <c r="Z750">
        <v>6.1453816897892901</v>
      </c>
      <c r="AA750">
        <v>4.5493968705003898</v>
      </c>
      <c r="AB750">
        <v>17.055350031635001</v>
      </c>
      <c r="AC750">
        <v>17.055350031635001</v>
      </c>
      <c r="AD750">
        <v>17.055350031635001</v>
      </c>
      <c r="AE750">
        <v>17.055350031635001</v>
      </c>
      <c r="AF750">
        <v>4580084.0868936796</v>
      </c>
      <c r="AG750">
        <v>536583.57386650296</v>
      </c>
      <c r="AH750">
        <v>8246972.7363566104</v>
      </c>
      <c r="AI750">
        <v>25658991.536446702</v>
      </c>
      <c r="AJ750">
        <v>130.14775753662701</v>
      </c>
      <c r="AK750">
        <v>130.14775753662701</v>
      </c>
      <c r="AL750">
        <v>102.787888429045</v>
      </c>
      <c r="AM750">
        <v>81.814189485721201</v>
      </c>
      <c r="AN750">
        <v>136.17823575041101</v>
      </c>
      <c r="AO750">
        <v>136.17823575041101</v>
      </c>
      <c r="AP750">
        <v>108.933270118834</v>
      </c>
      <c r="AQ750">
        <v>86.363586356221603</v>
      </c>
      <c r="AR750">
        <v>41419832.799841501</v>
      </c>
      <c r="AS750">
        <v>4852746.99993263</v>
      </c>
      <c r="AT750">
        <v>61320650.3562176</v>
      </c>
      <c r="AU750">
        <v>156610266.23312199</v>
      </c>
      <c r="AV750">
        <v>1.0472285413782001</v>
      </c>
      <c r="AW750">
        <v>1.0472285413782001</v>
      </c>
      <c r="AX750">
        <v>1.06069139633688</v>
      </c>
      <c r="AY750">
        <v>1.05650716592038</v>
      </c>
      <c r="AZ750">
        <v>1.0472562860014301</v>
      </c>
      <c r="BA750">
        <v>1.0472562860014301</v>
      </c>
      <c r="BB750">
        <v>1.06069139633688</v>
      </c>
      <c r="BC750">
        <v>1.0571452563999</v>
      </c>
      <c r="BD750">
        <v>0.88784008199818198</v>
      </c>
      <c r="BE750">
        <v>0.88784008199818198</v>
      </c>
      <c r="BF750">
        <v>0.88655630290460197</v>
      </c>
      <c r="BG750">
        <v>0.95350859591723702</v>
      </c>
      <c r="BH750">
        <v>0.14845984000000001</v>
      </c>
      <c r="BI750">
        <v>0.14845984000000001</v>
      </c>
      <c r="BJ750">
        <v>0.16933219299999999</v>
      </c>
      <c r="BK750">
        <v>0.20689772000000001</v>
      </c>
      <c r="BL750">
        <v>0.148460025</v>
      </c>
      <c r="BM750">
        <v>0.148460025</v>
      </c>
      <c r="BN750">
        <v>0.16933219299999999</v>
      </c>
      <c r="BO750">
        <v>0.20705116899999901</v>
      </c>
      <c r="BP750">
        <v>8.0653159999999995E-3</v>
      </c>
      <c r="BQ750">
        <v>8.0653159999999995E-3</v>
      </c>
      <c r="BR750">
        <v>8.0653159999999995E-3</v>
      </c>
      <c r="BS750">
        <v>0.156803041</v>
      </c>
      <c r="BT750">
        <v>0.99975147599999903</v>
      </c>
      <c r="BU750">
        <v>0.99975147599999903</v>
      </c>
      <c r="BV750">
        <v>1</v>
      </c>
      <c r="BW750">
        <v>0.99044583500000005</v>
      </c>
      <c r="BX750">
        <v>17.055350031635001</v>
      </c>
      <c r="BY750">
        <v>17.055350031635001</v>
      </c>
      <c r="BZ750">
        <v>17.055350031635001</v>
      </c>
      <c r="CA750">
        <v>17.055350031635001</v>
      </c>
      <c r="CB750">
        <v>4580084.0868936796</v>
      </c>
      <c r="CC750">
        <v>536583.57386650296</v>
      </c>
      <c r="CD750">
        <v>8246972.7363566104</v>
      </c>
      <c r="CE750">
        <v>25658991.536446702</v>
      </c>
    </row>
    <row r="751" spans="1:83" x14ac:dyDescent="0.25">
      <c r="A751">
        <v>729</v>
      </c>
      <c r="B751" t="s">
        <v>93</v>
      </c>
      <c r="C751">
        <v>1</v>
      </c>
      <c r="D751">
        <v>2043</v>
      </c>
      <c r="E751">
        <v>2041</v>
      </c>
      <c r="F751">
        <v>0.15678071949457001</v>
      </c>
      <c r="G751">
        <v>1.8369033565974701E-2</v>
      </c>
      <c r="H751">
        <v>0.232100518780087</v>
      </c>
      <c r="I751">
        <v>0.592749728159366</v>
      </c>
      <c r="J751">
        <v>153.34040947364301</v>
      </c>
      <c r="K751">
        <v>153.34040947364301</v>
      </c>
      <c r="L751">
        <v>126.072192089241</v>
      </c>
      <c r="M751">
        <v>103.48324065054901</v>
      </c>
      <c r="N751">
        <v>272080.676079456</v>
      </c>
      <c r="O751">
        <v>31878.021019859701</v>
      </c>
      <c r="P751">
        <v>489912.44357841997</v>
      </c>
      <c r="Q751">
        <v>1524273.8762368101</v>
      </c>
      <c r="R751">
        <v>1667.2532129982401</v>
      </c>
      <c r="S751">
        <v>266110287.12197301</v>
      </c>
      <c r="T751">
        <v>159610.00107681501</v>
      </c>
      <c r="U751">
        <v>45.86</v>
      </c>
      <c r="V751">
        <v>45779.194492621602</v>
      </c>
      <c r="W751">
        <v>2.8711449853812603E-4</v>
      </c>
      <c r="X751">
        <v>6.1466887520997897</v>
      </c>
      <c r="Y751">
        <v>6.1466887520997897</v>
      </c>
      <c r="Z751">
        <v>6.23834047527893</v>
      </c>
      <c r="AA751">
        <v>4.6230879799115598</v>
      </c>
      <c r="AB751">
        <v>17.0459631849169</v>
      </c>
      <c r="AC751">
        <v>17.0459631849169</v>
      </c>
      <c r="AD751">
        <v>17.0459631849169</v>
      </c>
      <c r="AE751">
        <v>17.0459631849169</v>
      </c>
      <c r="AF751">
        <v>4607612.2374096103</v>
      </c>
      <c r="AG751">
        <v>539827.78177771706</v>
      </c>
      <c r="AH751">
        <v>8296539.3795000799</v>
      </c>
      <c r="AI751">
        <v>25813191.721272599</v>
      </c>
      <c r="AJ751">
        <v>130.14775753662701</v>
      </c>
      <c r="AK751">
        <v>130.14775753662701</v>
      </c>
      <c r="AL751">
        <v>102.787888429045</v>
      </c>
      <c r="AM751">
        <v>81.814189485721201</v>
      </c>
      <c r="AN751">
        <v>136.29444628872699</v>
      </c>
      <c r="AO751">
        <v>136.29444628872699</v>
      </c>
      <c r="AP751">
        <v>109.026228904324</v>
      </c>
      <c r="AQ751">
        <v>86.437277465632704</v>
      </c>
      <c r="AR751">
        <v>41720962.2798898</v>
      </c>
      <c r="AS751">
        <v>4888188.7963947104</v>
      </c>
      <c r="AT751">
        <v>61764335.693728201</v>
      </c>
      <c r="AU751">
        <v>157736800.35196099</v>
      </c>
      <c r="AV751">
        <v>1.0481227706157099</v>
      </c>
      <c r="AW751">
        <v>1.0481227706157099</v>
      </c>
      <c r="AX751">
        <v>1.06159703093397</v>
      </c>
      <c r="AY751">
        <v>1.0574091668105601</v>
      </c>
      <c r="AZ751">
        <v>1.04815053893008</v>
      </c>
      <c r="BA751">
        <v>1.04815053893008</v>
      </c>
      <c r="BB751">
        <v>1.06159703093397</v>
      </c>
      <c r="BC751">
        <v>1.0580478020646</v>
      </c>
      <c r="BD751">
        <v>0.88813166942602995</v>
      </c>
      <c r="BE751">
        <v>0.88813166942602995</v>
      </c>
      <c r="BF751">
        <v>0.88684743958965295</v>
      </c>
      <c r="BG751">
        <v>0.95382169787536697</v>
      </c>
      <c r="BH751">
        <v>0.14845984000000001</v>
      </c>
      <c r="BI751">
        <v>0.14845984000000001</v>
      </c>
      <c r="BJ751">
        <v>0.16933219299999999</v>
      </c>
      <c r="BK751">
        <v>0.20689772000000001</v>
      </c>
      <c r="BL751">
        <v>0.148460025</v>
      </c>
      <c r="BM751">
        <v>0.148460025</v>
      </c>
      <c r="BN751">
        <v>0.16933219299999999</v>
      </c>
      <c r="BO751">
        <v>0.20705116899999901</v>
      </c>
      <c r="BP751">
        <v>8.0653159999999995E-3</v>
      </c>
      <c r="BQ751">
        <v>8.0653159999999995E-3</v>
      </c>
      <c r="BR751">
        <v>8.0653159999999995E-3</v>
      </c>
      <c r="BS751">
        <v>0.156803041</v>
      </c>
      <c r="BT751">
        <v>0.99975147599999903</v>
      </c>
      <c r="BU751">
        <v>0.99975147599999903</v>
      </c>
      <c r="BV751">
        <v>1</v>
      </c>
      <c r="BW751">
        <v>0.99044583500000005</v>
      </c>
      <c r="BX751">
        <v>17.0459631849169</v>
      </c>
      <c r="BY751">
        <v>17.0459631849169</v>
      </c>
      <c r="BZ751">
        <v>17.0459631849169</v>
      </c>
      <c r="CA751">
        <v>17.0459631849169</v>
      </c>
      <c r="CB751">
        <v>4607612.2374096103</v>
      </c>
      <c r="CC751">
        <v>539827.78177771706</v>
      </c>
      <c r="CD751">
        <v>8296539.3795000799</v>
      </c>
      <c r="CE751">
        <v>25813191.721272599</v>
      </c>
    </row>
    <row r="752" spans="1:83" x14ac:dyDescent="0.25">
      <c r="A752">
        <v>751</v>
      </c>
      <c r="B752" t="s">
        <v>93</v>
      </c>
      <c r="C752">
        <v>1</v>
      </c>
      <c r="D752">
        <v>2044</v>
      </c>
      <c r="E752">
        <v>2042</v>
      </c>
      <c r="F752">
        <v>0.15679027309843999</v>
      </c>
      <c r="G752">
        <v>1.83707193264732E-2</v>
      </c>
      <c r="H752">
        <v>0.23210535840853899</v>
      </c>
      <c r="I752">
        <v>0.59273364916654703</v>
      </c>
      <c r="J752">
        <v>153.443774609305</v>
      </c>
      <c r="K752">
        <v>153.443774609305</v>
      </c>
      <c r="L752">
        <v>126.15226356284199</v>
      </c>
      <c r="M752">
        <v>103.54402032797201</v>
      </c>
      <c r="N752">
        <v>273868.84796622698</v>
      </c>
      <c r="O752">
        <v>32088.5195160884</v>
      </c>
      <c r="P752">
        <v>493131.68829731602</v>
      </c>
      <c r="Q752">
        <v>1534289.6339063901</v>
      </c>
      <c r="R752">
        <v>1669.9964904849401</v>
      </c>
      <c r="S752">
        <v>268023449.09148601</v>
      </c>
      <c r="T752">
        <v>160493.42056620499</v>
      </c>
      <c r="U752">
        <v>45.86</v>
      </c>
      <c r="V752">
        <v>46236.419988226997</v>
      </c>
      <c r="W752">
        <v>2.8552535912340399E-4</v>
      </c>
      <c r="X752">
        <v>6.2630706820841597</v>
      </c>
      <c r="Y752">
        <v>6.2630706820841597</v>
      </c>
      <c r="Z752">
        <v>6.3314287432021601</v>
      </c>
      <c r="AA752">
        <v>4.6968844516569899</v>
      </c>
      <c r="AB752">
        <v>17.0329463905945</v>
      </c>
      <c r="AC752">
        <v>17.0329463905945</v>
      </c>
      <c r="AD752">
        <v>17.0329463905945</v>
      </c>
      <c r="AE752">
        <v>17.0329463905945</v>
      </c>
      <c r="AF752">
        <v>4634335.5695781</v>
      </c>
      <c r="AG752">
        <v>542976.62306951499</v>
      </c>
      <c r="AH752">
        <v>8344652.3875563899</v>
      </c>
      <c r="AI752">
        <v>25962875.218525399</v>
      </c>
      <c r="AJ752">
        <v>130.14775753662701</v>
      </c>
      <c r="AK752">
        <v>130.14775753662701</v>
      </c>
      <c r="AL752">
        <v>102.787888429045</v>
      </c>
      <c r="AM752">
        <v>81.814189485721201</v>
      </c>
      <c r="AN752">
        <v>136.410828218711</v>
      </c>
      <c r="AO752">
        <v>136.410828218711</v>
      </c>
      <c r="AP752">
        <v>109.11931717224699</v>
      </c>
      <c r="AQ752">
        <v>86.5110739373782</v>
      </c>
      <c r="AR752">
        <v>42023469.77984</v>
      </c>
      <c r="AS752">
        <v>4923783.5561729902</v>
      </c>
      <c r="AT752">
        <v>62209678.713272303</v>
      </c>
      <c r="AU752">
        <v>158866517.04220101</v>
      </c>
      <c r="AV752">
        <v>1.0490182736735101</v>
      </c>
      <c r="AW752">
        <v>1.0490182736735101</v>
      </c>
      <c r="AX752">
        <v>1.0625038874313499</v>
      </c>
      <c r="AY752">
        <v>1.0583124152607699</v>
      </c>
      <c r="AZ752">
        <v>1.04904606571279</v>
      </c>
      <c r="BA752">
        <v>1.04904606571279</v>
      </c>
      <c r="BB752">
        <v>1.0625038874313499</v>
      </c>
      <c r="BC752">
        <v>1.0589515960428</v>
      </c>
      <c r="BD752">
        <v>0.88842351890720295</v>
      </c>
      <c r="BE752">
        <v>0.88842351890720295</v>
      </c>
      <c r="BF752">
        <v>0.887138816035974</v>
      </c>
      <c r="BG752">
        <v>0.95413506829832095</v>
      </c>
      <c r="BH752">
        <v>0.14845984000000001</v>
      </c>
      <c r="BI752">
        <v>0.14845984000000001</v>
      </c>
      <c r="BJ752">
        <v>0.16933219299999999</v>
      </c>
      <c r="BK752">
        <v>0.20689772000000001</v>
      </c>
      <c r="BL752">
        <v>0.148460025</v>
      </c>
      <c r="BM752">
        <v>0.148460025</v>
      </c>
      <c r="BN752">
        <v>0.16933219299999999</v>
      </c>
      <c r="BO752">
        <v>0.20705116899999901</v>
      </c>
      <c r="BP752">
        <v>8.0653159999999995E-3</v>
      </c>
      <c r="BQ752">
        <v>8.0653159999999995E-3</v>
      </c>
      <c r="BR752">
        <v>8.0653159999999995E-3</v>
      </c>
      <c r="BS752">
        <v>0.156803041</v>
      </c>
      <c r="BT752">
        <v>0.99975147599999903</v>
      </c>
      <c r="BU752">
        <v>0.99975147599999903</v>
      </c>
      <c r="BV752">
        <v>1</v>
      </c>
      <c r="BW752">
        <v>0.99044583500000005</v>
      </c>
      <c r="BX752">
        <v>17.0329463905945</v>
      </c>
      <c r="BY752">
        <v>17.0329463905945</v>
      </c>
      <c r="BZ752">
        <v>17.0329463905945</v>
      </c>
      <c r="CA752">
        <v>17.0329463905945</v>
      </c>
      <c r="CB752">
        <v>4634335.5695781</v>
      </c>
      <c r="CC752">
        <v>542976.62306951499</v>
      </c>
      <c r="CD752">
        <v>8344652.3875563899</v>
      </c>
      <c r="CE752">
        <v>25962875.218525399</v>
      </c>
    </row>
    <row r="753" spans="1:83" x14ac:dyDescent="0.25">
      <c r="A753">
        <v>773</v>
      </c>
      <c r="B753" t="s">
        <v>93</v>
      </c>
      <c r="C753">
        <v>1</v>
      </c>
      <c r="D753">
        <v>2045</v>
      </c>
      <c r="E753">
        <v>2043</v>
      </c>
      <c r="F753">
        <v>0.156801018563345</v>
      </c>
      <c r="G753">
        <v>1.8372507701999798E-2</v>
      </c>
      <c r="H753">
        <v>0.232110756102788</v>
      </c>
      <c r="I753">
        <v>0.59271571763186504</v>
      </c>
      <c r="J753">
        <v>153.543963920696</v>
      </c>
      <c r="K753">
        <v>153.543963920696</v>
      </c>
      <c r="L753">
        <v>126.229119023865</v>
      </c>
      <c r="M753">
        <v>103.601560464381</v>
      </c>
      <c r="N753">
        <v>275669.71377006598</v>
      </c>
      <c r="O753">
        <v>32300.453057341099</v>
      </c>
      <c r="P753">
        <v>496373.55885250901</v>
      </c>
      <c r="Q753">
        <v>1544376.0968969199</v>
      </c>
      <c r="R753">
        <v>1672.7019308407</v>
      </c>
      <c r="S753">
        <v>269943530.80710298</v>
      </c>
      <c r="T753">
        <v>161381.72966144001</v>
      </c>
      <c r="U753">
        <v>45.86</v>
      </c>
      <c r="V753">
        <v>46698.212081304198</v>
      </c>
      <c r="W753">
        <v>2.8394501537763002E-4</v>
      </c>
      <c r="X753">
        <v>6.3796183969247098</v>
      </c>
      <c r="Y753">
        <v>6.3796183969247098</v>
      </c>
      <c r="Z753">
        <v>6.42464260767587</v>
      </c>
      <c r="AA753">
        <v>4.7707829915151603</v>
      </c>
      <c r="AB753">
        <v>17.0165879871446</v>
      </c>
      <c r="AC753">
        <v>17.0165879871446</v>
      </c>
      <c r="AD753">
        <v>17.0165879871446</v>
      </c>
      <c r="AE753">
        <v>17.0165879871446</v>
      </c>
      <c r="AF753">
        <v>4660313.3483552402</v>
      </c>
      <c r="AG753">
        <v>546037.11572272703</v>
      </c>
      <c r="AH753">
        <v>8391418.7631604597</v>
      </c>
      <c r="AI753">
        <v>26108374.553132001</v>
      </c>
      <c r="AJ753">
        <v>130.14775753662701</v>
      </c>
      <c r="AK753">
        <v>130.14775753662701</v>
      </c>
      <c r="AL753">
        <v>102.787888429045</v>
      </c>
      <c r="AM753">
        <v>81.814189485721201</v>
      </c>
      <c r="AN753">
        <v>136.52737593355101</v>
      </c>
      <c r="AO753">
        <v>136.52737593355101</v>
      </c>
      <c r="AP753">
        <v>109.212531036721</v>
      </c>
      <c r="AQ753">
        <v>86.584972477236306</v>
      </c>
      <c r="AR753">
        <v>42327420.585139699</v>
      </c>
      <c r="AS753">
        <v>4959539.5988585399</v>
      </c>
      <c r="AT753">
        <v>62656797.040693298</v>
      </c>
      <c r="AU753">
        <v>159999773.582412</v>
      </c>
      <c r="AV753">
        <v>1.0499150107416</v>
      </c>
      <c r="AW753">
        <v>1.0499150107416</v>
      </c>
      <c r="AX753">
        <v>1.06341193090005</v>
      </c>
      <c r="AY753">
        <v>1.05921687406731</v>
      </c>
      <c r="AZ753">
        <v>1.04994282653848</v>
      </c>
      <c r="BA753">
        <v>1.04994282653848</v>
      </c>
      <c r="BB753">
        <v>1.06341193090005</v>
      </c>
      <c r="BC753">
        <v>1.0598566011083399</v>
      </c>
      <c r="BD753">
        <v>0.88871561703125102</v>
      </c>
      <c r="BE753">
        <v>0.88871561703125102</v>
      </c>
      <c r="BF753">
        <v>0.88743042061892097</v>
      </c>
      <c r="BG753">
        <v>0.95444869383034903</v>
      </c>
      <c r="BH753">
        <v>0.14845984000000001</v>
      </c>
      <c r="BI753">
        <v>0.14845984000000001</v>
      </c>
      <c r="BJ753">
        <v>0.16933219299999999</v>
      </c>
      <c r="BK753">
        <v>0.20689772000000001</v>
      </c>
      <c r="BL753">
        <v>0.148460025</v>
      </c>
      <c r="BM753">
        <v>0.148460025</v>
      </c>
      <c r="BN753">
        <v>0.16933219299999999</v>
      </c>
      <c r="BO753">
        <v>0.20705116899999901</v>
      </c>
      <c r="BP753">
        <v>8.0653159999999995E-3</v>
      </c>
      <c r="BQ753">
        <v>8.0653159999999995E-3</v>
      </c>
      <c r="BR753">
        <v>8.0653159999999995E-3</v>
      </c>
      <c r="BS753">
        <v>0.156803041</v>
      </c>
      <c r="BT753">
        <v>0.99975147599999903</v>
      </c>
      <c r="BU753">
        <v>0.99975147599999903</v>
      </c>
      <c r="BV753">
        <v>1</v>
      </c>
      <c r="BW753">
        <v>0.99044583500000005</v>
      </c>
      <c r="BX753">
        <v>17.0165879871446</v>
      </c>
      <c r="BY753">
        <v>17.0165879871446</v>
      </c>
      <c r="BZ753">
        <v>17.0165879871446</v>
      </c>
      <c r="CA753">
        <v>17.0165879871446</v>
      </c>
      <c r="CB753">
        <v>4660313.3483552402</v>
      </c>
      <c r="CC753">
        <v>546037.11572272703</v>
      </c>
      <c r="CD753">
        <v>8391418.7631604597</v>
      </c>
      <c r="CE753">
        <v>26108374.553132001</v>
      </c>
    </row>
    <row r="754" spans="1:83" x14ac:dyDescent="0.25">
      <c r="A754">
        <v>795</v>
      </c>
      <c r="B754" t="s">
        <v>93</v>
      </c>
      <c r="C754">
        <v>1</v>
      </c>
      <c r="D754">
        <v>2046</v>
      </c>
      <c r="E754">
        <v>2044</v>
      </c>
      <c r="F754">
        <v>0.15681285889895599</v>
      </c>
      <c r="G754">
        <v>1.8374390376136598E-2</v>
      </c>
      <c r="H754">
        <v>0.23211666647132101</v>
      </c>
      <c r="I754">
        <v>0.592696084253585</v>
      </c>
      <c r="J754">
        <v>153.64123918852599</v>
      </c>
      <c r="K754">
        <v>153.64123918852599</v>
      </c>
      <c r="L754">
        <v>126.303021843934</v>
      </c>
      <c r="M754">
        <v>103.656124977879</v>
      </c>
      <c r="N754">
        <v>277483.29126646399</v>
      </c>
      <c r="O754">
        <v>32513.8279627345</v>
      </c>
      <c r="P754">
        <v>499638.10125236597</v>
      </c>
      <c r="Q754">
        <v>1554533.3886651199</v>
      </c>
      <c r="R754">
        <v>1675.3728267195499</v>
      </c>
      <c r="S754">
        <v>271871050.77754599</v>
      </c>
      <c r="T754">
        <v>162274.955425819</v>
      </c>
      <c r="U754">
        <v>45.86</v>
      </c>
      <c r="V754">
        <v>47164.616381323001</v>
      </c>
      <c r="W754">
        <v>2.8237341861798201E-4</v>
      </c>
      <c r="X754">
        <v>6.4963267154363296</v>
      </c>
      <c r="Y754">
        <v>6.4963267154363296</v>
      </c>
      <c r="Z754">
        <v>6.51797847842536</v>
      </c>
      <c r="AA754">
        <v>4.8447805556951504</v>
      </c>
      <c r="AB754">
        <v>16.9971549364632</v>
      </c>
      <c r="AC754">
        <v>16.9971549364632</v>
      </c>
      <c r="AD754">
        <v>16.9971549364632</v>
      </c>
      <c r="AE754">
        <v>16.9971549364632</v>
      </c>
      <c r="AF754">
        <v>4685600.8362402897</v>
      </c>
      <c r="AG754">
        <v>549015.80513358605</v>
      </c>
      <c r="AH754">
        <v>8436938.2861797605</v>
      </c>
      <c r="AI754">
        <v>26249999.799127501</v>
      </c>
      <c r="AJ754">
        <v>130.14775753662701</v>
      </c>
      <c r="AK754">
        <v>130.14775753662701</v>
      </c>
      <c r="AL754">
        <v>102.787888429045</v>
      </c>
      <c r="AM754">
        <v>81.814189485721201</v>
      </c>
      <c r="AN754">
        <v>136.64408425206301</v>
      </c>
      <c r="AO754">
        <v>136.64408425206301</v>
      </c>
      <c r="AP754">
        <v>109.30586690747</v>
      </c>
      <c r="AQ754">
        <v>86.658970041416296</v>
      </c>
      <c r="AR754">
        <v>42632876.724290401</v>
      </c>
      <c r="AS754">
        <v>4995464.8189571099</v>
      </c>
      <c r="AT754">
        <v>63105802.016539402</v>
      </c>
      <c r="AU754">
        <v>161136907.21775901</v>
      </c>
      <c r="AV754">
        <v>1.05081294503904</v>
      </c>
      <c r="AW754">
        <v>1.05081294503904</v>
      </c>
      <c r="AX754">
        <v>1.0643211290750001</v>
      </c>
      <c r="AY754">
        <v>1.0601225088614801</v>
      </c>
      <c r="AZ754">
        <v>1.0508407846252299</v>
      </c>
      <c r="BA754">
        <v>1.0508407846252299</v>
      </c>
      <c r="BB754">
        <v>1.0643211290750001</v>
      </c>
      <c r="BC754">
        <v>1.0607627828717801</v>
      </c>
      <c r="BD754">
        <v>0.88900795140155697</v>
      </c>
      <c r="BE754">
        <v>0.88900795140155697</v>
      </c>
      <c r="BF754">
        <v>0.88772224259285204</v>
      </c>
      <c r="BG754">
        <v>0.95476256212578803</v>
      </c>
      <c r="BH754">
        <v>0.14845984000000001</v>
      </c>
      <c r="BI754">
        <v>0.14845984000000001</v>
      </c>
      <c r="BJ754">
        <v>0.16933219299999999</v>
      </c>
      <c r="BK754">
        <v>0.20689772000000001</v>
      </c>
      <c r="BL754">
        <v>0.148460025</v>
      </c>
      <c r="BM754">
        <v>0.148460025</v>
      </c>
      <c r="BN754">
        <v>0.16933219299999999</v>
      </c>
      <c r="BO754">
        <v>0.20705116899999901</v>
      </c>
      <c r="BP754">
        <v>8.0653159999999995E-3</v>
      </c>
      <c r="BQ754">
        <v>8.0653159999999995E-3</v>
      </c>
      <c r="BR754">
        <v>8.0653159999999995E-3</v>
      </c>
      <c r="BS754">
        <v>0.156803041</v>
      </c>
      <c r="BT754">
        <v>0.99975147599999903</v>
      </c>
      <c r="BU754">
        <v>0.99975147599999903</v>
      </c>
      <c r="BV754">
        <v>1</v>
      </c>
      <c r="BW754">
        <v>0.99044583500000005</v>
      </c>
      <c r="BX754">
        <v>16.9971549364632</v>
      </c>
      <c r="BY754">
        <v>16.9971549364632</v>
      </c>
      <c r="BZ754">
        <v>16.9971549364632</v>
      </c>
      <c r="CA754">
        <v>16.9971549364632</v>
      </c>
      <c r="CB754">
        <v>4685600.8362402897</v>
      </c>
      <c r="CC754">
        <v>549015.80513358605</v>
      </c>
      <c r="CD754">
        <v>8436938.2861797605</v>
      </c>
      <c r="CE754">
        <v>26249999.799127501</v>
      </c>
    </row>
    <row r="755" spans="1:83" x14ac:dyDescent="0.25">
      <c r="A755">
        <v>817</v>
      </c>
      <c r="B755" t="s">
        <v>93</v>
      </c>
      <c r="C755">
        <v>1</v>
      </c>
      <c r="D755">
        <v>2047</v>
      </c>
      <c r="E755">
        <v>2045</v>
      </c>
      <c r="F755">
        <v>0.156825704516808</v>
      </c>
      <c r="G755">
        <v>1.83763596673471E-2</v>
      </c>
      <c r="H755">
        <v>0.23212304758684901</v>
      </c>
      <c r="I755">
        <v>0.59267488822899395</v>
      </c>
      <c r="J755">
        <v>153.73584275707401</v>
      </c>
      <c r="K755">
        <v>153.73584275707401</v>
      </c>
      <c r="L755">
        <v>126.374215837821</v>
      </c>
      <c r="M755">
        <v>103.707958187855</v>
      </c>
      <c r="N755">
        <v>279309.60289472301</v>
      </c>
      <c r="O755">
        <v>32728.650811112399</v>
      </c>
      <c r="P755">
        <v>502925.36891519598</v>
      </c>
      <c r="Q755">
        <v>1564761.65710915</v>
      </c>
      <c r="R755">
        <v>1678.0122303560099</v>
      </c>
      <c r="S755">
        <v>273806499.53695399</v>
      </c>
      <c r="T755">
        <v>163173.12507243201</v>
      </c>
      <c r="U755">
        <v>45.86</v>
      </c>
      <c r="V755">
        <v>47635.678953283801</v>
      </c>
      <c r="W755">
        <v>2.8081052043108998E-4</v>
      </c>
      <c r="X755">
        <v>6.6131908506633099</v>
      </c>
      <c r="Y755">
        <v>6.6131908506633099</v>
      </c>
      <c r="Z755">
        <v>6.61143303899195</v>
      </c>
      <c r="AA755">
        <v>4.9188743323505904</v>
      </c>
      <c r="AB755">
        <v>16.974894369784099</v>
      </c>
      <c r="AC755">
        <v>16.974894369784099</v>
      </c>
      <c r="AD755">
        <v>16.974894369784099</v>
      </c>
      <c r="AE755">
        <v>16.974894369784099</v>
      </c>
      <c r="AF755">
        <v>4710249.5586282704</v>
      </c>
      <c r="AG755">
        <v>551918.79522475204</v>
      </c>
      <c r="AH755">
        <v>8481303.9918784294</v>
      </c>
      <c r="AI755">
        <v>26388040.066893101</v>
      </c>
      <c r="AJ755">
        <v>130.14775753662701</v>
      </c>
      <c r="AK755">
        <v>130.14775753662701</v>
      </c>
      <c r="AL755">
        <v>102.787888429045</v>
      </c>
      <c r="AM755">
        <v>81.814189485721201</v>
      </c>
      <c r="AN755">
        <v>136.76094838729</v>
      </c>
      <c r="AO755">
        <v>136.76094838729</v>
      </c>
      <c r="AP755">
        <v>109.399321468037</v>
      </c>
      <c r="AQ755">
        <v>86.733063818071798</v>
      </c>
      <c r="AR755">
        <v>42939897.191164099</v>
      </c>
      <c r="AS755">
        <v>5031566.71474839</v>
      </c>
      <c r="AT755">
        <v>63556799.121605001</v>
      </c>
      <c r="AU755">
        <v>162278236.50943601</v>
      </c>
      <c r="AV755">
        <v>1.0517120425880999</v>
      </c>
      <c r="AW755">
        <v>1.0517120425880999</v>
      </c>
      <c r="AX755">
        <v>1.0652314521564901</v>
      </c>
      <c r="AY755">
        <v>1.06102928789809</v>
      </c>
      <c r="AZ755">
        <v>1.0517399059944299</v>
      </c>
      <c r="BA755">
        <v>1.0517399059944299</v>
      </c>
      <c r="BB755">
        <v>1.0652314521564901</v>
      </c>
      <c r="BC755">
        <v>1.06167010956872</v>
      </c>
      <c r="BD755">
        <v>0.88930051055923598</v>
      </c>
      <c r="BE755">
        <v>0.88930051055923598</v>
      </c>
      <c r="BF755">
        <v>0.88801427202518901</v>
      </c>
      <c r="BG755">
        <v>0.95507666177321104</v>
      </c>
      <c r="BH755">
        <v>0.14845984000000001</v>
      </c>
      <c r="BI755">
        <v>0.14845984000000001</v>
      </c>
      <c r="BJ755">
        <v>0.16933219299999999</v>
      </c>
      <c r="BK755">
        <v>0.20689772000000001</v>
      </c>
      <c r="BL755">
        <v>0.148460025</v>
      </c>
      <c r="BM755">
        <v>0.148460025</v>
      </c>
      <c r="BN755">
        <v>0.16933219299999999</v>
      </c>
      <c r="BO755">
        <v>0.20705116899999901</v>
      </c>
      <c r="BP755">
        <v>8.0653159999999995E-3</v>
      </c>
      <c r="BQ755">
        <v>8.0653159999999995E-3</v>
      </c>
      <c r="BR755">
        <v>8.0653159999999995E-3</v>
      </c>
      <c r="BS755">
        <v>0.156803041</v>
      </c>
      <c r="BT755">
        <v>0.99975147599999903</v>
      </c>
      <c r="BU755">
        <v>0.99975147599999903</v>
      </c>
      <c r="BV755">
        <v>1</v>
      </c>
      <c r="BW755">
        <v>0.99044583500000005</v>
      </c>
      <c r="BX755">
        <v>16.974894369784099</v>
      </c>
      <c r="BY755">
        <v>16.974894369784099</v>
      </c>
      <c r="BZ755">
        <v>16.974894369784099</v>
      </c>
      <c r="CA755">
        <v>16.974894369784099</v>
      </c>
      <c r="CB755">
        <v>4710249.5586282704</v>
      </c>
      <c r="CC755">
        <v>551918.79522475204</v>
      </c>
      <c r="CD755">
        <v>8481303.9918784294</v>
      </c>
      <c r="CE755">
        <v>26388040.066893101</v>
      </c>
    </row>
    <row r="756" spans="1:83" x14ac:dyDescent="0.25">
      <c r="A756">
        <v>839</v>
      </c>
      <c r="B756" t="s">
        <v>93</v>
      </c>
      <c r="C756">
        <v>1</v>
      </c>
      <c r="D756">
        <v>2048</v>
      </c>
      <c r="E756">
        <v>2046</v>
      </c>
      <c r="F756">
        <v>0.156839472663964</v>
      </c>
      <c r="G756">
        <v>1.83784084802237E-2</v>
      </c>
      <c r="H756">
        <v>0.23212986072116501</v>
      </c>
      <c r="I756">
        <v>0.59265225813464595</v>
      </c>
      <c r="J756">
        <v>153.82799893065399</v>
      </c>
      <c r="K756">
        <v>153.82799893065399</v>
      </c>
      <c r="L756">
        <v>126.44292666891801</v>
      </c>
      <c r="M756">
        <v>103.75728622354001</v>
      </c>
      <c r="N756">
        <v>281148.67547612003</v>
      </c>
      <c r="O756">
        <v>32944.928427836901</v>
      </c>
      <c r="P756">
        <v>506235.42223006702</v>
      </c>
      <c r="Q756">
        <v>1575061.0731046901</v>
      </c>
      <c r="R756">
        <v>1680.6229706387001</v>
      </c>
      <c r="S756">
        <v>275750341.517389</v>
      </c>
      <c r="T756">
        <v>164076.26596498999</v>
      </c>
      <c r="U756">
        <v>45.86</v>
      </c>
      <c r="V756">
        <v>48111.446322266798</v>
      </c>
      <c r="W756">
        <v>2.7925627267154498E-4</v>
      </c>
      <c r="X756">
        <v>6.73020638048098</v>
      </c>
      <c r="Y756">
        <v>6.73020638048098</v>
      </c>
      <c r="Z756">
        <v>6.70500322632651</v>
      </c>
      <c r="AA756">
        <v>4.9930617242731099</v>
      </c>
      <c r="AB756">
        <v>16.950035013546199</v>
      </c>
      <c r="AC756">
        <v>16.950035013546199</v>
      </c>
      <c r="AD756">
        <v>16.950035013546199</v>
      </c>
      <c r="AE756">
        <v>16.950035013546199</v>
      </c>
      <c r="AF756">
        <v>4734307.5486852499</v>
      </c>
      <c r="AG756">
        <v>554751.77719448402</v>
      </c>
      <c r="AH756">
        <v>8524602.6123132296</v>
      </c>
      <c r="AI756">
        <v>26522764.875854801</v>
      </c>
      <c r="AJ756">
        <v>130.14775753662701</v>
      </c>
      <c r="AK756">
        <v>130.14775753662701</v>
      </c>
      <c r="AL756">
        <v>102.787888429045</v>
      </c>
      <c r="AM756">
        <v>81.814189485721201</v>
      </c>
      <c r="AN756">
        <v>136.87796391710799</v>
      </c>
      <c r="AO756">
        <v>136.87796391710799</v>
      </c>
      <c r="AP756">
        <v>109.492891655371</v>
      </c>
      <c r="AQ756">
        <v>86.807251209994305</v>
      </c>
      <c r="AR756">
        <v>43248538.150495499</v>
      </c>
      <c r="AS756">
        <v>5067852.41496778</v>
      </c>
      <c r="AT756">
        <v>64009888.370245203</v>
      </c>
      <c r="AU756">
        <v>163424062.58168</v>
      </c>
      <c r="AV756">
        <v>1.0526122720071101</v>
      </c>
      <c r="AW756">
        <v>1.0526122720071101</v>
      </c>
      <c r="AX756">
        <v>1.0661428726280799</v>
      </c>
      <c r="AY756">
        <v>1.0619371818614101</v>
      </c>
      <c r="AZ756">
        <v>1.0526401592635499</v>
      </c>
      <c r="BA756">
        <v>1.0526401592635499</v>
      </c>
      <c r="BB756">
        <v>1.0661428726280799</v>
      </c>
      <c r="BC756">
        <v>1.06257855186576</v>
      </c>
      <c r="BD756">
        <v>0.88959328391336401</v>
      </c>
      <c r="BE756">
        <v>0.88959328391336401</v>
      </c>
      <c r="BF756">
        <v>0.888306499735943</v>
      </c>
      <c r="BG756">
        <v>0.95539098222586705</v>
      </c>
      <c r="BH756">
        <v>0.14845984000000001</v>
      </c>
      <c r="BI756">
        <v>0.14845984000000001</v>
      </c>
      <c r="BJ756">
        <v>0.16933219299999999</v>
      </c>
      <c r="BK756">
        <v>0.20689772000000001</v>
      </c>
      <c r="BL756">
        <v>0.148460025</v>
      </c>
      <c r="BM756">
        <v>0.148460025</v>
      </c>
      <c r="BN756">
        <v>0.16933219299999999</v>
      </c>
      <c r="BO756">
        <v>0.20705116899999901</v>
      </c>
      <c r="BP756">
        <v>8.0653159999999995E-3</v>
      </c>
      <c r="BQ756">
        <v>8.0653159999999995E-3</v>
      </c>
      <c r="BR756">
        <v>8.0653159999999995E-3</v>
      </c>
      <c r="BS756">
        <v>0.156803041</v>
      </c>
      <c r="BT756">
        <v>0.99975147599999903</v>
      </c>
      <c r="BU756">
        <v>0.99975147599999903</v>
      </c>
      <c r="BV756">
        <v>1</v>
      </c>
      <c r="BW756">
        <v>0.99044583500000005</v>
      </c>
      <c r="BX756">
        <v>16.950035013546199</v>
      </c>
      <c r="BY756">
        <v>16.950035013546199</v>
      </c>
      <c r="BZ756">
        <v>16.950035013546199</v>
      </c>
      <c r="CA756">
        <v>16.950035013546199</v>
      </c>
      <c r="CB756">
        <v>4734307.5486852499</v>
      </c>
      <c r="CC756">
        <v>554751.77719448402</v>
      </c>
      <c r="CD756">
        <v>8524602.6123132296</v>
      </c>
      <c r="CE756">
        <v>26522764.875854801</v>
      </c>
    </row>
    <row r="757" spans="1:83" x14ac:dyDescent="0.25">
      <c r="A757">
        <v>861</v>
      </c>
      <c r="B757" t="s">
        <v>93</v>
      </c>
      <c r="C757">
        <v>1</v>
      </c>
      <c r="D757">
        <v>2049</v>
      </c>
      <c r="E757">
        <v>2047</v>
      </c>
      <c r="F757">
        <v>0.15685408690264399</v>
      </c>
      <c r="G757">
        <v>1.8380530260728199E-2</v>
      </c>
      <c r="H757">
        <v>0.23213707010151699</v>
      </c>
      <c r="I757">
        <v>0.59262831273510896</v>
      </c>
      <c r="J757">
        <v>153.91791527018299</v>
      </c>
      <c r="K757">
        <v>153.91791527018299</v>
      </c>
      <c r="L757">
        <v>126.509363154041</v>
      </c>
      <c r="M757">
        <v>103.804318331666</v>
      </c>
      <c r="N757">
        <v>283000.539952942</v>
      </c>
      <c r="O757">
        <v>33162.667872569</v>
      </c>
      <c r="P757">
        <v>509568.32815011899</v>
      </c>
      <c r="Q757">
        <v>1585431.82914954</v>
      </c>
      <c r="R757">
        <v>1683.2076689687201</v>
      </c>
      <c r="S757">
        <v>277703016.79757297</v>
      </c>
      <c r="T757">
        <v>164984.405618658</v>
      </c>
      <c r="U757">
        <v>45.86</v>
      </c>
      <c r="V757">
        <v>48591.965478027298</v>
      </c>
      <c r="W757">
        <v>2.7771062746041801E-4</v>
      </c>
      <c r="X757">
        <v>6.8473692206329204</v>
      </c>
      <c r="Y757">
        <v>6.8473692206329204</v>
      </c>
      <c r="Z757">
        <v>6.7986862120722096</v>
      </c>
      <c r="AA757">
        <v>5.0673403330217504</v>
      </c>
      <c r="AB757">
        <v>16.922788512923599</v>
      </c>
      <c r="AC757">
        <v>16.922788512923599</v>
      </c>
      <c r="AD757">
        <v>16.922788512923599</v>
      </c>
      <c r="AE757">
        <v>16.922788512923599</v>
      </c>
      <c r="AF757">
        <v>4757819.5757709704</v>
      </c>
      <c r="AG757">
        <v>557520.05635768897</v>
      </c>
      <c r="AH757">
        <v>8566914.9881500192</v>
      </c>
      <c r="AI757">
        <v>26654425.435089201</v>
      </c>
      <c r="AJ757">
        <v>130.14775753662701</v>
      </c>
      <c r="AK757">
        <v>130.14775753662701</v>
      </c>
      <c r="AL757">
        <v>102.787888429045</v>
      </c>
      <c r="AM757">
        <v>81.814189485721201</v>
      </c>
      <c r="AN757">
        <v>136.99512675726001</v>
      </c>
      <c r="AO757">
        <v>136.99512675726001</v>
      </c>
      <c r="AP757">
        <v>109.586574641117</v>
      </c>
      <c r="AQ757">
        <v>86.881529818742905</v>
      </c>
      <c r="AR757">
        <v>43558853.129893199</v>
      </c>
      <c r="AS757">
        <v>5104328.70374332</v>
      </c>
      <c r="AT757">
        <v>64465164.677741103</v>
      </c>
      <c r="AU757">
        <v>164574670.28619501</v>
      </c>
      <c r="AV757">
        <v>1.05351360431907</v>
      </c>
      <c r="AW757">
        <v>1.05351360431907</v>
      </c>
      <c r="AX757">
        <v>1.06705536508841</v>
      </c>
      <c r="AY757">
        <v>1.0628461636861199</v>
      </c>
      <c r="AZ757">
        <v>1.05354151545485</v>
      </c>
      <c r="BA757">
        <v>1.05354151545485</v>
      </c>
      <c r="BB757">
        <v>1.06705536508841</v>
      </c>
      <c r="BC757">
        <v>1.0634880826812001</v>
      </c>
      <c r="BD757">
        <v>0.88988626167655405</v>
      </c>
      <c r="BE757">
        <v>0.88988626167655405</v>
      </c>
      <c r="BF757">
        <v>0.888598917241889</v>
      </c>
      <c r="BG757">
        <v>0.95570551373748003</v>
      </c>
      <c r="BH757">
        <v>0.14845984000000001</v>
      </c>
      <c r="BI757">
        <v>0.14845984000000001</v>
      </c>
      <c r="BJ757">
        <v>0.16933219299999999</v>
      </c>
      <c r="BK757">
        <v>0.20689772000000001</v>
      </c>
      <c r="BL757">
        <v>0.148460025</v>
      </c>
      <c r="BM757">
        <v>0.148460025</v>
      </c>
      <c r="BN757">
        <v>0.16933219299999999</v>
      </c>
      <c r="BO757">
        <v>0.20705116899999901</v>
      </c>
      <c r="BP757">
        <v>8.0653159999999995E-3</v>
      </c>
      <c r="BQ757">
        <v>8.0653159999999995E-3</v>
      </c>
      <c r="BR757">
        <v>8.0653159999999995E-3</v>
      </c>
      <c r="BS757">
        <v>0.156803041</v>
      </c>
      <c r="BT757">
        <v>0.99975147599999903</v>
      </c>
      <c r="BU757">
        <v>0.99975147599999903</v>
      </c>
      <c r="BV757">
        <v>1</v>
      </c>
      <c r="BW757">
        <v>0.99044583500000005</v>
      </c>
      <c r="BX757">
        <v>16.922788512923599</v>
      </c>
      <c r="BY757">
        <v>16.922788512923599</v>
      </c>
      <c r="BZ757">
        <v>16.922788512923599</v>
      </c>
      <c r="CA757">
        <v>16.922788512923599</v>
      </c>
      <c r="CB757">
        <v>4757819.5757709704</v>
      </c>
      <c r="CC757">
        <v>557520.05635768897</v>
      </c>
      <c r="CD757">
        <v>8566914.9881500192</v>
      </c>
      <c r="CE757">
        <v>26654425.435089201</v>
      </c>
    </row>
    <row r="758" spans="1:83" x14ac:dyDescent="0.25">
      <c r="A758">
        <v>883</v>
      </c>
      <c r="B758" t="s">
        <v>93</v>
      </c>
      <c r="C758">
        <v>1</v>
      </c>
      <c r="D758">
        <v>2050</v>
      </c>
      <c r="E758">
        <v>2048</v>
      </c>
      <c r="F758">
        <v>0.15686947663053999</v>
      </c>
      <c r="G758">
        <v>1.8382718954960301E-2</v>
      </c>
      <c r="H758">
        <v>0.23214464268604301</v>
      </c>
      <c r="I758">
        <v>0.59260316172845495</v>
      </c>
      <c r="J758">
        <v>154.00578380010799</v>
      </c>
      <c r="K758">
        <v>154.00578380010799</v>
      </c>
      <c r="L758">
        <v>126.573718477973</v>
      </c>
      <c r="M758">
        <v>103.84924809363901</v>
      </c>
      <c r="N758">
        <v>284865.23114578601</v>
      </c>
      <c r="O758">
        <v>33381.876427917501</v>
      </c>
      <c r="P758">
        <v>512924.15981431998</v>
      </c>
      <c r="Q758">
        <v>1595874.13810331</v>
      </c>
      <c r="R758">
        <v>1685.7687540311399</v>
      </c>
      <c r="S758">
        <v>279664942.74300897</v>
      </c>
      <c r="T758">
        <v>165897.57170089401</v>
      </c>
      <c r="U758">
        <v>45.86</v>
      </c>
      <c r="V758">
        <v>49077.283879636801</v>
      </c>
      <c r="W758">
        <v>2.7617353718377999E-4</v>
      </c>
      <c r="X758">
        <v>6.9646755998299401</v>
      </c>
      <c r="Y758">
        <v>6.9646755998299401</v>
      </c>
      <c r="Z758">
        <v>6.8924793852764399</v>
      </c>
      <c r="AA758">
        <v>5.14170794426688</v>
      </c>
      <c r="AB758">
        <v>16.8933506636514</v>
      </c>
      <c r="AC758">
        <v>16.8933506636514</v>
      </c>
      <c r="AD758">
        <v>16.8933506636514</v>
      </c>
      <c r="AE758">
        <v>16.8933506636514</v>
      </c>
      <c r="AF758">
        <v>4780827.3594277604</v>
      </c>
      <c r="AG758">
        <v>560228.57731351699</v>
      </c>
      <c r="AH758">
        <v>8608316.4545306005</v>
      </c>
      <c r="AI758">
        <v>26783255.8431376</v>
      </c>
      <c r="AJ758">
        <v>130.14775753662701</v>
      </c>
      <c r="AK758">
        <v>130.14775753662701</v>
      </c>
      <c r="AL758">
        <v>102.787888429045</v>
      </c>
      <c r="AM758">
        <v>81.814189485721201</v>
      </c>
      <c r="AN758">
        <v>137.11243313645701</v>
      </c>
      <c r="AO758">
        <v>137.11243313645701</v>
      </c>
      <c r="AP758">
        <v>109.680367814321</v>
      </c>
      <c r="AQ758">
        <v>86.955897429987999</v>
      </c>
      <c r="AR758">
        <v>43870893.200005896</v>
      </c>
      <c r="AS758">
        <v>5141002.0439998005</v>
      </c>
      <c r="AT758">
        <v>64922718.204888701</v>
      </c>
      <c r="AU758">
        <v>165730329.29411399</v>
      </c>
      <c r="AV758">
        <v>1.0544160127744699</v>
      </c>
      <c r="AW758">
        <v>1.0544160127744699</v>
      </c>
      <c r="AX758">
        <v>1.0679689060953601</v>
      </c>
      <c r="AY758">
        <v>1.0637562083912699</v>
      </c>
      <c r="AZ758">
        <v>1.0544439478181</v>
      </c>
      <c r="BA758">
        <v>1.0544439478181</v>
      </c>
      <c r="BB758">
        <v>1.0679689060953601</v>
      </c>
      <c r="BC758">
        <v>1.0643986770190299</v>
      </c>
      <c r="BD758">
        <v>0.89017943480531503</v>
      </c>
      <c r="BE758">
        <v>0.89017943480531503</v>
      </c>
      <c r="BF758">
        <v>0.888891516704857</v>
      </c>
      <c r="BG758">
        <v>0.956020247302802</v>
      </c>
      <c r="BH758">
        <v>0.14845984000000001</v>
      </c>
      <c r="BI758">
        <v>0.14845984000000001</v>
      </c>
      <c r="BJ758">
        <v>0.16933219299999999</v>
      </c>
      <c r="BK758">
        <v>0.20689772000000001</v>
      </c>
      <c r="BL758">
        <v>0.148460025</v>
      </c>
      <c r="BM758">
        <v>0.148460025</v>
      </c>
      <c r="BN758">
        <v>0.16933219299999999</v>
      </c>
      <c r="BO758">
        <v>0.20705116899999901</v>
      </c>
      <c r="BP758">
        <v>8.0653159999999995E-3</v>
      </c>
      <c r="BQ758">
        <v>8.0653159999999995E-3</v>
      </c>
      <c r="BR758">
        <v>8.0653159999999995E-3</v>
      </c>
      <c r="BS758">
        <v>0.156803041</v>
      </c>
      <c r="BT758">
        <v>0.99975147599999903</v>
      </c>
      <c r="BU758">
        <v>0.99975147599999903</v>
      </c>
      <c r="BV758">
        <v>1</v>
      </c>
      <c r="BW758">
        <v>0.99044583500000005</v>
      </c>
      <c r="BX758">
        <v>16.8933506636514</v>
      </c>
      <c r="BY758">
        <v>16.8933506636514</v>
      </c>
      <c r="BZ758">
        <v>16.8933506636514</v>
      </c>
      <c r="CA758">
        <v>16.8933506636514</v>
      </c>
      <c r="CB758">
        <v>4780827.3594277604</v>
      </c>
      <c r="CC758">
        <v>560228.57731351699</v>
      </c>
      <c r="CD758">
        <v>8608316.4545306005</v>
      </c>
      <c r="CE758">
        <v>26783255.8431376</v>
      </c>
    </row>
    <row r="759" spans="1:83" x14ac:dyDescent="0.25">
      <c r="A759">
        <v>905</v>
      </c>
      <c r="B759" t="s">
        <v>93</v>
      </c>
      <c r="C759">
        <v>1</v>
      </c>
      <c r="D759">
        <v>2051</v>
      </c>
      <c r="E759">
        <v>2049</v>
      </c>
      <c r="F759">
        <v>0.15688557663580399</v>
      </c>
      <c r="G759">
        <v>1.8384968970931202E-2</v>
      </c>
      <c r="H759">
        <v>0.23215254795543599</v>
      </c>
      <c r="I759">
        <v>0.59257690643782701</v>
      </c>
      <c r="J759">
        <v>154.091782138795</v>
      </c>
      <c r="K759">
        <v>154.091782138795</v>
      </c>
      <c r="L759">
        <v>126.636171330905</v>
      </c>
      <c r="M759">
        <v>103.892254565421</v>
      </c>
      <c r="N759">
        <v>286742.787525633</v>
      </c>
      <c r="O759">
        <v>33602.561588787801</v>
      </c>
      <c r="P759">
        <v>516302.99619222298</v>
      </c>
      <c r="Q759">
        <v>1606388.23200395</v>
      </c>
      <c r="R759">
        <v>1688.30847564545</v>
      </c>
      <c r="S759">
        <v>281636515.55962598</v>
      </c>
      <c r="T759">
        <v>166815.79203229101</v>
      </c>
      <c r="U759">
        <v>45.86</v>
      </c>
      <c r="V759">
        <v>49567.449460170297</v>
      </c>
      <c r="W759">
        <v>2.7464495449124201E-4</v>
      </c>
      <c r="X759">
        <v>7.0821220366826401</v>
      </c>
      <c r="Y759">
        <v>7.0821220366826401</v>
      </c>
      <c r="Z759">
        <v>6.9863803363746397</v>
      </c>
      <c r="AA759">
        <v>5.2161625142148598</v>
      </c>
      <c r="AB759">
        <v>16.861902565485199</v>
      </c>
      <c r="AC759">
        <v>16.861902565485199</v>
      </c>
      <c r="AD759">
        <v>16.861902565485199</v>
      </c>
      <c r="AE759">
        <v>16.861902565485199</v>
      </c>
      <c r="AF759">
        <v>4803369.7718746699</v>
      </c>
      <c r="AG759">
        <v>562881.94778061297</v>
      </c>
      <c r="AH759">
        <v>8648877.2062724493</v>
      </c>
      <c r="AI759">
        <v>26909474.223475799</v>
      </c>
      <c r="AJ759">
        <v>130.14775753662701</v>
      </c>
      <c r="AK759">
        <v>130.14775753662701</v>
      </c>
      <c r="AL759">
        <v>102.787888429045</v>
      </c>
      <c r="AM759">
        <v>81.814189485721201</v>
      </c>
      <c r="AN759">
        <v>137.22987957330901</v>
      </c>
      <c r="AO759">
        <v>137.22987957330901</v>
      </c>
      <c r="AP759">
        <v>109.77426876542</v>
      </c>
      <c r="AQ759">
        <v>87.030351999936002</v>
      </c>
      <c r="AR759">
        <v>44184707.145270698</v>
      </c>
      <c r="AS759">
        <v>5177878.5996449301</v>
      </c>
      <c r="AT759">
        <v>65382634.684458099</v>
      </c>
      <c r="AU759">
        <v>166891295.130252</v>
      </c>
      <c r="AV759">
        <v>1.05531947268602</v>
      </c>
      <c r="AW759">
        <v>1.05531947268602</v>
      </c>
      <c r="AX759">
        <v>1.0688834740208</v>
      </c>
      <c r="AY759">
        <v>1.06466729292569</v>
      </c>
      <c r="AZ759">
        <v>1.0553474316653599</v>
      </c>
      <c r="BA759">
        <v>1.0553474316653599</v>
      </c>
      <c r="BB759">
        <v>1.0688834740208</v>
      </c>
      <c r="BC759">
        <v>1.06531031181415</v>
      </c>
      <c r="BD759">
        <v>0.89047279494447695</v>
      </c>
      <c r="BE759">
        <v>0.89047279494447695</v>
      </c>
      <c r="BF759">
        <v>0.88918429088357198</v>
      </c>
      <c r="BG759">
        <v>0.95633517460223805</v>
      </c>
      <c r="BH759">
        <v>0.14845984000000001</v>
      </c>
      <c r="BI759">
        <v>0.14845984000000001</v>
      </c>
      <c r="BJ759">
        <v>0.16933219299999999</v>
      </c>
      <c r="BK759">
        <v>0.20689772000000001</v>
      </c>
      <c r="BL759">
        <v>0.148460025</v>
      </c>
      <c r="BM759">
        <v>0.148460025</v>
      </c>
      <c r="BN759">
        <v>0.16933219299999999</v>
      </c>
      <c r="BO759">
        <v>0.20705116899999901</v>
      </c>
      <c r="BP759">
        <v>8.0653159999999995E-3</v>
      </c>
      <c r="BQ759">
        <v>8.0653159999999995E-3</v>
      </c>
      <c r="BR759">
        <v>8.0653159999999995E-3</v>
      </c>
      <c r="BS759">
        <v>0.156803041</v>
      </c>
      <c r="BT759">
        <v>0.99975147599999903</v>
      </c>
      <c r="BU759">
        <v>0.99975147599999903</v>
      </c>
      <c r="BV759">
        <v>1</v>
      </c>
      <c r="BW759">
        <v>0.99044583500000005</v>
      </c>
      <c r="BX759">
        <v>16.861902565485199</v>
      </c>
      <c r="BY759">
        <v>16.861902565485199</v>
      </c>
      <c r="BZ759">
        <v>16.861902565485199</v>
      </c>
      <c r="CA759">
        <v>16.861902565485199</v>
      </c>
      <c r="CB759">
        <v>4803369.7718746699</v>
      </c>
      <c r="CC759">
        <v>562881.94778061297</v>
      </c>
      <c r="CD759">
        <v>8648877.2062724493</v>
      </c>
      <c r="CE759">
        <v>26909474.223475799</v>
      </c>
    </row>
    <row r="760" spans="1:83" x14ac:dyDescent="0.25">
      <c r="A760">
        <v>60</v>
      </c>
      <c r="B760" t="s">
        <v>93</v>
      </c>
      <c r="C760">
        <v>2</v>
      </c>
      <c r="D760">
        <v>2010</v>
      </c>
      <c r="E760">
        <v>2008</v>
      </c>
      <c r="F760">
        <v>0.182288271</v>
      </c>
      <c r="G760" s="1">
        <v>1.5199999999999901E-7</v>
      </c>
      <c r="H760">
        <v>0.18292883399999901</v>
      </c>
      <c r="I760">
        <v>0.63478274299999904</v>
      </c>
      <c r="J760">
        <v>306.07769049999899</v>
      </c>
      <c r="K760">
        <v>209.9008111</v>
      </c>
      <c r="L760">
        <v>151.14797949999999</v>
      </c>
      <c r="M760">
        <v>123.39156699999999</v>
      </c>
      <c r="N760">
        <v>83926.827999999994</v>
      </c>
      <c r="O760">
        <v>0.10199999999999999</v>
      </c>
      <c r="P760">
        <v>170550.72949999999</v>
      </c>
      <c r="Q760">
        <v>724958.91150000005</v>
      </c>
      <c r="R760">
        <v>140920365.40000001</v>
      </c>
      <c r="S760">
        <v>140920365.40000001</v>
      </c>
      <c r="T760">
        <v>1</v>
      </c>
      <c r="U760">
        <v>4.0000000000000001E-3</v>
      </c>
      <c r="V760">
        <v>37519.504399999998</v>
      </c>
      <c r="W760">
        <v>4.0000000000000001E-3</v>
      </c>
      <c r="X760">
        <v>-19.602683800000001</v>
      </c>
      <c r="Y760">
        <v>-19.602683800000001</v>
      </c>
      <c r="Z760">
        <v>-6.7520198359999997</v>
      </c>
      <c r="AA760">
        <v>-6.1112864409999998</v>
      </c>
      <c r="AB760">
        <v>96.176879380000003</v>
      </c>
      <c r="AC760">
        <v>0</v>
      </c>
      <c r="AD760">
        <v>0</v>
      </c>
      <c r="AE760">
        <v>0</v>
      </c>
      <c r="AF760">
        <v>8071820.4129999997</v>
      </c>
      <c r="AG760">
        <v>0</v>
      </c>
      <c r="AH760">
        <v>0</v>
      </c>
      <c r="AI760">
        <v>0</v>
      </c>
      <c r="AJ760">
        <v>229.50349489999999</v>
      </c>
      <c r="AK760">
        <v>229.50349489999999</v>
      </c>
      <c r="AL760">
        <v>157.89999939999899</v>
      </c>
      <c r="AM760">
        <v>129.50285349999999</v>
      </c>
      <c r="AN760">
        <v>209.9008111</v>
      </c>
      <c r="AO760">
        <v>209.9008111</v>
      </c>
      <c r="AP760">
        <v>151.14797949999999</v>
      </c>
      <c r="AQ760">
        <v>123.39156699999999</v>
      </c>
      <c r="AR760">
        <v>25688129.68</v>
      </c>
      <c r="AS760">
        <v>21.40988273</v>
      </c>
      <c r="AT760">
        <v>25778398.170000002</v>
      </c>
      <c r="AU760">
        <v>89453816.109999999</v>
      </c>
      <c r="AV760">
        <v>1.029125029</v>
      </c>
      <c r="AW760">
        <v>1.029125029</v>
      </c>
      <c r="AX760">
        <v>1.046285447</v>
      </c>
      <c r="AY760">
        <v>1.04181009</v>
      </c>
      <c r="AZ760">
        <v>1.029152294</v>
      </c>
      <c r="BA760">
        <v>1.029152294</v>
      </c>
      <c r="BB760">
        <v>1.046285447</v>
      </c>
      <c r="BC760">
        <v>1.042439304</v>
      </c>
      <c r="BD760">
        <v>0.88190216099999996</v>
      </c>
      <c r="BE760">
        <v>0.88190216099999996</v>
      </c>
      <c r="BF760">
        <v>0.88190216099999996</v>
      </c>
      <c r="BG760">
        <v>0.94838101699999999</v>
      </c>
      <c r="BH760">
        <v>0.14845984000000001</v>
      </c>
      <c r="BI760">
        <v>0.14845984000000001</v>
      </c>
      <c r="BJ760">
        <v>0.16933219299999999</v>
      </c>
      <c r="BK760">
        <v>0.20689772000000001</v>
      </c>
      <c r="BL760">
        <v>0.148460025</v>
      </c>
      <c r="BM760">
        <v>0.148460025</v>
      </c>
      <c r="BN760">
        <v>0.16933219299999999</v>
      </c>
      <c r="BO760">
        <v>0.20705116899999901</v>
      </c>
      <c r="BP760">
        <v>8.0653159999999995E-3</v>
      </c>
      <c r="BQ760">
        <v>8.0653159999999995E-3</v>
      </c>
      <c r="BR760">
        <v>8.0653159999999995E-3</v>
      </c>
      <c r="BS760">
        <v>0.156803041</v>
      </c>
      <c r="BT760">
        <v>0.99975147599999903</v>
      </c>
      <c r="BU760">
        <v>0.99975147599999903</v>
      </c>
      <c r="BV760">
        <v>1</v>
      </c>
      <c r="BW760">
        <v>0.99044583500000005</v>
      </c>
      <c r="BX760">
        <v>102.0409693</v>
      </c>
      <c r="BY760">
        <v>0</v>
      </c>
      <c r="BZ760">
        <v>0</v>
      </c>
      <c r="CA760">
        <v>0</v>
      </c>
      <c r="CB760">
        <v>8563974.8819999993</v>
      </c>
      <c r="CC760">
        <v>0</v>
      </c>
      <c r="CD760">
        <v>0</v>
      </c>
      <c r="CE760">
        <v>0</v>
      </c>
    </row>
    <row r="761" spans="1:83" x14ac:dyDescent="0.25">
      <c r="A761">
        <v>61</v>
      </c>
      <c r="B761" t="s">
        <v>93</v>
      </c>
      <c r="C761">
        <v>2</v>
      </c>
      <c r="D761">
        <v>2011</v>
      </c>
      <c r="E761">
        <v>2009</v>
      </c>
      <c r="F761">
        <v>0.27347395200000002</v>
      </c>
      <c r="G761" s="1">
        <v>3.4200000000000002E-8</v>
      </c>
      <c r="H761">
        <v>0.204332867</v>
      </c>
      <c r="I761">
        <v>0.52219314699999997</v>
      </c>
      <c r="J761">
        <v>196.36254640000001</v>
      </c>
      <c r="K761">
        <v>109.403451</v>
      </c>
      <c r="L761">
        <v>66.803201860000001</v>
      </c>
      <c r="M761">
        <v>39.301661199999998</v>
      </c>
      <c r="N761">
        <v>75819.570999999996</v>
      </c>
      <c r="O761">
        <v>1.7000000000000001E-2</v>
      </c>
      <c r="P761">
        <v>166519.44699999999</v>
      </c>
      <c r="Q761">
        <v>723342.98</v>
      </c>
      <c r="R761">
        <v>54440738.850000001</v>
      </c>
      <c r="S761">
        <v>54440738.850000001</v>
      </c>
      <c r="T761">
        <v>1</v>
      </c>
      <c r="U761">
        <v>4.0000000000000001E-3</v>
      </c>
      <c r="V761">
        <v>35557.76064</v>
      </c>
      <c r="W761">
        <v>4.0000000000000001E-3</v>
      </c>
      <c r="X761">
        <v>20.550259579999999</v>
      </c>
      <c r="Y761">
        <v>20.550259579999999</v>
      </c>
      <c r="Z761">
        <v>7.1789329349999997</v>
      </c>
      <c r="AA761">
        <v>3.3579015339999998</v>
      </c>
      <c r="AB761">
        <v>86.959095419999997</v>
      </c>
      <c r="AC761">
        <v>0</v>
      </c>
      <c r="AD761">
        <v>0</v>
      </c>
      <c r="AE761">
        <v>0</v>
      </c>
      <c r="AF761">
        <v>6593201.3089999901</v>
      </c>
      <c r="AG761">
        <v>0</v>
      </c>
      <c r="AH761">
        <v>0</v>
      </c>
      <c r="AI761">
        <v>0</v>
      </c>
      <c r="AJ761">
        <v>88.853191379999998</v>
      </c>
      <c r="AK761">
        <v>88.853191379999998</v>
      </c>
      <c r="AL761">
        <v>59.624268919999999</v>
      </c>
      <c r="AM761">
        <v>35.943759669999999</v>
      </c>
      <c r="AN761">
        <v>109.403451</v>
      </c>
      <c r="AO761">
        <v>109.403451</v>
      </c>
      <c r="AP761">
        <v>66.803201860000001</v>
      </c>
      <c r="AQ761">
        <v>39.301661199999998</v>
      </c>
      <c r="AR761">
        <v>14888124.029999999</v>
      </c>
      <c r="AS761">
        <v>1.859858666</v>
      </c>
      <c r="AT761">
        <v>11124032.23</v>
      </c>
      <c r="AU761">
        <v>28428580.73</v>
      </c>
      <c r="AV761">
        <v>1.029125029</v>
      </c>
      <c r="AW761">
        <v>1.029125029</v>
      </c>
      <c r="AX761">
        <v>1.046285447</v>
      </c>
      <c r="AY761">
        <v>1.04181009</v>
      </c>
      <c r="AZ761">
        <v>1.029152294</v>
      </c>
      <c r="BA761">
        <v>1.029152294</v>
      </c>
      <c r="BB761">
        <v>1.046285447</v>
      </c>
      <c r="BC761">
        <v>1.042439304</v>
      </c>
      <c r="BD761">
        <v>0.88190216099999996</v>
      </c>
      <c r="BE761">
        <v>0.88190216099999996</v>
      </c>
      <c r="BF761">
        <v>0.88190216099999996</v>
      </c>
      <c r="BG761">
        <v>0.94838101699999999</v>
      </c>
      <c r="BH761">
        <v>0.14845984000000001</v>
      </c>
      <c r="BI761">
        <v>0.14845984000000001</v>
      </c>
      <c r="BJ761">
        <v>0.16933219299999999</v>
      </c>
      <c r="BK761">
        <v>0.20689772000000001</v>
      </c>
      <c r="BL761">
        <v>0.148460025</v>
      </c>
      <c r="BM761">
        <v>0.148460025</v>
      </c>
      <c r="BN761">
        <v>0.16933219299999999</v>
      </c>
      <c r="BO761">
        <v>0.20705116899999901</v>
      </c>
      <c r="BP761">
        <v>8.0653159999999995E-3</v>
      </c>
      <c r="BQ761">
        <v>8.0653159999999995E-3</v>
      </c>
      <c r="BR761">
        <v>8.0653159999999995E-3</v>
      </c>
      <c r="BS761">
        <v>0.156803041</v>
      </c>
      <c r="BT761">
        <v>0.99975147599999903</v>
      </c>
      <c r="BU761">
        <v>0.99975147599999903</v>
      </c>
      <c r="BV761">
        <v>1</v>
      </c>
      <c r="BW761">
        <v>0.99044583500000005</v>
      </c>
      <c r="BX761">
        <v>103.0185638</v>
      </c>
      <c r="BY761">
        <v>0</v>
      </c>
      <c r="BZ761">
        <v>0</v>
      </c>
      <c r="CA761">
        <v>0</v>
      </c>
      <c r="CB761">
        <v>7810823.3099999996</v>
      </c>
      <c r="CC761">
        <v>0</v>
      </c>
      <c r="CD761">
        <v>0</v>
      </c>
      <c r="CE761">
        <v>0</v>
      </c>
    </row>
    <row r="762" spans="1:83" x14ac:dyDescent="0.25">
      <c r="A762">
        <v>62</v>
      </c>
      <c r="B762" t="s">
        <v>93</v>
      </c>
      <c r="C762">
        <v>2</v>
      </c>
      <c r="D762">
        <v>2012</v>
      </c>
      <c r="E762">
        <v>2010</v>
      </c>
      <c r="F762">
        <v>0.201220027</v>
      </c>
      <c r="G762" s="1">
        <v>2.66E-8</v>
      </c>
      <c r="H762">
        <v>0.16898796299999999</v>
      </c>
      <c r="I762">
        <v>0.62979198400000003</v>
      </c>
      <c r="J762">
        <v>188.81066129999999</v>
      </c>
      <c r="K762">
        <v>86.493592109999994</v>
      </c>
      <c r="L762">
        <v>73.68269368</v>
      </c>
      <c r="M762">
        <v>62.155007550000001</v>
      </c>
      <c r="N762">
        <v>76129.103000000003</v>
      </c>
      <c r="O762">
        <v>2.1999999999999999E-2</v>
      </c>
      <c r="P762">
        <v>163831.08199999999</v>
      </c>
      <c r="Q762">
        <v>723814.08200000005</v>
      </c>
      <c r="R762">
        <v>71434173.349999994</v>
      </c>
      <c r="S762">
        <v>71434173.349999994</v>
      </c>
      <c r="T762">
        <v>1</v>
      </c>
      <c r="U762">
        <v>2E-3</v>
      </c>
      <c r="V762">
        <v>34815.788289999997</v>
      </c>
      <c r="W762">
        <v>2E-3</v>
      </c>
      <c r="X762">
        <v>5.0209332030000002</v>
      </c>
      <c r="Y762">
        <v>5.0209332030000002</v>
      </c>
      <c r="Z762">
        <v>3.0423402610000001</v>
      </c>
      <c r="AA762">
        <v>0.90651791000000004</v>
      </c>
      <c r="AB762">
        <v>102.31706920000001</v>
      </c>
      <c r="AC762">
        <v>0</v>
      </c>
      <c r="AD762">
        <v>0</v>
      </c>
      <c r="AE762">
        <v>0</v>
      </c>
      <c r="AF762">
        <v>7789306.699</v>
      </c>
      <c r="AG762">
        <v>0</v>
      </c>
      <c r="AH762">
        <v>0</v>
      </c>
      <c r="AI762">
        <v>0</v>
      </c>
      <c r="AJ762">
        <v>81.472658910000007</v>
      </c>
      <c r="AK762">
        <v>81.472658910000007</v>
      </c>
      <c r="AL762">
        <v>70.640353419999997</v>
      </c>
      <c r="AM762">
        <v>61.248489640000003</v>
      </c>
      <c r="AN762">
        <v>86.493592109999994</v>
      </c>
      <c r="AO762">
        <v>86.493592109999994</v>
      </c>
      <c r="AP762">
        <v>73.68269368</v>
      </c>
      <c r="AQ762">
        <v>62.155007550000001</v>
      </c>
      <c r="AR762">
        <v>14373986.279999999</v>
      </c>
      <c r="AS762">
        <v>1.902859026</v>
      </c>
      <c r="AT762">
        <v>12071515.43</v>
      </c>
      <c r="AU762">
        <v>44988669.729999997</v>
      </c>
      <c r="AV762">
        <v>1.029125029</v>
      </c>
      <c r="AW762">
        <v>1.029125029</v>
      </c>
      <c r="AX762">
        <v>1.046285447</v>
      </c>
      <c r="AY762">
        <v>1.04181009</v>
      </c>
      <c r="AZ762">
        <v>1.029152294</v>
      </c>
      <c r="BA762">
        <v>1.029152294</v>
      </c>
      <c r="BB762">
        <v>1.046285447</v>
      </c>
      <c r="BC762">
        <v>1.042439304</v>
      </c>
      <c r="BD762">
        <v>0.88190216099999996</v>
      </c>
      <c r="BE762">
        <v>0.88190216099999996</v>
      </c>
      <c r="BF762">
        <v>0.88190216099999996</v>
      </c>
      <c r="BG762">
        <v>0.94838101699999999</v>
      </c>
      <c r="BH762">
        <v>0.14845984000000001</v>
      </c>
      <c r="BI762">
        <v>0.14845984000000001</v>
      </c>
      <c r="BJ762">
        <v>0.16933219299999999</v>
      </c>
      <c r="BK762">
        <v>0.20689772000000001</v>
      </c>
      <c r="BL762">
        <v>0.148460025</v>
      </c>
      <c r="BM762">
        <v>0.148460025</v>
      </c>
      <c r="BN762">
        <v>0.16933219299999999</v>
      </c>
      <c r="BO762">
        <v>0.20705116899999901</v>
      </c>
      <c r="BP762">
        <v>8.0653159999999995E-3</v>
      </c>
      <c r="BQ762">
        <v>8.0653159999999995E-3</v>
      </c>
      <c r="BR762">
        <v>8.0653159999999995E-3</v>
      </c>
      <c r="BS762">
        <v>0.156803041</v>
      </c>
      <c r="BT762">
        <v>0.99975147599999903</v>
      </c>
      <c r="BU762">
        <v>0.99975147599999903</v>
      </c>
      <c r="BV762">
        <v>1</v>
      </c>
      <c r="BW762">
        <v>0.99044583500000005</v>
      </c>
      <c r="BX762">
        <v>103.8912108</v>
      </c>
      <c r="BY762">
        <v>0</v>
      </c>
      <c r="BZ762">
        <v>0</v>
      </c>
      <c r="CA762">
        <v>0</v>
      </c>
      <c r="CB762">
        <v>7909144.6909999996</v>
      </c>
      <c r="CC762">
        <v>0</v>
      </c>
      <c r="CD762">
        <v>0</v>
      </c>
      <c r="CE762">
        <v>0</v>
      </c>
    </row>
    <row r="763" spans="1:83" x14ac:dyDescent="0.25">
      <c r="A763">
        <v>63</v>
      </c>
      <c r="B763" t="s">
        <v>93</v>
      </c>
      <c r="C763">
        <v>2</v>
      </c>
      <c r="D763">
        <v>2013</v>
      </c>
      <c r="E763">
        <v>2011</v>
      </c>
      <c r="F763">
        <v>0.22393719199999901</v>
      </c>
      <c r="G763" s="1">
        <v>2.96E-8</v>
      </c>
      <c r="H763">
        <v>0.17665961599999999</v>
      </c>
      <c r="I763">
        <v>0.59940316199999999</v>
      </c>
      <c r="J763">
        <v>159.44646589999999</v>
      </c>
      <c r="K763">
        <v>80.42655963</v>
      </c>
      <c r="L763">
        <v>58.723298370000002</v>
      </c>
      <c r="M763">
        <v>48.011101330000002</v>
      </c>
      <c r="N763">
        <v>80057.892000000007</v>
      </c>
      <c r="O763">
        <v>2.1000000000000001E-2</v>
      </c>
      <c r="P763">
        <v>171482.443</v>
      </c>
      <c r="Q763">
        <v>711656.10800000001</v>
      </c>
      <c r="R763">
        <v>57002357.810000002</v>
      </c>
      <c r="S763">
        <v>57002357.810000002</v>
      </c>
      <c r="T763">
        <v>1</v>
      </c>
      <c r="U763">
        <v>2E-3</v>
      </c>
      <c r="V763">
        <v>33724.262649999997</v>
      </c>
      <c r="W763">
        <v>2E-3</v>
      </c>
      <c r="X763">
        <v>-1.2509056199999999</v>
      </c>
      <c r="Y763">
        <v>-1.2509056199999999</v>
      </c>
      <c r="Z763">
        <v>-0.92363100300000001</v>
      </c>
      <c r="AA763">
        <v>1.094933105</v>
      </c>
      <c r="AB763">
        <v>79.019906230000004</v>
      </c>
      <c r="AC763">
        <v>0</v>
      </c>
      <c r="AD763">
        <v>0</v>
      </c>
      <c r="AE763">
        <v>0</v>
      </c>
      <c r="AF763">
        <v>6326167.1189999999</v>
      </c>
      <c r="AG763">
        <v>0</v>
      </c>
      <c r="AH763">
        <v>0</v>
      </c>
      <c r="AI763">
        <v>0</v>
      </c>
      <c r="AJ763">
        <v>81.677465249999997</v>
      </c>
      <c r="AK763">
        <v>81.677465249999997</v>
      </c>
      <c r="AL763">
        <v>59.646929370000002</v>
      </c>
      <c r="AM763">
        <v>46.916168229999997</v>
      </c>
      <c r="AN763">
        <v>80.42655963</v>
      </c>
      <c r="AO763">
        <v>80.42655963</v>
      </c>
      <c r="AP763">
        <v>58.723298370000002</v>
      </c>
      <c r="AQ763">
        <v>48.011101330000002</v>
      </c>
      <c r="AR763">
        <v>12764947.939999999</v>
      </c>
      <c r="AS763">
        <v>1.6889577519999901</v>
      </c>
      <c r="AT763">
        <v>10070014.67</v>
      </c>
      <c r="AU763">
        <v>34167393.509999998</v>
      </c>
      <c r="AV763">
        <v>1.029125029</v>
      </c>
      <c r="AW763">
        <v>1.029125029</v>
      </c>
      <c r="AX763">
        <v>1.046285447</v>
      </c>
      <c r="AY763">
        <v>1.04181009</v>
      </c>
      <c r="AZ763">
        <v>1.029152294</v>
      </c>
      <c r="BA763">
        <v>1.029152294</v>
      </c>
      <c r="BB763">
        <v>1.046285447</v>
      </c>
      <c r="BC763">
        <v>1.042439304</v>
      </c>
      <c r="BD763">
        <v>0.88190216099999996</v>
      </c>
      <c r="BE763">
        <v>0.88190216099999996</v>
      </c>
      <c r="BF763">
        <v>0.88190216099999996</v>
      </c>
      <c r="BG763">
        <v>0.94838101699999999</v>
      </c>
      <c r="BH763">
        <v>0.14845984000000001</v>
      </c>
      <c r="BI763">
        <v>0.14845984000000001</v>
      </c>
      <c r="BJ763">
        <v>0.16933219299999999</v>
      </c>
      <c r="BK763">
        <v>0.20689772000000001</v>
      </c>
      <c r="BL763">
        <v>0.148460025</v>
      </c>
      <c r="BM763">
        <v>0.148460025</v>
      </c>
      <c r="BN763">
        <v>0.16933219299999999</v>
      </c>
      <c r="BO763">
        <v>0.20705116899999901</v>
      </c>
      <c r="BP763">
        <v>8.0653159999999995E-3</v>
      </c>
      <c r="BQ763">
        <v>8.0653159999999995E-3</v>
      </c>
      <c r="BR763">
        <v>8.0653159999999995E-3</v>
      </c>
      <c r="BS763">
        <v>0.156803041</v>
      </c>
      <c r="BT763">
        <v>0.99975147599999903</v>
      </c>
      <c r="BU763">
        <v>0.99975147599999903</v>
      </c>
      <c r="BV763">
        <v>1</v>
      </c>
      <c r="BW763">
        <v>0.99044583500000005</v>
      </c>
      <c r="BX763">
        <v>103.6997411</v>
      </c>
      <c r="BY763">
        <v>0</v>
      </c>
      <c r="BZ763">
        <v>0</v>
      </c>
      <c r="CA763">
        <v>0</v>
      </c>
      <c r="CB763">
        <v>8301982.6749999998</v>
      </c>
      <c r="CC763">
        <v>0</v>
      </c>
      <c r="CD763">
        <v>0</v>
      </c>
      <c r="CE763">
        <v>0</v>
      </c>
    </row>
    <row r="764" spans="1:83" x14ac:dyDescent="0.25">
      <c r="A764">
        <v>64</v>
      </c>
      <c r="B764" t="s">
        <v>93</v>
      </c>
      <c r="C764">
        <v>2</v>
      </c>
      <c r="D764">
        <v>2014</v>
      </c>
      <c r="E764">
        <v>2012</v>
      </c>
      <c r="F764">
        <v>0.174595849</v>
      </c>
      <c r="G764" s="1">
        <v>6.6000000000000003E-7</v>
      </c>
      <c r="H764">
        <v>0.18588702300000001</v>
      </c>
      <c r="I764">
        <v>0.63951646900000003</v>
      </c>
      <c r="J764">
        <v>191.45622460000001</v>
      </c>
      <c r="K764">
        <v>108.936844999999</v>
      </c>
      <c r="L764">
        <v>97.816133919999999</v>
      </c>
      <c r="M764">
        <v>83.420636099999996</v>
      </c>
      <c r="N764">
        <v>77264.183999999994</v>
      </c>
      <c r="O764">
        <v>0.51300000000000001</v>
      </c>
      <c r="P764">
        <v>161009.82399999999</v>
      </c>
      <c r="Q764">
        <v>649519.26</v>
      </c>
      <c r="R764">
        <v>84725433.189999998</v>
      </c>
      <c r="S764">
        <v>84725433.189999998</v>
      </c>
      <c r="T764">
        <v>1</v>
      </c>
      <c r="U764">
        <v>12.208</v>
      </c>
      <c r="V764">
        <v>33131.376360000002</v>
      </c>
      <c r="W764">
        <v>12.208</v>
      </c>
      <c r="X764">
        <v>-10.464449719999999</v>
      </c>
      <c r="Y764">
        <v>-10.464449719999999</v>
      </c>
      <c r="Z764">
        <v>-10.199001450000001</v>
      </c>
      <c r="AA764">
        <v>-8.6268533620000003</v>
      </c>
      <c r="AB764">
        <v>82.519379689999994</v>
      </c>
      <c r="AC764">
        <v>0</v>
      </c>
      <c r="AD764">
        <v>0</v>
      </c>
      <c r="AE764">
        <v>0</v>
      </c>
      <c r="AF764">
        <v>6375792.5360000003</v>
      </c>
      <c r="AG764">
        <v>0</v>
      </c>
      <c r="AH764">
        <v>0</v>
      </c>
      <c r="AI764">
        <v>0</v>
      </c>
      <c r="AJ764">
        <v>119.40129469999999</v>
      </c>
      <c r="AK764">
        <v>119.40129469999999</v>
      </c>
      <c r="AL764">
        <v>108.01513540000001</v>
      </c>
      <c r="AM764">
        <v>92.047489459999994</v>
      </c>
      <c r="AN764">
        <v>108.936844999999</v>
      </c>
      <c r="AO764">
        <v>108.936844999999</v>
      </c>
      <c r="AP764">
        <v>97.816133919999999</v>
      </c>
      <c r="AQ764">
        <v>83.420636099999996</v>
      </c>
      <c r="AR764">
        <v>14792708.970000001</v>
      </c>
      <c r="AS764">
        <v>55.884601459999999</v>
      </c>
      <c r="AT764">
        <v>15749358.51</v>
      </c>
      <c r="AU764">
        <v>54183309.829999998</v>
      </c>
      <c r="AV764">
        <v>1.029125029</v>
      </c>
      <c r="AW764">
        <v>1.029125029</v>
      </c>
      <c r="AX764">
        <v>1.046285447</v>
      </c>
      <c r="AY764">
        <v>1.04181009</v>
      </c>
      <c r="AZ764">
        <v>1.029152294</v>
      </c>
      <c r="BA764">
        <v>1.029152294</v>
      </c>
      <c r="BB764">
        <v>1.046285447</v>
      </c>
      <c r="BC764">
        <v>1.042439304</v>
      </c>
      <c r="BD764">
        <v>0.88190216099999996</v>
      </c>
      <c r="BE764">
        <v>0.88190216099999996</v>
      </c>
      <c r="BF764">
        <v>0.88190216099999996</v>
      </c>
      <c r="BG764">
        <v>0.94838101699999999</v>
      </c>
      <c r="BH764">
        <v>0.14845984000000001</v>
      </c>
      <c r="BI764">
        <v>0.14845984000000001</v>
      </c>
      <c r="BJ764">
        <v>0.16933219299999999</v>
      </c>
      <c r="BK764">
        <v>0.20689772000000001</v>
      </c>
      <c r="BL764">
        <v>0.148460025</v>
      </c>
      <c r="BM764">
        <v>0.148460025</v>
      </c>
      <c r="BN764">
        <v>0.16933219299999999</v>
      </c>
      <c r="BO764">
        <v>0.20705116899999901</v>
      </c>
      <c r="BP764">
        <v>8.0653159999999995E-3</v>
      </c>
      <c r="BQ764">
        <v>8.0653159999999995E-3</v>
      </c>
      <c r="BR764">
        <v>8.0653159999999995E-3</v>
      </c>
      <c r="BS764">
        <v>0.156803041</v>
      </c>
      <c r="BT764">
        <v>0.99975147599999903</v>
      </c>
      <c r="BU764">
        <v>0.99975147599999903</v>
      </c>
      <c r="BV764">
        <v>1</v>
      </c>
      <c r="BW764">
        <v>0.99044583500000005</v>
      </c>
      <c r="BX764">
        <v>108.0149625</v>
      </c>
      <c r="BY764">
        <v>0</v>
      </c>
      <c r="BZ764">
        <v>0</v>
      </c>
      <c r="CA764">
        <v>0</v>
      </c>
      <c r="CB764">
        <v>8345687.9379999898</v>
      </c>
      <c r="CC764">
        <v>0</v>
      </c>
      <c r="CD764">
        <v>0</v>
      </c>
      <c r="CE764">
        <v>0</v>
      </c>
    </row>
    <row r="765" spans="1:83" x14ac:dyDescent="0.25">
      <c r="A765">
        <v>65</v>
      </c>
      <c r="B765" t="s">
        <v>93</v>
      </c>
      <c r="C765">
        <v>2</v>
      </c>
      <c r="D765">
        <v>2015</v>
      </c>
      <c r="E765">
        <v>2013</v>
      </c>
      <c r="F765">
        <v>0.20883243000000001</v>
      </c>
      <c r="G765" s="1">
        <v>2.9399999999999999E-8</v>
      </c>
      <c r="H765">
        <v>0.171557247</v>
      </c>
      <c r="I765">
        <v>0.61961029400000001</v>
      </c>
      <c r="J765">
        <v>253.02058689999899</v>
      </c>
      <c r="K765">
        <v>77.329570390000001</v>
      </c>
      <c r="L765">
        <v>75.658332400000006</v>
      </c>
      <c r="M765">
        <v>64.718858370000007</v>
      </c>
      <c r="N765">
        <v>39058.002</v>
      </c>
      <c r="O765">
        <v>1.7999999999999999E-2</v>
      </c>
      <c r="P765">
        <v>107305.07</v>
      </c>
      <c r="Q765">
        <v>453059.995</v>
      </c>
      <c r="R765">
        <v>47322528.289999999</v>
      </c>
      <c r="S765">
        <v>47322528.289999999</v>
      </c>
      <c r="T765">
        <v>1</v>
      </c>
      <c r="U765">
        <v>4.0000000000000001E-3</v>
      </c>
      <c r="V765">
        <v>33741.97683</v>
      </c>
      <c r="W765">
        <v>4.0000000000000001E-3</v>
      </c>
      <c r="X765">
        <v>4.9852228089999997</v>
      </c>
      <c r="Y765">
        <v>4.9852228089999997</v>
      </c>
      <c r="Z765">
        <v>9.1329810859999991</v>
      </c>
      <c r="AA765">
        <v>4.4625764319999996</v>
      </c>
      <c r="AB765">
        <v>175.69101659999899</v>
      </c>
      <c r="AC765">
        <v>0</v>
      </c>
      <c r="AD765">
        <v>0</v>
      </c>
      <c r="AE765">
        <v>0</v>
      </c>
      <c r="AF765">
        <v>6862140.0760000004</v>
      </c>
      <c r="AG765">
        <v>0</v>
      </c>
      <c r="AH765">
        <v>0</v>
      </c>
      <c r="AI765">
        <v>0</v>
      </c>
      <c r="AJ765">
        <v>72.344347580000004</v>
      </c>
      <c r="AK765">
        <v>72.344347580000004</v>
      </c>
      <c r="AL765">
        <v>66.525351319999999</v>
      </c>
      <c r="AM765">
        <v>60.256281940000001</v>
      </c>
      <c r="AN765">
        <v>77.329570390000001</v>
      </c>
      <c r="AO765">
        <v>77.329570390000001</v>
      </c>
      <c r="AP765">
        <v>75.658332400000006</v>
      </c>
      <c r="AQ765">
        <v>64.718858370000007</v>
      </c>
      <c r="AR765">
        <v>9882478.591</v>
      </c>
      <c r="AS765">
        <v>1.3919322669999901</v>
      </c>
      <c r="AT765">
        <v>8118522.6550000003</v>
      </c>
      <c r="AU765">
        <v>29321525.649999999</v>
      </c>
      <c r="AV765">
        <v>1.029125029</v>
      </c>
      <c r="AW765">
        <v>1.029125029</v>
      </c>
      <c r="AX765">
        <v>1.046285447</v>
      </c>
      <c r="AY765">
        <v>1.04181009</v>
      </c>
      <c r="AZ765">
        <v>1.029152294</v>
      </c>
      <c r="BA765">
        <v>1.029152294</v>
      </c>
      <c r="BB765">
        <v>1.046285447</v>
      </c>
      <c r="BC765">
        <v>1.042439304</v>
      </c>
      <c r="BD765">
        <v>0.88190216099999996</v>
      </c>
      <c r="BE765">
        <v>0.88190216099999996</v>
      </c>
      <c r="BF765">
        <v>0.88190216099999996</v>
      </c>
      <c r="BG765">
        <v>0.94838101699999999</v>
      </c>
      <c r="BH765">
        <v>0.14845984000000001</v>
      </c>
      <c r="BI765">
        <v>0.14845984000000001</v>
      </c>
      <c r="BJ765">
        <v>0.16933219299999999</v>
      </c>
      <c r="BK765">
        <v>0.20689772000000001</v>
      </c>
      <c r="BL765">
        <v>0.148460025</v>
      </c>
      <c r="BM765">
        <v>0.148460025</v>
      </c>
      <c r="BN765">
        <v>0.16933219299999999</v>
      </c>
      <c r="BO765">
        <v>0.20705116899999901</v>
      </c>
      <c r="BP765">
        <v>8.0653159999999995E-3</v>
      </c>
      <c r="BQ765">
        <v>8.0653159999999995E-3</v>
      </c>
      <c r="BR765">
        <v>8.0653159999999995E-3</v>
      </c>
      <c r="BS765">
        <v>0.156803041</v>
      </c>
      <c r="BT765">
        <v>0.99975147599999903</v>
      </c>
      <c r="BU765">
        <v>0.99975147599999903</v>
      </c>
      <c r="BV765">
        <v>1</v>
      </c>
      <c r="BW765">
        <v>0.99044583500000005</v>
      </c>
      <c r="BX765">
        <v>124.87115249999999</v>
      </c>
      <c r="BY765">
        <v>0</v>
      </c>
      <c r="BZ765">
        <v>0</v>
      </c>
      <c r="CA765">
        <v>0</v>
      </c>
      <c r="CB765">
        <v>4877217.7249999996</v>
      </c>
      <c r="CC765">
        <v>0</v>
      </c>
      <c r="CD765">
        <v>0</v>
      </c>
      <c r="CE765">
        <v>0</v>
      </c>
    </row>
    <row r="766" spans="1:83" x14ac:dyDescent="0.25">
      <c r="A766">
        <v>66</v>
      </c>
      <c r="B766" t="s">
        <v>93</v>
      </c>
      <c r="C766">
        <v>2</v>
      </c>
      <c r="D766">
        <v>2016</v>
      </c>
      <c r="E766">
        <v>2014</v>
      </c>
      <c r="F766">
        <v>0.28491198000000001</v>
      </c>
      <c r="G766" s="1">
        <v>3.7900000000000002E-8</v>
      </c>
      <c r="H766">
        <v>0.143626321</v>
      </c>
      <c r="I766">
        <v>0.57146166099999995</v>
      </c>
      <c r="J766">
        <v>362.92397899999997</v>
      </c>
      <c r="K766">
        <v>81.073975090000005</v>
      </c>
      <c r="L766">
        <v>71.966743299999905</v>
      </c>
      <c r="M766">
        <v>61.749775999999997</v>
      </c>
      <c r="N766">
        <v>30259.2039999999</v>
      </c>
      <c r="O766">
        <v>1.7999999999999999E-2</v>
      </c>
      <c r="P766">
        <v>76924.491999999998</v>
      </c>
      <c r="Q766">
        <v>356709.08</v>
      </c>
      <c r="R766">
        <v>38544503.130000003</v>
      </c>
      <c r="S766">
        <v>38544503.130000003</v>
      </c>
      <c r="T766">
        <v>1</v>
      </c>
      <c r="U766">
        <v>2E-3</v>
      </c>
      <c r="V766">
        <v>33121.61219</v>
      </c>
      <c r="W766">
        <v>2E-3</v>
      </c>
      <c r="X766">
        <v>4.2811448140000001</v>
      </c>
      <c r="Y766">
        <v>4.2811448140000001</v>
      </c>
      <c r="Z766">
        <v>5.1792794339999997</v>
      </c>
      <c r="AA766">
        <v>2.498054175</v>
      </c>
      <c r="AB766">
        <v>281.85000389999999</v>
      </c>
      <c r="AC766">
        <v>0</v>
      </c>
      <c r="AD766">
        <v>0</v>
      </c>
      <c r="AE766">
        <v>0</v>
      </c>
      <c r="AF766">
        <v>8528556.7650000006</v>
      </c>
      <c r="AG766">
        <v>0</v>
      </c>
      <c r="AH766">
        <v>0</v>
      </c>
      <c r="AI766">
        <v>0</v>
      </c>
      <c r="AJ766">
        <v>76.792830280000004</v>
      </c>
      <c r="AK766">
        <v>76.792830280000004</v>
      </c>
      <c r="AL766">
        <v>66.787463860000003</v>
      </c>
      <c r="AM766">
        <v>59.25172182</v>
      </c>
      <c r="AN766">
        <v>81.073975090000005</v>
      </c>
      <c r="AO766">
        <v>81.073975090000005</v>
      </c>
      <c r="AP766">
        <v>71.966743299999905</v>
      </c>
      <c r="AQ766">
        <v>61.749775999999997</v>
      </c>
      <c r="AR766">
        <v>10981790.720000001</v>
      </c>
      <c r="AS766">
        <v>1.4593315519999901</v>
      </c>
      <c r="AT766">
        <v>5536005.1689999998</v>
      </c>
      <c r="AU766">
        <v>22026705.789999999</v>
      </c>
      <c r="AV766">
        <v>1.029125029</v>
      </c>
      <c r="AW766">
        <v>1.029125029</v>
      </c>
      <c r="AX766">
        <v>1.046285447</v>
      </c>
      <c r="AY766">
        <v>1.04181009</v>
      </c>
      <c r="AZ766">
        <v>1.029152294</v>
      </c>
      <c r="BA766">
        <v>1.029152294</v>
      </c>
      <c r="BB766">
        <v>1.046285447</v>
      </c>
      <c r="BC766">
        <v>1.042439304</v>
      </c>
      <c r="BD766">
        <v>0.88190216099999996</v>
      </c>
      <c r="BE766">
        <v>0.88190216099999996</v>
      </c>
      <c r="BF766">
        <v>0.88190216099999996</v>
      </c>
      <c r="BG766">
        <v>0.94838101699999999</v>
      </c>
      <c r="BH766">
        <v>0.14845984000000001</v>
      </c>
      <c r="BI766">
        <v>0.14845984000000001</v>
      </c>
      <c r="BJ766">
        <v>0.16933219299999999</v>
      </c>
      <c r="BK766">
        <v>0.20689772000000001</v>
      </c>
      <c r="BL766">
        <v>0.148460025</v>
      </c>
      <c r="BM766">
        <v>0.148460025</v>
      </c>
      <c r="BN766">
        <v>0.16933219299999999</v>
      </c>
      <c r="BO766">
        <v>0.20705116899999901</v>
      </c>
      <c r="BP766">
        <v>8.0653159999999995E-3</v>
      </c>
      <c r="BQ766">
        <v>8.0653159999999995E-3</v>
      </c>
      <c r="BR766">
        <v>8.0653159999999995E-3</v>
      </c>
      <c r="BS766">
        <v>0.156803041</v>
      </c>
      <c r="BT766">
        <v>0.99975147599999903</v>
      </c>
      <c r="BU766">
        <v>0.99975147599999903</v>
      </c>
      <c r="BV766">
        <v>1</v>
      </c>
      <c r="BW766">
        <v>0.99044583500000005</v>
      </c>
      <c r="BX766">
        <v>138.7734476</v>
      </c>
      <c r="BY766">
        <v>0</v>
      </c>
      <c r="BZ766">
        <v>0</v>
      </c>
      <c r="CA766">
        <v>0</v>
      </c>
      <c r="CB766">
        <v>4199174.0599999996</v>
      </c>
      <c r="CC766">
        <v>0</v>
      </c>
      <c r="CD766">
        <v>0</v>
      </c>
      <c r="CE766">
        <v>0</v>
      </c>
    </row>
    <row r="767" spans="1:83" x14ac:dyDescent="0.25">
      <c r="A767">
        <v>67</v>
      </c>
      <c r="B767" t="s">
        <v>93</v>
      </c>
      <c r="C767">
        <v>2</v>
      </c>
      <c r="D767">
        <v>2017</v>
      </c>
      <c r="E767">
        <v>2015</v>
      </c>
      <c r="F767">
        <v>0.14649551799999999</v>
      </c>
      <c r="G767" s="1">
        <v>1.8999999999999899E-8</v>
      </c>
      <c r="H767">
        <v>0.152096764</v>
      </c>
      <c r="I767">
        <v>0.70140769999999997</v>
      </c>
      <c r="J767">
        <v>167.72057709999899</v>
      </c>
      <c r="K767">
        <v>67.321685029999998</v>
      </c>
      <c r="L767">
        <v>70.495390119999996</v>
      </c>
      <c r="M767">
        <v>68.99302385</v>
      </c>
      <c r="N767">
        <v>30949.746999999999</v>
      </c>
      <c r="O767">
        <v>0.01</v>
      </c>
      <c r="P767">
        <v>76450.154999999999</v>
      </c>
      <c r="Q767">
        <v>360233.804</v>
      </c>
      <c r="R767">
        <v>35433913.030000001</v>
      </c>
      <c r="S767">
        <v>35433913.030000001</v>
      </c>
      <c r="T767">
        <v>1</v>
      </c>
      <c r="U767">
        <v>2E-3</v>
      </c>
      <c r="V767">
        <v>34464.308409999998</v>
      </c>
      <c r="W767">
        <v>2E-3</v>
      </c>
      <c r="X767">
        <v>1.5900046969999999</v>
      </c>
      <c r="Y767">
        <v>1.5900046969999999</v>
      </c>
      <c r="Z767">
        <v>1.2054715519999999</v>
      </c>
      <c r="AA767">
        <v>-0.38329396999999998</v>
      </c>
      <c r="AB767">
        <v>100.3988921</v>
      </c>
      <c r="AC767">
        <v>0</v>
      </c>
      <c r="AD767">
        <v>0</v>
      </c>
      <c r="AE767">
        <v>0</v>
      </c>
      <c r="AF767">
        <v>3107320.3089999999</v>
      </c>
      <c r="AG767">
        <v>0</v>
      </c>
      <c r="AH767">
        <v>0</v>
      </c>
      <c r="AI767">
        <v>0</v>
      </c>
      <c r="AJ767">
        <v>65.731680330000003</v>
      </c>
      <c r="AK767">
        <v>65.731680330000003</v>
      </c>
      <c r="AL767">
        <v>69.289918569999998</v>
      </c>
      <c r="AM767">
        <v>69.376317819999997</v>
      </c>
      <c r="AN767">
        <v>67.321685029999998</v>
      </c>
      <c r="AO767">
        <v>67.321685029999998</v>
      </c>
      <c r="AP767">
        <v>70.495390119999996</v>
      </c>
      <c r="AQ767">
        <v>68.99302385</v>
      </c>
      <c r="AR767">
        <v>5190909.4280000003</v>
      </c>
      <c r="AS767">
        <v>0.67321684999999998</v>
      </c>
      <c r="AT767">
        <v>5389383.5020000003</v>
      </c>
      <c r="AU767">
        <v>24853619.43</v>
      </c>
      <c r="AV767">
        <v>1.029125029</v>
      </c>
      <c r="AW767">
        <v>1.029125029</v>
      </c>
      <c r="AX767">
        <v>1.046285447</v>
      </c>
      <c r="AY767">
        <v>1.04181009</v>
      </c>
      <c r="AZ767">
        <v>1.029152294</v>
      </c>
      <c r="BA767">
        <v>1.029152294</v>
      </c>
      <c r="BB767">
        <v>1.046285447</v>
      </c>
      <c r="BC767">
        <v>1.042439304</v>
      </c>
      <c r="BD767">
        <v>0.88190216099999996</v>
      </c>
      <c r="BE767">
        <v>0.88190216099999996</v>
      </c>
      <c r="BF767">
        <v>0.88190216099999996</v>
      </c>
      <c r="BG767">
        <v>0.94838101699999999</v>
      </c>
      <c r="BH767">
        <v>0.14845984000000001</v>
      </c>
      <c r="BI767">
        <v>0.14845984000000001</v>
      </c>
      <c r="BJ767">
        <v>0.16933219299999999</v>
      </c>
      <c r="BK767">
        <v>0.20689772000000001</v>
      </c>
      <c r="BL767">
        <v>0.148460025</v>
      </c>
      <c r="BM767">
        <v>0.148460025</v>
      </c>
      <c r="BN767">
        <v>0.16933219299999999</v>
      </c>
      <c r="BO767">
        <v>0.20705116899999901</v>
      </c>
      <c r="BP767">
        <v>8.0653159999999995E-3</v>
      </c>
      <c r="BQ767">
        <v>8.0653159999999995E-3</v>
      </c>
      <c r="BR767">
        <v>8.0653159999999995E-3</v>
      </c>
      <c r="BS767">
        <v>0.156803041</v>
      </c>
      <c r="BT767">
        <v>0.99975147599999903</v>
      </c>
      <c r="BU767">
        <v>0.99975147599999903</v>
      </c>
      <c r="BV767">
        <v>1</v>
      </c>
      <c r="BW767">
        <v>0.99044583500000005</v>
      </c>
      <c r="BX767">
        <v>147.0038342</v>
      </c>
      <c r="BY767">
        <v>0</v>
      </c>
      <c r="BZ767">
        <v>0</v>
      </c>
      <c r="CA767">
        <v>0</v>
      </c>
      <c r="CB767">
        <v>4549731.4759999998</v>
      </c>
      <c r="CC767">
        <v>0</v>
      </c>
      <c r="CD767">
        <v>0</v>
      </c>
      <c r="CE767">
        <v>0</v>
      </c>
    </row>
    <row r="768" spans="1:83" x14ac:dyDescent="0.25">
      <c r="A768">
        <v>68</v>
      </c>
      <c r="B768" t="s">
        <v>93</v>
      </c>
      <c r="C768">
        <v>2</v>
      </c>
      <c r="D768">
        <v>2018</v>
      </c>
      <c r="E768">
        <v>2016</v>
      </c>
      <c r="F768">
        <v>0.114554636</v>
      </c>
      <c r="G768" s="1">
        <v>3.5199999999999998E-8</v>
      </c>
      <c r="H768">
        <v>0.16232252</v>
      </c>
      <c r="I768">
        <v>0.72312280799999995</v>
      </c>
      <c r="J768">
        <v>127.7736453</v>
      </c>
      <c r="K768">
        <v>70.407371909999995</v>
      </c>
      <c r="L768">
        <v>65.843662039999998</v>
      </c>
      <c r="M768">
        <v>61.58204911</v>
      </c>
      <c r="N768">
        <v>30505.1</v>
      </c>
      <c r="O768">
        <v>1.7000000000000001E-2</v>
      </c>
      <c r="P768">
        <v>83881.437999999995</v>
      </c>
      <c r="Q768">
        <v>399538.82799999998</v>
      </c>
      <c r="R768">
        <v>34025229.810000002</v>
      </c>
      <c r="S768">
        <v>34025229.810000002</v>
      </c>
      <c r="T768">
        <v>1</v>
      </c>
      <c r="U768">
        <v>4.0000000000000001E-3</v>
      </c>
      <c r="V768">
        <v>35994.778079999996</v>
      </c>
      <c r="W768">
        <v>4.0000000000000001E-3</v>
      </c>
      <c r="X768">
        <v>5.7308547979999904</v>
      </c>
      <c r="Y768">
        <v>5.7308547979999904</v>
      </c>
      <c r="Z768">
        <v>3.6394596720000001</v>
      </c>
      <c r="AA768">
        <v>1.9731151869999899</v>
      </c>
      <c r="AB768">
        <v>57.366273399999997</v>
      </c>
      <c r="AC768">
        <v>0</v>
      </c>
      <c r="AD768">
        <v>0</v>
      </c>
      <c r="AE768">
        <v>0</v>
      </c>
      <c r="AF768">
        <v>1749963.9069999999</v>
      </c>
      <c r="AG768">
        <v>0</v>
      </c>
      <c r="AH768">
        <v>0</v>
      </c>
      <c r="AI768">
        <v>0</v>
      </c>
      <c r="AJ768">
        <v>64.676517110000006</v>
      </c>
      <c r="AK768">
        <v>64.676517110000006</v>
      </c>
      <c r="AL768">
        <v>62.204202369999997</v>
      </c>
      <c r="AM768">
        <v>59.608933919999998</v>
      </c>
      <c r="AN768">
        <v>70.407371909999995</v>
      </c>
      <c r="AO768">
        <v>70.407371909999995</v>
      </c>
      <c r="AP768">
        <v>65.843662039999998</v>
      </c>
      <c r="AQ768">
        <v>61.58204911</v>
      </c>
      <c r="AR768">
        <v>3897747.8280000002</v>
      </c>
      <c r="AS768">
        <v>1.1969253229999901</v>
      </c>
      <c r="AT768">
        <v>5523061.0549999997</v>
      </c>
      <c r="AU768">
        <v>24604419.73</v>
      </c>
      <c r="AV768">
        <v>1.029125029</v>
      </c>
      <c r="AW768">
        <v>1.029125029</v>
      </c>
      <c r="AX768">
        <v>1.046285447</v>
      </c>
      <c r="AY768">
        <v>1.04181009</v>
      </c>
      <c r="AZ768">
        <v>1.029152294</v>
      </c>
      <c r="BA768">
        <v>1.029152294</v>
      </c>
      <c r="BB768">
        <v>1.046285447</v>
      </c>
      <c r="BC768">
        <v>1.042439304</v>
      </c>
      <c r="BD768">
        <v>0.88190216099999996</v>
      </c>
      <c r="BE768">
        <v>0.88190216099999996</v>
      </c>
      <c r="BF768">
        <v>0.88190216099999996</v>
      </c>
      <c r="BG768">
        <v>0.94838101699999999</v>
      </c>
      <c r="BH768">
        <v>0.14845984000000001</v>
      </c>
      <c r="BI768">
        <v>0.14845984000000001</v>
      </c>
      <c r="BJ768">
        <v>0.16933219299999999</v>
      </c>
      <c r="BK768">
        <v>0.20689772000000001</v>
      </c>
      <c r="BL768">
        <v>0.148460025</v>
      </c>
      <c r="BM768">
        <v>0.148460025</v>
      </c>
      <c r="BN768">
        <v>0.16933219299999999</v>
      </c>
      <c r="BO768">
        <v>0.20705116899999901</v>
      </c>
      <c r="BP768">
        <v>8.0653159999999995E-3</v>
      </c>
      <c r="BQ768">
        <v>8.0653159999999995E-3</v>
      </c>
      <c r="BR768">
        <v>8.0653159999999995E-3</v>
      </c>
      <c r="BS768">
        <v>0.156803041</v>
      </c>
      <c r="BT768">
        <v>0.99975147599999903</v>
      </c>
      <c r="BU768">
        <v>0.99975147599999903</v>
      </c>
      <c r="BV768">
        <v>1</v>
      </c>
      <c r="BW768">
        <v>0.99044583500000005</v>
      </c>
      <c r="BX768">
        <v>155.41779119999899</v>
      </c>
      <c r="BY768">
        <v>0</v>
      </c>
      <c r="BZ768">
        <v>0</v>
      </c>
      <c r="CA768">
        <v>0</v>
      </c>
      <c r="CB768">
        <v>4741035.2630000003</v>
      </c>
      <c r="CC768">
        <v>0</v>
      </c>
      <c r="CD768">
        <v>0</v>
      </c>
      <c r="CE768">
        <v>0</v>
      </c>
    </row>
    <row r="769" spans="1:83" x14ac:dyDescent="0.25">
      <c r="A769">
        <v>69</v>
      </c>
      <c r="B769" t="s">
        <v>93</v>
      </c>
      <c r="C769">
        <v>2</v>
      </c>
      <c r="D769">
        <v>2019</v>
      </c>
      <c r="E769">
        <v>2017</v>
      </c>
      <c r="F769">
        <v>0.15744544399999999</v>
      </c>
      <c r="G769">
        <v>1.332268E-3</v>
      </c>
      <c r="H769">
        <v>0.19316277399999901</v>
      </c>
      <c r="I769">
        <v>0.64805951399999995</v>
      </c>
      <c r="J769">
        <v>166.03632429999999</v>
      </c>
      <c r="K769">
        <v>101.422641</v>
      </c>
      <c r="L769">
        <v>72.858303609999993</v>
      </c>
      <c r="M769">
        <v>52.20686852</v>
      </c>
      <c r="N769">
        <v>25830.27</v>
      </c>
      <c r="O769">
        <v>357.815</v>
      </c>
      <c r="P769">
        <v>72218.145999999993</v>
      </c>
      <c r="Q769">
        <v>338134.28200000001</v>
      </c>
      <c r="R769">
        <v>27239677.239999998</v>
      </c>
      <c r="S769">
        <v>27239677.239999998</v>
      </c>
      <c r="T769">
        <v>1</v>
      </c>
      <c r="U769">
        <v>12.122</v>
      </c>
      <c r="V769">
        <v>36064.745329999998</v>
      </c>
      <c r="W769">
        <v>12.122</v>
      </c>
      <c r="X769">
        <v>-4.481286925</v>
      </c>
      <c r="Y769">
        <v>-4.481286925</v>
      </c>
      <c r="Z769">
        <v>-2.3147254020000001</v>
      </c>
      <c r="AA769">
        <v>-0.82950939000000001</v>
      </c>
      <c r="AB769">
        <v>64.613683280000004</v>
      </c>
      <c r="AC769">
        <v>0</v>
      </c>
      <c r="AD769">
        <v>0</v>
      </c>
      <c r="AE769">
        <v>0</v>
      </c>
      <c r="AF769">
        <v>1668988.885</v>
      </c>
      <c r="AG769">
        <v>0</v>
      </c>
      <c r="AH769">
        <v>0</v>
      </c>
      <c r="AI769">
        <v>0</v>
      </c>
      <c r="AJ769">
        <v>105.9039279</v>
      </c>
      <c r="AK769">
        <v>105.9039279</v>
      </c>
      <c r="AL769">
        <v>75.173029009999993</v>
      </c>
      <c r="AM769">
        <v>53.036377909999999</v>
      </c>
      <c r="AN769">
        <v>101.422641</v>
      </c>
      <c r="AO769">
        <v>101.422641</v>
      </c>
      <c r="AP769">
        <v>72.858303609999993</v>
      </c>
      <c r="AQ769">
        <v>52.20686852</v>
      </c>
      <c r="AR769">
        <v>4288763.0860000001</v>
      </c>
      <c r="AS769">
        <v>36290.542289999998</v>
      </c>
      <c r="AT769">
        <v>5261691.6069999998</v>
      </c>
      <c r="AU769">
        <v>17652932</v>
      </c>
      <c r="AV769">
        <v>1.029125029</v>
      </c>
      <c r="AW769">
        <v>1.029125029</v>
      </c>
      <c r="AX769">
        <v>1.046285447</v>
      </c>
      <c r="AY769">
        <v>1.04181009</v>
      </c>
      <c r="AZ769">
        <v>1.029152294</v>
      </c>
      <c r="BA769">
        <v>1.029152294</v>
      </c>
      <c r="BB769">
        <v>1.046285447</v>
      </c>
      <c r="BC769">
        <v>1.042439304</v>
      </c>
      <c r="BD769">
        <v>0.88190216099999996</v>
      </c>
      <c r="BE769">
        <v>0.88190216099999996</v>
      </c>
      <c r="BF769">
        <v>0.88190216099999996</v>
      </c>
      <c r="BG769">
        <v>0.94838101699999999</v>
      </c>
      <c r="BH769">
        <v>0.14845984000000001</v>
      </c>
      <c r="BI769">
        <v>0.14845984000000001</v>
      </c>
      <c r="BJ769">
        <v>0.16933219299999999</v>
      </c>
      <c r="BK769">
        <v>0.20689772000000001</v>
      </c>
      <c r="BL769">
        <v>0.148460025</v>
      </c>
      <c r="BM769">
        <v>0.148460025</v>
      </c>
      <c r="BN769">
        <v>0.16933219299999999</v>
      </c>
      <c r="BO769">
        <v>0.20705116899999901</v>
      </c>
      <c r="BP769">
        <v>8.0653159999999995E-3</v>
      </c>
      <c r="BQ769">
        <v>8.0653159999999995E-3</v>
      </c>
      <c r="BR769">
        <v>8.0653159999999995E-3</v>
      </c>
      <c r="BS769">
        <v>0.156803041</v>
      </c>
      <c r="BT769">
        <v>0.99975147599999903</v>
      </c>
      <c r="BU769">
        <v>0.99975147599999903</v>
      </c>
      <c r="BV769">
        <v>1</v>
      </c>
      <c r="BW769">
        <v>0.99044583500000005</v>
      </c>
      <c r="BX769">
        <v>150.64252490000001</v>
      </c>
      <c r="BY769">
        <v>0</v>
      </c>
      <c r="BZ769">
        <v>0</v>
      </c>
      <c r="CA769">
        <v>0</v>
      </c>
      <c r="CB769">
        <v>3891137.091</v>
      </c>
      <c r="CC769">
        <v>0</v>
      </c>
      <c r="CD769">
        <v>0</v>
      </c>
      <c r="CE769">
        <v>0</v>
      </c>
    </row>
    <row r="770" spans="1:83" x14ac:dyDescent="0.25">
      <c r="A770">
        <v>236</v>
      </c>
      <c r="B770" t="s">
        <v>93</v>
      </c>
      <c r="C770">
        <v>2</v>
      </c>
      <c r="D770">
        <v>2020</v>
      </c>
      <c r="E770">
        <v>2018</v>
      </c>
      <c r="F770">
        <v>0.119828918729672</v>
      </c>
      <c r="G770">
        <v>1.16070754267867E-3</v>
      </c>
      <c r="H770">
        <v>0.18669092805585999</v>
      </c>
      <c r="I770">
        <v>0.69231944567178805</v>
      </c>
      <c r="J770">
        <v>282.75649721837902</v>
      </c>
      <c r="K770">
        <v>133.93831474916601</v>
      </c>
      <c r="L770">
        <v>107.54547179116901</v>
      </c>
      <c r="M770">
        <v>85.234848111396204</v>
      </c>
      <c r="N770">
        <v>25498.2281270897</v>
      </c>
      <c r="O770">
        <v>357.50507106173501</v>
      </c>
      <c r="P770">
        <v>71613.568568281393</v>
      </c>
      <c r="Q770">
        <v>335083.90546588303</v>
      </c>
      <c r="R770">
        <v>41253825.767156102</v>
      </c>
      <c r="S770">
        <v>41253825.767156102</v>
      </c>
      <c r="T770">
        <v>1</v>
      </c>
      <c r="U770">
        <v>12.122</v>
      </c>
      <c r="V770">
        <v>36424.946535812996</v>
      </c>
      <c r="W770">
        <v>12.122</v>
      </c>
      <c r="X770">
        <v>3.7905572125392299</v>
      </c>
      <c r="Y770">
        <v>3.7905572125392299</v>
      </c>
      <c r="Z770">
        <v>4.7575833621244996</v>
      </c>
      <c r="AA770">
        <v>3.42065862567505</v>
      </c>
      <c r="AB770">
        <v>148.81818246921199</v>
      </c>
      <c r="AC770">
        <v>0</v>
      </c>
      <c r="AD770">
        <v>0</v>
      </c>
      <c r="AE770">
        <v>0</v>
      </c>
      <c r="AF770">
        <v>1528211.63070842</v>
      </c>
      <c r="AG770">
        <v>0</v>
      </c>
      <c r="AH770">
        <v>0</v>
      </c>
      <c r="AI770">
        <v>0</v>
      </c>
      <c r="AJ770">
        <v>130.14775753662701</v>
      </c>
      <c r="AK770">
        <v>130.14775753662701</v>
      </c>
      <c r="AL770">
        <v>102.787888429045</v>
      </c>
      <c r="AM770">
        <v>81.814189485721201</v>
      </c>
      <c r="AN770">
        <v>133.93831474916601</v>
      </c>
      <c r="AO770">
        <v>133.93831474916601</v>
      </c>
      <c r="AP770">
        <v>107.54547179116901</v>
      </c>
      <c r="AQ770">
        <v>85.234848111396204</v>
      </c>
      <c r="AR770">
        <v>4943401.3351406101</v>
      </c>
      <c r="AS770">
        <v>47883.626732289798</v>
      </c>
      <c r="AT770">
        <v>7701715.0183251202</v>
      </c>
      <c r="AU770">
        <v>28560825.786958002</v>
      </c>
      <c r="AV770">
        <v>1.0274052390685899</v>
      </c>
      <c r="AW770">
        <v>1.0274052390685899</v>
      </c>
      <c r="AX770">
        <v>1.0451467737101701</v>
      </c>
      <c r="AY770">
        <v>1.04058830114659</v>
      </c>
      <c r="AZ770">
        <v>1.0274324585055401</v>
      </c>
      <c r="BA770">
        <v>1.0274324585055401</v>
      </c>
      <c r="BB770">
        <v>1.0451467737101701</v>
      </c>
      <c r="BC770">
        <v>1.0412167772322101</v>
      </c>
      <c r="BD770">
        <v>0.88133532905193601</v>
      </c>
      <c r="BE770">
        <v>0.88133532905193601</v>
      </c>
      <c r="BF770">
        <v>0.881533016835371</v>
      </c>
      <c r="BG770">
        <v>0.94795324032167105</v>
      </c>
      <c r="BH770">
        <v>0.14845984000000001</v>
      </c>
      <c r="BI770">
        <v>0.14845984000000001</v>
      </c>
      <c r="BJ770">
        <v>0.16933219299999999</v>
      </c>
      <c r="BK770">
        <v>0.20689772000000001</v>
      </c>
      <c r="BL770">
        <v>0.148460025</v>
      </c>
      <c r="BM770">
        <v>0.148460025</v>
      </c>
      <c r="BN770">
        <v>0.16933219299999999</v>
      </c>
      <c r="BO770">
        <v>0.20705116899999901</v>
      </c>
      <c r="BP770">
        <v>8.0653159999999995E-3</v>
      </c>
      <c r="BQ770">
        <v>8.0653159999999995E-3</v>
      </c>
      <c r="BR770">
        <v>8.0653159999999995E-3</v>
      </c>
      <c r="BS770">
        <v>0.156803041</v>
      </c>
      <c r="BT770">
        <v>0.99975147599999903</v>
      </c>
      <c r="BU770">
        <v>0.99975147599999903</v>
      </c>
      <c r="BV770">
        <v>1</v>
      </c>
      <c r="BW770">
        <v>0.99044583500000005</v>
      </c>
      <c r="BX770">
        <v>158.48481607982299</v>
      </c>
      <c r="BY770">
        <v>0</v>
      </c>
      <c r="BZ770">
        <v>0</v>
      </c>
      <c r="CA770">
        <v>0</v>
      </c>
      <c r="CB770">
        <v>4093705.5902421698</v>
      </c>
      <c r="CC770">
        <v>0</v>
      </c>
      <c r="CD770">
        <v>0</v>
      </c>
      <c r="CE770">
        <v>0</v>
      </c>
    </row>
    <row r="771" spans="1:83" x14ac:dyDescent="0.25">
      <c r="A771">
        <v>258</v>
      </c>
      <c r="B771" t="s">
        <v>93</v>
      </c>
      <c r="C771">
        <v>2</v>
      </c>
      <c r="D771">
        <v>2021</v>
      </c>
      <c r="E771">
        <v>2019</v>
      </c>
      <c r="F771">
        <v>0.16320214851680601</v>
      </c>
      <c r="G771">
        <v>1.10396037032544E-3</v>
      </c>
      <c r="H771">
        <v>0.17750605619219401</v>
      </c>
      <c r="I771">
        <v>0.65818783492067401</v>
      </c>
      <c r="J771">
        <v>275.09875057302099</v>
      </c>
      <c r="K771">
        <v>133.71448794616001</v>
      </c>
      <c r="L771">
        <v>107.428429968098</v>
      </c>
      <c r="M771">
        <v>85.134888446632502</v>
      </c>
      <c r="N771">
        <v>25520.785331806601</v>
      </c>
      <c r="O771">
        <v>358.26567303814699</v>
      </c>
      <c r="P771">
        <v>71700.820735979301</v>
      </c>
      <c r="Q771">
        <v>335484.50050927402</v>
      </c>
      <c r="R771">
        <v>43394049.5571049</v>
      </c>
      <c r="S771">
        <v>43394049.5571049</v>
      </c>
      <c r="T771">
        <v>1</v>
      </c>
      <c r="U771">
        <v>12.122</v>
      </c>
      <c r="V771">
        <v>36788.7452967309</v>
      </c>
      <c r="W771">
        <v>12.122</v>
      </c>
      <c r="X771">
        <v>3.5667304095329802</v>
      </c>
      <c r="Y771">
        <v>3.5667304095329802</v>
      </c>
      <c r="Z771">
        <v>4.6405415390527702</v>
      </c>
      <c r="AA771">
        <v>3.3206989609113702</v>
      </c>
      <c r="AB771">
        <v>141.38426262686099</v>
      </c>
      <c r="AC771">
        <v>0</v>
      </c>
      <c r="AD771">
        <v>0</v>
      </c>
      <c r="AE771">
        <v>0</v>
      </c>
      <c r="AF771">
        <v>3669503.3779378701</v>
      </c>
      <c r="AG771">
        <v>0</v>
      </c>
      <c r="AH771">
        <v>0</v>
      </c>
      <c r="AI771">
        <v>0</v>
      </c>
      <c r="AJ771">
        <v>130.14775753662701</v>
      </c>
      <c r="AK771">
        <v>130.14775753662701</v>
      </c>
      <c r="AL771">
        <v>102.787888429045</v>
      </c>
      <c r="AM771">
        <v>81.814189485721201</v>
      </c>
      <c r="AN771">
        <v>133.71448794616001</v>
      </c>
      <c r="AO771">
        <v>133.71448794616001</v>
      </c>
      <c r="AP771">
        <v>107.428429968098</v>
      </c>
      <c r="AQ771">
        <v>85.134888446632502</v>
      </c>
      <c r="AR771">
        <v>7082002.1205642801</v>
      </c>
      <c r="AS771">
        <v>47905.311018982298</v>
      </c>
      <c r="AT771">
        <v>7702706.5990903201</v>
      </c>
      <c r="AU771">
        <v>28561435.5264313</v>
      </c>
      <c r="AV771">
        <v>1.02752339632739</v>
      </c>
      <c r="AW771">
        <v>1.02752339632739</v>
      </c>
      <c r="AX771">
        <v>1.0453123131748401</v>
      </c>
      <c r="AY771">
        <v>1.0407500250794699</v>
      </c>
      <c r="AZ771">
        <v>1.0275506188947201</v>
      </c>
      <c r="BA771">
        <v>1.0275506188947201</v>
      </c>
      <c r="BB771">
        <v>1.0453123131748401</v>
      </c>
      <c r="BC771">
        <v>1.04137859884024</v>
      </c>
      <c r="BD771">
        <v>0.88137431305769298</v>
      </c>
      <c r="BE771">
        <v>0.88137431305769298</v>
      </c>
      <c r="BF771">
        <v>0.88158671871628103</v>
      </c>
      <c r="BG771">
        <v>0.94800990454266798</v>
      </c>
      <c r="BH771">
        <v>0.14845984000000001</v>
      </c>
      <c r="BI771">
        <v>0.14845984000000001</v>
      </c>
      <c r="BJ771">
        <v>0.16933219299999999</v>
      </c>
      <c r="BK771">
        <v>0.20689772000000001</v>
      </c>
      <c r="BL771">
        <v>0.148460025</v>
      </c>
      <c r="BM771">
        <v>0.148460025</v>
      </c>
      <c r="BN771">
        <v>0.16933219299999999</v>
      </c>
      <c r="BO771">
        <v>0.20705116899999901</v>
      </c>
      <c r="BP771">
        <v>8.0653159999999995E-3</v>
      </c>
      <c r="BQ771">
        <v>8.0653159999999995E-3</v>
      </c>
      <c r="BR771">
        <v>8.0653159999999995E-3</v>
      </c>
      <c r="BS771">
        <v>0.156803041</v>
      </c>
      <c r="BT771">
        <v>0.99975147599999903</v>
      </c>
      <c r="BU771">
        <v>0.99975147599999903</v>
      </c>
      <c r="BV771">
        <v>1</v>
      </c>
      <c r="BW771">
        <v>0.99044583500000005</v>
      </c>
      <c r="BX771">
        <v>148.81818246921199</v>
      </c>
      <c r="BY771">
        <v>0</v>
      </c>
      <c r="BZ771">
        <v>0</v>
      </c>
      <c r="CA771">
        <v>0</v>
      </c>
      <c r="CB771">
        <v>3794599.9660588498</v>
      </c>
      <c r="CC771">
        <v>0</v>
      </c>
      <c r="CD771">
        <v>0</v>
      </c>
      <c r="CE771">
        <v>0</v>
      </c>
    </row>
    <row r="772" spans="1:83" x14ac:dyDescent="0.25">
      <c r="A772">
        <v>280</v>
      </c>
      <c r="B772" t="s">
        <v>93</v>
      </c>
      <c r="C772">
        <v>2</v>
      </c>
      <c r="D772">
        <v>2022</v>
      </c>
      <c r="E772">
        <v>2020</v>
      </c>
      <c r="F772">
        <v>0.16009399728821</v>
      </c>
      <c r="G772">
        <v>1.10893933590303E-3</v>
      </c>
      <c r="H772">
        <v>0.17816832413772299</v>
      </c>
      <c r="I772">
        <v>0.66062873923816301</v>
      </c>
      <c r="J772">
        <v>270.25461366580498</v>
      </c>
      <c r="K772">
        <v>133.729865848429</v>
      </c>
      <c r="L772">
        <v>107.44544542012299</v>
      </c>
      <c r="M772">
        <v>85.148119759121002</v>
      </c>
      <c r="N772">
        <v>25547.081893725699</v>
      </c>
      <c r="O772">
        <v>358.981398367591</v>
      </c>
      <c r="P772">
        <v>71785.2222697057</v>
      </c>
      <c r="Q772">
        <v>335872.90111884603</v>
      </c>
      <c r="R772">
        <v>43290496.325199597</v>
      </c>
      <c r="S772">
        <v>43290496.325199597</v>
      </c>
      <c r="T772">
        <v>1</v>
      </c>
      <c r="U772">
        <v>12.122</v>
      </c>
      <c r="V772">
        <v>37156.1775437904</v>
      </c>
      <c r="W772">
        <v>12.122</v>
      </c>
      <c r="X772">
        <v>3.5821083118019001</v>
      </c>
      <c r="Y772">
        <v>3.5821083118019001</v>
      </c>
      <c r="Z772">
        <v>4.6575569910779198</v>
      </c>
      <c r="AA772">
        <v>3.3339302733998202</v>
      </c>
      <c r="AB772">
        <v>136.52474781737601</v>
      </c>
      <c r="AC772">
        <v>0</v>
      </c>
      <c r="AD772">
        <v>0</v>
      </c>
      <c r="AE772">
        <v>0</v>
      </c>
      <c r="AF772">
        <v>3514140.7668250198</v>
      </c>
      <c r="AG772">
        <v>0</v>
      </c>
      <c r="AH772">
        <v>0</v>
      </c>
      <c r="AI772">
        <v>0</v>
      </c>
      <c r="AJ772">
        <v>130.14775753662701</v>
      </c>
      <c r="AK772">
        <v>130.14775753662701</v>
      </c>
      <c r="AL772">
        <v>102.787888429045</v>
      </c>
      <c r="AM772">
        <v>81.814189485721201</v>
      </c>
      <c r="AN772">
        <v>133.729865848429</v>
      </c>
      <c r="AO772">
        <v>133.729865848429</v>
      </c>
      <c r="AP772">
        <v>107.44544542012299</v>
      </c>
      <c r="AQ772">
        <v>85.148119759121002</v>
      </c>
      <c r="AR772">
        <v>6930548.6012917897</v>
      </c>
      <c r="AS772">
        <v>48006.534245779403</v>
      </c>
      <c r="AT772">
        <v>7712995.1813510899</v>
      </c>
      <c r="AU772">
        <v>28598946.008310899</v>
      </c>
      <c r="AV772">
        <v>1.0276610348520001</v>
      </c>
      <c r="AW772">
        <v>1.0276610348520001</v>
      </c>
      <c r="AX772">
        <v>1.0454722747345699</v>
      </c>
      <c r="AY772">
        <v>1.0409066631138899</v>
      </c>
      <c r="AZ772">
        <v>1.02768826106584</v>
      </c>
      <c r="BA772">
        <v>1.02768826106584</v>
      </c>
      <c r="BB772">
        <v>1.0454722747345699</v>
      </c>
      <c r="BC772">
        <v>1.0415353314781299</v>
      </c>
      <c r="BD772">
        <v>0.881419721366833</v>
      </c>
      <c r="BE772">
        <v>0.881419721366833</v>
      </c>
      <c r="BF772">
        <v>0.88163860603807798</v>
      </c>
      <c r="BG772">
        <v>0.94806478153761797</v>
      </c>
      <c r="BH772">
        <v>0.14845984000000001</v>
      </c>
      <c r="BI772">
        <v>0.14845984000000001</v>
      </c>
      <c r="BJ772">
        <v>0.16933219299999999</v>
      </c>
      <c r="BK772">
        <v>0.20689772000000001</v>
      </c>
      <c r="BL772">
        <v>0.148460025</v>
      </c>
      <c r="BM772">
        <v>0.148460025</v>
      </c>
      <c r="BN772">
        <v>0.16933219299999999</v>
      </c>
      <c r="BO772">
        <v>0.20705116899999901</v>
      </c>
      <c r="BP772">
        <v>8.0653159999999995E-3</v>
      </c>
      <c r="BQ772">
        <v>8.0653159999999995E-3</v>
      </c>
      <c r="BR772">
        <v>8.0653159999999995E-3</v>
      </c>
      <c r="BS772">
        <v>0.156803041</v>
      </c>
      <c r="BT772">
        <v>0.99975147599999903</v>
      </c>
      <c r="BU772">
        <v>0.99975147599999903</v>
      </c>
      <c r="BV772">
        <v>1</v>
      </c>
      <c r="BW772">
        <v>0.99044583500000005</v>
      </c>
      <c r="BX772">
        <v>141.38426262686099</v>
      </c>
      <c r="BY772">
        <v>0</v>
      </c>
      <c r="BZ772">
        <v>0</v>
      </c>
      <c r="CA772">
        <v>0</v>
      </c>
      <c r="CB772">
        <v>3608237.4157958999</v>
      </c>
      <c r="CC772">
        <v>0</v>
      </c>
      <c r="CD772">
        <v>0</v>
      </c>
      <c r="CE772">
        <v>0</v>
      </c>
    </row>
    <row r="773" spans="1:83" x14ac:dyDescent="0.25">
      <c r="A773">
        <v>302</v>
      </c>
      <c r="B773" t="s">
        <v>93</v>
      </c>
      <c r="C773">
        <v>2</v>
      </c>
      <c r="D773">
        <v>2023</v>
      </c>
      <c r="E773">
        <v>2021</v>
      </c>
      <c r="F773">
        <v>0.159335440752635</v>
      </c>
      <c r="G773">
        <v>1.1100403532370801E-3</v>
      </c>
      <c r="H773">
        <v>0.17832992936611999</v>
      </c>
      <c r="I773">
        <v>0.661224589528006</v>
      </c>
      <c r="J773">
        <v>268.85057979232897</v>
      </c>
      <c r="K773">
        <v>133.747779193757</v>
      </c>
      <c r="L773">
        <v>107.46188753107801</v>
      </c>
      <c r="M773">
        <v>85.160934972950102</v>
      </c>
      <c r="N773">
        <v>25574.833848412502</v>
      </c>
      <c r="O773">
        <v>359.416186996813</v>
      </c>
      <c r="P773">
        <v>71864.634000497594</v>
      </c>
      <c r="Q773">
        <v>336243.59464953002</v>
      </c>
      <c r="R773">
        <v>43305738.0994552</v>
      </c>
      <c r="S773">
        <v>43305738.0994552</v>
      </c>
      <c r="T773">
        <v>1</v>
      </c>
      <c r="U773">
        <v>12.122</v>
      </c>
      <c r="V773">
        <v>37527.2795668939</v>
      </c>
      <c r="W773">
        <v>12.122</v>
      </c>
      <c r="X773">
        <v>3.6000216571303598</v>
      </c>
      <c r="Y773">
        <v>3.6000216571303598</v>
      </c>
      <c r="Z773">
        <v>4.6739991020328304</v>
      </c>
      <c r="AA773">
        <v>3.3467454872289601</v>
      </c>
      <c r="AB773">
        <v>135.102800598572</v>
      </c>
      <c r="AC773">
        <v>0</v>
      </c>
      <c r="AD773">
        <v>0</v>
      </c>
      <c r="AE773">
        <v>0</v>
      </c>
      <c r="AF773">
        <v>3479561.6367203901</v>
      </c>
      <c r="AG773">
        <v>0</v>
      </c>
      <c r="AH773">
        <v>0</v>
      </c>
      <c r="AI773">
        <v>0</v>
      </c>
      <c r="AJ773">
        <v>130.14775753662701</v>
      </c>
      <c r="AK773">
        <v>130.14775753662701</v>
      </c>
      <c r="AL773">
        <v>102.787888429045</v>
      </c>
      <c r="AM773">
        <v>81.814189485721201</v>
      </c>
      <c r="AN773">
        <v>133.747779193757</v>
      </c>
      <c r="AO773">
        <v>133.747779193757</v>
      </c>
      <c r="AP773">
        <v>107.46188753107801</v>
      </c>
      <c r="AQ773">
        <v>85.160934972950102</v>
      </c>
      <c r="AR773">
        <v>6900138.8671949096</v>
      </c>
      <c r="AS773">
        <v>48071.116817112103</v>
      </c>
      <c r="AT773">
        <v>7722709.2164235804</v>
      </c>
      <c r="AU773">
        <v>28634818.899019599</v>
      </c>
      <c r="AV773">
        <v>1.0278061609504201</v>
      </c>
      <c r="AW773">
        <v>1.0278061609504201</v>
      </c>
      <c r="AX773">
        <v>1.04562262544502</v>
      </c>
      <c r="AY773">
        <v>1.04105600965963</v>
      </c>
      <c r="AZ773">
        <v>1.0278333910091499</v>
      </c>
      <c r="BA773">
        <v>1.0278333910091499</v>
      </c>
      <c r="BB773">
        <v>1.04562262544502</v>
      </c>
      <c r="BC773">
        <v>1.0416847682235399</v>
      </c>
      <c r="BD773">
        <v>0.88146759595436797</v>
      </c>
      <c r="BE773">
        <v>0.88146759595436797</v>
      </c>
      <c r="BF773">
        <v>0.88168737126121499</v>
      </c>
      <c r="BG773">
        <v>0.94811709916729503</v>
      </c>
      <c r="BH773">
        <v>0.14845984000000001</v>
      </c>
      <c r="BI773">
        <v>0.14845984000000001</v>
      </c>
      <c r="BJ773">
        <v>0.16933219299999999</v>
      </c>
      <c r="BK773">
        <v>0.20689772000000001</v>
      </c>
      <c r="BL773">
        <v>0.148460025</v>
      </c>
      <c r="BM773">
        <v>0.148460025</v>
      </c>
      <c r="BN773">
        <v>0.16933219299999999</v>
      </c>
      <c r="BO773">
        <v>0.20705116899999901</v>
      </c>
      <c r="BP773">
        <v>8.0653159999999995E-3</v>
      </c>
      <c r="BQ773">
        <v>8.0653159999999995E-3</v>
      </c>
      <c r="BR773">
        <v>8.0653159999999995E-3</v>
      </c>
      <c r="BS773">
        <v>0.156803041</v>
      </c>
      <c r="BT773">
        <v>0.99975147599999903</v>
      </c>
      <c r="BU773">
        <v>0.99975147599999903</v>
      </c>
      <c r="BV773">
        <v>1</v>
      </c>
      <c r="BW773">
        <v>0.99044583500000005</v>
      </c>
      <c r="BX773">
        <v>136.52474781737601</v>
      </c>
      <c r="BY773">
        <v>0</v>
      </c>
      <c r="BZ773">
        <v>0</v>
      </c>
      <c r="CA773">
        <v>0</v>
      </c>
      <c r="CB773">
        <v>3487808.91301077</v>
      </c>
      <c r="CC773">
        <v>0</v>
      </c>
      <c r="CD773">
        <v>0</v>
      </c>
      <c r="CE773">
        <v>0</v>
      </c>
    </row>
    <row r="774" spans="1:83" x14ac:dyDescent="0.25">
      <c r="A774">
        <v>324</v>
      </c>
      <c r="B774" t="s">
        <v>93</v>
      </c>
      <c r="C774">
        <v>2</v>
      </c>
      <c r="D774">
        <v>2024</v>
      </c>
      <c r="E774">
        <v>2022</v>
      </c>
      <c r="F774">
        <v>8.33714623734952E-2</v>
      </c>
      <c r="G774">
        <v>1.2157508090025E-3</v>
      </c>
      <c r="H774">
        <v>0.19191385613662101</v>
      </c>
      <c r="I774">
        <v>0.723498930680881</v>
      </c>
      <c r="J774">
        <v>141.47721906979999</v>
      </c>
      <c r="K774">
        <v>141.47721906979999</v>
      </c>
      <c r="L774">
        <v>115.187893802902</v>
      </c>
      <c r="M774">
        <v>92.883705679314801</v>
      </c>
      <c r="N774">
        <v>25484.728971886099</v>
      </c>
      <c r="O774">
        <v>371.62692104378903</v>
      </c>
      <c r="P774">
        <v>72052.426163620097</v>
      </c>
      <c r="Q774">
        <v>336858.47209856199</v>
      </c>
      <c r="R774">
        <v>43246315.718173899</v>
      </c>
      <c r="S774">
        <v>43246315.718173899</v>
      </c>
      <c r="T774">
        <v>1</v>
      </c>
      <c r="U774">
        <v>12.122</v>
      </c>
      <c r="V774">
        <v>37902.088018393799</v>
      </c>
      <c r="W774">
        <v>12.122</v>
      </c>
      <c r="X774">
        <v>3.6189094934007402</v>
      </c>
      <c r="Y774">
        <v>3.6189094934007402</v>
      </c>
      <c r="Z774">
        <v>4.6894533340838498</v>
      </c>
      <c r="AA774">
        <v>3.35896415382076</v>
      </c>
      <c r="AB774">
        <v>7.7105520397729004</v>
      </c>
      <c r="AC774">
        <v>7.7105520397729004</v>
      </c>
      <c r="AD774">
        <v>7.7105520397729004</v>
      </c>
      <c r="AE774">
        <v>7.7105520397729004</v>
      </c>
      <c r="AF774">
        <v>197196.08729672999</v>
      </c>
      <c r="AG774">
        <v>2771.2972137756801</v>
      </c>
      <c r="AH774">
        <v>554116.00028007</v>
      </c>
      <c r="AI774">
        <v>2592623.7345855101</v>
      </c>
      <c r="AJ774">
        <v>130.14775753662701</v>
      </c>
      <c r="AK774">
        <v>130.14775753662701</v>
      </c>
      <c r="AL774">
        <v>102.787888429045</v>
      </c>
      <c r="AM774">
        <v>81.814189485721201</v>
      </c>
      <c r="AN774">
        <v>133.76666703002701</v>
      </c>
      <c r="AO774">
        <v>133.76666703002701</v>
      </c>
      <c r="AP774">
        <v>107.477341763129</v>
      </c>
      <c r="AQ774">
        <v>85.173153639541894</v>
      </c>
      <c r="AR774">
        <v>3605508.58369003</v>
      </c>
      <c r="AS774">
        <v>52576.743320747802</v>
      </c>
      <c r="AT774">
        <v>8299567.2131765299</v>
      </c>
      <c r="AU774">
        <v>31288663.1779866</v>
      </c>
      <c r="AV774">
        <v>1.02733541125912</v>
      </c>
      <c r="AW774">
        <v>1.02733541125912</v>
      </c>
      <c r="AX774">
        <v>1.0459778316721</v>
      </c>
      <c r="AY774">
        <v>1.04130349643285</v>
      </c>
      <c r="AZ774">
        <v>1.0273626288461</v>
      </c>
      <c r="BA774">
        <v>1.0273626288461</v>
      </c>
      <c r="BB774">
        <v>1.0459778316721</v>
      </c>
      <c r="BC774">
        <v>1.04193240446945</v>
      </c>
      <c r="BD774">
        <v>0.88131231727422799</v>
      </c>
      <c r="BE774">
        <v>0.88131231727422799</v>
      </c>
      <c r="BF774">
        <v>0.88180256977363303</v>
      </c>
      <c r="BG774">
        <v>0.94820378867344401</v>
      </c>
      <c r="BH774">
        <v>0.14845984000000001</v>
      </c>
      <c r="BI774">
        <v>0.14845984000000001</v>
      </c>
      <c r="BJ774">
        <v>0.16933219299999999</v>
      </c>
      <c r="BK774">
        <v>0.20689772000000001</v>
      </c>
      <c r="BL774">
        <v>0.148460025</v>
      </c>
      <c r="BM774">
        <v>0.148460025</v>
      </c>
      <c r="BN774">
        <v>0.16933219299999999</v>
      </c>
      <c r="BO774">
        <v>0.20705116899999901</v>
      </c>
      <c r="BP774">
        <v>8.0653159999999995E-3</v>
      </c>
      <c r="BQ774">
        <v>8.0653159999999995E-3</v>
      </c>
      <c r="BR774">
        <v>8.0653159999999995E-3</v>
      </c>
      <c r="BS774">
        <v>0.156803041</v>
      </c>
      <c r="BT774">
        <v>0.99975147599999903</v>
      </c>
      <c r="BU774">
        <v>0.99975147599999903</v>
      </c>
      <c r="BV774">
        <v>1</v>
      </c>
      <c r="BW774">
        <v>0.99044583500000005</v>
      </c>
      <c r="BX774">
        <v>7.7105520397729004</v>
      </c>
      <c r="BY774">
        <v>7.7105520397729004</v>
      </c>
      <c r="BZ774">
        <v>7.7105520397729004</v>
      </c>
      <c r="CA774">
        <v>7.7105520397729004</v>
      </c>
      <c r="CB774">
        <v>197196.08729672999</v>
      </c>
      <c r="CC774">
        <v>2771.2972137756801</v>
      </c>
      <c r="CD774">
        <v>554116.00028007</v>
      </c>
      <c r="CE774">
        <v>2592623.7345855101</v>
      </c>
    </row>
    <row r="775" spans="1:83" x14ac:dyDescent="0.25">
      <c r="A775">
        <v>346</v>
      </c>
      <c r="B775" t="s">
        <v>93</v>
      </c>
      <c r="C775">
        <v>2</v>
      </c>
      <c r="D775">
        <v>2025</v>
      </c>
      <c r="E775">
        <v>2023</v>
      </c>
      <c r="F775">
        <v>8.3297053293319906E-2</v>
      </c>
      <c r="G775">
        <v>1.21465099055076E-3</v>
      </c>
      <c r="H775">
        <v>0.19191836142827301</v>
      </c>
      <c r="I775">
        <v>0.72356993428785599</v>
      </c>
      <c r="J775">
        <v>141.50029576333</v>
      </c>
      <c r="K775">
        <v>141.50029576333</v>
      </c>
      <c r="L775">
        <v>115.308748411154</v>
      </c>
      <c r="M775">
        <v>92.988297319288804</v>
      </c>
      <c r="N775">
        <v>25511.521392660899</v>
      </c>
      <c r="O775">
        <v>372.013096560978</v>
      </c>
      <c r="P775">
        <v>72130.399413876701</v>
      </c>
      <c r="Q775">
        <v>337222.29950279999</v>
      </c>
      <c r="R775">
        <v>43337521.313296698</v>
      </c>
      <c r="S775">
        <v>43337521.313296698</v>
      </c>
      <c r="T775">
        <v>1</v>
      </c>
      <c r="U775">
        <v>12.122</v>
      </c>
      <c r="V775">
        <v>38280.639916712702</v>
      </c>
      <c r="W775">
        <v>12.122</v>
      </c>
      <c r="X775">
        <v>3.55764247671631</v>
      </c>
      <c r="Y775">
        <v>3.55764247671631</v>
      </c>
      <c r="Z775">
        <v>4.7259642321217896</v>
      </c>
      <c r="AA775">
        <v>3.3792120835806299</v>
      </c>
      <c r="AB775">
        <v>7.7948957499869698</v>
      </c>
      <c r="AC775">
        <v>7.7948957499869698</v>
      </c>
      <c r="AD775">
        <v>7.7948957499869698</v>
      </c>
      <c r="AE775">
        <v>7.7948957499869698</v>
      </c>
      <c r="AF775">
        <v>198650.80555252399</v>
      </c>
      <c r="AG775">
        <v>2896.79310742498</v>
      </c>
      <c r="AH775">
        <v>561641.15047905198</v>
      </c>
      <c r="AI775">
        <v>2625776.6725081899</v>
      </c>
      <c r="AJ775">
        <v>130.14775753662701</v>
      </c>
      <c r="AK775">
        <v>130.14775753662701</v>
      </c>
      <c r="AL775">
        <v>102.787888429045</v>
      </c>
      <c r="AM775">
        <v>81.814189485721201</v>
      </c>
      <c r="AN775">
        <v>133.705400013343</v>
      </c>
      <c r="AO775">
        <v>133.705400013343</v>
      </c>
      <c r="AP775">
        <v>107.51385266116699</v>
      </c>
      <c r="AQ775">
        <v>85.193401569301798</v>
      </c>
      <c r="AR775">
        <v>3609887.8224340598</v>
      </c>
      <c r="AS775">
        <v>52639.963191210903</v>
      </c>
      <c r="AT775">
        <v>8317266.0788107803</v>
      </c>
      <c r="AU775">
        <v>31357727.448860601</v>
      </c>
      <c r="AV775">
        <v>1.0274758178667001</v>
      </c>
      <c r="AW775">
        <v>1.0274758178667001</v>
      </c>
      <c r="AX775">
        <v>1.0461249825513199</v>
      </c>
      <c r="AY775">
        <v>1.04144970358314</v>
      </c>
      <c r="AZ775">
        <v>1.02750303917352</v>
      </c>
      <c r="BA775">
        <v>1.02750303917352</v>
      </c>
      <c r="BB775">
        <v>1.0461249825513199</v>
      </c>
      <c r="BC775">
        <v>1.04207869992334</v>
      </c>
      <c r="BD775">
        <v>0.88135864401849995</v>
      </c>
      <c r="BE775">
        <v>0.88135864401849995</v>
      </c>
      <c r="BF775">
        <v>0.88185028295701295</v>
      </c>
      <c r="BG775">
        <v>0.94825499452867701</v>
      </c>
      <c r="BH775">
        <v>0.14845984000000001</v>
      </c>
      <c r="BI775">
        <v>0.14845984000000001</v>
      </c>
      <c r="BJ775">
        <v>0.16933219299999999</v>
      </c>
      <c r="BK775">
        <v>0.20689772000000001</v>
      </c>
      <c r="BL775">
        <v>0.148460025</v>
      </c>
      <c r="BM775">
        <v>0.148460025</v>
      </c>
      <c r="BN775">
        <v>0.16933219299999999</v>
      </c>
      <c r="BO775">
        <v>0.20705116899999901</v>
      </c>
      <c r="BP775">
        <v>8.0653159999999995E-3</v>
      </c>
      <c r="BQ775">
        <v>8.0653159999999995E-3</v>
      </c>
      <c r="BR775">
        <v>8.0653159999999995E-3</v>
      </c>
      <c r="BS775">
        <v>0.156803041</v>
      </c>
      <c r="BT775">
        <v>0.99975147599999903</v>
      </c>
      <c r="BU775">
        <v>0.99975147599999903</v>
      </c>
      <c r="BV775">
        <v>1</v>
      </c>
      <c r="BW775">
        <v>0.99044583500000005</v>
      </c>
      <c r="BX775">
        <v>7.7948957499869698</v>
      </c>
      <c r="BY775">
        <v>7.7948957499869698</v>
      </c>
      <c r="BZ775">
        <v>7.7948957499869698</v>
      </c>
      <c r="CA775">
        <v>7.7948957499869698</v>
      </c>
      <c r="CB775">
        <v>198650.80555252399</v>
      </c>
      <c r="CC775">
        <v>2896.79310742498</v>
      </c>
      <c r="CD775">
        <v>561641.15047905198</v>
      </c>
      <c r="CE775">
        <v>2625776.6725081899</v>
      </c>
    </row>
    <row r="776" spans="1:83" x14ac:dyDescent="0.25">
      <c r="A776">
        <v>368</v>
      </c>
      <c r="B776" t="s">
        <v>93</v>
      </c>
      <c r="C776">
        <v>2</v>
      </c>
      <c r="D776">
        <v>2026</v>
      </c>
      <c r="E776">
        <v>2024</v>
      </c>
      <c r="F776">
        <v>8.3272494545639897E-2</v>
      </c>
      <c r="G776">
        <v>1.2143071695849101E-3</v>
      </c>
      <c r="H776">
        <v>0.19189368428221301</v>
      </c>
      <c r="I776">
        <v>0.72361951400256197</v>
      </c>
      <c r="J776">
        <v>141.61502066902401</v>
      </c>
      <c r="K776">
        <v>141.61502066902401</v>
      </c>
      <c r="L776">
        <v>115.42032503988401</v>
      </c>
      <c r="M776">
        <v>93.096710439361701</v>
      </c>
      <c r="N776">
        <v>25538.781630086101</v>
      </c>
      <c r="O776">
        <v>372.414994952266</v>
      </c>
      <c r="P776">
        <v>72208.164939876093</v>
      </c>
      <c r="Q776">
        <v>337585.55444568797</v>
      </c>
      <c r="R776">
        <v>43431809.124249697</v>
      </c>
      <c r="S776">
        <v>43431809.124249697</v>
      </c>
      <c r="T776">
        <v>1</v>
      </c>
      <c r="U776">
        <v>12.122</v>
      </c>
      <c r="V776">
        <v>38662.972649998999</v>
      </c>
      <c r="W776">
        <v>12.122</v>
      </c>
      <c r="X776">
        <v>3.5759160818359801</v>
      </c>
      <c r="Y776">
        <v>3.5759160818359801</v>
      </c>
      <c r="Z776">
        <v>4.7410895602776204</v>
      </c>
      <c r="AA776">
        <v>3.39117390307874</v>
      </c>
      <c r="AB776">
        <v>7.8913470505617802</v>
      </c>
      <c r="AC776">
        <v>7.8913470505617802</v>
      </c>
      <c r="AD776">
        <v>7.8913470505617802</v>
      </c>
      <c r="AE776">
        <v>7.8913470505617802</v>
      </c>
      <c r="AF776">
        <v>201320.26909731899</v>
      </c>
      <c r="AG776">
        <v>2935.6844523168302</v>
      </c>
      <c r="AH776">
        <v>569206.01467054</v>
      </c>
      <c r="AI776">
        <v>2661138.1985650798</v>
      </c>
      <c r="AJ776">
        <v>130.14775753662701</v>
      </c>
      <c r="AK776">
        <v>130.14775753662701</v>
      </c>
      <c r="AL776">
        <v>102.787888429045</v>
      </c>
      <c r="AM776">
        <v>81.814189485721201</v>
      </c>
      <c r="AN776">
        <v>133.72367361846301</v>
      </c>
      <c r="AO776">
        <v>133.72367361846301</v>
      </c>
      <c r="AP776">
        <v>107.528977989323</v>
      </c>
      <c r="AQ776">
        <v>85.205363388799896</v>
      </c>
      <c r="AR776">
        <v>3616675.0884063598</v>
      </c>
      <c r="AS776">
        <v>52739.557207619997</v>
      </c>
      <c r="AT776">
        <v>8334289.8678941196</v>
      </c>
      <c r="AU776">
        <v>31428104.6107416</v>
      </c>
      <c r="AV776">
        <v>1.02761854555669</v>
      </c>
      <c r="AW776">
        <v>1.02761854555669</v>
      </c>
      <c r="AX776">
        <v>1.0462716033911501</v>
      </c>
      <c r="AY776">
        <v>1.04159554366522</v>
      </c>
      <c r="AZ776">
        <v>1.0276457706448601</v>
      </c>
      <c r="BA776">
        <v>1.0276457706448601</v>
      </c>
      <c r="BB776">
        <v>1.0462716033911501</v>
      </c>
      <c r="BC776">
        <v>1.04222462808733</v>
      </c>
      <c r="BD776">
        <v>0.88140573263685995</v>
      </c>
      <c r="BE776">
        <v>0.88140573263685995</v>
      </c>
      <c r="BF776">
        <v>0.88189782016161999</v>
      </c>
      <c r="BG776">
        <v>0.94830606741359402</v>
      </c>
      <c r="BH776">
        <v>0.14845984000000001</v>
      </c>
      <c r="BI776">
        <v>0.14845984000000001</v>
      </c>
      <c r="BJ776">
        <v>0.16933219299999999</v>
      </c>
      <c r="BK776">
        <v>0.20689772000000001</v>
      </c>
      <c r="BL776">
        <v>0.148460025</v>
      </c>
      <c r="BM776">
        <v>0.148460025</v>
      </c>
      <c r="BN776">
        <v>0.16933219299999999</v>
      </c>
      <c r="BO776">
        <v>0.20705116899999901</v>
      </c>
      <c r="BP776">
        <v>8.0653159999999995E-3</v>
      </c>
      <c r="BQ776">
        <v>8.0653159999999995E-3</v>
      </c>
      <c r="BR776">
        <v>8.0653159999999995E-3</v>
      </c>
      <c r="BS776">
        <v>0.156803041</v>
      </c>
      <c r="BT776">
        <v>0.99975147599999903</v>
      </c>
      <c r="BU776">
        <v>0.99975147599999903</v>
      </c>
      <c r="BV776">
        <v>1</v>
      </c>
      <c r="BW776">
        <v>0.99044583500000005</v>
      </c>
      <c r="BX776">
        <v>7.8913470505617802</v>
      </c>
      <c r="BY776">
        <v>7.8913470505617802</v>
      </c>
      <c r="BZ776">
        <v>7.8913470505617802</v>
      </c>
      <c r="CA776">
        <v>7.8913470505617802</v>
      </c>
      <c r="CB776">
        <v>201320.26909731899</v>
      </c>
      <c r="CC776">
        <v>2935.6844523168302</v>
      </c>
      <c r="CD776">
        <v>569206.01467054</v>
      </c>
      <c r="CE776">
        <v>2661138.1985650798</v>
      </c>
    </row>
    <row r="777" spans="1:83" x14ac:dyDescent="0.25">
      <c r="A777">
        <v>390</v>
      </c>
      <c r="B777" t="s">
        <v>93</v>
      </c>
      <c r="C777">
        <v>2</v>
      </c>
      <c r="D777">
        <v>2027</v>
      </c>
      <c r="E777">
        <v>2025</v>
      </c>
      <c r="F777">
        <v>8.3226602144700498E-2</v>
      </c>
      <c r="G777">
        <v>1.2136650581256599E-3</v>
      </c>
      <c r="H777">
        <v>0.191846972860578</v>
      </c>
      <c r="I777">
        <v>0.72371275993659501</v>
      </c>
      <c r="J777">
        <v>141.81512094246901</v>
      </c>
      <c r="K777">
        <v>141.81512094246901</v>
      </c>
      <c r="L777">
        <v>115.616920471062</v>
      </c>
      <c r="M777">
        <v>93.290166812124099</v>
      </c>
      <c r="N777">
        <v>25565.4531538146</v>
      </c>
      <c r="O777">
        <v>372.81225459604099</v>
      </c>
      <c r="P777">
        <v>72284.873266565803</v>
      </c>
      <c r="Q777">
        <v>337943.60355577501</v>
      </c>
      <c r="R777">
        <v>43562607.8384616</v>
      </c>
      <c r="S777">
        <v>43562607.8384616</v>
      </c>
      <c r="T777">
        <v>1</v>
      </c>
      <c r="U777">
        <v>12.122</v>
      </c>
      <c r="V777">
        <v>39049.123979820302</v>
      </c>
      <c r="W777">
        <v>12.122</v>
      </c>
      <c r="X777">
        <v>3.59449177062741</v>
      </c>
      <c r="Y777">
        <v>3.59449177062741</v>
      </c>
      <c r="Z777">
        <v>4.7561604068026897</v>
      </c>
      <c r="AA777">
        <v>3.4031056911883502</v>
      </c>
      <c r="AB777">
        <v>8.0728716352145309</v>
      </c>
      <c r="AC777">
        <v>8.0728716352145309</v>
      </c>
      <c r="AD777">
        <v>8.0728716352145309</v>
      </c>
      <c r="AE777">
        <v>8.0728716352145309</v>
      </c>
      <c r="AF777">
        <v>206171.30581945999</v>
      </c>
      <c r="AG777">
        <v>3006.4584492787098</v>
      </c>
      <c r="AH777">
        <v>582927.24657401897</v>
      </c>
      <c r="AI777">
        <v>2725284.8469427698</v>
      </c>
      <c r="AJ777">
        <v>130.14775753662701</v>
      </c>
      <c r="AK777">
        <v>130.14775753662701</v>
      </c>
      <c r="AL777">
        <v>102.787888429045</v>
      </c>
      <c r="AM777">
        <v>81.814189485721201</v>
      </c>
      <c r="AN777">
        <v>133.74224930725401</v>
      </c>
      <c r="AO777">
        <v>133.74224930725401</v>
      </c>
      <c r="AP777">
        <v>107.544048835848</v>
      </c>
      <c r="AQ777">
        <v>85.217295176909502</v>
      </c>
      <c r="AR777">
        <v>3625567.8309572502</v>
      </c>
      <c r="AS777">
        <v>52870.414974372201</v>
      </c>
      <c r="AT777">
        <v>8357354.4437213903</v>
      </c>
      <c r="AU777">
        <v>31526815.148808599</v>
      </c>
      <c r="AV777">
        <v>1.02775806121043</v>
      </c>
      <c r="AW777">
        <v>1.02775806121043</v>
      </c>
      <c r="AX777">
        <v>1.04641609545411</v>
      </c>
      <c r="AY777">
        <v>1.0417391591305001</v>
      </c>
      <c r="AZ777">
        <v>1.0277852899948401</v>
      </c>
      <c r="BA777">
        <v>1.0277852899948401</v>
      </c>
      <c r="BB777">
        <v>1.04641609545411</v>
      </c>
      <c r="BC777">
        <v>1.0423683302909299</v>
      </c>
      <c r="BD777">
        <v>0.88145175760831895</v>
      </c>
      <c r="BE777">
        <v>0.88145175760831895</v>
      </c>
      <c r="BF777">
        <v>0.88194466313717002</v>
      </c>
      <c r="BG777">
        <v>0.94835635690896103</v>
      </c>
      <c r="BH777">
        <v>0.14845984000000001</v>
      </c>
      <c r="BI777">
        <v>0.14845984000000001</v>
      </c>
      <c r="BJ777">
        <v>0.16933219299999999</v>
      </c>
      <c r="BK777">
        <v>0.20689772000000001</v>
      </c>
      <c r="BL777">
        <v>0.148460025</v>
      </c>
      <c r="BM777">
        <v>0.148460025</v>
      </c>
      <c r="BN777">
        <v>0.16933219299999999</v>
      </c>
      <c r="BO777">
        <v>0.20705116899999901</v>
      </c>
      <c r="BP777">
        <v>8.0653159999999995E-3</v>
      </c>
      <c r="BQ777">
        <v>8.0653159999999995E-3</v>
      </c>
      <c r="BR777">
        <v>8.0653159999999995E-3</v>
      </c>
      <c r="BS777">
        <v>0.156803041</v>
      </c>
      <c r="BT777">
        <v>0.99975147599999903</v>
      </c>
      <c r="BU777">
        <v>0.99975147599999903</v>
      </c>
      <c r="BV777">
        <v>1</v>
      </c>
      <c r="BW777">
        <v>0.99044583500000005</v>
      </c>
      <c r="BX777">
        <v>8.0728716352145309</v>
      </c>
      <c r="BY777">
        <v>8.0728716352145309</v>
      </c>
      <c r="BZ777">
        <v>8.0728716352145309</v>
      </c>
      <c r="CA777">
        <v>8.0728716352145309</v>
      </c>
      <c r="CB777">
        <v>206171.30581945999</v>
      </c>
      <c r="CC777">
        <v>3006.4584492787098</v>
      </c>
      <c r="CD777">
        <v>582927.24657401897</v>
      </c>
      <c r="CE777">
        <v>2725284.8469427698</v>
      </c>
    </row>
    <row r="778" spans="1:83" x14ac:dyDescent="0.25">
      <c r="A778">
        <v>412</v>
      </c>
      <c r="B778" t="s">
        <v>93</v>
      </c>
      <c r="C778">
        <v>2</v>
      </c>
      <c r="D778">
        <v>2028</v>
      </c>
      <c r="E778">
        <v>2026</v>
      </c>
      <c r="F778">
        <v>8.3166344554240004E-2</v>
      </c>
      <c r="G778">
        <v>1.2128218725359599E-3</v>
      </c>
      <c r="H778">
        <v>0.191785710169912</v>
      </c>
      <c r="I778">
        <v>0.72383512340331102</v>
      </c>
      <c r="J778">
        <v>142.07210958177899</v>
      </c>
      <c r="K778">
        <v>142.07210958177899</v>
      </c>
      <c r="L778">
        <v>115.870603494943</v>
      </c>
      <c r="M778">
        <v>93.540747584847907</v>
      </c>
      <c r="N778">
        <v>25591.738104309301</v>
      </c>
      <c r="O778">
        <v>373.20649230742202</v>
      </c>
      <c r="P778">
        <v>72360.9025015878</v>
      </c>
      <c r="Q778">
        <v>338298.29987475002</v>
      </c>
      <c r="R778">
        <v>43718071.773280397</v>
      </c>
      <c r="S778">
        <v>43718071.773280397</v>
      </c>
      <c r="T778">
        <v>1</v>
      </c>
      <c r="U778">
        <v>12.122</v>
      </c>
      <c r="V778">
        <v>39439.132044892402</v>
      </c>
      <c r="W778">
        <v>12.122</v>
      </c>
      <c r="X778">
        <v>3.6126494201028199</v>
      </c>
      <c r="Y778">
        <v>3.6126494201028199</v>
      </c>
      <c r="Z778">
        <v>4.7710124408490602</v>
      </c>
      <c r="AA778">
        <v>3.4148554740775601</v>
      </c>
      <c r="AB778">
        <v>8.3117026250491808</v>
      </c>
      <c r="AC778">
        <v>8.3117026250491808</v>
      </c>
      <c r="AD778">
        <v>8.3117026250491808</v>
      </c>
      <c r="AE778">
        <v>8.3117026250491808</v>
      </c>
      <c r="AF778">
        <v>212492.444089133</v>
      </c>
      <c r="AG778">
        <v>3098.7045951764198</v>
      </c>
      <c r="AH778">
        <v>600810.37088106305</v>
      </c>
      <c r="AI778">
        <v>2808886.7367931101</v>
      </c>
      <c r="AJ778">
        <v>130.14775753662701</v>
      </c>
      <c r="AK778">
        <v>130.14775753662701</v>
      </c>
      <c r="AL778">
        <v>102.787888429045</v>
      </c>
      <c r="AM778">
        <v>81.814189485721201</v>
      </c>
      <c r="AN778">
        <v>133.76040695673001</v>
      </c>
      <c r="AO778">
        <v>133.76040695673001</v>
      </c>
      <c r="AP778">
        <v>107.558900869894</v>
      </c>
      <c r="AQ778">
        <v>85.229044959798699</v>
      </c>
      <c r="AR778">
        <v>3635872.2203436298</v>
      </c>
      <c r="AS778">
        <v>53022.233671731497</v>
      </c>
      <c r="AT778">
        <v>8384501.4422977604</v>
      </c>
      <c r="AU778">
        <v>31644675.876967199</v>
      </c>
      <c r="AV778">
        <v>1.0278954299497101</v>
      </c>
      <c r="AW778">
        <v>1.0278954299497101</v>
      </c>
      <c r="AX778">
        <v>1.0465591761225099</v>
      </c>
      <c r="AY778">
        <v>1.04188129863352</v>
      </c>
      <c r="AZ778">
        <v>1.0279226623734701</v>
      </c>
      <c r="BA778">
        <v>1.0279226623734701</v>
      </c>
      <c r="BB778">
        <v>1.0465591761225099</v>
      </c>
      <c r="BC778">
        <v>1.04251055564085</v>
      </c>
      <c r="BD778">
        <v>0.88149707054619797</v>
      </c>
      <c r="BE778">
        <v>0.88149707054619797</v>
      </c>
      <c r="BF778">
        <v>0.88199104461025002</v>
      </c>
      <c r="BG778">
        <v>0.94840612534744195</v>
      </c>
      <c r="BH778">
        <v>0.14845984000000001</v>
      </c>
      <c r="BI778">
        <v>0.14845984000000001</v>
      </c>
      <c r="BJ778">
        <v>0.16933219299999999</v>
      </c>
      <c r="BK778">
        <v>0.20689772000000001</v>
      </c>
      <c r="BL778">
        <v>0.148460025</v>
      </c>
      <c r="BM778">
        <v>0.148460025</v>
      </c>
      <c r="BN778">
        <v>0.16933219299999999</v>
      </c>
      <c r="BO778">
        <v>0.20705116899999901</v>
      </c>
      <c r="BP778">
        <v>8.0653159999999995E-3</v>
      </c>
      <c r="BQ778">
        <v>8.0653159999999995E-3</v>
      </c>
      <c r="BR778">
        <v>8.0653159999999995E-3</v>
      </c>
      <c r="BS778">
        <v>0.156803041</v>
      </c>
      <c r="BT778">
        <v>0.99975147599999903</v>
      </c>
      <c r="BU778">
        <v>0.99975147599999903</v>
      </c>
      <c r="BV778">
        <v>1</v>
      </c>
      <c r="BW778">
        <v>0.99044583500000005</v>
      </c>
      <c r="BX778">
        <v>8.3117026250491808</v>
      </c>
      <c r="BY778">
        <v>8.3117026250491808</v>
      </c>
      <c r="BZ778">
        <v>8.3117026250491808</v>
      </c>
      <c r="CA778">
        <v>8.3117026250491808</v>
      </c>
      <c r="CB778">
        <v>212492.444089133</v>
      </c>
      <c r="CC778">
        <v>3098.7045951764198</v>
      </c>
      <c r="CD778">
        <v>600810.37088106305</v>
      </c>
      <c r="CE778">
        <v>2808886.7367931101</v>
      </c>
    </row>
    <row r="779" spans="1:83" x14ac:dyDescent="0.25">
      <c r="A779">
        <v>434</v>
      </c>
      <c r="B779" t="s">
        <v>93</v>
      </c>
      <c r="C779">
        <v>2</v>
      </c>
      <c r="D779">
        <v>2029</v>
      </c>
      <c r="E779">
        <v>2027</v>
      </c>
      <c r="F779">
        <v>8.3134051887296501E-2</v>
      </c>
      <c r="G779">
        <v>1.2123698784492201E-3</v>
      </c>
      <c r="H779">
        <v>0.19175305426525399</v>
      </c>
      <c r="I779">
        <v>0.72390052396899895</v>
      </c>
      <c r="J779">
        <v>142.21852227527501</v>
      </c>
      <c r="K779">
        <v>142.21852227527501</v>
      </c>
      <c r="L779">
        <v>116.01384491484799</v>
      </c>
      <c r="M779">
        <v>93.680911073205905</v>
      </c>
      <c r="N779">
        <v>25618.857725170201</v>
      </c>
      <c r="O779">
        <v>373.60781438127799</v>
      </c>
      <c r="P779">
        <v>72438.499423082307</v>
      </c>
      <c r="Q779">
        <v>338660.66801054601</v>
      </c>
      <c r="R779">
        <v>43826518.801148303</v>
      </c>
      <c r="S779">
        <v>43826518.801148303</v>
      </c>
      <c r="T779">
        <v>1</v>
      </c>
      <c r="U779">
        <v>12.122</v>
      </c>
      <c r="V779">
        <v>39833.035364846597</v>
      </c>
      <c r="W779">
        <v>12.122</v>
      </c>
      <c r="X779">
        <v>3.6305276534750601</v>
      </c>
      <c r="Y779">
        <v>3.6305276534750601</v>
      </c>
      <c r="Z779">
        <v>4.7857194006297599</v>
      </c>
      <c r="AA779">
        <v>3.4264845023114598</v>
      </c>
      <c r="AB779">
        <v>8.4402370851732496</v>
      </c>
      <c r="AC779">
        <v>8.4402370851732496</v>
      </c>
      <c r="AD779">
        <v>8.4402370851732496</v>
      </c>
      <c r="AE779">
        <v>8.4402370851732496</v>
      </c>
      <c r="AF779">
        <v>216000.337022033</v>
      </c>
      <c r="AG779">
        <v>3149.9512768005302</v>
      </c>
      <c r="AH779">
        <v>610743.17281050701</v>
      </c>
      <c r="AI779">
        <v>2855317.85645393</v>
      </c>
      <c r="AJ779">
        <v>130.14775753662701</v>
      </c>
      <c r="AK779">
        <v>130.14775753662701</v>
      </c>
      <c r="AL779">
        <v>102.787888429045</v>
      </c>
      <c r="AM779">
        <v>81.814189485721201</v>
      </c>
      <c r="AN779">
        <v>133.778285190102</v>
      </c>
      <c r="AO779">
        <v>133.778285190102</v>
      </c>
      <c r="AP779">
        <v>107.573607829675</v>
      </c>
      <c r="AQ779">
        <v>85.240673988032597</v>
      </c>
      <c r="AR779">
        <v>3643476.0880542402</v>
      </c>
      <c r="AS779">
        <v>53133.951271800797</v>
      </c>
      <c r="AT779">
        <v>8403868.8379338104</v>
      </c>
      <c r="AU779">
        <v>31726039.9238884</v>
      </c>
      <c r="AV779">
        <v>1.0280370341443901</v>
      </c>
      <c r="AW779">
        <v>1.0280370341443901</v>
      </c>
      <c r="AX779">
        <v>1.0467050735583501</v>
      </c>
      <c r="AY779">
        <v>1.04202638004814</v>
      </c>
      <c r="AZ779">
        <v>1.02806427031973</v>
      </c>
      <c r="BA779">
        <v>1.02806427031973</v>
      </c>
      <c r="BB779">
        <v>1.0467050735583501</v>
      </c>
      <c r="BC779">
        <v>1.0426557246791699</v>
      </c>
      <c r="BD779">
        <v>0.88154377676491202</v>
      </c>
      <c r="BE779">
        <v>0.88154377676491202</v>
      </c>
      <c r="BF779">
        <v>0.88203833519638197</v>
      </c>
      <c r="BG779">
        <v>0.94845691959614897</v>
      </c>
      <c r="BH779">
        <v>0.14845984000000001</v>
      </c>
      <c r="BI779">
        <v>0.14845984000000001</v>
      </c>
      <c r="BJ779">
        <v>0.16933219299999999</v>
      </c>
      <c r="BK779">
        <v>0.20689772000000001</v>
      </c>
      <c r="BL779">
        <v>0.148460025</v>
      </c>
      <c r="BM779">
        <v>0.148460025</v>
      </c>
      <c r="BN779">
        <v>0.16933219299999999</v>
      </c>
      <c r="BO779">
        <v>0.20705116899999901</v>
      </c>
      <c r="BP779">
        <v>8.0653159999999995E-3</v>
      </c>
      <c r="BQ779">
        <v>8.0653159999999995E-3</v>
      </c>
      <c r="BR779">
        <v>8.0653159999999995E-3</v>
      </c>
      <c r="BS779">
        <v>0.156803041</v>
      </c>
      <c r="BT779">
        <v>0.99975147599999903</v>
      </c>
      <c r="BU779">
        <v>0.99975147599999903</v>
      </c>
      <c r="BV779">
        <v>1</v>
      </c>
      <c r="BW779">
        <v>0.99044583500000005</v>
      </c>
      <c r="BX779">
        <v>8.4402370851732496</v>
      </c>
      <c r="BY779">
        <v>8.4402370851732496</v>
      </c>
      <c r="BZ779">
        <v>8.4402370851732496</v>
      </c>
      <c r="CA779">
        <v>8.4402370851732496</v>
      </c>
      <c r="CB779">
        <v>216000.337022033</v>
      </c>
      <c r="CC779">
        <v>3149.9512768005302</v>
      </c>
      <c r="CD779">
        <v>610743.17281050701</v>
      </c>
      <c r="CE779">
        <v>2855317.85645393</v>
      </c>
    </row>
    <row r="780" spans="1:83" x14ac:dyDescent="0.25">
      <c r="A780">
        <v>456</v>
      </c>
      <c r="B780" t="s">
        <v>93</v>
      </c>
      <c r="C780">
        <v>2</v>
      </c>
      <c r="D780">
        <v>2030</v>
      </c>
      <c r="E780">
        <v>2028</v>
      </c>
      <c r="F780">
        <v>8.3104029692609299E-2</v>
      </c>
      <c r="G780">
        <v>1.21194975062853E-3</v>
      </c>
      <c r="H780">
        <v>0.19172257504513401</v>
      </c>
      <c r="I780">
        <v>0.723961445511628</v>
      </c>
      <c r="J780">
        <v>142.35721284310199</v>
      </c>
      <c r="K780">
        <v>142.35721284310199</v>
      </c>
      <c r="L780">
        <v>116.149102503636</v>
      </c>
      <c r="M780">
        <v>93.813041890983499</v>
      </c>
      <c r="N780">
        <v>25646.067477036198</v>
      </c>
      <c r="O780">
        <v>374.01008348648901</v>
      </c>
      <c r="P780">
        <v>72516.2886683572</v>
      </c>
      <c r="Q780">
        <v>339023.96150488599</v>
      </c>
      <c r="R780">
        <v>43931716.667906702</v>
      </c>
      <c r="S780">
        <v>43931716.667906702</v>
      </c>
      <c r="T780">
        <v>1</v>
      </c>
      <c r="U780">
        <v>12.122</v>
      </c>
      <c r="V780">
        <v>40230.872844033598</v>
      </c>
      <c r="W780">
        <v>12.122</v>
      </c>
      <c r="X780">
        <v>3.6489571218710202</v>
      </c>
      <c r="Y780">
        <v>3.6489571218710202</v>
      </c>
      <c r="Z780">
        <v>4.8007158899865203</v>
      </c>
      <c r="AA780">
        <v>3.4383542206576299</v>
      </c>
      <c r="AB780">
        <v>8.5604981846046506</v>
      </c>
      <c r="AC780">
        <v>8.5604981846046506</v>
      </c>
      <c r="AD780">
        <v>8.5604981846046506</v>
      </c>
      <c r="AE780">
        <v>8.5604981846046506</v>
      </c>
      <c r="AF780">
        <v>219310.185047965</v>
      </c>
      <c r="AG780">
        <v>3198.2690167650399</v>
      </c>
      <c r="AH780">
        <v>620109.64280678099</v>
      </c>
      <c r="AI780">
        <v>2899104.0337012699</v>
      </c>
      <c r="AJ780">
        <v>130.14775753662701</v>
      </c>
      <c r="AK780">
        <v>130.14775753662701</v>
      </c>
      <c r="AL780">
        <v>102.787888429045</v>
      </c>
      <c r="AM780">
        <v>81.814189485721201</v>
      </c>
      <c r="AN780">
        <v>133.79671465849799</v>
      </c>
      <c r="AO780">
        <v>133.79671465849799</v>
      </c>
      <c r="AP780">
        <v>107.58860431903101</v>
      </c>
      <c r="AQ780">
        <v>85.252543706378802</v>
      </c>
      <c r="AR780">
        <v>3650902.6864170199</v>
      </c>
      <c r="AS780">
        <v>53243.033060352798</v>
      </c>
      <c r="AT780">
        <v>8422701.84572432</v>
      </c>
      <c r="AU780">
        <v>31804869.102705002</v>
      </c>
      <c r="AV780">
        <v>1.0281789781091899</v>
      </c>
      <c r="AW780">
        <v>1.0281789781091899</v>
      </c>
      <c r="AX780">
        <v>1.0468511962939799</v>
      </c>
      <c r="AY780">
        <v>1.0421716965471399</v>
      </c>
      <c r="AZ780">
        <v>1.0282062180450999</v>
      </c>
      <c r="BA780">
        <v>1.0282062180450999</v>
      </c>
      <c r="BB780">
        <v>1.0468511962939799</v>
      </c>
      <c r="BC780">
        <v>1.0428011289438499</v>
      </c>
      <c r="BD780">
        <v>0.88159059108364901</v>
      </c>
      <c r="BE780">
        <v>0.88159059108364901</v>
      </c>
      <c r="BF780">
        <v>0.88208569474755005</v>
      </c>
      <c r="BG780">
        <v>0.94850779179081202</v>
      </c>
      <c r="BH780">
        <v>0.14845984000000001</v>
      </c>
      <c r="BI780">
        <v>0.14845984000000001</v>
      </c>
      <c r="BJ780">
        <v>0.16933219299999999</v>
      </c>
      <c r="BK780">
        <v>0.20689772000000001</v>
      </c>
      <c r="BL780">
        <v>0.148460025</v>
      </c>
      <c r="BM780">
        <v>0.148460025</v>
      </c>
      <c r="BN780">
        <v>0.16933219299999999</v>
      </c>
      <c r="BO780">
        <v>0.20705116899999901</v>
      </c>
      <c r="BP780">
        <v>8.0653159999999995E-3</v>
      </c>
      <c r="BQ780">
        <v>8.0653159999999995E-3</v>
      </c>
      <c r="BR780">
        <v>8.0653159999999995E-3</v>
      </c>
      <c r="BS780">
        <v>0.156803041</v>
      </c>
      <c r="BT780">
        <v>0.99975147599999903</v>
      </c>
      <c r="BU780">
        <v>0.99975147599999903</v>
      </c>
      <c r="BV780">
        <v>1</v>
      </c>
      <c r="BW780">
        <v>0.99044583500000005</v>
      </c>
      <c r="BX780">
        <v>8.5604981846046506</v>
      </c>
      <c r="BY780">
        <v>8.5604981846046506</v>
      </c>
      <c r="BZ780">
        <v>8.5604981846046506</v>
      </c>
      <c r="CA780">
        <v>8.5604981846046506</v>
      </c>
      <c r="CB780">
        <v>219310.185047965</v>
      </c>
      <c r="CC780">
        <v>3198.2690167650399</v>
      </c>
      <c r="CD780">
        <v>620109.64280678099</v>
      </c>
      <c r="CE780">
        <v>2899104.0337012699</v>
      </c>
    </row>
    <row r="781" spans="1:83" x14ac:dyDescent="0.25">
      <c r="A781">
        <v>478</v>
      </c>
      <c r="B781" t="s">
        <v>93</v>
      </c>
      <c r="C781">
        <v>2</v>
      </c>
      <c r="D781">
        <v>2031</v>
      </c>
      <c r="E781">
        <v>2029</v>
      </c>
      <c r="F781">
        <v>8.3038412313071797E-2</v>
      </c>
      <c r="G781">
        <v>1.2110315854698E-3</v>
      </c>
      <c r="H781">
        <v>0.19165576313360999</v>
      </c>
      <c r="I781">
        <v>0.72409479296784696</v>
      </c>
      <c r="J781">
        <v>142.638703389944</v>
      </c>
      <c r="K781">
        <v>142.638703389944</v>
      </c>
      <c r="L781">
        <v>116.427139009211</v>
      </c>
      <c r="M781">
        <v>94.087947700695906</v>
      </c>
      <c r="N781">
        <v>25672.269708391799</v>
      </c>
      <c r="O781">
        <v>374.404189838636</v>
      </c>
      <c r="P781">
        <v>72592.252032113305</v>
      </c>
      <c r="Q781">
        <v>339378.277486137</v>
      </c>
      <c r="R781">
        <v>44098377.633666798</v>
      </c>
      <c r="S781">
        <v>44098377.633666798</v>
      </c>
      <c r="T781">
        <v>1</v>
      </c>
      <c r="U781">
        <v>12.122</v>
      </c>
      <c r="V781">
        <v>40632.683775366502</v>
      </c>
      <c r="W781">
        <v>12.122</v>
      </c>
      <c r="X781">
        <v>3.6674308105850599</v>
      </c>
      <c r="Y781">
        <v>3.6674308105850599</v>
      </c>
      <c r="Z781">
        <v>4.8157355374334596</v>
      </c>
      <c r="AA781">
        <v>3.45024317224222</v>
      </c>
      <c r="AB781">
        <v>8.8235150427324793</v>
      </c>
      <c r="AC781">
        <v>8.8235150427324793</v>
      </c>
      <c r="AD781">
        <v>8.8235150427324793</v>
      </c>
      <c r="AE781">
        <v>8.8235150427324793</v>
      </c>
      <c r="AF781">
        <v>226288.46217056099</v>
      </c>
      <c r="AG781">
        <v>3300.0835977766701</v>
      </c>
      <c r="AH781">
        <v>639848.56390837999</v>
      </c>
      <c r="AI781">
        <v>2991383.0241851201</v>
      </c>
      <c r="AJ781">
        <v>130.14775753662701</v>
      </c>
      <c r="AK781">
        <v>130.14775753662701</v>
      </c>
      <c r="AL781">
        <v>102.787888429045</v>
      </c>
      <c r="AM781">
        <v>81.814189485721201</v>
      </c>
      <c r="AN781">
        <v>133.815188347212</v>
      </c>
      <c r="AO781">
        <v>133.815188347212</v>
      </c>
      <c r="AP781">
        <v>107.603623966478</v>
      </c>
      <c r="AQ781">
        <v>85.264432657963397</v>
      </c>
      <c r="AR781">
        <v>3661859.26428197</v>
      </c>
      <c r="AS781">
        <v>53404.528182345799</v>
      </c>
      <c r="AT781">
        <v>8451708.2183345594</v>
      </c>
      <c r="AU781">
        <v>31931405.622867901</v>
      </c>
      <c r="AV781">
        <v>1.02831554001494</v>
      </c>
      <c r="AW781">
        <v>1.02831554001494</v>
      </c>
      <c r="AX781">
        <v>1.0469937560437801</v>
      </c>
      <c r="AY781">
        <v>1.0423132899352101</v>
      </c>
      <c r="AZ781">
        <v>1.0283427835688399</v>
      </c>
      <c r="BA781">
        <v>1.0283427835688399</v>
      </c>
      <c r="BB781">
        <v>1.0469937560437801</v>
      </c>
      <c r="BC781">
        <v>1.04294280784899</v>
      </c>
      <c r="BD781">
        <v>0.88163562652748295</v>
      </c>
      <c r="BE781">
        <v>0.88163562652748295</v>
      </c>
      <c r="BF781">
        <v>0.882131895537555</v>
      </c>
      <c r="BG781">
        <v>0.94855735635071503</v>
      </c>
      <c r="BH781">
        <v>0.14845984000000001</v>
      </c>
      <c r="BI781">
        <v>0.14845984000000001</v>
      </c>
      <c r="BJ781">
        <v>0.16933219299999999</v>
      </c>
      <c r="BK781">
        <v>0.20689772000000001</v>
      </c>
      <c r="BL781">
        <v>0.148460025</v>
      </c>
      <c r="BM781">
        <v>0.148460025</v>
      </c>
      <c r="BN781">
        <v>0.16933219299999999</v>
      </c>
      <c r="BO781">
        <v>0.20705116899999901</v>
      </c>
      <c r="BP781">
        <v>8.0653159999999995E-3</v>
      </c>
      <c r="BQ781">
        <v>8.0653159999999995E-3</v>
      </c>
      <c r="BR781">
        <v>8.0653159999999995E-3</v>
      </c>
      <c r="BS781">
        <v>0.156803041</v>
      </c>
      <c r="BT781">
        <v>0.99975147599999903</v>
      </c>
      <c r="BU781">
        <v>0.99975147599999903</v>
      </c>
      <c r="BV781">
        <v>1</v>
      </c>
      <c r="BW781">
        <v>0.99044583500000005</v>
      </c>
      <c r="BX781">
        <v>8.8235150427324793</v>
      </c>
      <c r="BY781">
        <v>8.8235150427324793</v>
      </c>
      <c r="BZ781">
        <v>8.8235150427324793</v>
      </c>
      <c r="CA781">
        <v>8.8235150427324793</v>
      </c>
      <c r="CB781">
        <v>226288.46217056099</v>
      </c>
      <c r="CC781">
        <v>3300.0835977766701</v>
      </c>
      <c r="CD781">
        <v>639848.56390837999</v>
      </c>
      <c r="CE781">
        <v>2991383.0241851201</v>
      </c>
    </row>
    <row r="782" spans="1:83" x14ac:dyDescent="0.25">
      <c r="A782">
        <v>500</v>
      </c>
      <c r="B782" t="s">
        <v>93</v>
      </c>
      <c r="C782">
        <v>2</v>
      </c>
      <c r="D782">
        <v>2032</v>
      </c>
      <c r="E782">
        <v>2030</v>
      </c>
      <c r="F782">
        <v>8.29391150856328E-2</v>
      </c>
      <c r="G782">
        <v>1.20964204203609E-3</v>
      </c>
      <c r="H782">
        <v>0.191554764544134</v>
      </c>
      <c r="I782">
        <v>0.72429647832819599</v>
      </c>
      <c r="J782">
        <v>143.05623242139399</v>
      </c>
      <c r="K782">
        <v>143.05623242139399</v>
      </c>
      <c r="L782">
        <v>116.841548230519</v>
      </c>
      <c r="M782">
        <v>94.499287854629003</v>
      </c>
      <c r="N782">
        <v>25697.513008864102</v>
      </c>
      <c r="O782">
        <v>374.79049636829598</v>
      </c>
      <c r="P782">
        <v>72666.482125656505</v>
      </c>
      <c r="Q782">
        <v>339724.06985267001</v>
      </c>
      <c r="R782">
        <v>44323952.454186298</v>
      </c>
      <c r="S782">
        <v>44323952.454186298</v>
      </c>
      <c r="T782">
        <v>1</v>
      </c>
      <c r="U782">
        <v>12.122</v>
      </c>
      <c r="V782">
        <v>41038.507844201202</v>
      </c>
      <c r="W782">
        <v>12.122</v>
      </c>
      <c r="X782">
        <v>3.68520403638367</v>
      </c>
      <c r="Y782">
        <v>3.68520403638367</v>
      </c>
      <c r="Z782">
        <v>4.8303889530903001</v>
      </c>
      <c r="AA782">
        <v>3.46182752052415</v>
      </c>
      <c r="AB782">
        <v>9.22327084838372</v>
      </c>
      <c r="AC782">
        <v>9.22327084838372</v>
      </c>
      <c r="AD782">
        <v>9.22327084838372</v>
      </c>
      <c r="AE782">
        <v>9.22327084838372</v>
      </c>
      <c r="AF782">
        <v>236782.296813255</v>
      </c>
      <c r="AG782">
        <v>3453.2312496514201</v>
      </c>
      <c r="AH782">
        <v>669538.00198631501</v>
      </c>
      <c r="AI782">
        <v>3130177.7733125701</v>
      </c>
      <c r="AJ782">
        <v>130.14775753662701</v>
      </c>
      <c r="AK782">
        <v>130.14775753662701</v>
      </c>
      <c r="AL782">
        <v>102.787888429045</v>
      </c>
      <c r="AM782">
        <v>81.814189485721201</v>
      </c>
      <c r="AN782">
        <v>133.83296157301001</v>
      </c>
      <c r="AO782">
        <v>133.83296157301001</v>
      </c>
      <c r="AP782">
        <v>107.61827738213501</v>
      </c>
      <c r="AQ782">
        <v>85.276017006245297</v>
      </c>
      <c r="AR782">
        <v>3676189.3936478798</v>
      </c>
      <c r="AS782">
        <v>53616.116357792802</v>
      </c>
      <c r="AT782">
        <v>8490464.2760270797</v>
      </c>
      <c r="AU782">
        <v>32103682.668153599</v>
      </c>
      <c r="AV782">
        <v>1.02844698730023</v>
      </c>
      <c r="AW782">
        <v>1.02844698730023</v>
      </c>
      <c r="AX782">
        <v>1.0471329361559201</v>
      </c>
      <c r="AY782">
        <v>1.0424513515626199</v>
      </c>
      <c r="AZ782">
        <v>1.02847423433661</v>
      </c>
      <c r="BA782">
        <v>1.02847423433661</v>
      </c>
      <c r="BB782">
        <v>1.0471329361559201</v>
      </c>
      <c r="BC782">
        <v>1.0430809528604099</v>
      </c>
      <c r="BD782">
        <v>0.88167897172695398</v>
      </c>
      <c r="BE782">
        <v>0.88167897172695398</v>
      </c>
      <c r="BF782">
        <v>0.88217699727451004</v>
      </c>
      <c r="BG782">
        <v>0.94860568058281902</v>
      </c>
      <c r="BH782">
        <v>0.14845984000000001</v>
      </c>
      <c r="BI782">
        <v>0.14845984000000001</v>
      </c>
      <c r="BJ782">
        <v>0.16933219299999999</v>
      </c>
      <c r="BK782">
        <v>0.20689772000000001</v>
      </c>
      <c r="BL782">
        <v>0.148460025</v>
      </c>
      <c r="BM782">
        <v>0.148460025</v>
      </c>
      <c r="BN782">
        <v>0.16933219299999999</v>
      </c>
      <c r="BO782">
        <v>0.20705116899999901</v>
      </c>
      <c r="BP782">
        <v>8.0653159999999995E-3</v>
      </c>
      <c r="BQ782">
        <v>8.0653159999999995E-3</v>
      </c>
      <c r="BR782">
        <v>8.0653159999999995E-3</v>
      </c>
      <c r="BS782">
        <v>0.156803041</v>
      </c>
      <c r="BT782">
        <v>0.99975147599999903</v>
      </c>
      <c r="BU782">
        <v>0.99975147599999903</v>
      </c>
      <c r="BV782">
        <v>1</v>
      </c>
      <c r="BW782">
        <v>0.99044583500000005</v>
      </c>
      <c r="BX782">
        <v>9.22327084838372</v>
      </c>
      <c r="BY782">
        <v>9.22327084838372</v>
      </c>
      <c r="BZ782">
        <v>9.22327084838372</v>
      </c>
      <c r="CA782">
        <v>9.22327084838372</v>
      </c>
      <c r="CB782">
        <v>236782.296813255</v>
      </c>
      <c r="CC782">
        <v>3453.2312496514201</v>
      </c>
      <c r="CD782">
        <v>669538.00198631501</v>
      </c>
      <c r="CE782">
        <v>3130177.7733125701</v>
      </c>
    </row>
    <row r="783" spans="1:83" x14ac:dyDescent="0.25">
      <c r="A783">
        <v>522</v>
      </c>
      <c r="B783" t="s">
        <v>93</v>
      </c>
      <c r="C783">
        <v>2</v>
      </c>
      <c r="D783">
        <v>2033</v>
      </c>
      <c r="E783">
        <v>2031</v>
      </c>
      <c r="F783">
        <v>8.28757092184505E-2</v>
      </c>
      <c r="G783">
        <v>1.2087544908513199E-3</v>
      </c>
      <c r="H783">
        <v>0.19149055401397799</v>
      </c>
      <c r="I783">
        <v>0.72442498227671903</v>
      </c>
      <c r="J783">
        <v>143.32995201328501</v>
      </c>
      <c r="K783">
        <v>143.32995201328501</v>
      </c>
      <c r="L783">
        <v>117.112466282833</v>
      </c>
      <c r="M783">
        <v>94.767195277249897</v>
      </c>
      <c r="N783">
        <v>25723.829737014599</v>
      </c>
      <c r="O783">
        <v>375.18586579514903</v>
      </c>
      <c r="P783">
        <v>72742.722750277797</v>
      </c>
      <c r="Q783">
        <v>340079.705019154</v>
      </c>
      <c r="R783">
        <v>44488250.134737797</v>
      </c>
      <c r="S783">
        <v>44488250.134737797</v>
      </c>
      <c r="T783">
        <v>1</v>
      </c>
      <c r="U783">
        <v>12.122</v>
      </c>
      <c r="V783">
        <v>41448.385132256</v>
      </c>
      <c r="W783">
        <v>12.122</v>
      </c>
      <c r="X783">
        <v>3.7023116057984198</v>
      </c>
      <c r="Y783">
        <v>3.7023116057984198</v>
      </c>
      <c r="Z783">
        <v>4.84469498292881</v>
      </c>
      <c r="AA783">
        <v>3.4731229206693301</v>
      </c>
      <c r="AB783">
        <v>9.4798828708593792</v>
      </c>
      <c r="AC783">
        <v>9.4798828708593792</v>
      </c>
      <c r="AD783">
        <v>9.4798828708593792</v>
      </c>
      <c r="AE783">
        <v>9.4798828708593792</v>
      </c>
      <c r="AF783">
        <v>243609.41339641699</v>
      </c>
      <c r="AG783">
        <v>3552.9700066826999</v>
      </c>
      <c r="AH783">
        <v>688869.73918862105</v>
      </c>
      <c r="AI783">
        <v>3220544.3906149599</v>
      </c>
      <c r="AJ783">
        <v>130.14775753662701</v>
      </c>
      <c r="AK783">
        <v>130.14775753662701</v>
      </c>
      <c r="AL783">
        <v>102.787888429045</v>
      </c>
      <c r="AM783">
        <v>81.814189485721201</v>
      </c>
      <c r="AN783">
        <v>133.85006914242501</v>
      </c>
      <c r="AO783">
        <v>133.85006914242501</v>
      </c>
      <c r="AP783">
        <v>107.632583411974</v>
      </c>
      <c r="AQ783">
        <v>85.287312406390498</v>
      </c>
      <c r="AR783">
        <v>3686995.2818042198</v>
      </c>
      <c r="AS783">
        <v>53775.372140481501</v>
      </c>
      <c r="AT783">
        <v>8519079.6654134206</v>
      </c>
      <c r="AU783">
        <v>32228399.815379702</v>
      </c>
      <c r="AV783">
        <v>1.0285839070391301</v>
      </c>
      <c r="AW783">
        <v>1.0285839070391301</v>
      </c>
      <c r="AX783">
        <v>1.0472757589358499</v>
      </c>
      <c r="AY783">
        <v>1.0425932173032899</v>
      </c>
      <c r="AZ783">
        <v>1.02861115770298</v>
      </c>
      <c r="BA783">
        <v>1.02861115770298</v>
      </c>
      <c r="BB783">
        <v>1.0472757589358499</v>
      </c>
      <c r="BC783">
        <v>1.04322290428265</v>
      </c>
      <c r="BD783">
        <v>0.88172411793586303</v>
      </c>
      <c r="BE783">
        <v>0.88172411793586303</v>
      </c>
      <c r="BF783">
        <v>0.88222327564338898</v>
      </c>
      <c r="BG783">
        <v>0.94865533228092902</v>
      </c>
      <c r="BH783">
        <v>0.14845984000000001</v>
      </c>
      <c r="BI783">
        <v>0.14845984000000001</v>
      </c>
      <c r="BJ783">
        <v>0.16933219299999999</v>
      </c>
      <c r="BK783">
        <v>0.20689772000000001</v>
      </c>
      <c r="BL783">
        <v>0.148460025</v>
      </c>
      <c r="BM783">
        <v>0.148460025</v>
      </c>
      <c r="BN783">
        <v>0.16933219299999999</v>
      </c>
      <c r="BO783">
        <v>0.20705116899999901</v>
      </c>
      <c r="BP783">
        <v>8.0653159999999995E-3</v>
      </c>
      <c r="BQ783">
        <v>8.0653159999999995E-3</v>
      </c>
      <c r="BR783">
        <v>8.0653159999999995E-3</v>
      </c>
      <c r="BS783">
        <v>0.156803041</v>
      </c>
      <c r="BT783">
        <v>0.99975147599999903</v>
      </c>
      <c r="BU783">
        <v>0.99975147599999903</v>
      </c>
      <c r="BV783">
        <v>1</v>
      </c>
      <c r="BW783">
        <v>0.99044583500000005</v>
      </c>
      <c r="BX783">
        <v>9.4798828708593792</v>
      </c>
      <c r="BY783">
        <v>9.4798828708593792</v>
      </c>
      <c r="BZ783">
        <v>9.4798828708593792</v>
      </c>
      <c r="CA783">
        <v>9.4798828708593792</v>
      </c>
      <c r="CB783">
        <v>243609.41339641699</v>
      </c>
      <c r="CC783">
        <v>3552.9700066826999</v>
      </c>
      <c r="CD783">
        <v>688869.73918862105</v>
      </c>
      <c r="CE783">
        <v>3220544.3906149599</v>
      </c>
    </row>
    <row r="784" spans="1:83" x14ac:dyDescent="0.25">
      <c r="A784">
        <v>544</v>
      </c>
      <c r="B784" t="s">
        <v>93</v>
      </c>
      <c r="C784">
        <v>2</v>
      </c>
      <c r="D784">
        <v>2034</v>
      </c>
      <c r="E784">
        <v>2032</v>
      </c>
      <c r="F784">
        <v>8.2809037855630194E-2</v>
      </c>
      <c r="G784">
        <v>1.20782135424535E-3</v>
      </c>
      <c r="H784">
        <v>0.19142283160286899</v>
      </c>
      <c r="I784">
        <v>0.724560309187254</v>
      </c>
      <c r="J784">
        <v>143.619622681533</v>
      </c>
      <c r="K784">
        <v>143.619622681533</v>
      </c>
      <c r="L784">
        <v>117.398997606069</v>
      </c>
      <c r="M784">
        <v>95.0506527791064</v>
      </c>
      <c r="N784">
        <v>25750.068650484402</v>
      </c>
      <c r="O784">
        <v>375.58077710746397</v>
      </c>
      <c r="P784">
        <v>72818.844195046506</v>
      </c>
      <c r="Q784">
        <v>340434.73883649998</v>
      </c>
      <c r="R784">
        <v>44659559.383525699</v>
      </c>
      <c r="S784">
        <v>44659559.383525699</v>
      </c>
      <c r="T784">
        <v>1</v>
      </c>
      <c r="U784">
        <v>12.122</v>
      </c>
      <c r="V784">
        <v>41862.356121570599</v>
      </c>
      <c r="W784">
        <v>12.122</v>
      </c>
      <c r="X784">
        <v>3.7201314027793102</v>
      </c>
      <c r="Y784">
        <v>3.7201314027793102</v>
      </c>
      <c r="Z784">
        <v>4.85937543489724</v>
      </c>
      <c r="AA784">
        <v>3.4847295512585998</v>
      </c>
      <c r="AB784">
        <v>9.7517337421266497</v>
      </c>
      <c r="AC784">
        <v>9.7517337421266497</v>
      </c>
      <c r="AD784">
        <v>9.7517337421266497</v>
      </c>
      <c r="AE784">
        <v>9.7517337421266497</v>
      </c>
      <c r="AF784">
        <v>250851.93842316701</v>
      </c>
      <c r="AG784">
        <v>3658.71266704356</v>
      </c>
      <c r="AH784">
        <v>709367.66393804795</v>
      </c>
      <c r="AI784">
        <v>3316366.73444776</v>
      </c>
      <c r="AJ784">
        <v>130.14775753662701</v>
      </c>
      <c r="AK784">
        <v>130.14775753662701</v>
      </c>
      <c r="AL784">
        <v>102.787888429045</v>
      </c>
      <c r="AM784">
        <v>81.814189485721201</v>
      </c>
      <c r="AN784">
        <v>133.86788893940599</v>
      </c>
      <c r="AO784">
        <v>133.86788893940599</v>
      </c>
      <c r="AP784">
        <v>107.647263863942</v>
      </c>
      <c r="AQ784">
        <v>85.298919036979797</v>
      </c>
      <c r="AR784">
        <v>3698215.1436061398</v>
      </c>
      <c r="AS784">
        <v>53940.769494611101</v>
      </c>
      <c r="AT784">
        <v>8548859.3153310008</v>
      </c>
      <c r="AU784">
        <v>32358544.155093901</v>
      </c>
      <c r="AV784">
        <v>1.02872030042119</v>
      </c>
      <c r="AW784">
        <v>1.02872030042119</v>
      </c>
      <c r="AX784">
        <v>1.0474182284270599</v>
      </c>
      <c r="AY784">
        <v>1.0427347143105401</v>
      </c>
      <c r="AZ784">
        <v>1.0287475546985601</v>
      </c>
      <c r="BA784">
        <v>1.0287475546985601</v>
      </c>
      <c r="BB784">
        <v>1.0474182284270599</v>
      </c>
      <c r="BC784">
        <v>1.0433644867487499</v>
      </c>
      <c r="BD784">
        <v>0.88176908690640798</v>
      </c>
      <c r="BE784">
        <v>0.88176908690640798</v>
      </c>
      <c r="BF784">
        <v>0.88226943566312199</v>
      </c>
      <c r="BG784">
        <v>0.94870485077894495</v>
      </c>
      <c r="BH784">
        <v>0.14845984000000001</v>
      </c>
      <c r="BI784">
        <v>0.14845984000000001</v>
      </c>
      <c r="BJ784">
        <v>0.16933219299999999</v>
      </c>
      <c r="BK784">
        <v>0.20689772000000001</v>
      </c>
      <c r="BL784">
        <v>0.148460025</v>
      </c>
      <c r="BM784">
        <v>0.148460025</v>
      </c>
      <c r="BN784">
        <v>0.16933219299999999</v>
      </c>
      <c r="BO784">
        <v>0.20705116899999901</v>
      </c>
      <c r="BP784">
        <v>8.0653159999999995E-3</v>
      </c>
      <c r="BQ784">
        <v>8.0653159999999995E-3</v>
      </c>
      <c r="BR784">
        <v>8.0653159999999995E-3</v>
      </c>
      <c r="BS784">
        <v>0.156803041</v>
      </c>
      <c r="BT784">
        <v>0.99975147599999903</v>
      </c>
      <c r="BU784">
        <v>0.99975147599999903</v>
      </c>
      <c r="BV784">
        <v>1</v>
      </c>
      <c r="BW784">
        <v>0.99044583500000005</v>
      </c>
      <c r="BX784">
        <v>9.7517337421266497</v>
      </c>
      <c r="BY784">
        <v>9.7517337421266497</v>
      </c>
      <c r="BZ784">
        <v>9.7517337421266497</v>
      </c>
      <c r="CA784">
        <v>9.7517337421266497</v>
      </c>
      <c r="CB784">
        <v>250851.93842316701</v>
      </c>
      <c r="CC784">
        <v>3658.71266704356</v>
      </c>
      <c r="CD784">
        <v>709367.66393804795</v>
      </c>
      <c r="CE784">
        <v>3316366.73444776</v>
      </c>
    </row>
    <row r="785" spans="1:83" x14ac:dyDescent="0.25">
      <c r="A785">
        <v>566</v>
      </c>
      <c r="B785" t="s">
        <v>93</v>
      </c>
      <c r="C785">
        <v>2</v>
      </c>
      <c r="D785">
        <v>2035</v>
      </c>
      <c r="E785">
        <v>2033</v>
      </c>
      <c r="F785">
        <v>8.2724988262131302E-2</v>
      </c>
      <c r="G785">
        <v>1.2066450061536699E-3</v>
      </c>
      <c r="H785">
        <v>0.19133739290259399</v>
      </c>
      <c r="I785">
        <v>0.72473097382912</v>
      </c>
      <c r="J785">
        <v>143.98207091290999</v>
      </c>
      <c r="K785">
        <v>143.98207091290999</v>
      </c>
      <c r="L785">
        <v>117.75833868279599</v>
      </c>
      <c r="M785">
        <v>95.406926180628702</v>
      </c>
      <c r="N785">
        <v>25775.816012533</v>
      </c>
      <c r="O785">
        <v>375.97176287900902</v>
      </c>
      <c r="P785">
        <v>72894.087996825605</v>
      </c>
      <c r="Q785">
        <v>340785.44951107801</v>
      </c>
      <c r="R785">
        <v>44862567.489218399</v>
      </c>
      <c r="S785">
        <v>44862567.489218399</v>
      </c>
      <c r="T785">
        <v>1</v>
      </c>
      <c r="U785">
        <v>12.122</v>
      </c>
      <c r="V785">
        <v>42280.461698504303</v>
      </c>
      <c r="W785">
        <v>12.122</v>
      </c>
      <c r="X785">
        <v>3.73788269559696</v>
      </c>
      <c r="Y785">
        <v>3.73788269559696</v>
      </c>
      <c r="Z785">
        <v>4.8740195730641904</v>
      </c>
      <c r="AA785">
        <v>3.49630601422081</v>
      </c>
      <c r="AB785">
        <v>10.0964306806867</v>
      </c>
      <c r="AC785">
        <v>10.0964306806867</v>
      </c>
      <c r="AD785">
        <v>10.0964306806867</v>
      </c>
      <c r="AE785">
        <v>10.0964306806867</v>
      </c>
      <c r="AF785">
        <v>259983.783152541</v>
      </c>
      <c r="AG785">
        <v>3792.0252810639799</v>
      </c>
      <c r="AH785">
        <v>735210.41266301798</v>
      </c>
      <c r="AI785">
        <v>3437175.7419604198</v>
      </c>
      <c r="AJ785">
        <v>130.14775753662701</v>
      </c>
      <c r="AK785">
        <v>130.14775753662701</v>
      </c>
      <c r="AL785">
        <v>102.787888429045</v>
      </c>
      <c r="AM785">
        <v>81.814189485721201</v>
      </c>
      <c r="AN785">
        <v>133.88564023222401</v>
      </c>
      <c r="AO785">
        <v>133.88564023222401</v>
      </c>
      <c r="AP785">
        <v>107.661908002109</v>
      </c>
      <c r="AQ785">
        <v>85.310495499941993</v>
      </c>
      <c r="AR785">
        <v>3711255.3689546701</v>
      </c>
      <c r="AS785">
        <v>54133.1930240976</v>
      </c>
      <c r="AT785">
        <v>8583886.7023037598</v>
      </c>
      <c r="AU785">
        <v>32513292.2249359</v>
      </c>
      <c r="AV785">
        <v>1.02885402000344</v>
      </c>
      <c r="AW785">
        <v>1.02885402000344</v>
      </c>
      <c r="AX785">
        <v>1.04755892723869</v>
      </c>
      <c r="AY785">
        <v>1.04287436153197</v>
      </c>
      <c r="AZ785">
        <v>1.0288812778234999</v>
      </c>
      <c r="BA785">
        <v>1.0288812778234999</v>
      </c>
      <c r="BB785">
        <v>1.04755892723869</v>
      </c>
      <c r="BC785">
        <v>1.0435042183118299</v>
      </c>
      <c r="BD785">
        <v>0.88181317072659504</v>
      </c>
      <c r="BE785">
        <v>0.88181317072659504</v>
      </c>
      <c r="BF785">
        <v>0.882315018168081</v>
      </c>
      <c r="BG785">
        <v>0.94875371784217899</v>
      </c>
      <c r="BH785">
        <v>0.14845984000000001</v>
      </c>
      <c r="BI785">
        <v>0.14845984000000001</v>
      </c>
      <c r="BJ785">
        <v>0.16933219299999999</v>
      </c>
      <c r="BK785">
        <v>0.20689772000000001</v>
      </c>
      <c r="BL785">
        <v>0.148460025</v>
      </c>
      <c r="BM785">
        <v>0.148460025</v>
      </c>
      <c r="BN785">
        <v>0.16933219299999999</v>
      </c>
      <c r="BO785">
        <v>0.20705116899999901</v>
      </c>
      <c r="BP785">
        <v>8.0653159999999995E-3</v>
      </c>
      <c r="BQ785">
        <v>8.0653159999999995E-3</v>
      </c>
      <c r="BR785">
        <v>8.0653159999999995E-3</v>
      </c>
      <c r="BS785">
        <v>0.156803041</v>
      </c>
      <c r="BT785">
        <v>0.99975147599999903</v>
      </c>
      <c r="BU785">
        <v>0.99975147599999903</v>
      </c>
      <c r="BV785">
        <v>1</v>
      </c>
      <c r="BW785">
        <v>0.99044583500000005</v>
      </c>
      <c r="BX785">
        <v>10.0964306806867</v>
      </c>
      <c r="BY785">
        <v>10.0964306806867</v>
      </c>
      <c r="BZ785">
        <v>10.0964306806867</v>
      </c>
      <c r="CA785">
        <v>10.0964306806867</v>
      </c>
      <c r="CB785">
        <v>259983.783152541</v>
      </c>
      <c r="CC785">
        <v>3792.0252810639799</v>
      </c>
      <c r="CD785">
        <v>735210.41266301798</v>
      </c>
      <c r="CE785">
        <v>3437175.7419604198</v>
      </c>
    </row>
    <row r="786" spans="1:83" x14ac:dyDescent="0.25">
      <c r="A786">
        <v>588</v>
      </c>
      <c r="B786" t="s">
        <v>93</v>
      </c>
      <c r="C786">
        <v>2</v>
      </c>
      <c r="D786">
        <v>2036</v>
      </c>
      <c r="E786">
        <v>2034</v>
      </c>
      <c r="F786">
        <v>8.2667511914101405E-2</v>
      </c>
      <c r="G786">
        <v>1.20584039966062E-3</v>
      </c>
      <c r="H786">
        <v>0.191279154274727</v>
      </c>
      <c r="I786">
        <v>0.72484749341151</v>
      </c>
      <c r="J786">
        <v>144.23647126628899</v>
      </c>
      <c r="K786">
        <v>144.23647126628899</v>
      </c>
      <c r="L786">
        <v>118.009797866158</v>
      </c>
      <c r="M786">
        <v>95.655348354474299</v>
      </c>
      <c r="N786">
        <v>25802.372559597701</v>
      </c>
      <c r="O786">
        <v>376.36965863672401</v>
      </c>
      <c r="P786">
        <v>72970.855915177905</v>
      </c>
      <c r="Q786">
        <v>341143.615361818</v>
      </c>
      <c r="R786">
        <v>45019416.722758196</v>
      </c>
      <c r="S786">
        <v>45019416.722758196</v>
      </c>
      <c r="T786">
        <v>1</v>
      </c>
      <c r="U786">
        <v>12.122</v>
      </c>
      <c r="V786">
        <v>42702.743157773701</v>
      </c>
      <c r="W786">
        <v>12.122</v>
      </c>
      <c r="X786">
        <v>3.75528599936538</v>
      </c>
      <c r="Y786">
        <v>3.75528599936538</v>
      </c>
      <c r="Z786">
        <v>4.8884817068164201</v>
      </c>
      <c r="AA786">
        <v>3.5077311384563599</v>
      </c>
      <c r="AB786">
        <v>10.3334277302967</v>
      </c>
      <c r="AC786">
        <v>10.3334277302967</v>
      </c>
      <c r="AD786">
        <v>10.3334277302967</v>
      </c>
      <c r="AE786">
        <v>10.3334277302967</v>
      </c>
      <c r="AF786">
        <v>266352.53195493598</v>
      </c>
      <c r="AG786">
        <v>3885.0770403425199</v>
      </c>
      <c r="AH786">
        <v>753245.79028109205</v>
      </c>
      <c r="AI786">
        <v>3521481.8140594298</v>
      </c>
      <c r="AJ786">
        <v>130.14775753662701</v>
      </c>
      <c r="AK786">
        <v>130.14775753662701</v>
      </c>
      <c r="AL786">
        <v>102.787888429045</v>
      </c>
      <c r="AM786">
        <v>81.814189485721201</v>
      </c>
      <c r="AN786">
        <v>133.903043535992</v>
      </c>
      <c r="AO786">
        <v>133.903043535992</v>
      </c>
      <c r="AP786">
        <v>107.67637013586101</v>
      </c>
      <c r="AQ786">
        <v>85.321920624177494</v>
      </c>
      <c r="AR786">
        <v>3721643.1682945099</v>
      </c>
      <c r="AS786">
        <v>54286.231453459099</v>
      </c>
      <c r="AT786">
        <v>8611275.9566707294</v>
      </c>
      <c r="AU786">
        <v>32632211.366339501</v>
      </c>
      <c r="AV786">
        <v>1.02899182224896</v>
      </c>
      <c r="AW786">
        <v>1.02899182224896</v>
      </c>
      <c r="AX786">
        <v>1.04770234709142</v>
      </c>
      <c r="AY786">
        <v>1.04301684959256</v>
      </c>
      <c r="AZ786">
        <v>1.0290190837198601</v>
      </c>
      <c r="BA786">
        <v>1.0290190837198601</v>
      </c>
      <c r="BB786">
        <v>1.04770234709142</v>
      </c>
      <c r="BC786">
        <v>1.04364679242984</v>
      </c>
      <c r="BD786">
        <v>0.88185859685967904</v>
      </c>
      <c r="BE786">
        <v>0.88185859685967904</v>
      </c>
      <c r="BF786">
        <v>0.88236147837434498</v>
      </c>
      <c r="BG786">
        <v>0.94880357489783895</v>
      </c>
      <c r="BH786">
        <v>0.14845984000000001</v>
      </c>
      <c r="BI786">
        <v>0.14845984000000001</v>
      </c>
      <c r="BJ786">
        <v>0.16933219299999999</v>
      </c>
      <c r="BK786">
        <v>0.20689772000000001</v>
      </c>
      <c r="BL786">
        <v>0.148460025</v>
      </c>
      <c r="BM786">
        <v>0.148460025</v>
      </c>
      <c r="BN786">
        <v>0.16933219299999999</v>
      </c>
      <c r="BO786">
        <v>0.20705116899999901</v>
      </c>
      <c r="BP786">
        <v>8.0653159999999995E-3</v>
      </c>
      <c r="BQ786">
        <v>8.0653159999999995E-3</v>
      </c>
      <c r="BR786">
        <v>8.0653159999999995E-3</v>
      </c>
      <c r="BS786">
        <v>0.156803041</v>
      </c>
      <c r="BT786">
        <v>0.99975147599999903</v>
      </c>
      <c r="BU786">
        <v>0.99975147599999903</v>
      </c>
      <c r="BV786">
        <v>1</v>
      </c>
      <c r="BW786">
        <v>0.99044583500000005</v>
      </c>
      <c r="BX786">
        <v>10.3334277302967</v>
      </c>
      <c r="BY786">
        <v>10.3334277302967</v>
      </c>
      <c r="BZ786">
        <v>10.3334277302967</v>
      </c>
      <c r="CA786">
        <v>10.3334277302967</v>
      </c>
      <c r="CB786">
        <v>266352.53195493598</v>
      </c>
      <c r="CC786">
        <v>3885.0770403425199</v>
      </c>
      <c r="CD786">
        <v>753245.79028109205</v>
      </c>
      <c r="CE786">
        <v>3521481.8140594298</v>
      </c>
    </row>
    <row r="787" spans="1:83" x14ac:dyDescent="0.25">
      <c r="A787">
        <v>610</v>
      </c>
      <c r="B787" t="s">
        <v>93</v>
      </c>
      <c r="C787">
        <v>2</v>
      </c>
      <c r="D787">
        <v>2037</v>
      </c>
      <c r="E787">
        <v>2035</v>
      </c>
      <c r="F787">
        <v>8.2626946108084104E-2</v>
      </c>
      <c r="G787">
        <v>1.20527252701964E-3</v>
      </c>
      <c r="H787">
        <v>0.19123803879423101</v>
      </c>
      <c r="I787">
        <v>0.724929742570664</v>
      </c>
      <c r="J787">
        <v>144.42285171684199</v>
      </c>
      <c r="K787">
        <v>144.42285171684199</v>
      </c>
      <c r="L787">
        <v>118.192985487294</v>
      </c>
      <c r="M787">
        <v>95.835451696977799</v>
      </c>
      <c r="N787">
        <v>25829.452403635201</v>
      </c>
      <c r="O787">
        <v>376.77211656037599</v>
      </c>
      <c r="P787">
        <v>73048.615995189903</v>
      </c>
      <c r="Q787">
        <v>341506.62880380498</v>
      </c>
      <c r="R787">
        <v>45147053.717049599</v>
      </c>
      <c r="S787">
        <v>45147053.717049599</v>
      </c>
      <c r="T787">
        <v>1</v>
      </c>
      <c r="U787">
        <v>12.122</v>
      </c>
      <c r="V787">
        <v>43129.242206531897</v>
      </c>
      <c r="W787">
        <v>12.122</v>
      </c>
      <c r="X787">
        <v>3.7732206526033898</v>
      </c>
      <c r="Y787">
        <v>3.7732206526033898</v>
      </c>
      <c r="Z787">
        <v>4.9032235306373604</v>
      </c>
      <c r="AA787">
        <v>3.5193886836450301</v>
      </c>
      <c r="AB787">
        <v>10.501873527611499</v>
      </c>
      <c r="AC787">
        <v>10.501873527611499</v>
      </c>
      <c r="AD787">
        <v>10.501873527611499</v>
      </c>
      <c r="AE787">
        <v>10.501873527611499</v>
      </c>
      <c r="AF787">
        <v>270973.25333321001</v>
      </c>
      <c r="AG787">
        <v>3952.5865546332202</v>
      </c>
      <c r="AH787">
        <v>766330.70002276497</v>
      </c>
      <c r="AI787">
        <v>3582647.1032819799</v>
      </c>
      <c r="AJ787">
        <v>130.14775753662701</v>
      </c>
      <c r="AK787">
        <v>130.14775753662701</v>
      </c>
      <c r="AL787">
        <v>102.787888429045</v>
      </c>
      <c r="AM787">
        <v>81.814189485721201</v>
      </c>
      <c r="AN787">
        <v>133.92097818923</v>
      </c>
      <c r="AO787">
        <v>133.92097818923</v>
      </c>
      <c r="AP787">
        <v>107.691111959682</v>
      </c>
      <c r="AQ787">
        <v>85.333578169366206</v>
      </c>
      <c r="AR787">
        <v>3730363.1744174398</v>
      </c>
      <c r="AS787">
        <v>54414.503521040002</v>
      </c>
      <c r="AT787">
        <v>8633834.0101864096</v>
      </c>
      <c r="AU787">
        <v>32728442.0289247</v>
      </c>
      <c r="AV787">
        <v>1.0291322140652499</v>
      </c>
      <c r="AW787">
        <v>1.0291322140652499</v>
      </c>
      <c r="AX787">
        <v>1.0478474875622501</v>
      </c>
      <c r="AY787">
        <v>1.0431611342443801</v>
      </c>
      <c r="AZ787">
        <v>1.0291594792556</v>
      </c>
      <c r="BA787">
        <v>1.0291594792556</v>
      </c>
      <c r="BB787">
        <v>1.0478474875622501</v>
      </c>
      <c r="BC787">
        <v>1.04379116422414</v>
      </c>
      <c r="BD787">
        <v>0.88190487282366403</v>
      </c>
      <c r="BE787">
        <v>0.88190487282366403</v>
      </c>
      <c r="BF787">
        <v>0.88240849200622395</v>
      </c>
      <c r="BG787">
        <v>0.948854056342601</v>
      </c>
      <c r="BH787">
        <v>0.14845984000000001</v>
      </c>
      <c r="BI787">
        <v>0.14845984000000001</v>
      </c>
      <c r="BJ787">
        <v>0.16933219299999999</v>
      </c>
      <c r="BK787">
        <v>0.20689772000000001</v>
      </c>
      <c r="BL787">
        <v>0.148460025</v>
      </c>
      <c r="BM787">
        <v>0.148460025</v>
      </c>
      <c r="BN787">
        <v>0.16933219299999999</v>
      </c>
      <c r="BO787">
        <v>0.20705116899999901</v>
      </c>
      <c r="BP787">
        <v>8.0653159999999995E-3</v>
      </c>
      <c r="BQ787">
        <v>8.0653159999999995E-3</v>
      </c>
      <c r="BR787">
        <v>8.0653159999999995E-3</v>
      </c>
      <c r="BS787">
        <v>0.156803041</v>
      </c>
      <c r="BT787">
        <v>0.99975147599999903</v>
      </c>
      <c r="BU787">
        <v>0.99975147599999903</v>
      </c>
      <c r="BV787">
        <v>1</v>
      </c>
      <c r="BW787">
        <v>0.99044583500000005</v>
      </c>
      <c r="BX787">
        <v>10.501873527611499</v>
      </c>
      <c r="BY787">
        <v>10.501873527611499</v>
      </c>
      <c r="BZ787">
        <v>10.501873527611499</v>
      </c>
      <c r="CA787">
        <v>10.501873527611499</v>
      </c>
      <c r="CB787">
        <v>270973.25333321001</v>
      </c>
      <c r="CC787">
        <v>3952.5865546332202</v>
      </c>
      <c r="CD787">
        <v>766330.70002276497</v>
      </c>
      <c r="CE787">
        <v>3582647.1032819799</v>
      </c>
    </row>
    <row r="788" spans="1:83" x14ac:dyDescent="0.25">
      <c r="A788">
        <v>632</v>
      </c>
      <c r="B788" t="s">
        <v>93</v>
      </c>
      <c r="C788">
        <v>2</v>
      </c>
      <c r="D788">
        <v>2038</v>
      </c>
      <c r="E788">
        <v>2036</v>
      </c>
      <c r="F788">
        <v>8.2598700284738896E-2</v>
      </c>
      <c r="G788">
        <v>1.20487712921238E-3</v>
      </c>
      <c r="H788">
        <v>0.19120941103866801</v>
      </c>
      <c r="I788">
        <v>0.72498701154737999</v>
      </c>
      <c r="J788">
        <v>144.55922501894401</v>
      </c>
      <c r="K788">
        <v>144.55922501894401</v>
      </c>
      <c r="L788">
        <v>118.326005791851</v>
      </c>
      <c r="M788">
        <v>95.965357850857004</v>
      </c>
      <c r="N788">
        <v>25856.9235981456</v>
      </c>
      <c r="O788">
        <v>377.17803994252398</v>
      </c>
      <c r="P788">
        <v>73127.126598165996</v>
      </c>
      <c r="Q788">
        <v>341873.30371809198</v>
      </c>
      <c r="R788">
        <v>45253216.138227701</v>
      </c>
      <c r="S788">
        <v>45253216.138227701</v>
      </c>
      <c r="T788">
        <v>1</v>
      </c>
      <c r="U788">
        <v>12.122</v>
      </c>
      <c r="V788">
        <v>43560.000968487497</v>
      </c>
      <c r="W788">
        <v>12.122</v>
      </c>
      <c r="X788">
        <v>3.7914923326693999</v>
      </c>
      <c r="Y788">
        <v>3.7914923326693999</v>
      </c>
      <c r="Z788">
        <v>4.9181422131590198</v>
      </c>
      <c r="AA788">
        <v>3.5311932154883601</v>
      </c>
      <c r="AB788">
        <v>10.6199751496474</v>
      </c>
      <c r="AC788">
        <v>10.6199751496474</v>
      </c>
      <c r="AD788">
        <v>10.6199751496474</v>
      </c>
      <c r="AE788">
        <v>10.6199751496474</v>
      </c>
      <c r="AF788">
        <v>274308.14265560801</v>
      </c>
      <c r="AG788">
        <v>4001.3105149512799</v>
      </c>
      <c r="AH788">
        <v>775774.48658505804</v>
      </c>
      <c r="AI788">
        <v>3626791.9113362902</v>
      </c>
      <c r="AJ788">
        <v>130.14775753662701</v>
      </c>
      <c r="AK788">
        <v>130.14775753662701</v>
      </c>
      <c r="AL788">
        <v>102.787888429045</v>
      </c>
      <c r="AM788">
        <v>81.814189485721201</v>
      </c>
      <c r="AN788">
        <v>133.93924986929599</v>
      </c>
      <c r="AO788">
        <v>133.93924986929599</v>
      </c>
      <c r="AP788">
        <v>107.706030642204</v>
      </c>
      <c r="AQ788">
        <v>85.345382701209502</v>
      </c>
      <c r="AR788">
        <v>3737856.83672198</v>
      </c>
      <c r="AS788">
        <v>54524.565148255599</v>
      </c>
      <c r="AT788">
        <v>8652840.80539608</v>
      </c>
      <c r="AU788">
        <v>32807993.9309614</v>
      </c>
      <c r="AV788">
        <v>1.0292745048812699</v>
      </c>
      <c r="AW788">
        <v>1.0292745048812699</v>
      </c>
      <c r="AX788">
        <v>1.04799389318273</v>
      </c>
      <c r="AY788">
        <v>1.04330673941962</v>
      </c>
      <c r="AZ788">
        <v>1.0293017738413901</v>
      </c>
      <c r="BA788">
        <v>1.0293017738413901</v>
      </c>
      <c r="BB788">
        <v>1.04799389318273</v>
      </c>
      <c r="BC788">
        <v>1.0439368573394201</v>
      </c>
      <c r="BD788">
        <v>0.88195177079873999</v>
      </c>
      <c r="BE788">
        <v>0.88195177079873999</v>
      </c>
      <c r="BF788">
        <v>0.882455911400716</v>
      </c>
      <c r="BG788">
        <v>0.948904995467999</v>
      </c>
      <c r="BH788">
        <v>0.14845984000000001</v>
      </c>
      <c r="BI788">
        <v>0.14845984000000001</v>
      </c>
      <c r="BJ788">
        <v>0.16933219299999999</v>
      </c>
      <c r="BK788">
        <v>0.20689772000000001</v>
      </c>
      <c r="BL788">
        <v>0.148460025</v>
      </c>
      <c r="BM788">
        <v>0.148460025</v>
      </c>
      <c r="BN788">
        <v>0.16933219299999999</v>
      </c>
      <c r="BO788">
        <v>0.20705116899999901</v>
      </c>
      <c r="BP788">
        <v>8.0653159999999995E-3</v>
      </c>
      <c r="BQ788">
        <v>8.0653159999999995E-3</v>
      </c>
      <c r="BR788">
        <v>8.0653159999999995E-3</v>
      </c>
      <c r="BS788">
        <v>0.156803041</v>
      </c>
      <c r="BT788">
        <v>0.99975147599999903</v>
      </c>
      <c r="BU788">
        <v>0.99975147599999903</v>
      </c>
      <c r="BV788">
        <v>1</v>
      </c>
      <c r="BW788">
        <v>0.99044583500000005</v>
      </c>
      <c r="BX788">
        <v>10.6199751496474</v>
      </c>
      <c r="BY788">
        <v>10.6199751496474</v>
      </c>
      <c r="BZ788">
        <v>10.6199751496474</v>
      </c>
      <c r="CA788">
        <v>10.6199751496474</v>
      </c>
      <c r="CB788">
        <v>274308.14265560801</v>
      </c>
      <c r="CC788">
        <v>4001.3105149512799</v>
      </c>
      <c r="CD788">
        <v>775774.48658505804</v>
      </c>
      <c r="CE788">
        <v>3626791.9113362902</v>
      </c>
    </row>
    <row r="789" spans="1:83" x14ac:dyDescent="0.25">
      <c r="A789">
        <v>654</v>
      </c>
      <c r="B789" t="s">
        <v>93</v>
      </c>
      <c r="C789">
        <v>2</v>
      </c>
      <c r="D789">
        <v>2039</v>
      </c>
      <c r="E789">
        <v>2037</v>
      </c>
      <c r="F789">
        <v>8.2585633775129896E-2</v>
      </c>
      <c r="G789">
        <v>1.2046942219702699E-3</v>
      </c>
      <c r="H789">
        <v>0.19119621241106599</v>
      </c>
      <c r="I789">
        <v>0.72501345959183305</v>
      </c>
      <c r="J789">
        <v>144.633168345077</v>
      </c>
      <c r="K789">
        <v>144.633168345077</v>
      </c>
      <c r="L789">
        <v>118.396479011945</v>
      </c>
      <c r="M789">
        <v>96.032694915764793</v>
      </c>
      <c r="N789">
        <v>25884.873982058201</v>
      </c>
      <c r="O789">
        <v>377.58816754403898</v>
      </c>
      <c r="P789">
        <v>73206.551046147302</v>
      </c>
      <c r="Q789">
        <v>342244.44024477998</v>
      </c>
      <c r="R789">
        <v>45332476.910355397</v>
      </c>
      <c r="S789">
        <v>45332476.910355397</v>
      </c>
      <c r="T789">
        <v>1</v>
      </c>
      <c r="U789">
        <v>12.122</v>
      </c>
      <c r="V789">
        <v>43995.061988064801</v>
      </c>
      <c r="W789">
        <v>12.122</v>
      </c>
      <c r="X789">
        <v>3.8100111632923799</v>
      </c>
      <c r="Y789">
        <v>3.8100111632923799</v>
      </c>
      <c r="Z789">
        <v>4.9331909377420802</v>
      </c>
      <c r="AA789">
        <v>3.5431057848857002</v>
      </c>
      <c r="AB789">
        <v>10.675399645157899</v>
      </c>
      <c r="AC789">
        <v>10.675399645157899</v>
      </c>
      <c r="AD789">
        <v>10.675399645157899</v>
      </c>
      <c r="AE789">
        <v>10.675399645157899</v>
      </c>
      <c r="AF789">
        <v>276032.99300452002</v>
      </c>
      <c r="AG789">
        <v>4026.5263137637899</v>
      </c>
      <c r="AH789">
        <v>780661.30133748194</v>
      </c>
      <c r="AI789">
        <v>3649634.1452010898</v>
      </c>
      <c r="AJ789">
        <v>130.14775753662701</v>
      </c>
      <c r="AK789">
        <v>130.14775753662701</v>
      </c>
      <c r="AL789">
        <v>102.787888429045</v>
      </c>
      <c r="AM789">
        <v>81.814189485721201</v>
      </c>
      <c r="AN789">
        <v>133.957768699919</v>
      </c>
      <c r="AO789">
        <v>133.957768699919</v>
      </c>
      <c r="AP789">
        <v>107.721079366787</v>
      </c>
      <c r="AQ789">
        <v>85.357295270606897</v>
      </c>
      <c r="AR789">
        <v>3743811.33623815</v>
      </c>
      <c r="AS789">
        <v>54611.773001506299</v>
      </c>
      <c r="AT789">
        <v>8667397.8844720908</v>
      </c>
      <c r="AU789">
        <v>32866655.916643701</v>
      </c>
      <c r="AV789">
        <v>1.0294191439087601</v>
      </c>
      <c r="AW789">
        <v>1.0294191439087601</v>
      </c>
      <c r="AX789">
        <v>1.0481418645887199</v>
      </c>
      <c r="AY789">
        <v>1.0434539787641099</v>
      </c>
      <c r="AZ789">
        <v>1.0294464167008599</v>
      </c>
      <c r="BA789">
        <v>1.0294464167008599</v>
      </c>
      <c r="BB789">
        <v>1.0481418645887199</v>
      </c>
      <c r="BC789">
        <v>1.04408418561092</v>
      </c>
      <c r="BD789">
        <v>0.88199943867093</v>
      </c>
      <c r="BE789">
        <v>0.88199943867093</v>
      </c>
      <c r="BF789">
        <v>0.88250383381808095</v>
      </c>
      <c r="BG789">
        <v>0.94895650187407798</v>
      </c>
      <c r="BH789">
        <v>0.14845984000000001</v>
      </c>
      <c r="BI789">
        <v>0.14845984000000001</v>
      </c>
      <c r="BJ789">
        <v>0.16933219299999999</v>
      </c>
      <c r="BK789">
        <v>0.20689772000000001</v>
      </c>
      <c r="BL789">
        <v>0.148460025</v>
      </c>
      <c r="BM789">
        <v>0.148460025</v>
      </c>
      <c r="BN789">
        <v>0.16933219299999999</v>
      </c>
      <c r="BO789">
        <v>0.20705116899999901</v>
      </c>
      <c r="BP789">
        <v>8.0653159999999995E-3</v>
      </c>
      <c r="BQ789">
        <v>8.0653159999999995E-3</v>
      </c>
      <c r="BR789">
        <v>8.0653159999999995E-3</v>
      </c>
      <c r="BS789">
        <v>0.156803041</v>
      </c>
      <c r="BT789">
        <v>0.99975147599999903</v>
      </c>
      <c r="BU789">
        <v>0.99975147599999903</v>
      </c>
      <c r="BV789">
        <v>1</v>
      </c>
      <c r="BW789">
        <v>0.99044583500000005</v>
      </c>
      <c r="BX789">
        <v>10.675399645157899</v>
      </c>
      <c r="BY789">
        <v>10.675399645157899</v>
      </c>
      <c r="BZ789">
        <v>10.675399645157899</v>
      </c>
      <c r="CA789">
        <v>10.675399645157899</v>
      </c>
      <c r="CB789">
        <v>276032.99300452002</v>
      </c>
      <c r="CC789">
        <v>4026.5263137637899</v>
      </c>
      <c r="CD789">
        <v>780661.30133748194</v>
      </c>
      <c r="CE789">
        <v>3649634.1452010898</v>
      </c>
    </row>
    <row r="790" spans="1:83" x14ac:dyDescent="0.25">
      <c r="A790">
        <v>676</v>
      </c>
      <c r="B790" t="s">
        <v>93</v>
      </c>
      <c r="C790">
        <v>2</v>
      </c>
      <c r="D790">
        <v>2040</v>
      </c>
      <c r="E790">
        <v>2038</v>
      </c>
      <c r="F790">
        <v>8.2574597922091195E-2</v>
      </c>
      <c r="G790">
        <v>1.20453979174037E-3</v>
      </c>
      <c r="H790">
        <v>0.19118501073733701</v>
      </c>
      <c r="I790">
        <v>0.72503585154883099</v>
      </c>
      <c r="J790">
        <v>144.69927158108101</v>
      </c>
      <c r="K790">
        <v>144.69927158108101</v>
      </c>
      <c r="L790">
        <v>118.458967471238</v>
      </c>
      <c r="M790">
        <v>96.092019974318305</v>
      </c>
      <c r="N790">
        <v>25912.913104075302</v>
      </c>
      <c r="O790">
        <v>377.99923631743098</v>
      </c>
      <c r="P790">
        <v>73286.167828485195</v>
      </c>
      <c r="Q790">
        <v>342616.50066789699</v>
      </c>
      <c r="R790">
        <v>45408391.2614538</v>
      </c>
      <c r="S790">
        <v>45408391.2614538</v>
      </c>
      <c r="T790">
        <v>1</v>
      </c>
      <c r="U790">
        <v>12.122</v>
      </c>
      <c r="V790">
        <v>44434.468234606</v>
      </c>
      <c r="W790">
        <v>12.122</v>
      </c>
      <c r="X790">
        <v>3.8288356083727701</v>
      </c>
      <c r="Y790">
        <v>3.8288356083727701</v>
      </c>
      <c r="Z790">
        <v>4.9484006061120303</v>
      </c>
      <c r="AA790">
        <v>3.5551520525160498</v>
      </c>
      <c r="AB790">
        <v>10.722678436081001</v>
      </c>
      <c r="AC790">
        <v>10.722678436081001</v>
      </c>
      <c r="AD790">
        <v>10.722678436081001</v>
      </c>
      <c r="AE790">
        <v>10.722678436081001</v>
      </c>
      <c r="AF790">
        <v>277555.18006809102</v>
      </c>
      <c r="AG790">
        <v>4048.7565018438199</v>
      </c>
      <c r="AH790">
        <v>784970.30628239003</v>
      </c>
      <c r="AI790">
        <v>3669777.0792813399</v>
      </c>
      <c r="AJ790">
        <v>130.14775753662701</v>
      </c>
      <c r="AK790">
        <v>130.14775753662701</v>
      </c>
      <c r="AL790">
        <v>102.787888429045</v>
      </c>
      <c r="AM790">
        <v>81.814189485721201</v>
      </c>
      <c r="AN790">
        <v>133.97659314499899</v>
      </c>
      <c r="AO790">
        <v>133.97659314499899</v>
      </c>
      <c r="AP790">
        <v>107.736289035157</v>
      </c>
      <c r="AQ790">
        <v>85.369341538237194</v>
      </c>
      <c r="AR790">
        <v>3749579.6507035499</v>
      </c>
      <c r="AS790">
        <v>54696.214153337198</v>
      </c>
      <c r="AT790">
        <v>8681403.7708862592</v>
      </c>
      <c r="AU790">
        <v>32922711.625710599</v>
      </c>
      <c r="AV790">
        <v>1.0295641058340299</v>
      </c>
      <c r="AW790">
        <v>1.0295641058340299</v>
      </c>
      <c r="AX790">
        <v>1.0482900543148399</v>
      </c>
      <c r="AY790">
        <v>1.04360144538392</v>
      </c>
      <c r="AZ790">
        <v>1.0295913824666501</v>
      </c>
      <c r="BA790">
        <v>1.0295913824666501</v>
      </c>
      <c r="BB790">
        <v>1.0482900543148399</v>
      </c>
      <c r="BC790">
        <v>1.044231741295</v>
      </c>
      <c r="BD790">
        <v>0.88204720882792798</v>
      </c>
      <c r="BE790">
        <v>0.88204720882792798</v>
      </c>
      <c r="BF790">
        <v>0.88255182277169597</v>
      </c>
      <c r="BG790">
        <v>0.94900808330478803</v>
      </c>
      <c r="BH790">
        <v>0.14845984000000001</v>
      </c>
      <c r="BI790">
        <v>0.14845984000000001</v>
      </c>
      <c r="BJ790">
        <v>0.16933219299999999</v>
      </c>
      <c r="BK790">
        <v>0.20689772000000001</v>
      </c>
      <c r="BL790">
        <v>0.148460025</v>
      </c>
      <c r="BM790">
        <v>0.148460025</v>
      </c>
      <c r="BN790">
        <v>0.16933219299999999</v>
      </c>
      <c r="BO790">
        <v>0.20705116899999901</v>
      </c>
      <c r="BP790">
        <v>8.0653159999999995E-3</v>
      </c>
      <c r="BQ790">
        <v>8.0653159999999995E-3</v>
      </c>
      <c r="BR790">
        <v>8.0653159999999995E-3</v>
      </c>
      <c r="BS790">
        <v>0.156803041</v>
      </c>
      <c r="BT790">
        <v>0.99975147599999903</v>
      </c>
      <c r="BU790">
        <v>0.99975147599999903</v>
      </c>
      <c r="BV790">
        <v>1</v>
      </c>
      <c r="BW790">
        <v>0.99044583500000005</v>
      </c>
      <c r="BX790">
        <v>10.722678436081001</v>
      </c>
      <c r="BY790">
        <v>10.722678436081001</v>
      </c>
      <c r="BZ790">
        <v>10.722678436081001</v>
      </c>
      <c r="CA790">
        <v>10.722678436081001</v>
      </c>
      <c r="CB790">
        <v>277555.18006809102</v>
      </c>
      <c r="CC790">
        <v>4048.7565018438199</v>
      </c>
      <c r="CD790">
        <v>784970.30628239003</v>
      </c>
      <c r="CE790">
        <v>3669777.0792813399</v>
      </c>
    </row>
    <row r="791" spans="1:83" x14ac:dyDescent="0.25">
      <c r="A791">
        <v>698</v>
      </c>
      <c r="B791" t="s">
        <v>93</v>
      </c>
      <c r="C791">
        <v>2</v>
      </c>
      <c r="D791">
        <v>2041</v>
      </c>
      <c r="E791">
        <v>2039</v>
      </c>
      <c r="F791">
        <v>8.2565375402228497E-2</v>
      </c>
      <c r="G791">
        <v>1.2044107486214499E-3</v>
      </c>
      <c r="H791">
        <v>0.19117564950448601</v>
      </c>
      <c r="I791">
        <v>0.72505456434466398</v>
      </c>
      <c r="J791">
        <v>144.75794592628699</v>
      </c>
      <c r="K791">
        <v>144.75794592628699</v>
      </c>
      <c r="L791">
        <v>118.514007455978</v>
      </c>
      <c r="M791">
        <v>96.143892711998504</v>
      </c>
      <c r="N791">
        <v>25941.036378180801</v>
      </c>
      <c r="O791">
        <v>378.41120314724202</v>
      </c>
      <c r="P791">
        <v>73365.970269519399</v>
      </c>
      <c r="Q791">
        <v>342989.45145775302</v>
      </c>
      <c r="R791">
        <v>45481185.339625999</v>
      </c>
      <c r="S791">
        <v>45481185.339625999</v>
      </c>
      <c r="T791">
        <v>1</v>
      </c>
      <c r="U791">
        <v>12.122</v>
      </c>
      <c r="V791">
        <v>44878.263106614999</v>
      </c>
      <c r="W791">
        <v>12.122</v>
      </c>
      <c r="X791">
        <v>3.84770207787462</v>
      </c>
      <c r="Y791">
        <v>3.84770207787462</v>
      </c>
      <c r="Z791">
        <v>4.9636327151471704</v>
      </c>
      <c r="AA791">
        <v>3.5672169144914698</v>
      </c>
      <c r="AB791">
        <v>10.762486311785899</v>
      </c>
      <c r="AC791">
        <v>10.762486311785899</v>
      </c>
      <c r="AD791">
        <v>10.762486311785899</v>
      </c>
      <c r="AE791">
        <v>10.762486311785899</v>
      </c>
      <c r="AF791">
        <v>278887.37258110801</v>
      </c>
      <c r="AG791">
        <v>4068.2116067318798</v>
      </c>
      <c r="AH791">
        <v>788741.37809731695</v>
      </c>
      <c r="AI791">
        <v>3687405.3986302302</v>
      </c>
      <c r="AJ791">
        <v>130.14775753662701</v>
      </c>
      <c r="AK791">
        <v>130.14775753662701</v>
      </c>
      <c r="AL791">
        <v>102.787888429045</v>
      </c>
      <c r="AM791">
        <v>81.814189485721201</v>
      </c>
      <c r="AN791">
        <v>133.99545961450099</v>
      </c>
      <c r="AO791">
        <v>133.99545961450099</v>
      </c>
      <c r="AP791">
        <v>107.751521144192</v>
      </c>
      <c r="AQ791">
        <v>85.381406400212597</v>
      </c>
      <c r="AR791">
        <v>3755171.14130456</v>
      </c>
      <c r="AS791">
        <v>54778.028483089998</v>
      </c>
      <c r="AT791">
        <v>8694895.1475369204</v>
      </c>
      <c r="AU791">
        <v>32976341.022301499</v>
      </c>
      <c r="AV791">
        <v>1.0297093659499901</v>
      </c>
      <c r="AW791">
        <v>1.0297093659499901</v>
      </c>
      <c r="AX791">
        <v>1.0484384492167</v>
      </c>
      <c r="AY791">
        <v>1.0437491252467901</v>
      </c>
      <c r="AZ791">
        <v>1.02973664643105</v>
      </c>
      <c r="BA791">
        <v>1.02973664643105</v>
      </c>
      <c r="BB791">
        <v>1.0484384492167</v>
      </c>
      <c r="BC791">
        <v>1.0443795103509399</v>
      </c>
      <c r="BD791">
        <v>0.88209507310186797</v>
      </c>
      <c r="BE791">
        <v>0.88209507310186797</v>
      </c>
      <c r="BF791">
        <v>0.88259987398782802</v>
      </c>
      <c r="BG791">
        <v>0.94905973483259798</v>
      </c>
      <c r="BH791">
        <v>0.14845984000000001</v>
      </c>
      <c r="BI791">
        <v>0.14845984000000001</v>
      </c>
      <c r="BJ791">
        <v>0.16933219299999999</v>
      </c>
      <c r="BK791">
        <v>0.20689772000000001</v>
      </c>
      <c r="BL791">
        <v>0.148460025</v>
      </c>
      <c r="BM791">
        <v>0.148460025</v>
      </c>
      <c r="BN791">
        <v>0.16933219299999999</v>
      </c>
      <c r="BO791">
        <v>0.20705116899999901</v>
      </c>
      <c r="BP791">
        <v>8.0653159999999995E-3</v>
      </c>
      <c r="BQ791">
        <v>8.0653159999999995E-3</v>
      </c>
      <c r="BR791">
        <v>8.0653159999999995E-3</v>
      </c>
      <c r="BS791">
        <v>0.156803041</v>
      </c>
      <c r="BT791">
        <v>0.99975147599999903</v>
      </c>
      <c r="BU791">
        <v>0.99975147599999903</v>
      </c>
      <c r="BV791">
        <v>1</v>
      </c>
      <c r="BW791">
        <v>0.99044583500000005</v>
      </c>
      <c r="BX791">
        <v>10.762486311785899</v>
      </c>
      <c r="BY791">
        <v>10.762486311785899</v>
      </c>
      <c r="BZ791">
        <v>10.762486311785899</v>
      </c>
      <c r="CA791">
        <v>10.762486311785899</v>
      </c>
      <c r="CB791">
        <v>278887.37258110801</v>
      </c>
      <c r="CC791">
        <v>4068.2116067318798</v>
      </c>
      <c r="CD791">
        <v>788741.37809731695</v>
      </c>
      <c r="CE791">
        <v>3687405.3986302302</v>
      </c>
    </row>
    <row r="792" spans="1:83" x14ac:dyDescent="0.25">
      <c r="A792">
        <v>720</v>
      </c>
      <c r="B792" t="s">
        <v>93</v>
      </c>
      <c r="C792">
        <v>2</v>
      </c>
      <c r="D792">
        <v>2042</v>
      </c>
      <c r="E792">
        <v>2040</v>
      </c>
      <c r="F792">
        <v>8.2557833102702899E-2</v>
      </c>
      <c r="G792">
        <v>1.20430522912608E-3</v>
      </c>
      <c r="H792">
        <v>0.191167993979103</v>
      </c>
      <c r="I792">
        <v>0.725069867689067</v>
      </c>
      <c r="J792">
        <v>144.80971985636199</v>
      </c>
      <c r="K792">
        <v>144.80971985636199</v>
      </c>
      <c r="L792">
        <v>118.562129306315</v>
      </c>
      <c r="M792">
        <v>96.188843672004793</v>
      </c>
      <c r="N792">
        <v>25969.240105103301</v>
      </c>
      <c r="O792">
        <v>378.82403740055298</v>
      </c>
      <c r="P792">
        <v>73445.951609037002</v>
      </c>
      <c r="Q792">
        <v>343363.259420463</v>
      </c>
      <c r="R792">
        <v>45551079.082034402</v>
      </c>
      <c r="S792">
        <v>45551079.082034402</v>
      </c>
      <c r="T792">
        <v>1</v>
      </c>
      <c r="U792">
        <v>12.122</v>
      </c>
      <c r="V792">
        <v>45326.490436043801</v>
      </c>
      <c r="W792">
        <v>12.122</v>
      </c>
      <c r="X792">
        <v>3.8666073562269201</v>
      </c>
      <c r="Y792">
        <v>3.8666073562269201</v>
      </c>
      <c r="Z792">
        <v>4.9788859137621397</v>
      </c>
      <c r="AA792">
        <v>3.57929922277554</v>
      </c>
      <c r="AB792">
        <v>10.7953549635081</v>
      </c>
      <c r="AC792">
        <v>10.7953549635081</v>
      </c>
      <c r="AD792">
        <v>10.7953549635081</v>
      </c>
      <c r="AE792">
        <v>10.7953549635081</v>
      </c>
      <c r="AF792">
        <v>280042.69582373899</v>
      </c>
      <c r="AG792">
        <v>4085.08326014266</v>
      </c>
      <c r="AH792">
        <v>792011.69130164594</v>
      </c>
      <c r="AI792">
        <v>3702692.8772253799</v>
      </c>
      <c r="AJ792">
        <v>130.14775753662701</v>
      </c>
      <c r="AK792">
        <v>130.14775753662701</v>
      </c>
      <c r="AL792">
        <v>102.787888429045</v>
      </c>
      <c r="AM792">
        <v>81.814189485721201</v>
      </c>
      <c r="AN792">
        <v>134.01436489285399</v>
      </c>
      <c r="AO792">
        <v>134.01436489285399</v>
      </c>
      <c r="AP792">
        <v>107.766774342807</v>
      </c>
      <c r="AQ792">
        <v>85.393488708496704</v>
      </c>
      <c r="AR792">
        <v>3760598.38450262</v>
      </c>
      <c r="AS792">
        <v>54857.402730830101</v>
      </c>
      <c r="AT792">
        <v>8707908.4116960503</v>
      </c>
      <c r="AU792">
        <v>33027714.883104902</v>
      </c>
      <c r="AV792">
        <v>1.0298549042151</v>
      </c>
      <c r="AW792">
        <v>1.0298549042151</v>
      </c>
      <c r="AX792">
        <v>1.04858703604059</v>
      </c>
      <c r="AY792">
        <v>1.0438970045043401</v>
      </c>
      <c r="AZ792">
        <v>1.02988218855196</v>
      </c>
      <c r="BA792">
        <v>1.02988218855196</v>
      </c>
      <c r="BB792">
        <v>1.04858703604059</v>
      </c>
      <c r="BC792">
        <v>1.04452747892199</v>
      </c>
      <c r="BD792">
        <v>0.88214302486485596</v>
      </c>
      <c r="BE792">
        <v>0.88214302486485596</v>
      </c>
      <c r="BF792">
        <v>0.88264798315882398</v>
      </c>
      <c r="BG792">
        <v>0.94911145159596499</v>
      </c>
      <c r="BH792">
        <v>0.14845984000000001</v>
      </c>
      <c r="BI792">
        <v>0.14845984000000001</v>
      </c>
      <c r="BJ792">
        <v>0.16933219299999999</v>
      </c>
      <c r="BK792">
        <v>0.20689772000000001</v>
      </c>
      <c r="BL792">
        <v>0.148460025</v>
      </c>
      <c r="BM792">
        <v>0.148460025</v>
      </c>
      <c r="BN792">
        <v>0.16933219299999999</v>
      </c>
      <c r="BO792">
        <v>0.20705116899999901</v>
      </c>
      <c r="BP792">
        <v>8.0653159999999995E-3</v>
      </c>
      <c r="BQ792">
        <v>8.0653159999999995E-3</v>
      </c>
      <c r="BR792">
        <v>8.0653159999999995E-3</v>
      </c>
      <c r="BS792">
        <v>0.156803041</v>
      </c>
      <c r="BT792">
        <v>0.99975147599999903</v>
      </c>
      <c r="BU792">
        <v>0.99975147599999903</v>
      </c>
      <c r="BV792">
        <v>1</v>
      </c>
      <c r="BW792">
        <v>0.99044583500000005</v>
      </c>
      <c r="BX792">
        <v>10.7953549635081</v>
      </c>
      <c r="BY792">
        <v>10.7953549635081</v>
      </c>
      <c r="BZ792">
        <v>10.7953549635081</v>
      </c>
      <c r="CA792">
        <v>10.7953549635081</v>
      </c>
      <c r="CB792">
        <v>280042.69582373899</v>
      </c>
      <c r="CC792">
        <v>4085.08326014266</v>
      </c>
      <c r="CD792">
        <v>792011.69130164594</v>
      </c>
      <c r="CE792">
        <v>3702692.8772253799</v>
      </c>
    </row>
    <row r="793" spans="1:83" x14ac:dyDescent="0.25">
      <c r="A793">
        <v>742</v>
      </c>
      <c r="B793" t="s">
        <v>93</v>
      </c>
      <c r="C793">
        <v>2</v>
      </c>
      <c r="D793">
        <v>2043</v>
      </c>
      <c r="E793">
        <v>2041</v>
      </c>
      <c r="F793">
        <v>8.2551846299894593E-2</v>
      </c>
      <c r="G793">
        <v>1.2042214873970801E-3</v>
      </c>
      <c r="H793">
        <v>0.19116191755006101</v>
      </c>
      <c r="I793">
        <v>0.72508201466264599</v>
      </c>
      <c r="J793">
        <v>144.85509340336301</v>
      </c>
      <c r="K793">
        <v>144.85509340336301</v>
      </c>
      <c r="L793">
        <v>118.603834300353</v>
      </c>
      <c r="M793">
        <v>96.227374361764902</v>
      </c>
      <c r="N793">
        <v>25997.520800617502</v>
      </c>
      <c r="O793">
        <v>379.23771024363202</v>
      </c>
      <c r="P793">
        <v>73526.105472402298</v>
      </c>
      <c r="Q793">
        <v>343737.89325984201</v>
      </c>
      <c r="R793">
        <v>45618280.785007097</v>
      </c>
      <c r="S793">
        <v>45618280.785007097</v>
      </c>
      <c r="T793">
        <v>1</v>
      </c>
      <c r="U793">
        <v>12.122</v>
      </c>
      <c r="V793">
        <v>45779.194492621602</v>
      </c>
      <c r="W793">
        <v>12.122</v>
      </c>
      <c r="X793">
        <v>3.88554883506704</v>
      </c>
      <c r="Y793">
        <v>3.88554883506704</v>
      </c>
      <c r="Z793">
        <v>4.9941588396383798</v>
      </c>
      <c r="AA793">
        <v>3.59139784437432</v>
      </c>
      <c r="AB793">
        <v>10.8217870316694</v>
      </c>
      <c r="AC793">
        <v>10.8217870316694</v>
      </c>
      <c r="AD793">
        <v>10.8217870316694</v>
      </c>
      <c r="AE793">
        <v>10.8217870316694</v>
      </c>
      <c r="AF793">
        <v>281033.58579171699</v>
      </c>
      <c r="AG793">
        <v>4099.5530552259597</v>
      </c>
      <c r="AH793">
        <v>794816.44665129704</v>
      </c>
      <c r="AI793">
        <v>3715804.0679481099</v>
      </c>
      <c r="AJ793">
        <v>130.14775753662701</v>
      </c>
      <c r="AK793">
        <v>130.14775753662701</v>
      </c>
      <c r="AL793">
        <v>102.787888429045</v>
      </c>
      <c r="AM793">
        <v>81.814189485721201</v>
      </c>
      <c r="AN793">
        <v>134.03330637169401</v>
      </c>
      <c r="AO793">
        <v>134.03330637169401</v>
      </c>
      <c r="AP793">
        <v>107.782047268683</v>
      </c>
      <c r="AQ793">
        <v>85.4055873300955</v>
      </c>
      <c r="AR793">
        <v>3765873.3038293398</v>
      </c>
      <c r="AS793">
        <v>54934.513939418997</v>
      </c>
      <c r="AT793">
        <v>8720478.0301990993</v>
      </c>
      <c r="AU793">
        <v>33076994.9370392</v>
      </c>
      <c r="AV793">
        <v>1.03000070176908</v>
      </c>
      <c r="AW793">
        <v>1.03000070176908</v>
      </c>
      <c r="AX793">
        <v>1.04873580229689</v>
      </c>
      <c r="AY793">
        <v>1.0440450701088</v>
      </c>
      <c r="AZ793">
        <v>1.03002798996861</v>
      </c>
      <c r="BA793">
        <v>1.03002798996861</v>
      </c>
      <c r="BB793">
        <v>1.04873580229689</v>
      </c>
      <c r="BC793">
        <v>1.0446756339524801</v>
      </c>
      <c r="BD793">
        <v>0.88219105788042596</v>
      </c>
      <c r="BE793">
        <v>0.88219105788042596</v>
      </c>
      <c r="BF793">
        <v>0.882696146225876</v>
      </c>
      <c r="BG793">
        <v>0.94916322901497396</v>
      </c>
      <c r="BH793">
        <v>0.14845984000000001</v>
      </c>
      <c r="BI793">
        <v>0.14845984000000001</v>
      </c>
      <c r="BJ793">
        <v>0.16933219299999999</v>
      </c>
      <c r="BK793">
        <v>0.20689772000000001</v>
      </c>
      <c r="BL793">
        <v>0.148460025</v>
      </c>
      <c r="BM793">
        <v>0.148460025</v>
      </c>
      <c r="BN793">
        <v>0.16933219299999999</v>
      </c>
      <c r="BO793">
        <v>0.20705116899999901</v>
      </c>
      <c r="BP793">
        <v>8.0653159999999995E-3</v>
      </c>
      <c r="BQ793">
        <v>8.0653159999999995E-3</v>
      </c>
      <c r="BR793">
        <v>8.0653159999999995E-3</v>
      </c>
      <c r="BS793">
        <v>0.156803041</v>
      </c>
      <c r="BT793">
        <v>0.99975147599999903</v>
      </c>
      <c r="BU793">
        <v>0.99975147599999903</v>
      </c>
      <c r="BV793">
        <v>1</v>
      </c>
      <c r="BW793">
        <v>0.99044583500000005</v>
      </c>
      <c r="BX793">
        <v>10.8217870316694</v>
      </c>
      <c r="BY793">
        <v>10.8217870316694</v>
      </c>
      <c r="BZ793">
        <v>10.8217870316694</v>
      </c>
      <c r="CA793">
        <v>10.8217870316694</v>
      </c>
      <c r="CB793">
        <v>281033.58579171699</v>
      </c>
      <c r="CC793">
        <v>4099.5530552259597</v>
      </c>
      <c r="CD793">
        <v>794816.44665129704</v>
      </c>
      <c r="CE793">
        <v>3715804.0679481099</v>
      </c>
    </row>
    <row r="794" spans="1:83" x14ac:dyDescent="0.25">
      <c r="A794">
        <v>764</v>
      </c>
      <c r="B794" t="s">
        <v>93</v>
      </c>
      <c r="C794">
        <v>2</v>
      </c>
      <c r="D794">
        <v>2044</v>
      </c>
      <c r="E794">
        <v>2042</v>
      </c>
      <c r="F794">
        <v>8.2547299176758404E-2</v>
      </c>
      <c r="G794">
        <v>1.2041579021788099E-3</v>
      </c>
      <c r="H794">
        <v>0.191157302650794</v>
      </c>
      <c r="I794">
        <v>0.72509124027026794</v>
      </c>
      <c r="J794">
        <v>144.894533545114</v>
      </c>
      <c r="K794">
        <v>144.894533545114</v>
      </c>
      <c r="L794">
        <v>118.639590586754</v>
      </c>
      <c r="M794">
        <v>96.259953146230004</v>
      </c>
      <c r="N794">
        <v>26025.8752202836</v>
      </c>
      <c r="O794">
        <v>379.65219480431102</v>
      </c>
      <c r="P794">
        <v>73606.425923341594</v>
      </c>
      <c r="Q794">
        <v>344113.323832803</v>
      </c>
      <c r="R794">
        <v>45682985.243060596</v>
      </c>
      <c r="S794">
        <v>45682985.243060596</v>
      </c>
      <c r="T794">
        <v>1</v>
      </c>
      <c r="U794">
        <v>12.122</v>
      </c>
      <c r="V794">
        <v>46236.419988226997</v>
      </c>
      <c r="W794">
        <v>12.122</v>
      </c>
      <c r="X794">
        <v>3.9045240597720898</v>
      </c>
      <c r="Y794">
        <v>3.9045240597720898</v>
      </c>
      <c r="Z794">
        <v>5.0094502089936102</v>
      </c>
      <c r="AA794">
        <v>3.6035117117933</v>
      </c>
      <c r="AB794">
        <v>10.8422519487155</v>
      </c>
      <c r="AC794">
        <v>10.8422519487155</v>
      </c>
      <c r="AD794">
        <v>10.8422519487155</v>
      </c>
      <c r="AE794">
        <v>10.8422519487155</v>
      </c>
      <c r="AF794">
        <v>281871.670562268</v>
      </c>
      <c r="AG794">
        <v>4111.7908029154296</v>
      </c>
      <c r="AH794">
        <v>797188.56033961603</v>
      </c>
      <c r="AI794">
        <v>3726892.8430438899</v>
      </c>
      <c r="AJ794">
        <v>130.14775753662701</v>
      </c>
      <c r="AK794">
        <v>130.14775753662701</v>
      </c>
      <c r="AL794">
        <v>102.787888429045</v>
      </c>
      <c r="AM794">
        <v>81.814189485721201</v>
      </c>
      <c r="AN794">
        <v>134.05228159639901</v>
      </c>
      <c r="AO794">
        <v>134.05228159639901</v>
      </c>
      <c r="AP794">
        <v>107.79733863803899</v>
      </c>
      <c r="AQ794">
        <v>85.417701197514504</v>
      </c>
      <c r="AR794">
        <v>3771007.05014636</v>
      </c>
      <c r="AS794">
        <v>55009.527675549798</v>
      </c>
      <c r="AT794">
        <v>8732636.2360995207</v>
      </c>
      <c r="AU794">
        <v>33124332.4291391</v>
      </c>
      <c r="AV794">
        <v>1.0301467410552601</v>
      </c>
      <c r="AW794">
        <v>1.0301467410552601</v>
      </c>
      <c r="AX794">
        <v>1.0488847363545599</v>
      </c>
      <c r="AY794">
        <v>1.04419330991026</v>
      </c>
      <c r="AZ794">
        <v>1.03017403312386</v>
      </c>
      <c r="BA794">
        <v>1.03017403312386</v>
      </c>
      <c r="BB794">
        <v>1.0488847363545599</v>
      </c>
      <c r="BC794">
        <v>1.0448239632852001</v>
      </c>
      <c r="BD794">
        <v>0.88223916634367705</v>
      </c>
      <c r="BE794">
        <v>0.88223916634367705</v>
      </c>
      <c r="BF794">
        <v>0.88274435940951501</v>
      </c>
      <c r="BG794">
        <v>0.94921506282525403</v>
      </c>
      <c r="BH794">
        <v>0.14845984000000001</v>
      </c>
      <c r="BI794">
        <v>0.14845984000000001</v>
      </c>
      <c r="BJ794">
        <v>0.16933219299999999</v>
      </c>
      <c r="BK794">
        <v>0.20689772000000001</v>
      </c>
      <c r="BL794">
        <v>0.148460025</v>
      </c>
      <c r="BM794">
        <v>0.148460025</v>
      </c>
      <c r="BN794">
        <v>0.16933219299999999</v>
      </c>
      <c r="BO794">
        <v>0.20705116899999901</v>
      </c>
      <c r="BP794">
        <v>8.0653159999999995E-3</v>
      </c>
      <c r="BQ794">
        <v>8.0653159999999995E-3</v>
      </c>
      <c r="BR794">
        <v>8.0653159999999995E-3</v>
      </c>
      <c r="BS794">
        <v>0.156803041</v>
      </c>
      <c r="BT794">
        <v>0.99975147599999903</v>
      </c>
      <c r="BU794">
        <v>0.99975147599999903</v>
      </c>
      <c r="BV794">
        <v>1</v>
      </c>
      <c r="BW794">
        <v>0.99044583500000005</v>
      </c>
      <c r="BX794">
        <v>10.8422519487155</v>
      </c>
      <c r="BY794">
        <v>10.8422519487155</v>
      </c>
      <c r="BZ794">
        <v>10.8422519487155</v>
      </c>
      <c r="CA794">
        <v>10.8422519487155</v>
      </c>
      <c r="CB794">
        <v>281871.670562268</v>
      </c>
      <c r="CC794">
        <v>4111.7908029154296</v>
      </c>
      <c r="CD794">
        <v>797188.56033961603</v>
      </c>
      <c r="CE794">
        <v>3726892.8430438899</v>
      </c>
    </row>
    <row r="795" spans="1:83" x14ac:dyDescent="0.25">
      <c r="A795">
        <v>786</v>
      </c>
      <c r="B795" t="s">
        <v>93</v>
      </c>
      <c r="C795">
        <v>2</v>
      </c>
      <c r="D795">
        <v>2045</v>
      </c>
      <c r="E795">
        <v>2043</v>
      </c>
      <c r="F795">
        <v>8.2544084157010894E-2</v>
      </c>
      <c r="G795">
        <v>1.2041129675167601E-3</v>
      </c>
      <c r="H795">
        <v>0.19115404007789699</v>
      </c>
      <c r="I795">
        <v>0.72509776279757399</v>
      </c>
      <c r="J795">
        <v>144.92847632252301</v>
      </c>
      <c r="K795">
        <v>144.92847632252301</v>
      </c>
      <c r="L795">
        <v>118.66983529585799</v>
      </c>
      <c r="M795">
        <v>96.287017357237403</v>
      </c>
      <c r="N795">
        <v>26054.300342725201</v>
      </c>
      <c r="O795">
        <v>380.06746604126198</v>
      </c>
      <c r="P795">
        <v>73686.907433640605</v>
      </c>
      <c r="Q795">
        <v>344489.524000192</v>
      </c>
      <c r="R795">
        <v>45745374.594477899</v>
      </c>
      <c r="S795">
        <v>45745374.594477899</v>
      </c>
      <c r="T795">
        <v>1</v>
      </c>
      <c r="U795">
        <v>12.122</v>
      </c>
      <c r="V795">
        <v>46698.212081304198</v>
      </c>
      <c r="W795">
        <v>12.122</v>
      </c>
      <c r="X795">
        <v>3.92353074538013</v>
      </c>
      <c r="Y795">
        <v>3.92353074538013</v>
      </c>
      <c r="Z795">
        <v>5.0247588262962397</v>
      </c>
      <c r="AA795">
        <v>3.6156398309997</v>
      </c>
      <c r="AB795">
        <v>10.857188040516499</v>
      </c>
      <c r="AC795">
        <v>10.857188040516499</v>
      </c>
      <c r="AD795">
        <v>10.857188040516499</v>
      </c>
      <c r="AE795">
        <v>10.857188040516499</v>
      </c>
      <c r="AF795">
        <v>282567.82118564</v>
      </c>
      <c r="AG795">
        <v>4121.9552689852399</v>
      </c>
      <c r="AH795">
        <v>799158.80724007299</v>
      </c>
      <c r="AI795">
        <v>3736103.06409992</v>
      </c>
      <c r="AJ795">
        <v>130.14775753662701</v>
      </c>
      <c r="AK795">
        <v>130.14775753662701</v>
      </c>
      <c r="AL795">
        <v>102.787888429045</v>
      </c>
      <c r="AM795">
        <v>81.814189485721201</v>
      </c>
      <c r="AN795">
        <v>134.071288282007</v>
      </c>
      <c r="AO795">
        <v>134.071288282007</v>
      </c>
      <c r="AP795">
        <v>107.81264725534101</v>
      </c>
      <c r="AQ795">
        <v>85.429829316720898</v>
      </c>
      <c r="AR795">
        <v>3776010.0503205801</v>
      </c>
      <c r="AS795">
        <v>55082.598753122802</v>
      </c>
      <c r="AT795">
        <v>8744413.1686112899</v>
      </c>
      <c r="AU795">
        <v>33169868.776792899</v>
      </c>
      <c r="AV795">
        <v>1.03029300572878</v>
      </c>
      <c r="AW795">
        <v>1.03029300572878</v>
      </c>
      <c r="AX795">
        <v>1.0490338273811199</v>
      </c>
      <c r="AY795">
        <v>1.0443417125939101</v>
      </c>
      <c r="AZ795">
        <v>1.0303203016724301</v>
      </c>
      <c r="BA795">
        <v>1.0303203016724301</v>
      </c>
      <c r="BB795">
        <v>1.0490338273811199</v>
      </c>
      <c r="BC795">
        <v>1.0449724555984701</v>
      </c>
      <c r="BD795">
        <v>0.88228734485086202</v>
      </c>
      <c r="BE795">
        <v>0.88228734485086202</v>
      </c>
      <c r="BF795">
        <v>0.88279261919007201</v>
      </c>
      <c r="BG795">
        <v>0.94926694905586295</v>
      </c>
      <c r="BH795">
        <v>0.14845984000000001</v>
      </c>
      <c r="BI795">
        <v>0.14845984000000001</v>
      </c>
      <c r="BJ795">
        <v>0.16933219299999999</v>
      </c>
      <c r="BK795">
        <v>0.20689772000000001</v>
      </c>
      <c r="BL795">
        <v>0.148460025</v>
      </c>
      <c r="BM795">
        <v>0.148460025</v>
      </c>
      <c r="BN795">
        <v>0.16933219299999999</v>
      </c>
      <c r="BO795">
        <v>0.20705116899999901</v>
      </c>
      <c r="BP795">
        <v>8.0653159999999995E-3</v>
      </c>
      <c r="BQ795">
        <v>8.0653159999999995E-3</v>
      </c>
      <c r="BR795">
        <v>8.0653159999999995E-3</v>
      </c>
      <c r="BS795">
        <v>0.156803041</v>
      </c>
      <c r="BT795">
        <v>0.99975147599999903</v>
      </c>
      <c r="BU795">
        <v>0.99975147599999903</v>
      </c>
      <c r="BV795">
        <v>1</v>
      </c>
      <c r="BW795">
        <v>0.99044583500000005</v>
      </c>
      <c r="BX795">
        <v>10.857188040516499</v>
      </c>
      <c r="BY795">
        <v>10.857188040516499</v>
      </c>
      <c r="BZ795">
        <v>10.857188040516499</v>
      </c>
      <c r="CA795">
        <v>10.857188040516499</v>
      </c>
      <c r="CB795">
        <v>282567.82118564</v>
      </c>
      <c r="CC795">
        <v>4121.9552689852399</v>
      </c>
      <c r="CD795">
        <v>799158.80724007299</v>
      </c>
      <c r="CE795">
        <v>3736103.06409992</v>
      </c>
    </row>
    <row r="796" spans="1:83" x14ac:dyDescent="0.25">
      <c r="A796">
        <v>808</v>
      </c>
      <c r="B796" t="s">
        <v>93</v>
      </c>
      <c r="C796">
        <v>2</v>
      </c>
      <c r="D796">
        <v>2046</v>
      </c>
      <c r="E796">
        <v>2044</v>
      </c>
      <c r="F796">
        <v>8.2542101279069802E-2</v>
      </c>
      <c r="G796">
        <v>1.2040852840063099E-3</v>
      </c>
      <c r="H796">
        <v>0.19115202835598399</v>
      </c>
      <c r="I796">
        <v>0.72510178508093903</v>
      </c>
      <c r="J796">
        <v>144.957328851472</v>
      </c>
      <c r="K796">
        <v>144.957328851472</v>
      </c>
      <c r="L796">
        <v>118.694976557345</v>
      </c>
      <c r="M796">
        <v>96.308975312200801</v>
      </c>
      <c r="N796">
        <v>26082.793353827099</v>
      </c>
      <c r="O796">
        <v>380.48350061914903</v>
      </c>
      <c r="P796">
        <v>73767.544854606997</v>
      </c>
      <c r="Q796">
        <v>344866.46848630399</v>
      </c>
      <c r="R796">
        <v>45805619.1321413</v>
      </c>
      <c r="S796">
        <v>45805619.1321413</v>
      </c>
      <c r="T796">
        <v>1</v>
      </c>
      <c r="U796">
        <v>12.122</v>
      </c>
      <c r="V796">
        <v>47164.616381323001</v>
      </c>
      <c r="W796">
        <v>12.122</v>
      </c>
      <c r="X796">
        <v>3.9425667646454898</v>
      </c>
      <c r="Y796">
        <v>3.9425667646454898</v>
      </c>
      <c r="Z796">
        <v>5.0400835781002602</v>
      </c>
      <c r="AA796">
        <v>3.6277812762800701</v>
      </c>
      <c r="AB796">
        <v>10.8670045501995</v>
      </c>
      <c r="AC796">
        <v>10.8670045501995</v>
      </c>
      <c r="AD796">
        <v>10.8670045501995</v>
      </c>
      <c r="AE796">
        <v>10.8670045501995</v>
      </c>
      <c r="AF796">
        <v>283132.20037665998</v>
      </c>
      <c r="AG796">
        <v>4130.1948828532104</v>
      </c>
      <c r="AH796">
        <v>800755.95837150502</v>
      </c>
      <c r="AI796">
        <v>3743569.2248061602</v>
      </c>
      <c r="AJ796">
        <v>130.14775753662701</v>
      </c>
      <c r="AK796">
        <v>130.14775753662701</v>
      </c>
      <c r="AL796">
        <v>102.787888429045</v>
      </c>
      <c r="AM796">
        <v>81.814189485721201</v>
      </c>
      <c r="AN796">
        <v>134.09032430127201</v>
      </c>
      <c r="AO796">
        <v>134.09032430127201</v>
      </c>
      <c r="AP796">
        <v>107.82797200714499</v>
      </c>
      <c r="AQ796">
        <v>85.441970762001205</v>
      </c>
      <c r="AR796">
        <v>3780892.0535557098</v>
      </c>
      <c r="AS796">
        <v>55153.871921809303</v>
      </c>
      <c r="AT796">
        <v>8755837.0072104894</v>
      </c>
      <c r="AU796">
        <v>33213736.199453302</v>
      </c>
      <c r="AV796">
        <v>1.0304394805700301</v>
      </c>
      <c r="AW796">
        <v>1.0304394805700301</v>
      </c>
      <c r="AX796">
        <v>1.0491830652863099</v>
      </c>
      <c r="AY796">
        <v>1.04449026762087</v>
      </c>
      <c r="AZ796">
        <v>1.03046678039429</v>
      </c>
      <c r="BA796">
        <v>1.03046678039429</v>
      </c>
      <c r="BB796">
        <v>1.0491830652863099</v>
      </c>
      <c r="BC796">
        <v>1.04512110034706</v>
      </c>
      <c r="BD796">
        <v>0.88233558837070603</v>
      </c>
      <c r="BE796">
        <v>0.88233558837070603</v>
      </c>
      <c r="BF796">
        <v>0.88284092228931899</v>
      </c>
      <c r="BG796">
        <v>0.94931888400850595</v>
      </c>
      <c r="BH796">
        <v>0.14845984000000001</v>
      </c>
      <c r="BI796">
        <v>0.14845984000000001</v>
      </c>
      <c r="BJ796">
        <v>0.16933219299999999</v>
      </c>
      <c r="BK796">
        <v>0.20689772000000001</v>
      </c>
      <c r="BL796">
        <v>0.148460025</v>
      </c>
      <c r="BM796">
        <v>0.148460025</v>
      </c>
      <c r="BN796">
        <v>0.16933219299999999</v>
      </c>
      <c r="BO796">
        <v>0.20705116899999901</v>
      </c>
      <c r="BP796">
        <v>8.0653159999999995E-3</v>
      </c>
      <c r="BQ796">
        <v>8.0653159999999995E-3</v>
      </c>
      <c r="BR796">
        <v>8.0653159999999995E-3</v>
      </c>
      <c r="BS796">
        <v>0.156803041</v>
      </c>
      <c r="BT796">
        <v>0.99975147599999903</v>
      </c>
      <c r="BU796">
        <v>0.99975147599999903</v>
      </c>
      <c r="BV796">
        <v>1</v>
      </c>
      <c r="BW796">
        <v>0.99044583500000005</v>
      </c>
      <c r="BX796">
        <v>10.8670045501995</v>
      </c>
      <c r="BY796">
        <v>10.8670045501995</v>
      </c>
      <c r="BZ796">
        <v>10.8670045501995</v>
      </c>
      <c r="CA796">
        <v>10.8670045501995</v>
      </c>
      <c r="CB796">
        <v>283132.20037665998</v>
      </c>
      <c r="CC796">
        <v>4130.1948828532104</v>
      </c>
      <c r="CD796">
        <v>800755.95837150502</v>
      </c>
      <c r="CE796">
        <v>3743569.2248061602</v>
      </c>
    </row>
    <row r="797" spans="1:83" x14ac:dyDescent="0.25">
      <c r="A797">
        <v>830</v>
      </c>
      <c r="B797" t="s">
        <v>93</v>
      </c>
      <c r="C797">
        <v>2</v>
      </c>
      <c r="D797">
        <v>2047</v>
      </c>
      <c r="E797">
        <v>2045</v>
      </c>
      <c r="F797">
        <v>8.2541257621052702E-2</v>
      </c>
      <c r="G797">
        <v>1.20407355075421E-3</v>
      </c>
      <c r="H797">
        <v>0.19115117315438401</v>
      </c>
      <c r="I797">
        <v>0.72510349567380805</v>
      </c>
      <c r="J797">
        <v>144.981471214045</v>
      </c>
      <c r="K797">
        <v>144.981471214045</v>
      </c>
      <c r="L797">
        <v>118.71539539694101</v>
      </c>
      <c r="M797">
        <v>96.326208211774102</v>
      </c>
      <c r="N797">
        <v>26111.351632084701</v>
      </c>
      <c r="O797">
        <v>380.90027679220998</v>
      </c>
      <c r="P797">
        <v>73848.333390564207</v>
      </c>
      <c r="Q797">
        <v>345244.13374845003</v>
      </c>
      <c r="R797">
        <v>45863878.066734903</v>
      </c>
      <c r="S797">
        <v>45863878.066734903</v>
      </c>
      <c r="T797">
        <v>1</v>
      </c>
      <c r="U797">
        <v>12.122</v>
      </c>
      <c r="V797">
        <v>47635.678953283801</v>
      </c>
      <c r="W797">
        <v>12.122</v>
      </c>
      <c r="X797">
        <v>3.9616301367695801</v>
      </c>
      <c r="Y797">
        <v>3.9616301367695801</v>
      </c>
      <c r="Z797">
        <v>5.0554234272479501</v>
      </c>
      <c r="AA797">
        <v>3.6399351854043598</v>
      </c>
      <c r="AB797">
        <v>10.8720835406485</v>
      </c>
      <c r="AC797">
        <v>10.8720835406485</v>
      </c>
      <c r="AD797">
        <v>10.8720835406485</v>
      </c>
      <c r="AE797">
        <v>10.8720835406485</v>
      </c>
      <c r="AF797">
        <v>283574.30831628101</v>
      </c>
      <c r="AG797">
        <v>4136.6484045697998</v>
      </c>
      <c r="AH797">
        <v>802006.910247828</v>
      </c>
      <c r="AI797">
        <v>3749417.05575155</v>
      </c>
      <c r="AJ797">
        <v>130.14775753662701</v>
      </c>
      <c r="AK797">
        <v>130.14775753662701</v>
      </c>
      <c r="AL797">
        <v>102.787888429045</v>
      </c>
      <c r="AM797">
        <v>81.814189485721201</v>
      </c>
      <c r="AN797">
        <v>134.10938767339599</v>
      </c>
      <c r="AO797">
        <v>134.10938767339599</v>
      </c>
      <c r="AP797">
        <v>107.843311856293</v>
      </c>
      <c r="AQ797">
        <v>85.454124671125498</v>
      </c>
      <c r="AR797">
        <v>3785662.1750069102</v>
      </c>
      <c r="AS797">
        <v>55223.482515171701</v>
      </c>
      <c r="AT797">
        <v>8766934.0978660192</v>
      </c>
      <c r="AU797">
        <v>33256058.311346799</v>
      </c>
      <c r="AV797">
        <v>1.0305861514043899</v>
      </c>
      <c r="AW797">
        <v>1.0305861514043899</v>
      </c>
      <c r="AX797">
        <v>1.04933244066968</v>
      </c>
      <c r="AY797">
        <v>1.0446389651733401</v>
      </c>
      <c r="AZ797">
        <v>1.0306134551144599</v>
      </c>
      <c r="BA797">
        <v>1.0306134551144599</v>
      </c>
      <c r="BB797">
        <v>1.04933244066968</v>
      </c>
      <c r="BC797">
        <v>1.0452698877072499</v>
      </c>
      <c r="BD797">
        <v>0.88238389221781999</v>
      </c>
      <c r="BE797">
        <v>0.88238389221781999</v>
      </c>
      <c r="BF797">
        <v>0.88288926565341996</v>
      </c>
      <c r="BG797">
        <v>0.94937086423823902</v>
      </c>
      <c r="BH797">
        <v>0.14845984000000001</v>
      </c>
      <c r="BI797">
        <v>0.14845984000000001</v>
      </c>
      <c r="BJ797">
        <v>0.16933219299999999</v>
      </c>
      <c r="BK797">
        <v>0.20689772000000001</v>
      </c>
      <c r="BL797">
        <v>0.148460025</v>
      </c>
      <c r="BM797">
        <v>0.148460025</v>
      </c>
      <c r="BN797">
        <v>0.16933219299999999</v>
      </c>
      <c r="BO797">
        <v>0.20705116899999901</v>
      </c>
      <c r="BP797">
        <v>8.0653159999999995E-3</v>
      </c>
      <c r="BQ797">
        <v>8.0653159999999995E-3</v>
      </c>
      <c r="BR797">
        <v>8.0653159999999995E-3</v>
      </c>
      <c r="BS797">
        <v>0.156803041</v>
      </c>
      <c r="BT797">
        <v>0.99975147599999903</v>
      </c>
      <c r="BU797">
        <v>0.99975147599999903</v>
      </c>
      <c r="BV797">
        <v>1</v>
      </c>
      <c r="BW797">
        <v>0.99044583500000005</v>
      </c>
      <c r="BX797">
        <v>10.8720835406485</v>
      </c>
      <c r="BY797">
        <v>10.8720835406485</v>
      </c>
      <c r="BZ797">
        <v>10.8720835406485</v>
      </c>
      <c r="CA797">
        <v>10.8720835406485</v>
      </c>
      <c r="CB797">
        <v>283574.30831628101</v>
      </c>
      <c r="CC797">
        <v>4136.6484045697998</v>
      </c>
      <c r="CD797">
        <v>802006.910247828</v>
      </c>
      <c r="CE797">
        <v>3749417.05575155</v>
      </c>
    </row>
    <row r="798" spans="1:83" x14ac:dyDescent="0.25">
      <c r="A798">
        <v>852</v>
      </c>
      <c r="B798" t="s">
        <v>93</v>
      </c>
      <c r="C798">
        <v>2</v>
      </c>
      <c r="D798">
        <v>2048</v>
      </c>
      <c r="E798">
        <v>2046</v>
      </c>
      <c r="F798">
        <v>8.2541466776347994E-2</v>
      </c>
      <c r="G798">
        <v>1.20407655804607E-3</v>
      </c>
      <c r="H798">
        <v>0.19115138675513699</v>
      </c>
      <c r="I798">
        <v>0.72510306991046802</v>
      </c>
      <c r="J798">
        <v>145.00125821803499</v>
      </c>
      <c r="K798">
        <v>145.00125821803499</v>
      </c>
      <c r="L798">
        <v>118.73144750098299</v>
      </c>
      <c r="M798">
        <v>96.339071905309595</v>
      </c>
      <c r="N798">
        <v>26139.9727351398</v>
      </c>
      <c r="O798">
        <v>381.317774296739</v>
      </c>
      <c r="P798">
        <v>73929.268574452202</v>
      </c>
      <c r="Q798">
        <v>345622.49785692099</v>
      </c>
      <c r="R798">
        <v>45920300.237098597</v>
      </c>
      <c r="S798">
        <v>45920300.237098597</v>
      </c>
      <c r="T798">
        <v>1</v>
      </c>
      <c r="U798">
        <v>12.122</v>
      </c>
      <c r="V798">
        <v>48111.446322266798</v>
      </c>
      <c r="W798">
        <v>12.122</v>
      </c>
      <c r="X798">
        <v>3.98071901695829</v>
      </c>
      <c r="Y798">
        <v>3.98071901695829</v>
      </c>
      <c r="Z798">
        <v>5.0707774074885297</v>
      </c>
      <c r="AA798">
        <v>3.6521007551386799</v>
      </c>
      <c r="AB798">
        <v>10.8727816644497</v>
      </c>
      <c r="AC798">
        <v>10.8727816644497</v>
      </c>
      <c r="AD798">
        <v>10.8727816644497</v>
      </c>
      <c r="AE798">
        <v>10.8727816644497</v>
      </c>
      <c r="AF798">
        <v>283903.02525933197</v>
      </c>
      <c r="AG798">
        <v>4141.4455454901899</v>
      </c>
      <c r="AH798">
        <v>802936.80523910199</v>
      </c>
      <c r="AI798">
        <v>3753764.087179</v>
      </c>
      <c r="AJ798">
        <v>130.14775753662701</v>
      </c>
      <c r="AK798">
        <v>130.14775753662701</v>
      </c>
      <c r="AL798">
        <v>102.787888429045</v>
      </c>
      <c r="AM798">
        <v>81.814189485721201</v>
      </c>
      <c r="AN798">
        <v>134.12847655358499</v>
      </c>
      <c r="AO798">
        <v>134.12847655358499</v>
      </c>
      <c r="AP798">
        <v>107.85866583653301</v>
      </c>
      <c r="AQ798">
        <v>85.466290240859806</v>
      </c>
      <c r="AR798">
        <v>3790328.9363804101</v>
      </c>
      <c r="AS798">
        <v>55291.5570539279</v>
      </c>
      <c r="AT798">
        <v>8777729.0705337003</v>
      </c>
      <c r="AU798">
        <v>33296950.673130602</v>
      </c>
      <c r="AV798">
        <v>1.0307330050285199</v>
      </c>
      <c r="AW798">
        <v>1.0307330050285199</v>
      </c>
      <c r="AX798">
        <v>1.0494819447724699</v>
      </c>
      <c r="AY798">
        <v>1.04478779610419</v>
      </c>
      <c r="AZ798">
        <v>1.0307603126292399</v>
      </c>
      <c r="BA798">
        <v>1.0307603126292399</v>
      </c>
      <c r="BB798">
        <v>1.0494819447724699</v>
      </c>
      <c r="BC798">
        <v>1.04541880852636</v>
      </c>
      <c r="BD798">
        <v>0.88243225202827502</v>
      </c>
      <c r="BE798">
        <v>0.88243225202827502</v>
      </c>
      <c r="BF798">
        <v>0.88293764643724304</v>
      </c>
      <c r="BG798">
        <v>0.94942288653573004</v>
      </c>
      <c r="BH798">
        <v>0.14845984000000001</v>
      </c>
      <c r="BI798">
        <v>0.14845984000000001</v>
      </c>
      <c r="BJ798">
        <v>0.16933219299999999</v>
      </c>
      <c r="BK798">
        <v>0.20689772000000001</v>
      </c>
      <c r="BL798">
        <v>0.148460025</v>
      </c>
      <c r="BM798">
        <v>0.148460025</v>
      </c>
      <c r="BN798">
        <v>0.16933219299999999</v>
      </c>
      <c r="BO798">
        <v>0.20705116899999901</v>
      </c>
      <c r="BP798">
        <v>8.0653159999999995E-3</v>
      </c>
      <c r="BQ798">
        <v>8.0653159999999995E-3</v>
      </c>
      <c r="BR798">
        <v>8.0653159999999995E-3</v>
      </c>
      <c r="BS798">
        <v>0.156803041</v>
      </c>
      <c r="BT798">
        <v>0.99975147599999903</v>
      </c>
      <c r="BU798">
        <v>0.99975147599999903</v>
      </c>
      <c r="BV798">
        <v>1</v>
      </c>
      <c r="BW798">
        <v>0.99044583500000005</v>
      </c>
      <c r="BX798">
        <v>10.8727816644497</v>
      </c>
      <c r="BY798">
        <v>10.8727816644497</v>
      </c>
      <c r="BZ798">
        <v>10.8727816644497</v>
      </c>
      <c r="CA798">
        <v>10.8727816644497</v>
      </c>
      <c r="CB798">
        <v>283903.02525933197</v>
      </c>
      <c r="CC798">
        <v>4141.4455454901899</v>
      </c>
      <c r="CD798">
        <v>802936.80523910199</v>
      </c>
      <c r="CE798">
        <v>3753764.087179</v>
      </c>
    </row>
    <row r="799" spans="1:83" x14ac:dyDescent="0.25">
      <c r="A799">
        <v>874</v>
      </c>
      <c r="B799" t="s">
        <v>93</v>
      </c>
      <c r="C799">
        <v>2</v>
      </c>
      <c r="D799">
        <v>2049</v>
      </c>
      <c r="E799">
        <v>2047</v>
      </c>
      <c r="F799">
        <v>8.2542648373417696E-2</v>
      </c>
      <c r="G799">
        <v>1.20409318063152E-3</v>
      </c>
      <c r="H799">
        <v>0.19115258756581799</v>
      </c>
      <c r="I799">
        <v>0.72510067088013197</v>
      </c>
      <c r="J799">
        <v>145.01702103967099</v>
      </c>
      <c r="K799">
        <v>145.01702103967099</v>
      </c>
      <c r="L799">
        <v>118.743464863791</v>
      </c>
      <c r="M799">
        <v>96.347898539057596</v>
      </c>
      <c r="N799">
        <v>26168.654387354902</v>
      </c>
      <c r="O799">
        <v>381.73597425140002</v>
      </c>
      <c r="P799">
        <v>74010.3462452768</v>
      </c>
      <c r="Q799">
        <v>346001.54038408399</v>
      </c>
      <c r="R799">
        <v>45975024.773897</v>
      </c>
      <c r="S799">
        <v>45975024.773897</v>
      </c>
      <c r="T799">
        <v>1</v>
      </c>
      <c r="U799">
        <v>12.122</v>
      </c>
      <c r="V799">
        <v>48591.965478027298</v>
      </c>
      <c r="W799">
        <v>12.122</v>
      </c>
      <c r="X799">
        <v>3.99983168682459</v>
      </c>
      <c r="Y799">
        <v>3.99983168682459</v>
      </c>
      <c r="Z799">
        <v>5.0861446185254797</v>
      </c>
      <c r="AA799">
        <v>3.6642772371163201</v>
      </c>
      <c r="AB799">
        <v>10.869431816220001</v>
      </c>
      <c r="AC799">
        <v>10.869431816220001</v>
      </c>
      <c r="AD799">
        <v>10.869431816220001</v>
      </c>
      <c r="AE799">
        <v>10.869431816220001</v>
      </c>
      <c r="AF799">
        <v>284126.65132245398</v>
      </c>
      <c r="AG799">
        <v>4144.7075480312096</v>
      </c>
      <c r="AH799">
        <v>803569.143993031</v>
      </c>
      <c r="AI799">
        <v>3756720.1746074799</v>
      </c>
      <c r="AJ799">
        <v>130.14775753662701</v>
      </c>
      <c r="AK799">
        <v>130.14775753662701</v>
      </c>
      <c r="AL799">
        <v>102.787888429045</v>
      </c>
      <c r="AM799">
        <v>81.814189485721201</v>
      </c>
      <c r="AN799">
        <v>134.14758922345101</v>
      </c>
      <c r="AO799">
        <v>134.14758922345101</v>
      </c>
      <c r="AP799">
        <v>107.87403304756999</v>
      </c>
      <c r="AQ799">
        <v>85.478466722837496</v>
      </c>
      <c r="AR799">
        <v>3794900.3038709499</v>
      </c>
      <c r="AS799">
        <v>55358.213809614899</v>
      </c>
      <c r="AT799">
        <v>8788244.9489330295</v>
      </c>
      <c r="AU799">
        <v>33336521.307283401</v>
      </c>
      <c r="AV799">
        <v>1.0308800291422799</v>
      </c>
      <c r="AW799">
        <v>1.0308800291422799</v>
      </c>
      <c r="AX799">
        <v>1.0496315694330201</v>
      </c>
      <c r="AY799">
        <v>1.0449367518902699</v>
      </c>
      <c r="AZ799">
        <v>1.0309073406381599</v>
      </c>
      <c r="BA799">
        <v>1.0309073406381599</v>
      </c>
      <c r="BB799">
        <v>1.0496315694330201</v>
      </c>
      <c r="BC799">
        <v>1.04556785427612</v>
      </c>
      <c r="BD799">
        <v>0.88248066373706402</v>
      </c>
      <c r="BE799">
        <v>0.88248066373706402</v>
      </c>
      <c r="BF799">
        <v>0.88298606198986296</v>
      </c>
      <c r="BG799">
        <v>0.94947494791085596</v>
      </c>
      <c r="BH799">
        <v>0.14845984000000001</v>
      </c>
      <c r="BI799">
        <v>0.14845984000000001</v>
      </c>
      <c r="BJ799">
        <v>0.16933219299999999</v>
      </c>
      <c r="BK799">
        <v>0.20689772000000001</v>
      </c>
      <c r="BL799">
        <v>0.148460025</v>
      </c>
      <c r="BM799">
        <v>0.148460025</v>
      </c>
      <c r="BN799">
        <v>0.16933219299999999</v>
      </c>
      <c r="BO799">
        <v>0.20705116899999901</v>
      </c>
      <c r="BP799">
        <v>8.0653159999999995E-3</v>
      </c>
      <c r="BQ799">
        <v>8.0653159999999995E-3</v>
      </c>
      <c r="BR799">
        <v>8.0653159999999995E-3</v>
      </c>
      <c r="BS799">
        <v>0.156803041</v>
      </c>
      <c r="BT799">
        <v>0.99975147599999903</v>
      </c>
      <c r="BU799">
        <v>0.99975147599999903</v>
      </c>
      <c r="BV799">
        <v>1</v>
      </c>
      <c r="BW799">
        <v>0.99044583500000005</v>
      </c>
      <c r="BX799">
        <v>10.869431816220001</v>
      </c>
      <c r="BY799">
        <v>10.869431816220001</v>
      </c>
      <c r="BZ799">
        <v>10.869431816220001</v>
      </c>
      <c r="CA799">
        <v>10.869431816220001</v>
      </c>
      <c r="CB799">
        <v>284126.65132245398</v>
      </c>
      <c r="CC799">
        <v>4144.7075480312096</v>
      </c>
      <c r="CD799">
        <v>803569.143993031</v>
      </c>
      <c r="CE799">
        <v>3756720.1746074799</v>
      </c>
    </row>
    <row r="800" spans="1:83" x14ac:dyDescent="0.25">
      <c r="A800">
        <v>896</v>
      </c>
      <c r="B800" t="s">
        <v>93</v>
      </c>
      <c r="C800">
        <v>2</v>
      </c>
      <c r="D800">
        <v>2050</v>
      </c>
      <c r="E800">
        <v>2048</v>
      </c>
      <c r="F800">
        <v>8.2544727635067594E-2</v>
      </c>
      <c r="G800">
        <v>1.2041223715606199E-3</v>
      </c>
      <c r="H800">
        <v>0.191154699672376</v>
      </c>
      <c r="I800">
        <v>0.72509645032099401</v>
      </c>
      <c r="J800">
        <v>145.02906875943901</v>
      </c>
      <c r="K800">
        <v>145.02906875943901</v>
      </c>
      <c r="L800">
        <v>118.751757327764</v>
      </c>
      <c r="M800">
        <v>96.352998097023502</v>
      </c>
      <c r="N800">
        <v>26197.394468323699</v>
      </c>
      <c r="O800">
        <v>382.15485906462601</v>
      </c>
      <c r="P800">
        <v>74091.562527223301</v>
      </c>
      <c r="Q800">
        <v>346381.242301694</v>
      </c>
      <c r="R800">
        <v>46028181.720604204</v>
      </c>
      <c r="S800">
        <v>46028181.720604204</v>
      </c>
      <c r="T800">
        <v>1</v>
      </c>
      <c r="U800">
        <v>12.122</v>
      </c>
      <c r="V800">
        <v>49077.283879636801</v>
      </c>
      <c r="W800">
        <v>12.122</v>
      </c>
      <c r="X800">
        <v>4.0189665455337398</v>
      </c>
      <c r="Y800">
        <v>4.0189665455337398</v>
      </c>
      <c r="Z800">
        <v>5.1015242214402496</v>
      </c>
      <c r="AA800">
        <v>3.6764639340238698</v>
      </c>
      <c r="AB800">
        <v>10.862344677278401</v>
      </c>
      <c r="AC800">
        <v>10.862344677278401</v>
      </c>
      <c r="AD800">
        <v>10.862344677278401</v>
      </c>
      <c r="AE800">
        <v>10.862344677278401</v>
      </c>
      <c r="AF800">
        <v>284252.94369602302</v>
      </c>
      <c r="AG800">
        <v>4146.5477280353898</v>
      </c>
      <c r="AH800">
        <v>803925.890600916</v>
      </c>
      <c r="AI800">
        <v>3758387.9905212</v>
      </c>
      <c r="AJ800">
        <v>130.14775753662701</v>
      </c>
      <c r="AK800">
        <v>130.14775753662701</v>
      </c>
      <c r="AL800">
        <v>102.787888429045</v>
      </c>
      <c r="AM800">
        <v>81.814189485721201</v>
      </c>
      <c r="AN800">
        <v>134.16672408215999</v>
      </c>
      <c r="AO800">
        <v>134.16672408215999</v>
      </c>
      <c r="AP800">
        <v>107.889412650485</v>
      </c>
      <c r="AQ800">
        <v>85.490653419745001</v>
      </c>
      <c r="AR800">
        <v>3799383.7236646698</v>
      </c>
      <c r="AS800">
        <v>55423.563332037498</v>
      </c>
      <c r="AT800">
        <v>8798503.2532676794</v>
      </c>
      <c r="AU800">
        <v>33374871.180339798</v>
      </c>
      <c r="AV800">
        <v>1.0310272122858499</v>
      </c>
      <c r="AW800">
        <v>1.0310272122858499</v>
      </c>
      <c r="AX800">
        <v>1.0497813070455999</v>
      </c>
      <c r="AY800">
        <v>1.04508582458932</v>
      </c>
      <c r="AZ800">
        <v>1.03105452768112</v>
      </c>
      <c r="BA800">
        <v>1.03105452768112</v>
      </c>
      <c r="BB800">
        <v>1.0497813070455999</v>
      </c>
      <c r="BC800">
        <v>1.0457170170094601</v>
      </c>
      <c r="BD800">
        <v>0.88252912355726298</v>
      </c>
      <c r="BE800">
        <v>0.88252912355726298</v>
      </c>
      <c r="BF800">
        <v>0.88303450984114495</v>
      </c>
      <c r="BG800">
        <v>0.94952704557753798</v>
      </c>
      <c r="BH800">
        <v>0.14845984000000001</v>
      </c>
      <c r="BI800">
        <v>0.14845984000000001</v>
      </c>
      <c r="BJ800">
        <v>0.16933219299999999</v>
      </c>
      <c r="BK800">
        <v>0.20689772000000001</v>
      </c>
      <c r="BL800">
        <v>0.148460025</v>
      </c>
      <c r="BM800">
        <v>0.148460025</v>
      </c>
      <c r="BN800">
        <v>0.16933219299999999</v>
      </c>
      <c r="BO800">
        <v>0.20705116899999901</v>
      </c>
      <c r="BP800">
        <v>8.0653159999999995E-3</v>
      </c>
      <c r="BQ800">
        <v>8.0653159999999995E-3</v>
      </c>
      <c r="BR800">
        <v>8.0653159999999995E-3</v>
      </c>
      <c r="BS800">
        <v>0.156803041</v>
      </c>
      <c r="BT800">
        <v>0.99975147599999903</v>
      </c>
      <c r="BU800">
        <v>0.99975147599999903</v>
      </c>
      <c r="BV800">
        <v>1</v>
      </c>
      <c r="BW800">
        <v>0.99044583500000005</v>
      </c>
      <c r="BX800">
        <v>10.862344677278401</v>
      </c>
      <c r="BY800">
        <v>10.862344677278401</v>
      </c>
      <c r="BZ800">
        <v>10.862344677278401</v>
      </c>
      <c r="CA800">
        <v>10.862344677278401</v>
      </c>
      <c r="CB800">
        <v>284252.94369602302</v>
      </c>
      <c r="CC800">
        <v>4146.5477280353898</v>
      </c>
      <c r="CD800">
        <v>803925.890600916</v>
      </c>
      <c r="CE800">
        <v>3758387.9905212</v>
      </c>
    </row>
    <row r="801" spans="1:83" x14ac:dyDescent="0.25">
      <c r="A801">
        <v>918</v>
      </c>
      <c r="B801" t="s">
        <v>93</v>
      </c>
      <c r="C801">
        <v>2</v>
      </c>
      <c r="D801">
        <v>2051</v>
      </c>
      <c r="E801">
        <v>2049</v>
      </c>
      <c r="F801">
        <v>8.2547634972462702E-2</v>
      </c>
      <c r="G801">
        <v>1.2041631565055E-3</v>
      </c>
      <c r="H801">
        <v>0.19115765242720101</v>
      </c>
      <c r="I801">
        <v>0.72509054944383</v>
      </c>
      <c r="J801">
        <v>145.03768980213201</v>
      </c>
      <c r="K801">
        <v>145.03768980213201</v>
      </c>
      <c r="L801">
        <v>118.75661402738901</v>
      </c>
      <c r="M801">
        <v>96.354659845680999</v>
      </c>
      <c r="N801">
        <v>26226.1910022058</v>
      </c>
      <c r="O801">
        <v>382.574412348306</v>
      </c>
      <c r="P801">
        <v>74172.913810243001</v>
      </c>
      <c r="Q801">
        <v>346761.58588546602</v>
      </c>
      <c r="R801">
        <v>46079892.616406702</v>
      </c>
      <c r="S801">
        <v>46079892.616406702</v>
      </c>
      <c r="T801">
        <v>1</v>
      </c>
      <c r="U801">
        <v>12.122</v>
      </c>
      <c r="V801">
        <v>49567.449460170297</v>
      </c>
      <c r="W801">
        <v>12.122</v>
      </c>
      <c r="X801">
        <v>4.0381221016172297</v>
      </c>
      <c r="Y801">
        <v>4.0381221016172297</v>
      </c>
      <c r="Z801">
        <v>5.1169154344554899</v>
      </c>
      <c r="AA801">
        <v>3.6886601960713499</v>
      </c>
      <c r="AB801">
        <v>10.8518101638884</v>
      </c>
      <c r="AC801">
        <v>10.8518101638884</v>
      </c>
      <c r="AD801">
        <v>10.8518101638884</v>
      </c>
      <c r="AE801">
        <v>10.8518101638884</v>
      </c>
      <c r="AF801">
        <v>284289.15155875101</v>
      </c>
      <c r="AG801">
        <v>4147.0719837768802</v>
      </c>
      <c r="AH801">
        <v>804027.57129130105</v>
      </c>
      <c r="AI801">
        <v>3758863.4857898401</v>
      </c>
      <c r="AJ801">
        <v>130.14775753662701</v>
      </c>
      <c r="AK801">
        <v>130.14775753662701</v>
      </c>
      <c r="AL801">
        <v>102.787888429045</v>
      </c>
      <c r="AM801">
        <v>81.814189485721201</v>
      </c>
      <c r="AN801">
        <v>134.18587963824399</v>
      </c>
      <c r="AO801">
        <v>134.18587963824399</v>
      </c>
      <c r="AP801">
        <v>107.90480386350001</v>
      </c>
      <c r="AQ801">
        <v>85.502849681792497</v>
      </c>
      <c r="AR801">
        <v>3803786.1552694198</v>
      </c>
      <c r="AS801">
        <v>55487.708944406899</v>
      </c>
      <c r="AT801">
        <v>8808524.0966498591</v>
      </c>
      <c r="AU801">
        <v>33412094.655543</v>
      </c>
      <c r="AV801">
        <v>1.0311745437814099</v>
      </c>
      <c r="AW801">
        <v>1.0311745437814099</v>
      </c>
      <c r="AX801">
        <v>1.0499311505221001</v>
      </c>
      <c r="AY801">
        <v>1.0452350067998899</v>
      </c>
      <c r="AZ801">
        <v>1.03120186307998</v>
      </c>
      <c r="BA801">
        <v>1.03120186307998</v>
      </c>
      <c r="BB801">
        <v>1.0499311505221001</v>
      </c>
      <c r="BC801">
        <v>1.04586628932045</v>
      </c>
      <c r="BD801">
        <v>0.88257762796070505</v>
      </c>
      <c r="BE801">
        <v>0.88257762796070505</v>
      </c>
      <c r="BF801">
        <v>0.88308298768928095</v>
      </c>
      <c r="BG801">
        <v>0.949579176939647</v>
      </c>
      <c r="BH801">
        <v>0.14845984000000001</v>
      </c>
      <c r="BI801">
        <v>0.14845984000000001</v>
      </c>
      <c r="BJ801">
        <v>0.16933219299999999</v>
      </c>
      <c r="BK801">
        <v>0.20689772000000001</v>
      </c>
      <c r="BL801">
        <v>0.148460025</v>
      </c>
      <c r="BM801">
        <v>0.148460025</v>
      </c>
      <c r="BN801">
        <v>0.16933219299999999</v>
      </c>
      <c r="BO801">
        <v>0.20705116899999901</v>
      </c>
      <c r="BP801">
        <v>8.0653159999999995E-3</v>
      </c>
      <c r="BQ801">
        <v>8.0653159999999995E-3</v>
      </c>
      <c r="BR801">
        <v>8.0653159999999995E-3</v>
      </c>
      <c r="BS801">
        <v>0.156803041</v>
      </c>
      <c r="BT801">
        <v>0.99975147599999903</v>
      </c>
      <c r="BU801">
        <v>0.99975147599999903</v>
      </c>
      <c r="BV801">
        <v>1</v>
      </c>
      <c r="BW801">
        <v>0.99044583500000005</v>
      </c>
      <c r="BX801">
        <v>10.8518101638884</v>
      </c>
      <c r="BY801">
        <v>10.8518101638884</v>
      </c>
      <c r="BZ801">
        <v>10.8518101638884</v>
      </c>
      <c r="CA801">
        <v>10.8518101638884</v>
      </c>
      <c r="CB801">
        <v>284289.15155875101</v>
      </c>
      <c r="CC801">
        <v>4147.0719837768802</v>
      </c>
      <c r="CD801">
        <v>804027.57129130105</v>
      </c>
      <c r="CE801">
        <v>3758863.4857898401</v>
      </c>
    </row>
    <row r="802" spans="1:83" x14ac:dyDescent="0.25">
      <c r="A802">
        <v>200</v>
      </c>
      <c r="B802" t="s">
        <v>94</v>
      </c>
      <c r="C802">
        <v>1</v>
      </c>
      <c r="D802">
        <v>2010</v>
      </c>
      <c r="E802">
        <v>2008</v>
      </c>
      <c r="F802">
        <v>0.172310723</v>
      </c>
      <c r="G802">
        <v>2.2469381E-2</v>
      </c>
      <c r="H802">
        <v>0.217714715</v>
      </c>
      <c r="I802">
        <v>0.58750518200000001</v>
      </c>
      <c r="J802">
        <v>312.502730399999</v>
      </c>
      <c r="K802">
        <v>238.2047609</v>
      </c>
      <c r="L802">
        <v>190.7195236</v>
      </c>
      <c r="M802">
        <v>169.94676079999999</v>
      </c>
      <c r="N802">
        <v>103184.227</v>
      </c>
      <c r="O802">
        <v>17652.063999999998</v>
      </c>
      <c r="P802">
        <v>213622.728</v>
      </c>
      <c r="Q802">
        <v>646924.55700000003</v>
      </c>
      <c r="R802">
        <v>3673.9946239999999</v>
      </c>
      <c r="S802">
        <v>187134916.19999999</v>
      </c>
      <c r="T802">
        <v>50935</v>
      </c>
      <c r="U802">
        <v>57.798000000000002</v>
      </c>
      <c r="V802">
        <v>30247.809160000001</v>
      </c>
      <c r="W802">
        <v>1.13474E-3</v>
      </c>
      <c r="X802">
        <v>37.647916500000001</v>
      </c>
      <c r="Y802">
        <v>37.647916500000001</v>
      </c>
      <c r="Z802">
        <v>19.242366000000001</v>
      </c>
      <c r="AA802">
        <v>31.693414449999999</v>
      </c>
      <c r="AB802">
        <v>74.297969539999997</v>
      </c>
      <c r="AC802">
        <v>0</v>
      </c>
      <c r="AD802">
        <v>0</v>
      </c>
      <c r="AE802">
        <v>0</v>
      </c>
      <c r="AF802">
        <v>7666378.5549999997</v>
      </c>
      <c r="AG802">
        <v>0</v>
      </c>
      <c r="AH802">
        <v>0</v>
      </c>
      <c r="AI802">
        <v>0</v>
      </c>
      <c r="AJ802">
        <v>200.55684439999999</v>
      </c>
      <c r="AK802">
        <v>200.55684439999999</v>
      </c>
      <c r="AL802">
        <v>171.4771576</v>
      </c>
      <c r="AM802">
        <v>138.2533463</v>
      </c>
      <c r="AN802">
        <v>238.2047609</v>
      </c>
      <c r="AO802">
        <v>238.2047609</v>
      </c>
      <c r="AP802">
        <v>190.7195236</v>
      </c>
      <c r="AQ802">
        <v>169.94676079999999</v>
      </c>
      <c r="AR802">
        <v>32245352.68</v>
      </c>
      <c r="AS802">
        <v>4204805.6839999901</v>
      </c>
      <c r="AT802">
        <v>40742024.920000002</v>
      </c>
      <c r="AU802">
        <v>109942732.90000001</v>
      </c>
      <c r="AV802">
        <v>0.98606933099999905</v>
      </c>
      <c r="AW802">
        <v>0.98606933099999905</v>
      </c>
      <c r="AX802">
        <v>0.947036392</v>
      </c>
      <c r="AY802">
        <v>0.978586335999999</v>
      </c>
      <c r="AZ802">
        <v>1.0275736719999999</v>
      </c>
      <c r="BA802">
        <v>1.0275736719999999</v>
      </c>
      <c r="BB802">
        <v>1.002552468</v>
      </c>
      <c r="BC802">
        <v>1.054748534</v>
      </c>
      <c r="BD802">
        <v>0.88020241300000002</v>
      </c>
      <c r="BE802">
        <v>0.88020241300000002</v>
      </c>
      <c r="BF802">
        <v>0.83329929899999999</v>
      </c>
      <c r="BG802">
        <v>0.82049334099999904</v>
      </c>
      <c r="BH802">
        <v>0.20805409</v>
      </c>
      <c r="BI802">
        <v>0.20805409</v>
      </c>
      <c r="BJ802">
        <v>0.23356761100000001</v>
      </c>
      <c r="BK802">
        <v>0.32932171100000002</v>
      </c>
      <c r="BL802">
        <v>0.19574691499999999</v>
      </c>
      <c r="BM802">
        <v>0.19574691499999999</v>
      </c>
      <c r="BN802">
        <v>0.212636728</v>
      </c>
      <c r="BO802">
        <v>0.32846056800000001</v>
      </c>
      <c r="BP802">
        <v>0.20090065800000001</v>
      </c>
      <c r="BQ802">
        <v>0.20090065800000001</v>
      </c>
      <c r="BR802">
        <v>0.23331829000000001</v>
      </c>
      <c r="BS802">
        <v>0.26943362700000001</v>
      </c>
      <c r="BT802">
        <v>0.71193289699999995</v>
      </c>
      <c r="BU802">
        <v>0.71193289699999995</v>
      </c>
      <c r="BV802">
        <v>0.66426642700000005</v>
      </c>
      <c r="BW802">
        <v>0.66782604599999995</v>
      </c>
      <c r="BX802">
        <v>102.0409693</v>
      </c>
      <c r="BY802">
        <v>0</v>
      </c>
      <c r="BZ802">
        <v>0</v>
      </c>
      <c r="CA802">
        <v>0</v>
      </c>
      <c r="CB802">
        <v>10529018.539999999</v>
      </c>
      <c r="CC802">
        <v>0</v>
      </c>
      <c r="CD802">
        <v>0</v>
      </c>
      <c r="CE802">
        <v>0</v>
      </c>
    </row>
    <row r="803" spans="1:83" x14ac:dyDescent="0.25">
      <c r="A803">
        <v>201</v>
      </c>
      <c r="B803" t="s">
        <v>94</v>
      </c>
      <c r="C803">
        <v>1</v>
      </c>
      <c r="D803">
        <v>2011</v>
      </c>
      <c r="E803">
        <v>2009</v>
      </c>
      <c r="F803">
        <v>0.232517632</v>
      </c>
      <c r="G803">
        <v>3.1286514000000001E-2</v>
      </c>
      <c r="H803">
        <v>0.21885729000000001</v>
      </c>
      <c r="I803">
        <v>0.517338564</v>
      </c>
      <c r="J803">
        <v>91.959202849999997</v>
      </c>
      <c r="K803">
        <v>71.811857759999995</v>
      </c>
      <c r="L803">
        <v>43.008974500000001</v>
      </c>
      <c r="M803">
        <v>30.457069199999999</v>
      </c>
      <c r="N803">
        <v>100157.693</v>
      </c>
      <c r="O803">
        <v>17257.768</v>
      </c>
      <c r="P803">
        <v>201569.83899999899</v>
      </c>
      <c r="Q803">
        <v>672837.76899999997</v>
      </c>
      <c r="R803">
        <v>768.20480469999995</v>
      </c>
      <c r="S803">
        <v>39611712.549999997</v>
      </c>
      <c r="T803">
        <v>51564</v>
      </c>
      <c r="U803">
        <v>53.335999999999999</v>
      </c>
      <c r="V803">
        <v>29345.23216</v>
      </c>
      <c r="W803">
        <v>1.034365E-3</v>
      </c>
      <c r="X803">
        <v>-17.780668460000001</v>
      </c>
      <c r="Y803">
        <v>-17.780668460000001</v>
      </c>
      <c r="Z803">
        <v>-15.621048399999999</v>
      </c>
      <c r="AA803">
        <v>-8.8335840040000004</v>
      </c>
      <c r="AB803">
        <v>20.147345090000002</v>
      </c>
      <c r="AC803">
        <v>0</v>
      </c>
      <c r="AD803">
        <v>0</v>
      </c>
      <c r="AE803">
        <v>0</v>
      </c>
      <c r="AF803">
        <v>2017911.6040000001</v>
      </c>
      <c r="AG803">
        <v>0</v>
      </c>
      <c r="AH803">
        <v>0</v>
      </c>
      <c r="AI803">
        <v>0</v>
      </c>
      <c r="AJ803">
        <v>89.592526230000004</v>
      </c>
      <c r="AK803">
        <v>89.592526230000004</v>
      </c>
      <c r="AL803">
        <v>58.630022899999901</v>
      </c>
      <c r="AM803">
        <v>39.290653210000002</v>
      </c>
      <c r="AN803">
        <v>71.811857759999995</v>
      </c>
      <c r="AO803">
        <v>71.811857759999995</v>
      </c>
      <c r="AP803">
        <v>43.008974500000001</v>
      </c>
      <c r="AQ803">
        <v>30.457069199999999</v>
      </c>
      <c r="AR803">
        <v>9210421.6079999991</v>
      </c>
      <c r="AS803">
        <v>1239312.3810000001</v>
      </c>
      <c r="AT803">
        <v>8669312.0649999995</v>
      </c>
      <c r="AU803">
        <v>20492666.489999998</v>
      </c>
      <c r="AV803">
        <v>0.98606933099999905</v>
      </c>
      <c r="AW803">
        <v>0.98606933099999905</v>
      </c>
      <c r="AX803">
        <v>0.947036392</v>
      </c>
      <c r="AY803">
        <v>0.978586335999999</v>
      </c>
      <c r="AZ803">
        <v>1.0275736719999999</v>
      </c>
      <c r="BA803">
        <v>1.0275736719999999</v>
      </c>
      <c r="BB803">
        <v>1.002552468</v>
      </c>
      <c r="BC803">
        <v>1.054748534</v>
      </c>
      <c r="BD803">
        <v>0.88020241300000002</v>
      </c>
      <c r="BE803">
        <v>0.88020241300000002</v>
      </c>
      <c r="BF803">
        <v>0.83329929899999999</v>
      </c>
      <c r="BG803">
        <v>0.82049334099999904</v>
      </c>
      <c r="BH803">
        <v>0.20805409</v>
      </c>
      <c r="BI803">
        <v>0.20805409</v>
      </c>
      <c r="BJ803">
        <v>0.23356761100000001</v>
      </c>
      <c r="BK803">
        <v>0.32932171100000002</v>
      </c>
      <c r="BL803">
        <v>0.19574691499999999</v>
      </c>
      <c r="BM803">
        <v>0.19574691499999999</v>
      </c>
      <c r="BN803">
        <v>0.212636728</v>
      </c>
      <c r="BO803">
        <v>0.32846056800000001</v>
      </c>
      <c r="BP803">
        <v>0.20090065800000001</v>
      </c>
      <c r="BQ803">
        <v>0.20090065800000001</v>
      </c>
      <c r="BR803">
        <v>0.23331829000000001</v>
      </c>
      <c r="BS803">
        <v>0.26943362700000001</v>
      </c>
      <c r="BT803">
        <v>0.71193289699999995</v>
      </c>
      <c r="BU803">
        <v>0.71193289699999995</v>
      </c>
      <c r="BV803">
        <v>0.66426642700000005</v>
      </c>
      <c r="BW803">
        <v>0.66782604599999995</v>
      </c>
      <c r="BX803">
        <v>103.0185638</v>
      </c>
      <c r="BY803">
        <v>0</v>
      </c>
      <c r="BZ803">
        <v>0</v>
      </c>
      <c r="CA803">
        <v>0</v>
      </c>
      <c r="CB803">
        <v>10318101.68</v>
      </c>
      <c r="CC803">
        <v>0</v>
      </c>
      <c r="CD803">
        <v>0</v>
      </c>
      <c r="CE803">
        <v>0</v>
      </c>
    </row>
    <row r="804" spans="1:83" x14ac:dyDescent="0.25">
      <c r="A804">
        <v>202</v>
      </c>
      <c r="B804" t="s">
        <v>94</v>
      </c>
      <c r="C804">
        <v>1</v>
      </c>
      <c r="D804">
        <v>2012</v>
      </c>
      <c r="E804">
        <v>2010</v>
      </c>
      <c r="F804">
        <v>0.20724203399999999</v>
      </c>
      <c r="G804">
        <v>1.5956966999999999E-2</v>
      </c>
      <c r="H804">
        <v>0.23626555799999999</v>
      </c>
      <c r="I804">
        <v>0.54053544099999995</v>
      </c>
      <c r="J804">
        <v>150.75369409999999</v>
      </c>
      <c r="K804">
        <v>77.40026881</v>
      </c>
      <c r="L804">
        <v>79.76328015</v>
      </c>
      <c r="M804">
        <v>58.68630718</v>
      </c>
      <c r="N804">
        <v>100854.94</v>
      </c>
      <c r="O804">
        <v>15124.993</v>
      </c>
      <c r="P804">
        <v>217312.497</v>
      </c>
      <c r="Q804">
        <v>675732.30700000003</v>
      </c>
      <c r="R804">
        <v>1412.4354980000001</v>
      </c>
      <c r="S804">
        <v>73364724.609999999</v>
      </c>
      <c r="T804">
        <v>51942</v>
      </c>
      <c r="U804">
        <v>55.777999999999999</v>
      </c>
      <c r="V804">
        <v>28362.528639999899</v>
      </c>
      <c r="W804">
        <v>1.0738519999999999E-3</v>
      </c>
      <c r="X804">
        <v>-1.7825979969999901</v>
      </c>
      <c r="Y804">
        <v>-1.7825979969999901</v>
      </c>
      <c r="Z804">
        <v>-8.9971446190000002</v>
      </c>
      <c r="AA804">
        <v>-2.4504071939999998</v>
      </c>
      <c r="AB804">
        <v>73.353425279999996</v>
      </c>
      <c r="AC804">
        <v>0</v>
      </c>
      <c r="AD804">
        <v>0</v>
      </c>
      <c r="AE804">
        <v>0</v>
      </c>
      <c r="AF804">
        <v>7398055.3059999999</v>
      </c>
      <c r="AG804">
        <v>0</v>
      </c>
      <c r="AH804">
        <v>0</v>
      </c>
      <c r="AI804">
        <v>0</v>
      </c>
      <c r="AJ804">
        <v>79.182866809999993</v>
      </c>
      <c r="AK804">
        <v>79.182866809999993</v>
      </c>
      <c r="AL804">
        <v>88.76042477</v>
      </c>
      <c r="AM804">
        <v>61.13671437</v>
      </c>
      <c r="AN804">
        <v>77.40026881</v>
      </c>
      <c r="AO804">
        <v>77.40026881</v>
      </c>
      <c r="AP804">
        <v>79.76328015</v>
      </c>
      <c r="AQ804">
        <v>58.68630718</v>
      </c>
      <c r="AR804">
        <v>15204254.77</v>
      </c>
      <c r="AS804">
        <v>1170678.524</v>
      </c>
      <c r="AT804">
        <v>17333557.579999998</v>
      </c>
      <c r="AU804">
        <v>39656233.740000002</v>
      </c>
      <c r="AV804">
        <v>0.98606933099999905</v>
      </c>
      <c r="AW804">
        <v>0.98606933099999905</v>
      </c>
      <c r="AX804">
        <v>0.947036392</v>
      </c>
      <c r="AY804">
        <v>0.978586335999999</v>
      </c>
      <c r="AZ804">
        <v>1.0275736719999999</v>
      </c>
      <c r="BA804">
        <v>1.0275736719999999</v>
      </c>
      <c r="BB804">
        <v>1.002552468</v>
      </c>
      <c r="BC804">
        <v>1.054748534</v>
      </c>
      <c r="BD804">
        <v>0.88020241300000002</v>
      </c>
      <c r="BE804">
        <v>0.88020241300000002</v>
      </c>
      <c r="BF804">
        <v>0.83329929899999999</v>
      </c>
      <c r="BG804">
        <v>0.82049334099999904</v>
      </c>
      <c r="BH804">
        <v>0.20805409</v>
      </c>
      <c r="BI804">
        <v>0.20805409</v>
      </c>
      <c r="BJ804">
        <v>0.23356761100000001</v>
      </c>
      <c r="BK804">
        <v>0.32932171100000002</v>
      </c>
      <c r="BL804">
        <v>0.19574691499999999</v>
      </c>
      <c r="BM804">
        <v>0.19574691499999999</v>
      </c>
      <c r="BN804">
        <v>0.212636728</v>
      </c>
      <c r="BO804">
        <v>0.32846056800000001</v>
      </c>
      <c r="BP804">
        <v>0.20090065800000001</v>
      </c>
      <c r="BQ804">
        <v>0.20090065800000001</v>
      </c>
      <c r="BR804">
        <v>0.23331829000000001</v>
      </c>
      <c r="BS804">
        <v>0.26943362700000001</v>
      </c>
      <c r="BT804">
        <v>0.71193289699999995</v>
      </c>
      <c r="BU804">
        <v>0.71193289699999995</v>
      </c>
      <c r="BV804">
        <v>0.66426642700000005</v>
      </c>
      <c r="BW804">
        <v>0.66782604599999995</v>
      </c>
      <c r="BX804">
        <v>103.8912108</v>
      </c>
      <c r="BY804">
        <v>0</v>
      </c>
      <c r="BZ804">
        <v>0</v>
      </c>
      <c r="CA804">
        <v>0</v>
      </c>
      <c r="CB804">
        <v>10477941.84</v>
      </c>
      <c r="CC804">
        <v>0</v>
      </c>
      <c r="CD804">
        <v>0</v>
      </c>
      <c r="CE804">
        <v>0</v>
      </c>
    </row>
    <row r="805" spans="1:83" x14ac:dyDescent="0.25">
      <c r="A805">
        <v>203</v>
      </c>
      <c r="B805" t="s">
        <v>94</v>
      </c>
      <c r="C805">
        <v>1</v>
      </c>
      <c r="D805">
        <v>2013</v>
      </c>
      <c r="E805">
        <v>2011</v>
      </c>
      <c r="F805">
        <v>0.19191332699999999</v>
      </c>
      <c r="G805">
        <v>3.0195209000000001E-2</v>
      </c>
      <c r="H805">
        <v>0.228075424</v>
      </c>
      <c r="I805">
        <v>0.54981603899999998</v>
      </c>
      <c r="J805">
        <v>103.96483929999999</v>
      </c>
      <c r="K805">
        <v>85.064997399999996</v>
      </c>
      <c r="L805">
        <v>58.184694260000001</v>
      </c>
      <c r="M805">
        <v>45.51318156</v>
      </c>
      <c r="N805">
        <v>102444.416</v>
      </c>
      <c r="O805">
        <v>19699.572</v>
      </c>
      <c r="P805">
        <v>217540.12699999899</v>
      </c>
      <c r="Q805">
        <v>670424.46200000006</v>
      </c>
      <c r="R805">
        <v>1058.4569980000001</v>
      </c>
      <c r="S805">
        <v>55497017.329999998</v>
      </c>
      <c r="T805">
        <v>52432</v>
      </c>
      <c r="U805">
        <v>51.913999999999902</v>
      </c>
      <c r="V805">
        <v>27089.2872399999</v>
      </c>
      <c r="W805">
        <v>9.9012100000000006E-4</v>
      </c>
      <c r="X805">
        <v>-0.49399541499999999</v>
      </c>
      <c r="Y805">
        <v>-0.49399541499999999</v>
      </c>
      <c r="Z805">
        <v>-5.3023418260000001</v>
      </c>
      <c r="AA805">
        <v>-5.0467649400000001</v>
      </c>
      <c r="AB805">
        <v>18.899841899999998</v>
      </c>
      <c r="AC805">
        <v>0</v>
      </c>
      <c r="AD805">
        <v>0</v>
      </c>
      <c r="AE805">
        <v>0</v>
      </c>
      <c r="AF805">
        <v>1936183.26599999</v>
      </c>
      <c r="AG805">
        <v>0</v>
      </c>
      <c r="AH805">
        <v>0</v>
      </c>
      <c r="AI805">
        <v>0</v>
      </c>
      <c r="AJ805">
        <v>85.55899282</v>
      </c>
      <c r="AK805">
        <v>85.55899282</v>
      </c>
      <c r="AL805">
        <v>63.487036089999997</v>
      </c>
      <c r="AM805">
        <v>50.559946500000002</v>
      </c>
      <c r="AN805">
        <v>85.064997399999996</v>
      </c>
      <c r="AO805">
        <v>85.064997399999996</v>
      </c>
      <c r="AP805">
        <v>58.184694260000001</v>
      </c>
      <c r="AQ805">
        <v>45.51318156</v>
      </c>
      <c r="AR805">
        <v>10650617.25</v>
      </c>
      <c r="AS805">
        <v>1675744.041</v>
      </c>
      <c r="AT805">
        <v>12657505.779999999</v>
      </c>
      <c r="AU805">
        <v>30513150.260000002</v>
      </c>
      <c r="AV805">
        <v>0.98606933099999905</v>
      </c>
      <c r="AW805">
        <v>0.98606933099999905</v>
      </c>
      <c r="AX805">
        <v>0.947036392</v>
      </c>
      <c r="AY805">
        <v>0.978586335999999</v>
      </c>
      <c r="AZ805">
        <v>1.0275736719999999</v>
      </c>
      <c r="BA805">
        <v>1.0275736719999999</v>
      </c>
      <c r="BB805">
        <v>1.002552468</v>
      </c>
      <c r="BC805">
        <v>1.054748534</v>
      </c>
      <c r="BD805">
        <v>0.88020241300000002</v>
      </c>
      <c r="BE805">
        <v>0.88020241300000002</v>
      </c>
      <c r="BF805">
        <v>0.83329929899999999</v>
      </c>
      <c r="BG805">
        <v>0.82049334099999904</v>
      </c>
      <c r="BH805">
        <v>0.20805409</v>
      </c>
      <c r="BI805">
        <v>0.20805409</v>
      </c>
      <c r="BJ805">
        <v>0.23356761100000001</v>
      </c>
      <c r="BK805">
        <v>0.32932171100000002</v>
      </c>
      <c r="BL805">
        <v>0.19574691499999999</v>
      </c>
      <c r="BM805">
        <v>0.19574691499999999</v>
      </c>
      <c r="BN805">
        <v>0.212636728</v>
      </c>
      <c r="BO805">
        <v>0.32846056800000001</v>
      </c>
      <c r="BP805">
        <v>0.20090065800000001</v>
      </c>
      <c r="BQ805">
        <v>0.20090065800000001</v>
      </c>
      <c r="BR805">
        <v>0.23331829000000001</v>
      </c>
      <c r="BS805">
        <v>0.26943362700000001</v>
      </c>
      <c r="BT805">
        <v>0.71193289699999995</v>
      </c>
      <c r="BU805">
        <v>0.71193289699999995</v>
      </c>
      <c r="BV805">
        <v>0.66426642700000005</v>
      </c>
      <c r="BW805">
        <v>0.66782604599999995</v>
      </c>
      <c r="BX805">
        <v>103.6997411</v>
      </c>
      <c r="BY805">
        <v>0</v>
      </c>
      <c r="BZ805">
        <v>0</v>
      </c>
      <c r="CA805">
        <v>0</v>
      </c>
      <c r="CB805">
        <v>10623459.42</v>
      </c>
      <c r="CC805">
        <v>0</v>
      </c>
      <c r="CD805">
        <v>0</v>
      </c>
      <c r="CE805">
        <v>0</v>
      </c>
    </row>
    <row r="806" spans="1:83" x14ac:dyDescent="0.25">
      <c r="A806">
        <v>204</v>
      </c>
      <c r="B806" t="s">
        <v>94</v>
      </c>
      <c r="C806">
        <v>1</v>
      </c>
      <c r="D806">
        <v>2014</v>
      </c>
      <c r="E806">
        <v>2012</v>
      </c>
      <c r="F806">
        <v>0.183829518</v>
      </c>
      <c r="G806">
        <v>1.8681996999999999E-2</v>
      </c>
      <c r="H806">
        <v>0.20607239899999999</v>
      </c>
      <c r="I806">
        <v>0.59141608599999995</v>
      </c>
      <c r="J806">
        <v>240.963715199999</v>
      </c>
      <c r="K806">
        <v>145.0859758</v>
      </c>
      <c r="L806">
        <v>129.4932135</v>
      </c>
      <c r="M806">
        <v>120.23592979999999</v>
      </c>
      <c r="N806">
        <v>106588.337</v>
      </c>
      <c r="O806">
        <v>17990.53</v>
      </c>
      <c r="P806">
        <v>222340.66899999999</v>
      </c>
      <c r="Q806">
        <v>687234.50399999996</v>
      </c>
      <c r="R806">
        <v>2661.9159519999998</v>
      </c>
      <c r="S806">
        <v>139715982.59999999</v>
      </c>
      <c r="T806">
        <v>52487</v>
      </c>
      <c r="U806">
        <v>58.677999999999997</v>
      </c>
      <c r="V806">
        <v>27429.553599999999</v>
      </c>
      <c r="W806">
        <v>1.1179530000000001E-3</v>
      </c>
      <c r="X806">
        <v>20.417034319999999</v>
      </c>
      <c r="Y806">
        <v>20.417034319999999</v>
      </c>
      <c r="Z806">
        <v>16.992343989999998</v>
      </c>
      <c r="AA806">
        <v>23.98131953</v>
      </c>
      <c r="AB806">
        <v>95.877739390000002</v>
      </c>
      <c r="AC806">
        <v>0</v>
      </c>
      <c r="AD806">
        <v>0</v>
      </c>
      <c r="AE806">
        <v>0</v>
      </c>
      <c r="AF806">
        <v>10219448.800000001</v>
      </c>
      <c r="AG806">
        <v>0</v>
      </c>
      <c r="AH806">
        <v>0</v>
      </c>
      <c r="AI806">
        <v>0</v>
      </c>
      <c r="AJ806">
        <v>124.6689415</v>
      </c>
      <c r="AK806">
        <v>124.6689415</v>
      </c>
      <c r="AL806">
        <v>112.50086949999999</v>
      </c>
      <c r="AM806">
        <v>96.254610249999999</v>
      </c>
      <c r="AN806">
        <v>145.0859758</v>
      </c>
      <c r="AO806">
        <v>145.0859758</v>
      </c>
      <c r="AP806">
        <v>129.4932135</v>
      </c>
      <c r="AQ806">
        <v>120.23592979999999</v>
      </c>
      <c r="AR806">
        <v>25683921.68</v>
      </c>
      <c r="AS806">
        <v>2610173.6009999998</v>
      </c>
      <c r="AT806">
        <v>28791607.719999999</v>
      </c>
      <c r="AU806">
        <v>82630279.569999993</v>
      </c>
      <c r="AV806">
        <v>0.98606933099999905</v>
      </c>
      <c r="AW806">
        <v>0.98606933099999905</v>
      </c>
      <c r="AX806">
        <v>0.947036392</v>
      </c>
      <c r="AY806">
        <v>0.978586335999999</v>
      </c>
      <c r="AZ806">
        <v>1.0275736719999999</v>
      </c>
      <c r="BA806">
        <v>1.0275736719999999</v>
      </c>
      <c r="BB806">
        <v>1.002552468</v>
      </c>
      <c r="BC806">
        <v>1.054748534</v>
      </c>
      <c r="BD806">
        <v>0.88020241300000002</v>
      </c>
      <c r="BE806">
        <v>0.88020241300000002</v>
      </c>
      <c r="BF806">
        <v>0.83329929899999999</v>
      </c>
      <c r="BG806">
        <v>0.82049334099999904</v>
      </c>
      <c r="BH806">
        <v>0.20805409</v>
      </c>
      <c r="BI806">
        <v>0.20805409</v>
      </c>
      <c r="BJ806">
        <v>0.23356761100000001</v>
      </c>
      <c r="BK806">
        <v>0.32932171100000002</v>
      </c>
      <c r="BL806">
        <v>0.19574691499999999</v>
      </c>
      <c r="BM806">
        <v>0.19574691499999999</v>
      </c>
      <c r="BN806">
        <v>0.212636728</v>
      </c>
      <c r="BO806">
        <v>0.32846056800000001</v>
      </c>
      <c r="BP806">
        <v>0.20090065800000001</v>
      </c>
      <c r="BQ806">
        <v>0.20090065800000001</v>
      </c>
      <c r="BR806">
        <v>0.23331829000000001</v>
      </c>
      <c r="BS806">
        <v>0.26943362700000001</v>
      </c>
      <c r="BT806">
        <v>0.71193289699999995</v>
      </c>
      <c r="BU806">
        <v>0.71193289699999995</v>
      </c>
      <c r="BV806">
        <v>0.66426642700000005</v>
      </c>
      <c r="BW806">
        <v>0.66782604599999995</v>
      </c>
      <c r="BX806">
        <v>108.0149625</v>
      </c>
      <c r="BY806">
        <v>0</v>
      </c>
      <c r="BZ806">
        <v>0</v>
      </c>
      <c r="CA806">
        <v>0</v>
      </c>
      <c r="CB806">
        <v>11513135.220000001</v>
      </c>
      <c r="CC806">
        <v>0</v>
      </c>
      <c r="CD806">
        <v>0</v>
      </c>
      <c r="CE806">
        <v>0</v>
      </c>
    </row>
    <row r="807" spans="1:83" x14ac:dyDescent="0.25">
      <c r="A807">
        <v>205</v>
      </c>
      <c r="B807" t="s">
        <v>94</v>
      </c>
      <c r="C807">
        <v>1</v>
      </c>
      <c r="D807">
        <v>2015</v>
      </c>
      <c r="E807">
        <v>2013</v>
      </c>
      <c r="F807">
        <v>0.25532125999999999</v>
      </c>
      <c r="G807">
        <v>1.9907299999999999E-2</v>
      </c>
      <c r="H807">
        <v>0.22382668999999999</v>
      </c>
      <c r="I807">
        <v>0.50094475000000005</v>
      </c>
      <c r="J807">
        <v>216.05798909999999</v>
      </c>
      <c r="K807">
        <v>94.505851939999999</v>
      </c>
      <c r="L807">
        <v>87.96219352</v>
      </c>
      <c r="M807">
        <v>63.71945813</v>
      </c>
      <c r="N807">
        <v>101979.485</v>
      </c>
      <c r="O807">
        <v>18178.155999999999</v>
      </c>
      <c r="P807">
        <v>219589.71</v>
      </c>
      <c r="Q807">
        <v>678443.86499999999</v>
      </c>
      <c r="R807">
        <v>1640.1925839999999</v>
      </c>
      <c r="S807">
        <v>86297092.590000004</v>
      </c>
      <c r="T807">
        <v>52614</v>
      </c>
      <c r="U807">
        <v>53.053999999999903</v>
      </c>
      <c r="V807">
        <v>28176.979060000001</v>
      </c>
      <c r="W807">
        <v>1.008363E-3</v>
      </c>
      <c r="X807">
        <v>-3.532150686</v>
      </c>
      <c r="Y807">
        <v>-3.532150686</v>
      </c>
      <c r="Z807">
        <v>-5.6615480360000001</v>
      </c>
      <c r="AA807">
        <v>-2.8098677780000001</v>
      </c>
      <c r="AB807">
        <v>121.5521371</v>
      </c>
      <c r="AC807">
        <v>0</v>
      </c>
      <c r="AD807">
        <v>0</v>
      </c>
      <c r="AE807">
        <v>0</v>
      </c>
      <c r="AF807">
        <v>12395824.34</v>
      </c>
      <c r="AG807">
        <v>0</v>
      </c>
      <c r="AH807">
        <v>0</v>
      </c>
      <c r="AI807">
        <v>0</v>
      </c>
      <c r="AJ807">
        <v>98.03800262</v>
      </c>
      <c r="AK807">
        <v>98.03800262</v>
      </c>
      <c r="AL807">
        <v>93.623741550000005</v>
      </c>
      <c r="AM807">
        <v>66.529325909999997</v>
      </c>
      <c r="AN807">
        <v>94.505851939999999</v>
      </c>
      <c r="AO807">
        <v>94.505851939999999</v>
      </c>
      <c r="AP807">
        <v>87.96219352</v>
      </c>
      <c r="AQ807">
        <v>63.71945813</v>
      </c>
      <c r="AR807">
        <v>22033482.449999999</v>
      </c>
      <c r="AS807">
        <v>1717942.1189999999</v>
      </c>
      <c r="AT807">
        <v>19315592.559999999</v>
      </c>
      <c r="AU807">
        <v>43230075.450000003</v>
      </c>
      <c r="AV807">
        <v>0.98606933099999905</v>
      </c>
      <c r="AW807">
        <v>0.98606933099999905</v>
      </c>
      <c r="AX807">
        <v>0.947036392</v>
      </c>
      <c r="AY807">
        <v>0.978586335999999</v>
      </c>
      <c r="AZ807">
        <v>1.0275736719999999</v>
      </c>
      <c r="BA807">
        <v>1.0275736719999999</v>
      </c>
      <c r="BB807">
        <v>1.002552468</v>
      </c>
      <c r="BC807">
        <v>1.054748534</v>
      </c>
      <c r="BD807">
        <v>0.88020241300000002</v>
      </c>
      <c r="BE807">
        <v>0.88020241300000002</v>
      </c>
      <c r="BF807">
        <v>0.83329929899999999</v>
      </c>
      <c r="BG807">
        <v>0.82049334099999904</v>
      </c>
      <c r="BH807">
        <v>0.20805409</v>
      </c>
      <c r="BI807">
        <v>0.20805409</v>
      </c>
      <c r="BJ807">
        <v>0.23356761100000001</v>
      </c>
      <c r="BK807">
        <v>0.32932171100000002</v>
      </c>
      <c r="BL807">
        <v>0.19574691499999999</v>
      </c>
      <c r="BM807">
        <v>0.19574691499999999</v>
      </c>
      <c r="BN807">
        <v>0.212636728</v>
      </c>
      <c r="BO807">
        <v>0.32846056800000001</v>
      </c>
      <c r="BP807">
        <v>0.20090065800000001</v>
      </c>
      <c r="BQ807">
        <v>0.20090065800000001</v>
      </c>
      <c r="BR807">
        <v>0.23331829000000001</v>
      </c>
      <c r="BS807">
        <v>0.26943362700000001</v>
      </c>
      <c r="BT807">
        <v>0.71193289699999995</v>
      </c>
      <c r="BU807">
        <v>0.71193289699999995</v>
      </c>
      <c r="BV807">
        <v>0.66426642700000005</v>
      </c>
      <c r="BW807">
        <v>0.66782604599999995</v>
      </c>
      <c r="BX807">
        <v>124.87115249999999</v>
      </c>
      <c r="BY807">
        <v>0</v>
      </c>
      <c r="BZ807">
        <v>0</v>
      </c>
      <c r="CA807">
        <v>0</v>
      </c>
      <c r="CB807">
        <v>12734295.83</v>
      </c>
      <c r="CC807">
        <v>0</v>
      </c>
      <c r="CD807">
        <v>0</v>
      </c>
      <c r="CE807">
        <v>0</v>
      </c>
    </row>
    <row r="808" spans="1:83" x14ac:dyDescent="0.25">
      <c r="A808">
        <v>206</v>
      </c>
      <c r="B808" t="s">
        <v>94</v>
      </c>
      <c r="C808">
        <v>1</v>
      </c>
      <c r="D808">
        <v>2016</v>
      </c>
      <c r="E808">
        <v>2014</v>
      </c>
      <c r="F808">
        <v>0.216049357</v>
      </c>
      <c r="G808">
        <v>1.9618541999999999E-2</v>
      </c>
      <c r="H808">
        <v>0.235089733</v>
      </c>
      <c r="I808">
        <v>0.52924236800000002</v>
      </c>
      <c r="J808">
        <v>163.5194377</v>
      </c>
      <c r="K808">
        <v>86.610302630000007</v>
      </c>
      <c r="L808">
        <v>84.084585450000006</v>
      </c>
      <c r="M808">
        <v>61.239532160000003</v>
      </c>
      <c r="N808">
        <v>103401.556</v>
      </c>
      <c r="O808">
        <v>17727.221000000001</v>
      </c>
      <c r="P808">
        <v>218806.77100000001</v>
      </c>
      <c r="Q808">
        <v>676341.78899999999</v>
      </c>
      <c r="R808">
        <v>1482.9396220000001</v>
      </c>
      <c r="S808">
        <v>78260655.640000001</v>
      </c>
      <c r="T808">
        <v>52774</v>
      </c>
      <c r="U808">
        <v>54.177999999999997</v>
      </c>
      <c r="V808">
        <v>26966.008949999999</v>
      </c>
      <c r="W808">
        <v>1.026604E-3</v>
      </c>
      <c r="X808">
        <v>-4.950915825</v>
      </c>
      <c r="Y808">
        <v>-4.950915825</v>
      </c>
      <c r="Z808">
        <v>-4.65151644</v>
      </c>
      <c r="AA808">
        <v>-1.7869242759999999</v>
      </c>
      <c r="AB808">
        <v>76.909135039999995</v>
      </c>
      <c r="AC808">
        <v>0</v>
      </c>
      <c r="AD808">
        <v>0</v>
      </c>
      <c r="AE808">
        <v>0</v>
      </c>
      <c r="AF808">
        <v>7952524.2340000002</v>
      </c>
      <c r="AG808">
        <v>0</v>
      </c>
      <c r="AH808">
        <v>0</v>
      </c>
      <c r="AI808">
        <v>0</v>
      </c>
      <c r="AJ808">
        <v>91.561218449999998</v>
      </c>
      <c r="AK808">
        <v>91.561218449999998</v>
      </c>
      <c r="AL808">
        <v>88.73610189</v>
      </c>
      <c r="AM808">
        <v>63.026456430000003</v>
      </c>
      <c r="AN808">
        <v>86.610302630000007</v>
      </c>
      <c r="AO808">
        <v>86.610302630000007</v>
      </c>
      <c r="AP808">
        <v>84.084585450000006</v>
      </c>
      <c r="AQ808">
        <v>61.239532160000003</v>
      </c>
      <c r="AR808">
        <v>16908164.289999999</v>
      </c>
      <c r="AS808">
        <v>1535359.976</v>
      </c>
      <c r="AT808">
        <v>18398276.629999999</v>
      </c>
      <c r="AU808">
        <v>41418854.740000002</v>
      </c>
      <c r="AV808">
        <v>0.98606933099999905</v>
      </c>
      <c r="AW808">
        <v>0.98606933099999905</v>
      </c>
      <c r="AX808">
        <v>0.947036392</v>
      </c>
      <c r="AY808">
        <v>0.978586335999999</v>
      </c>
      <c r="AZ808">
        <v>1.0275736719999999</v>
      </c>
      <c r="BA808">
        <v>1.0275736719999999</v>
      </c>
      <c r="BB808">
        <v>1.002552468</v>
      </c>
      <c r="BC808">
        <v>1.054748534</v>
      </c>
      <c r="BD808">
        <v>0.88020241300000002</v>
      </c>
      <c r="BE808">
        <v>0.88020241300000002</v>
      </c>
      <c r="BF808">
        <v>0.83329929899999999</v>
      </c>
      <c r="BG808">
        <v>0.82049334099999904</v>
      </c>
      <c r="BH808">
        <v>0.20805409</v>
      </c>
      <c r="BI808">
        <v>0.20805409</v>
      </c>
      <c r="BJ808">
        <v>0.23356761100000001</v>
      </c>
      <c r="BK808">
        <v>0.32932171100000002</v>
      </c>
      <c r="BL808">
        <v>0.19574691499999999</v>
      </c>
      <c r="BM808">
        <v>0.19574691499999999</v>
      </c>
      <c r="BN808">
        <v>0.212636728</v>
      </c>
      <c r="BO808">
        <v>0.32846056800000001</v>
      </c>
      <c r="BP808">
        <v>0.20090065800000001</v>
      </c>
      <c r="BQ808">
        <v>0.20090065800000001</v>
      </c>
      <c r="BR808">
        <v>0.23331829000000001</v>
      </c>
      <c r="BS808">
        <v>0.26943362700000001</v>
      </c>
      <c r="BT808">
        <v>0.71193289699999995</v>
      </c>
      <c r="BU808">
        <v>0.71193289699999995</v>
      </c>
      <c r="BV808">
        <v>0.66426642700000005</v>
      </c>
      <c r="BW808">
        <v>0.66782604599999995</v>
      </c>
      <c r="BX808">
        <v>138.7734476</v>
      </c>
      <c r="BY808">
        <v>0</v>
      </c>
      <c r="BZ808">
        <v>0</v>
      </c>
      <c r="CA808">
        <v>0</v>
      </c>
      <c r="CB808">
        <v>14349390.41</v>
      </c>
      <c r="CC808">
        <v>0</v>
      </c>
      <c r="CD808">
        <v>0</v>
      </c>
      <c r="CE808">
        <v>0</v>
      </c>
    </row>
    <row r="809" spans="1:83" x14ac:dyDescent="0.25">
      <c r="A809">
        <v>207</v>
      </c>
      <c r="B809" t="s">
        <v>94</v>
      </c>
      <c r="C809">
        <v>1</v>
      </c>
      <c r="D809">
        <v>2017</v>
      </c>
      <c r="E809">
        <v>2015</v>
      </c>
      <c r="F809">
        <v>0.25329908699999998</v>
      </c>
      <c r="G809">
        <v>1.5125187E-2</v>
      </c>
      <c r="H809">
        <v>0.18401266099999999</v>
      </c>
      <c r="I809">
        <v>0.54756306499999996</v>
      </c>
      <c r="J809">
        <v>219.93715789999999</v>
      </c>
      <c r="K809">
        <v>75.667071609999994</v>
      </c>
      <c r="L809">
        <v>74.005229400000005</v>
      </c>
      <c r="M809">
        <v>72.183060760000004</v>
      </c>
      <c r="N809">
        <v>104582.768</v>
      </c>
      <c r="O809">
        <v>18151.769</v>
      </c>
      <c r="P809">
        <v>225792.96899999899</v>
      </c>
      <c r="Q809">
        <v>688848.9</v>
      </c>
      <c r="R809">
        <v>1713.200838</v>
      </c>
      <c r="S809">
        <v>90808210.439999998</v>
      </c>
      <c r="T809">
        <v>53005</v>
      </c>
      <c r="U809">
        <v>52.357999999999997</v>
      </c>
      <c r="V809">
        <v>28077.310739999899</v>
      </c>
      <c r="W809">
        <v>9.8779399999999996E-4</v>
      </c>
      <c r="X809">
        <v>-2.73776039199999</v>
      </c>
      <c r="Y809">
        <v>-2.73776039199999</v>
      </c>
      <c r="Z809">
        <v>-2.4041415349999999</v>
      </c>
      <c r="AA809">
        <v>0.298971237</v>
      </c>
      <c r="AB809">
        <v>144.2700863</v>
      </c>
      <c r="AC809">
        <v>0</v>
      </c>
      <c r="AD809">
        <v>0</v>
      </c>
      <c r="AE809">
        <v>0</v>
      </c>
      <c r="AF809">
        <v>15088164.970000001</v>
      </c>
      <c r="AG809">
        <v>0</v>
      </c>
      <c r="AH809">
        <v>0</v>
      </c>
      <c r="AI809">
        <v>0</v>
      </c>
      <c r="AJ809">
        <v>78.404831999999999</v>
      </c>
      <c r="AK809">
        <v>78.404831999999999</v>
      </c>
      <c r="AL809">
        <v>76.409370929999994</v>
      </c>
      <c r="AM809">
        <v>71.884089529999997</v>
      </c>
      <c r="AN809">
        <v>75.667071609999994</v>
      </c>
      <c r="AO809">
        <v>75.667071609999994</v>
      </c>
      <c r="AP809">
        <v>74.005229400000005</v>
      </c>
      <c r="AQ809">
        <v>72.183060760000004</v>
      </c>
      <c r="AR809">
        <v>23001636.760000002</v>
      </c>
      <c r="AS809">
        <v>1373491.2050000001</v>
      </c>
      <c r="AT809">
        <v>16709860.470000001</v>
      </c>
      <c r="AU809">
        <v>49723222.009999998</v>
      </c>
      <c r="AV809">
        <v>0.98606933099999905</v>
      </c>
      <c r="AW809">
        <v>0.98606933099999905</v>
      </c>
      <c r="AX809">
        <v>0.947036392</v>
      </c>
      <c r="AY809">
        <v>0.978586335999999</v>
      </c>
      <c r="AZ809">
        <v>1.0275736719999999</v>
      </c>
      <c r="BA809">
        <v>1.0275736719999999</v>
      </c>
      <c r="BB809">
        <v>1.002552468</v>
      </c>
      <c r="BC809">
        <v>1.054748534</v>
      </c>
      <c r="BD809">
        <v>0.88020241300000002</v>
      </c>
      <c r="BE809">
        <v>0.88020241300000002</v>
      </c>
      <c r="BF809">
        <v>0.83329929899999999</v>
      </c>
      <c r="BG809">
        <v>0.82049334099999904</v>
      </c>
      <c r="BH809">
        <v>0.20805409</v>
      </c>
      <c r="BI809">
        <v>0.20805409</v>
      </c>
      <c r="BJ809">
        <v>0.23356761100000001</v>
      </c>
      <c r="BK809">
        <v>0.32932171100000002</v>
      </c>
      <c r="BL809">
        <v>0.19574691499999999</v>
      </c>
      <c r="BM809">
        <v>0.19574691499999999</v>
      </c>
      <c r="BN809">
        <v>0.212636728</v>
      </c>
      <c r="BO809">
        <v>0.32846056800000001</v>
      </c>
      <c r="BP809">
        <v>0.20090065800000001</v>
      </c>
      <c r="BQ809">
        <v>0.20090065800000001</v>
      </c>
      <c r="BR809">
        <v>0.23331829000000001</v>
      </c>
      <c r="BS809">
        <v>0.26943362700000001</v>
      </c>
      <c r="BT809">
        <v>0.71193289699999995</v>
      </c>
      <c r="BU809">
        <v>0.71193289699999995</v>
      </c>
      <c r="BV809">
        <v>0.66426642700000005</v>
      </c>
      <c r="BW809">
        <v>0.66782604599999995</v>
      </c>
      <c r="BX809">
        <v>147.0038342</v>
      </c>
      <c r="BY809">
        <v>0</v>
      </c>
      <c r="BZ809">
        <v>0</v>
      </c>
      <c r="CA809">
        <v>0</v>
      </c>
      <c r="CB809">
        <v>15374067.890000001</v>
      </c>
      <c r="CC809">
        <v>0</v>
      </c>
      <c r="CD809">
        <v>0</v>
      </c>
      <c r="CE809">
        <v>0</v>
      </c>
    </row>
    <row r="810" spans="1:83" x14ac:dyDescent="0.25">
      <c r="A810">
        <v>208</v>
      </c>
      <c r="B810" t="s">
        <v>94</v>
      </c>
      <c r="C810">
        <v>1</v>
      </c>
      <c r="D810">
        <v>2018</v>
      </c>
      <c r="E810">
        <v>2016</v>
      </c>
      <c r="F810">
        <v>0.28352196600000001</v>
      </c>
      <c r="G810">
        <v>1.7361656E-2</v>
      </c>
      <c r="H810">
        <v>0.17816110899999901</v>
      </c>
      <c r="I810">
        <v>0.52095526799999903</v>
      </c>
      <c r="J810">
        <v>215.74647579999899</v>
      </c>
      <c r="K810">
        <v>66.753931550000004</v>
      </c>
      <c r="L810">
        <v>60.972584439999999</v>
      </c>
      <c r="M810">
        <v>58.384194239999999</v>
      </c>
      <c r="N810">
        <v>100611.685</v>
      </c>
      <c r="O810">
        <v>19912.2219999999</v>
      </c>
      <c r="P810">
        <v>223709.13800000001</v>
      </c>
      <c r="Q810">
        <v>683141.33499999996</v>
      </c>
      <c r="R810">
        <v>1446.2317479999999</v>
      </c>
      <c r="S810">
        <v>76560616.269999996</v>
      </c>
      <c r="T810">
        <v>52938</v>
      </c>
      <c r="U810">
        <v>57.856000000000002</v>
      </c>
      <c r="V810">
        <v>28545.295559999999</v>
      </c>
      <c r="W810">
        <v>1.0929010000000001E-3</v>
      </c>
      <c r="X810">
        <v>-10.70021101</v>
      </c>
      <c r="Y810">
        <v>-10.70021101</v>
      </c>
      <c r="Z810">
        <v>-4.0413598100000003</v>
      </c>
      <c r="AA810">
        <v>-1.7846503339999999</v>
      </c>
      <c r="AB810">
        <v>148.99254429999999</v>
      </c>
      <c r="AC810">
        <v>0</v>
      </c>
      <c r="AD810">
        <v>0</v>
      </c>
      <c r="AE810">
        <v>0</v>
      </c>
      <c r="AF810">
        <v>14990390.93</v>
      </c>
      <c r="AG810">
        <v>0</v>
      </c>
      <c r="AH810">
        <v>0</v>
      </c>
      <c r="AI810">
        <v>0</v>
      </c>
      <c r="AJ810">
        <v>77.45414255</v>
      </c>
      <c r="AK810">
        <v>77.45414255</v>
      </c>
      <c r="AL810">
        <v>65.013944249999994</v>
      </c>
      <c r="AM810">
        <v>60.168844569999997</v>
      </c>
      <c r="AN810">
        <v>66.753931550000004</v>
      </c>
      <c r="AO810">
        <v>66.753931550000004</v>
      </c>
      <c r="AP810">
        <v>60.972584439999999</v>
      </c>
      <c r="AQ810">
        <v>58.384194239999999</v>
      </c>
      <c r="AR810">
        <v>21706616.469999999</v>
      </c>
      <c r="AS810">
        <v>1329219.1040000001</v>
      </c>
      <c r="AT810">
        <v>13640124.310000001</v>
      </c>
      <c r="AU810">
        <v>39884656.390000001</v>
      </c>
      <c r="AV810">
        <v>0.98606933099999905</v>
      </c>
      <c r="AW810">
        <v>0.98606933099999905</v>
      </c>
      <c r="AX810">
        <v>0.947036392</v>
      </c>
      <c r="AY810">
        <v>0.978586335999999</v>
      </c>
      <c r="AZ810">
        <v>1.0275736719999999</v>
      </c>
      <c r="BA810">
        <v>1.0275736719999999</v>
      </c>
      <c r="BB810">
        <v>1.002552468</v>
      </c>
      <c r="BC810">
        <v>1.054748534</v>
      </c>
      <c r="BD810">
        <v>0.88020241300000002</v>
      </c>
      <c r="BE810">
        <v>0.88020241300000002</v>
      </c>
      <c r="BF810">
        <v>0.83329929899999999</v>
      </c>
      <c r="BG810">
        <v>0.82049334099999904</v>
      </c>
      <c r="BH810">
        <v>0.20805409</v>
      </c>
      <c r="BI810">
        <v>0.20805409</v>
      </c>
      <c r="BJ810">
        <v>0.23356761100000001</v>
      </c>
      <c r="BK810">
        <v>0.32932171100000002</v>
      </c>
      <c r="BL810">
        <v>0.19574691499999999</v>
      </c>
      <c r="BM810">
        <v>0.19574691499999999</v>
      </c>
      <c r="BN810">
        <v>0.212636728</v>
      </c>
      <c r="BO810">
        <v>0.32846056800000001</v>
      </c>
      <c r="BP810">
        <v>0.20090065800000001</v>
      </c>
      <c r="BQ810">
        <v>0.20090065800000001</v>
      </c>
      <c r="BR810">
        <v>0.23331829000000001</v>
      </c>
      <c r="BS810">
        <v>0.26943362700000001</v>
      </c>
      <c r="BT810">
        <v>0.71193289699999995</v>
      </c>
      <c r="BU810">
        <v>0.71193289699999995</v>
      </c>
      <c r="BV810">
        <v>0.66426642700000005</v>
      </c>
      <c r="BW810">
        <v>0.66782604599999995</v>
      </c>
      <c r="BX810">
        <v>155.41779119999899</v>
      </c>
      <c r="BY810">
        <v>0</v>
      </c>
      <c r="BZ810">
        <v>0</v>
      </c>
      <c r="CA810">
        <v>0</v>
      </c>
      <c r="CB810">
        <v>15636845.85</v>
      </c>
      <c r="CC810">
        <v>0</v>
      </c>
      <c r="CD810">
        <v>0</v>
      </c>
      <c r="CE810">
        <v>0</v>
      </c>
    </row>
    <row r="811" spans="1:83" x14ac:dyDescent="0.25">
      <c r="A811">
        <v>209</v>
      </c>
      <c r="B811" t="s">
        <v>94</v>
      </c>
      <c r="C811">
        <v>1</v>
      </c>
      <c r="D811">
        <v>2019</v>
      </c>
      <c r="E811">
        <v>2017</v>
      </c>
      <c r="F811">
        <v>0.33382753799999998</v>
      </c>
      <c r="G811">
        <v>2.6965962999999999E-2</v>
      </c>
      <c r="H811">
        <v>0.19802124800000001</v>
      </c>
      <c r="I811">
        <v>0.44118524999999997</v>
      </c>
      <c r="J811">
        <v>277.72847969999998</v>
      </c>
      <c r="K811">
        <v>131.82031599999999</v>
      </c>
      <c r="L811">
        <v>75.971581900000004</v>
      </c>
      <c r="M811">
        <v>54.335764789999999</v>
      </c>
      <c r="N811">
        <v>102849.534</v>
      </c>
      <c r="O811">
        <v>17503.874</v>
      </c>
      <c r="P811">
        <v>223028.935</v>
      </c>
      <c r="Q811">
        <v>694761.56700000004</v>
      </c>
      <c r="R811">
        <v>1608.0183609999999</v>
      </c>
      <c r="S811">
        <v>85565873.010000005</v>
      </c>
      <c r="T811">
        <v>53212</v>
      </c>
      <c r="U811">
        <v>58.111999999999902</v>
      </c>
      <c r="V811">
        <v>28059.224539999999</v>
      </c>
      <c r="W811">
        <v>1.0920839999999999E-3</v>
      </c>
      <c r="X811">
        <v>13.238373559999999</v>
      </c>
      <c r="Y811">
        <v>13.238373559999999</v>
      </c>
      <c r="Z811">
        <v>2.0836677739999998</v>
      </c>
      <c r="AA811">
        <v>1.154570495</v>
      </c>
      <c r="AB811">
        <v>145.90816369999999</v>
      </c>
      <c r="AC811">
        <v>0</v>
      </c>
      <c r="AD811">
        <v>0</v>
      </c>
      <c r="AE811">
        <v>0</v>
      </c>
      <c r="AF811">
        <v>15006586.65</v>
      </c>
      <c r="AG811">
        <v>0</v>
      </c>
      <c r="AH811">
        <v>0</v>
      </c>
      <c r="AI811">
        <v>0</v>
      </c>
      <c r="AJ811">
        <v>118.5819424</v>
      </c>
      <c r="AK811">
        <v>118.5819424</v>
      </c>
      <c r="AL811">
        <v>73.887914129999999</v>
      </c>
      <c r="AM811">
        <v>53.181194299999902</v>
      </c>
      <c r="AN811">
        <v>131.82031599999999</v>
      </c>
      <c r="AO811">
        <v>131.82031599999999</v>
      </c>
      <c r="AP811">
        <v>75.971581900000004</v>
      </c>
      <c r="AQ811">
        <v>54.335764789999999</v>
      </c>
      <c r="AR811">
        <v>28564244.719999999</v>
      </c>
      <c r="AS811">
        <v>2307366.202</v>
      </c>
      <c r="AT811">
        <v>16943861</v>
      </c>
      <c r="AU811">
        <v>37750401.090000004</v>
      </c>
      <c r="AV811">
        <v>0.98606933099999905</v>
      </c>
      <c r="AW811">
        <v>0.98606933099999905</v>
      </c>
      <c r="AX811">
        <v>0.947036392</v>
      </c>
      <c r="AY811">
        <v>0.978586335999999</v>
      </c>
      <c r="AZ811">
        <v>1.0275736719999999</v>
      </c>
      <c r="BA811">
        <v>1.0275736719999999</v>
      </c>
      <c r="BB811">
        <v>1.002552468</v>
      </c>
      <c r="BC811">
        <v>1.054748534</v>
      </c>
      <c r="BD811">
        <v>0.88020241300000002</v>
      </c>
      <c r="BE811">
        <v>0.88020241300000002</v>
      </c>
      <c r="BF811">
        <v>0.83329929899999999</v>
      </c>
      <c r="BG811">
        <v>0.82049334099999904</v>
      </c>
      <c r="BH811">
        <v>0.20805409</v>
      </c>
      <c r="BI811">
        <v>0.20805409</v>
      </c>
      <c r="BJ811">
        <v>0.23356761100000001</v>
      </c>
      <c r="BK811">
        <v>0.32932171100000002</v>
      </c>
      <c r="BL811">
        <v>0.19574691499999999</v>
      </c>
      <c r="BM811">
        <v>0.19574691499999999</v>
      </c>
      <c r="BN811">
        <v>0.212636728</v>
      </c>
      <c r="BO811">
        <v>0.32846056800000001</v>
      </c>
      <c r="BP811">
        <v>0.20090065800000001</v>
      </c>
      <c r="BQ811">
        <v>0.20090065800000001</v>
      </c>
      <c r="BR811">
        <v>0.23331829000000001</v>
      </c>
      <c r="BS811">
        <v>0.26943362700000001</v>
      </c>
      <c r="BT811">
        <v>0.71193289699999995</v>
      </c>
      <c r="BU811">
        <v>0.71193289699999995</v>
      </c>
      <c r="BV811">
        <v>0.66426642700000005</v>
      </c>
      <c r="BW811">
        <v>0.66782604599999995</v>
      </c>
      <c r="BX811">
        <v>150.64252490000001</v>
      </c>
      <c r="BY811">
        <v>0</v>
      </c>
      <c r="BZ811">
        <v>0</v>
      </c>
      <c r="CA811">
        <v>0</v>
      </c>
      <c r="CB811">
        <v>15493513.48</v>
      </c>
      <c r="CC811">
        <v>0</v>
      </c>
      <c r="CD811">
        <v>0</v>
      </c>
      <c r="CE811">
        <v>0</v>
      </c>
    </row>
    <row r="812" spans="1:83" x14ac:dyDescent="0.25">
      <c r="A812">
        <v>233</v>
      </c>
      <c r="B812" t="s">
        <v>94</v>
      </c>
      <c r="C812">
        <v>1</v>
      </c>
      <c r="D812">
        <v>2020</v>
      </c>
      <c r="E812">
        <v>2018</v>
      </c>
      <c r="F812">
        <v>0.256272879428523</v>
      </c>
      <c r="G812">
        <v>2.1435724084904201E-2</v>
      </c>
      <c r="H812">
        <v>0.20286550148093699</v>
      </c>
      <c r="I812">
        <v>0.51942589500563496</v>
      </c>
      <c r="J812">
        <v>277.15289467450401</v>
      </c>
      <c r="K812">
        <v>128.33471220529199</v>
      </c>
      <c r="L812">
        <v>97.3438709991417</v>
      </c>
      <c r="M812">
        <v>80.0622479216416</v>
      </c>
      <c r="N812">
        <v>100840.95988069</v>
      </c>
      <c r="O812">
        <v>17329.980025219302</v>
      </c>
      <c r="P812">
        <v>216223.867570109</v>
      </c>
      <c r="Q812">
        <v>673131.41875882098</v>
      </c>
      <c r="R812">
        <v>1950.0561005668701</v>
      </c>
      <c r="S812">
        <v>103753807.907344</v>
      </c>
      <c r="T812">
        <v>53205.550279903997</v>
      </c>
      <c r="U812">
        <v>58.111999999999902</v>
      </c>
      <c r="V812">
        <v>28234.93687646</v>
      </c>
      <c r="W812">
        <v>1.0922163693174701E-3</v>
      </c>
      <c r="X812">
        <v>-1.8130453313350099</v>
      </c>
      <c r="Y812">
        <v>-1.8130453313350099</v>
      </c>
      <c r="Z812">
        <v>-5.4440174299036901</v>
      </c>
      <c r="AA812">
        <v>-1.7519415640795699</v>
      </c>
      <c r="AB812">
        <v>148.81818246921199</v>
      </c>
      <c r="AC812">
        <v>0</v>
      </c>
      <c r="AD812">
        <v>0</v>
      </c>
      <c r="AE812">
        <v>0</v>
      </c>
      <c r="AF812">
        <v>13647891.5392951</v>
      </c>
      <c r="AG812">
        <v>0</v>
      </c>
      <c r="AH812">
        <v>0</v>
      </c>
      <c r="AI812">
        <v>0</v>
      </c>
      <c r="AJ812">
        <v>130.14775753662701</v>
      </c>
      <c r="AK812">
        <v>130.14775753662701</v>
      </c>
      <c r="AL812">
        <v>102.787888429045</v>
      </c>
      <c r="AM812">
        <v>81.814189485721201</v>
      </c>
      <c r="AN812">
        <v>128.33471220529199</v>
      </c>
      <c r="AO812">
        <v>128.33471220529199</v>
      </c>
      <c r="AP812">
        <v>97.3438709991417</v>
      </c>
      <c r="AQ812">
        <v>80.0622479216416</v>
      </c>
      <c r="AR812">
        <v>26589287.104088999</v>
      </c>
      <c r="AS812">
        <v>2224037.9990599798</v>
      </c>
      <c r="AT812">
        <v>21048068.271680199</v>
      </c>
      <c r="AU812">
        <v>53892414.532515101</v>
      </c>
      <c r="AV812">
        <v>0.98510647134421803</v>
      </c>
      <c r="AW812">
        <v>0.98510647134421803</v>
      </c>
      <c r="AX812">
        <v>0.94559159146187199</v>
      </c>
      <c r="AY812">
        <v>0.97706300997565798</v>
      </c>
      <c r="AZ812">
        <v>1.0249648655777499</v>
      </c>
      <c r="BA812">
        <v>1.0249648655777499</v>
      </c>
      <c r="BB812">
        <v>0.99857577847728496</v>
      </c>
      <c r="BC812">
        <v>1.05047963389086</v>
      </c>
      <c r="BD812">
        <v>0.879342928412298</v>
      </c>
      <c r="BE812">
        <v>0.879342928412298</v>
      </c>
      <c r="BF812">
        <v>0.83202801598934994</v>
      </c>
      <c r="BG812">
        <v>0.81921611198793998</v>
      </c>
      <c r="BH812">
        <v>0.20805409</v>
      </c>
      <c r="BI812">
        <v>0.20805409</v>
      </c>
      <c r="BJ812">
        <v>0.23356761100000001</v>
      </c>
      <c r="BK812">
        <v>0.32932171100000002</v>
      </c>
      <c r="BL812">
        <v>0.19574691499999999</v>
      </c>
      <c r="BM812">
        <v>0.19574691499999999</v>
      </c>
      <c r="BN812">
        <v>0.212636728</v>
      </c>
      <c r="BO812">
        <v>0.32846056800000001</v>
      </c>
      <c r="BP812">
        <v>0.20090065800000001</v>
      </c>
      <c r="BQ812">
        <v>0.20090065800000001</v>
      </c>
      <c r="BR812">
        <v>0.23331829000000001</v>
      </c>
      <c r="BS812">
        <v>0.26943362700000001</v>
      </c>
      <c r="BT812">
        <v>0.71193289699999995</v>
      </c>
      <c r="BU812">
        <v>0.71193289699999995</v>
      </c>
      <c r="BV812">
        <v>0.66426642700000005</v>
      </c>
      <c r="BW812">
        <v>0.66782604599999995</v>
      </c>
      <c r="BX812">
        <v>158.48481607982299</v>
      </c>
      <c r="BY812">
        <v>0</v>
      </c>
      <c r="BZ812">
        <v>0</v>
      </c>
      <c r="CA812">
        <v>0</v>
      </c>
      <c r="CB812">
        <v>16300089.4798855</v>
      </c>
      <c r="CC812">
        <v>0</v>
      </c>
      <c r="CD812">
        <v>0</v>
      </c>
      <c r="CE812">
        <v>0</v>
      </c>
    </row>
    <row r="813" spans="1:83" x14ac:dyDescent="0.25">
      <c r="A813">
        <v>255</v>
      </c>
      <c r="B813" t="s">
        <v>94</v>
      </c>
      <c r="C813">
        <v>1</v>
      </c>
      <c r="D813">
        <v>2021</v>
      </c>
      <c r="E813">
        <v>2019</v>
      </c>
      <c r="F813">
        <v>0.26261056490683599</v>
      </c>
      <c r="G813">
        <v>2.1234922710190899E-2</v>
      </c>
      <c r="H813">
        <v>0.20113037738240899</v>
      </c>
      <c r="I813">
        <v>0.51502413500056299</v>
      </c>
      <c r="J813">
        <v>269.59366080712999</v>
      </c>
      <c r="K813">
        <v>128.20939818026901</v>
      </c>
      <c r="L813">
        <v>97.195363002626394</v>
      </c>
      <c r="M813">
        <v>79.937618237637594</v>
      </c>
      <c r="N813">
        <v>100993.24989083401</v>
      </c>
      <c r="O813">
        <v>17324.901135909698</v>
      </c>
      <c r="P813">
        <v>216457.213993299</v>
      </c>
      <c r="Q813">
        <v>673932.37383047503</v>
      </c>
      <c r="R813">
        <v>1966.2360113910599</v>
      </c>
      <c r="S813">
        <v>104601988.831429</v>
      </c>
      <c r="T813">
        <v>53199.101341565598</v>
      </c>
      <c r="U813">
        <v>58.111999999999902</v>
      </c>
      <c r="V813">
        <v>28411.749557840099</v>
      </c>
      <c r="W813">
        <v>1.09234875467916E-3</v>
      </c>
      <c r="X813">
        <v>-1.9383593563574899</v>
      </c>
      <c r="Y813">
        <v>-1.9383593563574899</v>
      </c>
      <c r="Z813">
        <v>-5.5925254264189697</v>
      </c>
      <c r="AA813">
        <v>-1.8765712480835901</v>
      </c>
      <c r="AB813">
        <v>141.38426262686099</v>
      </c>
      <c r="AC813">
        <v>0</v>
      </c>
      <c r="AD813">
        <v>0</v>
      </c>
      <c r="AE813">
        <v>0</v>
      </c>
      <c r="AF813">
        <v>14521303.5886268</v>
      </c>
      <c r="AG813">
        <v>0</v>
      </c>
      <c r="AH813">
        <v>0</v>
      </c>
      <c r="AI813">
        <v>0</v>
      </c>
      <c r="AJ813">
        <v>130.14775753662701</v>
      </c>
      <c r="AK813">
        <v>130.14775753662701</v>
      </c>
      <c r="AL813">
        <v>102.787888429045</v>
      </c>
      <c r="AM813">
        <v>81.814189485721201</v>
      </c>
      <c r="AN813">
        <v>128.20939818026901</v>
      </c>
      <c r="AO813">
        <v>128.20939818026901</v>
      </c>
      <c r="AP813">
        <v>97.195363002626394</v>
      </c>
      <c r="AQ813">
        <v>79.937618237637594</v>
      </c>
      <c r="AR813">
        <v>27469587.377400201</v>
      </c>
      <c r="AS813">
        <v>2221215.1481676502</v>
      </c>
      <c r="AT813">
        <v>21038637.4886159</v>
      </c>
      <c r="AU813">
        <v>53872548.817245401</v>
      </c>
      <c r="AV813">
        <v>0.98518085673022104</v>
      </c>
      <c r="AW813">
        <v>0.98518085673022104</v>
      </c>
      <c r="AX813">
        <v>0.945642615064896</v>
      </c>
      <c r="AY813">
        <v>0.97712114004887596</v>
      </c>
      <c r="AZ813">
        <v>1.0251660928200801</v>
      </c>
      <c r="BA813">
        <v>1.0251660928200801</v>
      </c>
      <c r="BB813">
        <v>0.99862966107794604</v>
      </c>
      <c r="BC813">
        <v>1.05064212862177</v>
      </c>
      <c r="BD813">
        <v>0.87940932759356605</v>
      </c>
      <c r="BE813">
        <v>0.87940932759356605</v>
      </c>
      <c r="BF813">
        <v>0.83207291176420295</v>
      </c>
      <c r="BG813">
        <v>0.81926485100690305</v>
      </c>
      <c r="BH813">
        <v>0.20805409</v>
      </c>
      <c r="BI813">
        <v>0.20805409</v>
      </c>
      <c r="BJ813">
        <v>0.23356761100000001</v>
      </c>
      <c r="BK813">
        <v>0.32932171100000002</v>
      </c>
      <c r="BL813">
        <v>0.19574691499999999</v>
      </c>
      <c r="BM813">
        <v>0.19574691499999999</v>
      </c>
      <c r="BN813">
        <v>0.212636728</v>
      </c>
      <c r="BO813">
        <v>0.32846056800000001</v>
      </c>
      <c r="BP813">
        <v>0.20090065800000001</v>
      </c>
      <c r="BQ813">
        <v>0.20090065800000001</v>
      </c>
      <c r="BR813">
        <v>0.23331829000000001</v>
      </c>
      <c r="BS813">
        <v>0.26943362700000001</v>
      </c>
      <c r="BT813">
        <v>0.71193289699999995</v>
      </c>
      <c r="BU813">
        <v>0.71193289699999995</v>
      </c>
      <c r="BV813">
        <v>0.66426642700000005</v>
      </c>
      <c r="BW813">
        <v>0.66782604599999995</v>
      </c>
      <c r="BX813">
        <v>148.81818246921199</v>
      </c>
      <c r="BY813">
        <v>0</v>
      </c>
      <c r="BZ813">
        <v>0</v>
      </c>
      <c r="CA813">
        <v>0</v>
      </c>
      <c r="CB813">
        <v>15006968.367895201</v>
      </c>
      <c r="CC813">
        <v>0</v>
      </c>
      <c r="CD813">
        <v>0</v>
      </c>
      <c r="CE813">
        <v>0</v>
      </c>
    </row>
    <row r="814" spans="1:83" x14ac:dyDescent="0.25">
      <c r="A814">
        <v>277</v>
      </c>
      <c r="B814" t="s">
        <v>94</v>
      </c>
      <c r="C814">
        <v>1</v>
      </c>
      <c r="D814">
        <v>2022</v>
      </c>
      <c r="E814">
        <v>2020</v>
      </c>
      <c r="F814">
        <v>0.25820969245020198</v>
      </c>
      <c r="G814">
        <v>2.13385997545378E-2</v>
      </c>
      <c r="H814">
        <v>0.20232407695582699</v>
      </c>
      <c r="I814">
        <v>0.51812763083943103</v>
      </c>
      <c r="J814">
        <v>264.74382708882803</v>
      </c>
      <c r="K814">
        <v>128.21907927145099</v>
      </c>
      <c r="L814">
        <v>97.200607611041306</v>
      </c>
      <c r="M814">
        <v>79.942374102462693</v>
      </c>
      <c r="N814">
        <v>101116.828379635</v>
      </c>
      <c r="O814">
        <v>17321.182868805001</v>
      </c>
      <c r="P814">
        <v>216642.10718186101</v>
      </c>
      <c r="Q814">
        <v>674565.29623016703</v>
      </c>
      <c r="R814">
        <v>1956.64767100277</v>
      </c>
      <c r="S814">
        <v>104079280.968674</v>
      </c>
      <c r="T814">
        <v>53192.653184890201</v>
      </c>
      <c r="U814">
        <v>58.111999999999902</v>
      </c>
      <c r="V814">
        <v>28589.669474714799</v>
      </c>
      <c r="W814">
        <v>1.09248115608702E-3</v>
      </c>
      <c r="X814">
        <v>-1.92867826517568</v>
      </c>
      <c r="Y814">
        <v>-1.92867826517568</v>
      </c>
      <c r="Z814">
        <v>-5.5872808180040501</v>
      </c>
      <c r="AA814">
        <v>-1.8718153832584601</v>
      </c>
      <c r="AB814">
        <v>136.52474781737601</v>
      </c>
      <c r="AC814">
        <v>0</v>
      </c>
      <c r="AD814">
        <v>0</v>
      </c>
      <c r="AE814">
        <v>0</v>
      </c>
      <c r="AF814">
        <v>13909172.495673301</v>
      </c>
      <c r="AG814">
        <v>0</v>
      </c>
      <c r="AH814">
        <v>0</v>
      </c>
      <c r="AI814">
        <v>0</v>
      </c>
      <c r="AJ814">
        <v>130.14775753662701</v>
      </c>
      <c r="AK814">
        <v>130.14775753662701</v>
      </c>
      <c r="AL814">
        <v>102.787888429045</v>
      </c>
      <c r="AM814">
        <v>81.814189485721201</v>
      </c>
      <c r="AN814">
        <v>128.21907927145099</v>
      </c>
      <c r="AO814">
        <v>128.21907927145099</v>
      </c>
      <c r="AP814">
        <v>97.200607611041306</v>
      </c>
      <c r="AQ814">
        <v>79.942374102462693</v>
      </c>
      <c r="AR814">
        <v>26874279.129359499</v>
      </c>
      <c r="AS814">
        <v>2220906.1193306199</v>
      </c>
      <c r="AT814">
        <v>21057744.452213202</v>
      </c>
      <c r="AU814">
        <v>53926351.267770603</v>
      </c>
      <c r="AV814">
        <v>0.98524113163057403</v>
      </c>
      <c r="AW814">
        <v>0.98524113163057403</v>
      </c>
      <c r="AX814">
        <v>0.94568300246412296</v>
      </c>
      <c r="AY814">
        <v>0.97716702312860104</v>
      </c>
      <c r="AZ814">
        <v>1.02532916809457</v>
      </c>
      <c r="BA814">
        <v>1.02532916809457</v>
      </c>
      <c r="BB814">
        <v>0.99867231149805002</v>
      </c>
      <c r="BC814">
        <v>1.0507704007529299</v>
      </c>
      <c r="BD814">
        <v>0.879463131226908</v>
      </c>
      <c r="BE814">
        <v>0.879463131226908</v>
      </c>
      <c r="BF814">
        <v>0.832108448721122</v>
      </c>
      <c r="BG814">
        <v>0.81930332156386299</v>
      </c>
      <c r="BH814">
        <v>0.20805409</v>
      </c>
      <c r="BI814">
        <v>0.20805409</v>
      </c>
      <c r="BJ814">
        <v>0.23356761100000001</v>
      </c>
      <c r="BK814">
        <v>0.32932171100000002</v>
      </c>
      <c r="BL814">
        <v>0.19574691499999999</v>
      </c>
      <c r="BM814">
        <v>0.19574691499999999</v>
      </c>
      <c r="BN814">
        <v>0.212636728</v>
      </c>
      <c r="BO814">
        <v>0.32846056800000001</v>
      </c>
      <c r="BP814">
        <v>0.20090065800000001</v>
      </c>
      <c r="BQ814">
        <v>0.20090065800000001</v>
      </c>
      <c r="BR814">
        <v>0.23331829000000001</v>
      </c>
      <c r="BS814">
        <v>0.26943362700000001</v>
      </c>
      <c r="BT814">
        <v>0.71193289699999995</v>
      </c>
      <c r="BU814">
        <v>0.71193289699999995</v>
      </c>
      <c r="BV814">
        <v>0.66426642700000005</v>
      </c>
      <c r="BW814">
        <v>0.66782604599999995</v>
      </c>
      <c r="BX814">
        <v>141.38426262686099</v>
      </c>
      <c r="BY814">
        <v>0</v>
      </c>
      <c r="BZ814">
        <v>0</v>
      </c>
      <c r="CA814">
        <v>0</v>
      </c>
      <c r="CB814">
        <v>14278856.166105799</v>
      </c>
      <c r="CC814">
        <v>0</v>
      </c>
      <c r="CD814">
        <v>0</v>
      </c>
      <c r="CE814">
        <v>0</v>
      </c>
    </row>
    <row r="815" spans="1:83" x14ac:dyDescent="0.25">
      <c r="A815">
        <v>299</v>
      </c>
      <c r="B815" t="s">
        <v>94</v>
      </c>
      <c r="C815">
        <v>1</v>
      </c>
      <c r="D815">
        <v>2023</v>
      </c>
      <c r="E815">
        <v>2021</v>
      </c>
      <c r="F815">
        <v>0.25713086026106102</v>
      </c>
      <c r="G815">
        <v>2.13670411110671E-2</v>
      </c>
      <c r="H815">
        <v>0.202616887186228</v>
      </c>
      <c r="I815">
        <v>0.51888521144164301</v>
      </c>
      <c r="J815">
        <v>263.32972451313998</v>
      </c>
      <c r="K815">
        <v>128.226923914568</v>
      </c>
      <c r="L815">
        <v>97.204758946526994</v>
      </c>
      <c r="M815">
        <v>79.946127989441493</v>
      </c>
      <c r="N815">
        <v>101181.95812212701</v>
      </c>
      <c r="O815">
        <v>17329.2616965946</v>
      </c>
      <c r="P815">
        <v>216771.91283643901</v>
      </c>
      <c r="Q815">
        <v>674976.66250272596</v>
      </c>
      <c r="R815">
        <v>1955.3112038623699</v>
      </c>
      <c r="S815">
        <v>103995584.110798</v>
      </c>
      <c r="T815">
        <v>53186.205809783001</v>
      </c>
      <c r="U815">
        <v>58.111999999999902</v>
      </c>
      <c r="V815">
        <v>28768.703560808699</v>
      </c>
      <c r="W815">
        <v>1.0926135735429799E-3</v>
      </c>
      <c r="X815">
        <v>-1.9208336220589599</v>
      </c>
      <c r="Y815">
        <v>-1.9208336220589599</v>
      </c>
      <c r="Z815">
        <v>-5.5831294825184399</v>
      </c>
      <c r="AA815">
        <v>-1.86806149627968</v>
      </c>
      <c r="AB815">
        <v>135.102800598572</v>
      </c>
      <c r="AC815">
        <v>0</v>
      </c>
      <c r="AD815">
        <v>0</v>
      </c>
      <c r="AE815">
        <v>0</v>
      </c>
      <c r="AF815">
        <v>13766222.760108201</v>
      </c>
      <c r="AG815">
        <v>0</v>
      </c>
      <c r="AH815">
        <v>0</v>
      </c>
      <c r="AI815">
        <v>0</v>
      </c>
      <c r="AJ815">
        <v>130.14775753662701</v>
      </c>
      <c r="AK815">
        <v>130.14775753662701</v>
      </c>
      <c r="AL815">
        <v>102.787888429045</v>
      </c>
      <c r="AM815">
        <v>81.814189485721201</v>
      </c>
      <c r="AN815">
        <v>128.226923914568</v>
      </c>
      <c r="AO815">
        <v>128.226923914568</v>
      </c>
      <c r="AP815">
        <v>97.204758946526994</v>
      </c>
      <c r="AQ815">
        <v>79.946127989441493</v>
      </c>
      <c r="AR815">
        <v>26740474.005761199</v>
      </c>
      <c r="AS815">
        <v>2222077.92106487</v>
      </c>
      <c r="AT815">
        <v>21071261.5336436</v>
      </c>
      <c r="AU815">
        <v>53961770.650329001</v>
      </c>
      <c r="AV815">
        <v>0.98527286151284199</v>
      </c>
      <c r="AW815">
        <v>0.98527286151284199</v>
      </c>
      <c r="AX815">
        <v>0.945711333752706</v>
      </c>
      <c r="AY815">
        <v>0.97719681813571302</v>
      </c>
      <c r="AZ815">
        <v>1.0254150225003</v>
      </c>
      <c r="BA815">
        <v>1.0254150225003</v>
      </c>
      <c r="BB815">
        <v>0.99870223026933402</v>
      </c>
      <c r="BC815">
        <v>1.05085370283756</v>
      </c>
      <c r="BD815">
        <v>0.87949145450809996</v>
      </c>
      <c r="BE815">
        <v>0.87949145450809996</v>
      </c>
      <c r="BF815">
        <v>0.83213337748111105</v>
      </c>
      <c r="BG815">
        <v>0.81932830311534299</v>
      </c>
      <c r="BH815">
        <v>0.20805409</v>
      </c>
      <c r="BI815">
        <v>0.20805409</v>
      </c>
      <c r="BJ815">
        <v>0.23356761100000001</v>
      </c>
      <c r="BK815">
        <v>0.32932171100000002</v>
      </c>
      <c r="BL815">
        <v>0.19574691499999999</v>
      </c>
      <c r="BM815">
        <v>0.19574691499999999</v>
      </c>
      <c r="BN815">
        <v>0.212636728</v>
      </c>
      <c r="BO815">
        <v>0.32846056800000001</v>
      </c>
      <c r="BP815">
        <v>0.20090065800000001</v>
      </c>
      <c r="BQ815">
        <v>0.20090065800000001</v>
      </c>
      <c r="BR815">
        <v>0.23331829000000001</v>
      </c>
      <c r="BS815">
        <v>0.26943362700000001</v>
      </c>
      <c r="BT815">
        <v>0.71193289699999995</v>
      </c>
      <c r="BU815">
        <v>0.71193289699999995</v>
      </c>
      <c r="BV815">
        <v>0.66426642700000005</v>
      </c>
      <c r="BW815">
        <v>0.66782604599999995</v>
      </c>
      <c r="BX815">
        <v>136.52474781737601</v>
      </c>
      <c r="BY815">
        <v>0</v>
      </c>
      <c r="BZ815">
        <v>0</v>
      </c>
      <c r="CA815">
        <v>0</v>
      </c>
      <c r="CB815">
        <v>13804949.494622599</v>
      </c>
      <c r="CC815">
        <v>0</v>
      </c>
      <c r="CD815">
        <v>0</v>
      </c>
      <c r="CE815">
        <v>0</v>
      </c>
    </row>
    <row r="816" spans="1:83" x14ac:dyDescent="0.25">
      <c r="A816">
        <v>321</v>
      </c>
      <c r="B816" t="s">
        <v>94</v>
      </c>
      <c r="C816">
        <v>1</v>
      </c>
      <c r="D816">
        <v>2024</v>
      </c>
      <c r="E816">
        <v>2022</v>
      </c>
      <c r="F816">
        <v>0.139268563700573</v>
      </c>
      <c r="G816">
        <v>2.2701725519466E-2</v>
      </c>
      <c r="H816">
        <v>0.23025429862187399</v>
      </c>
      <c r="I816">
        <v>0.60777541215808495</v>
      </c>
      <c r="J816">
        <v>142.77633552411601</v>
      </c>
      <c r="K816">
        <v>142.77633552411601</v>
      </c>
      <c r="L816">
        <v>111.75295309638101</v>
      </c>
      <c r="M816">
        <v>94.493847680323597</v>
      </c>
      <c r="N816">
        <v>102144.19735435399</v>
      </c>
      <c r="O816">
        <v>16650.200663591499</v>
      </c>
      <c r="P816">
        <v>215757.33700688</v>
      </c>
      <c r="Q816">
        <v>673529.19861767301</v>
      </c>
      <c r="R816">
        <v>1969.1122231172999</v>
      </c>
      <c r="S816">
        <v>104716913.894954</v>
      </c>
      <c r="T816">
        <v>53179.759216149199</v>
      </c>
      <c r="U816">
        <v>58.111999999999902</v>
      </c>
      <c r="V816">
        <v>28948.858793266802</v>
      </c>
      <c r="W816">
        <v>1.0927460070490099E-3</v>
      </c>
      <c r="X816">
        <v>-1.9167040490348799</v>
      </c>
      <c r="Y816">
        <v>-1.9167040490348799</v>
      </c>
      <c r="Z816">
        <v>-5.5802173691884702</v>
      </c>
      <c r="AA816">
        <v>-1.8656238419221001</v>
      </c>
      <c r="AB816">
        <v>14.545282036524499</v>
      </c>
      <c r="AC816">
        <v>14.545282036524499</v>
      </c>
      <c r="AD816">
        <v>14.545282036524499</v>
      </c>
      <c r="AE816">
        <v>14.545282036524499</v>
      </c>
      <c r="AF816">
        <v>1471720.1178941501</v>
      </c>
      <c r="AG816">
        <v>252058.99886170999</v>
      </c>
      <c r="AH816">
        <v>3153008.6098029101</v>
      </c>
      <c r="AI816">
        <v>9817725.9241741803</v>
      </c>
      <c r="AJ816">
        <v>130.14775753662701</v>
      </c>
      <c r="AK816">
        <v>130.14775753662701</v>
      </c>
      <c r="AL816">
        <v>102.787888429045</v>
      </c>
      <c r="AM816">
        <v>81.814189485721201</v>
      </c>
      <c r="AN816">
        <v>128.23105348759199</v>
      </c>
      <c r="AO816">
        <v>128.23105348759199</v>
      </c>
      <c r="AP816">
        <v>97.207671059856906</v>
      </c>
      <c r="AQ816">
        <v>79.9485656437991</v>
      </c>
      <c r="AR816">
        <v>14583774.193306901</v>
      </c>
      <c r="AS816">
        <v>2377254.63648882</v>
      </c>
      <c r="AT816">
        <v>24111519.562729999</v>
      </c>
      <c r="AU816">
        <v>63644365.502428897</v>
      </c>
      <c r="AV816">
        <v>0.98574135817933894</v>
      </c>
      <c r="AW816">
        <v>0.98574135817933894</v>
      </c>
      <c r="AX816">
        <v>0.94549001913486397</v>
      </c>
      <c r="AY816">
        <v>0.97709203991289295</v>
      </c>
      <c r="AZ816">
        <v>1.02668274152547</v>
      </c>
      <c r="BA816">
        <v>1.02668274152547</v>
      </c>
      <c r="BB816">
        <v>0.99846851476382903</v>
      </c>
      <c r="BC816">
        <v>1.0505607453579699</v>
      </c>
      <c r="BD816">
        <v>0.87990965217774497</v>
      </c>
      <c r="BE816">
        <v>0.87990965217774497</v>
      </c>
      <c r="BF816">
        <v>0.831938642286704</v>
      </c>
      <c r="BG816">
        <v>0.81924045206843599</v>
      </c>
      <c r="BH816">
        <v>0.20805409</v>
      </c>
      <c r="BI816">
        <v>0.20805409</v>
      </c>
      <c r="BJ816">
        <v>0.23356761100000001</v>
      </c>
      <c r="BK816">
        <v>0.32932171100000002</v>
      </c>
      <c r="BL816">
        <v>0.19574691499999999</v>
      </c>
      <c r="BM816">
        <v>0.19574691499999999</v>
      </c>
      <c r="BN816">
        <v>0.212636728</v>
      </c>
      <c r="BO816">
        <v>0.32846056800000001</v>
      </c>
      <c r="BP816">
        <v>0.20090065800000001</v>
      </c>
      <c r="BQ816">
        <v>0.20090065800000001</v>
      </c>
      <c r="BR816">
        <v>0.23331829000000001</v>
      </c>
      <c r="BS816">
        <v>0.26943362700000001</v>
      </c>
      <c r="BT816">
        <v>0.71193289699999995</v>
      </c>
      <c r="BU816">
        <v>0.71193289699999995</v>
      </c>
      <c r="BV816">
        <v>0.66426642700000005</v>
      </c>
      <c r="BW816">
        <v>0.66782604599999995</v>
      </c>
      <c r="BX816">
        <v>14.545282036524499</v>
      </c>
      <c r="BY816">
        <v>14.545282036524499</v>
      </c>
      <c r="BZ816">
        <v>14.545282036524499</v>
      </c>
      <c r="CA816">
        <v>14.545282036524499</v>
      </c>
      <c r="CB816">
        <v>1471720.1178941501</v>
      </c>
      <c r="CC816">
        <v>252058.99886170999</v>
      </c>
      <c r="CD816">
        <v>3153008.6098029101</v>
      </c>
      <c r="CE816">
        <v>9817725.9241741803</v>
      </c>
    </row>
    <row r="817" spans="1:83" x14ac:dyDescent="0.25">
      <c r="A817">
        <v>343</v>
      </c>
      <c r="B817" t="s">
        <v>94</v>
      </c>
      <c r="C817">
        <v>1</v>
      </c>
      <c r="D817">
        <v>2025</v>
      </c>
      <c r="E817">
        <v>2023</v>
      </c>
      <c r="F817">
        <v>0.13941839238178799</v>
      </c>
      <c r="G817">
        <v>2.27226524163885E-2</v>
      </c>
      <c r="H817">
        <v>0.230244975626651</v>
      </c>
      <c r="I817">
        <v>0.60761397957517005</v>
      </c>
      <c r="J817">
        <v>142.622026430505</v>
      </c>
      <c r="K817">
        <v>142.622026430505</v>
      </c>
      <c r="L817">
        <v>111.51492174996601</v>
      </c>
      <c r="M817">
        <v>94.269992450779</v>
      </c>
      <c r="N817">
        <v>102230.829066313</v>
      </c>
      <c r="O817">
        <v>16661.758577389101</v>
      </c>
      <c r="P817">
        <v>215926.324803995</v>
      </c>
      <c r="Q817">
        <v>674066.43169696606</v>
      </c>
      <c r="R817">
        <v>1966.7750554608899</v>
      </c>
      <c r="S817">
        <v>104579946.418983</v>
      </c>
      <c r="T817">
        <v>53173.313403894099</v>
      </c>
      <c r="U817">
        <v>58.111999999999902</v>
      </c>
      <c r="V817">
        <v>29130.142192926101</v>
      </c>
      <c r="W817">
        <v>1.09287845660703E-3</v>
      </c>
      <c r="X817">
        <v>-1.85573025847693</v>
      </c>
      <c r="Y817">
        <v>-1.85573025847693</v>
      </c>
      <c r="Z817">
        <v>-5.6029658314349202</v>
      </c>
      <c r="AA817">
        <v>-1.8741961872978601</v>
      </c>
      <c r="AB817">
        <v>14.329999152355599</v>
      </c>
      <c r="AC817">
        <v>14.329999152355599</v>
      </c>
      <c r="AD817">
        <v>14.329999152355599</v>
      </c>
      <c r="AE817">
        <v>14.329999152355599</v>
      </c>
      <c r="AF817">
        <v>1463726.26150595</v>
      </c>
      <c r="AG817">
        <v>238597.361395819</v>
      </c>
      <c r="AH817">
        <v>3091802.4564231099</v>
      </c>
      <c r="AI817">
        <v>9651672.8452780601</v>
      </c>
      <c r="AJ817">
        <v>130.14775753662701</v>
      </c>
      <c r="AK817">
        <v>130.14775753662701</v>
      </c>
      <c r="AL817">
        <v>102.787888429045</v>
      </c>
      <c r="AM817">
        <v>81.814189485721201</v>
      </c>
      <c r="AN817">
        <v>128.29202727814999</v>
      </c>
      <c r="AO817">
        <v>128.29202727814999</v>
      </c>
      <c r="AP817">
        <v>97.184922597610495</v>
      </c>
      <c r="AQ817">
        <v>79.939993298423303</v>
      </c>
      <c r="AR817">
        <v>14580368.0051082</v>
      </c>
      <c r="AS817">
        <v>2376333.7722030901</v>
      </c>
      <c r="AT817">
        <v>24079007.214275301</v>
      </c>
      <c r="AU817">
        <v>63544237.427396603</v>
      </c>
      <c r="AV817">
        <v>0.98578316009448397</v>
      </c>
      <c r="AW817">
        <v>0.98578316009448397</v>
      </c>
      <c r="AX817">
        <v>0.94552704598126103</v>
      </c>
      <c r="AY817">
        <v>0.977131008243177</v>
      </c>
      <c r="AZ817">
        <v>1.0267959405828699</v>
      </c>
      <c r="BA817">
        <v>1.0267959405828699</v>
      </c>
      <c r="BB817">
        <v>0.99850761632976803</v>
      </c>
      <c r="BC817">
        <v>1.0506696812112299</v>
      </c>
      <c r="BD817">
        <v>0.87994696613267898</v>
      </c>
      <c r="BE817">
        <v>0.87994696613267898</v>
      </c>
      <c r="BF817">
        <v>0.83197122228617204</v>
      </c>
      <c r="BG817">
        <v>0.81927312497049098</v>
      </c>
      <c r="BH817">
        <v>0.20805409</v>
      </c>
      <c r="BI817">
        <v>0.20805409</v>
      </c>
      <c r="BJ817">
        <v>0.23356761100000001</v>
      </c>
      <c r="BK817">
        <v>0.32932171100000002</v>
      </c>
      <c r="BL817">
        <v>0.19574691499999999</v>
      </c>
      <c r="BM817">
        <v>0.19574691499999999</v>
      </c>
      <c r="BN817">
        <v>0.212636728</v>
      </c>
      <c r="BO817">
        <v>0.32846056800000001</v>
      </c>
      <c r="BP817">
        <v>0.20090065800000001</v>
      </c>
      <c r="BQ817">
        <v>0.20090065800000001</v>
      </c>
      <c r="BR817">
        <v>0.23331829000000001</v>
      </c>
      <c r="BS817">
        <v>0.26943362700000001</v>
      </c>
      <c r="BT817">
        <v>0.71193289699999995</v>
      </c>
      <c r="BU817">
        <v>0.71193289699999995</v>
      </c>
      <c r="BV817">
        <v>0.66426642700000005</v>
      </c>
      <c r="BW817">
        <v>0.66782604599999995</v>
      </c>
      <c r="BX817">
        <v>14.329999152355599</v>
      </c>
      <c r="BY817">
        <v>14.329999152355599</v>
      </c>
      <c r="BZ817">
        <v>14.329999152355599</v>
      </c>
      <c r="CA817">
        <v>14.329999152355599</v>
      </c>
      <c r="CB817">
        <v>1463726.26150595</v>
      </c>
      <c r="CC817">
        <v>238597.361395819</v>
      </c>
      <c r="CD817">
        <v>3091802.4564231099</v>
      </c>
      <c r="CE817">
        <v>9651672.8452780601</v>
      </c>
    </row>
    <row r="818" spans="1:83" x14ac:dyDescent="0.25">
      <c r="A818">
        <v>365</v>
      </c>
      <c r="B818" t="s">
        <v>94</v>
      </c>
      <c r="C818">
        <v>1</v>
      </c>
      <c r="D818">
        <v>2026</v>
      </c>
      <c r="E818">
        <v>2024</v>
      </c>
      <c r="F818">
        <v>0.139509391501588</v>
      </c>
      <c r="G818">
        <v>2.27340247811617E-2</v>
      </c>
      <c r="H818">
        <v>0.23027835831177601</v>
      </c>
      <c r="I818">
        <v>0.60747822540547303</v>
      </c>
      <c r="J818">
        <v>142.39422824845499</v>
      </c>
      <c r="K818">
        <v>142.39422824845499</v>
      </c>
      <c r="L818">
        <v>111.28548905375401</v>
      </c>
      <c r="M818">
        <v>94.039942005569202</v>
      </c>
      <c r="N818">
        <v>102317.133340403</v>
      </c>
      <c r="O818">
        <v>16673.287868735701</v>
      </c>
      <c r="P818">
        <v>216098.56923703101</v>
      </c>
      <c r="Q818">
        <v>674614.49521321198</v>
      </c>
      <c r="R818">
        <v>1964.2475729780999</v>
      </c>
      <c r="S818">
        <v>104432892.16436</v>
      </c>
      <c r="T818">
        <v>53166.868372923098</v>
      </c>
      <c r="U818">
        <v>58.111999999999902</v>
      </c>
      <c r="V818">
        <v>29312.560824589898</v>
      </c>
      <c r="W818">
        <v>1.0930109222189999E-3</v>
      </c>
      <c r="X818">
        <v>-1.8502898329600701</v>
      </c>
      <c r="Y818">
        <v>-1.8502898329600701</v>
      </c>
      <c r="Z818">
        <v>-5.59915992007857</v>
      </c>
      <c r="AA818">
        <v>-1.87100802494005</v>
      </c>
      <c r="AB818">
        <v>14.096760544787999</v>
      </c>
      <c r="AC818">
        <v>14.096760544787999</v>
      </c>
      <c r="AD818">
        <v>14.096760544787999</v>
      </c>
      <c r="AE818">
        <v>14.096760544787999</v>
      </c>
      <c r="AF818">
        <v>1441123.51764298</v>
      </c>
      <c r="AG818">
        <v>234876.82092052299</v>
      </c>
      <c r="AH818">
        <v>3043861.6960780602</v>
      </c>
      <c r="AI818">
        <v>9502153.0789119005</v>
      </c>
      <c r="AJ818">
        <v>130.14775753662701</v>
      </c>
      <c r="AK818">
        <v>130.14775753662701</v>
      </c>
      <c r="AL818">
        <v>102.787888429045</v>
      </c>
      <c r="AM818">
        <v>81.814189485721201</v>
      </c>
      <c r="AN818">
        <v>128.297467703667</v>
      </c>
      <c r="AO818">
        <v>128.297467703667</v>
      </c>
      <c r="AP818">
        <v>97.188728508966804</v>
      </c>
      <c r="AQ818">
        <v>79.943181460781105</v>
      </c>
      <c r="AR818">
        <v>14569369.2386009</v>
      </c>
      <c r="AS818">
        <v>2374179.9584329599</v>
      </c>
      <c r="AT818">
        <v>24048634.961359698</v>
      </c>
      <c r="AU818">
        <v>63440708.005966797</v>
      </c>
      <c r="AV818">
        <v>0.98582477048775696</v>
      </c>
      <c r="AW818">
        <v>0.98582477048775696</v>
      </c>
      <c r="AX818">
        <v>0.945564758328309</v>
      </c>
      <c r="AY818">
        <v>0.977170732062005</v>
      </c>
      <c r="AZ818">
        <v>1.0269086286465701</v>
      </c>
      <c r="BA818">
        <v>1.0269086286465701</v>
      </c>
      <c r="BB818">
        <v>0.99854744180691002</v>
      </c>
      <c r="BC818">
        <v>1.0507807361163</v>
      </c>
      <c r="BD818">
        <v>0.87998410912801694</v>
      </c>
      <c r="BE818">
        <v>0.87998410912801694</v>
      </c>
      <c r="BF818">
        <v>0.83200440545909304</v>
      </c>
      <c r="BG818">
        <v>0.81930643131008296</v>
      </c>
      <c r="BH818">
        <v>0.20805409</v>
      </c>
      <c r="BI818">
        <v>0.20805409</v>
      </c>
      <c r="BJ818">
        <v>0.23356761100000001</v>
      </c>
      <c r="BK818">
        <v>0.32932171100000002</v>
      </c>
      <c r="BL818">
        <v>0.19574691499999999</v>
      </c>
      <c r="BM818">
        <v>0.19574691499999999</v>
      </c>
      <c r="BN818">
        <v>0.212636728</v>
      </c>
      <c r="BO818">
        <v>0.32846056800000001</v>
      </c>
      <c r="BP818">
        <v>0.20090065800000001</v>
      </c>
      <c r="BQ818">
        <v>0.20090065800000001</v>
      </c>
      <c r="BR818">
        <v>0.23331829000000001</v>
      </c>
      <c r="BS818">
        <v>0.26943362700000001</v>
      </c>
      <c r="BT818">
        <v>0.71193289699999995</v>
      </c>
      <c r="BU818">
        <v>0.71193289699999995</v>
      </c>
      <c r="BV818">
        <v>0.66426642700000005</v>
      </c>
      <c r="BW818">
        <v>0.66782604599999995</v>
      </c>
      <c r="BX818">
        <v>14.096760544787999</v>
      </c>
      <c r="BY818">
        <v>14.096760544787999</v>
      </c>
      <c r="BZ818">
        <v>14.096760544787999</v>
      </c>
      <c r="CA818">
        <v>14.096760544787999</v>
      </c>
      <c r="CB818">
        <v>1441123.51764298</v>
      </c>
      <c r="CC818">
        <v>234876.82092052299</v>
      </c>
      <c r="CD818">
        <v>3043861.6960780602</v>
      </c>
      <c r="CE818">
        <v>9502153.0789119005</v>
      </c>
    </row>
    <row r="819" spans="1:83" x14ac:dyDescent="0.25">
      <c r="A819">
        <v>387</v>
      </c>
      <c r="B819" t="s">
        <v>94</v>
      </c>
      <c r="C819">
        <v>1</v>
      </c>
      <c r="D819">
        <v>2027</v>
      </c>
      <c r="E819">
        <v>2025</v>
      </c>
      <c r="F819">
        <v>0.139566979110859</v>
      </c>
      <c r="G819">
        <v>2.2741238672313702E-2</v>
      </c>
      <c r="H819">
        <v>0.23029944097593899</v>
      </c>
      <c r="I819">
        <v>0.60739234124088703</v>
      </c>
      <c r="J819">
        <v>142.252787761565</v>
      </c>
      <c r="K819">
        <v>142.252787761565</v>
      </c>
      <c r="L819">
        <v>111.142509440011</v>
      </c>
      <c r="M819">
        <v>93.896335991345794</v>
      </c>
      <c r="N819">
        <v>102392.91488275</v>
      </c>
      <c r="O819">
        <v>16684.044682610402</v>
      </c>
      <c r="P819">
        <v>216252.28230866999</v>
      </c>
      <c r="Q819">
        <v>675100.88930457004</v>
      </c>
      <c r="R819">
        <v>1963.17754111045</v>
      </c>
      <c r="S819">
        <v>104363350.71445701</v>
      </c>
      <c r="T819">
        <v>53160.424123141398</v>
      </c>
      <c r="U819">
        <v>58.111999999999902</v>
      </c>
      <c r="V819">
        <v>29496.121797302199</v>
      </c>
      <c r="W819">
        <v>1.0931434038868599E-3</v>
      </c>
      <c r="X819">
        <v>-1.8448743335853699</v>
      </c>
      <c r="Y819">
        <v>-1.8448743335853699</v>
      </c>
      <c r="Z819">
        <v>-5.5952835475578402</v>
      </c>
      <c r="AA819">
        <v>-1.8677580528994</v>
      </c>
      <c r="AB819">
        <v>13.949904558524</v>
      </c>
      <c r="AC819">
        <v>13.949904558524</v>
      </c>
      <c r="AD819">
        <v>13.949904558524</v>
      </c>
      <c r="AE819">
        <v>13.949904558524</v>
      </c>
      <c r="AF819">
        <v>1427314.2448004</v>
      </c>
      <c r="AG819">
        <v>232590.77444566099</v>
      </c>
      <c r="AH819">
        <v>3014554.4160901899</v>
      </c>
      <c r="AI819">
        <v>9410807.8220212106</v>
      </c>
      <c r="AJ819">
        <v>130.14775753662701</v>
      </c>
      <c r="AK819">
        <v>130.14775753662701</v>
      </c>
      <c r="AL819">
        <v>102.787888429045</v>
      </c>
      <c r="AM819">
        <v>81.814189485721201</v>
      </c>
      <c r="AN819">
        <v>128.30288320304101</v>
      </c>
      <c r="AO819">
        <v>128.30288320304101</v>
      </c>
      <c r="AP819">
        <v>97.192604881487597</v>
      </c>
      <c r="AQ819">
        <v>79.946431432821797</v>
      </c>
      <c r="AR819">
        <v>14565677.589104</v>
      </c>
      <c r="AS819">
        <v>2373351.8672398599</v>
      </c>
      <c r="AT819">
        <v>24034821.3279154</v>
      </c>
      <c r="AU819">
        <v>63389499.930198297</v>
      </c>
      <c r="AV819">
        <v>0.98586127821581404</v>
      </c>
      <c r="AW819">
        <v>0.98586127821581404</v>
      </c>
      <c r="AX819">
        <v>0.94559838781136196</v>
      </c>
      <c r="AY819">
        <v>0.97720595885254202</v>
      </c>
      <c r="AZ819">
        <v>1.02700750449692</v>
      </c>
      <c r="BA819">
        <v>1.02700750449692</v>
      </c>
      <c r="BB819">
        <v>0.99858295564557198</v>
      </c>
      <c r="BC819">
        <v>1.0508792251954</v>
      </c>
      <c r="BD819">
        <v>0.88001669729329002</v>
      </c>
      <c r="BE819">
        <v>0.88001669729329002</v>
      </c>
      <c r="BF819">
        <v>0.83203399611145901</v>
      </c>
      <c r="BG819">
        <v>0.81933596712720802</v>
      </c>
      <c r="BH819">
        <v>0.20805409</v>
      </c>
      <c r="BI819">
        <v>0.20805409</v>
      </c>
      <c r="BJ819">
        <v>0.23356761100000001</v>
      </c>
      <c r="BK819">
        <v>0.32932171100000002</v>
      </c>
      <c r="BL819">
        <v>0.19574691499999999</v>
      </c>
      <c r="BM819">
        <v>0.19574691499999999</v>
      </c>
      <c r="BN819">
        <v>0.212636728</v>
      </c>
      <c r="BO819">
        <v>0.32846056800000001</v>
      </c>
      <c r="BP819">
        <v>0.20090065800000001</v>
      </c>
      <c r="BQ819">
        <v>0.20090065800000001</v>
      </c>
      <c r="BR819">
        <v>0.23331829000000001</v>
      </c>
      <c r="BS819">
        <v>0.26943362700000001</v>
      </c>
      <c r="BT819">
        <v>0.71193289699999995</v>
      </c>
      <c r="BU819">
        <v>0.71193289699999995</v>
      </c>
      <c r="BV819">
        <v>0.66426642700000005</v>
      </c>
      <c r="BW819">
        <v>0.66782604599999995</v>
      </c>
      <c r="BX819">
        <v>13.949904558524</v>
      </c>
      <c r="BY819">
        <v>13.949904558524</v>
      </c>
      <c r="BZ819">
        <v>13.949904558524</v>
      </c>
      <c r="CA819">
        <v>13.949904558524</v>
      </c>
      <c r="CB819">
        <v>1427314.2448004</v>
      </c>
      <c r="CC819">
        <v>232590.77444566099</v>
      </c>
      <c r="CD819">
        <v>3014554.4160901899</v>
      </c>
      <c r="CE819">
        <v>9410807.8220212106</v>
      </c>
    </row>
    <row r="820" spans="1:83" x14ac:dyDescent="0.25">
      <c r="A820">
        <v>409</v>
      </c>
      <c r="B820" t="s">
        <v>94</v>
      </c>
      <c r="C820">
        <v>1</v>
      </c>
      <c r="D820">
        <v>2028</v>
      </c>
      <c r="E820">
        <v>2026</v>
      </c>
      <c r="F820">
        <v>0.13959927183736501</v>
      </c>
      <c r="G820">
        <v>2.2745298236624498E-2</v>
      </c>
      <c r="H820">
        <v>0.230311250199633</v>
      </c>
      <c r="I820">
        <v>0.607344179726376</v>
      </c>
      <c r="J820">
        <v>142.17557368144199</v>
      </c>
      <c r="K820">
        <v>142.17557368144199</v>
      </c>
      <c r="L820">
        <v>111.0640006645</v>
      </c>
      <c r="M820">
        <v>93.817252563598998</v>
      </c>
      <c r="N820">
        <v>102460.8038089</v>
      </c>
      <c r="O820">
        <v>16694.224185587202</v>
      </c>
      <c r="P820">
        <v>216392.11640843499</v>
      </c>
      <c r="Q820">
        <v>675541.07154039899</v>
      </c>
      <c r="R820">
        <v>1963.19663482755</v>
      </c>
      <c r="S820">
        <v>104351715.948513</v>
      </c>
      <c r="T820">
        <v>53153.980654454201</v>
      </c>
      <c r="U820">
        <v>58.111999999999902</v>
      </c>
      <c r="V820">
        <v>29680.8322646255</v>
      </c>
      <c r="W820">
        <v>1.0932759016125499E-3</v>
      </c>
      <c r="X820">
        <v>-1.84012293464594</v>
      </c>
      <c r="Y820">
        <v>-1.84012293464594</v>
      </c>
      <c r="Z820">
        <v>-5.5918268440059</v>
      </c>
      <c r="AA820">
        <v>-1.86487600158342</v>
      </c>
      <c r="AB820">
        <v>13.8679390794612</v>
      </c>
      <c r="AC820">
        <v>13.8679390794612</v>
      </c>
      <c r="AD820">
        <v>13.8679390794612</v>
      </c>
      <c r="AE820">
        <v>13.8679390794612</v>
      </c>
      <c r="AF820">
        <v>1419978.7057624401</v>
      </c>
      <c r="AG820">
        <v>231373.31525745001</v>
      </c>
      <c r="AH820">
        <v>2998973.4768510899</v>
      </c>
      <c r="AI820">
        <v>9362258.0053658709</v>
      </c>
      <c r="AJ820">
        <v>130.14775753662701</v>
      </c>
      <c r="AK820">
        <v>130.14775753662701</v>
      </c>
      <c r="AL820">
        <v>102.787888429045</v>
      </c>
      <c r="AM820">
        <v>81.814189485721201</v>
      </c>
      <c r="AN820">
        <v>128.30763460198099</v>
      </c>
      <c r="AO820">
        <v>128.30763460198099</v>
      </c>
      <c r="AP820">
        <v>97.196061585039502</v>
      </c>
      <c r="AQ820">
        <v>79.949313484137704</v>
      </c>
      <c r="AR820">
        <v>14567423.561392</v>
      </c>
      <c r="AS820">
        <v>2373510.9007524699</v>
      </c>
      <c r="AT820">
        <v>24033374.160579201</v>
      </c>
      <c r="AU820">
        <v>63377407.325789899</v>
      </c>
      <c r="AV820">
        <v>0.98589396068392599</v>
      </c>
      <c r="AW820">
        <v>0.98589396068392599</v>
      </c>
      <c r="AX820">
        <v>0.94562896018218001</v>
      </c>
      <c r="AY820">
        <v>0.97723781695780099</v>
      </c>
      <c r="AZ820">
        <v>1.0270960254338599</v>
      </c>
      <c r="BA820">
        <v>1.0270960254338599</v>
      </c>
      <c r="BB820">
        <v>0.99861524107330302</v>
      </c>
      <c r="BC820">
        <v>1.05096830104858</v>
      </c>
      <c r="BD820">
        <v>0.88004587088828001</v>
      </c>
      <c r="BE820">
        <v>0.88004587088828001</v>
      </c>
      <c r="BF820">
        <v>0.832060896804385</v>
      </c>
      <c r="BG820">
        <v>0.819362678478327</v>
      </c>
      <c r="BH820">
        <v>0.20805409</v>
      </c>
      <c r="BI820">
        <v>0.20805409</v>
      </c>
      <c r="BJ820">
        <v>0.23356761100000001</v>
      </c>
      <c r="BK820">
        <v>0.32932171100000002</v>
      </c>
      <c r="BL820">
        <v>0.19574691499999999</v>
      </c>
      <c r="BM820">
        <v>0.19574691499999999</v>
      </c>
      <c r="BN820">
        <v>0.212636728</v>
      </c>
      <c r="BO820">
        <v>0.32846056800000001</v>
      </c>
      <c r="BP820">
        <v>0.20090065800000001</v>
      </c>
      <c r="BQ820">
        <v>0.20090065800000001</v>
      </c>
      <c r="BR820">
        <v>0.23331829000000001</v>
      </c>
      <c r="BS820">
        <v>0.26943362700000001</v>
      </c>
      <c r="BT820">
        <v>0.71193289699999995</v>
      </c>
      <c r="BU820">
        <v>0.71193289699999995</v>
      </c>
      <c r="BV820">
        <v>0.66426642700000005</v>
      </c>
      <c r="BW820">
        <v>0.66782604599999995</v>
      </c>
      <c r="BX820">
        <v>13.8679390794612</v>
      </c>
      <c r="BY820">
        <v>13.8679390794612</v>
      </c>
      <c r="BZ820">
        <v>13.8679390794612</v>
      </c>
      <c r="CA820">
        <v>13.8679390794612</v>
      </c>
      <c r="CB820">
        <v>1419978.7057624401</v>
      </c>
      <c r="CC820">
        <v>231373.31525745001</v>
      </c>
      <c r="CD820">
        <v>2998973.4768510899</v>
      </c>
      <c r="CE820">
        <v>9362258.0053658709</v>
      </c>
    </row>
    <row r="821" spans="1:83" x14ac:dyDescent="0.25">
      <c r="A821">
        <v>431</v>
      </c>
      <c r="B821" t="s">
        <v>94</v>
      </c>
      <c r="C821">
        <v>1</v>
      </c>
      <c r="D821">
        <v>2029</v>
      </c>
      <c r="E821">
        <v>2027</v>
      </c>
      <c r="F821">
        <v>0.139659740274658</v>
      </c>
      <c r="G821">
        <v>2.27528598659551E-2</v>
      </c>
      <c r="H821">
        <v>0.230333557345129</v>
      </c>
      <c r="I821">
        <v>0.60725384251425696</v>
      </c>
      <c r="J821">
        <v>142.02582023475901</v>
      </c>
      <c r="K821">
        <v>142.02582023475901</v>
      </c>
      <c r="L821">
        <v>110.91313613732299</v>
      </c>
      <c r="M821">
        <v>93.665852012040901</v>
      </c>
      <c r="N821">
        <v>102537.690220574</v>
      </c>
      <c r="O821">
        <v>16705.069707127099</v>
      </c>
      <c r="P821">
        <v>216547.82992244401</v>
      </c>
      <c r="Q821">
        <v>676034.07988020498</v>
      </c>
      <c r="R821">
        <v>1961.98849084178</v>
      </c>
      <c r="S821">
        <v>104274857.807373</v>
      </c>
      <c r="T821">
        <v>53147.5379667671</v>
      </c>
      <c r="U821">
        <v>58.111999999999902</v>
      </c>
      <c r="V821">
        <v>29866.699424919301</v>
      </c>
      <c r="W821">
        <v>1.0934084153980401E-3</v>
      </c>
      <c r="X821">
        <v>-1.8358693847104699</v>
      </c>
      <c r="Y821">
        <v>-1.8358693847104699</v>
      </c>
      <c r="Z821">
        <v>-5.5886843745652603</v>
      </c>
      <c r="AA821">
        <v>-1.86226955652314</v>
      </c>
      <c r="AB821">
        <v>13.713932082842801</v>
      </c>
      <c r="AC821">
        <v>13.713932082842801</v>
      </c>
      <c r="AD821">
        <v>13.713932082842801</v>
      </c>
      <c r="AE821">
        <v>13.713932082842801</v>
      </c>
      <c r="AF821">
        <v>1405140.5045887399</v>
      </c>
      <c r="AG821">
        <v>228943.456656895</v>
      </c>
      <c r="AH821">
        <v>2967586.7876879098</v>
      </c>
      <c r="AI821">
        <v>9264324.3742759209</v>
      </c>
      <c r="AJ821">
        <v>130.14775753662701</v>
      </c>
      <c r="AK821">
        <v>130.14775753662701</v>
      </c>
      <c r="AL821">
        <v>102.787888429045</v>
      </c>
      <c r="AM821">
        <v>81.814189485721201</v>
      </c>
      <c r="AN821">
        <v>128.31188815191601</v>
      </c>
      <c r="AO821">
        <v>128.31188815191601</v>
      </c>
      <c r="AP821">
        <v>97.199204054480106</v>
      </c>
      <c r="AQ821">
        <v>79.951919929197999</v>
      </c>
      <c r="AR821">
        <v>14562999.5585547</v>
      </c>
      <c r="AS821">
        <v>2372551.2272335701</v>
      </c>
      <c r="AT821">
        <v>24017998.9404299</v>
      </c>
      <c r="AU821">
        <v>63321308.081155501</v>
      </c>
      <c r="AV821">
        <v>0.98593095134089404</v>
      </c>
      <c r="AW821">
        <v>0.98593095134089404</v>
      </c>
      <c r="AX821">
        <v>0.94566298341989796</v>
      </c>
      <c r="AY821">
        <v>0.97727347625477201</v>
      </c>
      <c r="AZ821">
        <v>1.0271962204766301</v>
      </c>
      <c r="BA821">
        <v>1.0271962204766301</v>
      </c>
      <c r="BB821">
        <v>0.99865117072982501</v>
      </c>
      <c r="BC821">
        <v>1.0510680103048899</v>
      </c>
      <c r="BD821">
        <v>0.88007889013398499</v>
      </c>
      <c r="BE821">
        <v>0.88007889013398499</v>
      </c>
      <c r="BF821">
        <v>0.83209083392230299</v>
      </c>
      <c r="BG821">
        <v>0.81939257692942302</v>
      </c>
      <c r="BH821">
        <v>0.20805409</v>
      </c>
      <c r="BI821">
        <v>0.20805409</v>
      </c>
      <c r="BJ821">
        <v>0.23356761100000001</v>
      </c>
      <c r="BK821">
        <v>0.32932171100000002</v>
      </c>
      <c r="BL821">
        <v>0.19574691499999999</v>
      </c>
      <c r="BM821">
        <v>0.19574691499999999</v>
      </c>
      <c r="BN821">
        <v>0.212636728</v>
      </c>
      <c r="BO821">
        <v>0.32846056800000001</v>
      </c>
      <c r="BP821">
        <v>0.20090065800000001</v>
      </c>
      <c r="BQ821">
        <v>0.20090065800000001</v>
      </c>
      <c r="BR821">
        <v>0.23331829000000001</v>
      </c>
      <c r="BS821">
        <v>0.26943362700000001</v>
      </c>
      <c r="BT821">
        <v>0.71193289699999995</v>
      </c>
      <c r="BU821">
        <v>0.71193289699999995</v>
      </c>
      <c r="BV821">
        <v>0.66426642700000005</v>
      </c>
      <c r="BW821">
        <v>0.66782604599999995</v>
      </c>
      <c r="BX821">
        <v>13.713932082842801</v>
      </c>
      <c r="BY821">
        <v>13.713932082842801</v>
      </c>
      <c r="BZ821">
        <v>13.713932082842801</v>
      </c>
      <c r="CA821">
        <v>13.713932082842801</v>
      </c>
      <c r="CB821">
        <v>1405140.5045887399</v>
      </c>
      <c r="CC821">
        <v>228943.456656895</v>
      </c>
      <c r="CD821">
        <v>2967586.7876879098</v>
      </c>
      <c r="CE821">
        <v>9264324.3742759209</v>
      </c>
    </row>
    <row r="822" spans="1:83" x14ac:dyDescent="0.25">
      <c r="A822">
        <v>453</v>
      </c>
      <c r="B822" t="s">
        <v>94</v>
      </c>
      <c r="C822">
        <v>1</v>
      </c>
      <c r="D822">
        <v>2030</v>
      </c>
      <c r="E822">
        <v>2028</v>
      </c>
      <c r="F822">
        <v>0.139717504069649</v>
      </c>
      <c r="G822">
        <v>2.2760092441988799E-2</v>
      </c>
      <c r="H822">
        <v>0.23035479002175199</v>
      </c>
      <c r="I822">
        <v>0.60716761346660997</v>
      </c>
      <c r="J822">
        <v>141.88416098520801</v>
      </c>
      <c r="K822">
        <v>141.88416098520801</v>
      </c>
      <c r="L822">
        <v>110.77015981348001</v>
      </c>
      <c r="M822">
        <v>93.522295947915197</v>
      </c>
      <c r="N822">
        <v>102613.690665334</v>
      </c>
      <c r="O822">
        <v>16715.851753209201</v>
      </c>
      <c r="P822">
        <v>216701.97566198601</v>
      </c>
      <c r="Q822">
        <v>676521.87461030798</v>
      </c>
      <c r="R822">
        <v>1960.9110684826101</v>
      </c>
      <c r="S822">
        <v>104204963.455322</v>
      </c>
      <c r="T822">
        <v>53141.096059985197</v>
      </c>
      <c r="U822">
        <v>58.111999999999902</v>
      </c>
      <c r="V822">
        <v>30053.730521620499</v>
      </c>
      <c r="W822">
        <v>1.09354094524525E-3</v>
      </c>
      <c r="X822">
        <v>-1.83105513365623</v>
      </c>
      <c r="Y822">
        <v>-1.83105513365623</v>
      </c>
      <c r="Z822">
        <v>-5.5851871978026901</v>
      </c>
      <c r="AA822">
        <v>-1.8593521200437699</v>
      </c>
      <c r="AB822">
        <v>13.5674585822377</v>
      </c>
      <c r="AC822">
        <v>13.5674585822377</v>
      </c>
      <c r="AD822">
        <v>13.5674585822377</v>
      </c>
      <c r="AE822">
        <v>13.5674585822377</v>
      </c>
      <c r="AF822">
        <v>1391175.86518596</v>
      </c>
      <c r="AG822">
        <v>226645.34136484301</v>
      </c>
      <c r="AH822">
        <v>2938003.71354623</v>
      </c>
      <c r="AI822">
        <v>9172064.37895591</v>
      </c>
      <c r="AJ822">
        <v>130.14775753662701</v>
      </c>
      <c r="AK822">
        <v>130.14775753662701</v>
      </c>
      <c r="AL822">
        <v>102.787888429045</v>
      </c>
      <c r="AM822">
        <v>81.814189485721201</v>
      </c>
      <c r="AN822">
        <v>128.31670240297001</v>
      </c>
      <c r="AO822">
        <v>128.31670240297001</v>
      </c>
      <c r="AP822">
        <v>97.202701231242699</v>
      </c>
      <c r="AQ822">
        <v>79.954837365677406</v>
      </c>
      <c r="AR822">
        <v>14559257.4056467</v>
      </c>
      <c r="AS822">
        <v>2371714.6011572201</v>
      </c>
      <c r="AT822">
        <v>24004112.475975201</v>
      </c>
      <c r="AU822">
        <v>63269878.972543597</v>
      </c>
      <c r="AV822">
        <v>0.98596748970578396</v>
      </c>
      <c r="AW822">
        <v>0.98596748970578396</v>
      </c>
      <c r="AX822">
        <v>0.94569664109266005</v>
      </c>
      <c r="AY822">
        <v>0.97730873400773</v>
      </c>
      <c r="AZ822">
        <v>1.02729519635591</v>
      </c>
      <c r="BA822">
        <v>1.02729519635591</v>
      </c>
      <c r="BB822">
        <v>0.99868671433774503</v>
      </c>
      <c r="BC822">
        <v>1.05116660253377</v>
      </c>
      <c r="BD822">
        <v>0.88011150564684204</v>
      </c>
      <c r="BE822">
        <v>0.88011150564684204</v>
      </c>
      <c r="BF822">
        <v>0.83212044937885299</v>
      </c>
      <c r="BG822">
        <v>0.81942213870691405</v>
      </c>
      <c r="BH822">
        <v>0.20805409</v>
      </c>
      <c r="BI822">
        <v>0.20805409</v>
      </c>
      <c r="BJ822">
        <v>0.23356761100000001</v>
      </c>
      <c r="BK822">
        <v>0.32932171100000002</v>
      </c>
      <c r="BL822">
        <v>0.19574691499999999</v>
      </c>
      <c r="BM822">
        <v>0.19574691499999999</v>
      </c>
      <c r="BN822">
        <v>0.212636728</v>
      </c>
      <c r="BO822">
        <v>0.32846056800000001</v>
      </c>
      <c r="BP822">
        <v>0.20090065800000001</v>
      </c>
      <c r="BQ822">
        <v>0.20090065800000001</v>
      </c>
      <c r="BR822">
        <v>0.23331829000000001</v>
      </c>
      <c r="BS822">
        <v>0.26943362700000001</v>
      </c>
      <c r="BT822">
        <v>0.71193289699999995</v>
      </c>
      <c r="BU822">
        <v>0.71193289699999995</v>
      </c>
      <c r="BV822">
        <v>0.66426642700000005</v>
      </c>
      <c r="BW822">
        <v>0.66782604599999995</v>
      </c>
      <c r="BX822">
        <v>13.5674585822377</v>
      </c>
      <c r="BY822">
        <v>13.5674585822377</v>
      </c>
      <c r="BZ822">
        <v>13.5674585822377</v>
      </c>
      <c r="CA822">
        <v>13.5674585822377</v>
      </c>
      <c r="CB822">
        <v>1391175.86518596</v>
      </c>
      <c r="CC822">
        <v>226645.34136484301</v>
      </c>
      <c r="CD822">
        <v>2938003.71354623</v>
      </c>
      <c r="CE822">
        <v>9172064.37895591</v>
      </c>
    </row>
    <row r="823" spans="1:83" x14ac:dyDescent="0.25">
      <c r="A823">
        <v>475</v>
      </c>
      <c r="B823" t="s">
        <v>94</v>
      </c>
      <c r="C823">
        <v>1</v>
      </c>
      <c r="D823">
        <v>2031</v>
      </c>
      <c r="E823">
        <v>2029</v>
      </c>
      <c r="F823">
        <v>0.13972369531027601</v>
      </c>
      <c r="G823">
        <v>2.2760904803661199E-2</v>
      </c>
      <c r="H823">
        <v>0.23035693849512101</v>
      </c>
      <c r="I823">
        <v>0.60715846139094098</v>
      </c>
      <c r="J823">
        <v>141.87392534100999</v>
      </c>
      <c r="K823">
        <v>141.87392534100999</v>
      </c>
      <c r="L823">
        <v>110.75862838414</v>
      </c>
      <c r="M823">
        <v>93.510189501943401</v>
      </c>
      <c r="N823">
        <v>102673.439134723</v>
      </c>
      <c r="O823">
        <v>16725.4406550044</v>
      </c>
      <c r="P823">
        <v>216827.49892847199</v>
      </c>
      <c r="Q823">
        <v>676914.38890326896</v>
      </c>
      <c r="R823">
        <v>1962.0621804503101</v>
      </c>
      <c r="S823">
        <v>104253496.91730601</v>
      </c>
      <c r="T823">
        <v>53134.654934013997</v>
      </c>
      <c r="U823">
        <v>58.111999999999902</v>
      </c>
      <c r="V823">
        <v>30241.932843525999</v>
      </c>
      <c r="W823">
        <v>1.0936734911561399E-3</v>
      </c>
      <c r="X823">
        <v>-1.8262997474017599</v>
      </c>
      <c r="Y823">
        <v>-1.8262997474017599</v>
      </c>
      <c r="Z823">
        <v>-5.5817275966900404</v>
      </c>
      <c r="AA823">
        <v>-1.85646753556246</v>
      </c>
      <c r="AB823">
        <v>13.5524675517847</v>
      </c>
      <c r="AC823">
        <v>13.5524675517847</v>
      </c>
      <c r="AD823">
        <v>13.5524675517847</v>
      </c>
      <c r="AE823">
        <v>13.5524675517847</v>
      </c>
      <c r="AF823">
        <v>1390668.7131108099</v>
      </c>
      <c r="AG823">
        <v>226541.038485811</v>
      </c>
      <c r="AH823">
        <v>2936846.49356671</v>
      </c>
      <c r="AI823">
        <v>9168540.7537287697</v>
      </c>
      <c r="AJ823">
        <v>130.14775753662701</v>
      </c>
      <c r="AK823">
        <v>130.14775753662701</v>
      </c>
      <c r="AL823">
        <v>102.787888429045</v>
      </c>
      <c r="AM823">
        <v>81.814189485721201</v>
      </c>
      <c r="AN823">
        <v>128.32145778922501</v>
      </c>
      <c r="AO823">
        <v>128.32145778922501</v>
      </c>
      <c r="AP823">
        <v>97.206160832355394</v>
      </c>
      <c r="AQ823">
        <v>79.9577219501587</v>
      </c>
      <c r="AR823">
        <v>14566683.838304499</v>
      </c>
      <c r="AS823">
        <v>2372903.9187836</v>
      </c>
      <c r="AT823">
        <v>24015516.3772812</v>
      </c>
      <c r="AU823">
        <v>63298392.782936998</v>
      </c>
      <c r="AV823">
        <v>0.98599619447607101</v>
      </c>
      <c r="AW823">
        <v>0.98599619447607101</v>
      </c>
      <c r="AX823">
        <v>0.94572403053641796</v>
      </c>
      <c r="AY823">
        <v>0.97733708546694598</v>
      </c>
      <c r="AZ823">
        <v>1.02737295704238</v>
      </c>
      <c r="BA823">
        <v>1.02737295704238</v>
      </c>
      <c r="BB823">
        <v>0.99871563848995903</v>
      </c>
      <c r="BC823">
        <v>1.0512458870788199</v>
      </c>
      <c r="BD823">
        <v>0.88013712859978999</v>
      </c>
      <c r="BE823">
        <v>0.88013712859978999</v>
      </c>
      <c r="BF823">
        <v>0.83214454940761295</v>
      </c>
      <c r="BG823">
        <v>0.81944590991916</v>
      </c>
      <c r="BH823">
        <v>0.20805409</v>
      </c>
      <c r="BI823">
        <v>0.20805409</v>
      </c>
      <c r="BJ823">
        <v>0.23356761100000001</v>
      </c>
      <c r="BK823">
        <v>0.32932171100000002</v>
      </c>
      <c r="BL823">
        <v>0.19574691499999999</v>
      </c>
      <c r="BM823">
        <v>0.19574691499999999</v>
      </c>
      <c r="BN823">
        <v>0.212636728</v>
      </c>
      <c r="BO823">
        <v>0.32846056800000001</v>
      </c>
      <c r="BP823">
        <v>0.20090065800000001</v>
      </c>
      <c r="BQ823">
        <v>0.20090065800000001</v>
      </c>
      <c r="BR823">
        <v>0.23331829000000001</v>
      </c>
      <c r="BS823">
        <v>0.26943362700000001</v>
      </c>
      <c r="BT823">
        <v>0.71193289699999995</v>
      </c>
      <c r="BU823">
        <v>0.71193289699999995</v>
      </c>
      <c r="BV823">
        <v>0.66426642700000005</v>
      </c>
      <c r="BW823">
        <v>0.66782604599999995</v>
      </c>
      <c r="BX823">
        <v>13.5524675517847</v>
      </c>
      <c r="BY823">
        <v>13.5524675517847</v>
      </c>
      <c r="BZ823">
        <v>13.5524675517847</v>
      </c>
      <c r="CA823">
        <v>13.5524675517847</v>
      </c>
      <c r="CB823">
        <v>1390668.7131108099</v>
      </c>
      <c r="CC823">
        <v>226541.038485811</v>
      </c>
      <c r="CD823">
        <v>2936846.49356671</v>
      </c>
      <c r="CE823">
        <v>9168540.7537287697</v>
      </c>
    </row>
    <row r="824" spans="1:83" x14ac:dyDescent="0.25">
      <c r="A824">
        <v>497</v>
      </c>
      <c r="B824" t="s">
        <v>94</v>
      </c>
      <c r="C824">
        <v>1</v>
      </c>
      <c r="D824">
        <v>2032</v>
      </c>
      <c r="E824">
        <v>2030</v>
      </c>
      <c r="F824">
        <v>0.13967925420086899</v>
      </c>
      <c r="G824">
        <v>2.2755405650804101E-2</v>
      </c>
      <c r="H824">
        <v>0.23034048497857701</v>
      </c>
      <c r="I824">
        <v>0.607224855169749</v>
      </c>
      <c r="J824">
        <v>141.99129174617499</v>
      </c>
      <c r="K824">
        <v>141.99129174617499</v>
      </c>
      <c r="L824">
        <v>110.87507423091</v>
      </c>
      <c r="M824">
        <v>93.626139597281593</v>
      </c>
      <c r="N824">
        <v>102717.297275569</v>
      </c>
      <c r="O824">
        <v>16733.864883746399</v>
      </c>
      <c r="P824">
        <v>216925.06663892101</v>
      </c>
      <c r="Q824">
        <v>677213.81545507605</v>
      </c>
      <c r="R824">
        <v>1965.38738809447</v>
      </c>
      <c r="S824">
        <v>104417522.904723</v>
      </c>
      <c r="T824">
        <v>53128.214588758703</v>
      </c>
      <c r="U824">
        <v>58.111999999999902</v>
      </c>
      <c r="V824">
        <v>30431.313725076299</v>
      </c>
      <c r="W824">
        <v>1.0938060531326601E-3</v>
      </c>
      <c r="X824">
        <v>-1.82256388591827</v>
      </c>
      <c r="Y824">
        <v>-1.82256388591827</v>
      </c>
      <c r="Z824">
        <v>-5.5789122936008697</v>
      </c>
      <c r="AA824">
        <v>-1.85414798390596</v>
      </c>
      <c r="AB824">
        <v>13.6660980954663</v>
      </c>
      <c r="AC824">
        <v>13.6660980954663</v>
      </c>
      <c r="AD824">
        <v>13.6660980954663</v>
      </c>
      <c r="AE824">
        <v>13.6660980954663</v>
      </c>
      <c r="AF824">
        <v>1403145.2910140301</v>
      </c>
      <c r="AG824">
        <v>228571.51268119199</v>
      </c>
      <c r="AH824">
        <v>2963185.87015113</v>
      </c>
      <c r="AI824">
        <v>9250778.4409847595</v>
      </c>
      <c r="AJ824">
        <v>130.14775753662701</v>
      </c>
      <c r="AK824">
        <v>130.14775753662701</v>
      </c>
      <c r="AL824">
        <v>102.787888429045</v>
      </c>
      <c r="AM824">
        <v>81.814189485721201</v>
      </c>
      <c r="AN824">
        <v>128.325193650708</v>
      </c>
      <c r="AO824">
        <v>128.325193650708</v>
      </c>
      <c r="AP824">
        <v>97.208976135444502</v>
      </c>
      <c r="AQ824">
        <v>79.960041501815198</v>
      </c>
      <c r="AR824">
        <v>14584961.724834001</v>
      </c>
      <c r="AS824">
        <v>2376063.0907491101</v>
      </c>
      <c r="AT824">
        <v>24051582.866135601</v>
      </c>
      <c r="AU824">
        <v>63404915.223004602</v>
      </c>
      <c r="AV824">
        <v>0.98601725345701896</v>
      </c>
      <c r="AW824">
        <v>0.98601725345701896</v>
      </c>
      <c r="AX824">
        <v>0.94574530830995496</v>
      </c>
      <c r="AY824">
        <v>0.97735870124866397</v>
      </c>
      <c r="AZ824">
        <v>1.02743000808567</v>
      </c>
      <c r="BA824">
        <v>1.02743000808567</v>
      </c>
      <c r="BB824">
        <v>0.99873810851768097</v>
      </c>
      <c r="BC824">
        <v>1.05130633818122</v>
      </c>
      <c r="BD824">
        <v>0.88015592663483899</v>
      </c>
      <c r="BE824">
        <v>0.88015592663483899</v>
      </c>
      <c r="BF824">
        <v>0.83216327176498195</v>
      </c>
      <c r="BG824">
        <v>0.81946403361893805</v>
      </c>
      <c r="BH824">
        <v>0.20805409</v>
      </c>
      <c r="BI824">
        <v>0.20805409</v>
      </c>
      <c r="BJ824">
        <v>0.23356761100000001</v>
      </c>
      <c r="BK824">
        <v>0.32932171100000002</v>
      </c>
      <c r="BL824">
        <v>0.19574691499999999</v>
      </c>
      <c r="BM824">
        <v>0.19574691499999999</v>
      </c>
      <c r="BN824">
        <v>0.212636728</v>
      </c>
      <c r="BO824">
        <v>0.32846056800000001</v>
      </c>
      <c r="BP824">
        <v>0.20090065800000001</v>
      </c>
      <c r="BQ824">
        <v>0.20090065800000001</v>
      </c>
      <c r="BR824">
        <v>0.23331829000000001</v>
      </c>
      <c r="BS824">
        <v>0.26943362700000001</v>
      </c>
      <c r="BT824">
        <v>0.71193289699999995</v>
      </c>
      <c r="BU824">
        <v>0.71193289699999995</v>
      </c>
      <c r="BV824">
        <v>0.66426642700000005</v>
      </c>
      <c r="BW824">
        <v>0.66782604599999995</v>
      </c>
      <c r="BX824">
        <v>13.6660980954663</v>
      </c>
      <c r="BY824">
        <v>13.6660980954663</v>
      </c>
      <c r="BZ824">
        <v>13.6660980954663</v>
      </c>
      <c r="CA824">
        <v>13.6660980954663</v>
      </c>
      <c r="CB824">
        <v>1403145.2910140301</v>
      </c>
      <c r="CC824">
        <v>228571.51268119199</v>
      </c>
      <c r="CD824">
        <v>2963185.87015113</v>
      </c>
      <c r="CE824">
        <v>9250778.4409847595</v>
      </c>
    </row>
    <row r="825" spans="1:83" x14ac:dyDescent="0.25">
      <c r="A825">
        <v>519</v>
      </c>
      <c r="B825" t="s">
        <v>94</v>
      </c>
      <c r="C825">
        <v>1</v>
      </c>
      <c r="D825">
        <v>2033</v>
      </c>
      <c r="E825">
        <v>2031</v>
      </c>
      <c r="F825">
        <v>0.13967496658136599</v>
      </c>
      <c r="G825">
        <v>2.2754891314082801E-2</v>
      </c>
      <c r="H825">
        <v>0.23033902576881399</v>
      </c>
      <c r="I825">
        <v>0.60723111633573601</v>
      </c>
      <c r="J825">
        <v>142.005012045857</v>
      </c>
      <c r="K825">
        <v>142.005012045857</v>
      </c>
      <c r="L825">
        <v>110.888240848858</v>
      </c>
      <c r="M825">
        <v>93.638887595478593</v>
      </c>
      <c r="N825">
        <v>102774.010207338</v>
      </c>
      <c r="O825">
        <v>16743.239604199702</v>
      </c>
      <c r="P825">
        <v>217045.322860327</v>
      </c>
      <c r="Q825">
        <v>677588.72695098701</v>
      </c>
      <c r="R825">
        <v>1966.9613285155399</v>
      </c>
      <c r="S825">
        <v>104488477.174556</v>
      </c>
      <c r="T825">
        <v>53121.775024124901</v>
      </c>
      <c r="U825">
        <v>58.111999999999902</v>
      </c>
      <c r="V825">
        <v>30621.8805466419</v>
      </c>
      <c r="W825">
        <v>1.09393863117675E-3</v>
      </c>
      <c r="X825">
        <v>-1.8198231067719699</v>
      </c>
      <c r="Y825">
        <v>-1.8198231067719699</v>
      </c>
      <c r="Z825">
        <v>-5.5767251961885496</v>
      </c>
      <c r="AA825">
        <v>-1.85237950624456</v>
      </c>
      <c r="AB825">
        <v>13.677077616001901</v>
      </c>
      <c r="AC825">
        <v>13.677077616001901</v>
      </c>
      <c r="AD825">
        <v>13.677077616001901</v>
      </c>
      <c r="AE825">
        <v>13.677077616001901</v>
      </c>
      <c r="AF825">
        <v>1404872.4473439101</v>
      </c>
      <c r="AG825">
        <v>228870.36883068999</v>
      </c>
      <c r="AH825">
        <v>2966900.9732769299</v>
      </c>
      <c r="AI825">
        <v>9262305.9166079294</v>
      </c>
      <c r="AJ825">
        <v>130.14775753662701</v>
      </c>
      <c r="AK825">
        <v>130.14775753662701</v>
      </c>
      <c r="AL825">
        <v>102.787888429045</v>
      </c>
      <c r="AM825">
        <v>81.814189485721201</v>
      </c>
      <c r="AN825">
        <v>128.32793442985499</v>
      </c>
      <c r="AO825">
        <v>128.32793442985499</v>
      </c>
      <c r="AP825">
        <v>97.211163232856805</v>
      </c>
      <c r="AQ825">
        <v>79.961809979476598</v>
      </c>
      <c r="AR825">
        <v>14594424.557494</v>
      </c>
      <c r="AS825">
        <v>2377623.9416810502</v>
      </c>
      <c r="AT825">
        <v>24067774.036454301</v>
      </c>
      <c r="AU825">
        <v>63448654.638926998</v>
      </c>
      <c r="AV825">
        <v>0.98604447376494198</v>
      </c>
      <c r="AW825">
        <v>0.98604447376494198</v>
      </c>
      <c r="AX825">
        <v>0.945771522836232</v>
      </c>
      <c r="AY825">
        <v>0.97738575496525804</v>
      </c>
      <c r="AZ825">
        <v>1.02750375334605</v>
      </c>
      <c r="BA825">
        <v>1.02750375334605</v>
      </c>
      <c r="BB825">
        <v>0.99876579191844295</v>
      </c>
      <c r="BC825">
        <v>1.0513819997920499</v>
      </c>
      <c r="BD825">
        <v>0.88018022450108802</v>
      </c>
      <c r="BE825">
        <v>0.88018022450108802</v>
      </c>
      <c r="BF825">
        <v>0.83218633798139696</v>
      </c>
      <c r="BG825">
        <v>0.819486716742028</v>
      </c>
      <c r="BH825">
        <v>0.20805409</v>
      </c>
      <c r="BI825">
        <v>0.20805409</v>
      </c>
      <c r="BJ825">
        <v>0.23356761100000001</v>
      </c>
      <c r="BK825">
        <v>0.32932171100000002</v>
      </c>
      <c r="BL825">
        <v>0.19574691499999999</v>
      </c>
      <c r="BM825">
        <v>0.19574691499999999</v>
      </c>
      <c r="BN825">
        <v>0.212636728</v>
      </c>
      <c r="BO825">
        <v>0.32846056800000001</v>
      </c>
      <c r="BP825">
        <v>0.20090065800000001</v>
      </c>
      <c r="BQ825">
        <v>0.20090065800000001</v>
      </c>
      <c r="BR825">
        <v>0.23331829000000001</v>
      </c>
      <c r="BS825">
        <v>0.26943362700000001</v>
      </c>
      <c r="BT825">
        <v>0.71193289699999995</v>
      </c>
      <c r="BU825">
        <v>0.71193289699999995</v>
      </c>
      <c r="BV825">
        <v>0.66426642700000005</v>
      </c>
      <c r="BW825">
        <v>0.66782604599999995</v>
      </c>
      <c r="BX825">
        <v>13.677077616001901</v>
      </c>
      <c r="BY825">
        <v>13.677077616001901</v>
      </c>
      <c r="BZ825">
        <v>13.677077616001901</v>
      </c>
      <c r="CA825">
        <v>13.677077616001901</v>
      </c>
      <c r="CB825">
        <v>1404872.4473439101</v>
      </c>
      <c r="CC825">
        <v>228870.36883068999</v>
      </c>
      <c r="CD825">
        <v>2966900.9732769299</v>
      </c>
      <c r="CE825">
        <v>9262305.9166079294</v>
      </c>
    </row>
    <row r="826" spans="1:83" x14ac:dyDescent="0.25">
      <c r="A826">
        <v>541</v>
      </c>
      <c r="B826" t="s">
        <v>94</v>
      </c>
      <c r="C826">
        <v>1</v>
      </c>
      <c r="D826">
        <v>2034</v>
      </c>
      <c r="E826">
        <v>2032</v>
      </c>
      <c r="F826">
        <v>0.13966120755844899</v>
      </c>
      <c r="G826">
        <v>2.2753207480277201E-2</v>
      </c>
      <c r="H826">
        <v>0.23033395433243201</v>
      </c>
      <c r="I826">
        <v>0.60725163062884002</v>
      </c>
      <c r="J826">
        <v>142.04400125979899</v>
      </c>
      <c r="K826">
        <v>142.04400125979899</v>
      </c>
      <c r="L826">
        <v>110.926381936567</v>
      </c>
      <c r="M826">
        <v>93.676547525280895</v>
      </c>
      <c r="N826">
        <v>102827.66046384</v>
      </c>
      <c r="O826">
        <v>16752.390546717099</v>
      </c>
      <c r="P826">
        <v>217160.171118592</v>
      </c>
      <c r="Q826">
        <v>677945.641380399</v>
      </c>
      <c r="R826">
        <v>1968.9610477291201</v>
      </c>
      <c r="S826">
        <v>104582028.09363</v>
      </c>
      <c r="T826">
        <v>53115.336240017699</v>
      </c>
      <c r="U826">
        <v>58.111999999999902</v>
      </c>
      <c r="V826">
        <v>30813.640734810298</v>
      </c>
      <c r="W826">
        <v>1.09407122529035E-3</v>
      </c>
      <c r="X826">
        <v>-1.8162804447362899</v>
      </c>
      <c r="Y826">
        <v>-1.8162804447362899</v>
      </c>
      <c r="Z826">
        <v>-5.5740306603864003</v>
      </c>
      <c r="AA826">
        <v>-1.8501661283488999</v>
      </c>
      <c r="AB826">
        <v>13.712524167908599</v>
      </c>
      <c r="AC826">
        <v>13.712524167908599</v>
      </c>
      <c r="AD826">
        <v>13.712524167908599</v>
      </c>
      <c r="AE826">
        <v>13.712524167908599</v>
      </c>
      <c r="AF826">
        <v>1409291.0988010101</v>
      </c>
      <c r="AG826">
        <v>229592.077721674</v>
      </c>
      <c r="AH826">
        <v>2976239.2352537699</v>
      </c>
      <c r="AI826">
        <v>9291451.7942178901</v>
      </c>
      <c r="AJ826">
        <v>130.14775753662701</v>
      </c>
      <c r="AK826">
        <v>130.14775753662701</v>
      </c>
      <c r="AL826">
        <v>102.787888429045</v>
      </c>
      <c r="AM826">
        <v>81.814189485721201</v>
      </c>
      <c r="AN826">
        <v>128.33147709189001</v>
      </c>
      <c r="AO826">
        <v>128.33147709189001</v>
      </c>
      <c r="AP826">
        <v>97.213857768658997</v>
      </c>
      <c r="AQ826">
        <v>79.964023357372298</v>
      </c>
      <c r="AR826">
        <v>14606052.332467999</v>
      </c>
      <c r="AS826">
        <v>2379576.5839225501</v>
      </c>
      <c r="AT826">
        <v>24088792.082911398</v>
      </c>
      <c r="AU826">
        <v>63507607.094328001</v>
      </c>
      <c r="AV826">
        <v>0.98607021059219702</v>
      </c>
      <c r="AW826">
        <v>0.98607021059219702</v>
      </c>
      <c r="AX826">
        <v>0.94579654530865398</v>
      </c>
      <c r="AY826">
        <v>0.97741149647077397</v>
      </c>
      <c r="AZ826">
        <v>1.0275734826402101</v>
      </c>
      <c r="BA826">
        <v>1.0275734826402101</v>
      </c>
      <c r="BB826">
        <v>0.99879221647118299</v>
      </c>
      <c r="BC826">
        <v>1.05145399470712</v>
      </c>
      <c r="BD826">
        <v>0.88020319815693604</v>
      </c>
      <c r="BE826">
        <v>0.88020319815693604</v>
      </c>
      <c r="BF826">
        <v>0.83220835530713499</v>
      </c>
      <c r="BG826">
        <v>0.819508299644922</v>
      </c>
      <c r="BH826">
        <v>0.20805409</v>
      </c>
      <c r="BI826">
        <v>0.20805409</v>
      </c>
      <c r="BJ826">
        <v>0.23356761100000001</v>
      </c>
      <c r="BK826">
        <v>0.32932171100000002</v>
      </c>
      <c r="BL826">
        <v>0.19574691499999999</v>
      </c>
      <c r="BM826">
        <v>0.19574691499999999</v>
      </c>
      <c r="BN826">
        <v>0.212636728</v>
      </c>
      <c r="BO826">
        <v>0.32846056800000001</v>
      </c>
      <c r="BP826">
        <v>0.20090065800000001</v>
      </c>
      <c r="BQ826">
        <v>0.20090065800000001</v>
      </c>
      <c r="BR826">
        <v>0.23331829000000001</v>
      </c>
      <c r="BS826">
        <v>0.26943362700000001</v>
      </c>
      <c r="BT826">
        <v>0.71193289699999995</v>
      </c>
      <c r="BU826">
        <v>0.71193289699999995</v>
      </c>
      <c r="BV826">
        <v>0.66426642700000005</v>
      </c>
      <c r="BW826">
        <v>0.66782604599999995</v>
      </c>
      <c r="BX826">
        <v>13.712524167908599</v>
      </c>
      <c r="BY826">
        <v>13.712524167908599</v>
      </c>
      <c r="BZ826">
        <v>13.712524167908599</v>
      </c>
      <c r="CA826">
        <v>13.712524167908599</v>
      </c>
      <c r="CB826">
        <v>1409291.0988010101</v>
      </c>
      <c r="CC826">
        <v>229592.077721674</v>
      </c>
      <c r="CD826">
        <v>2976239.2352537699</v>
      </c>
      <c r="CE826">
        <v>9291451.7942178901</v>
      </c>
    </row>
    <row r="827" spans="1:83" x14ac:dyDescent="0.25">
      <c r="A827">
        <v>563</v>
      </c>
      <c r="B827" t="s">
        <v>94</v>
      </c>
      <c r="C827">
        <v>1</v>
      </c>
      <c r="D827">
        <v>2035</v>
      </c>
      <c r="E827">
        <v>2033</v>
      </c>
      <c r="F827">
        <v>0.13961854780941599</v>
      </c>
      <c r="G827">
        <v>2.2747926595707801E-2</v>
      </c>
      <c r="H827">
        <v>0.23031821391618601</v>
      </c>
      <c r="I827">
        <v>0.60731531167868802</v>
      </c>
      <c r="J827">
        <v>142.15664121452599</v>
      </c>
      <c r="K827">
        <v>142.15664121452599</v>
      </c>
      <c r="L827">
        <v>111.03824430804499</v>
      </c>
      <c r="M827">
        <v>93.787943910064598</v>
      </c>
      <c r="N827">
        <v>102872.17271613301</v>
      </c>
      <c r="O827">
        <v>16760.872179260201</v>
      </c>
      <c r="P827">
        <v>217258.935515769</v>
      </c>
      <c r="Q827">
        <v>678249.00498120103</v>
      </c>
      <c r="R827">
        <v>1972.2168170504301</v>
      </c>
      <c r="S827">
        <v>104742262.236735</v>
      </c>
      <c r="T827">
        <v>53108.8982363428</v>
      </c>
      <c r="U827">
        <v>58.111999999999902</v>
      </c>
      <c r="V827">
        <v>31006.601762676</v>
      </c>
      <c r="W827">
        <v>1.0942038354754299E-3</v>
      </c>
      <c r="X827">
        <v>-1.8129308543829099</v>
      </c>
      <c r="Y827">
        <v>-1.8129308543829099</v>
      </c>
      <c r="Z827">
        <v>-5.5714586532828099</v>
      </c>
      <c r="AA827">
        <v>-1.84806010793898</v>
      </c>
      <c r="AB827">
        <v>13.821814532282399</v>
      </c>
      <c r="AC827">
        <v>13.821814532282399</v>
      </c>
      <c r="AD827">
        <v>13.821814532282399</v>
      </c>
      <c r="AE827">
        <v>13.821814532282399</v>
      </c>
      <c r="AF827">
        <v>1421264.8517197201</v>
      </c>
      <c r="AG827">
        <v>231548.43510908599</v>
      </c>
      <c r="AH827">
        <v>3001547.6089999001</v>
      </c>
      <c r="AI827">
        <v>9370438.9181291405</v>
      </c>
      <c r="AJ827">
        <v>130.14775753662701</v>
      </c>
      <c r="AK827">
        <v>130.14775753662701</v>
      </c>
      <c r="AL827">
        <v>102.787888429045</v>
      </c>
      <c r="AM827">
        <v>81.814189485721201</v>
      </c>
      <c r="AN827">
        <v>128.334826682244</v>
      </c>
      <c r="AO827">
        <v>128.334826682244</v>
      </c>
      <c r="AP827">
        <v>97.216429775762606</v>
      </c>
      <c r="AQ827">
        <v>79.966129377782195</v>
      </c>
      <c r="AR827">
        <v>14623962.547766101</v>
      </c>
      <c r="AS827">
        <v>2382669.2928296402</v>
      </c>
      <c r="AT827">
        <v>24124050.7599058</v>
      </c>
      <c r="AU827">
        <v>63611579.636234</v>
      </c>
      <c r="AV827">
        <v>0.98609155319874597</v>
      </c>
      <c r="AW827">
        <v>0.98609155319874597</v>
      </c>
      <c r="AX827">
        <v>0.94581805271150099</v>
      </c>
      <c r="AY827">
        <v>0.97743336482222598</v>
      </c>
      <c r="AZ827">
        <v>1.02763130900023</v>
      </c>
      <c r="BA827">
        <v>1.02763130900023</v>
      </c>
      <c r="BB827">
        <v>0.99881492899499802</v>
      </c>
      <c r="BC827">
        <v>1.0515151596008201</v>
      </c>
      <c r="BD827">
        <v>0.88022224936681903</v>
      </c>
      <c r="BE827">
        <v>0.88022224936681903</v>
      </c>
      <c r="BF827">
        <v>0.83222727971581301</v>
      </c>
      <c r="BG827">
        <v>0.81952663511118196</v>
      </c>
      <c r="BH827">
        <v>0.20805409</v>
      </c>
      <c r="BI827">
        <v>0.20805409</v>
      </c>
      <c r="BJ827">
        <v>0.23356761100000001</v>
      </c>
      <c r="BK827">
        <v>0.32932171100000002</v>
      </c>
      <c r="BL827">
        <v>0.19574691499999999</v>
      </c>
      <c r="BM827">
        <v>0.19574691499999999</v>
      </c>
      <c r="BN827">
        <v>0.212636728</v>
      </c>
      <c r="BO827">
        <v>0.32846056800000001</v>
      </c>
      <c r="BP827">
        <v>0.20090065800000001</v>
      </c>
      <c r="BQ827">
        <v>0.20090065800000001</v>
      </c>
      <c r="BR827">
        <v>0.23331829000000001</v>
      </c>
      <c r="BS827">
        <v>0.26943362700000001</v>
      </c>
      <c r="BT827">
        <v>0.71193289699999995</v>
      </c>
      <c r="BU827">
        <v>0.71193289699999995</v>
      </c>
      <c r="BV827">
        <v>0.66426642700000005</v>
      </c>
      <c r="BW827">
        <v>0.66782604599999995</v>
      </c>
      <c r="BX827">
        <v>13.821814532282399</v>
      </c>
      <c r="BY827">
        <v>13.821814532282399</v>
      </c>
      <c r="BZ827">
        <v>13.821814532282399</v>
      </c>
      <c r="CA827">
        <v>13.821814532282399</v>
      </c>
      <c r="CB827">
        <v>1421264.8517197201</v>
      </c>
      <c r="CC827">
        <v>231548.43510908599</v>
      </c>
      <c r="CD827">
        <v>3001547.6089999001</v>
      </c>
      <c r="CE827">
        <v>9370438.9181291405</v>
      </c>
    </row>
    <row r="828" spans="1:83" x14ac:dyDescent="0.25">
      <c r="A828">
        <v>585</v>
      </c>
      <c r="B828" t="s">
        <v>94</v>
      </c>
      <c r="C828">
        <v>1</v>
      </c>
      <c r="D828">
        <v>2036</v>
      </c>
      <c r="E828">
        <v>2034</v>
      </c>
      <c r="F828">
        <v>0.13960607162187499</v>
      </c>
      <c r="G828">
        <v>2.27463940789508E-2</v>
      </c>
      <c r="H828">
        <v>0.23031371960654601</v>
      </c>
      <c r="I828">
        <v>0.60733381469262704</v>
      </c>
      <c r="J828">
        <v>142.19140667088001</v>
      </c>
      <c r="K828">
        <v>142.19140667088001</v>
      </c>
      <c r="L828">
        <v>111.072442772541</v>
      </c>
      <c r="M828">
        <v>93.821720815485904</v>
      </c>
      <c r="N828">
        <v>102926.36108843</v>
      </c>
      <c r="O828">
        <v>16770.069834577102</v>
      </c>
      <c r="P828">
        <v>217374.77667728401</v>
      </c>
      <c r="Q828">
        <v>678609.18050597899</v>
      </c>
      <c r="R828">
        <v>1974.1539357223201</v>
      </c>
      <c r="S828">
        <v>104832432.40536501</v>
      </c>
      <c r="T828">
        <v>53102.461013005297</v>
      </c>
      <c r="U828">
        <v>58.111999999999902</v>
      </c>
      <c r="V828">
        <v>31200.771150131401</v>
      </c>
      <c r="W828">
        <v>1.09433646173392E-3</v>
      </c>
      <c r="X828">
        <v>-1.8101531620006499</v>
      </c>
      <c r="Y828">
        <v>-1.8101531620006499</v>
      </c>
      <c r="Z828">
        <v>-5.5692479527586203</v>
      </c>
      <c r="AA828">
        <v>-1.8462709664894701</v>
      </c>
      <c r="AB828">
        <v>13.8538022962542</v>
      </c>
      <c r="AC828">
        <v>13.8538022962542</v>
      </c>
      <c r="AD828">
        <v>13.8538022962542</v>
      </c>
      <c r="AE828">
        <v>13.8538022962542</v>
      </c>
      <c r="AF828">
        <v>1425170.74259542</v>
      </c>
      <c r="AG828">
        <v>232201.80948425899</v>
      </c>
      <c r="AH828">
        <v>3009862.3397301198</v>
      </c>
      <c r="AI828">
        <v>9396327.6226407196</v>
      </c>
      <c r="AJ828">
        <v>130.14775753662701</v>
      </c>
      <c r="AK828">
        <v>130.14775753662701</v>
      </c>
      <c r="AL828">
        <v>102.787888429045</v>
      </c>
      <c r="AM828">
        <v>81.814189485721201</v>
      </c>
      <c r="AN828">
        <v>128.33760437462601</v>
      </c>
      <c r="AO828">
        <v>128.33760437462601</v>
      </c>
      <c r="AP828">
        <v>97.218640476286794</v>
      </c>
      <c r="AQ828">
        <v>79.967918519231702</v>
      </c>
      <c r="AR828">
        <v>14635244.0666789</v>
      </c>
      <c r="AS828">
        <v>2384559.8197474298</v>
      </c>
      <c r="AT828">
        <v>24144347.442681499</v>
      </c>
      <c r="AU828">
        <v>63668281.076257698</v>
      </c>
      <c r="AV828">
        <v>0.98611752460325397</v>
      </c>
      <c r="AW828">
        <v>0.98611752460325397</v>
      </c>
      <c r="AX828">
        <v>0.94584326793718299</v>
      </c>
      <c r="AY828">
        <v>0.977459317501296</v>
      </c>
      <c r="AZ828">
        <v>1.02770167921448</v>
      </c>
      <c r="BA828">
        <v>1.02770167921448</v>
      </c>
      <c r="BB828">
        <v>0.99884155710151001</v>
      </c>
      <c r="BC828">
        <v>1.05158775079198</v>
      </c>
      <c r="BD828">
        <v>0.880245432415108</v>
      </c>
      <c r="BE828">
        <v>0.880245432415108</v>
      </c>
      <c r="BF828">
        <v>0.832249466645547</v>
      </c>
      <c r="BG828">
        <v>0.81954839507203003</v>
      </c>
      <c r="BH828">
        <v>0.20805409</v>
      </c>
      <c r="BI828">
        <v>0.20805409</v>
      </c>
      <c r="BJ828">
        <v>0.23356761100000001</v>
      </c>
      <c r="BK828">
        <v>0.32932171100000002</v>
      </c>
      <c r="BL828">
        <v>0.19574691499999999</v>
      </c>
      <c r="BM828">
        <v>0.19574691499999999</v>
      </c>
      <c r="BN828">
        <v>0.212636728</v>
      </c>
      <c r="BO828">
        <v>0.32846056800000001</v>
      </c>
      <c r="BP828">
        <v>0.20090065800000001</v>
      </c>
      <c r="BQ828">
        <v>0.20090065800000001</v>
      </c>
      <c r="BR828">
        <v>0.23331829000000001</v>
      </c>
      <c r="BS828">
        <v>0.26943362700000001</v>
      </c>
      <c r="BT828">
        <v>0.71193289699999995</v>
      </c>
      <c r="BU828">
        <v>0.71193289699999995</v>
      </c>
      <c r="BV828">
        <v>0.66426642700000005</v>
      </c>
      <c r="BW828">
        <v>0.66782604599999995</v>
      </c>
      <c r="BX828">
        <v>13.8538022962542</v>
      </c>
      <c r="BY828">
        <v>13.8538022962542</v>
      </c>
      <c r="BZ828">
        <v>13.8538022962542</v>
      </c>
      <c r="CA828">
        <v>13.8538022962542</v>
      </c>
      <c r="CB828">
        <v>1425170.74259542</v>
      </c>
      <c r="CC828">
        <v>232201.80948425899</v>
      </c>
      <c r="CD828">
        <v>3009862.3397301198</v>
      </c>
      <c r="CE828">
        <v>9396327.6226407196</v>
      </c>
    </row>
    <row r="829" spans="1:83" x14ac:dyDescent="0.25">
      <c r="A829">
        <v>607</v>
      </c>
      <c r="B829" t="s">
        <v>94</v>
      </c>
      <c r="C829">
        <v>1</v>
      </c>
      <c r="D829">
        <v>2037</v>
      </c>
      <c r="E829">
        <v>2035</v>
      </c>
      <c r="F829">
        <v>0.139612247953499</v>
      </c>
      <c r="G829">
        <v>2.2747188861884399E-2</v>
      </c>
      <c r="H829">
        <v>0.230316047950342</v>
      </c>
      <c r="I829">
        <v>0.607324515234273</v>
      </c>
      <c r="J829">
        <v>142.1792527954</v>
      </c>
      <c r="K829">
        <v>142.1792527954</v>
      </c>
      <c r="L829">
        <v>111.05950059680799</v>
      </c>
      <c r="M829">
        <v>93.808310117352093</v>
      </c>
      <c r="N829">
        <v>102986.445156815</v>
      </c>
      <c r="O829">
        <v>16779.7034467667</v>
      </c>
      <c r="P829">
        <v>217501.00035647801</v>
      </c>
      <c r="Q829">
        <v>679003.90954682801</v>
      </c>
      <c r="R829">
        <v>1975.28956573963</v>
      </c>
      <c r="S829">
        <v>104880023.3152</v>
      </c>
      <c r="T829">
        <v>53096.0245699109</v>
      </c>
      <c r="U829">
        <v>58.111999999999902</v>
      </c>
      <c r="V829">
        <v>31396.156464160002</v>
      </c>
      <c r="W829">
        <v>1.0944691040677701E-3</v>
      </c>
      <c r="X829">
        <v>-1.8067730419438801</v>
      </c>
      <c r="Y829">
        <v>-1.8067730419438801</v>
      </c>
      <c r="Z829">
        <v>-5.5666561329545399</v>
      </c>
      <c r="AA829">
        <v>-1.84414766908641</v>
      </c>
      <c r="AB829">
        <v>13.838268300717299</v>
      </c>
      <c r="AC829">
        <v>13.838268300717299</v>
      </c>
      <c r="AD829">
        <v>13.838268300717299</v>
      </c>
      <c r="AE829">
        <v>13.838268300717299</v>
      </c>
      <c r="AF829">
        <v>1424322.59995821</v>
      </c>
      <c r="AG829">
        <v>232068.72579264501</v>
      </c>
      <c r="AH829">
        <v>3008090.48146878</v>
      </c>
      <c r="AI829">
        <v>9390775.9111717008</v>
      </c>
      <c r="AJ829">
        <v>130.14775753662701</v>
      </c>
      <c r="AK829">
        <v>130.14775753662701</v>
      </c>
      <c r="AL829">
        <v>102.787888429045</v>
      </c>
      <c r="AM829">
        <v>81.814189485721201</v>
      </c>
      <c r="AN829">
        <v>128.340984494683</v>
      </c>
      <c r="AO829">
        <v>128.340984494683</v>
      </c>
      <c r="AP829">
        <v>97.221232296090804</v>
      </c>
      <c r="AQ829">
        <v>79.970041816634705</v>
      </c>
      <c r="AR829">
        <v>14642535.8204506</v>
      </c>
      <c r="AS829">
        <v>2385725.6981897</v>
      </c>
      <c r="AT829">
        <v>24155552.4788967</v>
      </c>
      <c r="AU829">
        <v>63696209.317663401</v>
      </c>
      <c r="AV829">
        <v>0.98614630729417796</v>
      </c>
      <c r="AW829">
        <v>0.98614630729417796</v>
      </c>
      <c r="AX829">
        <v>0.94587072922295001</v>
      </c>
      <c r="AY829">
        <v>0.97748774561499896</v>
      </c>
      <c r="AZ829">
        <v>1.02777966997071</v>
      </c>
      <c r="BA829">
        <v>1.02777966997071</v>
      </c>
      <c r="BB829">
        <v>0.99887055712124495</v>
      </c>
      <c r="BC829">
        <v>1.05166726929939</v>
      </c>
      <c r="BD829">
        <v>0.88027112492293502</v>
      </c>
      <c r="BE829">
        <v>0.88027112492293502</v>
      </c>
      <c r="BF829">
        <v>0.83227362988824105</v>
      </c>
      <c r="BG829">
        <v>0.81957223055504502</v>
      </c>
      <c r="BH829">
        <v>0.20805409</v>
      </c>
      <c r="BI829">
        <v>0.20805409</v>
      </c>
      <c r="BJ829">
        <v>0.23356761100000001</v>
      </c>
      <c r="BK829">
        <v>0.32932171100000002</v>
      </c>
      <c r="BL829">
        <v>0.19574691499999999</v>
      </c>
      <c r="BM829">
        <v>0.19574691499999999</v>
      </c>
      <c r="BN829">
        <v>0.212636728</v>
      </c>
      <c r="BO829">
        <v>0.32846056800000001</v>
      </c>
      <c r="BP829">
        <v>0.20090065800000001</v>
      </c>
      <c r="BQ829">
        <v>0.20090065800000001</v>
      </c>
      <c r="BR829">
        <v>0.23331829000000001</v>
      </c>
      <c r="BS829">
        <v>0.26943362700000001</v>
      </c>
      <c r="BT829">
        <v>0.71193289699999995</v>
      </c>
      <c r="BU829">
        <v>0.71193289699999995</v>
      </c>
      <c r="BV829">
        <v>0.66426642700000005</v>
      </c>
      <c r="BW829">
        <v>0.66782604599999995</v>
      </c>
      <c r="BX829">
        <v>13.838268300717299</v>
      </c>
      <c r="BY829">
        <v>13.838268300717299</v>
      </c>
      <c r="BZ829">
        <v>13.838268300717299</v>
      </c>
      <c r="CA829">
        <v>13.838268300717299</v>
      </c>
      <c r="CB829">
        <v>1424322.59995821</v>
      </c>
      <c r="CC829">
        <v>232068.72579264501</v>
      </c>
      <c r="CD829">
        <v>3008090.48146878</v>
      </c>
      <c r="CE829">
        <v>9390775.9111717008</v>
      </c>
    </row>
    <row r="830" spans="1:83" x14ac:dyDescent="0.25">
      <c r="A830">
        <v>629</v>
      </c>
      <c r="B830" t="s">
        <v>94</v>
      </c>
      <c r="C830">
        <v>1</v>
      </c>
      <c r="D830">
        <v>2038</v>
      </c>
      <c r="E830">
        <v>2036</v>
      </c>
      <c r="F830">
        <v>0.139631274986841</v>
      </c>
      <c r="G830">
        <v>2.2749586819527299E-2</v>
      </c>
      <c r="H830">
        <v>0.23032308330397699</v>
      </c>
      <c r="I830">
        <v>0.60729605488965399</v>
      </c>
      <c r="J830">
        <v>142.134731275289</v>
      </c>
      <c r="K830">
        <v>142.134731275289</v>
      </c>
      <c r="L830">
        <v>111.01405576159399</v>
      </c>
      <c r="M830">
        <v>93.762368417642094</v>
      </c>
      <c r="N830">
        <v>103050.611081386</v>
      </c>
      <c r="O830">
        <v>16789.639884204102</v>
      </c>
      <c r="P830">
        <v>217634.41730077501</v>
      </c>
      <c r="Q830">
        <v>679422.57263081695</v>
      </c>
      <c r="R830">
        <v>1975.8715961226601</v>
      </c>
      <c r="S830">
        <v>104898210.7711</v>
      </c>
      <c r="T830">
        <v>53089.588906964796</v>
      </c>
      <c r="U830">
        <v>58.111999999999902</v>
      </c>
      <c r="V830">
        <v>31592.7653191309</v>
      </c>
      <c r="W830">
        <v>1.09460176247894E-3</v>
      </c>
      <c r="X830">
        <v>-1.8030270392641501</v>
      </c>
      <c r="Y830">
        <v>-1.8030270392641501</v>
      </c>
      <c r="Z830">
        <v>-5.5638334453769396</v>
      </c>
      <c r="AA830">
        <v>-1.8418218460051901</v>
      </c>
      <c r="AB830">
        <v>13.7900007779261</v>
      </c>
      <c r="AC830">
        <v>13.7900007779261</v>
      </c>
      <c r="AD830">
        <v>13.7900007779261</v>
      </c>
      <c r="AE830">
        <v>13.7900007779261</v>
      </c>
      <c r="AF830">
        <v>1420183.15882834</v>
      </c>
      <c r="AG830">
        <v>231392.12358428299</v>
      </c>
      <c r="AH830">
        <v>2999338.9641155601</v>
      </c>
      <c r="AI830">
        <v>9363464.4408656806</v>
      </c>
      <c r="AJ830">
        <v>130.14775753662701</v>
      </c>
      <c r="AK830">
        <v>130.14775753662701</v>
      </c>
      <c r="AL830">
        <v>102.787888429045</v>
      </c>
      <c r="AM830">
        <v>81.814189485721201</v>
      </c>
      <c r="AN830">
        <v>128.344730497363</v>
      </c>
      <c r="AO830">
        <v>128.344730497363</v>
      </c>
      <c r="AP830">
        <v>97.224054983668495</v>
      </c>
      <c r="AQ830">
        <v>79.972367639715998</v>
      </c>
      <c r="AR830">
        <v>14647070.9138072</v>
      </c>
      <c r="AS830">
        <v>2386390.9531502398</v>
      </c>
      <c r="AT830">
        <v>24160479.3378704</v>
      </c>
      <c r="AU830">
        <v>63704269.5662729</v>
      </c>
      <c r="AV830">
        <v>0.98617702832230603</v>
      </c>
      <c r="AW830">
        <v>0.98617702832230603</v>
      </c>
      <c r="AX830">
        <v>0.94589973947627903</v>
      </c>
      <c r="AY830">
        <v>0.97751788079009805</v>
      </c>
      <c r="AZ830">
        <v>1.0278629168120601</v>
      </c>
      <c r="BA830">
        <v>1.0278629168120601</v>
      </c>
      <c r="BB830">
        <v>0.99890119290159995</v>
      </c>
      <c r="BC830">
        <v>1.05175156668457</v>
      </c>
      <c r="BD830">
        <v>0.88029854766313997</v>
      </c>
      <c r="BE830">
        <v>0.88029854766313997</v>
      </c>
      <c r="BF830">
        <v>0.83229915607072702</v>
      </c>
      <c r="BG830">
        <v>0.81959749731954901</v>
      </c>
      <c r="BH830">
        <v>0.20805409</v>
      </c>
      <c r="BI830">
        <v>0.20805409</v>
      </c>
      <c r="BJ830">
        <v>0.23356761100000001</v>
      </c>
      <c r="BK830">
        <v>0.32932171100000002</v>
      </c>
      <c r="BL830">
        <v>0.19574691499999999</v>
      </c>
      <c r="BM830">
        <v>0.19574691499999999</v>
      </c>
      <c r="BN830">
        <v>0.212636728</v>
      </c>
      <c r="BO830">
        <v>0.32846056800000001</v>
      </c>
      <c r="BP830">
        <v>0.20090065800000001</v>
      </c>
      <c r="BQ830">
        <v>0.20090065800000001</v>
      </c>
      <c r="BR830">
        <v>0.23331829000000001</v>
      </c>
      <c r="BS830">
        <v>0.26943362700000001</v>
      </c>
      <c r="BT830">
        <v>0.71193289699999995</v>
      </c>
      <c r="BU830">
        <v>0.71193289699999995</v>
      </c>
      <c r="BV830">
        <v>0.66426642700000005</v>
      </c>
      <c r="BW830">
        <v>0.66782604599999995</v>
      </c>
      <c r="BX830">
        <v>13.7900007779261</v>
      </c>
      <c r="BY830">
        <v>13.7900007779261</v>
      </c>
      <c r="BZ830">
        <v>13.7900007779261</v>
      </c>
      <c r="CA830">
        <v>13.7900007779261</v>
      </c>
      <c r="CB830">
        <v>1420183.15882834</v>
      </c>
      <c r="CC830">
        <v>231392.12358428299</v>
      </c>
      <c r="CD830">
        <v>2999338.9641155601</v>
      </c>
      <c r="CE830">
        <v>9363464.4408656806</v>
      </c>
    </row>
    <row r="831" spans="1:83" x14ac:dyDescent="0.25">
      <c r="A831">
        <v>651</v>
      </c>
      <c r="B831" t="s">
        <v>94</v>
      </c>
      <c r="C831">
        <v>1</v>
      </c>
      <c r="D831">
        <v>2039</v>
      </c>
      <c r="E831">
        <v>2037</v>
      </c>
      <c r="F831">
        <v>0.139667577119333</v>
      </c>
      <c r="G831">
        <v>2.2754137871879101E-2</v>
      </c>
      <c r="H831">
        <v>0.23033647952282499</v>
      </c>
      <c r="I831">
        <v>0.60724180548596096</v>
      </c>
      <c r="J831">
        <v>142.04647908874301</v>
      </c>
      <c r="K831">
        <v>142.04647908874301</v>
      </c>
      <c r="L831">
        <v>110.924787204811</v>
      </c>
      <c r="M831">
        <v>93.6725834431019</v>
      </c>
      <c r="N831">
        <v>103120.278249569</v>
      </c>
      <c r="O831">
        <v>16799.9837691209</v>
      </c>
      <c r="P831">
        <v>217777.53147847601</v>
      </c>
      <c r="Q831">
        <v>679873.50223721203</v>
      </c>
      <c r="R831">
        <v>1975.70560049808</v>
      </c>
      <c r="S831">
        <v>104876684.69746201</v>
      </c>
      <c r="T831">
        <v>53083.154024072603</v>
      </c>
      <c r="U831">
        <v>58.111999999999902</v>
      </c>
      <c r="V831">
        <v>31790.605377096301</v>
      </c>
      <c r="W831">
        <v>1.09473443696936E-3</v>
      </c>
      <c r="X831">
        <v>-1.7990287663440701</v>
      </c>
      <c r="Y831">
        <v>-1.7990287663440701</v>
      </c>
      <c r="Z831">
        <v>-5.5608515426944596</v>
      </c>
      <c r="AA831">
        <v>-1.8393563610794601</v>
      </c>
      <c r="AB831">
        <v>13.6977503184601</v>
      </c>
      <c r="AC831">
        <v>13.6977503184601</v>
      </c>
      <c r="AD831">
        <v>13.6977503184601</v>
      </c>
      <c r="AE831">
        <v>13.6977503184601</v>
      </c>
      <c r="AF831">
        <v>1411561.54075757</v>
      </c>
      <c r="AG831">
        <v>229980.295070689</v>
      </c>
      <c r="AH831">
        <v>2981101.9088895801</v>
      </c>
      <c r="AI831">
        <v>9306560.7606227994</v>
      </c>
      <c r="AJ831">
        <v>130.14775753662701</v>
      </c>
      <c r="AK831">
        <v>130.14775753662701</v>
      </c>
      <c r="AL831">
        <v>102.787888429045</v>
      </c>
      <c r="AM831">
        <v>81.814189485721201</v>
      </c>
      <c r="AN831">
        <v>128.348728770283</v>
      </c>
      <c r="AO831">
        <v>128.348728770283</v>
      </c>
      <c r="AP831">
        <v>97.227036886350902</v>
      </c>
      <c r="AQ831">
        <v>79.974833124641705</v>
      </c>
      <c r="AR831">
        <v>14647872.448002901</v>
      </c>
      <c r="AS831">
        <v>2386378.5431516599</v>
      </c>
      <c r="AT831">
        <v>24156926.337239001</v>
      </c>
      <c r="AU831">
        <v>63685507.369069196</v>
      </c>
      <c r="AV831">
        <v>0.986210363476834</v>
      </c>
      <c r="AW831">
        <v>0.986210363476834</v>
      </c>
      <c r="AX831">
        <v>0.94593084017833795</v>
      </c>
      <c r="AY831">
        <v>0.97755031949400495</v>
      </c>
      <c r="AZ831">
        <v>1.0279532518302801</v>
      </c>
      <c r="BA831">
        <v>1.0279532518302801</v>
      </c>
      <c r="BB831">
        <v>0.99893403626447497</v>
      </c>
      <c r="BC831">
        <v>1.0518423122265601</v>
      </c>
      <c r="BD831">
        <v>0.88032830387046701</v>
      </c>
      <c r="BE831">
        <v>0.88032830387046701</v>
      </c>
      <c r="BF831">
        <v>0.83232652164341503</v>
      </c>
      <c r="BG831">
        <v>0.81962469547219796</v>
      </c>
      <c r="BH831">
        <v>0.20805409</v>
      </c>
      <c r="BI831">
        <v>0.20805409</v>
      </c>
      <c r="BJ831">
        <v>0.23356761100000001</v>
      </c>
      <c r="BK831">
        <v>0.32932171100000002</v>
      </c>
      <c r="BL831">
        <v>0.19574691499999999</v>
      </c>
      <c r="BM831">
        <v>0.19574691499999999</v>
      </c>
      <c r="BN831">
        <v>0.212636728</v>
      </c>
      <c r="BO831">
        <v>0.32846056800000001</v>
      </c>
      <c r="BP831">
        <v>0.20090065800000001</v>
      </c>
      <c r="BQ831">
        <v>0.20090065800000001</v>
      </c>
      <c r="BR831">
        <v>0.23331829000000001</v>
      </c>
      <c r="BS831">
        <v>0.26943362700000001</v>
      </c>
      <c r="BT831">
        <v>0.71193289699999995</v>
      </c>
      <c r="BU831">
        <v>0.71193289699999995</v>
      </c>
      <c r="BV831">
        <v>0.66426642700000005</v>
      </c>
      <c r="BW831">
        <v>0.66782604599999995</v>
      </c>
      <c r="BX831">
        <v>13.6977503184601</v>
      </c>
      <c r="BY831">
        <v>13.6977503184601</v>
      </c>
      <c r="BZ831">
        <v>13.6977503184601</v>
      </c>
      <c r="CA831">
        <v>13.6977503184601</v>
      </c>
      <c r="CB831">
        <v>1411561.54075757</v>
      </c>
      <c r="CC831">
        <v>229980.295070689</v>
      </c>
      <c r="CD831">
        <v>2981101.9088895801</v>
      </c>
      <c r="CE831">
        <v>9306560.7606227994</v>
      </c>
    </row>
    <row r="832" spans="1:83" x14ac:dyDescent="0.25">
      <c r="A832">
        <v>673</v>
      </c>
      <c r="B832" t="s">
        <v>94</v>
      </c>
      <c r="C832">
        <v>1</v>
      </c>
      <c r="D832">
        <v>2040</v>
      </c>
      <c r="E832">
        <v>2038</v>
      </c>
      <c r="F832">
        <v>0.139703332186285</v>
      </c>
      <c r="G832">
        <v>2.27586251623987E-2</v>
      </c>
      <c r="H832">
        <v>0.23034962812904</v>
      </c>
      <c r="I832">
        <v>0.60718841452227501</v>
      </c>
      <c r="J832">
        <v>141.96024331466199</v>
      </c>
      <c r="K832">
        <v>141.96024331466199</v>
      </c>
      <c r="L832">
        <v>110.837409710614</v>
      </c>
      <c r="M832">
        <v>93.584663119680101</v>
      </c>
      <c r="N832">
        <v>103189.770696023</v>
      </c>
      <c r="O832">
        <v>16810.317084872</v>
      </c>
      <c r="P832">
        <v>217920.33870118699</v>
      </c>
      <c r="Q832">
        <v>680323.40556345996</v>
      </c>
      <c r="R832">
        <v>1975.5705401905</v>
      </c>
      <c r="S832">
        <v>104856804.24614599</v>
      </c>
      <c r="T832">
        <v>53076.7199211396</v>
      </c>
      <c r="U832">
        <v>58.111999999999902</v>
      </c>
      <c r="V832">
        <v>31989.6843480895</v>
      </c>
      <c r="W832">
        <v>1.0948671275409999E-3</v>
      </c>
      <c r="X832">
        <v>-1.7946902707352099</v>
      </c>
      <c r="Y832">
        <v>-1.7946902707352099</v>
      </c>
      <c r="Z832">
        <v>-5.5576547672012104</v>
      </c>
      <c r="AA832">
        <v>-1.83670241481131</v>
      </c>
      <c r="AB832">
        <v>13.607176048770199</v>
      </c>
      <c r="AC832">
        <v>13.607176048770199</v>
      </c>
      <c r="AD832">
        <v>13.607176048770199</v>
      </c>
      <c r="AE832">
        <v>13.607176048770199</v>
      </c>
      <c r="AF832">
        <v>1403175.7803400699</v>
      </c>
      <c r="AG832">
        <v>228600.336762911</v>
      </c>
      <c r="AH832">
        <v>2963337.2102942299</v>
      </c>
      <c r="AI832">
        <v>9251158.4358357508</v>
      </c>
      <c r="AJ832">
        <v>130.14775753662701</v>
      </c>
      <c r="AK832">
        <v>130.14775753662701</v>
      </c>
      <c r="AL832">
        <v>102.787888429045</v>
      </c>
      <c r="AM832">
        <v>81.814189485721201</v>
      </c>
      <c r="AN832">
        <v>128.35306726589101</v>
      </c>
      <c r="AO832">
        <v>128.35306726589101</v>
      </c>
      <c r="AP832">
        <v>97.230233661844196</v>
      </c>
      <c r="AQ832">
        <v>79.977487070909802</v>
      </c>
      <c r="AR832">
        <v>14648844.9555916</v>
      </c>
      <c r="AS832">
        <v>2386396.7035650499</v>
      </c>
      <c r="AT832">
        <v>24153725.8648993</v>
      </c>
      <c r="AU832">
        <v>63667836.722089998</v>
      </c>
      <c r="AV832">
        <v>0.98624359368724401</v>
      </c>
      <c r="AW832">
        <v>0.98624359368724401</v>
      </c>
      <c r="AX832">
        <v>0.94596185480028805</v>
      </c>
      <c r="AY832">
        <v>0.97758266397712401</v>
      </c>
      <c r="AZ832">
        <v>1.0280433073303099</v>
      </c>
      <c r="BA832">
        <v>1.0280433073303099</v>
      </c>
      <c r="BB832">
        <v>0.99896678872392797</v>
      </c>
      <c r="BC832">
        <v>1.0519327989949701</v>
      </c>
      <c r="BD832">
        <v>0.88035796640074604</v>
      </c>
      <c r="BE832">
        <v>0.88035796640074604</v>
      </c>
      <c r="BF832">
        <v>0.83235381147403598</v>
      </c>
      <c r="BG832">
        <v>0.81965181462565395</v>
      </c>
      <c r="BH832">
        <v>0.20805409</v>
      </c>
      <c r="BI832">
        <v>0.20805409</v>
      </c>
      <c r="BJ832">
        <v>0.23356761100000001</v>
      </c>
      <c r="BK832">
        <v>0.32932171100000002</v>
      </c>
      <c r="BL832">
        <v>0.19574691499999999</v>
      </c>
      <c r="BM832">
        <v>0.19574691499999999</v>
      </c>
      <c r="BN832">
        <v>0.212636728</v>
      </c>
      <c r="BO832">
        <v>0.32846056800000001</v>
      </c>
      <c r="BP832">
        <v>0.20090065800000001</v>
      </c>
      <c r="BQ832">
        <v>0.20090065800000001</v>
      </c>
      <c r="BR832">
        <v>0.23331829000000001</v>
      </c>
      <c r="BS832">
        <v>0.26943362700000001</v>
      </c>
      <c r="BT832">
        <v>0.71193289699999995</v>
      </c>
      <c r="BU832">
        <v>0.71193289699999995</v>
      </c>
      <c r="BV832">
        <v>0.66426642700000005</v>
      </c>
      <c r="BW832">
        <v>0.66782604599999995</v>
      </c>
      <c r="BX832">
        <v>13.607176048770199</v>
      </c>
      <c r="BY832">
        <v>13.607176048770199</v>
      </c>
      <c r="BZ832">
        <v>13.607176048770199</v>
      </c>
      <c r="CA832">
        <v>13.607176048770199</v>
      </c>
      <c r="CB832">
        <v>1403175.7803400699</v>
      </c>
      <c r="CC832">
        <v>228600.336762911</v>
      </c>
      <c r="CD832">
        <v>2963337.2102942299</v>
      </c>
      <c r="CE832">
        <v>9251158.4358357508</v>
      </c>
    </row>
    <row r="833" spans="1:83" x14ac:dyDescent="0.25">
      <c r="A833">
        <v>695</v>
      </c>
      <c r="B833" t="s">
        <v>94</v>
      </c>
      <c r="C833">
        <v>1</v>
      </c>
      <c r="D833">
        <v>2041</v>
      </c>
      <c r="E833">
        <v>2039</v>
      </c>
      <c r="F833">
        <v>0.139738241461518</v>
      </c>
      <c r="G833">
        <v>2.2763007515876101E-2</v>
      </c>
      <c r="H833">
        <v>0.230362465805769</v>
      </c>
      <c r="I833">
        <v>0.60713628521683605</v>
      </c>
      <c r="J833">
        <v>141.87629413235001</v>
      </c>
      <c r="K833">
        <v>141.87629413235001</v>
      </c>
      <c r="L833">
        <v>110.752323618435</v>
      </c>
      <c r="M833">
        <v>93.499035337671501</v>
      </c>
      <c r="N833">
        <v>103259.032896565</v>
      </c>
      <c r="O833">
        <v>16820.636336359701</v>
      </c>
      <c r="P833">
        <v>218062.75146072399</v>
      </c>
      <c r="Q833">
        <v>680771.98364245705</v>
      </c>
      <c r="R833">
        <v>1975.4733838125301</v>
      </c>
      <c r="S833">
        <v>104838938.64579301</v>
      </c>
      <c r="T833">
        <v>53070.286598071398</v>
      </c>
      <c r="U833">
        <v>58.111999999999902</v>
      </c>
      <c r="V833">
        <v>32190.009990425398</v>
      </c>
      <c r="W833">
        <v>1.0949998341958E-3</v>
      </c>
      <c r="X833">
        <v>-1.79036543336787</v>
      </c>
      <c r="Y833">
        <v>-1.79036543336787</v>
      </c>
      <c r="Z833">
        <v>-5.5544668397004902</v>
      </c>
      <c r="AA833">
        <v>-1.8340561771406501</v>
      </c>
      <c r="AB833">
        <v>13.518902029091</v>
      </c>
      <c r="AC833">
        <v>13.518902029091</v>
      </c>
      <c r="AD833">
        <v>13.518902029091</v>
      </c>
      <c r="AE833">
        <v>13.518902029091</v>
      </c>
      <c r="AF833">
        <v>1395012.4004438999</v>
      </c>
      <c r="AG833">
        <v>227257.02974833999</v>
      </c>
      <c r="AH833">
        <v>2946043.7090476798</v>
      </c>
      <c r="AI833">
        <v>9197225.4679099899</v>
      </c>
      <c r="AJ833">
        <v>130.14775753662701</v>
      </c>
      <c r="AK833">
        <v>130.14775753662701</v>
      </c>
      <c r="AL833">
        <v>102.787888429045</v>
      </c>
      <c r="AM833">
        <v>81.814189485721201</v>
      </c>
      <c r="AN833">
        <v>128.357392103259</v>
      </c>
      <c r="AO833">
        <v>128.357392103259</v>
      </c>
      <c r="AP833">
        <v>97.2334215893449</v>
      </c>
      <c r="AQ833">
        <v>79.980133308580506</v>
      </c>
      <c r="AR833">
        <v>14650008.923055099</v>
      </c>
      <c r="AS833">
        <v>2386449.5483506699</v>
      </c>
      <c r="AT833">
        <v>24150956.418904699</v>
      </c>
      <c r="AU833">
        <v>63651523.7554828</v>
      </c>
      <c r="AV833">
        <v>0.98627669260834305</v>
      </c>
      <c r="AW833">
        <v>0.98627669260834305</v>
      </c>
      <c r="AX833">
        <v>0.94599276449851999</v>
      </c>
      <c r="AY833">
        <v>0.97761489292514103</v>
      </c>
      <c r="AZ833">
        <v>1.0281330118655601</v>
      </c>
      <c r="BA833">
        <v>1.0281330118655601</v>
      </c>
      <c r="BB833">
        <v>0.998999430380488</v>
      </c>
      <c r="BC833">
        <v>1.05202296731602</v>
      </c>
      <c r="BD833">
        <v>0.88038751173726804</v>
      </c>
      <c r="BE833">
        <v>0.88038751173726804</v>
      </c>
      <c r="BF833">
        <v>0.83238100898205902</v>
      </c>
      <c r="BG833">
        <v>0.81967883690898602</v>
      </c>
      <c r="BH833">
        <v>0.20805409</v>
      </c>
      <c r="BI833">
        <v>0.20805409</v>
      </c>
      <c r="BJ833">
        <v>0.23356761100000001</v>
      </c>
      <c r="BK833">
        <v>0.32932171100000002</v>
      </c>
      <c r="BL833">
        <v>0.19574691499999999</v>
      </c>
      <c r="BM833">
        <v>0.19574691499999999</v>
      </c>
      <c r="BN833">
        <v>0.212636728</v>
      </c>
      <c r="BO833">
        <v>0.32846056800000001</v>
      </c>
      <c r="BP833">
        <v>0.20090065800000001</v>
      </c>
      <c r="BQ833">
        <v>0.20090065800000001</v>
      </c>
      <c r="BR833">
        <v>0.23331829000000001</v>
      </c>
      <c r="BS833">
        <v>0.26943362700000001</v>
      </c>
      <c r="BT833">
        <v>0.71193289699999995</v>
      </c>
      <c r="BU833">
        <v>0.71193289699999995</v>
      </c>
      <c r="BV833">
        <v>0.66426642700000005</v>
      </c>
      <c r="BW833">
        <v>0.66782604599999995</v>
      </c>
      <c r="BX833">
        <v>13.518902029091</v>
      </c>
      <c r="BY833">
        <v>13.518902029091</v>
      </c>
      <c r="BZ833">
        <v>13.518902029091</v>
      </c>
      <c r="CA833">
        <v>13.518902029091</v>
      </c>
      <c r="CB833">
        <v>1395012.4004438999</v>
      </c>
      <c r="CC833">
        <v>227257.02974833999</v>
      </c>
      <c r="CD833">
        <v>2946043.7090476798</v>
      </c>
      <c r="CE833">
        <v>9197225.4679099899</v>
      </c>
    </row>
    <row r="834" spans="1:83" x14ac:dyDescent="0.25">
      <c r="A834">
        <v>717</v>
      </c>
      <c r="B834" t="s">
        <v>94</v>
      </c>
      <c r="C834">
        <v>1</v>
      </c>
      <c r="D834">
        <v>2042</v>
      </c>
      <c r="E834">
        <v>2040</v>
      </c>
      <c r="F834">
        <v>0.13977231506294899</v>
      </c>
      <c r="G834">
        <v>2.2767286111946498E-2</v>
      </c>
      <c r="H834">
        <v>0.230374996936621</v>
      </c>
      <c r="I834">
        <v>0.60708540188848104</v>
      </c>
      <c r="J834">
        <v>141.79458949125501</v>
      </c>
      <c r="K834">
        <v>141.79458949125501</v>
      </c>
      <c r="L834">
        <v>110.669488369596</v>
      </c>
      <c r="M834">
        <v>93.415659731478399</v>
      </c>
      <c r="N834">
        <v>103328.068658687</v>
      </c>
      <c r="O834">
        <v>16830.9418176818</v>
      </c>
      <c r="P834">
        <v>218204.77663003799</v>
      </c>
      <c r="Q834">
        <v>681219.25910639495</v>
      </c>
      <c r="R834">
        <v>1975.4135264399199</v>
      </c>
      <c r="S834">
        <v>104823055.064833</v>
      </c>
      <c r="T834">
        <v>53063.854054773503</v>
      </c>
      <c r="U834">
        <v>58.111999999999902</v>
      </c>
      <c r="V834">
        <v>32391.590111002999</v>
      </c>
      <c r="W834">
        <v>1.0951325569357E-3</v>
      </c>
      <c r="X834">
        <v>-1.7860576830099699</v>
      </c>
      <c r="Y834">
        <v>-1.7860576830099699</v>
      </c>
      <c r="Z834">
        <v>-5.5512896970872099</v>
      </c>
      <c r="AA834">
        <v>-1.8314193918805901</v>
      </c>
      <c r="AB834">
        <v>13.4328896376378</v>
      </c>
      <c r="AC834">
        <v>13.4328896376378</v>
      </c>
      <c r="AD834">
        <v>13.4328896376378</v>
      </c>
      <c r="AE834">
        <v>13.4328896376378</v>
      </c>
      <c r="AF834">
        <v>1387067.1929887801</v>
      </c>
      <c r="AG834">
        <v>225949.75154115999</v>
      </c>
      <c r="AH834">
        <v>2929212.87445156</v>
      </c>
      <c r="AI834">
        <v>9144734.9246649109</v>
      </c>
      <c r="AJ834">
        <v>130.14775753662701</v>
      </c>
      <c r="AK834">
        <v>130.14775753662701</v>
      </c>
      <c r="AL834">
        <v>102.787888429045</v>
      </c>
      <c r="AM834">
        <v>81.814189485721201</v>
      </c>
      <c r="AN834">
        <v>128.36169985361701</v>
      </c>
      <c r="AO834">
        <v>128.36169985361701</v>
      </c>
      <c r="AP834">
        <v>97.236598731958196</v>
      </c>
      <c r="AQ834">
        <v>79.9827700938406</v>
      </c>
      <c r="AR834">
        <v>14651361.078382799</v>
      </c>
      <c r="AS834">
        <v>2386536.4857893898</v>
      </c>
      <c r="AT834">
        <v>24148610.989448301</v>
      </c>
      <c r="AU834">
        <v>63636546.511212803</v>
      </c>
      <c r="AV834">
        <v>0.98630966229691497</v>
      </c>
      <c r="AW834">
        <v>0.98630966229691497</v>
      </c>
      <c r="AX834">
        <v>0.94602357094795897</v>
      </c>
      <c r="AY834">
        <v>0.97764700816822503</v>
      </c>
      <c r="AZ834">
        <v>1.02822237095334</v>
      </c>
      <c r="BA834">
        <v>1.02822237095334</v>
      </c>
      <c r="BB834">
        <v>0.99903196300293096</v>
      </c>
      <c r="BC834">
        <v>1.05211282225919</v>
      </c>
      <c r="BD834">
        <v>0.88041694171599805</v>
      </c>
      <c r="BE834">
        <v>0.88041694171599805</v>
      </c>
      <c r="BF834">
        <v>0.83240811564125305</v>
      </c>
      <c r="BG834">
        <v>0.81970576385669203</v>
      </c>
      <c r="BH834">
        <v>0.20805409</v>
      </c>
      <c r="BI834">
        <v>0.20805409</v>
      </c>
      <c r="BJ834">
        <v>0.23356761100000001</v>
      </c>
      <c r="BK834">
        <v>0.32932171100000002</v>
      </c>
      <c r="BL834">
        <v>0.19574691499999999</v>
      </c>
      <c r="BM834">
        <v>0.19574691499999999</v>
      </c>
      <c r="BN834">
        <v>0.212636728</v>
      </c>
      <c r="BO834">
        <v>0.32846056800000001</v>
      </c>
      <c r="BP834">
        <v>0.20090065800000001</v>
      </c>
      <c r="BQ834">
        <v>0.20090065800000001</v>
      </c>
      <c r="BR834">
        <v>0.23331829000000001</v>
      </c>
      <c r="BS834">
        <v>0.26943362700000001</v>
      </c>
      <c r="BT834">
        <v>0.71193289699999995</v>
      </c>
      <c r="BU834">
        <v>0.71193289699999995</v>
      </c>
      <c r="BV834">
        <v>0.66426642700000005</v>
      </c>
      <c r="BW834">
        <v>0.66782604599999995</v>
      </c>
      <c r="BX834">
        <v>13.4328896376378</v>
      </c>
      <c r="BY834">
        <v>13.4328896376378</v>
      </c>
      <c r="BZ834">
        <v>13.4328896376378</v>
      </c>
      <c r="CA834">
        <v>13.4328896376378</v>
      </c>
      <c r="CB834">
        <v>1387067.1929887801</v>
      </c>
      <c r="CC834">
        <v>225949.75154115999</v>
      </c>
      <c r="CD834">
        <v>2929212.87445156</v>
      </c>
      <c r="CE834">
        <v>9144734.9246649109</v>
      </c>
    </row>
    <row r="835" spans="1:83" x14ac:dyDescent="0.25">
      <c r="A835">
        <v>739</v>
      </c>
      <c r="B835" t="s">
        <v>94</v>
      </c>
      <c r="C835">
        <v>1</v>
      </c>
      <c r="D835">
        <v>2043</v>
      </c>
      <c r="E835">
        <v>2041</v>
      </c>
      <c r="F835">
        <v>0.139805565456979</v>
      </c>
      <c r="G835">
        <v>2.2771462471558802E-2</v>
      </c>
      <c r="H835">
        <v>0.230387226067369</v>
      </c>
      <c r="I835">
        <v>0.60703574600409205</v>
      </c>
      <c r="J835">
        <v>141.71508745112399</v>
      </c>
      <c r="K835">
        <v>141.71508745112399</v>
      </c>
      <c r="L835">
        <v>110.58886192831901</v>
      </c>
      <c r="M835">
        <v>93.334494242896895</v>
      </c>
      <c r="N835">
        <v>103396.882063235</v>
      </c>
      <c r="O835">
        <v>16841.233837029798</v>
      </c>
      <c r="P835">
        <v>218346.421445866</v>
      </c>
      <c r="Q835">
        <v>681665.255879984</v>
      </c>
      <c r="R835">
        <v>1975.39033632203</v>
      </c>
      <c r="S835">
        <v>104809119.26409701</v>
      </c>
      <c r="T835">
        <v>53057.422291151197</v>
      </c>
      <c r="U835">
        <v>58.111999999999902</v>
      </c>
      <c r="V835">
        <v>32594.432565610001</v>
      </c>
      <c r="W835">
        <v>1.09526529576266E-3</v>
      </c>
      <c r="X835">
        <v>-1.78176675197559</v>
      </c>
      <c r="Y835">
        <v>-1.78176675197559</v>
      </c>
      <c r="Z835">
        <v>-5.5481231671993996</v>
      </c>
      <c r="AA835">
        <v>-1.82879190929756</v>
      </c>
      <c r="AB835">
        <v>13.349096666473301</v>
      </c>
      <c r="AC835">
        <v>13.349096666473301</v>
      </c>
      <c r="AD835">
        <v>13.349096666473301</v>
      </c>
      <c r="AE835">
        <v>13.349096666473301</v>
      </c>
      <c r="AF835">
        <v>1379336.3768848099</v>
      </c>
      <c r="AG835">
        <v>224677.86931202299</v>
      </c>
      <c r="AH835">
        <v>2912836.6563205998</v>
      </c>
      <c r="AI835">
        <v>9093661.7408746202</v>
      </c>
      <c r="AJ835">
        <v>130.14775753662701</v>
      </c>
      <c r="AK835">
        <v>130.14775753662701</v>
      </c>
      <c r="AL835">
        <v>102.787888429045</v>
      </c>
      <c r="AM835">
        <v>81.814189485721201</v>
      </c>
      <c r="AN835">
        <v>128.36599078465099</v>
      </c>
      <c r="AO835">
        <v>128.36599078465099</v>
      </c>
      <c r="AP835">
        <v>97.239765261846003</v>
      </c>
      <c r="AQ835">
        <v>79.985397576423594</v>
      </c>
      <c r="AR835">
        <v>14652898.1837651</v>
      </c>
      <c r="AS835">
        <v>2386656.9259995199</v>
      </c>
      <c r="AT835">
        <v>24146682.253819499</v>
      </c>
      <c r="AU835">
        <v>63622881.900513202</v>
      </c>
      <c r="AV835">
        <v>0.98634250493429398</v>
      </c>
      <c r="AW835">
        <v>0.98634250493429398</v>
      </c>
      <c r="AX835">
        <v>0.94605427589781099</v>
      </c>
      <c r="AY835">
        <v>0.97767901162419901</v>
      </c>
      <c r="AZ835">
        <v>1.0283113904499499</v>
      </c>
      <c r="BA835">
        <v>1.0283113904499499</v>
      </c>
      <c r="BB835">
        <v>0.999064388438476</v>
      </c>
      <c r="BC835">
        <v>1.0522023691405</v>
      </c>
      <c r="BD835">
        <v>0.88044625828407497</v>
      </c>
      <c r="BE835">
        <v>0.88044625828407497</v>
      </c>
      <c r="BF835">
        <v>0.83243513299074801</v>
      </c>
      <c r="BG835">
        <v>0.81973259707676605</v>
      </c>
      <c r="BH835">
        <v>0.20805409</v>
      </c>
      <c r="BI835">
        <v>0.20805409</v>
      </c>
      <c r="BJ835">
        <v>0.23356761100000001</v>
      </c>
      <c r="BK835">
        <v>0.32932171100000002</v>
      </c>
      <c r="BL835">
        <v>0.19574691499999999</v>
      </c>
      <c r="BM835">
        <v>0.19574691499999999</v>
      </c>
      <c r="BN835">
        <v>0.212636728</v>
      </c>
      <c r="BO835">
        <v>0.32846056800000001</v>
      </c>
      <c r="BP835">
        <v>0.20090065800000001</v>
      </c>
      <c r="BQ835">
        <v>0.20090065800000001</v>
      </c>
      <c r="BR835">
        <v>0.23331829000000001</v>
      </c>
      <c r="BS835">
        <v>0.26943362700000001</v>
      </c>
      <c r="BT835">
        <v>0.71193289699999995</v>
      </c>
      <c r="BU835">
        <v>0.71193289699999995</v>
      </c>
      <c r="BV835">
        <v>0.66426642700000005</v>
      </c>
      <c r="BW835">
        <v>0.66782604599999995</v>
      </c>
      <c r="BX835">
        <v>13.349096666473301</v>
      </c>
      <c r="BY835">
        <v>13.349096666473301</v>
      </c>
      <c r="BZ835">
        <v>13.349096666473301</v>
      </c>
      <c r="CA835">
        <v>13.349096666473301</v>
      </c>
      <c r="CB835">
        <v>1379336.3768848099</v>
      </c>
      <c r="CC835">
        <v>224677.86931202299</v>
      </c>
      <c r="CD835">
        <v>2912836.6563205998</v>
      </c>
      <c r="CE835">
        <v>9093661.7408746202</v>
      </c>
    </row>
    <row r="836" spans="1:83" x14ac:dyDescent="0.25">
      <c r="A836">
        <v>761</v>
      </c>
      <c r="B836" t="s">
        <v>94</v>
      </c>
      <c r="C836">
        <v>1</v>
      </c>
      <c r="D836">
        <v>2044</v>
      </c>
      <c r="E836">
        <v>2042</v>
      </c>
      <c r="F836">
        <v>0.139838006149687</v>
      </c>
      <c r="G836">
        <v>2.2775538246976701E-2</v>
      </c>
      <c r="H836">
        <v>0.230399158125798</v>
      </c>
      <c r="I836">
        <v>0.60698729747753599</v>
      </c>
      <c r="J836">
        <v>141.637743970636</v>
      </c>
      <c r="K836">
        <v>141.637743970636</v>
      </c>
      <c r="L836">
        <v>110.51040014918399</v>
      </c>
      <c r="M836">
        <v>93.255494703613607</v>
      </c>
      <c r="N836">
        <v>103465.4775022</v>
      </c>
      <c r="O836">
        <v>16851.512725164401</v>
      </c>
      <c r="P836">
        <v>218487.69369021599</v>
      </c>
      <c r="Q836">
        <v>682109.99971059302</v>
      </c>
      <c r="R836">
        <v>1975.4031432352699</v>
      </c>
      <c r="S836">
        <v>104797094.979812</v>
      </c>
      <c r="T836">
        <v>53050.991307110096</v>
      </c>
      <c r="U836">
        <v>58.111999999999902</v>
      </c>
      <c r="V836">
        <v>32798.545259227998</v>
      </c>
      <c r="W836">
        <v>1.0953980506786299E-3</v>
      </c>
      <c r="X836">
        <v>-1.7774923563690701</v>
      </c>
      <c r="Y836">
        <v>-1.7774923563690701</v>
      </c>
      <c r="Z836">
        <v>-5.5449670702398404</v>
      </c>
      <c r="AA836">
        <v>-1.82617357248629</v>
      </c>
      <c r="AB836">
        <v>13.2674787903787</v>
      </c>
      <c r="AC836">
        <v>13.2674787903787</v>
      </c>
      <c r="AD836">
        <v>13.2674787903787</v>
      </c>
      <c r="AE836">
        <v>13.2674787903787</v>
      </c>
      <c r="AF836">
        <v>1371815.9397652701</v>
      </c>
      <c r="AG836">
        <v>223440.712736602</v>
      </c>
      <c r="AH836">
        <v>2896906.5154881198</v>
      </c>
      <c r="AI836">
        <v>9043979.3245257791</v>
      </c>
      <c r="AJ836">
        <v>130.14775753662701</v>
      </c>
      <c r="AK836">
        <v>130.14775753662701</v>
      </c>
      <c r="AL836">
        <v>102.787888429045</v>
      </c>
      <c r="AM836">
        <v>81.814189485721201</v>
      </c>
      <c r="AN836">
        <v>128.370265180258</v>
      </c>
      <c r="AO836">
        <v>128.370265180258</v>
      </c>
      <c r="AP836">
        <v>97.242921358805503</v>
      </c>
      <c r="AQ836">
        <v>79.988015913234904</v>
      </c>
      <c r="AR836">
        <v>14654616.8122564</v>
      </c>
      <c r="AS836">
        <v>2386810.2448847699</v>
      </c>
      <c r="AT836">
        <v>24145162.457378101</v>
      </c>
      <c r="AU836">
        <v>63610505.465293102</v>
      </c>
      <c r="AV836">
        <v>0.986375222844035</v>
      </c>
      <c r="AW836">
        <v>0.986375222844035</v>
      </c>
      <c r="AX836">
        <v>0.94608488121067702</v>
      </c>
      <c r="AY836">
        <v>0.97771090533632499</v>
      </c>
      <c r="AZ836">
        <v>1.0284000765986601</v>
      </c>
      <c r="BA836">
        <v>1.0284000765986601</v>
      </c>
      <c r="BB836">
        <v>0.99909670865409295</v>
      </c>
      <c r="BC836">
        <v>1.0522916136282701</v>
      </c>
      <c r="BD836">
        <v>0.88047546351559003</v>
      </c>
      <c r="BE836">
        <v>0.88047546351559003</v>
      </c>
      <c r="BF836">
        <v>0.832462062669452</v>
      </c>
      <c r="BG836">
        <v>0.81975933828237701</v>
      </c>
      <c r="BH836">
        <v>0.20805409</v>
      </c>
      <c r="BI836">
        <v>0.20805409</v>
      </c>
      <c r="BJ836">
        <v>0.23356761100000001</v>
      </c>
      <c r="BK836">
        <v>0.32932171100000002</v>
      </c>
      <c r="BL836">
        <v>0.19574691499999999</v>
      </c>
      <c r="BM836">
        <v>0.19574691499999999</v>
      </c>
      <c r="BN836">
        <v>0.212636728</v>
      </c>
      <c r="BO836">
        <v>0.32846056800000001</v>
      </c>
      <c r="BP836">
        <v>0.20090065800000001</v>
      </c>
      <c r="BQ836">
        <v>0.20090065800000001</v>
      </c>
      <c r="BR836">
        <v>0.23331829000000001</v>
      </c>
      <c r="BS836">
        <v>0.26943362700000001</v>
      </c>
      <c r="BT836">
        <v>0.71193289699999995</v>
      </c>
      <c r="BU836">
        <v>0.71193289699999995</v>
      </c>
      <c r="BV836">
        <v>0.66426642700000005</v>
      </c>
      <c r="BW836">
        <v>0.66782604599999995</v>
      </c>
      <c r="BX836">
        <v>13.2674787903787</v>
      </c>
      <c r="BY836">
        <v>13.2674787903787</v>
      </c>
      <c r="BZ836">
        <v>13.2674787903787</v>
      </c>
      <c r="CA836">
        <v>13.2674787903787</v>
      </c>
      <c r="CB836">
        <v>1371815.9397652701</v>
      </c>
      <c r="CC836">
        <v>223440.712736602</v>
      </c>
      <c r="CD836">
        <v>2896906.5154881198</v>
      </c>
      <c r="CE836">
        <v>9043979.3245257791</v>
      </c>
    </row>
    <row r="837" spans="1:83" x14ac:dyDescent="0.25">
      <c r="A837">
        <v>783</v>
      </c>
      <c r="B837" t="s">
        <v>94</v>
      </c>
      <c r="C837">
        <v>1</v>
      </c>
      <c r="D837">
        <v>2045</v>
      </c>
      <c r="E837">
        <v>2043</v>
      </c>
      <c r="F837">
        <v>0.139869651548162</v>
      </c>
      <c r="G837">
        <v>2.27795152044751E-2</v>
      </c>
      <c r="H837">
        <v>0.23041079837241801</v>
      </c>
      <c r="I837">
        <v>0.60694003487494297</v>
      </c>
      <c r="J837">
        <v>141.562513257614</v>
      </c>
      <c r="K837">
        <v>141.562513257614</v>
      </c>
      <c r="L837">
        <v>110.434057129062</v>
      </c>
      <c r="M837">
        <v>93.178615186214998</v>
      </c>
      <c r="N837">
        <v>103533.859635556</v>
      </c>
      <c r="O837">
        <v>16861.778832229698</v>
      </c>
      <c r="P837">
        <v>218628.601614354</v>
      </c>
      <c r="Q837">
        <v>682553.51791540696</v>
      </c>
      <c r="R837">
        <v>1975.45124437404</v>
      </c>
      <c r="S837">
        <v>104786944.23731799</v>
      </c>
      <c r="T837">
        <v>53044.561102555803</v>
      </c>
      <c r="U837">
        <v>58.111999999999902</v>
      </c>
      <c r="V837">
        <v>33003.936146341599</v>
      </c>
      <c r="W837">
        <v>1.0955308216855501E-3</v>
      </c>
      <c r="X837">
        <v>-1.77323419378508</v>
      </c>
      <c r="Y837">
        <v>-1.77323419378508</v>
      </c>
      <c r="Z837">
        <v>-5.5418212147555801</v>
      </c>
      <c r="AA837">
        <v>-1.82356421427907</v>
      </c>
      <c r="AB837">
        <v>13.1879899147728</v>
      </c>
      <c r="AC837">
        <v>13.1879899147728</v>
      </c>
      <c r="AD837">
        <v>13.1879899147728</v>
      </c>
      <c r="AE837">
        <v>13.1879899147728</v>
      </c>
      <c r="AF837">
        <v>1364501.6738261799</v>
      </c>
      <c r="AG837">
        <v>222237.57986813501</v>
      </c>
      <c r="AH837">
        <v>2881413.5008885502</v>
      </c>
      <c r="AI837">
        <v>8995659.7969490308</v>
      </c>
      <c r="AJ837">
        <v>130.14775753662701</v>
      </c>
      <c r="AK837">
        <v>130.14775753662701</v>
      </c>
      <c r="AL837">
        <v>102.787888429045</v>
      </c>
      <c r="AM837">
        <v>81.814189485721201</v>
      </c>
      <c r="AN837">
        <v>128.374523342842</v>
      </c>
      <c r="AO837">
        <v>128.374523342842</v>
      </c>
      <c r="AP837">
        <v>97.246067214289795</v>
      </c>
      <c r="AQ837">
        <v>79.990625271442099</v>
      </c>
      <c r="AR837">
        <v>14656513.377270499</v>
      </c>
      <c r="AS837">
        <v>2386995.7894844902</v>
      </c>
      <c r="AT837">
        <v>24144043.4807267</v>
      </c>
      <c r="AU837">
        <v>63599391.589837</v>
      </c>
      <c r="AV837">
        <v>0.98640781847093195</v>
      </c>
      <c r="AW837">
        <v>0.98640781847093195</v>
      </c>
      <c r="AX837">
        <v>0.94611538884577995</v>
      </c>
      <c r="AY837">
        <v>0.97774269145482096</v>
      </c>
      <c r="AZ837">
        <v>1.02848843597295</v>
      </c>
      <c r="BA837">
        <v>1.02848843597295</v>
      </c>
      <c r="BB837">
        <v>0.99912892571878298</v>
      </c>
      <c r="BC837">
        <v>1.0523805616914701</v>
      </c>
      <c r="BD837">
        <v>0.880504559592859</v>
      </c>
      <c r="BE837">
        <v>0.880504559592859</v>
      </c>
      <c r="BF837">
        <v>0.83248890640128703</v>
      </c>
      <c r="BG837">
        <v>0.81978598927637003</v>
      </c>
      <c r="BH837">
        <v>0.20805409</v>
      </c>
      <c r="BI837">
        <v>0.20805409</v>
      </c>
      <c r="BJ837">
        <v>0.23356761100000001</v>
      </c>
      <c r="BK837">
        <v>0.32932171100000002</v>
      </c>
      <c r="BL837">
        <v>0.19574691499999999</v>
      </c>
      <c r="BM837">
        <v>0.19574691499999999</v>
      </c>
      <c r="BN837">
        <v>0.212636728</v>
      </c>
      <c r="BO837">
        <v>0.32846056800000001</v>
      </c>
      <c r="BP837">
        <v>0.20090065800000001</v>
      </c>
      <c r="BQ837">
        <v>0.20090065800000001</v>
      </c>
      <c r="BR837">
        <v>0.23331829000000001</v>
      </c>
      <c r="BS837">
        <v>0.26943362700000001</v>
      </c>
      <c r="BT837">
        <v>0.71193289699999995</v>
      </c>
      <c r="BU837">
        <v>0.71193289699999995</v>
      </c>
      <c r="BV837">
        <v>0.66426642700000005</v>
      </c>
      <c r="BW837">
        <v>0.66782604599999995</v>
      </c>
      <c r="BX837">
        <v>13.1879899147728</v>
      </c>
      <c r="BY837">
        <v>13.1879899147728</v>
      </c>
      <c r="BZ837">
        <v>13.1879899147728</v>
      </c>
      <c r="CA837">
        <v>13.1879899147728</v>
      </c>
      <c r="CB837">
        <v>1364501.6738261799</v>
      </c>
      <c r="CC837">
        <v>222237.57986813501</v>
      </c>
      <c r="CD837">
        <v>2881413.5008885502</v>
      </c>
      <c r="CE837">
        <v>8995659.7969490308</v>
      </c>
    </row>
    <row r="838" spans="1:83" x14ac:dyDescent="0.25">
      <c r="A838">
        <v>805</v>
      </c>
      <c r="B838" t="s">
        <v>94</v>
      </c>
      <c r="C838">
        <v>1</v>
      </c>
      <c r="D838">
        <v>2046</v>
      </c>
      <c r="E838">
        <v>2044</v>
      </c>
      <c r="F838">
        <v>0.13990051682457699</v>
      </c>
      <c r="G838">
        <v>2.2783395207376E-2</v>
      </c>
      <c r="H838">
        <v>0.23042215235050301</v>
      </c>
      <c r="I838">
        <v>0.60689393561754301</v>
      </c>
      <c r="J838">
        <v>141.48934810758499</v>
      </c>
      <c r="K838">
        <v>141.48934810758499</v>
      </c>
      <c r="L838">
        <v>110.35978554668</v>
      </c>
      <c r="M838">
        <v>93.103808343961106</v>
      </c>
      <c r="N838">
        <v>103602.03334909699</v>
      </c>
      <c r="O838">
        <v>16872.032524654402</v>
      </c>
      <c r="P838">
        <v>218769.15386461999</v>
      </c>
      <c r="Q838">
        <v>682995.83913441701</v>
      </c>
      <c r="R838">
        <v>1975.5339100722699</v>
      </c>
      <c r="S838">
        <v>104778627.655569</v>
      </c>
      <c r="T838">
        <v>53038.1316773937</v>
      </c>
      <c r="U838">
        <v>58.111999999999902</v>
      </c>
      <c r="V838">
        <v>33210.613231247597</v>
      </c>
      <c r="W838">
        <v>1.0956636087853899E-3</v>
      </c>
      <c r="X838">
        <v>-1.7689919460389201</v>
      </c>
      <c r="Y838">
        <v>-1.7689919460389201</v>
      </c>
      <c r="Z838">
        <v>-5.5386853993624099</v>
      </c>
      <c r="AA838">
        <v>-1.82096365875743</v>
      </c>
      <c r="AB838">
        <v>13.110582516997299</v>
      </c>
      <c r="AC838">
        <v>13.110582516997299</v>
      </c>
      <c r="AD838">
        <v>13.110582516997299</v>
      </c>
      <c r="AE838">
        <v>13.110582516997299</v>
      </c>
      <c r="AF838">
        <v>1357389.2100551899</v>
      </c>
      <c r="AG838">
        <v>221067.742763307</v>
      </c>
      <c r="AH838">
        <v>2866348.3220407399</v>
      </c>
      <c r="AI838">
        <v>8948674.2188968007</v>
      </c>
      <c r="AJ838">
        <v>130.14775753662701</v>
      </c>
      <c r="AK838">
        <v>130.14775753662701</v>
      </c>
      <c r="AL838">
        <v>102.787888429045</v>
      </c>
      <c r="AM838">
        <v>81.814189485721201</v>
      </c>
      <c r="AN838">
        <v>128.37876559058799</v>
      </c>
      <c r="AO838">
        <v>128.37876559058799</v>
      </c>
      <c r="AP838">
        <v>97.249203029683002</v>
      </c>
      <c r="AQ838">
        <v>79.993225826963695</v>
      </c>
      <c r="AR838">
        <v>14658584.1611841</v>
      </c>
      <c r="AS838">
        <v>2387212.8831633399</v>
      </c>
      <c r="AT838">
        <v>24143316.9047282</v>
      </c>
      <c r="AU838">
        <v>63589513.706493698</v>
      </c>
      <c r="AV838">
        <v>0.98644029436060099</v>
      </c>
      <c r="AW838">
        <v>0.98644029436060099</v>
      </c>
      <c r="AX838">
        <v>0.946145800842639</v>
      </c>
      <c r="AY838">
        <v>0.97777437221887897</v>
      </c>
      <c r="AZ838">
        <v>1.0285764754212501</v>
      </c>
      <c r="BA838">
        <v>1.0285764754212501</v>
      </c>
      <c r="BB838">
        <v>0.99916104178634602</v>
      </c>
      <c r="BC838">
        <v>1.05246921954948</v>
      </c>
      <c r="BD838">
        <v>0.88053354878819501</v>
      </c>
      <c r="BE838">
        <v>0.88053354878819501</v>
      </c>
      <c r="BF838">
        <v>0.83251566598083304</v>
      </c>
      <c r="BG838">
        <v>0.81981255193618896</v>
      </c>
      <c r="BH838">
        <v>0.20805409</v>
      </c>
      <c r="BI838">
        <v>0.20805409</v>
      </c>
      <c r="BJ838">
        <v>0.23356761100000001</v>
      </c>
      <c r="BK838">
        <v>0.32932171100000002</v>
      </c>
      <c r="BL838">
        <v>0.19574691499999999</v>
      </c>
      <c r="BM838">
        <v>0.19574691499999999</v>
      </c>
      <c r="BN838">
        <v>0.212636728</v>
      </c>
      <c r="BO838">
        <v>0.32846056800000001</v>
      </c>
      <c r="BP838">
        <v>0.20090065800000001</v>
      </c>
      <c r="BQ838">
        <v>0.20090065800000001</v>
      </c>
      <c r="BR838">
        <v>0.23331829000000001</v>
      </c>
      <c r="BS838">
        <v>0.26943362700000001</v>
      </c>
      <c r="BT838">
        <v>0.71193289699999995</v>
      </c>
      <c r="BU838">
        <v>0.71193289699999995</v>
      </c>
      <c r="BV838">
        <v>0.66426642700000005</v>
      </c>
      <c r="BW838">
        <v>0.66782604599999995</v>
      </c>
      <c r="BX838">
        <v>13.110582516997299</v>
      </c>
      <c r="BY838">
        <v>13.110582516997299</v>
      </c>
      <c r="BZ838">
        <v>13.110582516997299</v>
      </c>
      <c r="CA838">
        <v>13.110582516997299</v>
      </c>
      <c r="CB838">
        <v>1357389.2100551899</v>
      </c>
      <c r="CC838">
        <v>221067.742763307</v>
      </c>
      <c r="CD838">
        <v>2866348.3220407399</v>
      </c>
      <c r="CE838">
        <v>8948674.2188968007</v>
      </c>
    </row>
    <row r="839" spans="1:83" x14ac:dyDescent="0.25">
      <c r="A839">
        <v>827</v>
      </c>
      <c r="B839" t="s">
        <v>94</v>
      </c>
      <c r="C839">
        <v>1</v>
      </c>
      <c r="D839">
        <v>2047</v>
      </c>
      <c r="E839">
        <v>2045</v>
      </c>
      <c r="F839">
        <v>0.13993061778812199</v>
      </c>
      <c r="G839">
        <v>2.27871802000537E-2</v>
      </c>
      <c r="H839">
        <v>0.23043322583902001</v>
      </c>
      <c r="I839">
        <v>0.60684897617280298</v>
      </c>
      <c r="J839">
        <v>141.41820021881799</v>
      </c>
      <c r="K839">
        <v>141.41820021881799</v>
      </c>
      <c r="L839">
        <v>110.287536978639</v>
      </c>
      <c r="M839">
        <v>93.031025727013599</v>
      </c>
      <c r="N839">
        <v>103670.003714826</v>
      </c>
      <c r="O839">
        <v>16882.274182244801</v>
      </c>
      <c r="P839">
        <v>218909.35941275099</v>
      </c>
      <c r="Q839">
        <v>683436.99309839797</v>
      </c>
      <c r="R839">
        <v>1975.6503891478901</v>
      </c>
      <c r="S839">
        <v>104772104.731416</v>
      </c>
      <c r="T839">
        <v>53031.703031529301</v>
      </c>
      <c r="U839">
        <v>58.111999999999902</v>
      </c>
      <c r="V839">
        <v>33418.584568367602</v>
      </c>
      <c r="W839">
        <v>1.0957964119800801E-3</v>
      </c>
      <c r="X839">
        <v>-1.7647652818244799</v>
      </c>
      <c r="Y839">
        <v>-1.7647652818244799</v>
      </c>
      <c r="Z839">
        <v>-5.5355594144223197</v>
      </c>
      <c r="AA839">
        <v>-1.8183717227237199</v>
      </c>
      <c r="AB839">
        <v>13.0352079640161</v>
      </c>
      <c r="AC839">
        <v>13.0352079640161</v>
      </c>
      <c r="AD839">
        <v>13.0352079640161</v>
      </c>
      <c r="AE839">
        <v>13.0352079640161</v>
      </c>
      <c r="AF839">
        <v>1350474.05020042</v>
      </c>
      <c r="AG839">
        <v>219930.45273451501</v>
      </c>
      <c r="AH839">
        <v>2851701.4167371802</v>
      </c>
      <c r="AI839">
        <v>8902992.8016748503</v>
      </c>
      <c r="AJ839">
        <v>130.14775753662701</v>
      </c>
      <c r="AK839">
        <v>130.14775753662701</v>
      </c>
      <c r="AL839">
        <v>102.787888429045</v>
      </c>
      <c r="AM839">
        <v>81.814189485721201</v>
      </c>
      <c r="AN839">
        <v>128.38299225480199</v>
      </c>
      <c r="AO839">
        <v>128.38299225480199</v>
      </c>
      <c r="AP839">
        <v>97.252329014623101</v>
      </c>
      <c r="AQ839">
        <v>79.995817762997405</v>
      </c>
      <c r="AR839">
        <v>14660825.342028899</v>
      </c>
      <c r="AS839">
        <v>2387460.8304536901</v>
      </c>
      <c r="AT839">
        <v>24142974.071203999</v>
      </c>
      <c r="AU839">
        <v>63580844.4877299</v>
      </c>
      <c r="AV839">
        <v>0.98647265314035104</v>
      </c>
      <c r="AW839">
        <v>0.98647265314035104</v>
      </c>
      <c r="AX839">
        <v>0.94617611930579404</v>
      </c>
      <c r="AY839">
        <v>0.97780594993981595</v>
      </c>
      <c r="AZ839">
        <v>1.02866420201506</v>
      </c>
      <c r="BA839">
        <v>1.02866420201506</v>
      </c>
      <c r="BB839">
        <v>0.99919305907924605</v>
      </c>
      <c r="BC839">
        <v>1.05255759362499</v>
      </c>
      <c r="BD839">
        <v>0.88056243344683205</v>
      </c>
      <c r="BE839">
        <v>0.88056243344683205</v>
      </c>
      <c r="BF839">
        <v>0.83254234325987597</v>
      </c>
      <c r="BG839">
        <v>0.81983902819975396</v>
      </c>
      <c r="BH839">
        <v>0.20805409</v>
      </c>
      <c r="BI839">
        <v>0.20805409</v>
      </c>
      <c r="BJ839">
        <v>0.23356761100000001</v>
      </c>
      <c r="BK839">
        <v>0.32932171100000002</v>
      </c>
      <c r="BL839">
        <v>0.19574691499999999</v>
      </c>
      <c r="BM839">
        <v>0.19574691499999999</v>
      </c>
      <c r="BN839">
        <v>0.212636728</v>
      </c>
      <c r="BO839">
        <v>0.32846056800000001</v>
      </c>
      <c r="BP839">
        <v>0.20090065800000001</v>
      </c>
      <c r="BQ839">
        <v>0.20090065800000001</v>
      </c>
      <c r="BR839">
        <v>0.23331829000000001</v>
      </c>
      <c r="BS839">
        <v>0.26943362700000001</v>
      </c>
      <c r="BT839">
        <v>0.71193289699999995</v>
      </c>
      <c r="BU839">
        <v>0.71193289699999995</v>
      </c>
      <c r="BV839">
        <v>0.66426642700000005</v>
      </c>
      <c r="BW839">
        <v>0.66782604599999995</v>
      </c>
      <c r="BX839">
        <v>13.0352079640161</v>
      </c>
      <c r="BY839">
        <v>13.0352079640161</v>
      </c>
      <c r="BZ839">
        <v>13.0352079640161</v>
      </c>
      <c r="CA839">
        <v>13.0352079640161</v>
      </c>
      <c r="CB839">
        <v>1350474.05020042</v>
      </c>
      <c r="CC839">
        <v>219930.45273451501</v>
      </c>
      <c r="CD839">
        <v>2851701.4167371802</v>
      </c>
      <c r="CE839">
        <v>8902992.8016748503</v>
      </c>
    </row>
    <row r="840" spans="1:83" x14ac:dyDescent="0.25">
      <c r="A840">
        <v>849</v>
      </c>
      <c r="B840" t="s">
        <v>94</v>
      </c>
      <c r="C840">
        <v>1</v>
      </c>
      <c r="D840">
        <v>2048</v>
      </c>
      <c r="E840">
        <v>2046</v>
      </c>
      <c r="F840">
        <v>0.139959970771109</v>
      </c>
      <c r="G840">
        <v>2.27908721936959E-2</v>
      </c>
      <c r="H840">
        <v>0.230444024810775</v>
      </c>
      <c r="I840">
        <v>0.60680513222441801</v>
      </c>
      <c r="J840">
        <v>141.34902046863999</v>
      </c>
      <c r="K840">
        <v>141.34902046863999</v>
      </c>
      <c r="L840">
        <v>110.217262176647</v>
      </c>
      <c r="M840">
        <v>92.960218059857795</v>
      </c>
      <c r="N840">
        <v>103737.775955873</v>
      </c>
      <c r="O840">
        <v>16892.504195611102</v>
      </c>
      <c r="P840">
        <v>219049.22749419601</v>
      </c>
      <c r="Q840">
        <v>683877.01042342104</v>
      </c>
      <c r="R840">
        <v>1975.79991360588</v>
      </c>
      <c r="S840">
        <v>104767334.089674</v>
      </c>
      <c r="T840">
        <v>53025.275164868297</v>
      </c>
      <c r="U840">
        <v>58.111999999999902</v>
      </c>
      <c r="V840">
        <v>33627.858262561203</v>
      </c>
      <c r="W840">
        <v>1.09592923127159E-3</v>
      </c>
      <c r="X840">
        <v>-1.7605538592033301</v>
      </c>
      <c r="Y840">
        <v>-1.7605538592033301</v>
      </c>
      <c r="Z840">
        <v>-5.5324430436142</v>
      </c>
      <c r="AA840">
        <v>-1.8157882170794699</v>
      </c>
      <c r="AB840">
        <v>12.9618167912161</v>
      </c>
      <c r="AC840">
        <v>12.9618167912161</v>
      </c>
      <c r="AD840">
        <v>12.9618167912161</v>
      </c>
      <c r="AE840">
        <v>12.9618167912161</v>
      </c>
      <c r="AF840">
        <v>1343751.59489627</v>
      </c>
      <c r="AG840">
        <v>218824.94496933601</v>
      </c>
      <c r="AH840">
        <v>2837463.01059057</v>
      </c>
      <c r="AI840">
        <v>8858585.0928811096</v>
      </c>
      <c r="AJ840">
        <v>130.14775753662701</v>
      </c>
      <c r="AK840">
        <v>130.14775753662701</v>
      </c>
      <c r="AL840">
        <v>102.787888429045</v>
      </c>
      <c r="AM840">
        <v>81.814189485721201</v>
      </c>
      <c r="AN840">
        <v>128.387203677423</v>
      </c>
      <c r="AO840">
        <v>128.387203677423</v>
      </c>
      <c r="AP840">
        <v>97.255445385431202</v>
      </c>
      <c r="AQ840">
        <v>79.9984012686417</v>
      </c>
      <c r="AR840">
        <v>14663233.0169579</v>
      </c>
      <c r="AS840">
        <v>2387738.9213120202</v>
      </c>
      <c r="AT840">
        <v>24143006.136319801</v>
      </c>
      <c r="AU840">
        <v>63573356.0150849</v>
      </c>
      <c r="AV840">
        <v>0.98650489750228798</v>
      </c>
      <c r="AW840">
        <v>0.98650489750228798</v>
      </c>
      <c r="AX840">
        <v>0.94620634639130397</v>
      </c>
      <c r="AY840">
        <v>0.97783742698618803</v>
      </c>
      <c r="AZ840">
        <v>1.02875162300328</v>
      </c>
      <c r="BA840">
        <v>1.02875162300328</v>
      </c>
      <c r="BB840">
        <v>0.99922497987435099</v>
      </c>
      <c r="BC840">
        <v>1.05264569050238</v>
      </c>
      <c r="BD840">
        <v>0.88059121597184398</v>
      </c>
      <c r="BE840">
        <v>0.88059121597184398</v>
      </c>
      <c r="BF840">
        <v>0.83256894013553895</v>
      </c>
      <c r="BG840">
        <v>0.81986542005297403</v>
      </c>
      <c r="BH840">
        <v>0.20805409</v>
      </c>
      <c r="BI840">
        <v>0.20805409</v>
      </c>
      <c r="BJ840">
        <v>0.23356761100000001</v>
      </c>
      <c r="BK840">
        <v>0.32932171100000002</v>
      </c>
      <c r="BL840">
        <v>0.19574691499999999</v>
      </c>
      <c r="BM840">
        <v>0.19574691499999999</v>
      </c>
      <c r="BN840">
        <v>0.212636728</v>
      </c>
      <c r="BO840">
        <v>0.32846056800000001</v>
      </c>
      <c r="BP840">
        <v>0.20090065800000001</v>
      </c>
      <c r="BQ840">
        <v>0.20090065800000001</v>
      </c>
      <c r="BR840">
        <v>0.23331829000000001</v>
      </c>
      <c r="BS840">
        <v>0.26943362700000001</v>
      </c>
      <c r="BT840">
        <v>0.71193289699999995</v>
      </c>
      <c r="BU840">
        <v>0.71193289699999995</v>
      </c>
      <c r="BV840">
        <v>0.66426642700000005</v>
      </c>
      <c r="BW840">
        <v>0.66782604599999995</v>
      </c>
      <c r="BX840">
        <v>12.9618167912161</v>
      </c>
      <c r="BY840">
        <v>12.9618167912161</v>
      </c>
      <c r="BZ840">
        <v>12.9618167912161</v>
      </c>
      <c r="CA840">
        <v>12.9618167912161</v>
      </c>
      <c r="CB840">
        <v>1343751.59489627</v>
      </c>
      <c r="CC840">
        <v>218824.94496933601</v>
      </c>
      <c r="CD840">
        <v>2837463.01059057</v>
      </c>
      <c r="CE840">
        <v>8858585.0928811096</v>
      </c>
    </row>
    <row r="841" spans="1:83" x14ac:dyDescent="0.25">
      <c r="A841">
        <v>871</v>
      </c>
      <c r="B841" t="s">
        <v>94</v>
      </c>
      <c r="C841">
        <v>1</v>
      </c>
      <c r="D841">
        <v>2049</v>
      </c>
      <c r="E841">
        <v>2047</v>
      </c>
      <c r="F841">
        <v>0.139988592526233</v>
      </c>
      <c r="G841">
        <v>2.27944732534495E-2</v>
      </c>
      <c r="H841">
        <v>0.23045455539463799</v>
      </c>
      <c r="I841">
        <v>0.60676237882567796</v>
      </c>
      <c r="J841">
        <v>141.28175915941699</v>
      </c>
      <c r="K841">
        <v>141.28175915941699</v>
      </c>
      <c r="L841">
        <v>110.148911314318</v>
      </c>
      <c r="M841">
        <v>92.891335488272304</v>
      </c>
      <c r="N841">
        <v>103805.355414961</v>
      </c>
      <c r="O841">
        <v>16902.722963856701</v>
      </c>
      <c r="P841">
        <v>219188.76755267399</v>
      </c>
      <c r="Q841">
        <v>684315.92242609896</v>
      </c>
      <c r="R841">
        <v>1975.9817028397199</v>
      </c>
      <c r="S841">
        <v>104764273.706415</v>
      </c>
      <c r="T841">
        <v>53018.848077316099</v>
      </c>
      <c r="U841">
        <v>58.111999999999902</v>
      </c>
      <c r="V841">
        <v>33838.442469442598</v>
      </c>
      <c r="W841">
        <v>1.0960620666618499E-3</v>
      </c>
      <c r="X841">
        <v>-1.7563573278040401</v>
      </c>
      <c r="Y841">
        <v>-1.7563573278040401</v>
      </c>
      <c r="Z841">
        <v>-5.5293360653212904</v>
      </c>
      <c r="AA841">
        <v>-1.81321294804313</v>
      </c>
      <c r="AB841">
        <v>12.890358950594299</v>
      </c>
      <c r="AC841">
        <v>12.890358950594299</v>
      </c>
      <c r="AD841">
        <v>12.890358950594299</v>
      </c>
      <c r="AE841">
        <v>12.890358950594299</v>
      </c>
      <c r="AF841">
        <v>1337217.1688075401</v>
      </c>
      <c r="AG841">
        <v>217750.442655847</v>
      </c>
      <c r="AH841">
        <v>2823623.1702505699</v>
      </c>
      <c r="AI841">
        <v>8815420.1424172204</v>
      </c>
      <c r="AJ841">
        <v>130.14775753662701</v>
      </c>
      <c r="AK841">
        <v>130.14775753662701</v>
      </c>
      <c r="AL841">
        <v>102.787888429045</v>
      </c>
      <c r="AM841">
        <v>81.814189485721201</v>
      </c>
      <c r="AN841">
        <v>128.391400208823</v>
      </c>
      <c r="AO841">
        <v>128.391400208823</v>
      </c>
      <c r="AP841">
        <v>97.258552363724107</v>
      </c>
      <c r="AQ841">
        <v>80.000976537678</v>
      </c>
      <c r="AR841">
        <v>14665803.223194299</v>
      </c>
      <c r="AS841">
        <v>2388046.4349179599</v>
      </c>
      <c r="AT841">
        <v>24143404.1182542</v>
      </c>
      <c r="AU841">
        <v>63567019.930049397</v>
      </c>
      <c r="AV841">
        <v>0.98653703018816197</v>
      </c>
      <c r="AW841">
        <v>0.98653703018816197</v>
      </c>
      <c r="AX841">
        <v>0.94623648429464602</v>
      </c>
      <c r="AY841">
        <v>0.97786880577044499</v>
      </c>
      <c r="AZ841">
        <v>1.0288387457710899</v>
      </c>
      <c r="BA841">
        <v>1.0288387457710899</v>
      </c>
      <c r="BB841">
        <v>0.99925680649015702</v>
      </c>
      <c r="BC841">
        <v>1.05273351689037</v>
      </c>
      <c r="BD841">
        <v>0.88061989881061897</v>
      </c>
      <c r="BE841">
        <v>0.88061989881061897</v>
      </c>
      <c r="BF841">
        <v>0.83259545853962602</v>
      </c>
      <c r="BG841">
        <v>0.81989172951856204</v>
      </c>
      <c r="BH841">
        <v>0.20805409</v>
      </c>
      <c r="BI841">
        <v>0.20805409</v>
      </c>
      <c r="BJ841">
        <v>0.23356761100000001</v>
      </c>
      <c r="BK841">
        <v>0.32932171100000002</v>
      </c>
      <c r="BL841">
        <v>0.19574691499999999</v>
      </c>
      <c r="BM841">
        <v>0.19574691499999999</v>
      </c>
      <c r="BN841">
        <v>0.212636728</v>
      </c>
      <c r="BO841">
        <v>0.32846056800000001</v>
      </c>
      <c r="BP841">
        <v>0.20090065800000001</v>
      </c>
      <c r="BQ841">
        <v>0.20090065800000001</v>
      </c>
      <c r="BR841">
        <v>0.23331829000000001</v>
      </c>
      <c r="BS841">
        <v>0.26943362700000001</v>
      </c>
      <c r="BT841">
        <v>0.71193289699999995</v>
      </c>
      <c r="BU841">
        <v>0.71193289699999995</v>
      </c>
      <c r="BV841">
        <v>0.66426642700000005</v>
      </c>
      <c r="BW841">
        <v>0.66782604599999995</v>
      </c>
      <c r="BX841">
        <v>12.890358950594299</v>
      </c>
      <c r="BY841">
        <v>12.890358950594299</v>
      </c>
      <c r="BZ841">
        <v>12.890358950594299</v>
      </c>
      <c r="CA841">
        <v>12.890358950594299</v>
      </c>
      <c r="CB841">
        <v>1337217.1688075401</v>
      </c>
      <c r="CC841">
        <v>217750.442655847</v>
      </c>
      <c r="CD841">
        <v>2823623.1702505699</v>
      </c>
      <c r="CE841">
        <v>8815420.1424172204</v>
      </c>
    </row>
    <row r="842" spans="1:83" x14ac:dyDescent="0.25">
      <c r="A842">
        <v>893</v>
      </c>
      <c r="B842" t="s">
        <v>94</v>
      </c>
      <c r="C842">
        <v>1</v>
      </c>
      <c r="D842">
        <v>2050</v>
      </c>
      <c r="E842">
        <v>2048</v>
      </c>
      <c r="F842">
        <v>0.14001650013334899</v>
      </c>
      <c r="G842">
        <v>2.2797985486748801E-2</v>
      </c>
      <c r="H842">
        <v>0.23046482384125</v>
      </c>
      <c r="I842">
        <v>0.60672069053864996</v>
      </c>
      <c r="J842">
        <v>141.216366238734</v>
      </c>
      <c r="K842">
        <v>141.216366238734</v>
      </c>
      <c r="L842">
        <v>110.08243420807101</v>
      </c>
      <c r="M842">
        <v>92.824327800380701</v>
      </c>
      <c r="N842">
        <v>103872.74752587501</v>
      </c>
      <c r="O842">
        <v>16912.9308924898</v>
      </c>
      <c r="P842">
        <v>219327.98919004301</v>
      </c>
      <c r="Q842">
        <v>684753.760956518</v>
      </c>
      <c r="R842">
        <v>1976.19496740658</v>
      </c>
      <c r="S842">
        <v>104762881.109495</v>
      </c>
      <c r="T842">
        <v>53012.421768778302</v>
      </c>
      <c r="U842">
        <v>58.111999999999902</v>
      </c>
      <c r="V842">
        <v>34050.345395697703</v>
      </c>
      <c r="W842">
        <v>1.09619491815283E-3</v>
      </c>
      <c r="X842">
        <v>-1.75217533079395</v>
      </c>
      <c r="Y842">
        <v>-1.75217533079395</v>
      </c>
      <c r="Z842">
        <v>-5.5262382538750803</v>
      </c>
      <c r="AA842">
        <v>-1.8106457182420701</v>
      </c>
      <c r="AB842">
        <v>12.820784032901599</v>
      </c>
      <c r="AC842">
        <v>12.820784032901599</v>
      </c>
      <c r="AD842">
        <v>12.820784032901599</v>
      </c>
      <c r="AE842">
        <v>12.820784032901599</v>
      </c>
      <c r="AF842">
        <v>1330866.04323381</v>
      </c>
      <c r="AG842">
        <v>216706.16068757401</v>
      </c>
      <c r="AH842">
        <v>2810171.8512307098</v>
      </c>
      <c r="AI842">
        <v>8773466.6517009009</v>
      </c>
      <c r="AJ842">
        <v>130.14775753662701</v>
      </c>
      <c r="AK842">
        <v>130.14775753662701</v>
      </c>
      <c r="AL842">
        <v>102.787888429045</v>
      </c>
      <c r="AM842">
        <v>81.814189485721201</v>
      </c>
      <c r="AN842">
        <v>128.39558220583299</v>
      </c>
      <c r="AO842">
        <v>128.39558220583299</v>
      </c>
      <c r="AP842">
        <v>97.261650175170303</v>
      </c>
      <c r="AQ842">
        <v>80.003543767479101</v>
      </c>
      <c r="AR842">
        <v>14668531.956837701</v>
      </c>
      <c r="AS842">
        <v>2388382.6430842602</v>
      </c>
      <c r="AT842">
        <v>24144158.9400017</v>
      </c>
      <c r="AU842">
        <v>63561807.569571398</v>
      </c>
      <c r="AV842">
        <v>0.98656905397570804</v>
      </c>
      <c r="AW842">
        <v>0.98656905397570804</v>
      </c>
      <c r="AX842">
        <v>0.94626653523980997</v>
      </c>
      <c r="AY842">
        <v>0.97790008873689604</v>
      </c>
      <c r="AZ842">
        <v>1.02892557780299</v>
      </c>
      <c r="BA842">
        <v>1.02892557780299</v>
      </c>
      <c r="BB842">
        <v>0.999288541275271</v>
      </c>
      <c r="BC842">
        <v>1.0528210795884001</v>
      </c>
      <c r="BD842">
        <v>0.88064848444266897</v>
      </c>
      <c r="BE842">
        <v>0.88064848444266897</v>
      </c>
      <c r="BF842">
        <v>0.83262190042902995</v>
      </c>
      <c r="BG842">
        <v>0.81991795864594197</v>
      </c>
      <c r="BH842">
        <v>0.20805409</v>
      </c>
      <c r="BI842">
        <v>0.20805409</v>
      </c>
      <c r="BJ842">
        <v>0.23356761100000001</v>
      </c>
      <c r="BK842">
        <v>0.32932171100000002</v>
      </c>
      <c r="BL842">
        <v>0.19574691499999999</v>
      </c>
      <c r="BM842">
        <v>0.19574691499999999</v>
      </c>
      <c r="BN842">
        <v>0.212636728</v>
      </c>
      <c r="BO842">
        <v>0.32846056800000001</v>
      </c>
      <c r="BP842">
        <v>0.20090065800000001</v>
      </c>
      <c r="BQ842">
        <v>0.20090065800000001</v>
      </c>
      <c r="BR842">
        <v>0.23331829000000001</v>
      </c>
      <c r="BS842">
        <v>0.26943362700000001</v>
      </c>
      <c r="BT842">
        <v>0.71193289699999995</v>
      </c>
      <c r="BU842">
        <v>0.71193289699999995</v>
      </c>
      <c r="BV842">
        <v>0.66426642700000005</v>
      </c>
      <c r="BW842">
        <v>0.66782604599999995</v>
      </c>
      <c r="BX842">
        <v>12.820784032901599</v>
      </c>
      <c r="BY842">
        <v>12.820784032901599</v>
      </c>
      <c r="BZ842">
        <v>12.820784032901599</v>
      </c>
      <c r="CA842">
        <v>12.820784032901599</v>
      </c>
      <c r="CB842">
        <v>1330866.04323381</v>
      </c>
      <c r="CC842">
        <v>216706.16068757401</v>
      </c>
      <c r="CD842">
        <v>2810171.8512307098</v>
      </c>
      <c r="CE842">
        <v>8773466.6517009009</v>
      </c>
    </row>
    <row r="843" spans="1:83" x14ac:dyDescent="0.25">
      <c r="A843">
        <v>915</v>
      </c>
      <c r="B843" t="s">
        <v>94</v>
      </c>
      <c r="C843">
        <v>1</v>
      </c>
      <c r="D843">
        <v>2051</v>
      </c>
      <c r="E843">
        <v>2049</v>
      </c>
      <c r="F843">
        <v>0.14004371091356199</v>
      </c>
      <c r="G843">
        <v>2.28014110325509E-2</v>
      </c>
      <c r="H843">
        <v>0.230474836491422</v>
      </c>
      <c r="I843">
        <v>0.60668004156246402</v>
      </c>
      <c r="J843">
        <v>141.15279149972099</v>
      </c>
      <c r="K843">
        <v>141.15279149972099</v>
      </c>
      <c r="L843">
        <v>110.01778051812001</v>
      </c>
      <c r="M843">
        <v>92.7591446277751</v>
      </c>
      <c r="N843">
        <v>103939.957787251</v>
      </c>
      <c r="O843">
        <v>16923.128391505699</v>
      </c>
      <c r="P843">
        <v>219466.90212023599</v>
      </c>
      <c r="Q843">
        <v>685190.55824464501</v>
      </c>
      <c r="R843">
        <v>1976.43891247649</v>
      </c>
      <c r="S843">
        <v>104763113.56165899</v>
      </c>
      <c r="T843">
        <v>53005.996239160602</v>
      </c>
      <c r="U843">
        <v>58.111999999999902</v>
      </c>
      <c r="V843">
        <v>34263.575299404401</v>
      </c>
      <c r="W843">
        <v>1.0963277857464701E-3</v>
      </c>
      <c r="X843">
        <v>-1.74800750665696</v>
      </c>
      <c r="Y843">
        <v>-1.74800750665696</v>
      </c>
      <c r="Z843">
        <v>-5.5231493806764496</v>
      </c>
      <c r="AA843">
        <v>-1.8080863276971799</v>
      </c>
      <c r="AB843">
        <v>12.7530414697511</v>
      </c>
      <c r="AC843">
        <v>12.7530414697511</v>
      </c>
      <c r="AD843">
        <v>12.7530414697511</v>
      </c>
      <c r="AE843">
        <v>12.7530414697511</v>
      </c>
      <c r="AF843">
        <v>1324693.4567744799</v>
      </c>
      <c r="AG843">
        <v>215691.309046957</v>
      </c>
      <c r="AH843">
        <v>2797098.9416177399</v>
      </c>
      <c r="AI843">
        <v>8732693.1100465097</v>
      </c>
      <c r="AJ843">
        <v>130.14775753662701</v>
      </c>
      <c r="AK843">
        <v>130.14775753662701</v>
      </c>
      <c r="AL843">
        <v>102.787888429045</v>
      </c>
      <c r="AM843">
        <v>81.814189485721201</v>
      </c>
      <c r="AN843">
        <v>128.39975002996999</v>
      </c>
      <c r="AO843">
        <v>128.39975002996999</v>
      </c>
      <c r="AP843">
        <v>97.264739048368895</v>
      </c>
      <c r="AQ843">
        <v>80.006103158024004</v>
      </c>
      <c r="AR843">
        <v>14671415.190033801</v>
      </c>
      <c r="AS843">
        <v>2388746.8133692099</v>
      </c>
      <c r="AT843">
        <v>24145261.468455799</v>
      </c>
      <c r="AU843">
        <v>63557690.089800999</v>
      </c>
      <c r="AV843">
        <v>0.98660097166613403</v>
      </c>
      <c r="AW843">
        <v>0.98660097166613403</v>
      </c>
      <c r="AX843">
        <v>0.9462965014693</v>
      </c>
      <c r="AY843">
        <v>0.97793127835067895</v>
      </c>
      <c r="AZ843">
        <v>1.0290121266488299</v>
      </c>
      <c r="BA843">
        <v>1.0290121266488299</v>
      </c>
      <c r="BB843">
        <v>0.99932018659785204</v>
      </c>
      <c r="BC843">
        <v>1.0529083854557499</v>
      </c>
      <c r="BD843">
        <v>0.88067697536845502</v>
      </c>
      <c r="BE843">
        <v>0.88067697536845502</v>
      </c>
      <c r="BF843">
        <v>0.83264826777693601</v>
      </c>
      <c r="BG843">
        <v>0.81994410950200503</v>
      </c>
      <c r="BH843">
        <v>0.20805409</v>
      </c>
      <c r="BI843">
        <v>0.20805409</v>
      </c>
      <c r="BJ843">
        <v>0.23356761100000001</v>
      </c>
      <c r="BK843">
        <v>0.32932171100000002</v>
      </c>
      <c r="BL843">
        <v>0.19574691499999999</v>
      </c>
      <c r="BM843">
        <v>0.19574691499999999</v>
      </c>
      <c r="BN843">
        <v>0.212636728</v>
      </c>
      <c r="BO843">
        <v>0.32846056800000001</v>
      </c>
      <c r="BP843">
        <v>0.20090065800000001</v>
      </c>
      <c r="BQ843">
        <v>0.20090065800000001</v>
      </c>
      <c r="BR843">
        <v>0.23331829000000001</v>
      </c>
      <c r="BS843">
        <v>0.26943362700000001</v>
      </c>
      <c r="BT843">
        <v>0.71193289699999995</v>
      </c>
      <c r="BU843">
        <v>0.71193289699999995</v>
      </c>
      <c r="BV843">
        <v>0.66426642700000005</v>
      </c>
      <c r="BW843">
        <v>0.66782604599999995</v>
      </c>
      <c r="BX843">
        <v>12.7530414697511</v>
      </c>
      <c r="BY843">
        <v>12.7530414697511</v>
      </c>
      <c r="BZ843">
        <v>12.7530414697511</v>
      </c>
      <c r="CA843">
        <v>12.7530414697511</v>
      </c>
      <c r="CB843">
        <v>1324693.4567744799</v>
      </c>
      <c r="CC843">
        <v>215691.309046957</v>
      </c>
      <c r="CD843">
        <v>2797098.9416177399</v>
      </c>
      <c r="CE843">
        <v>8732693.1100465097</v>
      </c>
    </row>
    <row r="844" spans="1:83" x14ac:dyDescent="0.25">
      <c r="A844">
        <v>210</v>
      </c>
      <c r="B844" t="s">
        <v>94</v>
      </c>
      <c r="C844">
        <v>2</v>
      </c>
      <c r="D844">
        <v>2010</v>
      </c>
      <c r="E844">
        <v>2008</v>
      </c>
      <c r="F844">
        <v>0.159770096</v>
      </c>
      <c r="G844" s="1">
        <v>1.0600000000000001E-8</v>
      </c>
      <c r="H844">
        <v>0.19084777</v>
      </c>
      <c r="I844">
        <v>0.64938212399999995</v>
      </c>
      <c r="J844">
        <v>306.96435709999997</v>
      </c>
      <c r="K844">
        <v>231.57490039999999</v>
      </c>
      <c r="L844">
        <v>184.5555512</v>
      </c>
      <c r="M844">
        <v>160.10216629999999</v>
      </c>
      <c r="N844">
        <v>482451.80499999999</v>
      </c>
      <c r="O844">
        <v>4.2500000000000003E-2</v>
      </c>
      <c r="P844">
        <v>958531.45</v>
      </c>
      <c r="Q844">
        <v>3759668.13</v>
      </c>
      <c r="R844">
        <v>926928830.39999998</v>
      </c>
      <c r="S844">
        <v>926928830.39999998</v>
      </c>
      <c r="T844">
        <v>1</v>
      </c>
      <c r="U844">
        <v>2E-3</v>
      </c>
      <c r="V844">
        <v>30247.809160000001</v>
      </c>
      <c r="W844">
        <v>2E-3</v>
      </c>
      <c r="X844">
        <v>36.336634709999998</v>
      </c>
      <c r="Y844">
        <v>36.336634709999998</v>
      </c>
      <c r="Z844">
        <v>17.62315912</v>
      </c>
      <c r="AA844">
        <v>30.206180150000002</v>
      </c>
      <c r="AB844">
        <v>75.389456730000006</v>
      </c>
      <c r="AC844">
        <v>0</v>
      </c>
      <c r="AD844">
        <v>0</v>
      </c>
      <c r="AE844">
        <v>0</v>
      </c>
      <c r="AF844">
        <v>36371779.479999997</v>
      </c>
      <c r="AG844">
        <v>0</v>
      </c>
      <c r="AH844">
        <v>0</v>
      </c>
      <c r="AI844">
        <v>0</v>
      </c>
      <c r="AJ844">
        <v>195.2382657</v>
      </c>
      <c r="AK844">
        <v>195.2382657</v>
      </c>
      <c r="AL844">
        <v>166.93239209999999</v>
      </c>
      <c r="AM844">
        <v>129.89598620000001</v>
      </c>
      <c r="AN844">
        <v>231.57490039999999</v>
      </c>
      <c r="AO844">
        <v>231.57490039999999</v>
      </c>
      <c r="AP844">
        <v>184.5555512</v>
      </c>
      <c r="AQ844">
        <v>160.10216629999999</v>
      </c>
      <c r="AR844">
        <v>148095508.19999999</v>
      </c>
      <c r="AS844">
        <v>9.8419332669999999</v>
      </c>
      <c r="AT844">
        <v>176902300.09999999</v>
      </c>
      <c r="AU844">
        <v>601931012.29999995</v>
      </c>
      <c r="AV844">
        <v>0.98606933099999905</v>
      </c>
      <c r="AW844">
        <v>0.98606933099999905</v>
      </c>
      <c r="AX844">
        <v>0.947036392</v>
      </c>
      <c r="AY844">
        <v>0.978586335999999</v>
      </c>
      <c r="AZ844">
        <v>1.0275736719999999</v>
      </c>
      <c r="BA844">
        <v>1.0275736719999999</v>
      </c>
      <c r="BB844">
        <v>1.002552468</v>
      </c>
      <c r="BC844">
        <v>1.054748534</v>
      </c>
      <c r="BD844">
        <v>0.88020241300000002</v>
      </c>
      <c r="BE844">
        <v>0.88020241300000002</v>
      </c>
      <c r="BF844">
        <v>0.83329929899999999</v>
      </c>
      <c r="BG844">
        <v>0.82049334099999904</v>
      </c>
      <c r="BH844">
        <v>0.20805409</v>
      </c>
      <c r="BI844">
        <v>0.20805409</v>
      </c>
      <c r="BJ844">
        <v>0.23356761100000001</v>
      </c>
      <c r="BK844">
        <v>0.32932171100000002</v>
      </c>
      <c r="BL844">
        <v>0.19574691499999999</v>
      </c>
      <c r="BM844">
        <v>0.19574691499999999</v>
      </c>
      <c r="BN844">
        <v>0.212636728</v>
      </c>
      <c r="BO844">
        <v>0.32846056800000001</v>
      </c>
      <c r="BP844">
        <v>0.20090065800000001</v>
      </c>
      <c r="BQ844">
        <v>0.20090065800000001</v>
      </c>
      <c r="BR844">
        <v>0.23331829000000001</v>
      </c>
      <c r="BS844">
        <v>0.26943362700000001</v>
      </c>
      <c r="BT844">
        <v>0.71193289699999995</v>
      </c>
      <c r="BU844">
        <v>0.71193289699999995</v>
      </c>
      <c r="BV844">
        <v>0.66426642700000005</v>
      </c>
      <c r="BW844">
        <v>0.66782604599999995</v>
      </c>
      <c r="BX844">
        <v>102.0409693</v>
      </c>
      <c r="BY844">
        <v>0</v>
      </c>
      <c r="BZ844">
        <v>0</v>
      </c>
      <c r="CA844">
        <v>0</v>
      </c>
      <c r="CB844">
        <v>49229849.840000004</v>
      </c>
      <c r="CC844">
        <v>0</v>
      </c>
      <c r="CD844">
        <v>0</v>
      </c>
      <c r="CE844">
        <v>0</v>
      </c>
    </row>
    <row r="845" spans="1:83" x14ac:dyDescent="0.25">
      <c r="A845">
        <v>211</v>
      </c>
      <c r="B845" t="s">
        <v>94</v>
      </c>
      <c r="C845">
        <v>2</v>
      </c>
      <c r="D845">
        <v>2011</v>
      </c>
      <c r="E845">
        <v>2009</v>
      </c>
      <c r="F845">
        <v>0.23767270300000001</v>
      </c>
      <c r="G845" s="1">
        <v>7.2099999999999997E-9</v>
      </c>
      <c r="H845">
        <v>0.22909506199999999</v>
      </c>
      <c r="I845">
        <v>0.53323222799999903</v>
      </c>
      <c r="J845">
        <v>87.697693369999996</v>
      </c>
      <c r="K845">
        <v>72.356261739999994</v>
      </c>
      <c r="L845">
        <v>44.965706050000001</v>
      </c>
      <c r="M845">
        <v>30.203730620000002</v>
      </c>
      <c r="N845">
        <v>435385.136</v>
      </c>
      <c r="O845">
        <v>1.6E-2</v>
      </c>
      <c r="P845">
        <v>818496.40099999995</v>
      </c>
      <c r="Q845">
        <v>2836209.227</v>
      </c>
      <c r="R845">
        <v>160650641.30000001</v>
      </c>
      <c r="S845">
        <v>160650641.30000001</v>
      </c>
      <c r="T845">
        <v>1</v>
      </c>
      <c r="U845">
        <v>2E-3</v>
      </c>
      <c r="V845">
        <v>29345.23216</v>
      </c>
      <c r="W845">
        <v>2E-3</v>
      </c>
      <c r="X845">
        <v>-15.05499966</v>
      </c>
      <c r="Y845">
        <v>-15.05499966</v>
      </c>
      <c r="Z845">
        <v>-10.56064362</v>
      </c>
      <c r="AA845">
        <v>-6.5680676150000004</v>
      </c>
      <c r="AB845">
        <v>15.341431630000001</v>
      </c>
      <c r="AC845">
        <v>0</v>
      </c>
      <c r="AD845">
        <v>0</v>
      </c>
      <c r="AE845">
        <v>0</v>
      </c>
      <c r="AF845">
        <v>6679431.2970000003</v>
      </c>
      <c r="AG845">
        <v>0</v>
      </c>
      <c r="AH845">
        <v>0</v>
      </c>
      <c r="AI845">
        <v>0</v>
      </c>
      <c r="AJ845">
        <v>87.411261400000001</v>
      </c>
      <c r="AK845">
        <v>87.411261400000001</v>
      </c>
      <c r="AL845">
        <v>55.526349670000002</v>
      </c>
      <c r="AM845">
        <v>36.771798230000002</v>
      </c>
      <c r="AN845">
        <v>72.356261739999994</v>
      </c>
      <c r="AO845">
        <v>72.356261739999994</v>
      </c>
      <c r="AP845">
        <v>44.965706050000001</v>
      </c>
      <c r="AQ845">
        <v>30.203730620000002</v>
      </c>
      <c r="AR845">
        <v>38182272.149999999</v>
      </c>
      <c r="AS845">
        <v>1.157700188</v>
      </c>
      <c r="AT845">
        <v>36804268.57</v>
      </c>
      <c r="AU845">
        <v>85664099.469999999</v>
      </c>
      <c r="AV845">
        <v>0.98606933099999905</v>
      </c>
      <c r="AW845">
        <v>0.98606933099999905</v>
      </c>
      <c r="AX845">
        <v>0.947036392</v>
      </c>
      <c r="AY845">
        <v>0.978586335999999</v>
      </c>
      <c r="AZ845">
        <v>1.0275736719999999</v>
      </c>
      <c r="BA845">
        <v>1.0275736719999999</v>
      </c>
      <c r="BB845">
        <v>1.002552468</v>
      </c>
      <c r="BC845">
        <v>1.054748534</v>
      </c>
      <c r="BD845">
        <v>0.88020241300000002</v>
      </c>
      <c r="BE845">
        <v>0.88020241300000002</v>
      </c>
      <c r="BF845">
        <v>0.83329929899999999</v>
      </c>
      <c r="BG845">
        <v>0.82049334099999904</v>
      </c>
      <c r="BH845">
        <v>0.20805409</v>
      </c>
      <c r="BI845">
        <v>0.20805409</v>
      </c>
      <c r="BJ845">
        <v>0.23356761100000001</v>
      </c>
      <c r="BK845">
        <v>0.32932171100000002</v>
      </c>
      <c r="BL845">
        <v>0.19574691499999999</v>
      </c>
      <c r="BM845">
        <v>0.19574691499999999</v>
      </c>
      <c r="BN845">
        <v>0.212636728</v>
      </c>
      <c r="BO845">
        <v>0.32846056800000001</v>
      </c>
      <c r="BP845">
        <v>0.20090065800000001</v>
      </c>
      <c r="BQ845">
        <v>0.20090065800000001</v>
      </c>
      <c r="BR845">
        <v>0.23331829000000001</v>
      </c>
      <c r="BS845">
        <v>0.26943362700000001</v>
      </c>
      <c r="BT845">
        <v>0.71193289699999995</v>
      </c>
      <c r="BU845">
        <v>0.71193289699999995</v>
      </c>
      <c r="BV845">
        <v>0.66426642700000005</v>
      </c>
      <c r="BW845">
        <v>0.66782604599999995</v>
      </c>
      <c r="BX845">
        <v>103.0185638</v>
      </c>
      <c r="BY845">
        <v>0</v>
      </c>
      <c r="BZ845">
        <v>0</v>
      </c>
      <c r="CA845">
        <v>0</v>
      </c>
      <c r="CB845">
        <v>44852751.399999999</v>
      </c>
      <c r="CC845">
        <v>0</v>
      </c>
      <c r="CD845">
        <v>0</v>
      </c>
      <c r="CE845">
        <v>0</v>
      </c>
    </row>
    <row r="846" spans="1:83" x14ac:dyDescent="0.25">
      <c r="A846">
        <v>212</v>
      </c>
      <c r="B846" t="s">
        <v>94</v>
      </c>
      <c r="C846">
        <v>2</v>
      </c>
      <c r="D846">
        <v>2012</v>
      </c>
      <c r="E846">
        <v>2010</v>
      </c>
      <c r="F846">
        <v>0.19845041399999999</v>
      </c>
      <c r="G846" s="1">
        <v>3.3499999999999998E-9</v>
      </c>
      <c r="H846">
        <v>0.20791306399999901</v>
      </c>
      <c r="I846">
        <v>0.59363651900000003</v>
      </c>
      <c r="J846">
        <v>148.56972619999999</v>
      </c>
      <c r="K846">
        <v>77.744852309999999</v>
      </c>
      <c r="L846">
        <v>80.206287349999997</v>
      </c>
      <c r="M846">
        <v>59.434163820000002</v>
      </c>
      <c r="N846">
        <v>495571.19199999998</v>
      </c>
      <c r="O846">
        <v>1.6E-2</v>
      </c>
      <c r="P846">
        <v>961740.11399999994</v>
      </c>
      <c r="Q846">
        <v>3705687.7250000001</v>
      </c>
      <c r="R846">
        <v>371008932.80000001</v>
      </c>
      <c r="S846">
        <v>371008932.80000001</v>
      </c>
      <c r="T846">
        <v>1</v>
      </c>
      <c r="U846">
        <v>2E-3</v>
      </c>
      <c r="V846">
        <v>28362.528639999899</v>
      </c>
      <c r="W846">
        <v>2E-3</v>
      </c>
      <c r="X846">
        <v>-1.3885940999999999</v>
      </c>
      <c r="Y846">
        <v>-1.3885940999999999</v>
      </c>
      <c r="Z846">
        <v>-7.3232828620000001</v>
      </c>
      <c r="AA846">
        <v>-1.0157562179999999</v>
      </c>
      <c r="AB846">
        <v>70.824873920000002</v>
      </c>
      <c r="AC846">
        <v>0</v>
      </c>
      <c r="AD846">
        <v>0</v>
      </c>
      <c r="AE846">
        <v>0</v>
      </c>
      <c r="AF846">
        <v>35098767.189999998</v>
      </c>
      <c r="AG846">
        <v>0</v>
      </c>
      <c r="AH846">
        <v>0</v>
      </c>
      <c r="AI846">
        <v>0</v>
      </c>
      <c r="AJ846">
        <v>79.133446410000005</v>
      </c>
      <c r="AK846">
        <v>79.133446410000005</v>
      </c>
      <c r="AL846">
        <v>87.529570210000003</v>
      </c>
      <c r="AM846">
        <v>60.449920030000001</v>
      </c>
      <c r="AN846">
        <v>77.744852309999999</v>
      </c>
      <c r="AO846">
        <v>77.744852309999999</v>
      </c>
      <c r="AP846">
        <v>80.206287349999997</v>
      </c>
      <c r="AQ846">
        <v>59.434163820000002</v>
      </c>
      <c r="AR846">
        <v>73626876.319999993</v>
      </c>
      <c r="AS846">
        <v>1.243917637</v>
      </c>
      <c r="AT846">
        <v>77137603.939999998</v>
      </c>
      <c r="AU846">
        <v>220244451.30000001</v>
      </c>
      <c r="AV846">
        <v>0.98606933099999905</v>
      </c>
      <c r="AW846">
        <v>0.98606933099999905</v>
      </c>
      <c r="AX846">
        <v>0.947036392</v>
      </c>
      <c r="AY846">
        <v>0.978586335999999</v>
      </c>
      <c r="AZ846">
        <v>1.0275736719999999</v>
      </c>
      <c r="BA846">
        <v>1.0275736719999999</v>
      </c>
      <c r="BB846">
        <v>1.002552468</v>
      </c>
      <c r="BC846">
        <v>1.054748534</v>
      </c>
      <c r="BD846">
        <v>0.88020241300000002</v>
      </c>
      <c r="BE846">
        <v>0.88020241300000002</v>
      </c>
      <c r="BF846">
        <v>0.83329929899999999</v>
      </c>
      <c r="BG846">
        <v>0.82049334099999904</v>
      </c>
      <c r="BH846">
        <v>0.20805409</v>
      </c>
      <c r="BI846">
        <v>0.20805409</v>
      </c>
      <c r="BJ846">
        <v>0.23356761100000001</v>
      </c>
      <c r="BK846">
        <v>0.32932171100000002</v>
      </c>
      <c r="BL846">
        <v>0.19574691499999999</v>
      </c>
      <c r="BM846">
        <v>0.19574691499999999</v>
      </c>
      <c r="BN846">
        <v>0.212636728</v>
      </c>
      <c r="BO846">
        <v>0.32846056800000001</v>
      </c>
      <c r="BP846">
        <v>0.20090065800000001</v>
      </c>
      <c r="BQ846">
        <v>0.20090065800000001</v>
      </c>
      <c r="BR846">
        <v>0.23331829000000001</v>
      </c>
      <c r="BS846">
        <v>0.26943362700000001</v>
      </c>
      <c r="BT846">
        <v>0.71193289699999995</v>
      </c>
      <c r="BU846">
        <v>0.71193289699999995</v>
      </c>
      <c r="BV846">
        <v>0.66426642700000005</v>
      </c>
      <c r="BW846">
        <v>0.66782604599999995</v>
      </c>
      <c r="BX846">
        <v>103.8912108</v>
      </c>
      <c r="BY846">
        <v>0</v>
      </c>
      <c r="BZ846">
        <v>0</v>
      </c>
      <c r="CA846">
        <v>0</v>
      </c>
      <c r="CB846">
        <v>51485491.200000003</v>
      </c>
      <c r="CC846">
        <v>0</v>
      </c>
      <c r="CD846">
        <v>0</v>
      </c>
      <c r="CE846">
        <v>0</v>
      </c>
    </row>
    <row r="847" spans="1:83" x14ac:dyDescent="0.25">
      <c r="A847">
        <v>213</v>
      </c>
      <c r="B847" t="s">
        <v>94</v>
      </c>
      <c r="C847">
        <v>2</v>
      </c>
      <c r="D847">
        <v>2013</v>
      </c>
      <c r="E847">
        <v>2011</v>
      </c>
      <c r="F847">
        <v>0.17669101500000001</v>
      </c>
      <c r="G847" s="1">
        <v>3.9299999999999904E-9</v>
      </c>
      <c r="H847">
        <v>0.207514174</v>
      </c>
      <c r="I847">
        <v>0.615794807</v>
      </c>
      <c r="J847">
        <v>98.461111000000002</v>
      </c>
      <c r="K847">
        <v>85.897273560000002</v>
      </c>
      <c r="L847">
        <v>59.224004960000002</v>
      </c>
      <c r="M847">
        <v>44.65669501</v>
      </c>
      <c r="N847">
        <v>510107.25799999997</v>
      </c>
      <c r="O847">
        <v>1.2999999999999999E-2</v>
      </c>
      <c r="P847">
        <v>996005.55500000005</v>
      </c>
      <c r="Q847">
        <v>3919775.66</v>
      </c>
      <c r="R847">
        <v>284257392.60000002</v>
      </c>
      <c r="S847">
        <v>284257392.60000002</v>
      </c>
      <c r="T847">
        <v>1</v>
      </c>
      <c r="U847">
        <v>2E-3</v>
      </c>
      <c r="V847">
        <v>27089.2872399999</v>
      </c>
      <c r="W847">
        <v>2E-3</v>
      </c>
      <c r="X847">
        <v>0.40758169700000002</v>
      </c>
      <c r="Y847">
        <v>0.40758169700000002</v>
      </c>
      <c r="Z847">
        <v>-4.4886949820000002</v>
      </c>
      <c r="AA847">
        <v>-3.9288807480000001</v>
      </c>
      <c r="AB847">
        <v>12.56383744</v>
      </c>
      <c r="AC847">
        <v>0</v>
      </c>
      <c r="AD847">
        <v>0</v>
      </c>
      <c r="AE847">
        <v>0</v>
      </c>
      <c r="AF847">
        <v>6408904.6679999996</v>
      </c>
      <c r="AG847">
        <v>0</v>
      </c>
      <c r="AH847">
        <v>0</v>
      </c>
      <c r="AI847">
        <v>0</v>
      </c>
      <c r="AJ847">
        <v>85.489691859999994</v>
      </c>
      <c r="AK847">
        <v>85.489691859999994</v>
      </c>
      <c r="AL847">
        <v>63.71269994</v>
      </c>
      <c r="AM847">
        <v>48.585575759999998</v>
      </c>
      <c r="AN847">
        <v>85.897273560000002</v>
      </c>
      <c r="AO847">
        <v>85.897273560000002</v>
      </c>
      <c r="AP847">
        <v>59.224004960000002</v>
      </c>
      <c r="AQ847">
        <v>44.65669501</v>
      </c>
      <c r="AR847">
        <v>50225727.350000001</v>
      </c>
      <c r="AS847">
        <v>1.1166645559999999</v>
      </c>
      <c r="AT847">
        <v>58987437.93</v>
      </c>
      <c r="AU847">
        <v>175044226.19999999</v>
      </c>
      <c r="AV847">
        <v>0.98606933099999905</v>
      </c>
      <c r="AW847">
        <v>0.98606933099999905</v>
      </c>
      <c r="AX847">
        <v>0.947036392</v>
      </c>
      <c r="AY847">
        <v>0.978586335999999</v>
      </c>
      <c r="AZ847">
        <v>1.0275736719999999</v>
      </c>
      <c r="BA847">
        <v>1.0275736719999999</v>
      </c>
      <c r="BB847">
        <v>1.002552468</v>
      </c>
      <c r="BC847">
        <v>1.054748534</v>
      </c>
      <c r="BD847">
        <v>0.88020241300000002</v>
      </c>
      <c r="BE847">
        <v>0.88020241300000002</v>
      </c>
      <c r="BF847">
        <v>0.83329929899999999</v>
      </c>
      <c r="BG847">
        <v>0.82049334099999904</v>
      </c>
      <c r="BH847">
        <v>0.20805409</v>
      </c>
      <c r="BI847">
        <v>0.20805409</v>
      </c>
      <c r="BJ847">
        <v>0.23356761100000001</v>
      </c>
      <c r="BK847">
        <v>0.32932171100000002</v>
      </c>
      <c r="BL847">
        <v>0.19574691499999999</v>
      </c>
      <c r="BM847">
        <v>0.19574691499999999</v>
      </c>
      <c r="BN847">
        <v>0.212636728</v>
      </c>
      <c r="BO847">
        <v>0.32846056800000001</v>
      </c>
      <c r="BP847">
        <v>0.20090065800000001</v>
      </c>
      <c r="BQ847">
        <v>0.20090065800000001</v>
      </c>
      <c r="BR847">
        <v>0.23331829000000001</v>
      </c>
      <c r="BS847">
        <v>0.26943362700000001</v>
      </c>
      <c r="BT847">
        <v>0.71193289699999995</v>
      </c>
      <c r="BU847">
        <v>0.71193289699999995</v>
      </c>
      <c r="BV847">
        <v>0.66426642700000005</v>
      </c>
      <c r="BW847">
        <v>0.66782604599999995</v>
      </c>
      <c r="BX847">
        <v>103.6997411</v>
      </c>
      <c r="BY847">
        <v>0</v>
      </c>
      <c r="BZ847">
        <v>0</v>
      </c>
      <c r="CA847">
        <v>0</v>
      </c>
      <c r="CB847">
        <v>52897990.600000001</v>
      </c>
      <c r="CC847">
        <v>0</v>
      </c>
      <c r="CD847">
        <v>0</v>
      </c>
      <c r="CE847">
        <v>0</v>
      </c>
    </row>
    <row r="848" spans="1:83" x14ac:dyDescent="0.25">
      <c r="A848">
        <v>214</v>
      </c>
      <c r="B848" t="s">
        <v>94</v>
      </c>
      <c r="C848">
        <v>2</v>
      </c>
      <c r="D848">
        <v>2014</v>
      </c>
      <c r="E848">
        <v>2012</v>
      </c>
      <c r="F848">
        <v>0.17139083199999999</v>
      </c>
      <c r="G848" s="1">
        <v>5.9799999999999996E-9</v>
      </c>
      <c r="H848">
        <v>0.180998142</v>
      </c>
      <c r="I848">
        <v>0.64761102000000004</v>
      </c>
      <c r="J848">
        <v>236.35072479999999</v>
      </c>
      <c r="K848">
        <v>143.82238319999999</v>
      </c>
      <c r="L848">
        <v>126.68874630000001</v>
      </c>
      <c r="M848">
        <v>116.7259486</v>
      </c>
      <c r="N848">
        <v>488243.19099999999</v>
      </c>
      <c r="O848">
        <v>2.79999999999999E-2</v>
      </c>
      <c r="P848">
        <v>961925.91599999997</v>
      </c>
      <c r="Q848">
        <v>3735531.1749999998</v>
      </c>
      <c r="R848">
        <v>673295244.29999995</v>
      </c>
      <c r="S848">
        <v>673295244.29999995</v>
      </c>
      <c r="T848">
        <v>1</v>
      </c>
      <c r="U848">
        <v>4.0000000000000001E-3</v>
      </c>
      <c r="V848">
        <v>27429.553599999999</v>
      </c>
      <c r="W848">
        <v>4.0000000000000001E-3</v>
      </c>
      <c r="X848">
        <v>20.115548480000001</v>
      </c>
      <c r="Y848">
        <v>20.115548480000001</v>
      </c>
      <c r="Z848">
        <v>15.874870570000001</v>
      </c>
      <c r="AA848">
        <v>23.106250119999999</v>
      </c>
      <c r="AB848">
        <v>92.528341589999997</v>
      </c>
      <c r="AC848">
        <v>0</v>
      </c>
      <c r="AD848">
        <v>0</v>
      </c>
      <c r="AE848">
        <v>0</v>
      </c>
      <c r="AF848">
        <v>45176332.75</v>
      </c>
      <c r="AG848">
        <v>0</v>
      </c>
      <c r="AH848">
        <v>0</v>
      </c>
      <c r="AI848">
        <v>0</v>
      </c>
      <c r="AJ848">
        <v>123.7068347</v>
      </c>
      <c r="AK848">
        <v>123.7068347</v>
      </c>
      <c r="AL848">
        <v>110.8138757</v>
      </c>
      <c r="AM848">
        <v>93.619698459999995</v>
      </c>
      <c r="AN848">
        <v>143.82238319999999</v>
      </c>
      <c r="AO848">
        <v>143.82238319999999</v>
      </c>
      <c r="AP848">
        <v>126.68874630000001</v>
      </c>
      <c r="AQ848">
        <v>116.7259486</v>
      </c>
      <c r="AR848">
        <v>115396632.09999999</v>
      </c>
      <c r="AS848">
        <v>4.0270267290000001</v>
      </c>
      <c r="AT848">
        <v>121865188.3</v>
      </c>
      <c r="AU848">
        <v>436033419.80000001</v>
      </c>
      <c r="AV848">
        <v>0.98606933099999905</v>
      </c>
      <c r="AW848">
        <v>0.98606933099999905</v>
      </c>
      <c r="AX848">
        <v>0.947036392</v>
      </c>
      <c r="AY848">
        <v>0.978586335999999</v>
      </c>
      <c r="AZ848">
        <v>1.0275736719999999</v>
      </c>
      <c r="BA848">
        <v>1.0275736719999999</v>
      </c>
      <c r="BB848">
        <v>1.002552468</v>
      </c>
      <c r="BC848">
        <v>1.054748534</v>
      </c>
      <c r="BD848">
        <v>0.88020241300000002</v>
      </c>
      <c r="BE848">
        <v>0.88020241300000002</v>
      </c>
      <c r="BF848">
        <v>0.83329929899999999</v>
      </c>
      <c r="BG848">
        <v>0.82049334099999904</v>
      </c>
      <c r="BH848">
        <v>0.20805409</v>
      </c>
      <c r="BI848">
        <v>0.20805409</v>
      </c>
      <c r="BJ848">
        <v>0.23356761100000001</v>
      </c>
      <c r="BK848">
        <v>0.32932171100000002</v>
      </c>
      <c r="BL848">
        <v>0.19574691499999999</v>
      </c>
      <c r="BM848">
        <v>0.19574691499999999</v>
      </c>
      <c r="BN848">
        <v>0.212636728</v>
      </c>
      <c r="BO848">
        <v>0.32846056800000001</v>
      </c>
      <c r="BP848">
        <v>0.20090065800000001</v>
      </c>
      <c r="BQ848">
        <v>0.20090065800000001</v>
      </c>
      <c r="BR848">
        <v>0.23331829000000001</v>
      </c>
      <c r="BS848">
        <v>0.26943362700000001</v>
      </c>
      <c r="BT848">
        <v>0.71193289699999995</v>
      </c>
      <c r="BU848">
        <v>0.71193289699999995</v>
      </c>
      <c r="BV848">
        <v>0.66426642700000005</v>
      </c>
      <c r="BW848">
        <v>0.66782604599999995</v>
      </c>
      <c r="BX848">
        <v>108.0149625</v>
      </c>
      <c r="BY848">
        <v>0</v>
      </c>
      <c r="BZ848">
        <v>0</v>
      </c>
      <c r="CA848">
        <v>0</v>
      </c>
      <c r="CB848">
        <v>52737569.969999999</v>
      </c>
      <c r="CC848">
        <v>0</v>
      </c>
      <c r="CD848">
        <v>0</v>
      </c>
      <c r="CE848">
        <v>0</v>
      </c>
    </row>
    <row r="849" spans="1:83" x14ac:dyDescent="0.25">
      <c r="A849">
        <v>215</v>
      </c>
      <c r="B849" t="s">
        <v>94</v>
      </c>
      <c r="C849">
        <v>2</v>
      </c>
      <c r="D849">
        <v>2015</v>
      </c>
      <c r="E849">
        <v>2013</v>
      </c>
      <c r="F849">
        <v>0.243556155</v>
      </c>
      <c r="G849" s="1">
        <v>4.8799999999999997E-9</v>
      </c>
      <c r="H849">
        <v>0.20060192299999999</v>
      </c>
      <c r="I849">
        <v>0.55584191599999999</v>
      </c>
      <c r="J849">
        <v>215.50843699999999</v>
      </c>
      <c r="K849">
        <v>93.800888499999999</v>
      </c>
      <c r="L849">
        <v>88.780318519999994</v>
      </c>
      <c r="M849">
        <v>63.048772239999998</v>
      </c>
      <c r="N849">
        <v>456245.04799999902</v>
      </c>
      <c r="O849">
        <v>2.1000000000000001E-2</v>
      </c>
      <c r="P849">
        <v>912182.47499999998</v>
      </c>
      <c r="Q849">
        <v>3559081.9750000001</v>
      </c>
      <c r="R849">
        <v>403704258.69999999</v>
      </c>
      <c r="S849">
        <v>403704258.69999999</v>
      </c>
      <c r="T849">
        <v>1</v>
      </c>
      <c r="U849">
        <v>4.0000000000000001E-3</v>
      </c>
      <c r="V849">
        <v>28176.979060000001</v>
      </c>
      <c r="W849">
        <v>4.0000000000000001E-3</v>
      </c>
      <c r="X849">
        <v>-3.5448209799999999</v>
      </c>
      <c r="Y849">
        <v>-3.5448209799999999</v>
      </c>
      <c r="Z849">
        <v>-5.034648936</v>
      </c>
      <c r="AA849">
        <v>-2.0982313690000001</v>
      </c>
      <c r="AB849">
        <v>121.7075485</v>
      </c>
      <c r="AC849">
        <v>0</v>
      </c>
      <c r="AD849">
        <v>0</v>
      </c>
      <c r="AE849">
        <v>0</v>
      </c>
      <c r="AF849">
        <v>55528466.310000002</v>
      </c>
      <c r="AG849">
        <v>0</v>
      </c>
      <c r="AH849">
        <v>0</v>
      </c>
      <c r="AI849">
        <v>0</v>
      </c>
      <c r="AJ849">
        <v>97.345709479999996</v>
      </c>
      <c r="AK849">
        <v>97.345709479999996</v>
      </c>
      <c r="AL849">
        <v>93.814967460000005</v>
      </c>
      <c r="AM849">
        <v>65.147003609999999</v>
      </c>
      <c r="AN849">
        <v>93.800888499999999</v>
      </c>
      <c r="AO849">
        <v>93.800888499999999</v>
      </c>
      <c r="AP849">
        <v>88.780318519999994</v>
      </c>
      <c r="AQ849">
        <v>63.048772239999998</v>
      </c>
      <c r="AR849">
        <v>98324657.189999998</v>
      </c>
      <c r="AS849">
        <v>1.969818659</v>
      </c>
      <c r="AT849">
        <v>80983850.680000007</v>
      </c>
      <c r="AU849">
        <v>224395748.80000001</v>
      </c>
      <c r="AV849">
        <v>0.98606933099999905</v>
      </c>
      <c r="AW849">
        <v>0.98606933099999905</v>
      </c>
      <c r="AX849">
        <v>0.947036392</v>
      </c>
      <c r="AY849">
        <v>0.978586335999999</v>
      </c>
      <c r="AZ849">
        <v>1.0275736719999999</v>
      </c>
      <c r="BA849">
        <v>1.0275736719999999</v>
      </c>
      <c r="BB849">
        <v>1.002552468</v>
      </c>
      <c r="BC849">
        <v>1.054748534</v>
      </c>
      <c r="BD849">
        <v>0.88020241300000002</v>
      </c>
      <c r="BE849">
        <v>0.88020241300000002</v>
      </c>
      <c r="BF849">
        <v>0.83329929899999999</v>
      </c>
      <c r="BG849">
        <v>0.82049334099999904</v>
      </c>
      <c r="BH849">
        <v>0.20805409</v>
      </c>
      <c r="BI849">
        <v>0.20805409</v>
      </c>
      <c r="BJ849">
        <v>0.23356761100000001</v>
      </c>
      <c r="BK849">
        <v>0.32932171100000002</v>
      </c>
      <c r="BL849">
        <v>0.19574691499999999</v>
      </c>
      <c r="BM849">
        <v>0.19574691499999999</v>
      </c>
      <c r="BN849">
        <v>0.212636728</v>
      </c>
      <c r="BO849">
        <v>0.32846056800000001</v>
      </c>
      <c r="BP849">
        <v>0.20090065800000001</v>
      </c>
      <c r="BQ849">
        <v>0.20090065800000001</v>
      </c>
      <c r="BR849">
        <v>0.23331829000000001</v>
      </c>
      <c r="BS849">
        <v>0.26943362700000001</v>
      </c>
      <c r="BT849">
        <v>0.71193289699999995</v>
      </c>
      <c r="BU849">
        <v>0.71193289699999995</v>
      </c>
      <c r="BV849">
        <v>0.66426642700000005</v>
      </c>
      <c r="BW849">
        <v>0.66782604599999995</v>
      </c>
      <c r="BX849">
        <v>124.87115249999999</v>
      </c>
      <c r="BY849">
        <v>0</v>
      </c>
      <c r="BZ849">
        <v>0</v>
      </c>
      <c r="CA849">
        <v>0</v>
      </c>
      <c r="CB849">
        <v>56971844.979999997</v>
      </c>
      <c r="CC849">
        <v>0</v>
      </c>
      <c r="CD849">
        <v>0</v>
      </c>
      <c r="CE849">
        <v>0</v>
      </c>
    </row>
    <row r="850" spans="1:83" x14ac:dyDescent="0.25">
      <c r="A850">
        <v>216</v>
      </c>
      <c r="B850" t="s">
        <v>94</v>
      </c>
      <c r="C850">
        <v>2</v>
      </c>
      <c r="D850">
        <v>2016</v>
      </c>
      <c r="E850">
        <v>2014</v>
      </c>
      <c r="F850">
        <v>0.20361321800000001</v>
      </c>
      <c r="G850" s="1">
        <v>6.4599999999999897E-9</v>
      </c>
      <c r="H850">
        <v>0.20889564999999999</v>
      </c>
      <c r="I850">
        <v>0.58749112599999997</v>
      </c>
      <c r="J850">
        <v>161.06402270000001</v>
      </c>
      <c r="K850">
        <v>85.970219970000002</v>
      </c>
      <c r="L850">
        <v>84.020099169999995</v>
      </c>
      <c r="M850">
        <v>59.779964509999999</v>
      </c>
      <c r="N850">
        <v>471307.88399999897</v>
      </c>
      <c r="O850">
        <v>2.79999999999999E-2</v>
      </c>
      <c r="P850">
        <v>926922.63299999898</v>
      </c>
      <c r="Q850">
        <v>3663894.31</v>
      </c>
      <c r="R850">
        <v>372818349.5</v>
      </c>
      <c r="S850">
        <v>372818349.5</v>
      </c>
      <c r="T850">
        <v>1</v>
      </c>
      <c r="U850">
        <v>2E-3</v>
      </c>
      <c r="V850">
        <v>26966.008949999999</v>
      </c>
      <c r="W850">
        <v>2E-3</v>
      </c>
      <c r="X850">
        <v>-4.5174489370000002</v>
      </c>
      <c r="Y850">
        <v>-4.5174489370000002</v>
      </c>
      <c r="Z850">
        <v>-4.3213393849999999</v>
      </c>
      <c r="AA850">
        <v>-1.227305061</v>
      </c>
      <c r="AB850">
        <v>75.093802749999995</v>
      </c>
      <c r="AC850">
        <v>0</v>
      </c>
      <c r="AD850">
        <v>0</v>
      </c>
      <c r="AE850">
        <v>0</v>
      </c>
      <c r="AF850">
        <v>35392301.280000001</v>
      </c>
      <c r="AG850">
        <v>0</v>
      </c>
      <c r="AH850">
        <v>0</v>
      </c>
      <c r="AI850">
        <v>0</v>
      </c>
      <c r="AJ850">
        <v>90.487668909999996</v>
      </c>
      <c r="AK850">
        <v>90.487668909999996</v>
      </c>
      <c r="AL850">
        <v>88.34143856</v>
      </c>
      <c r="AM850">
        <v>61.007269579999999</v>
      </c>
      <c r="AN850">
        <v>85.970219970000002</v>
      </c>
      <c r="AO850">
        <v>85.970219970000002</v>
      </c>
      <c r="AP850">
        <v>84.020099169999995</v>
      </c>
      <c r="AQ850">
        <v>59.779964509999999</v>
      </c>
      <c r="AR850">
        <v>75910743.739999995</v>
      </c>
      <c r="AS850">
        <v>2.407166159</v>
      </c>
      <c r="AT850">
        <v>77880131.549999997</v>
      </c>
      <c r="AU850">
        <v>219027471.80000001</v>
      </c>
      <c r="AV850">
        <v>0.98606933099999905</v>
      </c>
      <c r="AW850">
        <v>0.98606933099999905</v>
      </c>
      <c r="AX850">
        <v>0.947036392</v>
      </c>
      <c r="AY850">
        <v>0.978586335999999</v>
      </c>
      <c r="AZ850">
        <v>1.0275736719999999</v>
      </c>
      <c r="BA850">
        <v>1.0275736719999999</v>
      </c>
      <c r="BB850">
        <v>1.002552468</v>
      </c>
      <c r="BC850">
        <v>1.054748534</v>
      </c>
      <c r="BD850">
        <v>0.88020241300000002</v>
      </c>
      <c r="BE850">
        <v>0.88020241300000002</v>
      </c>
      <c r="BF850">
        <v>0.83329929899999999</v>
      </c>
      <c r="BG850">
        <v>0.82049334099999904</v>
      </c>
      <c r="BH850">
        <v>0.20805409</v>
      </c>
      <c r="BI850">
        <v>0.20805409</v>
      </c>
      <c r="BJ850">
        <v>0.23356761100000001</v>
      </c>
      <c r="BK850">
        <v>0.32932171100000002</v>
      </c>
      <c r="BL850">
        <v>0.19574691499999999</v>
      </c>
      <c r="BM850">
        <v>0.19574691499999999</v>
      </c>
      <c r="BN850">
        <v>0.212636728</v>
      </c>
      <c r="BO850">
        <v>0.32846056800000001</v>
      </c>
      <c r="BP850">
        <v>0.20090065800000001</v>
      </c>
      <c r="BQ850">
        <v>0.20090065800000001</v>
      </c>
      <c r="BR850">
        <v>0.23331829000000001</v>
      </c>
      <c r="BS850">
        <v>0.26943362700000001</v>
      </c>
      <c r="BT850">
        <v>0.71193289699999995</v>
      </c>
      <c r="BU850">
        <v>0.71193289699999995</v>
      </c>
      <c r="BV850">
        <v>0.66426642700000005</v>
      </c>
      <c r="BW850">
        <v>0.66782604599999995</v>
      </c>
      <c r="BX850">
        <v>138.7734476</v>
      </c>
      <c r="BY850">
        <v>0</v>
      </c>
      <c r="BZ850">
        <v>0</v>
      </c>
      <c r="CA850">
        <v>0</v>
      </c>
      <c r="CB850">
        <v>65405019.939999998</v>
      </c>
      <c r="CC850">
        <v>0</v>
      </c>
      <c r="CD850">
        <v>0</v>
      </c>
      <c r="CE850">
        <v>0</v>
      </c>
    </row>
    <row r="851" spans="1:83" x14ac:dyDescent="0.25">
      <c r="A851">
        <v>217</v>
      </c>
      <c r="B851" t="s">
        <v>94</v>
      </c>
      <c r="C851">
        <v>2</v>
      </c>
      <c r="D851">
        <v>2017</v>
      </c>
      <c r="E851">
        <v>2015</v>
      </c>
      <c r="F851">
        <v>0.22387184399999999</v>
      </c>
      <c r="G851" s="1">
        <v>4.2299999999999997E-9</v>
      </c>
      <c r="H851">
        <v>0.162004077</v>
      </c>
      <c r="I851">
        <v>0.61412407599999996</v>
      </c>
      <c r="J851">
        <v>200.59256809999999</v>
      </c>
      <c r="K851">
        <v>74.892319169999993</v>
      </c>
      <c r="L851">
        <v>73.646466540000006</v>
      </c>
      <c r="M851">
        <v>71.486348179999993</v>
      </c>
      <c r="N851">
        <v>474037.22600000002</v>
      </c>
      <c r="O851">
        <v>2.4E-2</v>
      </c>
      <c r="P851">
        <v>934333.32400000002</v>
      </c>
      <c r="Q851">
        <v>3648890.4249999998</v>
      </c>
      <c r="R851">
        <v>424744545.60000002</v>
      </c>
      <c r="S851">
        <v>424744545.60000002</v>
      </c>
      <c r="T851">
        <v>1</v>
      </c>
      <c r="U851">
        <v>4.0000000000000001E-3</v>
      </c>
      <c r="V851">
        <v>28077.310739999899</v>
      </c>
      <c r="W851">
        <v>4.0000000000000001E-3</v>
      </c>
      <c r="X851">
        <v>-2.606242124</v>
      </c>
      <c r="Y851">
        <v>-2.606242124</v>
      </c>
      <c r="Z851">
        <v>-2.2369338929999998</v>
      </c>
      <c r="AA851">
        <v>0.93119454000000002</v>
      </c>
      <c r="AB851">
        <v>125.70024890000001</v>
      </c>
      <c r="AC851">
        <v>0</v>
      </c>
      <c r="AD851">
        <v>0</v>
      </c>
      <c r="AE851">
        <v>0</v>
      </c>
      <c r="AF851">
        <v>59586597.310000002</v>
      </c>
      <c r="AG851">
        <v>0</v>
      </c>
      <c r="AH851">
        <v>0</v>
      </c>
      <c r="AI851">
        <v>0</v>
      </c>
      <c r="AJ851">
        <v>77.498561289999998</v>
      </c>
      <c r="AK851">
        <v>77.498561289999998</v>
      </c>
      <c r="AL851">
        <v>75.883400429999995</v>
      </c>
      <c r="AM851">
        <v>70.55515364</v>
      </c>
      <c r="AN851">
        <v>74.892319169999993</v>
      </c>
      <c r="AO851">
        <v>74.892319169999993</v>
      </c>
      <c r="AP851">
        <v>73.646466540000006</v>
      </c>
      <c r="AQ851">
        <v>71.486348179999993</v>
      </c>
      <c r="AR851">
        <v>95088344.540000007</v>
      </c>
      <c r="AS851">
        <v>1.79741566</v>
      </c>
      <c r="AT851">
        <v>68810347.879999995</v>
      </c>
      <c r="AU851">
        <v>260845851.40000001</v>
      </c>
      <c r="AV851">
        <v>0.98606933099999905</v>
      </c>
      <c r="AW851">
        <v>0.98606933099999905</v>
      </c>
      <c r="AX851">
        <v>0.947036392</v>
      </c>
      <c r="AY851">
        <v>0.978586335999999</v>
      </c>
      <c r="AZ851">
        <v>1.0275736719999999</v>
      </c>
      <c r="BA851">
        <v>1.0275736719999999</v>
      </c>
      <c r="BB851">
        <v>1.002552468</v>
      </c>
      <c r="BC851">
        <v>1.054748534</v>
      </c>
      <c r="BD851">
        <v>0.88020241300000002</v>
      </c>
      <c r="BE851">
        <v>0.88020241300000002</v>
      </c>
      <c r="BF851">
        <v>0.83329929899999999</v>
      </c>
      <c r="BG851">
        <v>0.82049334099999904</v>
      </c>
      <c r="BH851">
        <v>0.20805409</v>
      </c>
      <c r="BI851">
        <v>0.20805409</v>
      </c>
      <c r="BJ851">
        <v>0.23356761100000001</v>
      </c>
      <c r="BK851">
        <v>0.32932171100000002</v>
      </c>
      <c r="BL851">
        <v>0.19574691499999999</v>
      </c>
      <c r="BM851">
        <v>0.19574691499999999</v>
      </c>
      <c r="BN851">
        <v>0.212636728</v>
      </c>
      <c r="BO851">
        <v>0.32846056800000001</v>
      </c>
      <c r="BP851">
        <v>0.20090065800000001</v>
      </c>
      <c r="BQ851">
        <v>0.20090065800000001</v>
      </c>
      <c r="BR851">
        <v>0.23331829000000001</v>
      </c>
      <c r="BS851">
        <v>0.26943362700000001</v>
      </c>
      <c r="BT851">
        <v>0.71193289699999995</v>
      </c>
      <c r="BU851">
        <v>0.71193289699999995</v>
      </c>
      <c r="BV851">
        <v>0.66426642700000005</v>
      </c>
      <c r="BW851">
        <v>0.66782604599999995</v>
      </c>
      <c r="BX851">
        <v>147.0038342</v>
      </c>
      <c r="BY851">
        <v>0</v>
      </c>
      <c r="BZ851">
        <v>0</v>
      </c>
      <c r="CA851">
        <v>0</v>
      </c>
      <c r="CB851">
        <v>69685289.769999996</v>
      </c>
      <c r="CC851">
        <v>0</v>
      </c>
      <c r="CD851">
        <v>0</v>
      </c>
      <c r="CE851">
        <v>0</v>
      </c>
    </row>
    <row r="852" spans="1:83" x14ac:dyDescent="0.25">
      <c r="A852">
        <v>218</v>
      </c>
      <c r="B852" t="s">
        <v>94</v>
      </c>
      <c r="C852">
        <v>2</v>
      </c>
      <c r="D852">
        <v>2018</v>
      </c>
      <c r="E852">
        <v>2016</v>
      </c>
      <c r="F852">
        <v>0.25064957100000002</v>
      </c>
      <c r="G852" s="1">
        <v>5.6999999999999998E-9</v>
      </c>
      <c r="H852">
        <v>0.159359583</v>
      </c>
      <c r="I852">
        <v>0.58999084000000002</v>
      </c>
      <c r="J852">
        <v>192.9001236</v>
      </c>
      <c r="K852">
        <v>66.512712609999994</v>
      </c>
      <c r="L852">
        <v>60.841613449999997</v>
      </c>
      <c r="M852">
        <v>57.89390066</v>
      </c>
      <c r="N852">
        <v>469882.43599999999</v>
      </c>
      <c r="O852">
        <v>3.1E-2</v>
      </c>
      <c r="P852">
        <v>947179.33099999896</v>
      </c>
      <c r="Q852">
        <v>3685252.1549999998</v>
      </c>
      <c r="R852">
        <v>361621922.89999998</v>
      </c>
      <c r="S852">
        <v>361621922.89999998</v>
      </c>
      <c r="T852">
        <v>1</v>
      </c>
      <c r="U852">
        <v>2E-3</v>
      </c>
      <c r="V852">
        <v>28545.295559999999</v>
      </c>
      <c r="W852">
        <v>2E-3</v>
      </c>
      <c r="X852">
        <v>-10.232204449999999</v>
      </c>
      <c r="Y852">
        <v>-10.232204449999999</v>
      </c>
      <c r="Z852">
        <v>-3.8479172199999998</v>
      </c>
      <c r="AA852">
        <v>-1.2572623759999999</v>
      </c>
      <c r="AB852">
        <v>126.387411</v>
      </c>
      <c r="AC852">
        <v>0</v>
      </c>
      <c r="AD852">
        <v>0</v>
      </c>
      <c r="AE852">
        <v>0</v>
      </c>
      <c r="AF852">
        <v>59387224.539999999</v>
      </c>
      <c r="AG852">
        <v>0</v>
      </c>
      <c r="AH852">
        <v>0</v>
      </c>
      <c r="AI852">
        <v>0</v>
      </c>
      <c r="AJ852">
        <v>76.744917060000006</v>
      </c>
      <c r="AK852">
        <v>76.744917060000006</v>
      </c>
      <c r="AL852">
        <v>64.689530669999996</v>
      </c>
      <c r="AM852">
        <v>59.15116304</v>
      </c>
      <c r="AN852">
        <v>66.512712609999994</v>
      </c>
      <c r="AO852">
        <v>66.512712609999994</v>
      </c>
      <c r="AP852">
        <v>60.841613449999997</v>
      </c>
      <c r="AQ852">
        <v>57.89390066</v>
      </c>
      <c r="AR852">
        <v>90640379.969999999</v>
      </c>
      <c r="AS852">
        <v>2.0618940910000001</v>
      </c>
      <c r="AT852">
        <v>57627918.729999997</v>
      </c>
      <c r="AU852">
        <v>213353622.19999999</v>
      </c>
      <c r="AV852">
        <v>0.98606933099999905</v>
      </c>
      <c r="AW852">
        <v>0.98606933099999905</v>
      </c>
      <c r="AX852">
        <v>0.947036392</v>
      </c>
      <c r="AY852">
        <v>0.978586335999999</v>
      </c>
      <c r="AZ852">
        <v>1.0275736719999999</v>
      </c>
      <c r="BA852">
        <v>1.0275736719999999</v>
      </c>
      <c r="BB852">
        <v>1.002552468</v>
      </c>
      <c r="BC852">
        <v>1.054748534</v>
      </c>
      <c r="BD852">
        <v>0.88020241300000002</v>
      </c>
      <c r="BE852">
        <v>0.88020241300000002</v>
      </c>
      <c r="BF852">
        <v>0.83329929899999999</v>
      </c>
      <c r="BG852">
        <v>0.82049334099999904</v>
      </c>
      <c r="BH852">
        <v>0.20805409</v>
      </c>
      <c r="BI852">
        <v>0.20805409</v>
      </c>
      <c r="BJ852">
        <v>0.23356761100000001</v>
      </c>
      <c r="BK852">
        <v>0.32932171100000002</v>
      </c>
      <c r="BL852">
        <v>0.19574691499999999</v>
      </c>
      <c r="BM852">
        <v>0.19574691499999999</v>
      </c>
      <c r="BN852">
        <v>0.212636728</v>
      </c>
      <c r="BO852">
        <v>0.32846056800000001</v>
      </c>
      <c r="BP852">
        <v>0.20090065800000001</v>
      </c>
      <c r="BQ852">
        <v>0.20090065800000001</v>
      </c>
      <c r="BR852">
        <v>0.23331829000000001</v>
      </c>
      <c r="BS852">
        <v>0.26943362700000001</v>
      </c>
      <c r="BT852">
        <v>0.71193289699999995</v>
      </c>
      <c r="BU852">
        <v>0.71193289699999995</v>
      </c>
      <c r="BV852">
        <v>0.66426642700000005</v>
      </c>
      <c r="BW852">
        <v>0.66782604599999995</v>
      </c>
      <c r="BX852">
        <v>155.41779119999899</v>
      </c>
      <c r="BY852">
        <v>0</v>
      </c>
      <c r="BZ852">
        <v>0</v>
      </c>
      <c r="CA852">
        <v>0</v>
      </c>
      <c r="CB852">
        <v>73028090.340000004</v>
      </c>
      <c r="CC852">
        <v>0</v>
      </c>
      <c r="CD852">
        <v>0</v>
      </c>
      <c r="CE852">
        <v>0</v>
      </c>
    </row>
    <row r="853" spans="1:83" x14ac:dyDescent="0.25">
      <c r="A853">
        <v>219</v>
      </c>
      <c r="B853" t="s">
        <v>94</v>
      </c>
      <c r="C853">
        <v>2</v>
      </c>
      <c r="D853">
        <v>2019</v>
      </c>
      <c r="E853">
        <v>2017</v>
      </c>
      <c r="F853">
        <v>0.31004496500000001</v>
      </c>
      <c r="G853" s="1">
        <v>8.1099999999999995E-9</v>
      </c>
      <c r="H853">
        <v>0.184405773</v>
      </c>
      <c r="I853">
        <v>0.50554925299999998</v>
      </c>
      <c r="J853">
        <v>263.08942339999999</v>
      </c>
      <c r="K853">
        <v>135.23178899999999</v>
      </c>
      <c r="L853">
        <v>79.072930240000005</v>
      </c>
      <c r="M853">
        <v>55.35947358</v>
      </c>
      <c r="N853">
        <v>471436.19699999999</v>
      </c>
      <c r="O853">
        <v>2.4E-2</v>
      </c>
      <c r="P853">
        <v>932928.39500000002</v>
      </c>
      <c r="Q853">
        <v>3653197.5019999999</v>
      </c>
      <c r="R853">
        <v>400038353</v>
      </c>
      <c r="S853">
        <v>400038353</v>
      </c>
      <c r="T853">
        <v>1</v>
      </c>
      <c r="U853">
        <v>4.0000000000000001E-3</v>
      </c>
      <c r="V853">
        <v>28059.224539999999</v>
      </c>
      <c r="W853">
        <v>4.0000000000000001E-3</v>
      </c>
      <c r="X853">
        <v>14.52497632</v>
      </c>
      <c r="Y853">
        <v>14.52497632</v>
      </c>
      <c r="Z853">
        <v>3.1478107099999999</v>
      </c>
      <c r="AA853">
        <v>2.1783445889999999</v>
      </c>
      <c r="AB853">
        <v>127.85763439999999</v>
      </c>
      <c r="AC853">
        <v>0</v>
      </c>
      <c r="AD853">
        <v>0</v>
      </c>
      <c r="AE853">
        <v>0</v>
      </c>
      <c r="AF853">
        <v>60276716.93</v>
      </c>
      <c r="AG853">
        <v>0</v>
      </c>
      <c r="AH853">
        <v>0</v>
      </c>
      <c r="AI853">
        <v>0</v>
      </c>
      <c r="AJ853">
        <v>120.7068127</v>
      </c>
      <c r="AK853">
        <v>120.7068127</v>
      </c>
      <c r="AL853">
        <v>75.925119530000003</v>
      </c>
      <c r="AM853">
        <v>53.181128989999998</v>
      </c>
      <c r="AN853">
        <v>135.23178899999999</v>
      </c>
      <c r="AO853">
        <v>135.23178899999999</v>
      </c>
      <c r="AP853">
        <v>79.072930240000005</v>
      </c>
      <c r="AQ853">
        <v>55.35947358</v>
      </c>
      <c r="AR853">
        <v>124029877.2</v>
      </c>
      <c r="AS853">
        <v>3.2455629359999998</v>
      </c>
      <c r="AT853">
        <v>73769381.900000006</v>
      </c>
      <c r="AU853">
        <v>202239090.59999999</v>
      </c>
      <c r="AV853">
        <v>0.98606933099999905</v>
      </c>
      <c r="AW853">
        <v>0.98606933099999905</v>
      </c>
      <c r="AX853">
        <v>0.947036392</v>
      </c>
      <c r="AY853">
        <v>0.978586335999999</v>
      </c>
      <c r="AZ853">
        <v>1.0275736719999999</v>
      </c>
      <c r="BA853">
        <v>1.0275736719999999</v>
      </c>
      <c r="BB853">
        <v>1.002552468</v>
      </c>
      <c r="BC853">
        <v>1.054748534</v>
      </c>
      <c r="BD853">
        <v>0.88020241300000002</v>
      </c>
      <c r="BE853">
        <v>0.88020241300000002</v>
      </c>
      <c r="BF853">
        <v>0.83329929899999999</v>
      </c>
      <c r="BG853">
        <v>0.82049334099999904</v>
      </c>
      <c r="BH853">
        <v>0.20805409</v>
      </c>
      <c r="BI853">
        <v>0.20805409</v>
      </c>
      <c r="BJ853">
        <v>0.23356761100000001</v>
      </c>
      <c r="BK853">
        <v>0.32932171100000002</v>
      </c>
      <c r="BL853">
        <v>0.19574691499999999</v>
      </c>
      <c r="BM853">
        <v>0.19574691499999999</v>
      </c>
      <c r="BN853">
        <v>0.212636728</v>
      </c>
      <c r="BO853">
        <v>0.32846056800000001</v>
      </c>
      <c r="BP853">
        <v>0.20090065800000001</v>
      </c>
      <c r="BQ853">
        <v>0.20090065800000001</v>
      </c>
      <c r="BR853">
        <v>0.23331829000000001</v>
      </c>
      <c r="BS853">
        <v>0.26943362700000001</v>
      </c>
      <c r="BT853">
        <v>0.71193289699999995</v>
      </c>
      <c r="BU853">
        <v>0.71193289699999995</v>
      </c>
      <c r="BV853">
        <v>0.66426642700000005</v>
      </c>
      <c r="BW853">
        <v>0.66782604599999995</v>
      </c>
      <c r="BX853">
        <v>150.64252490000001</v>
      </c>
      <c r="BY853">
        <v>0</v>
      </c>
      <c r="BZ853">
        <v>0</v>
      </c>
      <c r="CA853">
        <v>0</v>
      </c>
      <c r="CB853">
        <v>71018339.030000001</v>
      </c>
      <c r="CC853">
        <v>0</v>
      </c>
      <c r="CD853">
        <v>0</v>
      </c>
      <c r="CE853">
        <v>0</v>
      </c>
    </row>
    <row r="854" spans="1:83" x14ac:dyDescent="0.25">
      <c r="A854">
        <v>241</v>
      </c>
      <c r="B854" t="s">
        <v>94</v>
      </c>
      <c r="C854">
        <v>2</v>
      </c>
      <c r="D854">
        <v>2020</v>
      </c>
      <c r="E854">
        <v>2018</v>
      </c>
      <c r="F854">
        <v>0.233078281765777</v>
      </c>
      <c r="G854" s="1">
        <v>2.5811253677252698E-6</v>
      </c>
      <c r="H854">
        <v>0.181682945889791</v>
      </c>
      <c r="I854">
        <v>0.58523619121906301</v>
      </c>
      <c r="J854">
        <v>277.15289467450401</v>
      </c>
      <c r="K854">
        <v>128.33471220529199</v>
      </c>
      <c r="L854">
        <v>97.3438709991417</v>
      </c>
      <c r="M854">
        <v>80.0622479216416</v>
      </c>
      <c r="N854">
        <v>469632.449413058</v>
      </c>
      <c r="O854">
        <v>10.006888414533</v>
      </c>
      <c r="P854">
        <v>928623.45656451804</v>
      </c>
      <c r="Q854">
        <v>3636951.3727441099</v>
      </c>
      <c r="R854">
        <v>497546985.05069</v>
      </c>
      <c r="S854">
        <v>497546985.05069</v>
      </c>
      <c r="T854">
        <v>1</v>
      </c>
      <c r="U854">
        <v>4.0000000000000001E-3</v>
      </c>
      <c r="V854">
        <v>28234.93687646</v>
      </c>
      <c r="W854">
        <v>4.0000000000000001E-3</v>
      </c>
      <c r="X854">
        <v>-1.8130453313350099</v>
      </c>
      <c r="Y854">
        <v>-1.8130453313350099</v>
      </c>
      <c r="Z854">
        <v>-5.4440174299036901</v>
      </c>
      <c r="AA854">
        <v>-1.7519415640795699</v>
      </c>
      <c r="AB854">
        <v>148.81818246921199</v>
      </c>
      <c r="AC854">
        <v>0</v>
      </c>
      <c r="AD854">
        <v>0</v>
      </c>
      <c r="AE854">
        <v>0</v>
      </c>
      <c r="AF854">
        <v>55697251.135666601</v>
      </c>
      <c r="AG854">
        <v>0</v>
      </c>
      <c r="AH854">
        <v>0</v>
      </c>
      <c r="AI854">
        <v>0</v>
      </c>
      <c r="AJ854">
        <v>130.14775753662701</v>
      </c>
      <c r="AK854">
        <v>130.14775753662701</v>
      </c>
      <c r="AL854">
        <v>102.787888429045</v>
      </c>
      <c r="AM854">
        <v>81.814189485721201</v>
      </c>
      <c r="AN854">
        <v>128.33471220529199</v>
      </c>
      <c r="AO854">
        <v>128.33471220529199</v>
      </c>
      <c r="AP854">
        <v>97.3438709991417</v>
      </c>
      <c r="AQ854">
        <v>80.0622479216416</v>
      </c>
      <c r="AR854">
        <v>115967396.373357</v>
      </c>
      <c r="AS854">
        <v>1284.2311447495599</v>
      </c>
      <c r="AT854">
        <v>90395801.962593496</v>
      </c>
      <c r="AU854">
        <v>291182502.483594</v>
      </c>
      <c r="AV854">
        <v>0.98588069251745802</v>
      </c>
      <c r="AW854">
        <v>0.98588069251745802</v>
      </c>
      <c r="AX854">
        <v>0.94681789005571504</v>
      </c>
      <c r="AY854">
        <v>0.97836874250698402</v>
      </c>
      <c r="AZ854">
        <v>1.02706256814204</v>
      </c>
      <c r="BA854">
        <v>1.02706256814204</v>
      </c>
      <c r="BB854">
        <v>1.0019510601449999</v>
      </c>
      <c r="BC854">
        <v>1.05413875981428</v>
      </c>
      <c r="BD854">
        <v>0.88003402722599999</v>
      </c>
      <c r="BE854">
        <v>0.88003402722599999</v>
      </c>
      <c r="BF854">
        <v>0.83310703868293001</v>
      </c>
      <c r="BG854">
        <v>0.8203109002633</v>
      </c>
      <c r="BH854">
        <v>0.20805409</v>
      </c>
      <c r="BI854">
        <v>0.20805409</v>
      </c>
      <c r="BJ854">
        <v>0.23356761100000001</v>
      </c>
      <c r="BK854">
        <v>0.32932171100000002</v>
      </c>
      <c r="BL854">
        <v>0.19574691499999999</v>
      </c>
      <c r="BM854">
        <v>0.19574691499999999</v>
      </c>
      <c r="BN854">
        <v>0.212636728</v>
      </c>
      <c r="BO854">
        <v>0.32846056800000001</v>
      </c>
      <c r="BP854">
        <v>0.20090065800000001</v>
      </c>
      <c r="BQ854">
        <v>0.20090065800000001</v>
      </c>
      <c r="BR854">
        <v>0.23331829000000001</v>
      </c>
      <c r="BS854">
        <v>0.26943362700000001</v>
      </c>
      <c r="BT854">
        <v>0.71193289699999995</v>
      </c>
      <c r="BU854">
        <v>0.71193289699999995</v>
      </c>
      <c r="BV854">
        <v>0.66426642700000005</v>
      </c>
      <c r="BW854">
        <v>0.66782604599999995</v>
      </c>
      <c r="BX854">
        <v>158.48481607982299</v>
      </c>
      <c r="BY854">
        <v>0</v>
      </c>
      <c r="BZ854">
        <v>0</v>
      </c>
      <c r="CA854">
        <v>0</v>
      </c>
      <c r="CB854">
        <v>74715478.974916294</v>
      </c>
      <c r="CC854">
        <v>0</v>
      </c>
      <c r="CD854">
        <v>0</v>
      </c>
      <c r="CE854">
        <v>0</v>
      </c>
    </row>
    <row r="855" spans="1:83" x14ac:dyDescent="0.25">
      <c r="A855">
        <v>263</v>
      </c>
      <c r="B855" t="s">
        <v>94</v>
      </c>
      <c r="C855">
        <v>2</v>
      </c>
      <c r="D855">
        <v>2021</v>
      </c>
      <c r="E855">
        <v>2019</v>
      </c>
      <c r="F855">
        <v>0.25059131683561098</v>
      </c>
      <c r="G855" s="1">
        <v>3.48241442669991E-6</v>
      </c>
      <c r="H855">
        <v>0.17684792480789999</v>
      </c>
      <c r="I855">
        <v>0.57255727594206096</v>
      </c>
      <c r="J855">
        <v>269.69442395666499</v>
      </c>
      <c r="K855">
        <v>128.310161329804</v>
      </c>
      <c r="L855">
        <v>97.321411645671006</v>
      </c>
      <c r="M855">
        <v>80.044445686373194</v>
      </c>
      <c r="N855">
        <v>509981.31555192801</v>
      </c>
      <c r="O855">
        <v>15.0289381185118</v>
      </c>
      <c r="P855">
        <v>1006237.4162967</v>
      </c>
      <c r="Q855">
        <v>3960925.1035953802</v>
      </c>
      <c r="R855">
        <v>553743822.04971898</v>
      </c>
      <c r="S855">
        <v>553743822.04971898</v>
      </c>
      <c r="T855">
        <v>1</v>
      </c>
      <c r="U855">
        <v>4.0000000000000001E-3</v>
      </c>
      <c r="V855">
        <v>28411.749557840099</v>
      </c>
      <c r="W855">
        <v>4.0000000000000001E-3</v>
      </c>
      <c r="X855">
        <v>-1.8375962068229501</v>
      </c>
      <c r="Y855">
        <v>-1.8375962068229501</v>
      </c>
      <c r="Z855">
        <v>-5.4664767833743602</v>
      </c>
      <c r="AA855">
        <v>-1.7697437993479801</v>
      </c>
      <c r="AB855">
        <v>141.38426262686099</v>
      </c>
      <c r="AC855">
        <v>0</v>
      </c>
      <c r="AD855">
        <v>0</v>
      </c>
      <c r="AE855">
        <v>0</v>
      </c>
      <c r="AF855">
        <v>73327608.683369696</v>
      </c>
      <c r="AG855">
        <v>0</v>
      </c>
      <c r="AH855">
        <v>0</v>
      </c>
      <c r="AI855">
        <v>0</v>
      </c>
      <c r="AJ855">
        <v>130.14775753662701</v>
      </c>
      <c r="AK855">
        <v>130.14775753662701</v>
      </c>
      <c r="AL855">
        <v>102.787888429045</v>
      </c>
      <c r="AM855">
        <v>81.814189485721201</v>
      </c>
      <c r="AN855">
        <v>128.310161329804</v>
      </c>
      <c r="AO855">
        <v>128.310161329804</v>
      </c>
      <c r="AP855">
        <v>97.321411645671006</v>
      </c>
      <c r="AQ855">
        <v>80.044445686373194</v>
      </c>
      <c r="AR855">
        <v>138763393.55702299</v>
      </c>
      <c r="AS855">
        <v>1928.3654746018899</v>
      </c>
      <c r="AT855">
        <v>97928445.804688394</v>
      </c>
      <c r="AU855">
        <v>317050054.322532</v>
      </c>
      <c r="AV855">
        <v>0.99011583088374799</v>
      </c>
      <c r="AW855">
        <v>0.99011583088374799</v>
      </c>
      <c r="AX855">
        <v>0.95077462219902997</v>
      </c>
      <c r="AY855">
        <v>0.98272631756330298</v>
      </c>
      <c r="AZ855">
        <v>1.03853389069844</v>
      </c>
      <c r="BA855">
        <v>1.03853389069844</v>
      </c>
      <c r="BB855">
        <v>1.0128376046633201</v>
      </c>
      <c r="BC855">
        <v>1.06634588609687</v>
      </c>
      <c r="BD855">
        <v>0.88381447033705096</v>
      </c>
      <c r="BE855">
        <v>0.88381447033705096</v>
      </c>
      <c r="BF855">
        <v>0.836588575558606</v>
      </c>
      <c r="BG855">
        <v>0.82396449850505704</v>
      </c>
      <c r="BH855">
        <v>0.20805409</v>
      </c>
      <c r="BI855">
        <v>0.20805409</v>
      </c>
      <c r="BJ855">
        <v>0.23356761100000001</v>
      </c>
      <c r="BK855">
        <v>0.32932171100000002</v>
      </c>
      <c r="BL855">
        <v>0.19574691499999999</v>
      </c>
      <c r="BM855">
        <v>0.19574691499999999</v>
      </c>
      <c r="BN855">
        <v>0.212636728</v>
      </c>
      <c r="BO855">
        <v>0.32846056800000001</v>
      </c>
      <c r="BP855">
        <v>0.20090065800000001</v>
      </c>
      <c r="BQ855">
        <v>0.20090065800000001</v>
      </c>
      <c r="BR855">
        <v>0.23331829000000001</v>
      </c>
      <c r="BS855">
        <v>0.26943362700000001</v>
      </c>
      <c r="BT855">
        <v>0.71193289699999995</v>
      </c>
      <c r="BU855">
        <v>0.71193289699999995</v>
      </c>
      <c r="BV855">
        <v>0.66426642700000005</v>
      </c>
      <c r="BW855">
        <v>0.66782604599999995</v>
      </c>
      <c r="BX855">
        <v>148.81818246921199</v>
      </c>
      <c r="BY855">
        <v>0</v>
      </c>
      <c r="BZ855">
        <v>0</v>
      </c>
      <c r="CA855">
        <v>0</v>
      </c>
      <c r="CB855">
        <v>69889847.550215796</v>
      </c>
      <c r="CC855">
        <v>0</v>
      </c>
      <c r="CD855">
        <v>0</v>
      </c>
      <c r="CE855">
        <v>0</v>
      </c>
    </row>
    <row r="856" spans="1:83" x14ac:dyDescent="0.25">
      <c r="A856">
        <v>285</v>
      </c>
      <c r="B856" t="s">
        <v>94</v>
      </c>
      <c r="C856">
        <v>2</v>
      </c>
      <c r="D856">
        <v>2022</v>
      </c>
      <c r="E856">
        <v>2020</v>
      </c>
      <c r="F856">
        <v>0.245834759096863</v>
      </c>
      <c r="G856" s="1">
        <v>4.71384732199629E-6</v>
      </c>
      <c r="H856">
        <v>0.17793467575323299</v>
      </c>
      <c r="I856">
        <v>0.57622585130258097</v>
      </c>
      <c r="J856">
        <v>265.38610290841098</v>
      </c>
      <c r="K856">
        <v>128.861355091034</v>
      </c>
      <c r="L856">
        <v>97.728115787761695</v>
      </c>
      <c r="M856">
        <v>80.400957157729096</v>
      </c>
      <c r="N856">
        <v>510321.71166419599</v>
      </c>
      <c r="O856">
        <v>20.230900667850399</v>
      </c>
      <c r="P856">
        <v>1006939.7037786</v>
      </c>
      <c r="Q856">
        <v>3963637.41261737</v>
      </c>
      <c r="R856">
        <v>553047457.13895404</v>
      </c>
      <c r="S856">
        <v>553047457.13895404</v>
      </c>
      <c r="T856">
        <v>1</v>
      </c>
      <c r="U856">
        <v>4.0000000000000001E-3</v>
      </c>
      <c r="V856">
        <v>28589.669474714799</v>
      </c>
      <c r="W856">
        <v>4.0000000000000001E-3</v>
      </c>
      <c r="X856">
        <v>-1.2864024455929099</v>
      </c>
      <c r="Y856">
        <v>-1.2864024455929099</v>
      </c>
      <c r="Z856">
        <v>-5.0597726412836899</v>
      </c>
      <c r="AA856">
        <v>-1.4132323279921</v>
      </c>
      <c r="AB856">
        <v>136.52474781737601</v>
      </c>
      <c r="AC856">
        <v>0</v>
      </c>
      <c r="AD856">
        <v>0</v>
      </c>
      <c r="AE856">
        <v>0</v>
      </c>
      <c r="AF856">
        <v>70197541.097463503</v>
      </c>
      <c r="AG856">
        <v>0</v>
      </c>
      <c r="AH856">
        <v>0</v>
      </c>
      <c r="AI856">
        <v>0</v>
      </c>
      <c r="AJ856">
        <v>130.14775753662701</v>
      </c>
      <c r="AK856">
        <v>130.14775753662701</v>
      </c>
      <c r="AL856">
        <v>102.787888429045</v>
      </c>
      <c r="AM856">
        <v>81.814189485721201</v>
      </c>
      <c r="AN856">
        <v>128.861355091034</v>
      </c>
      <c r="AO856">
        <v>128.861355091034</v>
      </c>
      <c r="AP856">
        <v>97.728115787761695</v>
      </c>
      <c r="AQ856">
        <v>80.400957157729096</v>
      </c>
      <c r="AR856">
        <v>135958288.394887</v>
      </c>
      <c r="AS856">
        <v>2606.9812747713099</v>
      </c>
      <c r="AT856">
        <v>98406319.962170094</v>
      </c>
      <c r="AU856">
        <v>318680241.80062097</v>
      </c>
      <c r="AV856">
        <v>0.99014887440605504</v>
      </c>
      <c r="AW856">
        <v>0.99014887440605504</v>
      </c>
      <c r="AX856">
        <v>0.95080780110414997</v>
      </c>
      <c r="AY856">
        <v>0.98275996446885605</v>
      </c>
      <c r="AZ856">
        <v>1.0386240051309601</v>
      </c>
      <c r="BA856">
        <v>1.0386240051309601</v>
      </c>
      <c r="BB856">
        <v>1.0129295008805801</v>
      </c>
      <c r="BC856">
        <v>1.0664408118361699</v>
      </c>
      <c r="BD856">
        <v>0.88384396622253703</v>
      </c>
      <c r="BE856">
        <v>0.88384396622253703</v>
      </c>
      <c r="BF856">
        <v>0.83661776974650803</v>
      </c>
      <c r="BG856">
        <v>0.823992709671447</v>
      </c>
      <c r="BH856">
        <v>0.20805409</v>
      </c>
      <c r="BI856">
        <v>0.20805409</v>
      </c>
      <c r="BJ856">
        <v>0.23356761100000001</v>
      </c>
      <c r="BK856">
        <v>0.32932171100000002</v>
      </c>
      <c r="BL856">
        <v>0.19574691499999999</v>
      </c>
      <c r="BM856">
        <v>0.19574691499999999</v>
      </c>
      <c r="BN856">
        <v>0.212636728</v>
      </c>
      <c r="BO856">
        <v>0.32846056800000001</v>
      </c>
      <c r="BP856">
        <v>0.20090065800000001</v>
      </c>
      <c r="BQ856">
        <v>0.20090065800000001</v>
      </c>
      <c r="BR856">
        <v>0.23331829000000001</v>
      </c>
      <c r="BS856">
        <v>0.26943362700000001</v>
      </c>
      <c r="BT856">
        <v>0.71193289699999995</v>
      </c>
      <c r="BU856">
        <v>0.71193289699999995</v>
      </c>
      <c r="BV856">
        <v>0.66426642700000005</v>
      </c>
      <c r="BW856">
        <v>0.66782604599999995</v>
      </c>
      <c r="BX856">
        <v>141.38426262686099</v>
      </c>
      <c r="BY856">
        <v>0</v>
      </c>
      <c r="BZ856">
        <v>0</v>
      </c>
      <c r="CA856">
        <v>0</v>
      </c>
      <c r="CB856">
        <v>72103332.252785996</v>
      </c>
      <c r="CC856">
        <v>0</v>
      </c>
      <c r="CD856">
        <v>0</v>
      </c>
      <c r="CE856">
        <v>0</v>
      </c>
    </row>
    <row r="857" spans="1:83" x14ac:dyDescent="0.25">
      <c r="A857">
        <v>307</v>
      </c>
      <c r="B857" t="s">
        <v>94</v>
      </c>
      <c r="C857">
        <v>2</v>
      </c>
      <c r="D857">
        <v>2023</v>
      </c>
      <c r="E857">
        <v>2021</v>
      </c>
      <c r="F857">
        <v>0.24478460880025599</v>
      </c>
      <c r="G857" s="1">
        <v>4.8482732351019898E-6</v>
      </c>
      <c r="H857">
        <v>0.17818268562418699</v>
      </c>
      <c r="I857">
        <v>0.57702785730231998</v>
      </c>
      <c r="J857">
        <v>263.96845622993499</v>
      </c>
      <c r="K857">
        <v>128.86565563136301</v>
      </c>
      <c r="L857">
        <v>97.731526177359399</v>
      </c>
      <c r="M857">
        <v>80.403709952035598</v>
      </c>
      <c r="N857">
        <v>510676.229039572</v>
      </c>
      <c r="O857">
        <v>20.7934150110795</v>
      </c>
      <c r="P857">
        <v>1007643.11436254</v>
      </c>
      <c r="Q857">
        <v>3966400.95320113</v>
      </c>
      <c r="R857">
        <v>552682765.24052501</v>
      </c>
      <c r="S857">
        <v>552682765.24052501</v>
      </c>
      <c r="T857">
        <v>1</v>
      </c>
      <c r="U857">
        <v>4.0000000000000001E-3</v>
      </c>
      <c r="V857">
        <v>28768.703560808699</v>
      </c>
      <c r="W857">
        <v>4.0000000000000001E-3</v>
      </c>
      <c r="X857">
        <v>-1.28210190526359</v>
      </c>
      <c r="Y857">
        <v>-1.28210190526359</v>
      </c>
      <c r="Z857">
        <v>-5.0563622516859699</v>
      </c>
      <c r="AA857">
        <v>-1.41047953368556</v>
      </c>
      <c r="AB857">
        <v>135.102800598572</v>
      </c>
      <c r="AC857">
        <v>0</v>
      </c>
      <c r="AD857">
        <v>0</v>
      </c>
      <c r="AE857">
        <v>0</v>
      </c>
      <c r="AF857">
        <v>69479607.409509093</v>
      </c>
      <c r="AG857">
        <v>0</v>
      </c>
      <c r="AH857">
        <v>0</v>
      </c>
      <c r="AI857">
        <v>0</v>
      </c>
      <c r="AJ857">
        <v>130.14775753662701</v>
      </c>
      <c r="AK857">
        <v>130.14775753662701</v>
      </c>
      <c r="AL857">
        <v>102.787888429045</v>
      </c>
      <c r="AM857">
        <v>81.814189485721201</v>
      </c>
      <c r="AN857">
        <v>128.86565563136301</v>
      </c>
      <c r="AO857">
        <v>128.86565563136301</v>
      </c>
      <c r="AP857">
        <v>97.731526177359399</v>
      </c>
      <c r="AQ857">
        <v>80.403709952035598</v>
      </c>
      <c r="AR857">
        <v>135288234.480046</v>
      </c>
      <c r="AS857">
        <v>2679.5570582178002</v>
      </c>
      <c r="AT857">
        <v>98478499.408759296</v>
      </c>
      <c r="AU857">
        <v>318913351.79466099</v>
      </c>
      <c r="AV857">
        <v>0.990183266924751</v>
      </c>
      <c r="AW857">
        <v>0.990183266924751</v>
      </c>
      <c r="AX857">
        <v>0.95084101105049001</v>
      </c>
      <c r="AY857">
        <v>0.98279422462894594</v>
      </c>
      <c r="AZ857">
        <v>1.0387178034786</v>
      </c>
      <c r="BA857">
        <v>1.0387178034786</v>
      </c>
      <c r="BB857">
        <v>1.0130214882088899</v>
      </c>
      <c r="BC857">
        <v>1.06653747300378</v>
      </c>
      <c r="BD857">
        <v>0.88387466627271905</v>
      </c>
      <c r="BE857">
        <v>0.88387466627271905</v>
      </c>
      <c r="BF857">
        <v>0.83664699124764397</v>
      </c>
      <c r="BG857">
        <v>0.824021435019616</v>
      </c>
      <c r="BH857">
        <v>0.20805409</v>
      </c>
      <c r="BI857">
        <v>0.20805409</v>
      </c>
      <c r="BJ857">
        <v>0.23356761100000001</v>
      </c>
      <c r="BK857">
        <v>0.32932171100000002</v>
      </c>
      <c r="BL857">
        <v>0.19574691499999999</v>
      </c>
      <c r="BM857">
        <v>0.19574691499999999</v>
      </c>
      <c r="BN857">
        <v>0.212636728</v>
      </c>
      <c r="BO857">
        <v>0.32846056800000001</v>
      </c>
      <c r="BP857">
        <v>0.20090065800000001</v>
      </c>
      <c r="BQ857">
        <v>0.20090065800000001</v>
      </c>
      <c r="BR857">
        <v>0.23331829000000001</v>
      </c>
      <c r="BS857">
        <v>0.26943362700000001</v>
      </c>
      <c r="BT857">
        <v>0.71193289699999995</v>
      </c>
      <c r="BU857">
        <v>0.71193289699999995</v>
      </c>
      <c r="BV857">
        <v>0.66426642700000005</v>
      </c>
      <c r="BW857">
        <v>0.66782604599999995</v>
      </c>
      <c r="BX857">
        <v>136.52474781737601</v>
      </c>
      <c r="BY857">
        <v>0</v>
      </c>
      <c r="BZ857">
        <v>0</v>
      </c>
      <c r="CA857">
        <v>0</v>
      </c>
      <c r="CB857">
        <v>69671542.990686402</v>
      </c>
      <c r="CC857">
        <v>0</v>
      </c>
      <c r="CD857">
        <v>0</v>
      </c>
      <c r="CE857">
        <v>0</v>
      </c>
    </row>
    <row r="858" spans="1:83" x14ac:dyDescent="0.25">
      <c r="A858">
        <v>329</v>
      </c>
      <c r="B858" t="s">
        <v>94</v>
      </c>
      <c r="C858">
        <v>2</v>
      </c>
      <c r="D858">
        <v>2024</v>
      </c>
      <c r="E858">
        <v>2022</v>
      </c>
      <c r="F858">
        <v>0.13122917967151601</v>
      </c>
      <c r="G858" s="1">
        <v>4.8033841161514397E-5</v>
      </c>
      <c r="H858">
        <v>0.20163047167800899</v>
      </c>
      <c r="I858">
        <v>0.66709231480931197</v>
      </c>
      <c r="J858">
        <v>140.046620649197</v>
      </c>
      <c r="K858">
        <v>140.046620649197</v>
      </c>
      <c r="L858">
        <v>108.911428666267</v>
      </c>
      <c r="M858">
        <v>91.583001827914302</v>
      </c>
      <c r="N858">
        <v>510790.17202585499</v>
      </c>
      <c r="O858">
        <v>186.96462213180999</v>
      </c>
      <c r="P858">
        <v>1009177.27706537</v>
      </c>
      <c r="Q858">
        <v>3970597.0470963502</v>
      </c>
      <c r="R858">
        <v>545110756.86141396</v>
      </c>
      <c r="S858">
        <v>545110756.86141396</v>
      </c>
      <c r="T858">
        <v>1</v>
      </c>
      <c r="U858">
        <v>4.0000000000000001E-3</v>
      </c>
      <c r="V858">
        <v>28948.858793266802</v>
      </c>
      <c r="W858">
        <v>4.0000000000000001E-3</v>
      </c>
      <c r="X858">
        <v>-1.2776257960792901</v>
      </c>
      <c r="Y858">
        <v>-1.2776257960792901</v>
      </c>
      <c r="Z858">
        <v>-5.0529486714269103</v>
      </c>
      <c r="AA858">
        <v>-1.4076765664561499</v>
      </c>
      <c r="AB858">
        <v>11.176488908649301</v>
      </c>
      <c r="AC858">
        <v>11.176488908649301</v>
      </c>
      <c r="AD858">
        <v>11.176488908649301</v>
      </c>
      <c r="AE858">
        <v>11.176488908649301</v>
      </c>
      <c r="AF858">
        <v>5707567.2097716499</v>
      </c>
      <c r="AG858">
        <v>232.39737224427299</v>
      </c>
      <c r="AH858">
        <v>11261912.091549801</v>
      </c>
      <c r="AI858">
        <v>44330436.2607086</v>
      </c>
      <c r="AJ858">
        <v>130.14775753662701</v>
      </c>
      <c r="AK858">
        <v>130.14775753662701</v>
      </c>
      <c r="AL858">
        <v>102.787888429045</v>
      </c>
      <c r="AM858">
        <v>81.814189485721201</v>
      </c>
      <c r="AN858">
        <v>128.87013174054701</v>
      </c>
      <c r="AO858">
        <v>128.87013174054701</v>
      </c>
      <c r="AP858">
        <v>97.734939757618505</v>
      </c>
      <c r="AQ858">
        <v>80.406512919264998</v>
      </c>
      <c r="AR858">
        <v>71534437.453043103</v>
      </c>
      <c r="AS858">
        <v>26183.763510514102</v>
      </c>
      <c r="AT858">
        <v>109910939.022723</v>
      </c>
      <c r="AU858">
        <v>363639196.622136</v>
      </c>
      <c r="AV858">
        <v>0.99019431349711695</v>
      </c>
      <c r="AW858">
        <v>0.99019431349711695</v>
      </c>
      <c r="AX858">
        <v>0.95091339505206096</v>
      </c>
      <c r="AY858">
        <v>0.98284621000428796</v>
      </c>
      <c r="AZ858">
        <v>1.03874793235131</v>
      </c>
      <c r="BA858">
        <v>1.03874793235131</v>
      </c>
      <c r="BB858">
        <v>1.0132219938929801</v>
      </c>
      <c r="BC858">
        <v>1.06668415204259</v>
      </c>
      <c r="BD858">
        <v>0.88388452685690599</v>
      </c>
      <c r="BE858">
        <v>0.88388452685690599</v>
      </c>
      <c r="BF858">
        <v>0.83671068208178501</v>
      </c>
      <c r="BG858">
        <v>0.82406502203154197</v>
      </c>
      <c r="BH858">
        <v>0.20805409</v>
      </c>
      <c r="BI858">
        <v>0.20805409</v>
      </c>
      <c r="BJ858">
        <v>0.23356761100000001</v>
      </c>
      <c r="BK858">
        <v>0.32932171100000002</v>
      </c>
      <c r="BL858">
        <v>0.19574691499999999</v>
      </c>
      <c r="BM858">
        <v>0.19574691499999999</v>
      </c>
      <c r="BN858">
        <v>0.212636728</v>
      </c>
      <c r="BO858">
        <v>0.32846056800000001</v>
      </c>
      <c r="BP858">
        <v>0.20090065800000001</v>
      </c>
      <c r="BQ858">
        <v>0.20090065800000001</v>
      </c>
      <c r="BR858">
        <v>0.23331829000000001</v>
      </c>
      <c r="BS858">
        <v>0.26943362700000001</v>
      </c>
      <c r="BT858">
        <v>0.71193289699999995</v>
      </c>
      <c r="BU858">
        <v>0.71193289699999995</v>
      </c>
      <c r="BV858">
        <v>0.66426642700000005</v>
      </c>
      <c r="BW858">
        <v>0.66782604599999995</v>
      </c>
      <c r="BX858">
        <v>11.176488908649301</v>
      </c>
      <c r="BY858">
        <v>11.176488908649301</v>
      </c>
      <c r="BZ858">
        <v>11.176488908649301</v>
      </c>
      <c r="CA858">
        <v>11.176488908649301</v>
      </c>
      <c r="CB858">
        <v>5707567.2097716499</v>
      </c>
      <c r="CC858">
        <v>232.39737224427299</v>
      </c>
      <c r="CD858">
        <v>11261912.091549801</v>
      </c>
      <c r="CE858">
        <v>44330436.2607086</v>
      </c>
    </row>
    <row r="859" spans="1:83" x14ac:dyDescent="0.25">
      <c r="A859">
        <v>351</v>
      </c>
      <c r="B859" t="s">
        <v>94</v>
      </c>
      <c r="C859">
        <v>2</v>
      </c>
      <c r="D859">
        <v>2025</v>
      </c>
      <c r="E859">
        <v>2023</v>
      </c>
      <c r="F859">
        <v>0.13147166478469199</v>
      </c>
      <c r="G859" s="1">
        <v>5.2214853062681399E-5</v>
      </c>
      <c r="H859">
        <v>0.20241141189532999</v>
      </c>
      <c r="I859">
        <v>0.66606470846691501</v>
      </c>
      <c r="J859">
        <v>139.88116380070201</v>
      </c>
      <c r="K859">
        <v>139.88116380070201</v>
      </c>
      <c r="L859">
        <v>108.751974329828</v>
      </c>
      <c r="M859">
        <v>91.420360434146602</v>
      </c>
      <c r="N859">
        <v>471161.730599095</v>
      </c>
      <c r="O859">
        <v>187.125040002193</v>
      </c>
      <c r="P859">
        <v>933028.53728543897</v>
      </c>
      <c r="Q859">
        <v>3652334.7623132602</v>
      </c>
      <c r="R859">
        <v>501299282.41563201</v>
      </c>
      <c r="S859">
        <v>501299282.41563201</v>
      </c>
      <c r="T859">
        <v>1</v>
      </c>
      <c r="U859">
        <v>4.0000000000000001E-3</v>
      </c>
      <c r="V859">
        <v>29130.142192926101</v>
      </c>
      <c r="W859">
        <v>4.0000000000000001E-3</v>
      </c>
      <c r="X859">
        <v>-1.27618810945729</v>
      </c>
      <c r="Y859">
        <v>-1.27618810945729</v>
      </c>
      <c r="Z859">
        <v>-5.0455084727493302</v>
      </c>
      <c r="AA859">
        <v>-1.40342342510739</v>
      </c>
      <c r="AB859">
        <v>11.009594373532799</v>
      </c>
      <c r="AC859">
        <v>11.009594373532799</v>
      </c>
      <c r="AD859">
        <v>11.009594373532799</v>
      </c>
      <c r="AE859">
        <v>11.009594373532799</v>
      </c>
      <c r="AF859">
        <v>5623592.6039917096</v>
      </c>
      <c r="AG859">
        <v>2058.4046518720602</v>
      </c>
      <c r="AH859">
        <v>11110632.471476</v>
      </c>
      <c r="AI859">
        <v>43714662.909277998</v>
      </c>
      <c r="AJ859">
        <v>130.14775753662701</v>
      </c>
      <c r="AK859">
        <v>130.14775753662701</v>
      </c>
      <c r="AL859">
        <v>102.787888429045</v>
      </c>
      <c r="AM859">
        <v>81.814189485721201</v>
      </c>
      <c r="AN859">
        <v>128.87156942716899</v>
      </c>
      <c r="AO859">
        <v>128.87156942716899</v>
      </c>
      <c r="AP859">
        <v>97.742379956296105</v>
      </c>
      <c r="AQ859">
        <v>80.410766060613796</v>
      </c>
      <c r="AR859">
        <v>65906651.2145546</v>
      </c>
      <c r="AS859">
        <v>26175.268371759801</v>
      </c>
      <c r="AT859">
        <v>101468695.535863</v>
      </c>
      <c r="AU859">
        <v>333897760.39684099</v>
      </c>
      <c r="AV859">
        <v>0.98635321988348101</v>
      </c>
      <c r="AW859">
        <v>0.98635321988348101</v>
      </c>
      <c r="AX859">
        <v>0.94732577678524699</v>
      </c>
      <c r="AY859">
        <v>0.97890721951147197</v>
      </c>
      <c r="AZ859">
        <v>1.0282713897309901</v>
      </c>
      <c r="BA859">
        <v>1.0282713897309901</v>
      </c>
      <c r="BB859">
        <v>1.00328298182668</v>
      </c>
      <c r="BC859">
        <v>1.0555691753590399</v>
      </c>
      <c r="BD859">
        <v>0.88045582284899204</v>
      </c>
      <c r="BE859">
        <v>0.88045582284899204</v>
      </c>
      <c r="BF859">
        <v>0.83355392927685601</v>
      </c>
      <c r="BG859">
        <v>0.82076238500226495</v>
      </c>
      <c r="BH859">
        <v>0.20805409</v>
      </c>
      <c r="BI859">
        <v>0.20805409</v>
      </c>
      <c r="BJ859">
        <v>0.23356761100000001</v>
      </c>
      <c r="BK859">
        <v>0.32932171100000002</v>
      </c>
      <c r="BL859">
        <v>0.19574691499999999</v>
      </c>
      <c r="BM859">
        <v>0.19574691499999999</v>
      </c>
      <c r="BN859">
        <v>0.212636728</v>
      </c>
      <c r="BO859">
        <v>0.32846056800000001</v>
      </c>
      <c r="BP859">
        <v>0.20090065800000001</v>
      </c>
      <c r="BQ859">
        <v>0.20090065800000001</v>
      </c>
      <c r="BR859">
        <v>0.23331829000000001</v>
      </c>
      <c r="BS859">
        <v>0.26943362700000001</v>
      </c>
      <c r="BT859">
        <v>0.71193289699999995</v>
      </c>
      <c r="BU859">
        <v>0.71193289699999995</v>
      </c>
      <c r="BV859">
        <v>0.66426642700000005</v>
      </c>
      <c r="BW859">
        <v>0.66782604599999995</v>
      </c>
      <c r="BX859">
        <v>11.009594373532799</v>
      </c>
      <c r="BY859">
        <v>11.009594373532799</v>
      </c>
      <c r="BZ859">
        <v>11.009594373532799</v>
      </c>
      <c r="CA859">
        <v>11.009594373532799</v>
      </c>
      <c r="CB859">
        <v>5623592.6039917096</v>
      </c>
      <c r="CC859">
        <v>2058.4046518720602</v>
      </c>
      <c r="CD859">
        <v>11110632.471476</v>
      </c>
      <c r="CE859">
        <v>43714662.909277998</v>
      </c>
    </row>
    <row r="860" spans="1:83" x14ac:dyDescent="0.25">
      <c r="A860">
        <v>373</v>
      </c>
      <c r="B860" t="s">
        <v>94</v>
      </c>
      <c r="C860">
        <v>2</v>
      </c>
      <c r="D860">
        <v>2026</v>
      </c>
      <c r="E860">
        <v>2024</v>
      </c>
      <c r="F860">
        <v>0.131154783990136</v>
      </c>
      <c r="G860" s="1">
        <v>5.2007348228559302E-5</v>
      </c>
      <c r="H860">
        <v>0.20229429757874201</v>
      </c>
      <c r="I860">
        <v>0.66649891108289205</v>
      </c>
      <c r="J860">
        <v>140.170447674054</v>
      </c>
      <c r="K860">
        <v>140.170447674054</v>
      </c>
      <c r="L860">
        <v>109.172404217348</v>
      </c>
      <c r="M860">
        <v>91.887288713239499</v>
      </c>
      <c r="N860">
        <v>471428.912675531</v>
      </c>
      <c r="O860">
        <v>186.937653973577</v>
      </c>
      <c r="P860">
        <v>933596.69221263705</v>
      </c>
      <c r="Q860">
        <v>3654538.5312541299</v>
      </c>
      <c r="R860">
        <v>503835237.46408999</v>
      </c>
      <c r="S860">
        <v>503835237.46408999</v>
      </c>
      <c r="T860">
        <v>1</v>
      </c>
      <c r="U860">
        <v>4.0000000000000001E-3</v>
      </c>
      <c r="V860">
        <v>29312.560824589898</v>
      </c>
      <c r="W860">
        <v>4.0000000000000001E-3</v>
      </c>
      <c r="X860">
        <v>-1.7760978297602901</v>
      </c>
      <c r="Y860">
        <v>-1.7760978297602901</v>
      </c>
      <c r="Z860">
        <v>-5.4142721788846302</v>
      </c>
      <c r="AA860">
        <v>-1.72568873966915</v>
      </c>
      <c r="AB860">
        <v>11.798787967187399</v>
      </c>
      <c r="AC860">
        <v>11.798787967187399</v>
      </c>
      <c r="AD860">
        <v>11.798787967187399</v>
      </c>
      <c r="AE860">
        <v>11.798787967187399</v>
      </c>
      <c r="AF860">
        <v>5559137.3575918199</v>
      </c>
      <c r="AG860">
        <v>2207.8486703373501</v>
      </c>
      <c r="AH860">
        <v>11008605.8787659</v>
      </c>
      <c r="AI860">
        <v>43093123.4457222</v>
      </c>
      <c r="AJ860">
        <v>130.14775753662701</v>
      </c>
      <c r="AK860">
        <v>130.14775753662701</v>
      </c>
      <c r="AL860">
        <v>102.787888429045</v>
      </c>
      <c r="AM860">
        <v>81.814189485721201</v>
      </c>
      <c r="AN860">
        <v>128.37165970686601</v>
      </c>
      <c r="AO860">
        <v>128.37165970686601</v>
      </c>
      <c r="AP860">
        <v>97.373616250160794</v>
      </c>
      <c r="AQ860">
        <v>80.088500746052006</v>
      </c>
      <c r="AR860">
        <v>66080401.736221798</v>
      </c>
      <c r="AS860">
        <v>26203.134644613801</v>
      </c>
      <c r="AT860">
        <v>101922995.458217</v>
      </c>
      <c r="AU860">
        <v>335805637.13500601</v>
      </c>
      <c r="AV860">
        <v>0.98638118649072803</v>
      </c>
      <c r="AW860">
        <v>0.98638118649072803</v>
      </c>
      <c r="AX860">
        <v>0.94735461983699898</v>
      </c>
      <c r="AY860">
        <v>0.978936752474175</v>
      </c>
      <c r="AZ860">
        <v>1.0283471930841499</v>
      </c>
      <c r="BA860">
        <v>1.0283471930841499</v>
      </c>
      <c r="BB860">
        <v>1.00336240342964</v>
      </c>
      <c r="BC860">
        <v>1.05565197444317</v>
      </c>
      <c r="BD860">
        <v>0.88048078688996501</v>
      </c>
      <c r="BE860">
        <v>0.88048078688996501</v>
      </c>
      <c r="BF860">
        <v>0.83357930833832505</v>
      </c>
      <c r="BG860">
        <v>0.82078714684324605</v>
      </c>
      <c r="BH860">
        <v>0.20805409</v>
      </c>
      <c r="BI860">
        <v>0.20805409</v>
      </c>
      <c r="BJ860">
        <v>0.23356761100000001</v>
      </c>
      <c r="BK860">
        <v>0.32932171100000002</v>
      </c>
      <c r="BL860">
        <v>0.19574691499999999</v>
      </c>
      <c r="BM860">
        <v>0.19574691499999999</v>
      </c>
      <c r="BN860">
        <v>0.212636728</v>
      </c>
      <c r="BO860">
        <v>0.32846056800000001</v>
      </c>
      <c r="BP860">
        <v>0.20090065800000001</v>
      </c>
      <c r="BQ860">
        <v>0.20090065800000001</v>
      </c>
      <c r="BR860">
        <v>0.23331829000000001</v>
      </c>
      <c r="BS860">
        <v>0.26943362700000001</v>
      </c>
      <c r="BT860">
        <v>0.71193289699999995</v>
      </c>
      <c r="BU860">
        <v>0.71193289699999995</v>
      </c>
      <c r="BV860">
        <v>0.66426642700000005</v>
      </c>
      <c r="BW860">
        <v>0.66782604599999995</v>
      </c>
      <c r="BX860">
        <v>11.798787967187399</v>
      </c>
      <c r="BY860">
        <v>11.798787967187399</v>
      </c>
      <c r="BZ860">
        <v>11.798787967187399</v>
      </c>
      <c r="CA860">
        <v>11.798787967187399</v>
      </c>
      <c r="CB860">
        <v>5559137.3575918199</v>
      </c>
      <c r="CC860">
        <v>2207.8486703373501</v>
      </c>
      <c r="CD860">
        <v>11008605.8787659</v>
      </c>
      <c r="CE860">
        <v>43093123.4457222</v>
      </c>
    </row>
    <row r="861" spans="1:83" x14ac:dyDescent="0.25">
      <c r="A861">
        <v>395</v>
      </c>
      <c r="B861" t="s">
        <v>94</v>
      </c>
      <c r="C861">
        <v>2</v>
      </c>
      <c r="D861">
        <v>2027</v>
      </c>
      <c r="E861">
        <v>2025</v>
      </c>
      <c r="F861">
        <v>0.13119055506118901</v>
      </c>
      <c r="G861" s="1">
        <v>5.2027963830362102E-5</v>
      </c>
      <c r="H861">
        <v>0.20231077721951801</v>
      </c>
      <c r="I861">
        <v>0.66644663975546103</v>
      </c>
      <c r="J861">
        <v>140.08144109761099</v>
      </c>
      <c r="K861">
        <v>140.08144109761099</v>
      </c>
      <c r="L861">
        <v>109.082722566071</v>
      </c>
      <c r="M861">
        <v>91.797058560984397</v>
      </c>
      <c r="N861">
        <v>471763.83798478899</v>
      </c>
      <c r="O861">
        <v>187.09358983729601</v>
      </c>
      <c r="P861">
        <v>934255.64147504605</v>
      </c>
      <c r="Q861">
        <v>3657120.7204871802</v>
      </c>
      <c r="R861">
        <v>503735640.51029497</v>
      </c>
      <c r="S861">
        <v>503735640.51029497</v>
      </c>
      <c r="T861">
        <v>1</v>
      </c>
      <c r="U861">
        <v>4.0000000000000001E-3</v>
      </c>
      <c r="V861">
        <v>29496.121797302199</v>
      </c>
      <c r="W861">
        <v>4.0000000000000001E-3</v>
      </c>
      <c r="X861">
        <v>-1.7724580385412201</v>
      </c>
      <c r="Y861">
        <v>-1.7724580385412201</v>
      </c>
      <c r="Z861">
        <v>-5.4113074624991899</v>
      </c>
      <c r="AA861">
        <v>-1.7232725242624201</v>
      </c>
      <c r="AB861">
        <v>11.7061415995256</v>
      </c>
      <c r="AC861">
        <v>11.7061415995256</v>
      </c>
      <c r="AD861">
        <v>11.7061415995256</v>
      </c>
      <c r="AE861">
        <v>11.7061415995256</v>
      </c>
      <c r="AF861">
        <v>5518613.6058901995</v>
      </c>
      <c r="AG861">
        <v>2188.3186476978299</v>
      </c>
      <c r="AH861">
        <v>10928815.0758899</v>
      </c>
      <c r="AI861">
        <v>42780545.527783498</v>
      </c>
      <c r="AJ861">
        <v>130.14775753662701</v>
      </c>
      <c r="AK861">
        <v>130.14775753662701</v>
      </c>
      <c r="AL861">
        <v>102.787888429045</v>
      </c>
      <c r="AM861">
        <v>81.814189485721201</v>
      </c>
      <c r="AN861">
        <v>128.37529949808501</v>
      </c>
      <c r="AO861">
        <v>128.37529949808501</v>
      </c>
      <c r="AP861">
        <v>97.3765809665462</v>
      </c>
      <c r="AQ861">
        <v>80.090916961458703</v>
      </c>
      <c r="AR861">
        <v>66085358.282649398</v>
      </c>
      <c r="AS861">
        <v>26208.339684533901</v>
      </c>
      <c r="AT861">
        <v>101911148.94481</v>
      </c>
      <c r="AU861">
        <v>335712924.943151</v>
      </c>
      <c r="AV861">
        <v>0.98641622507396398</v>
      </c>
      <c r="AW861">
        <v>0.98641622507396398</v>
      </c>
      <c r="AX861">
        <v>0.94738805282970295</v>
      </c>
      <c r="AY861">
        <v>0.97897133686725901</v>
      </c>
      <c r="AZ861">
        <v>1.0284421693022201</v>
      </c>
      <c r="BA861">
        <v>1.0284421693022201</v>
      </c>
      <c r="BB861">
        <v>1.0034544682792199</v>
      </c>
      <c r="BC861">
        <v>1.0557489404781599</v>
      </c>
      <c r="BD861">
        <v>0.88051206364155099</v>
      </c>
      <c r="BE861">
        <v>0.88051206364155099</v>
      </c>
      <c r="BF861">
        <v>0.83360872609842296</v>
      </c>
      <c r="BG861">
        <v>0.820816144043783</v>
      </c>
      <c r="BH861">
        <v>0.20805409</v>
      </c>
      <c r="BI861">
        <v>0.20805409</v>
      </c>
      <c r="BJ861">
        <v>0.23356761100000001</v>
      </c>
      <c r="BK861">
        <v>0.32932171100000002</v>
      </c>
      <c r="BL861">
        <v>0.19574691499999999</v>
      </c>
      <c r="BM861">
        <v>0.19574691499999999</v>
      </c>
      <c r="BN861">
        <v>0.212636728</v>
      </c>
      <c r="BO861">
        <v>0.32846056800000001</v>
      </c>
      <c r="BP861">
        <v>0.20090065800000001</v>
      </c>
      <c r="BQ861">
        <v>0.20090065800000001</v>
      </c>
      <c r="BR861">
        <v>0.23331829000000001</v>
      </c>
      <c r="BS861">
        <v>0.26943362700000001</v>
      </c>
      <c r="BT861">
        <v>0.71193289699999995</v>
      </c>
      <c r="BU861">
        <v>0.71193289699999995</v>
      </c>
      <c r="BV861">
        <v>0.66426642700000005</v>
      </c>
      <c r="BW861">
        <v>0.66782604599999995</v>
      </c>
      <c r="BX861">
        <v>11.7061415995256</v>
      </c>
      <c r="BY861">
        <v>11.7061415995256</v>
      </c>
      <c r="BZ861">
        <v>11.7061415995256</v>
      </c>
      <c r="CA861">
        <v>11.7061415995256</v>
      </c>
      <c r="CB861">
        <v>5518613.6058901995</v>
      </c>
      <c r="CC861">
        <v>2188.3186476978299</v>
      </c>
      <c r="CD861">
        <v>10928815.0758899</v>
      </c>
      <c r="CE861">
        <v>42780545.527783498</v>
      </c>
    </row>
    <row r="862" spans="1:83" x14ac:dyDescent="0.25">
      <c r="A862">
        <v>417</v>
      </c>
      <c r="B862" t="s">
        <v>94</v>
      </c>
      <c r="C862">
        <v>2</v>
      </c>
      <c r="D862">
        <v>2028</v>
      </c>
      <c r="E862">
        <v>2026</v>
      </c>
      <c r="F862">
        <v>0.13120899680825299</v>
      </c>
      <c r="G862" s="1">
        <v>5.2038699843483402E-5</v>
      </c>
      <c r="H862">
        <v>0.20231916272908801</v>
      </c>
      <c r="I862">
        <v>0.66641980176281501</v>
      </c>
      <c r="J862">
        <v>140.038856652569</v>
      </c>
      <c r="K862">
        <v>140.038856652569</v>
      </c>
      <c r="L862">
        <v>109.039014434718</v>
      </c>
      <c r="M862">
        <v>91.752743416995898</v>
      </c>
      <c r="N862">
        <v>472093.84719383798</v>
      </c>
      <c r="O862">
        <v>187.23677956304701</v>
      </c>
      <c r="P862">
        <v>934906.93920252495</v>
      </c>
      <c r="Q862">
        <v>3659671.6025808398</v>
      </c>
      <c r="R862">
        <v>503863943.79916</v>
      </c>
      <c r="S862">
        <v>503863943.79916</v>
      </c>
      <c r="T862">
        <v>1</v>
      </c>
      <c r="U862">
        <v>4.0000000000000001E-3</v>
      </c>
      <c r="V862">
        <v>29680.8322646255</v>
      </c>
      <c r="W862">
        <v>4.0000000000000001E-3</v>
      </c>
      <c r="X862">
        <v>-1.7678978455058001</v>
      </c>
      <c r="Y862">
        <v>-1.7678978455058001</v>
      </c>
      <c r="Z862">
        <v>-5.4078709557752997</v>
      </c>
      <c r="AA862">
        <v>-1.7204430301734299</v>
      </c>
      <c r="AB862">
        <v>11.6589969614481</v>
      </c>
      <c r="AC862">
        <v>11.6589969614481</v>
      </c>
      <c r="AD862">
        <v>11.6589969614481</v>
      </c>
      <c r="AE862">
        <v>11.6589969614481</v>
      </c>
      <c r="AF862">
        <v>5500293.1535857804</v>
      </c>
      <c r="AG862">
        <v>2181.3235954194602</v>
      </c>
      <c r="AH862">
        <v>10892483.685173299</v>
      </c>
      <c r="AI862">
        <v>42638359.367809102</v>
      </c>
      <c r="AJ862">
        <v>130.14775753662701</v>
      </c>
      <c r="AK862">
        <v>130.14775753662701</v>
      </c>
      <c r="AL862">
        <v>102.787888429045</v>
      </c>
      <c r="AM862">
        <v>81.814189485721201</v>
      </c>
      <c r="AN862">
        <v>128.379859691121</v>
      </c>
      <c r="AO862">
        <v>128.379859691121</v>
      </c>
      <c r="AP862">
        <v>97.380017473270101</v>
      </c>
      <c r="AQ862">
        <v>80.093746455547702</v>
      </c>
      <c r="AR862">
        <v>66111482.593737997</v>
      </c>
      <c r="AS862">
        <v>26220.424533318299</v>
      </c>
      <c r="AT862">
        <v>101941331.238822</v>
      </c>
      <c r="AU862">
        <v>335784909.54206598</v>
      </c>
      <c r="AV862">
        <v>0.98645072606916695</v>
      </c>
      <c r="AW862">
        <v>0.98645072606916695</v>
      </c>
      <c r="AX862">
        <v>0.94742107546603804</v>
      </c>
      <c r="AY862">
        <v>0.97900547903324497</v>
      </c>
      <c r="AZ862">
        <v>1.0285356936394801</v>
      </c>
      <c r="BA862">
        <v>1.0285356936394801</v>
      </c>
      <c r="BB862">
        <v>1.0035454082598301</v>
      </c>
      <c r="BC862">
        <v>1.0558446720291701</v>
      </c>
      <c r="BD862">
        <v>0.88054286052192698</v>
      </c>
      <c r="BE862">
        <v>0.88054286052192698</v>
      </c>
      <c r="BF862">
        <v>0.83363778278509404</v>
      </c>
      <c r="BG862">
        <v>0.82084477046008197</v>
      </c>
      <c r="BH862">
        <v>0.20805409</v>
      </c>
      <c r="BI862">
        <v>0.20805409</v>
      </c>
      <c r="BJ862">
        <v>0.23356761100000001</v>
      </c>
      <c r="BK862">
        <v>0.32932171100000002</v>
      </c>
      <c r="BL862">
        <v>0.19574691499999999</v>
      </c>
      <c r="BM862">
        <v>0.19574691499999999</v>
      </c>
      <c r="BN862">
        <v>0.212636728</v>
      </c>
      <c r="BO862">
        <v>0.32846056800000001</v>
      </c>
      <c r="BP862">
        <v>0.20090065800000001</v>
      </c>
      <c r="BQ862">
        <v>0.20090065800000001</v>
      </c>
      <c r="BR862">
        <v>0.23331829000000001</v>
      </c>
      <c r="BS862">
        <v>0.26943362700000001</v>
      </c>
      <c r="BT862">
        <v>0.71193289699999995</v>
      </c>
      <c r="BU862">
        <v>0.71193289699999995</v>
      </c>
      <c r="BV862">
        <v>0.66426642700000005</v>
      </c>
      <c r="BW862">
        <v>0.66782604599999995</v>
      </c>
      <c r="BX862">
        <v>11.6589969614481</v>
      </c>
      <c r="BY862">
        <v>11.6589969614481</v>
      </c>
      <c r="BZ862">
        <v>11.6589969614481</v>
      </c>
      <c r="CA862">
        <v>11.6589969614481</v>
      </c>
      <c r="CB862">
        <v>5500293.1535857804</v>
      </c>
      <c r="CC862">
        <v>2181.3235954194602</v>
      </c>
      <c r="CD862">
        <v>10892483.685173299</v>
      </c>
      <c r="CE862">
        <v>42638359.367809102</v>
      </c>
    </row>
    <row r="863" spans="1:83" x14ac:dyDescent="0.25">
      <c r="A863">
        <v>439</v>
      </c>
      <c r="B863" t="s">
        <v>94</v>
      </c>
      <c r="C863">
        <v>2</v>
      </c>
      <c r="D863">
        <v>2029</v>
      </c>
      <c r="E863">
        <v>2027</v>
      </c>
      <c r="F863">
        <v>0.131254001047303</v>
      </c>
      <c r="G863" s="1">
        <v>5.2064797741413599E-5</v>
      </c>
      <c r="H863">
        <v>0.20233966486555299</v>
      </c>
      <c r="I863">
        <v>0.6663542692894</v>
      </c>
      <c r="J863">
        <v>139.92776729809901</v>
      </c>
      <c r="K863">
        <v>139.92776729809901</v>
      </c>
      <c r="L863">
        <v>108.926829180149</v>
      </c>
      <c r="M863">
        <v>91.639957149005198</v>
      </c>
      <c r="N863">
        <v>472431.820703618</v>
      </c>
      <c r="O863">
        <v>187.40051347217101</v>
      </c>
      <c r="P863">
        <v>935570.803201298</v>
      </c>
      <c r="Q863">
        <v>3662273.73701909</v>
      </c>
      <c r="R863">
        <v>503651921.80167401</v>
      </c>
      <c r="S863">
        <v>503651921.80167401</v>
      </c>
      <c r="T863">
        <v>1</v>
      </c>
      <c r="U863">
        <v>4.0000000000000001E-3</v>
      </c>
      <c r="V863">
        <v>29866.699424919301</v>
      </c>
      <c r="W863">
        <v>4.0000000000000001E-3</v>
      </c>
      <c r="X863">
        <v>-1.76340761834728</v>
      </c>
      <c r="Y863">
        <v>-1.76340761834728</v>
      </c>
      <c r="Z863">
        <v>-5.4044766287160497</v>
      </c>
      <c r="AA863">
        <v>-1.7176497165359601</v>
      </c>
      <c r="AB863">
        <v>11.5434173798199</v>
      </c>
      <c r="AC863">
        <v>11.5434173798199</v>
      </c>
      <c r="AD863">
        <v>11.5434173798199</v>
      </c>
      <c r="AE863">
        <v>11.5434173798199</v>
      </c>
      <c r="AF863">
        <v>5449576.3206034303</v>
      </c>
      <c r="AG863">
        <v>2161.3522953495999</v>
      </c>
      <c r="AH863">
        <v>10792021.0105047</v>
      </c>
      <c r="AI863">
        <v>42245116.7816654</v>
      </c>
      <c r="AJ863">
        <v>130.14775753662701</v>
      </c>
      <c r="AK863">
        <v>130.14775753662701</v>
      </c>
      <c r="AL863">
        <v>102.787888429045</v>
      </c>
      <c r="AM863">
        <v>81.814189485721201</v>
      </c>
      <c r="AN863">
        <v>128.38434991827901</v>
      </c>
      <c r="AO863">
        <v>128.38434991827901</v>
      </c>
      <c r="AP863">
        <v>97.383411800329299</v>
      </c>
      <c r="AQ863">
        <v>80.096539769185199</v>
      </c>
      <c r="AR863">
        <v>66106329.8716335</v>
      </c>
      <c r="AS863">
        <v>26222.535440678399</v>
      </c>
      <c r="AT863">
        <v>101908761.06624299</v>
      </c>
      <c r="AU863">
        <v>335610608.32835698</v>
      </c>
      <c r="AV863">
        <v>0.986486036232189</v>
      </c>
      <c r="AW863">
        <v>0.986486036232189</v>
      </c>
      <c r="AX863">
        <v>0.94745471297140404</v>
      </c>
      <c r="AY863">
        <v>0.97904028412163702</v>
      </c>
      <c r="AZ863">
        <v>1.02863141680268</v>
      </c>
      <c r="BA863">
        <v>1.02863141680268</v>
      </c>
      <c r="BB863">
        <v>1.00363804667459</v>
      </c>
      <c r="BC863">
        <v>1.05594226780019</v>
      </c>
      <c r="BD863">
        <v>0.88057437969579999</v>
      </c>
      <c r="BE863">
        <v>0.88057437969579999</v>
      </c>
      <c r="BF863">
        <v>0.83366738049630995</v>
      </c>
      <c r="BG863">
        <v>0.82087395270206498</v>
      </c>
      <c r="BH863">
        <v>0.20805409</v>
      </c>
      <c r="BI863">
        <v>0.20805409</v>
      </c>
      <c r="BJ863">
        <v>0.23356761100000001</v>
      </c>
      <c r="BK863">
        <v>0.32932171100000002</v>
      </c>
      <c r="BL863">
        <v>0.19574691499999999</v>
      </c>
      <c r="BM863">
        <v>0.19574691499999999</v>
      </c>
      <c r="BN863">
        <v>0.212636728</v>
      </c>
      <c r="BO863">
        <v>0.32846056800000001</v>
      </c>
      <c r="BP863">
        <v>0.20090065800000001</v>
      </c>
      <c r="BQ863">
        <v>0.20090065800000001</v>
      </c>
      <c r="BR863">
        <v>0.23331829000000001</v>
      </c>
      <c r="BS863">
        <v>0.26943362700000001</v>
      </c>
      <c r="BT863">
        <v>0.71193289699999995</v>
      </c>
      <c r="BU863">
        <v>0.71193289699999995</v>
      </c>
      <c r="BV863">
        <v>0.66426642700000005</v>
      </c>
      <c r="BW863">
        <v>0.66782604599999995</v>
      </c>
      <c r="BX863">
        <v>11.5434173798199</v>
      </c>
      <c r="BY863">
        <v>11.5434173798199</v>
      </c>
      <c r="BZ863">
        <v>11.5434173798199</v>
      </c>
      <c r="CA863">
        <v>11.5434173798199</v>
      </c>
      <c r="CB863">
        <v>5449576.3206034303</v>
      </c>
      <c r="CC863">
        <v>2161.3522953495999</v>
      </c>
      <c r="CD863">
        <v>10792021.0105047</v>
      </c>
      <c r="CE863">
        <v>42245116.7816654</v>
      </c>
    </row>
    <row r="864" spans="1:83" x14ac:dyDescent="0.25">
      <c r="A864">
        <v>461</v>
      </c>
      <c r="B864" t="s">
        <v>94</v>
      </c>
      <c r="C864">
        <v>2</v>
      </c>
      <c r="D864">
        <v>2030</v>
      </c>
      <c r="E864">
        <v>2028</v>
      </c>
      <c r="F864">
        <v>0.13129663015540699</v>
      </c>
      <c r="G864" s="1">
        <v>5.2089529739034501E-5</v>
      </c>
      <c r="H864">
        <v>0.20235906968547801</v>
      </c>
      <c r="I864">
        <v>0.66629221062937505</v>
      </c>
      <c r="J864">
        <v>139.82319601925701</v>
      </c>
      <c r="K864">
        <v>139.82319601925701</v>
      </c>
      <c r="L864">
        <v>108.82111989092</v>
      </c>
      <c r="M864">
        <v>91.533637881724204</v>
      </c>
      <c r="N864">
        <v>472769.320843692</v>
      </c>
      <c r="O864">
        <v>187.562556393427</v>
      </c>
      <c r="P864">
        <v>936234.01268831501</v>
      </c>
      <c r="Q864">
        <v>3664873.1263915701</v>
      </c>
      <c r="R864">
        <v>503471546.39060801</v>
      </c>
      <c r="S864">
        <v>503471546.39060801</v>
      </c>
      <c r="T864">
        <v>1</v>
      </c>
      <c r="U864">
        <v>4.0000000000000001E-3</v>
      </c>
      <c r="V864">
        <v>30053.730521620499</v>
      </c>
      <c r="W864">
        <v>4.0000000000000001E-3</v>
      </c>
      <c r="X864">
        <v>-1.7588120798118301</v>
      </c>
      <c r="Y864">
        <v>-1.7588120798118301</v>
      </c>
      <c r="Z864">
        <v>-5.4010191005674697</v>
      </c>
      <c r="AA864">
        <v>-1.7148021664392501</v>
      </c>
      <c r="AB864">
        <v>11.4342505624422</v>
      </c>
      <c r="AC864">
        <v>11.4342505624422</v>
      </c>
      <c r="AD864">
        <v>11.4342505624422</v>
      </c>
      <c r="AE864">
        <v>11.4342505624422</v>
      </c>
      <c r="AF864">
        <v>5401903.8115959698</v>
      </c>
      <c r="AG864">
        <v>2142.7844265711501</v>
      </c>
      <c r="AH864">
        <v>10697550.982709</v>
      </c>
      <c r="AI864">
        <v>41875355.537328199</v>
      </c>
      <c r="AJ864">
        <v>130.14775753662701</v>
      </c>
      <c r="AK864">
        <v>130.14775753662701</v>
      </c>
      <c r="AL864">
        <v>102.787888429045</v>
      </c>
      <c r="AM864">
        <v>81.814189485721201</v>
      </c>
      <c r="AN864">
        <v>128.38894545681501</v>
      </c>
      <c r="AO864">
        <v>128.38894545681501</v>
      </c>
      <c r="AP864">
        <v>97.3868693284779</v>
      </c>
      <c r="AQ864">
        <v>80.099387319281902</v>
      </c>
      <c r="AR864">
        <v>66104117.420218803</v>
      </c>
      <c r="AS864">
        <v>26225.596088471299</v>
      </c>
      <c r="AT864">
        <v>101882033.740712</v>
      </c>
      <c r="AU864">
        <v>335459169.63358802</v>
      </c>
      <c r="AV864">
        <v>0.98652127297544101</v>
      </c>
      <c r="AW864">
        <v>0.98652127297544101</v>
      </c>
      <c r="AX864">
        <v>0.947488294660358</v>
      </c>
      <c r="AY864">
        <v>0.979075029024565</v>
      </c>
      <c r="AZ864">
        <v>1.0287269464011599</v>
      </c>
      <c r="BA864">
        <v>1.0287269464011599</v>
      </c>
      <c r="BB864">
        <v>1.00373053662333</v>
      </c>
      <c r="BC864">
        <v>1.05603970034887</v>
      </c>
      <c r="BD864">
        <v>0.88060583333243803</v>
      </c>
      <c r="BE864">
        <v>0.88060583333243803</v>
      </c>
      <c r="BF864">
        <v>0.83369692909454995</v>
      </c>
      <c r="BG864">
        <v>0.82090308448169103</v>
      </c>
      <c r="BH864">
        <v>0.20805409</v>
      </c>
      <c r="BI864">
        <v>0.20805409</v>
      </c>
      <c r="BJ864">
        <v>0.23356761100000001</v>
      </c>
      <c r="BK864">
        <v>0.32932171100000002</v>
      </c>
      <c r="BL864">
        <v>0.19574691499999999</v>
      </c>
      <c r="BM864">
        <v>0.19574691499999999</v>
      </c>
      <c r="BN864">
        <v>0.212636728</v>
      </c>
      <c r="BO864">
        <v>0.32846056800000001</v>
      </c>
      <c r="BP864">
        <v>0.20090065800000001</v>
      </c>
      <c r="BQ864">
        <v>0.20090065800000001</v>
      </c>
      <c r="BR864">
        <v>0.23331829000000001</v>
      </c>
      <c r="BS864">
        <v>0.26943362700000001</v>
      </c>
      <c r="BT864">
        <v>0.71193289699999995</v>
      </c>
      <c r="BU864">
        <v>0.71193289699999995</v>
      </c>
      <c r="BV864">
        <v>0.66426642700000005</v>
      </c>
      <c r="BW864">
        <v>0.66782604599999995</v>
      </c>
      <c r="BX864">
        <v>11.4342505624422</v>
      </c>
      <c r="BY864">
        <v>11.4342505624422</v>
      </c>
      <c r="BZ864">
        <v>11.4342505624422</v>
      </c>
      <c r="CA864">
        <v>11.4342505624422</v>
      </c>
      <c r="CB864">
        <v>5401903.8115959698</v>
      </c>
      <c r="CC864">
        <v>2142.7844265711501</v>
      </c>
      <c r="CD864">
        <v>10697550.982709</v>
      </c>
      <c r="CE864">
        <v>41875355.537328199</v>
      </c>
    </row>
    <row r="865" spans="1:83" x14ac:dyDescent="0.25">
      <c r="A865">
        <v>483</v>
      </c>
      <c r="B865" t="s">
        <v>94</v>
      </c>
      <c r="C865">
        <v>2</v>
      </c>
      <c r="D865">
        <v>2031</v>
      </c>
      <c r="E865">
        <v>2029</v>
      </c>
      <c r="F865">
        <v>0.13129278118170201</v>
      </c>
      <c r="G865" s="1">
        <v>5.2087366669680002E-5</v>
      </c>
      <c r="H865">
        <v>0.20235729174365499</v>
      </c>
      <c r="I865">
        <v>0.66629783970797196</v>
      </c>
      <c r="J865">
        <v>139.83814933855899</v>
      </c>
      <c r="K865">
        <v>139.83814933855899</v>
      </c>
      <c r="L865">
        <v>108.834939018002</v>
      </c>
      <c r="M865">
        <v>91.546847843980302</v>
      </c>
      <c r="N865">
        <v>473093.52726068598</v>
      </c>
      <c r="O865">
        <v>187.68888739873799</v>
      </c>
      <c r="P865">
        <v>936876.50090252596</v>
      </c>
      <c r="Q865">
        <v>3667387.7990857498</v>
      </c>
      <c r="R865">
        <v>503885459.05374902</v>
      </c>
      <c r="S865">
        <v>503885459.05374902</v>
      </c>
      <c r="T865">
        <v>1</v>
      </c>
      <c r="U865">
        <v>4.0000000000000001E-3</v>
      </c>
      <c r="V865">
        <v>30241.932843525999</v>
      </c>
      <c r="W865">
        <v>4.0000000000000001E-3</v>
      </c>
      <c r="X865">
        <v>-1.7542260966946099</v>
      </c>
      <c r="Y865">
        <v>-1.7542260966946099</v>
      </c>
      <c r="Z865">
        <v>-5.3975673096699603</v>
      </c>
      <c r="AA865">
        <v>-1.7119595403674299</v>
      </c>
      <c r="AB865">
        <v>11.4446178986265</v>
      </c>
      <c r="AC865">
        <v>11.4446178986265</v>
      </c>
      <c r="AD865">
        <v>11.4446178986265</v>
      </c>
      <c r="AE865">
        <v>11.4446178986265</v>
      </c>
      <c r="AF865">
        <v>5410664.23124923</v>
      </c>
      <c r="AG865">
        <v>2146.5817900123702</v>
      </c>
      <c r="AH865">
        <v>10714840.538915601</v>
      </c>
      <c r="AI865">
        <v>41943072.578496397</v>
      </c>
      <c r="AJ865">
        <v>130.14775753662701</v>
      </c>
      <c r="AK865">
        <v>130.14775753662701</v>
      </c>
      <c r="AL865">
        <v>102.787888429045</v>
      </c>
      <c r="AM865">
        <v>81.814189485721201</v>
      </c>
      <c r="AN865">
        <v>128.39353143993199</v>
      </c>
      <c r="AO865">
        <v>128.39353143993199</v>
      </c>
      <c r="AP865">
        <v>97.3903211193754</v>
      </c>
      <c r="AQ865">
        <v>80.102229945353699</v>
      </c>
      <c r="AR865">
        <v>66156523.316185497</v>
      </c>
      <c r="AS865">
        <v>26246.0666652527</v>
      </c>
      <c r="AT865">
        <v>101964896.843125</v>
      </c>
      <c r="AU865">
        <v>335737792.82777297</v>
      </c>
      <c r="AV865">
        <v>0.98655509883015502</v>
      </c>
      <c r="AW865">
        <v>0.98655509883015502</v>
      </c>
      <c r="AX865">
        <v>0.94752080523218996</v>
      </c>
      <c r="AY865">
        <v>0.97910861890825396</v>
      </c>
      <c r="AZ865">
        <v>1.0288186562100401</v>
      </c>
      <c r="BA865">
        <v>1.0288186562100401</v>
      </c>
      <c r="BB865">
        <v>1.00382008160255</v>
      </c>
      <c r="BC865">
        <v>1.0561338993112599</v>
      </c>
      <c r="BD865">
        <v>0.880636027557129</v>
      </c>
      <c r="BE865">
        <v>0.880636027557129</v>
      </c>
      <c r="BF865">
        <v>0.83372553521459603</v>
      </c>
      <c r="BG865">
        <v>0.82093124783823801</v>
      </c>
      <c r="BH865">
        <v>0.20805409</v>
      </c>
      <c r="BI865">
        <v>0.20805409</v>
      </c>
      <c r="BJ865">
        <v>0.23356761100000001</v>
      </c>
      <c r="BK865">
        <v>0.32932171100000002</v>
      </c>
      <c r="BL865">
        <v>0.19574691499999999</v>
      </c>
      <c r="BM865">
        <v>0.19574691499999999</v>
      </c>
      <c r="BN865">
        <v>0.212636728</v>
      </c>
      <c r="BO865">
        <v>0.32846056800000001</v>
      </c>
      <c r="BP865">
        <v>0.20090065800000001</v>
      </c>
      <c r="BQ865">
        <v>0.20090065800000001</v>
      </c>
      <c r="BR865">
        <v>0.23331829000000001</v>
      </c>
      <c r="BS865">
        <v>0.26943362700000001</v>
      </c>
      <c r="BT865">
        <v>0.71193289699999995</v>
      </c>
      <c r="BU865">
        <v>0.71193289699999995</v>
      </c>
      <c r="BV865">
        <v>0.66426642700000005</v>
      </c>
      <c r="BW865">
        <v>0.66782604599999995</v>
      </c>
      <c r="BX865">
        <v>11.4446178986265</v>
      </c>
      <c r="BY865">
        <v>11.4446178986265</v>
      </c>
      <c r="BZ865">
        <v>11.4446178986265</v>
      </c>
      <c r="CA865">
        <v>11.4446178986265</v>
      </c>
      <c r="CB865">
        <v>5410664.23124923</v>
      </c>
      <c r="CC865">
        <v>2146.5817900123702</v>
      </c>
      <c r="CD865">
        <v>10714840.538915601</v>
      </c>
      <c r="CE865">
        <v>41943072.578496397</v>
      </c>
    </row>
    <row r="866" spans="1:83" x14ac:dyDescent="0.25">
      <c r="A866">
        <v>505</v>
      </c>
      <c r="B866" t="s">
        <v>94</v>
      </c>
      <c r="C866">
        <v>2</v>
      </c>
      <c r="D866">
        <v>2032</v>
      </c>
      <c r="E866">
        <v>2030</v>
      </c>
      <c r="F866">
        <v>0.13124398632776199</v>
      </c>
      <c r="G866" s="1">
        <v>5.2059164413394301E-5</v>
      </c>
      <c r="H866">
        <v>0.202335055019951</v>
      </c>
      <c r="I866">
        <v>0.66636889948787303</v>
      </c>
      <c r="J866">
        <v>139.968506447105</v>
      </c>
      <c r="K866">
        <v>139.968506447105</v>
      </c>
      <c r="L866">
        <v>108.96423546043999</v>
      </c>
      <c r="M866">
        <v>91.675550722497704</v>
      </c>
      <c r="N866">
        <v>473404.85604361497</v>
      </c>
      <c r="O866">
        <v>187.780498935216</v>
      </c>
      <c r="P866">
        <v>937498.92800799001</v>
      </c>
      <c r="Q866">
        <v>3669820.4467827599</v>
      </c>
      <c r="R866">
        <v>504874718.44807398</v>
      </c>
      <c r="S866">
        <v>504874718.44807398</v>
      </c>
      <c r="T866">
        <v>1</v>
      </c>
      <c r="U866">
        <v>4.0000000000000001E-3</v>
      </c>
      <c r="V866">
        <v>30431.313725076299</v>
      </c>
      <c r="W866">
        <v>4.0000000000000001E-3</v>
      </c>
      <c r="X866">
        <v>-1.7498237375568499</v>
      </c>
      <c r="Y866">
        <v>-1.7498237375568499</v>
      </c>
      <c r="Z866">
        <v>-5.3942256166397202</v>
      </c>
      <c r="AA866">
        <v>-1.70921141125846</v>
      </c>
      <c r="AB866">
        <v>11.570572648035</v>
      </c>
      <c r="AC866">
        <v>11.570572648035</v>
      </c>
      <c r="AD866">
        <v>11.570572648035</v>
      </c>
      <c r="AE866">
        <v>11.570572648035</v>
      </c>
      <c r="AF866">
        <v>5473963.0264849002</v>
      </c>
      <c r="AG866">
        <v>2171.6679068759599</v>
      </c>
      <c r="AH866">
        <v>10840197.615929499</v>
      </c>
      <c r="AI866">
        <v>42433776.9578389</v>
      </c>
      <c r="AJ866">
        <v>130.14775753662701</v>
      </c>
      <c r="AK866">
        <v>130.14775753662701</v>
      </c>
      <c r="AL866">
        <v>102.787888429045</v>
      </c>
      <c r="AM866">
        <v>81.814189485721201</v>
      </c>
      <c r="AN866">
        <v>128.39793379906999</v>
      </c>
      <c r="AO866">
        <v>128.39793379906999</v>
      </c>
      <c r="AP866">
        <v>97.393662812405694</v>
      </c>
      <c r="AQ866">
        <v>80.104978074462693</v>
      </c>
      <c r="AR866">
        <v>66261770.645231701</v>
      </c>
      <c r="AS866">
        <v>26283.3559758544</v>
      </c>
      <c r="AT866">
        <v>102153853.93537299</v>
      </c>
      <c r="AU866">
        <v>336432810.51149201</v>
      </c>
      <c r="AV866">
        <v>0.98658755995892899</v>
      </c>
      <c r="AW866">
        <v>0.98658755995892899</v>
      </c>
      <c r="AX866">
        <v>0.94755228017214199</v>
      </c>
      <c r="AY866">
        <v>0.97914109197160903</v>
      </c>
      <c r="AZ866">
        <v>1.0289066707556001</v>
      </c>
      <c r="BA866">
        <v>1.0289066707556001</v>
      </c>
      <c r="BB866">
        <v>1.00390677886471</v>
      </c>
      <c r="BC866">
        <v>1.0562249712782901</v>
      </c>
      <c r="BD866">
        <v>0.88066500357633704</v>
      </c>
      <c r="BE866">
        <v>0.88066500357633704</v>
      </c>
      <c r="BF866">
        <v>0.83375323007998803</v>
      </c>
      <c r="BG866">
        <v>0.82095847479948203</v>
      </c>
      <c r="BH866">
        <v>0.20805409</v>
      </c>
      <c r="BI866">
        <v>0.20805409</v>
      </c>
      <c r="BJ866">
        <v>0.23356761100000001</v>
      </c>
      <c r="BK866">
        <v>0.32932171100000002</v>
      </c>
      <c r="BL866">
        <v>0.19574691499999999</v>
      </c>
      <c r="BM866">
        <v>0.19574691499999999</v>
      </c>
      <c r="BN866">
        <v>0.212636728</v>
      </c>
      <c r="BO866">
        <v>0.32846056800000001</v>
      </c>
      <c r="BP866">
        <v>0.20090065800000001</v>
      </c>
      <c r="BQ866">
        <v>0.20090065800000001</v>
      </c>
      <c r="BR866">
        <v>0.23331829000000001</v>
      </c>
      <c r="BS866">
        <v>0.26943362700000001</v>
      </c>
      <c r="BT866">
        <v>0.71193289699999995</v>
      </c>
      <c r="BU866">
        <v>0.71193289699999995</v>
      </c>
      <c r="BV866">
        <v>0.66426642700000005</v>
      </c>
      <c r="BW866">
        <v>0.66782604599999995</v>
      </c>
      <c r="BX866">
        <v>11.570572648035</v>
      </c>
      <c r="BY866">
        <v>11.570572648035</v>
      </c>
      <c r="BZ866">
        <v>11.570572648035</v>
      </c>
      <c r="CA866">
        <v>11.570572648035</v>
      </c>
      <c r="CB866">
        <v>5473963.0264849002</v>
      </c>
      <c r="CC866">
        <v>2171.6679068759599</v>
      </c>
      <c r="CD866">
        <v>10840197.615929499</v>
      </c>
      <c r="CE866">
        <v>42433776.9578389</v>
      </c>
    </row>
    <row r="867" spans="1:83" x14ac:dyDescent="0.25">
      <c r="A867">
        <v>527</v>
      </c>
      <c r="B867" t="s">
        <v>94</v>
      </c>
      <c r="C867">
        <v>2</v>
      </c>
      <c r="D867">
        <v>2033</v>
      </c>
      <c r="E867">
        <v>2031</v>
      </c>
      <c r="F867">
        <v>0.131232843074989</v>
      </c>
      <c r="G867" s="1">
        <v>5.20527378807739E-5</v>
      </c>
      <c r="H867">
        <v>0.20233000376870899</v>
      </c>
      <c r="I867">
        <v>0.66638510041841903</v>
      </c>
      <c r="J867">
        <v>140.00176505080901</v>
      </c>
      <c r="K867">
        <v>140.00176505080901</v>
      </c>
      <c r="L867">
        <v>108.996504563643</v>
      </c>
      <c r="M867">
        <v>91.707241340443204</v>
      </c>
      <c r="N867">
        <v>473727.40109271702</v>
      </c>
      <c r="O867">
        <v>187.90119651624701</v>
      </c>
      <c r="P867">
        <v>938139.01583796402</v>
      </c>
      <c r="Q867">
        <v>3672325.15638432</v>
      </c>
      <c r="R867">
        <v>505381661.72331399</v>
      </c>
      <c r="S867">
        <v>505381661.72331399</v>
      </c>
      <c r="T867">
        <v>1</v>
      </c>
      <c r="U867">
        <v>4.0000000000000001E-3</v>
      </c>
      <c r="V867">
        <v>30621.8805466419</v>
      </c>
      <c r="W867">
        <v>4.0000000000000001E-3</v>
      </c>
      <c r="X867">
        <v>-1.74559899443983</v>
      </c>
      <c r="Y867">
        <v>-1.74559899443983</v>
      </c>
      <c r="Z867">
        <v>-5.3909903740236302</v>
      </c>
      <c r="AA867">
        <v>-1.7065546538999901</v>
      </c>
      <c r="AB867">
        <v>11.599606508621999</v>
      </c>
      <c r="AC867">
        <v>11.599606508621999</v>
      </c>
      <c r="AD867">
        <v>11.599606508621999</v>
      </c>
      <c r="AE867">
        <v>11.599606508621999</v>
      </c>
      <c r="AF867">
        <v>5491310.0493768202</v>
      </c>
      <c r="AG867">
        <v>2178.1798976412301</v>
      </c>
      <c r="AH867">
        <v>10874618.6671477</v>
      </c>
      <c r="AI867">
        <v>42568473.139975697</v>
      </c>
      <c r="AJ867">
        <v>130.14775753662701</v>
      </c>
      <c r="AK867">
        <v>130.14775753662701</v>
      </c>
      <c r="AL867">
        <v>102.787888429045</v>
      </c>
      <c r="AM867">
        <v>81.814189485721201</v>
      </c>
      <c r="AN867">
        <v>128.40215854218701</v>
      </c>
      <c r="AO867">
        <v>128.40215854218701</v>
      </c>
      <c r="AP867">
        <v>97.396898055021794</v>
      </c>
      <c r="AQ867">
        <v>80.107634831821201</v>
      </c>
      <c r="AR867">
        <v>66322672.305913098</v>
      </c>
      <c r="AS867">
        <v>26306.499167433602</v>
      </c>
      <c r="AT867">
        <v>102253873.52111501</v>
      </c>
      <c r="AU867">
        <v>336778809.39711797</v>
      </c>
      <c r="AV867">
        <v>0.98662116955639201</v>
      </c>
      <c r="AW867">
        <v>0.98662116955639201</v>
      </c>
      <c r="AX867">
        <v>0.94758462776554597</v>
      </c>
      <c r="AY867">
        <v>0.97917450592373401</v>
      </c>
      <c r="AZ867">
        <v>1.02899780403675</v>
      </c>
      <c r="BA867">
        <v>1.02899780403675</v>
      </c>
      <c r="BB867">
        <v>1.0039958845735399</v>
      </c>
      <c r="BC867">
        <v>1.05631868697705</v>
      </c>
      <c r="BD867">
        <v>0.88069500476170703</v>
      </c>
      <c r="BE867">
        <v>0.88069500476170703</v>
      </c>
      <c r="BF867">
        <v>0.83378169279497505</v>
      </c>
      <c r="BG867">
        <v>0.82098649064663498</v>
      </c>
      <c r="BH867">
        <v>0.20805409</v>
      </c>
      <c r="BI867">
        <v>0.20805409</v>
      </c>
      <c r="BJ867">
        <v>0.23356761100000001</v>
      </c>
      <c r="BK867">
        <v>0.32932171100000002</v>
      </c>
      <c r="BL867">
        <v>0.19574691499999999</v>
      </c>
      <c r="BM867">
        <v>0.19574691499999999</v>
      </c>
      <c r="BN867">
        <v>0.212636728</v>
      </c>
      <c r="BO867">
        <v>0.32846056800000001</v>
      </c>
      <c r="BP867">
        <v>0.20090065800000001</v>
      </c>
      <c r="BQ867">
        <v>0.20090065800000001</v>
      </c>
      <c r="BR867">
        <v>0.23331829000000001</v>
      </c>
      <c r="BS867">
        <v>0.26943362700000001</v>
      </c>
      <c r="BT867">
        <v>0.71193289699999995</v>
      </c>
      <c r="BU867">
        <v>0.71193289699999995</v>
      </c>
      <c r="BV867">
        <v>0.66426642700000005</v>
      </c>
      <c r="BW867">
        <v>0.66782604599999995</v>
      </c>
      <c r="BX867">
        <v>11.599606508621999</v>
      </c>
      <c r="BY867">
        <v>11.599606508621999</v>
      </c>
      <c r="BZ867">
        <v>11.599606508621999</v>
      </c>
      <c r="CA867">
        <v>11.599606508621999</v>
      </c>
      <c r="CB867">
        <v>5491310.0493768202</v>
      </c>
      <c r="CC867">
        <v>2178.1798976412301</v>
      </c>
      <c r="CD867">
        <v>10874618.6671477</v>
      </c>
      <c r="CE867">
        <v>42568473.139975697</v>
      </c>
    </row>
    <row r="868" spans="1:83" x14ac:dyDescent="0.25">
      <c r="A868">
        <v>549</v>
      </c>
      <c r="B868" t="s">
        <v>94</v>
      </c>
      <c r="C868">
        <v>2</v>
      </c>
      <c r="D868">
        <v>2034</v>
      </c>
      <c r="E868">
        <v>2032</v>
      </c>
      <c r="F868">
        <v>0.131212959206088</v>
      </c>
      <c r="G868" s="1">
        <v>5.2041267774023697E-5</v>
      </c>
      <c r="H868">
        <v>0.20232094774335299</v>
      </c>
      <c r="I868">
        <v>0.66641405178278301</v>
      </c>
      <c r="J868">
        <v>140.057814125487</v>
      </c>
      <c r="K868">
        <v>140.057814125487</v>
      </c>
      <c r="L868">
        <v>109.051504365401</v>
      </c>
      <c r="M868">
        <v>91.761649936790107</v>
      </c>
      <c r="N868">
        <v>474047.59366528498</v>
      </c>
      <c r="O868">
        <v>188.01525328621599</v>
      </c>
      <c r="P868">
        <v>938775.50663045095</v>
      </c>
      <c r="Q868">
        <v>3674815.1006908701</v>
      </c>
      <c r="R868">
        <v>506002380.87707299</v>
      </c>
      <c r="S868">
        <v>506002380.87707299</v>
      </c>
      <c r="T868">
        <v>1</v>
      </c>
      <c r="U868">
        <v>4.0000000000000001E-3</v>
      </c>
      <c r="V868">
        <v>30813.640734810298</v>
      </c>
      <c r="W868">
        <v>4.0000000000000001E-3</v>
      </c>
      <c r="X868">
        <v>-1.7412247806983301</v>
      </c>
      <c r="Y868">
        <v>-1.7412247806983301</v>
      </c>
      <c r="Z868">
        <v>-5.3876654332018497</v>
      </c>
      <c r="AA868">
        <v>-1.70382091848935</v>
      </c>
      <c r="AB868">
        <v>11.6512813695583</v>
      </c>
      <c r="AC868">
        <v>11.6512813695583</v>
      </c>
      <c r="AD868">
        <v>11.6512813695583</v>
      </c>
      <c r="AE868">
        <v>11.6512813695583</v>
      </c>
      <c r="AF868">
        <v>5519531.2426008498</v>
      </c>
      <c r="AG868">
        <v>2189.2897102874599</v>
      </c>
      <c r="AH868">
        <v>10930521.6372886</v>
      </c>
      <c r="AI868">
        <v>42787293.677541003</v>
      </c>
      <c r="AJ868">
        <v>130.14775753662701</v>
      </c>
      <c r="AK868">
        <v>130.14775753662701</v>
      </c>
      <c r="AL868">
        <v>102.787888429045</v>
      </c>
      <c r="AM868">
        <v>81.814189485721201</v>
      </c>
      <c r="AN868">
        <v>128.406532755928</v>
      </c>
      <c r="AO868">
        <v>128.406532755928</v>
      </c>
      <c r="AP868">
        <v>97.400222995843507</v>
      </c>
      <c r="AQ868">
        <v>80.110368567231802</v>
      </c>
      <c r="AR868">
        <v>66394069.760206997</v>
      </c>
      <c r="AS868">
        <v>26333.0053975173</v>
      </c>
      <c r="AT868">
        <v>102374881.259443</v>
      </c>
      <c r="AU868">
        <v>337207096.85202599</v>
      </c>
      <c r="AV868">
        <v>0.98665451244195201</v>
      </c>
      <c r="AW868">
        <v>0.98665451244195201</v>
      </c>
      <c r="AX868">
        <v>0.947616772729166</v>
      </c>
      <c r="AY868">
        <v>0.97920770137732704</v>
      </c>
      <c r="AZ868">
        <v>1.0290882190495401</v>
      </c>
      <c r="BA868">
        <v>1.0290882190495401</v>
      </c>
      <c r="BB868">
        <v>1.0040844369483</v>
      </c>
      <c r="BC868">
        <v>1.0564117949390399</v>
      </c>
      <c r="BD868">
        <v>0.88072476787004395</v>
      </c>
      <c r="BE868">
        <v>0.88072476787004395</v>
      </c>
      <c r="BF868">
        <v>0.83380997721559102</v>
      </c>
      <c r="BG868">
        <v>0.82101432329422297</v>
      </c>
      <c r="BH868">
        <v>0.20805409</v>
      </c>
      <c r="BI868">
        <v>0.20805409</v>
      </c>
      <c r="BJ868">
        <v>0.23356761100000001</v>
      </c>
      <c r="BK868">
        <v>0.32932171100000002</v>
      </c>
      <c r="BL868">
        <v>0.19574691499999999</v>
      </c>
      <c r="BM868">
        <v>0.19574691499999999</v>
      </c>
      <c r="BN868">
        <v>0.212636728</v>
      </c>
      <c r="BO868">
        <v>0.32846056800000001</v>
      </c>
      <c r="BP868">
        <v>0.20090065800000001</v>
      </c>
      <c r="BQ868">
        <v>0.20090065800000001</v>
      </c>
      <c r="BR868">
        <v>0.23331829000000001</v>
      </c>
      <c r="BS868">
        <v>0.26943362700000001</v>
      </c>
      <c r="BT868">
        <v>0.71193289699999995</v>
      </c>
      <c r="BU868">
        <v>0.71193289699999995</v>
      </c>
      <c r="BV868">
        <v>0.66426642700000005</v>
      </c>
      <c r="BW868">
        <v>0.66782604599999995</v>
      </c>
      <c r="BX868">
        <v>11.6512813695583</v>
      </c>
      <c r="BY868">
        <v>11.6512813695583</v>
      </c>
      <c r="BZ868">
        <v>11.6512813695583</v>
      </c>
      <c r="CA868">
        <v>11.6512813695583</v>
      </c>
      <c r="CB868">
        <v>5519531.2426008498</v>
      </c>
      <c r="CC868">
        <v>2189.2897102874599</v>
      </c>
      <c r="CD868">
        <v>10930521.6372886</v>
      </c>
      <c r="CE868">
        <v>42787293.677541003</v>
      </c>
    </row>
    <row r="869" spans="1:83" x14ac:dyDescent="0.25">
      <c r="A869">
        <v>571</v>
      </c>
      <c r="B869" t="s">
        <v>94</v>
      </c>
      <c r="C869">
        <v>2</v>
      </c>
      <c r="D869">
        <v>2035</v>
      </c>
      <c r="E869">
        <v>2033</v>
      </c>
      <c r="F869">
        <v>0.13116731203774601</v>
      </c>
      <c r="G869" s="1">
        <v>5.2014874016785101E-5</v>
      </c>
      <c r="H869">
        <v>0.20230015482460201</v>
      </c>
      <c r="I869">
        <v>0.66648051826363397</v>
      </c>
      <c r="J869">
        <v>140.180474919506</v>
      </c>
      <c r="K869">
        <v>140.180474919506</v>
      </c>
      <c r="L869">
        <v>109.17312977057</v>
      </c>
      <c r="M869">
        <v>91.882687088154597</v>
      </c>
      <c r="N869">
        <v>474360.45124474599</v>
      </c>
      <c r="O869">
        <v>188.109359921475</v>
      </c>
      <c r="P869">
        <v>939400.60608954204</v>
      </c>
      <c r="Q869">
        <v>3677258.4393195701</v>
      </c>
      <c r="R869">
        <v>506956133.39537197</v>
      </c>
      <c r="S869">
        <v>506956133.39537197</v>
      </c>
      <c r="T869">
        <v>1</v>
      </c>
      <c r="U869">
        <v>4.0000000000000001E-3</v>
      </c>
      <c r="V869">
        <v>31006.601762676</v>
      </c>
      <c r="W869">
        <v>4.0000000000000001E-3</v>
      </c>
      <c r="X869">
        <v>-1.73688527891281</v>
      </c>
      <c r="Y869">
        <v>-1.73688527891281</v>
      </c>
      <c r="Z869">
        <v>-5.3843613202678098</v>
      </c>
      <c r="AA869">
        <v>-1.70110505935903</v>
      </c>
      <c r="AB869">
        <v>11.769602661792399</v>
      </c>
      <c r="AC869">
        <v>11.769602661792399</v>
      </c>
      <c r="AD869">
        <v>11.769602661792399</v>
      </c>
      <c r="AE869">
        <v>11.769602661792399</v>
      </c>
      <c r="AF869">
        <v>5579351.82021927</v>
      </c>
      <c r="AG869">
        <v>2212.8648255350399</v>
      </c>
      <c r="AH869">
        <v>11049014.7016633</v>
      </c>
      <c r="AI869">
        <v>43251113.5906865</v>
      </c>
      <c r="AJ869">
        <v>130.14775753662701</v>
      </c>
      <c r="AK869">
        <v>130.14775753662701</v>
      </c>
      <c r="AL869">
        <v>102.787888429045</v>
      </c>
      <c r="AM869">
        <v>81.814189485721201</v>
      </c>
      <c r="AN869">
        <v>128.410872257714</v>
      </c>
      <c r="AO869">
        <v>128.410872257714</v>
      </c>
      <c r="AP869">
        <v>97.403527108777595</v>
      </c>
      <c r="AQ869">
        <v>80.113084426362093</v>
      </c>
      <c r="AR869">
        <v>66496073.338520102</v>
      </c>
      <c r="AS869">
        <v>26369.259410596798</v>
      </c>
      <c r="AT869">
        <v>102557304.27516501</v>
      </c>
      <c r="AU869">
        <v>337876386.52227598</v>
      </c>
      <c r="AV869">
        <v>0.98668707060136995</v>
      </c>
      <c r="AW869">
        <v>0.98668707060136995</v>
      </c>
      <c r="AX869">
        <v>0.94764832205740601</v>
      </c>
      <c r="AY869">
        <v>0.97924025452539998</v>
      </c>
      <c r="AZ869">
        <v>1.0291765109150901</v>
      </c>
      <c r="BA869">
        <v>1.0291765109150901</v>
      </c>
      <c r="BB869">
        <v>1.0041713531944301</v>
      </c>
      <c r="BC869">
        <v>1.0565031062888199</v>
      </c>
      <c r="BD869">
        <v>0.88075383050243905</v>
      </c>
      <c r="BE869">
        <v>0.88075383050243905</v>
      </c>
      <c r="BF869">
        <v>0.83383773753539403</v>
      </c>
      <c r="BG869">
        <v>0.82104161740230597</v>
      </c>
      <c r="BH869">
        <v>0.20805409</v>
      </c>
      <c r="BI869">
        <v>0.20805409</v>
      </c>
      <c r="BJ869">
        <v>0.23356761100000001</v>
      </c>
      <c r="BK869">
        <v>0.32932171100000002</v>
      </c>
      <c r="BL869">
        <v>0.19574691499999999</v>
      </c>
      <c r="BM869">
        <v>0.19574691499999999</v>
      </c>
      <c r="BN869">
        <v>0.212636728</v>
      </c>
      <c r="BO869">
        <v>0.32846056800000001</v>
      </c>
      <c r="BP869">
        <v>0.20090065800000001</v>
      </c>
      <c r="BQ869">
        <v>0.20090065800000001</v>
      </c>
      <c r="BR869">
        <v>0.23331829000000001</v>
      </c>
      <c r="BS869">
        <v>0.26943362700000001</v>
      </c>
      <c r="BT869">
        <v>0.71193289699999995</v>
      </c>
      <c r="BU869">
        <v>0.71193289699999995</v>
      </c>
      <c r="BV869">
        <v>0.66426642700000005</v>
      </c>
      <c r="BW869">
        <v>0.66782604599999995</v>
      </c>
      <c r="BX869">
        <v>11.769602661792399</v>
      </c>
      <c r="BY869">
        <v>11.769602661792399</v>
      </c>
      <c r="BZ869">
        <v>11.769602661792399</v>
      </c>
      <c r="CA869">
        <v>11.769602661792399</v>
      </c>
      <c r="CB869">
        <v>5579351.82021927</v>
      </c>
      <c r="CC869">
        <v>2212.8648255350399</v>
      </c>
      <c r="CD869">
        <v>11049014.7016633</v>
      </c>
      <c r="CE869">
        <v>43251113.5906865</v>
      </c>
    </row>
    <row r="870" spans="1:83" x14ac:dyDescent="0.25">
      <c r="A870">
        <v>593</v>
      </c>
      <c r="B870" t="s">
        <v>94</v>
      </c>
      <c r="C870">
        <v>2</v>
      </c>
      <c r="D870">
        <v>2036</v>
      </c>
      <c r="E870">
        <v>2034</v>
      </c>
      <c r="F870">
        <v>0.13114985934905099</v>
      </c>
      <c r="G870" s="1">
        <v>5.2004793857787299E-5</v>
      </c>
      <c r="H870">
        <v>0.20229222624344401</v>
      </c>
      <c r="I870">
        <v>0.66650590961364498</v>
      </c>
      <c r="J870">
        <v>140.230211104017</v>
      </c>
      <c r="K870">
        <v>140.230211104017</v>
      </c>
      <c r="L870">
        <v>109.22187147247401</v>
      </c>
      <c r="M870">
        <v>91.930849210652596</v>
      </c>
      <c r="N870">
        <v>474681.78887191002</v>
      </c>
      <c r="O870">
        <v>188.22535304920899</v>
      </c>
      <c r="P870">
        <v>940039.08083135204</v>
      </c>
      <c r="Q870">
        <v>3679756.3342817598</v>
      </c>
      <c r="R870">
        <v>507547074.7062</v>
      </c>
      <c r="S870">
        <v>507547074.7062</v>
      </c>
      <c r="T870">
        <v>1</v>
      </c>
      <c r="U870">
        <v>4.0000000000000001E-3</v>
      </c>
      <c r="V870">
        <v>31200.771150131401</v>
      </c>
      <c r="W870">
        <v>4.0000000000000001E-3</v>
      </c>
      <c r="X870">
        <v>-1.7326479074750201</v>
      </c>
      <c r="Y870">
        <v>-1.7326479074750201</v>
      </c>
      <c r="Z870">
        <v>-5.3811184314366098</v>
      </c>
      <c r="AA870">
        <v>-1.6984417499342099</v>
      </c>
      <c r="AB870">
        <v>11.8151014748656</v>
      </c>
      <c r="AC870">
        <v>11.8151014748656</v>
      </c>
      <c r="AD870">
        <v>11.8151014748656</v>
      </c>
      <c r="AE870">
        <v>11.8151014748656</v>
      </c>
      <c r="AF870">
        <v>5604616.86711975</v>
      </c>
      <c r="AG870">
        <v>2222.5311758442499</v>
      </c>
      <c r="AH870">
        <v>11099113.486498199</v>
      </c>
      <c r="AI870">
        <v>43447181.609866902</v>
      </c>
      <c r="AJ870">
        <v>130.14775753662701</v>
      </c>
      <c r="AK870">
        <v>130.14775753662701</v>
      </c>
      <c r="AL870">
        <v>102.787888429045</v>
      </c>
      <c r="AM870">
        <v>81.814189485721201</v>
      </c>
      <c r="AN870">
        <v>128.415109629152</v>
      </c>
      <c r="AO870">
        <v>128.415109629152</v>
      </c>
      <c r="AP870">
        <v>97.406769997608805</v>
      </c>
      <c r="AQ870">
        <v>80.115747735786897</v>
      </c>
      <c r="AR870">
        <v>66564727.460740797</v>
      </c>
      <c r="AS870">
        <v>26394.8809932189</v>
      </c>
      <c r="AT870">
        <v>102672827.665665</v>
      </c>
      <c r="AU870">
        <v>338283124.69880003</v>
      </c>
      <c r="AV870">
        <v>0.986720490301641</v>
      </c>
      <c r="AW870">
        <v>0.986720490301641</v>
      </c>
      <c r="AX870">
        <v>0.94768052607738595</v>
      </c>
      <c r="AY870">
        <v>0.97927351353260494</v>
      </c>
      <c r="AZ870">
        <v>1.0292671439090899</v>
      </c>
      <c r="BA870">
        <v>1.0292671439090899</v>
      </c>
      <c r="BB870">
        <v>1.0042600777975099</v>
      </c>
      <c r="BC870">
        <v>1.0565964025305501</v>
      </c>
      <c r="BD870">
        <v>0.88078366217846404</v>
      </c>
      <c r="BE870">
        <v>0.88078366217846404</v>
      </c>
      <c r="BF870">
        <v>0.83386607391982603</v>
      </c>
      <c r="BG870">
        <v>0.82106950333626605</v>
      </c>
      <c r="BH870">
        <v>0.20805409</v>
      </c>
      <c r="BI870">
        <v>0.20805409</v>
      </c>
      <c r="BJ870">
        <v>0.23356761100000001</v>
      </c>
      <c r="BK870">
        <v>0.32932171100000002</v>
      </c>
      <c r="BL870">
        <v>0.19574691499999999</v>
      </c>
      <c r="BM870">
        <v>0.19574691499999999</v>
      </c>
      <c r="BN870">
        <v>0.212636728</v>
      </c>
      <c r="BO870">
        <v>0.32846056800000001</v>
      </c>
      <c r="BP870">
        <v>0.20090065800000001</v>
      </c>
      <c r="BQ870">
        <v>0.20090065800000001</v>
      </c>
      <c r="BR870">
        <v>0.23331829000000001</v>
      </c>
      <c r="BS870">
        <v>0.26943362700000001</v>
      </c>
      <c r="BT870">
        <v>0.71193289699999995</v>
      </c>
      <c r="BU870">
        <v>0.71193289699999995</v>
      </c>
      <c r="BV870">
        <v>0.66426642700000005</v>
      </c>
      <c r="BW870">
        <v>0.66782604599999995</v>
      </c>
      <c r="BX870">
        <v>11.8151014748656</v>
      </c>
      <c r="BY870">
        <v>11.8151014748656</v>
      </c>
      <c r="BZ870">
        <v>11.8151014748656</v>
      </c>
      <c r="CA870">
        <v>11.8151014748656</v>
      </c>
      <c r="CB870">
        <v>5604616.86711975</v>
      </c>
      <c r="CC870">
        <v>2222.5311758442499</v>
      </c>
      <c r="CD870">
        <v>11099113.486498199</v>
      </c>
      <c r="CE870">
        <v>43447181.609866902</v>
      </c>
    </row>
    <row r="871" spans="1:83" x14ac:dyDescent="0.25">
      <c r="A871">
        <v>615</v>
      </c>
      <c r="B871" t="s">
        <v>94</v>
      </c>
      <c r="C871">
        <v>2</v>
      </c>
      <c r="D871">
        <v>2037</v>
      </c>
      <c r="E871">
        <v>2035</v>
      </c>
      <c r="F871">
        <v>0.13114929609231299</v>
      </c>
      <c r="G871" s="1">
        <v>5.2004505310515198E-5</v>
      </c>
      <c r="H871">
        <v>0.202291979506282</v>
      </c>
      <c r="I871">
        <v>0.666506719896093</v>
      </c>
      <c r="J871">
        <v>140.23639855457199</v>
      </c>
      <c r="K871">
        <v>140.23639855457199</v>
      </c>
      <c r="L871">
        <v>109.22701960719399</v>
      </c>
      <c r="M871">
        <v>91.935408220877306</v>
      </c>
      <c r="N871">
        <v>475008.29018471797</v>
      </c>
      <c r="O871">
        <v>188.35458432092699</v>
      </c>
      <c r="P871">
        <v>940685.73003568698</v>
      </c>
      <c r="Q871">
        <v>3682287.5449394202</v>
      </c>
      <c r="R871">
        <v>507920773.377101</v>
      </c>
      <c r="S871">
        <v>507920773.377101</v>
      </c>
      <c r="T871">
        <v>1</v>
      </c>
      <c r="U871">
        <v>4.0000000000000001E-3</v>
      </c>
      <c r="V871">
        <v>31396.156464160002</v>
      </c>
      <c r="W871">
        <v>4.0000000000000001E-3</v>
      </c>
      <c r="X871">
        <v>-1.7282984084272099</v>
      </c>
      <c r="Y871">
        <v>-1.7282984084272099</v>
      </c>
      <c r="Z871">
        <v>-5.37780824822394</v>
      </c>
      <c r="AA871">
        <v>-1.69572069121664</v>
      </c>
      <c r="AB871">
        <v>11.8169394263727</v>
      </c>
      <c r="AC871">
        <v>11.8169394263727</v>
      </c>
      <c r="AD871">
        <v>11.8169394263727</v>
      </c>
      <c r="AE871">
        <v>11.8169394263727</v>
      </c>
      <c r="AF871">
        <v>5609285.9459016304</v>
      </c>
      <c r="AG871">
        <v>2224.2475954901302</v>
      </c>
      <c r="AH871">
        <v>11108384.8766072</v>
      </c>
      <c r="AI871">
        <v>43483457.706019104</v>
      </c>
      <c r="AJ871">
        <v>130.14775753662701</v>
      </c>
      <c r="AK871">
        <v>130.14775753662701</v>
      </c>
      <c r="AL871">
        <v>102.787888429045</v>
      </c>
      <c r="AM871">
        <v>81.814189485721201</v>
      </c>
      <c r="AN871">
        <v>128.41945912819901</v>
      </c>
      <c r="AO871">
        <v>128.41945912819901</v>
      </c>
      <c r="AP871">
        <v>97.410080180821495</v>
      </c>
      <c r="AQ871">
        <v>80.118468794504494</v>
      </c>
      <c r="AR871">
        <v>66613451.8990703</v>
      </c>
      <c r="AS871">
        <v>26414.168556410401</v>
      </c>
      <c r="AT871">
        <v>102748298.67881501</v>
      </c>
      <c r="AU871">
        <v>338532608.63065797</v>
      </c>
      <c r="AV871">
        <v>0.98675442519687095</v>
      </c>
      <c r="AW871">
        <v>0.98675442519687095</v>
      </c>
      <c r="AX871">
        <v>0.94771312136361696</v>
      </c>
      <c r="AY871">
        <v>0.97930719439798097</v>
      </c>
      <c r="AZ871">
        <v>1.0293591790800301</v>
      </c>
      <c r="BA871">
        <v>1.0293591790800301</v>
      </c>
      <c r="BB871">
        <v>1.0043498852524899</v>
      </c>
      <c r="BC871">
        <v>1.0566908872784999</v>
      </c>
      <c r="BD871">
        <v>0.88081395373680305</v>
      </c>
      <c r="BE871">
        <v>0.88081395373680305</v>
      </c>
      <c r="BF871">
        <v>0.83389475458024798</v>
      </c>
      <c r="BG871">
        <v>0.82109774297618598</v>
      </c>
      <c r="BH871">
        <v>0.20805409</v>
      </c>
      <c r="BI871">
        <v>0.20805409</v>
      </c>
      <c r="BJ871">
        <v>0.23356761100000001</v>
      </c>
      <c r="BK871">
        <v>0.32932171100000002</v>
      </c>
      <c r="BL871">
        <v>0.19574691499999999</v>
      </c>
      <c r="BM871">
        <v>0.19574691499999999</v>
      </c>
      <c r="BN871">
        <v>0.212636728</v>
      </c>
      <c r="BO871">
        <v>0.32846056800000001</v>
      </c>
      <c r="BP871">
        <v>0.20090065800000001</v>
      </c>
      <c r="BQ871">
        <v>0.20090065800000001</v>
      </c>
      <c r="BR871">
        <v>0.23331829000000001</v>
      </c>
      <c r="BS871">
        <v>0.26943362700000001</v>
      </c>
      <c r="BT871">
        <v>0.71193289699999995</v>
      </c>
      <c r="BU871">
        <v>0.71193289699999995</v>
      </c>
      <c r="BV871">
        <v>0.66426642700000005</v>
      </c>
      <c r="BW871">
        <v>0.66782604599999995</v>
      </c>
      <c r="BX871">
        <v>11.8169394263727</v>
      </c>
      <c r="BY871">
        <v>11.8169394263727</v>
      </c>
      <c r="BZ871">
        <v>11.8169394263727</v>
      </c>
      <c r="CA871">
        <v>11.8169394263727</v>
      </c>
      <c r="CB871">
        <v>5609285.9459016304</v>
      </c>
      <c r="CC871">
        <v>2224.2475954901302</v>
      </c>
      <c r="CD871">
        <v>11108384.8766072</v>
      </c>
      <c r="CE871">
        <v>43483457.706019104</v>
      </c>
    </row>
    <row r="872" spans="1:83" x14ac:dyDescent="0.25">
      <c r="A872">
        <v>637</v>
      </c>
      <c r="B872" t="s">
        <v>94</v>
      </c>
      <c r="C872">
        <v>2</v>
      </c>
      <c r="D872">
        <v>2038</v>
      </c>
      <c r="E872">
        <v>2036</v>
      </c>
      <c r="F872">
        <v>0.131160476407436</v>
      </c>
      <c r="G872" s="1">
        <v>5.2011023124974402E-5</v>
      </c>
      <c r="H872">
        <v>0.20229707570913799</v>
      </c>
      <c r="I872">
        <v>0.66649043686029996</v>
      </c>
      <c r="J872">
        <v>140.21227980571399</v>
      </c>
      <c r="K872">
        <v>140.21227980571399</v>
      </c>
      <c r="L872">
        <v>109.20183470846401</v>
      </c>
      <c r="M872">
        <v>91.909628494204597</v>
      </c>
      <c r="N872">
        <v>475338.45763570297</v>
      </c>
      <c r="O872">
        <v>188.49305971931099</v>
      </c>
      <c r="P872">
        <v>941338.210741763</v>
      </c>
      <c r="Q872">
        <v>3684842.5001585302</v>
      </c>
      <c r="R872">
        <v>508143082.809475</v>
      </c>
      <c r="S872">
        <v>508143082.809475</v>
      </c>
      <c r="T872">
        <v>1</v>
      </c>
      <c r="U872">
        <v>4.0000000000000001E-3</v>
      </c>
      <c r="V872">
        <v>31592.7653191309</v>
      </c>
      <c r="W872">
        <v>4.0000000000000001E-3</v>
      </c>
      <c r="X872">
        <v>-1.7238818579108099</v>
      </c>
      <c r="Y872">
        <v>-1.7238818579108099</v>
      </c>
      <c r="Z872">
        <v>-5.3744578475795697</v>
      </c>
      <c r="AA872">
        <v>-1.6929651185147301</v>
      </c>
      <c r="AB872">
        <v>11.788404126998101</v>
      </c>
      <c r="AC872">
        <v>11.788404126998101</v>
      </c>
      <c r="AD872">
        <v>11.788404126998101</v>
      </c>
      <c r="AE872">
        <v>11.788404126998101</v>
      </c>
      <c r="AF872">
        <v>5599589.6883718697</v>
      </c>
      <c r="AG872">
        <v>2220.39995914784</v>
      </c>
      <c r="AH872">
        <v>11089183.5421609</v>
      </c>
      <c r="AI872">
        <v>43408293.691557802</v>
      </c>
      <c r="AJ872">
        <v>130.14775753662701</v>
      </c>
      <c r="AK872">
        <v>130.14775753662701</v>
      </c>
      <c r="AL872">
        <v>102.787888429045</v>
      </c>
      <c r="AM872">
        <v>81.814189485721201</v>
      </c>
      <c r="AN872">
        <v>128.423875678716</v>
      </c>
      <c r="AO872">
        <v>128.423875678716</v>
      </c>
      <c r="AP872">
        <v>97.413430581465803</v>
      </c>
      <c r="AQ872">
        <v>80.121224367206395</v>
      </c>
      <c r="AR872">
        <v>66648288.824433997</v>
      </c>
      <c r="AS872">
        <v>26429.041630799398</v>
      </c>
      <c r="AT872">
        <v>102795859.69418301</v>
      </c>
      <c r="AU872">
        <v>338672505.24922699</v>
      </c>
      <c r="AV872">
        <v>0.98678871872395801</v>
      </c>
      <c r="AW872">
        <v>0.98678871872395801</v>
      </c>
      <c r="AX872">
        <v>0.94774598911672703</v>
      </c>
      <c r="AY872">
        <v>0.97934116901290302</v>
      </c>
      <c r="AZ872">
        <v>1.0294521920177699</v>
      </c>
      <c r="BA872">
        <v>1.0294521920177699</v>
      </c>
      <c r="BB872">
        <v>1.0044404483993301</v>
      </c>
      <c r="BC872">
        <v>1.0567862013250999</v>
      </c>
      <c r="BD872">
        <v>0.88084456542336798</v>
      </c>
      <c r="BE872">
        <v>0.88084456542336798</v>
      </c>
      <c r="BF872">
        <v>0.83392367498484699</v>
      </c>
      <c r="BG872">
        <v>0.82112622890970199</v>
      </c>
      <c r="BH872">
        <v>0.20805409</v>
      </c>
      <c r="BI872">
        <v>0.20805409</v>
      </c>
      <c r="BJ872">
        <v>0.23356761100000001</v>
      </c>
      <c r="BK872">
        <v>0.32932171100000002</v>
      </c>
      <c r="BL872">
        <v>0.19574691499999999</v>
      </c>
      <c r="BM872">
        <v>0.19574691499999999</v>
      </c>
      <c r="BN872">
        <v>0.212636728</v>
      </c>
      <c r="BO872">
        <v>0.32846056800000001</v>
      </c>
      <c r="BP872">
        <v>0.20090065800000001</v>
      </c>
      <c r="BQ872">
        <v>0.20090065800000001</v>
      </c>
      <c r="BR872">
        <v>0.23331829000000001</v>
      </c>
      <c r="BS872">
        <v>0.26943362700000001</v>
      </c>
      <c r="BT872">
        <v>0.71193289699999995</v>
      </c>
      <c r="BU872">
        <v>0.71193289699999995</v>
      </c>
      <c r="BV872">
        <v>0.66426642700000005</v>
      </c>
      <c r="BW872">
        <v>0.66782604599999995</v>
      </c>
      <c r="BX872">
        <v>11.788404126998101</v>
      </c>
      <c r="BY872">
        <v>11.788404126998101</v>
      </c>
      <c r="BZ872">
        <v>11.788404126998101</v>
      </c>
      <c r="CA872">
        <v>11.788404126998101</v>
      </c>
      <c r="CB872">
        <v>5599589.6883718697</v>
      </c>
      <c r="CC872">
        <v>2220.39995914784</v>
      </c>
      <c r="CD872">
        <v>11089183.5421609</v>
      </c>
      <c r="CE872">
        <v>43408293.691557802</v>
      </c>
    </row>
    <row r="873" spans="1:83" x14ac:dyDescent="0.25">
      <c r="A873">
        <v>659</v>
      </c>
      <c r="B873" t="s">
        <v>94</v>
      </c>
      <c r="C873">
        <v>2</v>
      </c>
      <c r="D873">
        <v>2039</v>
      </c>
      <c r="E873">
        <v>2037</v>
      </c>
      <c r="F873">
        <v>0.13118747466494199</v>
      </c>
      <c r="G873" s="1">
        <v>5.2026701776376099E-5</v>
      </c>
      <c r="H873">
        <v>0.202309374846423</v>
      </c>
      <c r="I873">
        <v>0.666451123786857</v>
      </c>
      <c r="J873">
        <v>140.14734213621401</v>
      </c>
      <c r="K873">
        <v>140.14734213621401</v>
      </c>
      <c r="L873">
        <v>109.135812220254</v>
      </c>
      <c r="M873">
        <v>91.843007204638695</v>
      </c>
      <c r="N873">
        <v>475673.49213211401</v>
      </c>
      <c r="O873">
        <v>188.64394624022901</v>
      </c>
      <c r="P873">
        <v>941998.40429024899</v>
      </c>
      <c r="Q873">
        <v>3687428.8841393902</v>
      </c>
      <c r="R873">
        <v>508161132.12965</v>
      </c>
      <c r="S873">
        <v>508161132.12965</v>
      </c>
      <c r="T873">
        <v>1</v>
      </c>
      <c r="U873">
        <v>4.0000000000000001E-3</v>
      </c>
      <c r="V873">
        <v>31790.605377096301</v>
      </c>
      <c r="W873">
        <v>4.0000000000000001E-3</v>
      </c>
      <c r="X873">
        <v>-1.7194186322624601</v>
      </c>
      <c r="Y873">
        <v>-1.7194186322624601</v>
      </c>
      <c r="Z873">
        <v>-5.37107944063996</v>
      </c>
      <c r="AA873">
        <v>-1.69018551293178</v>
      </c>
      <c r="AB873">
        <v>11.7190032318493</v>
      </c>
      <c r="AC873">
        <v>11.7190032318493</v>
      </c>
      <c r="AD873">
        <v>11.7190032318493</v>
      </c>
      <c r="AE873">
        <v>11.7190032318493</v>
      </c>
      <c r="AF873">
        <v>5570492.9212550996</v>
      </c>
      <c r="AG873">
        <v>2208.9507760317902</v>
      </c>
      <c r="AH873">
        <v>11031545.533946</v>
      </c>
      <c r="AI873">
        <v>43182681.1682138</v>
      </c>
      <c r="AJ873">
        <v>130.14775753662701</v>
      </c>
      <c r="AK873">
        <v>130.14775753662701</v>
      </c>
      <c r="AL873">
        <v>102.787888429045</v>
      </c>
      <c r="AM873">
        <v>81.814189485721201</v>
      </c>
      <c r="AN873">
        <v>128.42833890436401</v>
      </c>
      <c r="AO873">
        <v>128.42833890436401</v>
      </c>
      <c r="AP873">
        <v>97.416808988405407</v>
      </c>
      <c r="AQ873">
        <v>80.124003972789396</v>
      </c>
      <c r="AR873">
        <v>66664375.646967098</v>
      </c>
      <c r="AS873">
        <v>26437.947675654999</v>
      </c>
      <c r="AT873">
        <v>102805760.9624</v>
      </c>
      <c r="AU873">
        <v>338664557.57260698</v>
      </c>
      <c r="AV873">
        <v>0.986823494814145</v>
      </c>
      <c r="AW873">
        <v>0.986823494814145</v>
      </c>
      <c r="AX873">
        <v>0.947779223494152</v>
      </c>
      <c r="AY873">
        <v>0.97937553889860696</v>
      </c>
      <c r="AZ873">
        <v>1.0295465190364601</v>
      </c>
      <c r="BA873">
        <v>1.0295465190364601</v>
      </c>
      <c r="BB873">
        <v>1.00453202681665</v>
      </c>
      <c r="BC873">
        <v>1.0568826296357501</v>
      </c>
      <c r="BD873">
        <v>0.88087560786382801</v>
      </c>
      <c r="BE873">
        <v>0.88087560786382801</v>
      </c>
      <c r="BF873">
        <v>0.83395291798294602</v>
      </c>
      <c r="BG873">
        <v>0.82115504625704605</v>
      </c>
      <c r="BH873">
        <v>0.20805409</v>
      </c>
      <c r="BI873">
        <v>0.20805409</v>
      </c>
      <c r="BJ873">
        <v>0.23356761100000001</v>
      </c>
      <c r="BK873">
        <v>0.32932171100000002</v>
      </c>
      <c r="BL873">
        <v>0.19574691499999999</v>
      </c>
      <c r="BM873">
        <v>0.19574691499999999</v>
      </c>
      <c r="BN873">
        <v>0.212636728</v>
      </c>
      <c r="BO873">
        <v>0.32846056800000001</v>
      </c>
      <c r="BP873">
        <v>0.20090065800000001</v>
      </c>
      <c r="BQ873">
        <v>0.20090065800000001</v>
      </c>
      <c r="BR873">
        <v>0.23331829000000001</v>
      </c>
      <c r="BS873">
        <v>0.26943362700000001</v>
      </c>
      <c r="BT873">
        <v>0.71193289699999995</v>
      </c>
      <c r="BU873">
        <v>0.71193289699999995</v>
      </c>
      <c r="BV873">
        <v>0.66426642700000005</v>
      </c>
      <c r="BW873">
        <v>0.66782604599999995</v>
      </c>
      <c r="BX873">
        <v>11.7190032318493</v>
      </c>
      <c r="BY873">
        <v>11.7190032318493</v>
      </c>
      <c r="BZ873">
        <v>11.7190032318493</v>
      </c>
      <c r="CA873">
        <v>11.7190032318493</v>
      </c>
      <c r="CB873">
        <v>5570492.9212550996</v>
      </c>
      <c r="CC873">
        <v>2208.9507760317902</v>
      </c>
      <c r="CD873">
        <v>11031545.533946</v>
      </c>
      <c r="CE873">
        <v>43182681.1682138</v>
      </c>
    </row>
    <row r="874" spans="1:83" x14ac:dyDescent="0.25">
      <c r="A874">
        <v>681</v>
      </c>
      <c r="B874" t="s">
        <v>94</v>
      </c>
      <c r="C874">
        <v>2</v>
      </c>
      <c r="D874">
        <v>2040</v>
      </c>
      <c r="E874">
        <v>2038</v>
      </c>
      <c r="F874">
        <v>0.13121403280789601</v>
      </c>
      <c r="G874" s="1">
        <v>5.20421314190038E-5</v>
      </c>
      <c r="H874">
        <v>0.202321464582503</v>
      </c>
      <c r="I874">
        <v>0.66641246047818103</v>
      </c>
      <c r="J874">
        <v>140.08372530958599</v>
      </c>
      <c r="K874">
        <v>140.08372530958599</v>
      </c>
      <c r="L874">
        <v>109.071085454951</v>
      </c>
      <c r="M874">
        <v>91.777676292198606</v>
      </c>
      <c r="N874">
        <v>476008.622165601</v>
      </c>
      <c r="O874">
        <v>188.79461854197501</v>
      </c>
      <c r="P874">
        <v>942658.83747552196</v>
      </c>
      <c r="Q874">
        <v>3690016.1729554799</v>
      </c>
      <c r="R874">
        <v>508185440.57756901</v>
      </c>
      <c r="S874">
        <v>508185440.57756901</v>
      </c>
      <c r="T874">
        <v>1</v>
      </c>
      <c r="U874">
        <v>4.0000000000000001E-3</v>
      </c>
      <c r="V874">
        <v>31989.6843480895</v>
      </c>
      <c r="W874">
        <v>4.0000000000000001E-3</v>
      </c>
      <c r="X874">
        <v>-1.7148926021087501</v>
      </c>
      <c r="Y874">
        <v>-1.7148926021087501</v>
      </c>
      <c r="Z874">
        <v>-5.3676633491611403</v>
      </c>
      <c r="AA874">
        <v>-1.68737356859022</v>
      </c>
      <c r="AB874">
        <v>11.6508603750676</v>
      </c>
      <c r="AC874">
        <v>11.6508603750676</v>
      </c>
      <c r="AD874">
        <v>11.6508603750676</v>
      </c>
      <c r="AE874">
        <v>11.6508603750676</v>
      </c>
      <c r="AF874">
        <v>5542005.4409521101</v>
      </c>
      <c r="AG874">
        <v>2197.86427824668</v>
      </c>
      <c r="AH874">
        <v>10975091.8819222</v>
      </c>
      <c r="AI874">
        <v>42961719.072099701</v>
      </c>
      <c r="AJ874">
        <v>130.14775753662701</v>
      </c>
      <c r="AK874">
        <v>130.14775753662701</v>
      </c>
      <c r="AL874">
        <v>102.787888429045</v>
      </c>
      <c r="AM874">
        <v>81.814189485721201</v>
      </c>
      <c r="AN874">
        <v>128.43286493451799</v>
      </c>
      <c r="AO874">
        <v>128.43286493451799</v>
      </c>
      <c r="AP874">
        <v>97.420225079884204</v>
      </c>
      <c r="AQ874">
        <v>80.126815917130898</v>
      </c>
      <c r="AR874">
        <v>66681061.072440602</v>
      </c>
      <c r="AS874">
        <v>26447.0534837622</v>
      </c>
      <c r="AT874">
        <v>102816822.617158</v>
      </c>
      <c r="AU874">
        <v>338661109.83448601</v>
      </c>
      <c r="AV874">
        <v>0.98685825754491796</v>
      </c>
      <c r="AW874">
        <v>0.98685825754491796</v>
      </c>
      <c r="AX874">
        <v>0.94781244779945095</v>
      </c>
      <c r="AY874">
        <v>0.97940989789857902</v>
      </c>
      <c r="AZ874">
        <v>1.0296408151354901</v>
      </c>
      <c r="BA874">
        <v>1.0296408151354901</v>
      </c>
      <c r="BB874">
        <v>1.0046235826163299</v>
      </c>
      <c r="BC874">
        <v>1.0569790328180599</v>
      </c>
      <c r="BD874">
        <v>0.88090663837917604</v>
      </c>
      <c r="BE874">
        <v>0.88090663837917604</v>
      </c>
      <c r="BF874">
        <v>0.83398215211856097</v>
      </c>
      <c r="BG874">
        <v>0.82118385447727504</v>
      </c>
      <c r="BH874">
        <v>0.20805409</v>
      </c>
      <c r="BI874">
        <v>0.20805409</v>
      </c>
      <c r="BJ874">
        <v>0.23356761100000001</v>
      </c>
      <c r="BK874">
        <v>0.32932171100000002</v>
      </c>
      <c r="BL874">
        <v>0.19574691499999999</v>
      </c>
      <c r="BM874">
        <v>0.19574691499999999</v>
      </c>
      <c r="BN874">
        <v>0.212636728</v>
      </c>
      <c r="BO874">
        <v>0.32846056800000001</v>
      </c>
      <c r="BP874">
        <v>0.20090065800000001</v>
      </c>
      <c r="BQ874">
        <v>0.20090065800000001</v>
      </c>
      <c r="BR874">
        <v>0.23331829000000001</v>
      </c>
      <c r="BS874">
        <v>0.26943362700000001</v>
      </c>
      <c r="BT874">
        <v>0.71193289699999995</v>
      </c>
      <c r="BU874">
        <v>0.71193289699999995</v>
      </c>
      <c r="BV874">
        <v>0.66426642700000005</v>
      </c>
      <c r="BW874">
        <v>0.66782604599999995</v>
      </c>
      <c r="BX874">
        <v>11.6508603750676</v>
      </c>
      <c r="BY874">
        <v>11.6508603750676</v>
      </c>
      <c r="BZ874">
        <v>11.6508603750676</v>
      </c>
      <c r="CA874">
        <v>11.6508603750676</v>
      </c>
      <c r="CB874">
        <v>5542005.4409521101</v>
      </c>
      <c r="CC874">
        <v>2197.86427824668</v>
      </c>
      <c r="CD874">
        <v>10975091.8819222</v>
      </c>
      <c r="CE874">
        <v>42961719.072099701</v>
      </c>
    </row>
    <row r="875" spans="1:83" x14ac:dyDescent="0.25">
      <c r="A875">
        <v>703</v>
      </c>
      <c r="B875" t="s">
        <v>94</v>
      </c>
      <c r="C875">
        <v>2</v>
      </c>
      <c r="D875">
        <v>2041</v>
      </c>
      <c r="E875">
        <v>2039</v>
      </c>
      <c r="F875">
        <v>0.131240103539046</v>
      </c>
      <c r="G875" s="1">
        <v>5.2057277495026299E-5</v>
      </c>
      <c r="H875">
        <v>0.20233333245449001</v>
      </c>
      <c r="I875">
        <v>0.66637450672896703</v>
      </c>
      <c r="J875">
        <v>140.021451856336</v>
      </c>
      <c r="K875">
        <v>140.021451856336</v>
      </c>
      <c r="L875">
        <v>109.007702766432</v>
      </c>
      <c r="M875">
        <v>91.713689601226704</v>
      </c>
      <c r="N875">
        <v>476343.840278777</v>
      </c>
      <c r="O875">
        <v>188.94501610219299</v>
      </c>
      <c r="P875">
        <v>943319.50147555803</v>
      </c>
      <c r="Q875">
        <v>3692604.3291827701</v>
      </c>
      <c r="R875">
        <v>508216271.55157399</v>
      </c>
      <c r="S875">
        <v>508216271.55157399</v>
      </c>
      <c r="T875">
        <v>1</v>
      </c>
      <c r="U875">
        <v>4.0000000000000001E-3</v>
      </c>
      <c r="V875">
        <v>32190.009990425398</v>
      </c>
      <c r="W875">
        <v>4.0000000000000001E-3</v>
      </c>
      <c r="X875">
        <v>-1.7103683106526999</v>
      </c>
      <c r="Y875">
        <v>-1.7103683106526999</v>
      </c>
      <c r="Z875">
        <v>-5.3642482929749198</v>
      </c>
      <c r="AA875">
        <v>-1.68456251485596</v>
      </c>
      <c r="AB875">
        <v>11.584062630361499</v>
      </c>
      <c r="AC875">
        <v>11.584062630361499</v>
      </c>
      <c r="AD875">
        <v>11.584062630361499</v>
      </c>
      <c r="AE875">
        <v>11.584062630361499</v>
      </c>
      <c r="AF875">
        <v>5514113.6917584203</v>
      </c>
      <c r="AG875">
        <v>2187.0086854654601</v>
      </c>
      <c r="AH875">
        <v>10919819.0123802</v>
      </c>
      <c r="AI875">
        <v>42745378.454563297</v>
      </c>
      <c r="AJ875">
        <v>130.14775753662701</v>
      </c>
      <c r="AK875">
        <v>130.14775753662701</v>
      </c>
      <c r="AL875">
        <v>102.787888429045</v>
      </c>
      <c r="AM875">
        <v>81.814189485721201</v>
      </c>
      <c r="AN875">
        <v>128.43738922597399</v>
      </c>
      <c r="AO875">
        <v>128.43738922597399</v>
      </c>
      <c r="AP875">
        <v>97.423640136070503</v>
      </c>
      <c r="AQ875">
        <v>80.129626970865203</v>
      </c>
      <c r="AR875">
        <v>66698356.098656997</v>
      </c>
      <c r="AS875">
        <v>26456.355475647899</v>
      </c>
      <c r="AT875">
        <v>102829091.830626</v>
      </c>
      <c r="AU875">
        <v>338662367.26681501</v>
      </c>
      <c r="AV875">
        <v>0.98689300615530695</v>
      </c>
      <c r="AW875">
        <v>0.98689300615530695</v>
      </c>
      <c r="AX875">
        <v>0.94784566159526795</v>
      </c>
      <c r="AY875">
        <v>0.97944424552346099</v>
      </c>
      <c r="AZ875">
        <v>1.02973507824456</v>
      </c>
      <c r="BA875">
        <v>1.02973507824456</v>
      </c>
      <c r="BB875">
        <v>1.00471511458853</v>
      </c>
      <c r="BC875">
        <v>1.0570754094939101</v>
      </c>
      <c r="BD875">
        <v>0.88093765629013898</v>
      </c>
      <c r="BE875">
        <v>0.88093765629013898</v>
      </c>
      <c r="BF875">
        <v>0.83401137700685901</v>
      </c>
      <c r="BG875">
        <v>0.82121265316008696</v>
      </c>
      <c r="BH875">
        <v>0.20805409</v>
      </c>
      <c r="BI875">
        <v>0.20805409</v>
      </c>
      <c r="BJ875">
        <v>0.23356761100000001</v>
      </c>
      <c r="BK875">
        <v>0.32932171100000002</v>
      </c>
      <c r="BL875">
        <v>0.19574691499999999</v>
      </c>
      <c r="BM875">
        <v>0.19574691499999999</v>
      </c>
      <c r="BN875">
        <v>0.212636728</v>
      </c>
      <c r="BO875">
        <v>0.32846056800000001</v>
      </c>
      <c r="BP875">
        <v>0.20090065800000001</v>
      </c>
      <c r="BQ875">
        <v>0.20090065800000001</v>
      </c>
      <c r="BR875">
        <v>0.23331829000000001</v>
      </c>
      <c r="BS875">
        <v>0.26943362700000001</v>
      </c>
      <c r="BT875">
        <v>0.71193289699999995</v>
      </c>
      <c r="BU875">
        <v>0.71193289699999995</v>
      </c>
      <c r="BV875">
        <v>0.66426642700000005</v>
      </c>
      <c r="BW875">
        <v>0.66782604599999995</v>
      </c>
      <c r="BX875">
        <v>11.584062630361499</v>
      </c>
      <c r="BY875">
        <v>11.584062630361499</v>
      </c>
      <c r="BZ875">
        <v>11.584062630361499</v>
      </c>
      <c r="CA875">
        <v>11.584062630361499</v>
      </c>
      <c r="CB875">
        <v>5514113.6917584203</v>
      </c>
      <c r="CC875">
        <v>2187.0086854654601</v>
      </c>
      <c r="CD875">
        <v>10919819.0123802</v>
      </c>
      <c r="CE875">
        <v>42745378.454563297</v>
      </c>
    </row>
    <row r="876" spans="1:83" x14ac:dyDescent="0.25">
      <c r="A876">
        <v>725</v>
      </c>
      <c r="B876" t="s">
        <v>94</v>
      </c>
      <c r="C876">
        <v>2</v>
      </c>
      <c r="D876">
        <v>2042</v>
      </c>
      <c r="E876">
        <v>2040</v>
      </c>
      <c r="F876">
        <v>0.131265687680758</v>
      </c>
      <c r="G876" s="1">
        <v>5.2072140529922503E-5</v>
      </c>
      <c r="H876">
        <v>0.20234497886102801</v>
      </c>
      <c r="I876">
        <v>0.66633726131768201</v>
      </c>
      <c r="J876">
        <v>139.960514347475</v>
      </c>
      <c r="K876">
        <v>139.960514347475</v>
      </c>
      <c r="L876">
        <v>108.94565677979</v>
      </c>
      <c r="M876">
        <v>91.651039761737195</v>
      </c>
      <c r="N876">
        <v>476679.14686328999</v>
      </c>
      <c r="O876">
        <v>189.09513949689401</v>
      </c>
      <c r="P876">
        <v>943980.39700337604</v>
      </c>
      <c r="Q876">
        <v>3695193.3556456198</v>
      </c>
      <c r="R876">
        <v>508253601.93105102</v>
      </c>
      <c r="S876">
        <v>508253601.93105102</v>
      </c>
      <c r="T876">
        <v>1</v>
      </c>
      <c r="U876">
        <v>4.0000000000000001E-3</v>
      </c>
      <c r="V876">
        <v>32391.590111002999</v>
      </c>
      <c r="W876">
        <v>4.0000000000000001E-3</v>
      </c>
      <c r="X876">
        <v>-1.7058458569330801</v>
      </c>
      <c r="Y876">
        <v>-1.7058458569330801</v>
      </c>
      <c r="Z876">
        <v>-5.3608343170362502</v>
      </c>
      <c r="AA876">
        <v>-1.6817523917655099</v>
      </c>
      <c r="AB876">
        <v>11.518602667781501</v>
      </c>
      <c r="AC876">
        <v>11.518602667781501</v>
      </c>
      <c r="AD876">
        <v>11.518602667781501</v>
      </c>
      <c r="AE876">
        <v>11.518602667781501</v>
      </c>
      <c r="AF876">
        <v>5486815.42941646</v>
      </c>
      <c r="AG876">
        <v>2176.3825665387599</v>
      </c>
      <c r="AH876">
        <v>10865722.5262667</v>
      </c>
      <c r="AI876">
        <v>42533642.077186599</v>
      </c>
      <c r="AJ876">
        <v>130.14775753662701</v>
      </c>
      <c r="AK876">
        <v>130.14775753662701</v>
      </c>
      <c r="AL876">
        <v>102.787888429045</v>
      </c>
      <c r="AM876">
        <v>81.814189485721201</v>
      </c>
      <c r="AN876">
        <v>128.44191167969399</v>
      </c>
      <c r="AO876">
        <v>128.44191167969399</v>
      </c>
      <c r="AP876">
        <v>97.427054112009102</v>
      </c>
      <c r="AQ876">
        <v>80.132437093955602</v>
      </c>
      <c r="AR876">
        <v>66716258.573702</v>
      </c>
      <c r="AS876">
        <v>26465.852984592999</v>
      </c>
      <c r="AT876">
        <v>102842564.33878</v>
      </c>
      <c r="AU876">
        <v>338668313.16558403</v>
      </c>
      <c r="AV876">
        <v>0.98692774069947398</v>
      </c>
      <c r="AW876">
        <v>0.98692774069947398</v>
      </c>
      <c r="AX876">
        <v>0.94787886492445905</v>
      </c>
      <c r="AY876">
        <v>0.97947858181899194</v>
      </c>
      <c r="AZ876">
        <v>1.02982930850424</v>
      </c>
      <c r="BA876">
        <v>1.02982930850424</v>
      </c>
      <c r="BB876">
        <v>1.0048066228465899</v>
      </c>
      <c r="BC876">
        <v>1.0571717597863799</v>
      </c>
      <c r="BD876">
        <v>0.88096866164506604</v>
      </c>
      <c r="BE876">
        <v>0.88096866164506604</v>
      </c>
      <c r="BF876">
        <v>0.83404059268555297</v>
      </c>
      <c r="BG876">
        <v>0.82124144234383301</v>
      </c>
      <c r="BH876">
        <v>0.20805409</v>
      </c>
      <c r="BI876">
        <v>0.20805409</v>
      </c>
      <c r="BJ876">
        <v>0.23356761100000001</v>
      </c>
      <c r="BK876">
        <v>0.32932171100000002</v>
      </c>
      <c r="BL876">
        <v>0.19574691499999999</v>
      </c>
      <c r="BM876">
        <v>0.19574691499999999</v>
      </c>
      <c r="BN876">
        <v>0.212636728</v>
      </c>
      <c r="BO876">
        <v>0.32846056800000001</v>
      </c>
      <c r="BP876">
        <v>0.20090065800000001</v>
      </c>
      <c r="BQ876">
        <v>0.20090065800000001</v>
      </c>
      <c r="BR876">
        <v>0.23331829000000001</v>
      </c>
      <c r="BS876">
        <v>0.26943362700000001</v>
      </c>
      <c r="BT876">
        <v>0.71193289699999995</v>
      </c>
      <c r="BU876">
        <v>0.71193289699999995</v>
      </c>
      <c r="BV876">
        <v>0.66426642700000005</v>
      </c>
      <c r="BW876">
        <v>0.66782604599999995</v>
      </c>
      <c r="BX876">
        <v>11.518602667781501</v>
      </c>
      <c r="BY876">
        <v>11.518602667781501</v>
      </c>
      <c r="BZ876">
        <v>11.518602667781501</v>
      </c>
      <c r="CA876">
        <v>11.518602667781501</v>
      </c>
      <c r="CB876">
        <v>5486815.42941646</v>
      </c>
      <c r="CC876">
        <v>2176.3825665387599</v>
      </c>
      <c r="CD876">
        <v>10865722.5262667</v>
      </c>
      <c r="CE876">
        <v>42533642.077186599</v>
      </c>
    </row>
    <row r="877" spans="1:83" x14ac:dyDescent="0.25">
      <c r="A877">
        <v>747</v>
      </c>
      <c r="B877" t="s">
        <v>94</v>
      </c>
      <c r="C877">
        <v>2</v>
      </c>
      <c r="D877">
        <v>2043</v>
      </c>
      <c r="E877">
        <v>2041</v>
      </c>
      <c r="F877">
        <v>0.13129078362048299</v>
      </c>
      <c r="G877" s="1">
        <v>5.2086719659337001E-5</v>
      </c>
      <c r="H877">
        <v>0.202356403064374</v>
      </c>
      <c r="I877">
        <v>0.66630072659548201</v>
      </c>
      <c r="J877">
        <v>139.90091193222901</v>
      </c>
      <c r="K877">
        <v>139.90091193222901</v>
      </c>
      <c r="L877">
        <v>108.884946641608</v>
      </c>
      <c r="M877">
        <v>91.589725919647407</v>
      </c>
      <c r="N877">
        <v>477014.541578212</v>
      </c>
      <c r="O877">
        <v>189.24498746563199</v>
      </c>
      <c r="P877">
        <v>944641.52361871896</v>
      </c>
      <c r="Q877">
        <v>3697783.2504607602</v>
      </c>
      <c r="R877">
        <v>508297441.232687</v>
      </c>
      <c r="S877">
        <v>508297441.232687</v>
      </c>
      <c r="T877">
        <v>1</v>
      </c>
      <c r="U877">
        <v>4.0000000000000001E-3</v>
      </c>
      <c r="V877">
        <v>32594.432565610001</v>
      </c>
      <c r="W877">
        <v>4.0000000000000001E-3</v>
      </c>
      <c r="X877">
        <v>-1.7013252339007201</v>
      </c>
      <c r="Y877">
        <v>-1.7013252339007201</v>
      </c>
      <c r="Z877">
        <v>-5.3574214169398298</v>
      </c>
      <c r="AA877">
        <v>-1.67894319557667</v>
      </c>
      <c r="AB877">
        <v>11.454479629502901</v>
      </c>
      <c r="AC877">
        <v>11.454479629502901</v>
      </c>
      <c r="AD877">
        <v>11.454479629502901</v>
      </c>
      <c r="AE877">
        <v>11.454479629502901</v>
      </c>
      <c r="AF877">
        <v>5460111.5775544103</v>
      </c>
      <c r="AG877">
        <v>2165.9864234052002</v>
      </c>
      <c r="AH877">
        <v>10812804.2281253</v>
      </c>
      <c r="AI877">
        <v>42326517.0193175</v>
      </c>
      <c r="AJ877">
        <v>130.14775753662701</v>
      </c>
      <c r="AK877">
        <v>130.14775753662701</v>
      </c>
      <c r="AL877">
        <v>102.787888429045</v>
      </c>
      <c r="AM877">
        <v>81.814189485721201</v>
      </c>
      <c r="AN877">
        <v>128.44643230272601</v>
      </c>
      <c r="AO877">
        <v>128.44643230272601</v>
      </c>
      <c r="AP877">
        <v>97.430467012105595</v>
      </c>
      <c r="AQ877">
        <v>80.135246290144494</v>
      </c>
      <c r="AR877">
        <v>66734769.371726297</v>
      </c>
      <c r="AS877">
        <v>26475.546325045299</v>
      </c>
      <c r="AT877">
        <v>102857241.89467201</v>
      </c>
      <c r="AU877">
        <v>338678954.41996402</v>
      </c>
      <c r="AV877">
        <v>0.98696246115561503</v>
      </c>
      <c r="AW877">
        <v>0.98696246115561503</v>
      </c>
      <c r="AX877">
        <v>0.94791205777188003</v>
      </c>
      <c r="AY877">
        <v>0.97951290676841196</v>
      </c>
      <c r="AZ877">
        <v>1.0299235058490299</v>
      </c>
      <c r="BA877">
        <v>1.0299235058490299</v>
      </c>
      <c r="BB877">
        <v>1.00489810734403</v>
      </c>
      <c r="BC877">
        <v>1.0572680836432</v>
      </c>
      <c r="BD877">
        <v>0.88099965442449302</v>
      </c>
      <c r="BE877">
        <v>0.88099965442449302</v>
      </c>
      <c r="BF877">
        <v>0.83406979914131496</v>
      </c>
      <c r="BG877">
        <v>0.82127022201445898</v>
      </c>
      <c r="BH877">
        <v>0.20805409</v>
      </c>
      <c r="BI877">
        <v>0.20805409</v>
      </c>
      <c r="BJ877">
        <v>0.23356761100000001</v>
      </c>
      <c r="BK877">
        <v>0.32932171100000002</v>
      </c>
      <c r="BL877">
        <v>0.19574691499999999</v>
      </c>
      <c r="BM877">
        <v>0.19574691499999999</v>
      </c>
      <c r="BN877">
        <v>0.212636728</v>
      </c>
      <c r="BO877">
        <v>0.32846056800000001</v>
      </c>
      <c r="BP877">
        <v>0.20090065800000001</v>
      </c>
      <c r="BQ877">
        <v>0.20090065800000001</v>
      </c>
      <c r="BR877">
        <v>0.23331829000000001</v>
      </c>
      <c r="BS877">
        <v>0.26943362700000001</v>
      </c>
      <c r="BT877">
        <v>0.71193289699999995</v>
      </c>
      <c r="BU877">
        <v>0.71193289699999995</v>
      </c>
      <c r="BV877">
        <v>0.66426642700000005</v>
      </c>
      <c r="BW877">
        <v>0.66782604599999995</v>
      </c>
      <c r="BX877">
        <v>11.454479629502901</v>
      </c>
      <c r="BY877">
        <v>11.454479629502901</v>
      </c>
      <c r="BZ877">
        <v>11.454479629502901</v>
      </c>
      <c r="CA877">
        <v>11.454479629502901</v>
      </c>
      <c r="CB877">
        <v>5460111.5775544103</v>
      </c>
      <c r="CC877">
        <v>2165.9864234052002</v>
      </c>
      <c r="CD877">
        <v>10812804.2281253</v>
      </c>
      <c r="CE877">
        <v>42326517.0193175</v>
      </c>
    </row>
    <row r="878" spans="1:83" x14ac:dyDescent="0.25">
      <c r="A878">
        <v>769</v>
      </c>
      <c r="B878" t="s">
        <v>94</v>
      </c>
      <c r="C878">
        <v>2</v>
      </c>
      <c r="D878">
        <v>2044</v>
      </c>
      <c r="E878">
        <v>2042</v>
      </c>
      <c r="F878">
        <v>0.13131539125250299</v>
      </c>
      <c r="G878" s="1">
        <v>5.2101014888586601E-5</v>
      </c>
      <c r="H878">
        <v>0.20236760501498499</v>
      </c>
      <c r="I878">
        <v>0.66626490271762195</v>
      </c>
      <c r="J878">
        <v>139.842639968746</v>
      </c>
      <c r="K878">
        <v>139.842639968746</v>
      </c>
      <c r="L878">
        <v>108.825567711315</v>
      </c>
      <c r="M878">
        <v>91.529743434573007</v>
      </c>
      <c r="N878">
        <v>477350.02452039398</v>
      </c>
      <c r="O878">
        <v>189.39455990182799</v>
      </c>
      <c r="P878">
        <v>945302.881566672</v>
      </c>
      <c r="Q878">
        <v>3700374.01454467</v>
      </c>
      <c r="R878">
        <v>508347779.962201</v>
      </c>
      <c r="S878">
        <v>508347779.962201</v>
      </c>
      <c r="T878">
        <v>1</v>
      </c>
      <c r="U878">
        <v>4.0000000000000001E-3</v>
      </c>
      <c r="V878">
        <v>32798.545259227998</v>
      </c>
      <c r="W878">
        <v>4.0000000000000001E-3</v>
      </c>
      <c r="X878">
        <v>-1.6968064443933</v>
      </c>
      <c r="Y878">
        <v>-1.6968064443933</v>
      </c>
      <c r="Z878">
        <v>-5.3540095942424601</v>
      </c>
      <c r="AA878">
        <v>-1.67613492766074</v>
      </c>
      <c r="AB878">
        <v>11.3916888765126</v>
      </c>
      <c r="AC878">
        <v>11.3916888765126</v>
      </c>
      <c r="AD878">
        <v>11.3916888765126</v>
      </c>
      <c r="AE878">
        <v>11.3916888765126</v>
      </c>
      <c r="AF878">
        <v>5434001.2472312804</v>
      </c>
      <c r="AG878">
        <v>2155.8200186480099</v>
      </c>
      <c r="AH878">
        <v>10761062.3368992</v>
      </c>
      <c r="AI878">
        <v>42123996.322028399</v>
      </c>
      <c r="AJ878">
        <v>130.14775753662701</v>
      </c>
      <c r="AK878">
        <v>130.14775753662701</v>
      </c>
      <c r="AL878">
        <v>102.787888429045</v>
      </c>
      <c r="AM878">
        <v>81.814189485721201</v>
      </c>
      <c r="AN878">
        <v>128.450951092233</v>
      </c>
      <c r="AO878">
        <v>128.450951092233</v>
      </c>
      <c r="AP878">
        <v>97.433878834802897</v>
      </c>
      <c r="AQ878">
        <v>80.138054558060404</v>
      </c>
      <c r="AR878">
        <v>66753887.6180778</v>
      </c>
      <c r="AS878">
        <v>26485.435252390602</v>
      </c>
      <c r="AT878">
        <v>102873122.745635</v>
      </c>
      <c r="AU878">
        <v>338694284.16323501</v>
      </c>
      <c r="AV878">
        <v>0.98699716754729006</v>
      </c>
      <c r="AW878">
        <v>0.98699716754729006</v>
      </c>
      <c r="AX878">
        <v>0.94794524015682202</v>
      </c>
      <c r="AY878">
        <v>0.97954722039209796</v>
      </c>
      <c r="AZ878">
        <v>1.03001767033653</v>
      </c>
      <c r="BA878">
        <v>1.03001767033653</v>
      </c>
      <c r="BB878">
        <v>1.00498956812927</v>
      </c>
      <c r="BC878">
        <v>1.05736438111632</v>
      </c>
      <c r="BD878">
        <v>0.88103063464945097</v>
      </c>
      <c r="BE878">
        <v>0.88103063464945097</v>
      </c>
      <c r="BF878">
        <v>0.83409899639111895</v>
      </c>
      <c r="BG878">
        <v>0.821298992189051</v>
      </c>
      <c r="BH878">
        <v>0.20805409</v>
      </c>
      <c r="BI878">
        <v>0.20805409</v>
      </c>
      <c r="BJ878">
        <v>0.23356761100000001</v>
      </c>
      <c r="BK878">
        <v>0.32932171100000002</v>
      </c>
      <c r="BL878">
        <v>0.19574691499999999</v>
      </c>
      <c r="BM878">
        <v>0.19574691499999999</v>
      </c>
      <c r="BN878">
        <v>0.212636728</v>
      </c>
      <c r="BO878">
        <v>0.32846056800000001</v>
      </c>
      <c r="BP878">
        <v>0.20090065800000001</v>
      </c>
      <c r="BQ878">
        <v>0.20090065800000001</v>
      </c>
      <c r="BR878">
        <v>0.23331829000000001</v>
      </c>
      <c r="BS878">
        <v>0.26943362700000001</v>
      </c>
      <c r="BT878">
        <v>0.71193289699999995</v>
      </c>
      <c r="BU878">
        <v>0.71193289699999995</v>
      </c>
      <c r="BV878">
        <v>0.66426642700000005</v>
      </c>
      <c r="BW878">
        <v>0.66782604599999995</v>
      </c>
      <c r="BX878">
        <v>11.3916888765126</v>
      </c>
      <c r="BY878">
        <v>11.3916888765126</v>
      </c>
      <c r="BZ878">
        <v>11.3916888765126</v>
      </c>
      <c r="CA878">
        <v>11.3916888765126</v>
      </c>
      <c r="CB878">
        <v>5434001.2472312804</v>
      </c>
      <c r="CC878">
        <v>2155.8200186480099</v>
      </c>
      <c r="CD878">
        <v>10761062.3368992</v>
      </c>
      <c r="CE878">
        <v>42123996.322028399</v>
      </c>
    </row>
    <row r="879" spans="1:83" x14ac:dyDescent="0.25">
      <c r="A879">
        <v>791</v>
      </c>
      <c r="B879" t="s">
        <v>94</v>
      </c>
      <c r="C879">
        <v>2</v>
      </c>
      <c r="D879">
        <v>2045</v>
      </c>
      <c r="E879">
        <v>2043</v>
      </c>
      <c r="F879">
        <v>0.131339511861225</v>
      </c>
      <c r="G879" s="1">
        <v>5.2115027026568E-5</v>
      </c>
      <c r="H879">
        <v>0.20237858529613201</v>
      </c>
      <c r="I879">
        <v>0.66622978781561504</v>
      </c>
      <c r="J879">
        <v>139.785690370048</v>
      </c>
      <c r="K879">
        <v>139.785690370048</v>
      </c>
      <c r="L879">
        <v>108.76751190085</v>
      </c>
      <c r="M879">
        <v>91.471084218136994</v>
      </c>
      <c r="N879">
        <v>477685.59618887398</v>
      </c>
      <c r="O879">
        <v>189.54385776832399</v>
      </c>
      <c r="P879">
        <v>945964.47172112705</v>
      </c>
      <c r="Q879">
        <v>3702965.6513831802</v>
      </c>
      <c r="R879">
        <v>508404591.25235301</v>
      </c>
      <c r="S879">
        <v>508404591.25235301</v>
      </c>
      <c r="T879">
        <v>1</v>
      </c>
      <c r="U879">
        <v>4.0000000000000001E-3</v>
      </c>
      <c r="V879">
        <v>33003.936146341599</v>
      </c>
      <c r="W879">
        <v>4.0000000000000001E-3</v>
      </c>
      <c r="X879">
        <v>-1.69228948534465</v>
      </c>
      <c r="Y879">
        <v>-1.69228948534465</v>
      </c>
      <c r="Z879">
        <v>-5.3505988469613097</v>
      </c>
      <c r="AA879">
        <v>-1.6733275863505299</v>
      </c>
      <c r="AB879">
        <v>11.3302223187663</v>
      </c>
      <c r="AC879">
        <v>11.3302223187663</v>
      </c>
      <c r="AD879">
        <v>11.3302223187663</v>
      </c>
      <c r="AE879">
        <v>11.3302223187663</v>
      </c>
      <c r="AF879">
        <v>5408481.9016846502</v>
      </c>
      <c r="AG879">
        <v>2145.8824696526299</v>
      </c>
      <c r="AH879">
        <v>10710491.806720801</v>
      </c>
      <c r="AI879">
        <v>41926060.247377202</v>
      </c>
      <c r="AJ879">
        <v>130.14775753662701</v>
      </c>
      <c r="AK879">
        <v>130.14775753662701</v>
      </c>
      <c r="AL879">
        <v>102.787888429045</v>
      </c>
      <c r="AM879">
        <v>81.814189485721201</v>
      </c>
      <c r="AN879">
        <v>128.455468051282</v>
      </c>
      <c r="AO879">
        <v>128.455468051282</v>
      </c>
      <c r="AP879">
        <v>97.437289582084105</v>
      </c>
      <c r="AQ879">
        <v>80.140861899370606</v>
      </c>
      <c r="AR879">
        <v>66773610.843090102</v>
      </c>
      <c r="AS879">
        <v>26495.5190135476</v>
      </c>
      <c r="AT879">
        <v>102890201.935709</v>
      </c>
      <c r="AU879">
        <v>338714282.954539</v>
      </c>
      <c r="AV879">
        <v>0.98703185993958997</v>
      </c>
      <c r="AW879">
        <v>0.98703185993958997</v>
      </c>
      <c r="AX879">
        <v>0.94797841213006295</v>
      </c>
      <c r="AY879">
        <v>0.97958152274439303</v>
      </c>
      <c r="AZ879">
        <v>1.0301118021370099</v>
      </c>
      <c r="BA879">
        <v>1.0301118021370099</v>
      </c>
      <c r="BB879">
        <v>1.0050810053375501</v>
      </c>
      <c r="BC879">
        <v>1.0574606523530199</v>
      </c>
      <c r="BD879">
        <v>0.88106160237804299</v>
      </c>
      <c r="BE879">
        <v>0.88106160237804299</v>
      </c>
      <c r="BF879">
        <v>0.83412818447964698</v>
      </c>
      <c r="BG879">
        <v>0.82132775291317295</v>
      </c>
      <c r="BH879">
        <v>0.20805409</v>
      </c>
      <c r="BI879">
        <v>0.20805409</v>
      </c>
      <c r="BJ879">
        <v>0.23356761100000001</v>
      </c>
      <c r="BK879">
        <v>0.32932171100000002</v>
      </c>
      <c r="BL879">
        <v>0.19574691499999999</v>
      </c>
      <c r="BM879">
        <v>0.19574691499999999</v>
      </c>
      <c r="BN879">
        <v>0.212636728</v>
      </c>
      <c r="BO879">
        <v>0.32846056800000001</v>
      </c>
      <c r="BP879">
        <v>0.20090065800000001</v>
      </c>
      <c r="BQ879">
        <v>0.20090065800000001</v>
      </c>
      <c r="BR879">
        <v>0.23331829000000001</v>
      </c>
      <c r="BS879">
        <v>0.26943362700000001</v>
      </c>
      <c r="BT879">
        <v>0.71193289699999995</v>
      </c>
      <c r="BU879">
        <v>0.71193289699999995</v>
      </c>
      <c r="BV879">
        <v>0.66426642700000005</v>
      </c>
      <c r="BW879">
        <v>0.66782604599999995</v>
      </c>
      <c r="BX879">
        <v>11.3302223187663</v>
      </c>
      <c r="BY879">
        <v>11.3302223187663</v>
      </c>
      <c r="BZ879">
        <v>11.3302223187663</v>
      </c>
      <c r="CA879">
        <v>11.3302223187663</v>
      </c>
      <c r="CB879">
        <v>5408481.9016846502</v>
      </c>
      <c r="CC879">
        <v>2145.8824696526299</v>
      </c>
      <c r="CD879">
        <v>10710491.806720801</v>
      </c>
      <c r="CE879">
        <v>41926060.247377202</v>
      </c>
    </row>
    <row r="880" spans="1:83" x14ac:dyDescent="0.25">
      <c r="A880">
        <v>813</v>
      </c>
      <c r="B880" t="s">
        <v>94</v>
      </c>
      <c r="C880">
        <v>2</v>
      </c>
      <c r="D880">
        <v>2046</v>
      </c>
      <c r="E880">
        <v>2044</v>
      </c>
      <c r="F880">
        <v>0.13136314797165599</v>
      </c>
      <c r="G880" s="1">
        <v>5.2128757598910702E-5</v>
      </c>
      <c r="H880">
        <v>0.20238934505581499</v>
      </c>
      <c r="I880">
        <v>0.66619537821492802</v>
      </c>
      <c r="J880">
        <v>139.73005200661899</v>
      </c>
      <c r="K880">
        <v>139.73005200661899</v>
      </c>
      <c r="L880">
        <v>108.710768077444</v>
      </c>
      <c r="M880">
        <v>91.413737136796598</v>
      </c>
      <c r="N880">
        <v>478021.25744128</v>
      </c>
      <c r="O880">
        <v>189.692882981606</v>
      </c>
      <c r="P880">
        <v>946626.29551643203</v>
      </c>
      <c r="Q880">
        <v>3705558.16675231</v>
      </c>
      <c r="R880">
        <v>508467832.827447</v>
      </c>
      <c r="S880">
        <v>508467832.827447</v>
      </c>
      <c r="T880">
        <v>1</v>
      </c>
      <c r="U880">
        <v>4.0000000000000001E-3</v>
      </c>
      <c r="V880">
        <v>33210.613231247597</v>
      </c>
      <c r="W880">
        <v>4.0000000000000001E-3</v>
      </c>
      <c r="X880">
        <v>-1.6877743482832599</v>
      </c>
      <c r="Y880">
        <v>-1.6877743482832599</v>
      </c>
      <c r="Z880">
        <v>-5.3471891698767804</v>
      </c>
      <c r="AA880">
        <v>-1.67052116720005</v>
      </c>
      <c r="AB880">
        <v>11.270068818275501</v>
      </c>
      <c r="AC880">
        <v>11.270068818275501</v>
      </c>
      <c r="AD880">
        <v>11.270068818275501</v>
      </c>
      <c r="AE880">
        <v>11.270068818275501</v>
      </c>
      <c r="AF880">
        <v>5383549.5425475799</v>
      </c>
      <c r="AG880">
        <v>2136.1723211304502</v>
      </c>
      <c r="AH880">
        <v>10661084.695940699</v>
      </c>
      <c r="AI880">
        <v>41732677.722798899</v>
      </c>
      <c r="AJ880">
        <v>130.14775753662701</v>
      </c>
      <c r="AK880">
        <v>130.14775753662701</v>
      </c>
      <c r="AL880">
        <v>102.787888429045</v>
      </c>
      <c r="AM880">
        <v>81.814189485721201</v>
      </c>
      <c r="AN880">
        <v>128.45998318834299</v>
      </c>
      <c r="AO880">
        <v>128.45998318834299</v>
      </c>
      <c r="AP880">
        <v>97.440699259168596</v>
      </c>
      <c r="AQ880">
        <v>80.143668318521094</v>
      </c>
      <c r="AR880">
        <v>66793935.162539601</v>
      </c>
      <c r="AS880">
        <v>26505.7964043055</v>
      </c>
      <c r="AT880">
        <v>102908471.667897</v>
      </c>
      <c r="AU880">
        <v>338738920.20060599</v>
      </c>
      <c r="AV880">
        <v>0.98706653843449399</v>
      </c>
      <c r="AW880">
        <v>0.98706653843449399</v>
      </c>
      <c r="AX880">
        <v>0.94801157377034395</v>
      </c>
      <c r="AY880">
        <v>0.97961581390980101</v>
      </c>
      <c r="AZ880">
        <v>1.03020590152089</v>
      </c>
      <c r="BA880">
        <v>1.03020590152089</v>
      </c>
      <c r="BB880">
        <v>1.0051724191811999</v>
      </c>
      <c r="BC880">
        <v>1.05755689758528</v>
      </c>
      <c r="BD880">
        <v>0.88109255770129902</v>
      </c>
      <c r="BE880">
        <v>0.88109255770129902</v>
      </c>
      <c r="BF880">
        <v>0.83415736347617997</v>
      </c>
      <c r="BG880">
        <v>0.82135650425767603</v>
      </c>
      <c r="BH880">
        <v>0.20805409</v>
      </c>
      <c r="BI880">
        <v>0.20805409</v>
      </c>
      <c r="BJ880">
        <v>0.23356761100000001</v>
      </c>
      <c r="BK880">
        <v>0.32932171100000002</v>
      </c>
      <c r="BL880">
        <v>0.19574691499999999</v>
      </c>
      <c r="BM880">
        <v>0.19574691499999999</v>
      </c>
      <c r="BN880">
        <v>0.212636728</v>
      </c>
      <c r="BO880">
        <v>0.32846056800000001</v>
      </c>
      <c r="BP880">
        <v>0.20090065800000001</v>
      </c>
      <c r="BQ880">
        <v>0.20090065800000001</v>
      </c>
      <c r="BR880">
        <v>0.23331829000000001</v>
      </c>
      <c r="BS880">
        <v>0.26943362700000001</v>
      </c>
      <c r="BT880">
        <v>0.71193289699999995</v>
      </c>
      <c r="BU880">
        <v>0.71193289699999995</v>
      </c>
      <c r="BV880">
        <v>0.66426642700000005</v>
      </c>
      <c r="BW880">
        <v>0.66782604599999995</v>
      </c>
      <c r="BX880">
        <v>11.270068818275501</v>
      </c>
      <c r="BY880">
        <v>11.270068818275501</v>
      </c>
      <c r="BZ880">
        <v>11.270068818275501</v>
      </c>
      <c r="CA880">
        <v>11.270068818275501</v>
      </c>
      <c r="CB880">
        <v>5383549.5425475799</v>
      </c>
      <c r="CC880">
        <v>2136.1723211304502</v>
      </c>
      <c r="CD880">
        <v>10661084.695940699</v>
      </c>
      <c r="CE880">
        <v>41732677.722798899</v>
      </c>
    </row>
    <row r="881" spans="1:83" x14ac:dyDescent="0.25">
      <c r="A881">
        <v>835</v>
      </c>
      <c r="B881" t="s">
        <v>94</v>
      </c>
      <c r="C881">
        <v>2</v>
      </c>
      <c r="D881">
        <v>2047</v>
      </c>
      <c r="E881">
        <v>2045</v>
      </c>
      <c r="F881">
        <v>0.13138630320827499</v>
      </c>
      <c r="G881" s="1">
        <v>5.2142208766036803E-5</v>
      </c>
      <c r="H881">
        <v>0.20239988594253799</v>
      </c>
      <c r="I881">
        <v>0.66616166864042003</v>
      </c>
      <c r="J881">
        <v>139.67571108321499</v>
      </c>
      <c r="K881">
        <v>139.67571108321499</v>
      </c>
      <c r="L881">
        <v>108.65532244067499</v>
      </c>
      <c r="M881">
        <v>91.357688388950905</v>
      </c>
      <c r="N881">
        <v>478357.009452753</v>
      </c>
      <c r="O881">
        <v>189.84163830260999</v>
      </c>
      <c r="P881">
        <v>947288.35488301201</v>
      </c>
      <c r="Q881">
        <v>3708151.5684554698</v>
      </c>
      <c r="R881">
        <v>508537448.846843</v>
      </c>
      <c r="S881">
        <v>508537448.846843</v>
      </c>
      <c r="T881">
        <v>1</v>
      </c>
      <c r="U881">
        <v>4.0000000000000001E-3</v>
      </c>
      <c r="V881">
        <v>33418.584568367602</v>
      </c>
      <c r="W881">
        <v>4.0000000000000001E-3</v>
      </c>
      <c r="X881">
        <v>-1.68326101993664</v>
      </c>
      <c r="Y881">
        <v>-1.68326101993664</v>
      </c>
      <c r="Z881">
        <v>-5.3437805548955302</v>
      </c>
      <c r="AA881">
        <v>-1.66771566329567</v>
      </c>
      <c r="AB881">
        <v>11.2112145665253</v>
      </c>
      <c r="AC881">
        <v>11.2112145665253</v>
      </c>
      <c r="AD881">
        <v>11.2112145665253</v>
      </c>
      <c r="AE881">
        <v>11.2112145665253</v>
      </c>
      <c r="AF881">
        <v>5359198.8845344596</v>
      </c>
      <c r="AG881">
        <v>2126.6876128495801</v>
      </c>
      <c r="AH881">
        <v>10612830.513349799</v>
      </c>
      <c r="AI881">
        <v>41543807.696200699</v>
      </c>
      <c r="AJ881">
        <v>130.14775753662701</v>
      </c>
      <c r="AK881">
        <v>130.14775753662701</v>
      </c>
      <c r="AL881">
        <v>102.787888429045</v>
      </c>
      <c r="AM881">
        <v>81.814189485721201</v>
      </c>
      <c r="AN881">
        <v>128.46449651668999</v>
      </c>
      <c r="AO881">
        <v>128.46449651668999</v>
      </c>
      <c r="AP881">
        <v>97.444107874149907</v>
      </c>
      <c r="AQ881">
        <v>80.146473822425506</v>
      </c>
      <c r="AR881">
        <v>66814855.446953997</v>
      </c>
      <c r="AS881">
        <v>26516.2658231198</v>
      </c>
      <c r="AT881">
        <v>102927921.64410999</v>
      </c>
      <c r="AU881">
        <v>338768155.48995501</v>
      </c>
      <c r="AV881">
        <v>0.98710120316650996</v>
      </c>
      <c r="AW881">
        <v>0.98710120316650996</v>
      </c>
      <c r="AX881">
        <v>0.94804472518104399</v>
      </c>
      <c r="AY881">
        <v>0.97965009399941205</v>
      </c>
      <c r="AZ881">
        <v>1.0302999688469301</v>
      </c>
      <c r="BA881">
        <v>1.0302999688469301</v>
      </c>
      <c r="BB881">
        <v>1.00526380994055</v>
      </c>
      <c r="BC881">
        <v>1.0576531171197401</v>
      </c>
      <c r="BD881">
        <v>0.88112350073928603</v>
      </c>
      <c r="BE881">
        <v>0.88112350073928603</v>
      </c>
      <c r="BF881">
        <v>0.83418653347168403</v>
      </c>
      <c r="BG881">
        <v>0.82138524631570298</v>
      </c>
      <c r="BH881">
        <v>0.20805409</v>
      </c>
      <c r="BI881">
        <v>0.20805409</v>
      </c>
      <c r="BJ881">
        <v>0.23356761100000001</v>
      </c>
      <c r="BK881">
        <v>0.32932171100000002</v>
      </c>
      <c r="BL881">
        <v>0.19574691499999999</v>
      </c>
      <c r="BM881">
        <v>0.19574691499999999</v>
      </c>
      <c r="BN881">
        <v>0.212636728</v>
      </c>
      <c r="BO881">
        <v>0.32846056800000001</v>
      </c>
      <c r="BP881">
        <v>0.20090065800000001</v>
      </c>
      <c r="BQ881">
        <v>0.20090065800000001</v>
      </c>
      <c r="BR881">
        <v>0.23331829000000001</v>
      </c>
      <c r="BS881">
        <v>0.26943362700000001</v>
      </c>
      <c r="BT881">
        <v>0.71193289699999995</v>
      </c>
      <c r="BU881">
        <v>0.71193289699999995</v>
      </c>
      <c r="BV881">
        <v>0.66426642700000005</v>
      </c>
      <c r="BW881">
        <v>0.66782604599999995</v>
      </c>
      <c r="BX881">
        <v>11.2112145665253</v>
      </c>
      <c r="BY881">
        <v>11.2112145665253</v>
      </c>
      <c r="BZ881">
        <v>11.2112145665253</v>
      </c>
      <c r="CA881">
        <v>11.2112145665253</v>
      </c>
      <c r="CB881">
        <v>5359198.8845344596</v>
      </c>
      <c r="CC881">
        <v>2126.6876128495801</v>
      </c>
      <c r="CD881">
        <v>10612830.513349799</v>
      </c>
      <c r="CE881">
        <v>41543807.696200699</v>
      </c>
    </row>
    <row r="882" spans="1:83" x14ac:dyDescent="0.25">
      <c r="A882">
        <v>857</v>
      </c>
      <c r="B882" t="s">
        <v>94</v>
      </c>
      <c r="C882">
        <v>2</v>
      </c>
      <c r="D882">
        <v>2048</v>
      </c>
      <c r="E882">
        <v>2046</v>
      </c>
      <c r="F882">
        <v>0.131408982168053</v>
      </c>
      <c r="G882" s="1">
        <v>5.21553832494523E-5</v>
      </c>
      <c r="H882">
        <v>0.202410210047511</v>
      </c>
      <c r="I882">
        <v>0.66612865240118402</v>
      </c>
      <c r="J882">
        <v>139.622651475905</v>
      </c>
      <c r="K882">
        <v>139.622651475905</v>
      </c>
      <c r="L882">
        <v>108.601158859732</v>
      </c>
      <c r="M882">
        <v>91.302921842250399</v>
      </c>
      <c r="N882">
        <v>478692.853679049</v>
      </c>
      <c r="O882">
        <v>189.99012723861</v>
      </c>
      <c r="P882">
        <v>947950.65218955104</v>
      </c>
      <c r="Q882">
        <v>3710745.8660873198</v>
      </c>
      <c r="R882">
        <v>508613371.55600399</v>
      </c>
      <c r="S882">
        <v>508613371.55600399</v>
      </c>
      <c r="T882">
        <v>1</v>
      </c>
      <c r="U882">
        <v>4.0000000000000001E-3</v>
      </c>
      <c r="V882">
        <v>33627.858262561203</v>
      </c>
      <c r="W882">
        <v>4.0000000000000001E-3</v>
      </c>
      <c r="X882">
        <v>-1.67874948279921</v>
      </c>
      <c r="Y882">
        <v>-1.67874948279921</v>
      </c>
      <c r="Z882">
        <v>-5.3403729913912299</v>
      </c>
      <c r="AA882">
        <v>-1.66491106554871</v>
      </c>
      <c r="AB882">
        <v>11.1536434220779</v>
      </c>
      <c r="AC882">
        <v>11.1536434220779</v>
      </c>
      <c r="AD882">
        <v>11.1536434220779</v>
      </c>
      <c r="AE882">
        <v>11.1536434220779</v>
      </c>
      <c r="AF882">
        <v>5335423.5118875802</v>
      </c>
      <c r="AG882">
        <v>2117.4259402904099</v>
      </c>
      <c r="AH882">
        <v>10565716.528251899</v>
      </c>
      <c r="AI882">
        <v>41359400.349571399</v>
      </c>
      <c r="AJ882">
        <v>130.14775753662701</v>
      </c>
      <c r="AK882">
        <v>130.14775753662701</v>
      </c>
      <c r="AL882">
        <v>102.787888429045</v>
      </c>
      <c r="AM882">
        <v>81.814189485721201</v>
      </c>
      <c r="AN882">
        <v>128.469008053827</v>
      </c>
      <c r="AO882">
        <v>128.469008053827</v>
      </c>
      <c r="AP882">
        <v>97.447515437654204</v>
      </c>
      <c r="AQ882">
        <v>80.149278420172394</v>
      </c>
      <c r="AR882">
        <v>66836365.473236702</v>
      </c>
      <c r="AS882">
        <v>26526.925319299498</v>
      </c>
      <c r="AT882">
        <v>102948539.369624</v>
      </c>
      <c r="AU882">
        <v>338801939.78782398</v>
      </c>
      <c r="AV882">
        <v>0.98713585429874995</v>
      </c>
      <c r="AW882">
        <v>0.98713585429874995</v>
      </c>
      <c r="AX882">
        <v>0.94807786648721104</v>
      </c>
      <c r="AY882">
        <v>0.97968436314769203</v>
      </c>
      <c r="AZ882">
        <v>1.03039400455159</v>
      </c>
      <c r="BA882">
        <v>1.03039400455159</v>
      </c>
      <c r="BB882">
        <v>1.0053551779557199</v>
      </c>
      <c r="BC882">
        <v>1.0577493113287499</v>
      </c>
      <c r="BD882">
        <v>0.88115443163760299</v>
      </c>
      <c r="BE882">
        <v>0.88115443163760299</v>
      </c>
      <c r="BF882">
        <v>0.83421569457619005</v>
      </c>
      <c r="BG882">
        <v>0.82141397919999903</v>
      </c>
      <c r="BH882">
        <v>0.20805409</v>
      </c>
      <c r="BI882">
        <v>0.20805409</v>
      </c>
      <c r="BJ882">
        <v>0.23356761100000001</v>
      </c>
      <c r="BK882">
        <v>0.32932171100000002</v>
      </c>
      <c r="BL882">
        <v>0.19574691499999999</v>
      </c>
      <c r="BM882">
        <v>0.19574691499999999</v>
      </c>
      <c r="BN882">
        <v>0.212636728</v>
      </c>
      <c r="BO882">
        <v>0.32846056800000001</v>
      </c>
      <c r="BP882">
        <v>0.20090065800000001</v>
      </c>
      <c r="BQ882">
        <v>0.20090065800000001</v>
      </c>
      <c r="BR882">
        <v>0.23331829000000001</v>
      </c>
      <c r="BS882">
        <v>0.26943362700000001</v>
      </c>
      <c r="BT882">
        <v>0.71193289699999995</v>
      </c>
      <c r="BU882">
        <v>0.71193289699999995</v>
      </c>
      <c r="BV882">
        <v>0.66426642700000005</v>
      </c>
      <c r="BW882">
        <v>0.66782604599999995</v>
      </c>
      <c r="BX882">
        <v>11.1536434220779</v>
      </c>
      <c r="BY882">
        <v>11.1536434220779</v>
      </c>
      <c r="BZ882">
        <v>11.1536434220779</v>
      </c>
      <c r="CA882">
        <v>11.1536434220779</v>
      </c>
      <c r="CB882">
        <v>5335423.5118875802</v>
      </c>
      <c r="CC882">
        <v>2117.4259402904099</v>
      </c>
      <c r="CD882">
        <v>10565716.528251899</v>
      </c>
      <c r="CE882">
        <v>41359400.349571399</v>
      </c>
    </row>
    <row r="883" spans="1:83" x14ac:dyDescent="0.25">
      <c r="A883">
        <v>879</v>
      </c>
      <c r="B883" t="s">
        <v>94</v>
      </c>
      <c r="C883">
        <v>2</v>
      </c>
      <c r="D883">
        <v>2049</v>
      </c>
      <c r="E883">
        <v>2047</v>
      </c>
      <c r="F883">
        <v>0.13143119030470199</v>
      </c>
      <c r="G883" s="1">
        <v>5.2168284264581403E-5</v>
      </c>
      <c r="H883">
        <v>0.20242031985196801</v>
      </c>
      <c r="I883">
        <v>0.66609632155906395</v>
      </c>
      <c r="J883">
        <v>139.57085503731199</v>
      </c>
      <c r="K883">
        <v>139.57085503731199</v>
      </c>
      <c r="L883">
        <v>108.548259178862</v>
      </c>
      <c r="M883">
        <v>91.249419339090494</v>
      </c>
      <c r="N883">
        <v>479028.79182294599</v>
      </c>
      <c r="O883">
        <v>190.13835395390399</v>
      </c>
      <c r="P883">
        <v>948613.19019036996</v>
      </c>
      <c r="Q883">
        <v>3713341.0708188601</v>
      </c>
      <c r="R883">
        <v>508695522.78434497</v>
      </c>
      <c r="S883">
        <v>508695522.78434497</v>
      </c>
      <c r="T883">
        <v>1</v>
      </c>
      <c r="U883">
        <v>4.0000000000000001E-3</v>
      </c>
      <c r="V883">
        <v>33838.442469442598</v>
      </c>
      <c r="W883">
        <v>4.0000000000000001E-3</v>
      </c>
      <c r="X883">
        <v>-1.6742397156420199</v>
      </c>
      <c r="Y883">
        <v>-1.6742397156420199</v>
      </c>
      <c r="Z883">
        <v>-5.3369664665104803</v>
      </c>
      <c r="AA883">
        <v>-1.66210736295781</v>
      </c>
      <c r="AB883">
        <v>11.0973372163271</v>
      </c>
      <c r="AC883">
        <v>11.0973372163271</v>
      </c>
      <c r="AD883">
        <v>11.0973372163271</v>
      </c>
      <c r="AE883">
        <v>11.0973372163271</v>
      </c>
      <c r="AF883">
        <v>5312216.0203223601</v>
      </c>
      <c r="AG883">
        <v>2108.3845097397598</v>
      </c>
      <c r="AH883">
        <v>10519728.0517847</v>
      </c>
      <c r="AI883">
        <v>41179398.200062901</v>
      </c>
      <c r="AJ883">
        <v>130.14775753662701</v>
      </c>
      <c r="AK883">
        <v>130.14775753662701</v>
      </c>
      <c r="AL883">
        <v>102.787888429045</v>
      </c>
      <c r="AM883">
        <v>81.814189485721201</v>
      </c>
      <c r="AN883">
        <v>128.47351782098499</v>
      </c>
      <c r="AO883">
        <v>128.47351782098499</v>
      </c>
      <c r="AP883">
        <v>97.450921962534906</v>
      </c>
      <c r="AQ883">
        <v>80.152082122763304</v>
      </c>
      <c r="AR883">
        <v>66858458.062219299</v>
      </c>
      <c r="AS883">
        <v>26537.772636733502</v>
      </c>
      <c r="AT883">
        <v>102970310.429271</v>
      </c>
      <c r="AU883">
        <v>338840216.520217</v>
      </c>
      <c r="AV883">
        <v>0.98717049201938001</v>
      </c>
      <c r="AW883">
        <v>0.98717049201938001</v>
      </c>
      <c r="AX883">
        <v>0.94811099783285802</v>
      </c>
      <c r="AY883">
        <v>0.97971862150957401</v>
      </c>
      <c r="AZ883">
        <v>1.0304880091394499</v>
      </c>
      <c r="BA883">
        <v>1.0304880091394499</v>
      </c>
      <c r="BB883">
        <v>1.0054465236191901</v>
      </c>
      <c r="BC883">
        <v>1.05784548064219</v>
      </c>
      <c r="BD883">
        <v>0.88118535056421499</v>
      </c>
      <c r="BE883">
        <v>0.88118535056421499</v>
      </c>
      <c r="BF883">
        <v>0.83424484691641199</v>
      </c>
      <c r="BG883">
        <v>0.82144270304046496</v>
      </c>
      <c r="BH883">
        <v>0.20805409</v>
      </c>
      <c r="BI883">
        <v>0.20805409</v>
      </c>
      <c r="BJ883">
        <v>0.23356761100000001</v>
      </c>
      <c r="BK883">
        <v>0.32932171100000002</v>
      </c>
      <c r="BL883">
        <v>0.19574691499999999</v>
      </c>
      <c r="BM883">
        <v>0.19574691499999999</v>
      </c>
      <c r="BN883">
        <v>0.212636728</v>
      </c>
      <c r="BO883">
        <v>0.32846056800000001</v>
      </c>
      <c r="BP883">
        <v>0.20090065800000001</v>
      </c>
      <c r="BQ883">
        <v>0.20090065800000001</v>
      </c>
      <c r="BR883">
        <v>0.23331829000000001</v>
      </c>
      <c r="BS883">
        <v>0.26943362700000001</v>
      </c>
      <c r="BT883">
        <v>0.71193289699999995</v>
      </c>
      <c r="BU883">
        <v>0.71193289699999995</v>
      </c>
      <c r="BV883">
        <v>0.66426642700000005</v>
      </c>
      <c r="BW883">
        <v>0.66782604599999995</v>
      </c>
      <c r="BX883">
        <v>11.0973372163271</v>
      </c>
      <c r="BY883">
        <v>11.0973372163271</v>
      </c>
      <c r="BZ883">
        <v>11.0973372163271</v>
      </c>
      <c r="CA883">
        <v>11.0973372163271</v>
      </c>
      <c r="CB883">
        <v>5312216.0203223601</v>
      </c>
      <c r="CC883">
        <v>2108.3845097397598</v>
      </c>
      <c r="CD883">
        <v>10519728.0517847</v>
      </c>
      <c r="CE883">
        <v>41179398.200062901</v>
      </c>
    </row>
    <row r="884" spans="1:83" x14ac:dyDescent="0.25">
      <c r="A884">
        <v>901</v>
      </c>
      <c r="B884" t="s">
        <v>94</v>
      </c>
      <c r="C884">
        <v>2</v>
      </c>
      <c r="D884">
        <v>2050</v>
      </c>
      <c r="E884">
        <v>2048</v>
      </c>
      <c r="F884">
        <v>0.131452933822614</v>
      </c>
      <c r="G884" s="1">
        <v>5.2180915459256597E-5</v>
      </c>
      <c r="H884">
        <v>0.20243021817889401</v>
      </c>
      <c r="I884">
        <v>0.66606466708303202</v>
      </c>
      <c r="J884">
        <v>139.52030187435099</v>
      </c>
      <c r="K884">
        <v>139.52030187435099</v>
      </c>
      <c r="L884">
        <v>108.496603495294</v>
      </c>
      <c r="M884">
        <v>91.197160974573805</v>
      </c>
      <c r="N884">
        <v>479364.82580351603</v>
      </c>
      <c r="O884">
        <v>190.286323188105</v>
      </c>
      <c r="P884">
        <v>949275.97197730199</v>
      </c>
      <c r="Q884">
        <v>3715937.1952009201</v>
      </c>
      <c r="R884">
        <v>508783815.31068301</v>
      </c>
      <c r="S884">
        <v>508783815.31068301</v>
      </c>
      <c r="T884">
        <v>1</v>
      </c>
      <c r="U884">
        <v>4.0000000000000001E-3</v>
      </c>
      <c r="V884">
        <v>34050.345395697703</v>
      </c>
      <c r="W884">
        <v>4.0000000000000001E-3</v>
      </c>
      <c r="X884">
        <v>-1.66973169397583</v>
      </c>
      <c r="Y884">
        <v>-1.66973169397583</v>
      </c>
      <c r="Z884">
        <v>-5.33356096545059</v>
      </c>
      <c r="AA884">
        <v>-1.6593045428473301</v>
      </c>
      <c r="AB884">
        <v>11.042276031699901</v>
      </c>
      <c r="AC884">
        <v>11.042276031699901</v>
      </c>
      <c r="AD884">
        <v>11.042276031699901</v>
      </c>
      <c r="AE884">
        <v>11.042276031699901</v>
      </c>
      <c r="AF884">
        <v>5289568.1464407099</v>
      </c>
      <c r="AG884">
        <v>2099.5601885720798</v>
      </c>
      <c r="AH884">
        <v>10474848.693393501</v>
      </c>
      <c r="AI884">
        <v>41003737.103830099</v>
      </c>
      <c r="AJ884">
        <v>130.14775753662701</v>
      </c>
      <c r="AK884">
        <v>130.14775753662701</v>
      </c>
      <c r="AL884">
        <v>102.787888429045</v>
      </c>
      <c r="AM884">
        <v>81.814189485721201</v>
      </c>
      <c r="AN884">
        <v>128.47802584265099</v>
      </c>
      <c r="AO884">
        <v>128.47802584265099</v>
      </c>
      <c r="AP884">
        <v>97.454327463594794</v>
      </c>
      <c r="AQ884">
        <v>80.154884942873807</v>
      </c>
      <c r="AR884">
        <v>66881125.204052404</v>
      </c>
      <c r="AS884">
        <v>26548.8052537648</v>
      </c>
      <c r="AT884">
        <v>102993218.73923101</v>
      </c>
      <c r="AU884">
        <v>338882922.56214499</v>
      </c>
      <c r="AV884">
        <v>0.98720511653836496</v>
      </c>
      <c r="AW884">
        <v>0.98720511653836496</v>
      </c>
      <c r="AX884">
        <v>0.94814411937849197</v>
      </c>
      <c r="AY884">
        <v>0.97975286925779204</v>
      </c>
      <c r="AZ884">
        <v>1.0305819831743299</v>
      </c>
      <c r="BA884">
        <v>1.0305819831743299</v>
      </c>
      <c r="BB884">
        <v>1.00553784736903</v>
      </c>
      <c r="BC884">
        <v>1.05794162554001</v>
      </c>
      <c r="BD884">
        <v>0.88121625770654399</v>
      </c>
      <c r="BE884">
        <v>0.88121625770654399</v>
      </c>
      <c r="BF884">
        <v>0.83427399063358298</v>
      </c>
      <c r="BG884">
        <v>0.82147141798193102</v>
      </c>
      <c r="BH884">
        <v>0.20805409</v>
      </c>
      <c r="BI884">
        <v>0.20805409</v>
      </c>
      <c r="BJ884">
        <v>0.23356761100000001</v>
      </c>
      <c r="BK884">
        <v>0.32932171100000002</v>
      </c>
      <c r="BL884">
        <v>0.19574691499999999</v>
      </c>
      <c r="BM884">
        <v>0.19574691499999999</v>
      </c>
      <c r="BN884">
        <v>0.212636728</v>
      </c>
      <c r="BO884">
        <v>0.32846056800000001</v>
      </c>
      <c r="BP884">
        <v>0.20090065800000001</v>
      </c>
      <c r="BQ884">
        <v>0.20090065800000001</v>
      </c>
      <c r="BR884">
        <v>0.23331829000000001</v>
      </c>
      <c r="BS884">
        <v>0.26943362700000001</v>
      </c>
      <c r="BT884">
        <v>0.71193289699999995</v>
      </c>
      <c r="BU884">
        <v>0.71193289699999995</v>
      </c>
      <c r="BV884">
        <v>0.66426642700000005</v>
      </c>
      <c r="BW884">
        <v>0.66782604599999995</v>
      </c>
      <c r="BX884">
        <v>11.042276031699901</v>
      </c>
      <c r="BY884">
        <v>11.042276031699901</v>
      </c>
      <c r="BZ884">
        <v>11.042276031699901</v>
      </c>
      <c r="CA884">
        <v>11.042276031699901</v>
      </c>
      <c r="CB884">
        <v>5289568.1464407099</v>
      </c>
      <c r="CC884">
        <v>2099.5601885720798</v>
      </c>
      <c r="CD884">
        <v>10474848.693393501</v>
      </c>
      <c r="CE884">
        <v>41003737.103830099</v>
      </c>
    </row>
    <row r="885" spans="1:83" x14ac:dyDescent="0.25">
      <c r="A885">
        <v>923</v>
      </c>
      <c r="B885" t="s">
        <v>94</v>
      </c>
      <c r="C885">
        <v>2</v>
      </c>
      <c r="D885">
        <v>2051</v>
      </c>
      <c r="E885">
        <v>2049</v>
      </c>
      <c r="F885">
        <v>0.13147421957845201</v>
      </c>
      <c r="G885" s="1">
        <v>5.2193280856664497E-5</v>
      </c>
      <c r="H885">
        <v>0.20243990814823201</v>
      </c>
      <c r="I885">
        <v>0.66603367899245802</v>
      </c>
      <c r="J885">
        <v>139.47097060409999</v>
      </c>
      <c r="K885">
        <v>139.47097060409999</v>
      </c>
      <c r="L885">
        <v>108.44617041527999</v>
      </c>
      <c r="M885">
        <v>91.146125352583994</v>
      </c>
      <c r="N885">
        <v>479700.95772764401</v>
      </c>
      <c r="O885">
        <v>190.43404018039999</v>
      </c>
      <c r="P885">
        <v>949939.00093509001</v>
      </c>
      <c r="Q885">
        <v>3718534.2529819901</v>
      </c>
      <c r="R885">
        <v>508878154.12411302</v>
      </c>
      <c r="S885">
        <v>508878154.12411302</v>
      </c>
      <c r="T885">
        <v>1</v>
      </c>
      <c r="U885">
        <v>4.0000000000000001E-3</v>
      </c>
      <c r="V885">
        <v>34263.575299404401</v>
      </c>
      <c r="W885">
        <v>4.0000000000000001E-3</v>
      </c>
      <c r="X885">
        <v>-1.66522539047419</v>
      </c>
      <c r="Y885">
        <v>-1.66522539047419</v>
      </c>
      <c r="Z885">
        <v>-5.3301564717133898</v>
      </c>
      <c r="AA885">
        <v>-1.6565025910850999</v>
      </c>
      <c r="AB885">
        <v>10.9884384579479</v>
      </c>
      <c r="AC885">
        <v>10.9884384579479</v>
      </c>
      <c r="AD885">
        <v>10.9884384579479</v>
      </c>
      <c r="AE885">
        <v>10.9884384579479</v>
      </c>
      <c r="AF885">
        <v>5267470.88724689</v>
      </c>
      <c r="AG885">
        <v>2090.9495517416899</v>
      </c>
      <c r="AH885">
        <v>10431060.597681301</v>
      </c>
      <c r="AI885">
        <v>40832347.183065102</v>
      </c>
      <c r="AJ885">
        <v>130.14775753662701</v>
      </c>
      <c r="AK885">
        <v>130.14775753662701</v>
      </c>
      <c r="AL885">
        <v>102.787888429045</v>
      </c>
      <c r="AM885">
        <v>81.814189485721201</v>
      </c>
      <c r="AN885">
        <v>128.48253214615201</v>
      </c>
      <c r="AO885">
        <v>128.48253214615201</v>
      </c>
      <c r="AP885">
        <v>97.457731957332001</v>
      </c>
      <c r="AQ885">
        <v>80.157686894636001</v>
      </c>
      <c r="AR885">
        <v>66904358.173991397</v>
      </c>
      <c r="AS885">
        <v>26560.020420020799</v>
      </c>
      <c r="AT885">
        <v>103017246.77952699</v>
      </c>
      <c r="AU885">
        <v>338929989.15017402</v>
      </c>
      <c r="AV885">
        <v>0.98723972808446403</v>
      </c>
      <c r="AW885">
        <v>0.98723972808446403</v>
      </c>
      <c r="AX885">
        <v>0.94817723129883302</v>
      </c>
      <c r="AY885">
        <v>0.97978710658042401</v>
      </c>
      <c r="AZ885">
        <v>1.03067592727123</v>
      </c>
      <c r="BA885">
        <v>1.03067592727123</v>
      </c>
      <c r="BB885">
        <v>1.00562914968256</v>
      </c>
      <c r="BC885">
        <v>1.0580377465453401</v>
      </c>
      <c r="BD885">
        <v>0.881247153268789</v>
      </c>
      <c r="BE885">
        <v>0.881247153268789</v>
      </c>
      <c r="BF885">
        <v>0.83430312588143696</v>
      </c>
      <c r="BG885">
        <v>0.82150012418208895</v>
      </c>
      <c r="BH885">
        <v>0.20805409</v>
      </c>
      <c r="BI885">
        <v>0.20805409</v>
      </c>
      <c r="BJ885">
        <v>0.23356761100000001</v>
      </c>
      <c r="BK885">
        <v>0.32932171100000002</v>
      </c>
      <c r="BL885">
        <v>0.19574691499999999</v>
      </c>
      <c r="BM885">
        <v>0.19574691499999999</v>
      </c>
      <c r="BN885">
        <v>0.212636728</v>
      </c>
      <c r="BO885">
        <v>0.32846056800000001</v>
      </c>
      <c r="BP885">
        <v>0.20090065800000001</v>
      </c>
      <c r="BQ885">
        <v>0.20090065800000001</v>
      </c>
      <c r="BR885">
        <v>0.23331829000000001</v>
      </c>
      <c r="BS885">
        <v>0.26943362700000001</v>
      </c>
      <c r="BT885">
        <v>0.71193289699999995</v>
      </c>
      <c r="BU885">
        <v>0.71193289699999995</v>
      </c>
      <c r="BV885">
        <v>0.66426642700000005</v>
      </c>
      <c r="BW885">
        <v>0.66782604599999995</v>
      </c>
      <c r="BX885">
        <v>10.9884384579479</v>
      </c>
      <c r="BY885">
        <v>10.9884384579479</v>
      </c>
      <c r="BZ885">
        <v>10.9884384579479</v>
      </c>
      <c r="CA885">
        <v>10.9884384579479</v>
      </c>
      <c r="CB885">
        <v>5267470.88724689</v>
      </c>
      <c r="CC885">
        <v>2090.9495517416899</v>
      </c>
      <c r="CD885">
        <v>10431060.597681301</v>
      </c>
      <c r="CE885">
        <v>40832347.183065102</v>
      </c>
    </row>
    <row r="886" spans="1:83" x14ac:dyDescent="0.25">
      <c r="A886">
        <v>70</v>
      </c>
      <c r="B886" t="s">
        <v>95</v>
      </c>
      <c r="C886">
        <v>1</v>
      </c>
      <c r="D886">
        <v>2010</v>
      </c>
      <c r="E886">
        <v>2008</v>
      </c>
      <c r="F886">
        <v>0.17646774000000001</v>
      </c>
      <c r="G886">
        <v>5.6540050000000001E-2</v>
      </c>
      <c r="H886">
        <v>0.221355626</v>
      </c>
      <c r="I886">
        <v>0.54563658400000004</v>
      </c>
      <c r="J886">
        <v>319.36357999999899</v>
      </c>
      <c r="K886">
        <v>223.17420999999999</v>
      </c>
      <c r="L886">
        <v>163.122884</v>
      </c>
      <c r="M886">
        <v>131.1398763</v>
      </c>
      <c r="N886">
        <v>45191.434000000001</v>
      </c>
      <c r="O886">
        <v>20719.933999999899</v>
      </c>
      <c r="P886">
        <v>110981.82399999999</v>
      </c>
      <c r="Q886">
        <v>340286.63899999898</v>
      </c>
      <c r="R886">
        <v>5238.6290019999997</v>
      </c>
      <c r="S886">
        <v>81785475.980000004</v>
      </c>
      <c r="T886">
        <v>15612</v>
      </c>
      <c r="U886">
        <v>37.07</v>
      </c>
      <c r="V886">
        <v>45418.498769999998</v>
      </c>
      <c r="W886">
        <v>2.374456E-3</v>
      </c>
      <c r="X886">
        <v>-19.543533679999999</v>
      </c>
      <c r="Y886">
        <v>-19.543533679999999</v>
      </c>
      <c r="Z886">
        <v>-8.759951439</v>
      </c>
      <c r="AA886">
        <v>-5.5085405559999998</v>
      </c>
      <c r="AB886">
        <v>96.189369999999997</v>
      </c>
      <c r="AC886">
        <v>0</v>
      </c>
      <c r="AD886">
        <v>0</v>
      </c>
      <c r="AE886">
        <v>0</v>
      </c>
      <c r="AF886">
        <v>4346935.5659999996</v>
      </c>
      <c r="AG886">
        <v>0</v>
      </c>
      <c r="AH886">
        <v>0</v>
      </c>
      <c r="AI886">
        <v>0</v>
      </c>
      <c r="AJ886">
        <v>242.7177437</v>
      </c>
      <c r="AK886">
        <v>242.7177437</v>
      </c>
      <c r="AL886">
        <v>171.8828354</v>
      </c>
      <c r="AM886">
        <v>136.64841680000001</v>
      </c>
      <c r="AN886">
        <v>223.17420999999999</v>
      </c>
      <c r="AO886">
        <v>223.17420999999999</v>
      </c>
      <c r="AP886">
        <v>163.122884</v>
      </c>
      <c r="AQ886">
        <v>131.1398763</v>
      </c>
      <c r="AR886">
        <v>14432498.15</v>
      </c>
      <c r="AS886">
        <v>4624154.9019999998</v>
      </c>
      <c r="AT886">
        <v>18103675.199999999</v>
      </c>
      <c r="AU886">
        <v>44625147.729999997</v>
      </c>
      <c r="AV886">
        <v>1.035593414</v>
      </c>
      <c r="AW886">
        <v>1.035593414</v>
      </c>
      <c r="AX886">
        <v>1.0465949269999999</v>
      </c>
      <c r="AY886">
        <v>1.0455174270000001</v>
      </c>
      <c r="AZ886">
        <v>1.036841417</v>
      </c>
      <c r="BA886">
        <v>1.036841417</v>
      </c>
      <c r="BB886">
        <v>1.048839799</v>
      </c>
      <c r="BC886">
        <v>1.042656472</v>
      </c>
      <c r="BD886">
        <v>1.035593414</v>
      </c>
      <c r="BE886">
        <v>1.035593414</v>
      </c>
      <c r="BF886">
        <v>1.0465949269999999</v>
      </c>
      <c r="BG886">
        <v>1.0455174270000001</v>
      </c>
      <c r="BH886">
        <v>0.190756703999999</v>
      </c>
      <c r="BI886">
        <v>0.190756703999999</v>
      </c>
      <c r="BJ886">
        <v>0.19094513299999999</v>
      </c>
      <c r="BK886">
        <v>0.22217258300000001</v>
      </c>
      <c r="BL886">
        <v>0.162760554</v>
      </c>
      <c r="BM886">
        <v>0.162760554</v>
      </c>
      <c r="BN886">
        <v>0.166015943</v>
      </c>
      <c r="BO886">
        <v>0.19972778899999999</v>
      </c>
      <c r="BP886">
        <v>0.190756703999999</v>
      </c>
      <c r="BQ886">
        <v>0.190756703999999</v>
      </c>
      <c r="BR886">
        <v>0.19094513299999999</v>
      </c>
      <c r="BS886">
        <v>0.22217258300000001</v>
      </c>
      <c r="BT886">
        <v>0</v>
      </c>
      <c r="BU886">
        <v>0</v>
      </c>
      <c r="BV886">
        <v>0</v>
      </c>
      <c r="BW886">
        <v>0</v>
      </c>
      <c r="BX886">
        <v>102.0409693</v>
      </c>
      <c r="BY886">
        <v>0</v>
      </c>
      <c r="BZ886">
        <v>0</v>
      </c>
      <c r="CA886">
        <v>0</v>
      </c>
      <c r="CB886">
        <v>4611377.7309999997</v>
      </c>
      <c r="CC886">
        <v>0</v>
      </c>
      <c r="CD886">
        <v>0</v>
      </c>
      <c r="CE886">
        <v>0</v>
      </c>
    </row>
    <row r="887" spans="1:83" x14ac:dyDescent="0.25">
      <c r="A887">
        <v>71</v>
      </c>
      <c r="B887" t="s">
        <v>95</v>
      </c>
      <c r="C887">
        <v>1</v>
      </c>
      <c r="D887">
        <v>2011</v>
      </c>
      <c r="E887">
        <v>2009</v>
      </c>
      <c r="F887">
        <v>0.27348268799999997</v>
      </c>
      <c r="G887">
        <v>8.6521031999999998E-2</v>
      </c>
      <c r="H887">
        <v>0.216910458999999</v>
      </c>
      <c r="I887">
        <v>0.42308582099999997</v>
      </c>
      <c r="J887">
        <v>222.05550170000001</v>
      </c>
      <c r="K887">
        <v>126.1568334</v>
      </c>
      <c r="L887">
        <v>69.491467389999997</v>
      </c>
      <c r="M887">
        <v>44.1066517</v>
      </c>
      <c r="N887">
        <v>44149.02</v>
      </c>
      <c r="O887">
        <v>24584.63</v>
      </c>
      <c r="P887">
        <v>111892.705999999</v>
      </c>
      <c r="Q887">
        <v>343856.42799999902</v>
      </c>
      <c r="R887">
        <v>2284.994639</v>
      </c>
      <c r="S887">
        <v>35846995.890000001</v>
      </c>
      <c r="T887">
        <v>15688</v>
      </c>
      <c r="U887">
        <v>43.048000000000002</v>
      </c>
      <c r="V887">
        <v>42726.834940000001</v>
      </c>
      <c r="W887">
        <v>2.744008E-3</v>
      </c>
      <c r="X887">
        <v>30.233977029999998</v>
      </c>
      <c r="Y887">
        <v>30.233977029999998</v>
      </c>
      <c r="Z887">
        <v>10.08782135</v>
      </c>
      <c r="AA887">
        <v>6.0962338159999998</v>
      </c>
      <c r="AB887">
        <v>95.898668330000007</v>
      </c>
      <c r="AC887">
        <v>0</v>
      </c>
      <c r="AD887">
        <v>0</v>
      </c>
      <c r="AE887">
        <v>0</v>
      </c>
      <c r="AF887">
        <v>4233832.2259999998</v>
      </c>
      <c r="AG887">
        <v>0</v>
      </c>
      <c r="AH887">
        <v>0</v>
      </c>
      <c r="AI887">
        <v>0</v>
      </c>
      <c r="AJ887">
        <v>95.922856370000005</v>
      </c>
      <c r="AK887">
        <v>95.922856370000005</v>
      </c>
      <c r="AL887">
        <v>59.403646029999997</v>
      </c>
      <c r="AM887">
        <v>38.010417889999999</v>
      </c>
      <c r="AN887">
        <v>126.1568334</v>
      </c>
      <c r="AO887">
        <v>126.1568334</v>
      </c>
      <c r="AP887">
        <v>69.491467389999997</v>
      </c>
      <c r="AQ887">
        <v>44.1066517</v>
      </c>
      <c r="AR887">
        <v>9803532.7870000005</v>
      </c>
      <c r="AS887">
        <v>3101519.071</v>
      </c>
      <c r="AT887">
        <v>7775588.3300000001</v>
      </c>
      <c r="AU887">
        <v>15166355.710000001</v>
      </c>
      <c r="AV887">
        <v>1.035593414</v>
      </c>
      <c r="AW887">
        <v>1.035593414</v>
      </c>
      <c r="AX887">
        <v>1.0465949269999999</v>
      </c>
      <c r="AY887">
        <v>1.0455174270000001</v>
      </c>
      <c r="AZ887">
        <v>1.036841417</v>
      </c>
      <c r="BA887">
        <v>1.036841417</v>
      </c>
      <c r="BB887">
        <v>1.048839799</v>
      </c>
      <c r="BC887">
        <v>1.042656472</v>
      </c>
      <c r="BD887">
        <v>1.035593414</v>
      </c>
      <c r="BE887">
        <v>1.035593414</v>
      </c>
      <c r="BF887">
        <v>1.0465949269999999</v>
      </c>
      <c r="BG887">
        <v>1.0455174270000001</v>
      </c>
      <c r="BH887">
        <v>0.190756703999999</v>
      </c>
      <c r="BI887">
        <v>0.190756703999999</v>
      </c>
      <c r="BJ887">
        <v>0.19094513299999999</v>
      </c>
      <c r="BK887">
        <v>0.22217258300000001</v>
      </c>
      <c r="BL887">
        <v>0.162760554</v>
      </c>
      <c r="BM887">
        <v>0.162760554</v>
      </c>
      <c r="BN887">
        <v>0.166015943</v>
      </c>
      <c r="BO887">
        <v>0.19972778899999999</v>
      </c>
      <c r="BP887">
        <v>0.190756703999999</v>
      </c>
      <c r="BQ887">
        <v>0.190756703999999</v>
      </c>
      <c r="BR887">
        <v>0.19094513299999999</v>
      </c>
      <c r="BS887">
        <v>0.22217258300000001</v>
      </c>
      <c r="BT887">
        <v>0</v>
      </c>
      <c r="BU887">
        <v>0</v>
      </c>
      <c r="BV887">
        <v>0</v>
      </c>
      <c r="BW887">
        <v>0</v>
      </c>
      <c r="BX887">
        <v>103.0185638</v>
      </c>
      <c r="BY887">
        <v>0</v>
      </c>
      <c r="BZ887">
        <v>0</v>
      </c>
      <c r="CA887">
        <v>0</v>
      </c>
      <c r="CB887">
        <v>4548168.6320000002</v>
      </c>
      <c r="CC887">
        <v>0</v>
      </c>
      <c r="CD887">
        <v>0</v>
      </c>
      <c r="CE887">
        <v>0</v>
      </c>
    </row>
    <row r="888" spans="1:83" x14ac:dyDescent="0.25">
      <c r="A888">
        <v>72</v>
      </c>
      <c r="B888" t="s">
        <v>95</v>
      </c>
      <c r="C888">
        <v>1</v>
      </c>
      <c r="D888">
        <v>2012</v>
      </c>
      <c r="E888">
        <v>2010</v>
      </c>
      <c r="F888">
        <v>0.19772978799999999</v>
      </c>
      <c r="G888">
        <v>6.0515935E-2</v>
      </c>
      <c r="H888">
        <v>0.20417426499999999</v>
      </c>
      <c r="I888">
        <v>0.53758001200000005</v>
      </c>
      <c r="J888">
        <v>203.77239030000001</v>
      </c>
      <c r="K888">
        <v>105.848513599999</v>
      </c>
      <c r="L888">
        <v>79.283753279999999</v>
      </c>
      <c r="M888">
        <v>67.957426659999996</v>
      </c>
      <c r="N888">
        <v>42837.282999999901</v>
      </c>
      <c r="O888">
        <v>25239.465</v>
      </c>
      <c r="P888">
        <v>113687.300999999</v>
      </c>
      <c r="Q888">
        <v>349221.799</v>
      </c>
      <c r="R888">
        <v>2804.7259289999902</v>
      </c>
      <c r="S888">
        <v>44146386.119999997</v>
      </c>
      <c r="T888">
        <v>15740</v>
      </c>
      <c r="U888">
        <v>42.341999999999999</v>
      </c>
      <c r="V888">
        <v>41028.415489999999</v>
      </c>
      <c r="W888">
        <v>2.6900890000000001E-3</v>
      </c>
      <c r="X888">
        <v>16.825129019999999</v>
      </c>
      <c r="Y888">
        <v>16.825129019999999</v>
      </c>
      <c r="Z888">
        <v>5.173274664</v>
      </c>
      <c r="AA888">
        <v>2.0743439499999998</v>
      </c>
      <c r="AB888">
        <v>97.923876759999999</v>
      </c>
      <c r="AC888">
        <v>0</v>
      </c>
      <c r="AD888">
        <v>0</v>
      </c>
      <c r="AE888">
        <v>0</v>
      </c>
      <c r="AF888">
        <v>4194792.8210000005</v>
      </c>
      <c r="AG888">
        <v>0</v>
      </c>
      <c r="AH888">
        <v>0</v>
      </c>
      <c r="AI888">
        <v>0</v>
      </c>
      <c r="AJ888">
        <v>89.023384530000001</v>
      </c>
      <c r="AK888">
        <v>89.023384530000001</v>
      </c>
      <c r="AL888">
        <v>74.110478619999995</v>
      </c>
      <c r="AM888">
        <v>65.883082709999996</v>
      </c>
      <c r="AN888">
        <v>105.848513599999</v>
      </c>
      <c r="AO888">
        <v>105.848513599999</v>
      </c>
      <c r="AP888">
        <v>79.283753279999999</v>
      </c>
      <c r="AQ888">
        <v>67.957426659999996</v>
      </c>
      <c r="AR888">
        <v>8729055.5510000009</v>
      </c>
      <c r="AS888">
        <v>2671559.8530000001</v>
      </c>
      <c r="AT888">
        <v>9013555.9240000006</v>
      </c>
      <c r="AU888">
        <v>23732214.789999999</v>
      </c>
      <c r="AV888">
        <v>1.035593414</v>
      </c>
      <c r="AW888">
        <v>1.035593414</v>
      </c>
      <c r="AX888">
        <v>1.0465949269999999</v>
      </c>
      <c r="AY888">
        <v>1.0455174270000001</v>
      </c>
      <c r="AZ888">
        <v>1.036841417</v>
      </c>
      <c r="BA888">
        <v>1.036841417</v>
      </c>
      <c r="BB888">
        <v>1.048839799</v>
      </c>
      <c r="BC888">
        <v>1.042656472</v>
      </c>
      <c r="BD888">
        <v>1.035593414</v>
      </c>
      <c r="BE888">
        <v>1.035593414</v>
      </c>
      <c r="BF888">
        <v>1.0465949269999999</v>
      </c>
      <c r="BG888">
        <v>1.0455174270000001</v>
      </c>
      <c r="BH888">
        <v>0.190756703999999</v>
      </c>
      <c r="BI888">
        <v>0.190756703999999</v>
      </c>
      <c r="BJ888">
        <v>0.19094513299999999</v>
      </c>
      <c r="BK888">
        <v>0.22217258300000001</v>
      </c>
      <c r="BL888">
        <v>0.162760554</v>
      </c>
      <c r="BM888">
        <v>0.162760554</v>
      </c>
      <c r="BN888">
        <v>0.166015943</v>
      </c>
      <c r="BO888">
        <v>0.19972778899999999</v>
      </c>
      <c r="BP888">
        <v>0.190756703999999</v>
      </c>
      <c r="BQ888">
        <v>0.190756703999999</v>
      </c>
      <c r="BR888">
        <v>0.19094513299999999</v>
      </c>
      <c r="BS888">
        <v>0.22217258300000001</v>
      </c>
      <c r="BT888">
        <v>0</v>
      </c>
      <c r="BU888">
        <v>0</v>
      </c>
      <c r="BV888">
        <v>0</v>
      </c>
      <c r="BW888">
        <v>0</v>
      </c>
      <c r="BX888">
        <v>103.8912108</v>
      </c>
      <c r="BY888">
        <v>0</v>
      </c>
      <c r="BZ888">
        <v>0</v>
      </c>
      <c r="CA888">
        <v>0</v>
      </c>
      <c r="CB888">
        <v>4450417.2</v>
      </c>
      <c r="CC888">
        <v>0</v>
      </c>
      <c r="CD888">
        <v>0</v>
      </c>
      <c r="CE888">
        <v>0</v>
      </c>
    </row>
    <row r="889" spans="1:83" x14ac:dyDescent="0.25">
      <c r="A889">
        <v>73</v>
      </c>
      <c r="B889" t="s">
        <v>95</v>
      </c>
      <c r="C889">
        <v>1</v>
      </c>
      <c r="D889">
        <v>2013</v>
      </c>
      <c r="E889">
        <v>2011</v>
      </c>
      <c r="F889">
        <v>0.22002586599999999</v>
      </c>
      <c r="G889">
        <v>5.8320391999999999E-2</v>
      </c>
      <c r="H889">
        <v>0.188197368999999</v>
      </c>
      <c r="I889">
        <v>0.53345637299999904</v>
      </c>
      <c r="J889">
        <v>178.36882259999999</v>
      </c>
      <c r="K889">
        <v>86.990204539999993</v>
      </c>
      <c r="L889">
        <v>59.870905909999998</v>
      </c>
      <c r="M889">
        <v>54.932008320000001</v>
      </c>
      <c r="N889">
        <v>44456.307000000001</v>
      </c>
      <c r="O889">
        <v>24161.766</v>
      </c>
      <c r="P889">
        <v>113286.016999999</v>
      </c>
      <c r="Q889">
        <v>349987.087</v>
      </c>
      <c r="R889">
        <v>2284.0158529999999</v>
      </c>
      <c r="S889">
        <v>36039486.140000001</v>
      </c>
      <c r="T889">
        <v>15779</v>
      </c>
      <c r="U889">
        <v>38.713999999999999</v>
      </c>
      <c r="V889">
        <v>39667.085859999999</v>
      </c>
      <c r="W889">
        <v>2.453514E-3</v>
      </c>
      <c r="X889">
        <v>-0.26908146999999999</v>
      </c>
      <c r="Y889">
        <v>-0.26908146999999999</v>
      </c>
      <c r="Z889">
        <v>-8.1419875000000003E-2</v>
      </c>
      <c r="AA889">
        <v>2.3318428330000001</v>
      </c>
      <c r="AB889">
        <v>91.378618040000006</v>
      </c>
      <c r="AC889">
        <v>0</v>
      </c>
      <c r="AD889">
        <v>0</v>
      </c>
      <c r="AE889">
        <v>0</v>
      </c>
      <c r="AF889">
        <v>4062355.8969999999</v>
      </c>
      <c r="AG889">
        <v>0</v>
      </c>
      <c r="AH889">
        <v>0</v>
      </c>
      <c r="AI889">
        <v>0</v>
      </c>
      <c r="AJ889">
        <v>87.259286009999997</v>
      </c>
      <c r="AK889">
        <v>87.259286009999997</v>
      </c>
      <c r="AL889">
        <v>59.952325780000002</v>
      </c>
      <c r="AM889">
        <v>52.600165490000002</v>
      </c>
      <c r="AN889">
        <v>86.990204539999993</v>
      </c>
      <c r="AO889">
        <v>86.990204539999993</v>
      </c>
      <c r="AP889">
        <v>59.870905909999998</v>
      </c>
      <c r="AQ889">
        <v>54.932008320000001</v>
      </c>
      <c r="AR889">
        <v>7929619.1359999999</v>
      </c>
      <c r="AS889">
        <v>2101836.966</v>
      </c>
      <c r="AT889">
        <v>6782536.4639999997</v>
      </c>
      <c r="AU889">
        <v>19225493.579999998</v>
      </c>
      <c r="AV889">
        <v>1.035593414</v>
      </c>
      <c r="AW889">
        <v>1.035593414</v>
      </c>
      <c r="AX889">
        <v>1.0465949269999999</v>
      </c>
      <c r="AY889">
        <v>1.0455174270000001</v>
      </c>
      <c r="AZ889">
        <v>1.036841417</v>
      </c>
      <c r="BA889">
        <v>1.036841417</v>
      </c>
      <c r="BB889">
        <v>1.048839799</v>
      </c>
      <c r="BC889">
        <v>1.042656472</v>
      </c>
      <c r="BD889">
        <v>1.035593414</v>
      </c>
      <c r="BE889">
        <v>1.035593414</v>
      </c>
      <c r="BF889">
        <v>1.0465949269999999</v>
      </c>
      <c r="BG889">
        <v>1.0455174270000001</v>
      </c>
      <c r="BH889">
        <v>0.190756703999999</v>
      </c>
      <c r="BI889">
        <v>0.190756703999999</v>
      </c>
      <c r="BJ889">
        <v>0.19094513299999999</v>
      </c>
      <c r="BK889">
        <v>0.22217258300000001</v>
      </c>
      <c r="BL889">
        <v>0.162760554</v>
      </c>
      <c r="BM889">
        <v>0.162760554</v>
      </c>
      <c r="BN889">
        <v>0.166015943</v>
      </c>
      <c r="BO889">
        <v>0.19972778899999999</v>
      </c>
      <c r="BP889">
        <v>0.190756703999999</v>
      </c>
      <c r="BQ889">
        <v>0.190756703999999</v>
      </c>
      <c r="BR889">
        <v>0.19094513299999999</v>
      </c>
      <c r="BS889">
        <v>0.22217258300000001</v>
      </c>
      <c r="BT889">
        <v>0</v>
      </c>
      <c r="BU889">
        <v>0</v>
      </c>
      <c r="BV889">
        <v>0</v>
      </c>
      <c r="BW889">
        <v>0</v>
      </c>
      <c r="BX889">
        <v>103.6997411</v>
      </c>
      <c r="BY889">
        <v>0</v>
      </c>
      <c r="BZ889">
        <v>0</v>
      </c>
      <c r="CA889">
        <v>0</v>
      </c>
      <c r="CB889">
        <v>4610107.5269999998</v>
      </c>
      <c r="CC889">
        <v>0</v>
      </c>
      <c r="CD889">
        <v>0</v>
      </c>
      <c r="CE889">
        <v>0</v>
      </c>
    </row>
    <row r="890" spans="1:83" x14ac:dyDescent="0.25">
      <c r="A890">
        <v>74</v>
      </c>
      <c r="B890" t="s">
        <v>95</v>
      </c>
      <c r="C890">
        <v>1</v>
      </c>
      <c r="D890">
        <v>2014</v>
      </c>
      <c r="E890">
        <v>2012</v>
      </c>
      <c r="F890">
        <v>0.15806129499999999</v>
      </c>
      <c r="G890">
        <v>6.6363064999999999E-2</v>
      </c>
      <c r="H890">
        <v>0.208723558</v>
      </c>
      <c r="I890">
        <v>0.56685208200000003</v>
      </c>
      <c r="J890">
        <v>230.5552668</v>
      </c>
      <c r="K890">
        <v>118.31482</v>
      </c>
      <c r="L890">
        <v>101.13252369999999</v>
      </c>
      <c r="M890">
        <v>88.824730099999996</v>
      </c>
      <c r="N890">
        <v>37741.752999999997</v>
      </c>
      <c r="O890">
        <v>30878.69</v>
      </c>
      <c r="P890">
        <v>113619.325</v>
      </c>
      <c r="Q890">
        <v>351323.685</v>
      </c>
      <c r="R890">
        <v>3493.1349719999998</v>
      </c>
      <c r="S890">
        <v>55051807.159999996</v>
      </c>
      <c r="T890">
        <v>15760</v>
      </c>
      <c r="U890">
        <v>54.131999999999998</v>
      </c>
      <c r="V890">
        <v>39103.56381</v>
      </c>
      <c r="W890">
        <v>3.434772E-3</v>
      </c>
      <c r="X890">
        <v>-8.6242355899999996</v>
      </c>
      <c r="Y890">
        <v>-8.6242355899999996</v>
      </c>
      <c r="Z890">
        <v>-10.16106548</v>
      </c>
      <c r="AA890">
        <v>-7.9407072620000001</v>
      </c>
      <c r="AB890">
        <v>112.24044679999901</v>
      </c>
      <c r="AC890">
        <v>0</v>
      </c>
      <c r="AD890">
        <v>0</v>
      </c>
      <c r="AE890">
        <v>0</v>
      </c>
      <c r="AF890">
        <v>4236151.22</v>
      </c>
      <c r="AG890">
        <v>0</v>
      </c>
      <c r="AH890">
        <v>0</v>
      </c>
      <c r="AI890">
        <v>0</v>
      </c>
      <c r="AJ890">
        <v>126.93905559999899</v>
      </c>
      <c r="AK890">
        <v>126.93905559999899</v>
      </c>
      <c r="AL890">
        <v>111.2935892</v>
      </c>
      <c r="AM890">
        <v>96.765437370000001</v>
      </c>
      <c r="AN890">
        <v>118.31482</v>
      </c>
      <c r="AO890">
        <v>118.31482</v>
      </c>
      <c r="AP890">
        <v>101.13252369999999</v>
      </c>
      <c r="AQ890">
        <v>88.824730099999996</v>
      </c>
      <c r="AR890">
        <v>8701559.9309999999</v>
      </c>
      <c r="AS890">
        <v>3653406.648</v>
      </c>
      <c r="AT890">
        <v>11490609.08</v>
      </c>
      <c r="AU890">
        <v>31206231.5</v>
      </c>
      <c r="AV890">
        <v>1.035593414</v>
      </c>
      <c r="AW890">
        <v>1.035593414</v>
      </c>
      <c r="AX890">
        <v>1.0465949269999999</v>
      </c>
      <c r="AY890">
        <v>1.0455174270000001</v>
      </c>
      <c r="AZ890">
        <v>1.036841417</v>
      </c>
      <c r="BA890">
        <v>1.036841417</v>
      </c>
      <c r="BB890">
        <v>1.048839799</v>
      </c>
      <c r="BC890">
        <v>1.042656472</v>
      </c>
      <c r="BD890">
        <v>1.035593414</v>
      </c>
      <c r="BE890">
        <v>1.035593414</v>
      </c>
      <c r="BF890">
        <v>1.0465949269999999</v>
      </c>
      <c r="BG890">
        <v>1.0455174270000001</v>
      </c>
      <c r="BH890">
        <v>0.190756703999999</v>
      </c>
      <c r="BI890">
        <v>0.190756703999999</v>
      </c>
      <c r="BJ890">
        <v>0.19094513299999999</v>
      </c>
      <c r="BK890">
        <v>0.22217258300000001</v>
      </c>
      <c r="BL890">
        <v>0.162760554</v>
      </c>
      <c r="BM890">
        <v>0.162760554</v>
      </c>
      <c r="BN890">
        <v>0.166015943</v>
      </c>
      <c r="BO890">
        <v>0.19972778899999999</v>
      </c>
      <c r="BP890">
        <v>0.190756703999999</v>
      </c>
      <c r="BQ890">
        <v>0.190756703999999</v>
      </c>
      <c r="BR890">
        <v>0.19094513299999999</v>
      </c>
      <c r="BS890">
        <v>0.22217258300000001</v>
      </c>
      <c r="BT890">
        <v>0</v>
      </c>
      <c r="BU890">
        <v>0</v>
      </c>
      <c r="BV890">
        <v>0</v>
      </c>
      <c r="BW890">
        <v>0</v>
      </c>
      <c r="BX890">
        <v>108.0149625</v>
      </c>
      <c r="BY890">
        <v>0</v>
      </c>
      <c r="BZ890">
        <v>0</v>
      </c>
      <c r="CA890">
        <v>0</v>
      </c>
      <c r="CB890">
        <v>4076674.0350000001</v>
      </c>
      <c r="CC890">
        <v>0</v>
      </c>
      <c r="CD890">
        <v>0</v>
      </c>
      <c r="CE890">
        <v>0</v>
      </c>
    </row>
    <row r="891" spans="1:83" x14ac:dyDescent="0.25">
      <c r="A891">
        <v>75</v>
      </c>
      <c r="B891" t="s">
        <v>95</v>
      </c>
      <c r="C891">
        <v>1</v>
      </c>
      <c r="D891">
        <v>2015</v>
      </c>
      <c r="E891">
        <v>2013</v>
      </c>
      <c r="F891">
        <v>0.17066783299999999</v>
      </c>
      <c r="G891">
        <v>5.5899342999999997E-2</v>
      </c>
      <c r="H891">
        <v>0.19367195399999901</v>
      </c>
      <c r="I891">
        <v>0.57976086900000001</v>
      </c>
      <c r="J891">
        <v>241.0809075</v>
      </c>
      <c r="K891">
        <v>88.574046199999998</v>
      </c>
      <c r="L891">
        <v>86.243384610000007</v>
      </c>
      <c r="M891">
        <v>83.079086320000002</v>
      </c>
      <c r="N891">
        <v>35262.815000000002</v>
      </c>
      <c r="O891">
        <v>31436.077000000001</v>
      </c>
      <c r="P891">
        <v>111858.519</v>
      </c>
      <c r="Q891">
        <v>347604.43599999999</v>
      </c>
      <c r="R891">
        <v>3180.5969089999999</v>
      </c>
      <c r="S891">
        <v>49811328.200000003</v>
      </c>
      <c r="T891">
        <v>15661</v>
      </c>
      <c r="U891">
        <v>53.372</v>
      </c>
      <c r="V891">
        <v>40467.497019999901</v>
      </c>
      <c r="W891">
        <v>3.4079559999999902E-3</v>
      </c>
      <c r="X891">
        <v>8.3564205650000005</v>
      </c>
      <c r="Y891">
        <v>8.3564205650000005</v>
      </c>
      <c r="Z891">
        <v>11.00708236</v>
      </c>
      <c r="AA891">
        <v>7.0901660350000002</v>
      </c>
      <c r="AB891">
        <v>152.5068613</v>
      </c>
      <c r="AC891">
        <v>0</v>
      </c>
      <c r="AD891">
        <v>0</v>
      </c>
      <c r="AE891">
        <v>0</v>
      </c>
      <c r="AF891">
        <v>5377821.2369999997</v>
      </c>
      <c r="AG891">
        <v>0</v>
      </c>
      <c r="AH891">
        <v>0</v>
      </c>
      <c r="AI891">
        <v>0</v>
      </c>
      <c r="AJ891">
        <v>80.217625639999994</v>
      </c>
      <c r="AK891">
        <v>80.217625639999994</v>
      </c>
      <c r="AL891">
        <v>75.236302249999994</v>
      </c>
      <c r="AM891">
        <v>75.988920280000002</v>
      </c>
      <c r="AN891">
        <v>88.574046199999998</v>
      </c>
      <c r="AO891">
        <v>88.574046199999998</v>
      </c>
      <c r="AP891">
        <v>86.243384610000007</v>
      </c>
      <c r="AQ891">
        <v>83.079086320000002</v>
      </c>
      <c r="AR891">
        <v>8501191.4419999998</v>
      </c>
      <c r="AS891">
        <v>2784420.537</v>
      </c>
      <c r="AT891">
        <v>9647057.2760000005</v>
      </c>
      <c r="AU891">
        <v>28878658.940000001</v>
      </c>
      <c r="AV891">
        <v>1.035593414</v>
      </c>
      <c r="AW891">
        <v>1.035593414</v>
      </c>
      <c r="AX891">
        <v>1.0465949269999999</v>
      </c>
      <c r="AY891">
        <v>1.0455174270000001</v>
      </c>
      <c r="AZ891">
        <v>1.036841417</v>
      </c>
      <c r="BA891">
        <v>1.036841417</v>
      </c>
      <c r="BB891">
        <v>1.048839799</v>
      </c>
      <c r="BC891">
        <v>1.042656472</v>
      </c>
      <c r="BD891">
        <v>1.035593414</v>
      </c>
      <c r="BE891">
        <v>1.035593414</v>
      </c>
      <c r="BF891">
        <v>1.0465949269999999</v>
      </c>
      <c r="BG891">
        <v>1.0455174270000001</v>
      </c>
      <c r="BH891">
        <v>0.190756703999999</v>
      </c>
      <c r="BI891">
        <v>0.190756703999999</v>
      </c>
      <c r="BJ891">
        <v>0.19094513299999999</v>
      </c>
      <c r="BK891">
        <v>0.22217258300000001</v>
      </c>
      <c r="BL891">
        <v>0.162760554</v>
      </c>
      <c r="BM891">
        <v>0.162760554</v>
      </c>
      <c r="BN891">
        <v>0.166015943</v>
      </c>
      <c r="BO891">
        <v>0.19972778899999999</v>
      </c>
      <c r="BP891">
        <v>0.190756703999999</v>
      </c>
      <c r="BQ891">
        <v>0.190756703999999</v>
      </c>
      <c r="BR891">
        <v>0.19094513299999999</v>
      </c>
      <c r="BS891">
        <v>0.22217258300000001</v>
      </c>
      <c r="BT891">
        <v>0</v>
      </c>
      <c r="BU891">
        <v>0</v>
      </c>
      <c r="BV891">
        <v>0</v>
      </c>
      <c r="BW891">
        <v>0</v>
      </c>
      <c r="BX891">
        <v>124.87115249999999</v>
      </c>
      <c r="BY891">
        <v>0</v>
      </c>
      <c r="BZ891">
        <v>0</v>
      </c>
      <c r="CA891">
        <v>0</v>
      </c>
      <c r="CB891">
        <v>4403308.3499999996</v>
      </c>
      <c r="CC891">
        <v>0</v>
      </c>
      <c r="CD891">
        <v>0</v>
      </c>
      <c r="CE891">
        <v>0</v>
      </c>
    </row>
    <row r="892" spans="1:83" x14ac:dyDescent="0.25">
      <c r="A892">
        <v>76</v>
      </c>
      <c r="B892" t="s">
        <v>95</v>
      </c>
      <c r="C892">
        <v>1</v>
      </c>
      <c r="D892">
        <v>2016</v>
      </c>
      <c r="E892">
        <v>2014</v>
      </c>
      <c r="F892">
        <v>0.17585406399999901</v>
      </c>
      <c r="G892">
        <v>6.9174165999999995E-2</v>
      </c>
      <c r="H892">
        <v>0.19240238000000001</v>
      </c>
      <c r="I892">
        <v>0.56256938899999998</v>
      </c>
      <c r="J892">
        <v>225.09050919999899</v>
      </c>
      <c r="K892">
        <v>98.276350829999998</v>
      </c>
      <c r="L892">
        <v>77.961505829999993</v>
      </c>
      <c r="M892">
        <v>72.945105960000006</v>
      </c>
      <c r="N892">
        <v>35375.872000000003</v>
      </c>
      <c r="O892">
        <v>31871.817999999999</v>
      </c>
      <c r="P892">
        <v>111748.61500000001</v>
      </c>
      <c r="Q892">
        <v>349214.17599999998</v>
      </c>
      <c r="R892">
        <v>2883.1948029999999</v>
      </c>
      <c r="S892">
        <v>45280574.380000003</v>
      </c>
      <c r="T892">
        <v>15705</v>
      </c>
      <c r="U892">
        <v>51.426000000000002</v>
      </c>
      <c r="V892">
        <v>39486.119379999996</v>
      </c>
      <c r="W892">
        <v>3.2744990000000002E-3</v>
      </c>
      <c r="X892">
        <v>7.1923922279999903</v>
      </c>
      <c r="Y892">
        <v>7.1923922279999903</v>
      </c>
      <c r="Z892">
        <v>4.8474231320000003</v>
      </c>
      <c r="AA892">
        <v>3.8074112549999999</v>
      </c>
      <c r="AB892">
        <v>126.81415829999899</v>
      </c>
      <c r="AC892">
        <v>0</v>
      </c>
      <c r="AD892">
        <v>0</v>
      </c>
      <c r="AE892">
        <v>0</v>
      </c>
      <c r="AF892">
        <v>4486161.4330000002</v>
      </c>
      <c r="AG892">
        <v>0</v>
      </c>
      <c r="AH892">
        <v>0</v>
      </c>
      <c r="AI892">
        <v>0</v>
      </c>
      <c r="AJ892">
        <v>91.083958599999903</v>
      </c>
      <c r="AK892">
        <v>91.083958599999903</v>
      </c>
      <c r="AL892">
        <v>73.114082699999997</v>
      </c>
      <c r="AM892">
        <v>69.137694699999997</v>
      </c>
      <c r="AN892">
        <v>98.276350829999998</v>
      </c>
      <c r="AO892">
        <v>98.276350829999998</v>
      </c>
      <c r="AP892">
        <v>77.961505829999993</v>
      </c>
      <c r="AQ892">
        <v>72.945105960000006</v>
      </c>
      <c r="AR892">
        <v>7962773.0410000002</v>
      </c>
      <c r="AS892">
        <v>3132245.9669999899</v>
      </c>
      <c r="AT892">
        <v>8712090.3000000007</v>
      </c>
      <c r="AU892">
        <v>25473465.07</v>
      </c>
      <c r="AV892">
        <v>1.035593414</v>
      </c>
      <c r="AW892">
        <v>1.035593414</v>
      </c>
      <c r="AX892">
        <v>1.0465949269999999</v>
      </c>
      <c r="AY892">
        <v>1.0455174270000001</v>
      </c>
      <c r="AZ892">
        <v>1.036841417</v>
      </c>
      <c r="BA892">
        <v>1.036841417</v>
      </c>
      <c r="BB892">
        <v>1.048839799</v>
      </c>
      <c r="BC892">
        <v>1.042656472</v>
      </c>
      <c r="BD892">
        <v>1.035593414</v>
      </c>
      <c r="BE892">
        <v>1.035593414</v>
      </c>
      <c r="BF892">
        <v>1.0465949269999999</v>
      </c>
      <c r="BG892">
        <v>1.0455174270000001</v>
      </c>
      <c r="BH892">
        <v>0.190756703999999</v>
      </c>
      <c r="BI892">
        <v>0.190756703999999</v>
      </c>
      <c r="BJ892">
        <v>0.19094513299999999</v>
      </c>
      <c r="BK892">
        <v>0.22217258300000001</v>
      </c>
      <c r="BL892">
        <v>0.162760554</v>
      </c>
      <c r="BM892">
        <v>0.162760554</v>
      </c>
      <c r="BN892">
        <v>0.166015943</v>
      </c>
      <c r="BO892">
        <v>0.19972778899999999</v>
      </c>
      <c r="BP892">
        <v>0.190756703999999</v>
      </c>
      <c r="BQ892">
        <v>0.190756703999999</v>
      </c>
      <c r="BR892">
        <v>0.19094513299999999</v>
      </c>
      <c r="BS892">
        <v>0.22217258300000001</v>
      </c>
      <c r="BT892">
        <v>0</v>
      </c>
      <c r="BU892">
        <v>0</v>
      </c>
      <c r="BV892">
        <v>0</v>
      </c>
      <c r="BW892">
        <v>0</v>
      </c>
      <c r="BX892">
        <v>138.7734476</v>
      </c>
      <c r="BY892">
        <v>0</v>
      </c>
      <c r="BZ892">
        <v>0</v>
      </c>
      <c r="CA892">
        <v>0</v>
      </c>
      <c r="CB892">
        <v>4909231.7189999996</v>
      </c>
      <c r="CC892">
        <v>0</v>
      </c>
      <c r="CD892">
        <v>0</v>
      </c>
      <c r="CE892">
        <v>0</v>
      </c>
    </row>
    <row r="893" spans="1:83" x14ac:dyDescent="0.25">
      <c r="A893">
        <v>77</v>
      </c>
      <c r="B893" t="s">
        <v>95</v>
      </c>
      <c r="C893">
        <v>1</v>
      </c>
      <c r="D893">
        <v>2017</v>
      </c>
      <c r="E893">
        <v>2015</v>
      </c>
      <c r="F893">
        <v>0.19419530600000001</v>
      </c>
      <c r="G893">
        <v>5.8162025999999999E-2</v>
      </c>
      <c r="H893">
        <v>0.155591699</v>
      </c>
      <c r="I893">
        <v>0.59205096899999998</v>
      </c>
      <c r="J893">
        <v>218.26131150000001</v>
      </c>
      <c r="K893">
        <v>74.786994590000006</v>
      </c>
      <c r="L893">
        <v>79.64274082</v>
      </c>
      <c r="M893">
        <v>82.324583500000003</v>
      </c>
      <c r="N893">
        <v>35375.872000000003</v>
      </c>
      <c r="O893">
        <v>30921.362999999899</v>
      </c>
      <c r="P893">
        <v>77675.741999999998</v>
      </c>
      <c r="Q893">
        <v>285939.886</v>
      </c>
      <c r="R893">
        <v>2493.7212140000001</v>
      </c>
      <c r="S893">
        <v>39759891.030000001</v>
      </c>
      <c r="T893">
        <v>15944</v>
      </c>
      <c r="U893">
        <v>51.953999999999901</v>
      </c>
      <c r="V893">
        <v>33348.568800000001</v>
      </c>
      <c r="W893">
        <v>3.2585299999999999E-3</v>
      </c>
      <c r="X893">
        <v>1.816658544</v>
      </c>
      <c r="Y893">
        <v>1.816658544</v>
      </c>
      <c r="Z893">
        <v>3.8758456460000001</v>
      </c>
      <c r="AA893">
        <v>3.9881522399999998</v>
      </c>
      <c r="AB893">
        <v>143.47431689999999</v>
      </c>
      <c r="AC893">
        <v>0</v>
      </c>
      <c r="AD893">
        <v>0</v>
      </c>
      <c r="AE893">
        <v>0</v>
      </c>
      <c r="AF893">
        <v>5075529.0690000001</v>
      </c>
      <c r="AG893">
        <v>0</v>
      </c>
      <c r="AH893">
        <v>0</v>
      </c>
      <c r="AI893">
        <v>0</v>
      </c>
      <c r="AJ893">
        <v>72.97033605</v>
      </c>
      <c r="AK893">
        <v>72.97033605</v>
      </c>
      <c r="AL893">
        <v>75.766895180000006</v>
      </c>
      <c r="AM893">
        <v>78.336431259999998</v>
      </c>
      <c r="AN893">
        <v>74.786994590000006</v>
      </c>
      <c r="AO893">
        <v>74.786994590000006</v>
      </c>
      <c r="AP893">
        <v>79.64274082</v>
      </c>
      <c r="AQ893">
        <v>82.324583500000003</v>
      </c>
      <c r="AR893">
        <v>7721184.2170000002</v>
      </c>
      <c r="AS893">
        <v>2312515.807</v>
      </c>
      <c r="AT893">
        <v>6186308.9879999999</v>
      </c>
      <c r="AU893">
        <v>23539882.02</v>
      </c>
      <c r="AV893">
        <v>1.035593414</v>
      </c>
      <c r="AW893">
        <v>1.035593414</v>
      </c>
      <c r="AX893">
        <v>1.0465949269999999</v>
      </c>
      <c r="AY893">
        <v>1.0455174270000001</v>
      </c>
      <c r="AZ893">
        <v>1.036841417</v>
      </c>
      <c r="BA893">
        <v>1.036841417</v>
      </c>
      <c r="BB893">
        <v>1.048839799</v>
      </c>
      <c r="BC893">
        <v>1.042656472</v>
      </c>
      <c r="BD893">
        <v>1.035593414</v>
      </c>
      <c r="BE893">
        <v>1.035593414</v>
      </c>
      <c r="BF893">
        <v>1.0465949269999999</v>
      </c>
      <c r="BG893">
        <v>1.0455174270000001</v>
      </c>
      <c r="BH893">
        <v>0.190756703999999</v>
      </c>
      <c r="BI893">
        <v>0.190756703999999</v>
      </c>
      <c r="BJ893">
        <v>0.19094513299999999</v>
      </c>
      <c r="BK893">
        <v>0.22217258300000001</v>
      </c>
      <c r="BL893">
        <v>0.162760554</v>
      </c>
      <c r="BM893">
        <v>0.162760554</v>
      </c>
      <c r="BN893">
        <v>0.166015943</v>
      </c>
      <c r="BO893">
        <v>0.19972778899999999</v>
      </c>
      <c r="BP893">
        <v>0.190756703999999</v>
      </c>
      <c r="BQ893">
        <v>0.190756703999999</v>
      </c>
      <c r="BR893">
        <v>0.19094513299999999</v>
      </c>
      <c r="BS893">
        <v>0.22217258300000001</v>
      </c>
      <c r="BT893">
        <v>0</v>
      </c>
      <c r="BU893">
        <v>0</v>
      </c>
      <c r="BV893">
        <v>0</v>
      </c>
      <c r="BW893">
        <v>0</v>
      </c>
      <c r="BX893">
        <v>147.0038342</v>
      </c>
      <c r="BY893">
        <v>0</v>
      </c>
      <c r="BZ893">
        <v>0</v>
      </c>
      <c r="CA893">
        <v>0</v>
      </c>
      <c r="CB893">
        <v>5200388.8219999997</v>
      </c>
      <c r="CC893">
        <v>0</v>
      </c>
      <c r="CD893">
        <v>0</v>
      </c>
      <c r="CE893">
        <v>0</v>
      </c>
    </row>
    <row r="894" spans="1:83" x14ac:dyDescent="0.25">
      <c r="A894">
        <v>78</v>
      </c>
      <c r="B894" t="s">
        <v>95</v>
      </c>
      <c r="C894">
        <v>1</v>
      </c>
      <c r="D894">
        <v>2018</v>
      </c>
      <c r="E894">
        <v>2016</v>
      </c>
      <c r="F894">
        <v>0.33340017799999999</v>
      </c>
      <c r="G894">
        <v>0.110779764</v>
      </c>
      <c r="H894">
        <v>0.13999862199999999</v>
      </c>
      <c r="I894">
        <v>0.41582143599999999</v>
      </c>
      <c r="J894">
        <v>220.62565860000001</v>
      </c>
      <c r="K894">
        <v>84.756364439999999</v>
      </c>
      <c r="L894">
        <v>65.206343009999998</v>
      </c>
      <c r="M894">
        <v>62.944182689999998</v>
      </c>
      <c r="N894">
        <v>35375.872000000003</v>
      </c>
      <c r="O894">
        <v>30597.466</v>
      </c>
      <c r="P894">
        <v>50261.015999999901</v>
      </c>
      <c r="Q894">
        <v>154649.53599999999</v>
      </c>
      <c r="R894">
        <v>1446.744993</v>
      </c>
      <c r="S894">
        <v>23409780.73</v>
      </c>
      <c r="T894">
        <v>16181</v>
      </c>
      <c r="U894">
        <v>48.295999999999999</v>
      </c>
      <c r="V894">
        <v>34008.382429999998</v>
      </c>
      <c r="W894">
        <v>2.9847350000000001E-3</v>
      </c>
      <c r="X894">
        <v>9.7427552179999992</v>
      </c>
      <c r="Y894">
        <v>9.7427552179999992</v>
      </c>
      <c r="Z894">
        <v>3.354975874</v>
      </c>
      <c r="AA894">
        <v>2.1370188569999899</v>
      </c>
      <c r="AB894">
        <v>135.86929419999899</v>
      </c>
      <c r="AC894">
        <v>0</v>
      </c>
      <c r="AD894">
        <v>0</v>
      </c>
      <c r="AE894">
        <v>0</v>
      </c>
      <c r="AF894">
        <v>4806494.76</v>
      </c>
      <c r="AG894">
        <v>0</v>
      </c>
      <c r="AH894">
        <v>0</v>
      </c>
      <c r="AI894">
        <v>0</v>
      </c>
      <c r="AJ894">
        <v>75.013609220000006</v>
      </c>
      <c r="AK894">
        <v>75.013609220000006</v>
      </c>
      <c r="AL894">
        <v>61.85136713</v>
      </c>
      <c r="AM894">
        <v>60.80716383</v>
      </c>
      <c r="AN894">
        <v>84.756364439999999</v>
      </c>
      <c r="AO894">
        <v>84.756364439999999</v>
      </c>
      <c r="AP894">
        <v>65.206343009999998</v>
      </c>
      <c r="AQ894">
        <v>62.944182689999998</v>
      </c>
      <c r="AR894">
        <v>7804825.0599999996</v>
      </c>
      <c r="AS894">
        <v>2593329.9789999998</v>
      </c>
      <c r="AT894">
        <v>3277337.0489999899</v>
      </c>
      <c r="AU894">
        <v>9734288.6459999997</v>
      </c>
      <c r="AV894">
        <v>1.035593414</v>
      </c>
      <c r="AW894">
        <v>1.035593414</v>
      </c>
      <c r="AX894">
        <v>1.0465949269999999</v>
      </c>
      <c r="AY894">
        <v>1.0455174270000001</v>
      </c>
      <c r="AZ894">
        <v>1.036841417</v>
      </c>
      <c r="BA894">
        <v>1.036841417</v>
      </c>
      <c r="BB894">
        <v>1.048839799</v>
      </c>
      <c r="BC894">
        <v>1.042656472</v>
      </c>
      <c r="BD894">
        <v>1.035593414</v>
      </c>
      <c r="BE894">
        <v>1.035593414</v>
      </c>
      <c r="BF894">
        <v>1.0465949269999999</v>
      </c>
      <c r="BG894">
        <v>1.0455174270000001</v>
      </c>
      <c r="BH894">
        <v>0.190756703999999</v>
      </c>
      <c r="BI894">
        <v>0.190756703999999</v>
      </c>
      <c r="BJ894">
        <v>0.19094513299999999</v>
      </c>
      <c r="BK894">
        <v>0.22217258300000001</v>
      </c>
      <c r="BL894">
        <v>0.162760554</v>
      </c>
      <c r="BM894">
        <v>0.162760554</v>
      </c>
      <c r="BN894">
        <v>0.166015943</v>
      </c>
      <c r="BO894">
        <v>0.19972778899999999</v>
      </c>
      <c r="BP894">
        <v>0.190756703999999</v>
      </c>
      <c r="BQ894">
        <v>0.190756703999999</v>
      </c>
      <c r="BR894">
        <v>0.19094513299999999</v>
      </c>
      <c r="BS894">
        <v>0.22217258300000001</v>
      </c>
      <c r="BT894">
        <v>0</v>
      </c>
      <c r="BU894">
        <v>0</v>
      </c>
      <c r="BV894">
        <v>0</v>
      </c>
      <c r="BW894">
        <v>0</v>
      </c>
      <c r="BX894">
        <v>155.41779119999899</v>
      </c>
      <c r="BY894">
        <v>0</v>
      </c>
      <c r="BZ894">
        <v>0</v>
      </c>
      <c r="CA894">
        <v>0</v>
      </c>
      <c r="CB894">
        <v>5498039.8889999902</v>
      </c>
      <c r="CC894">
        <v>0</v>
      </c>
      <c r="CD894">
        <v>0</v>
      </c>
      <c r="CE894">
        <v>0</v>
      </c>
    </row>
    <row r="895" spans="1:83" x14ac:dyDescent="0.25">
      <c r="A895">
        <v>79</v>
      </c>
      <c r="B895" t="s">
        <v>95</v>
      </c>
      <c r="C895">
        <v>1</v>
      </c>
      <c r="D895">
        <v>2019</v>
      </c>
      <c r="E895">
        <v>2017</v>
      </c>
      <c r="F895">
        <v>4.9971640000000001E-3</v>
      </c>
      <c r="G895">
        <v>0.228638966</v>
      </c>
      <c r="H895">
        <v>0.23963932199999999</v>
      </c>
      <c r="I895">
        <v>0.52672454800000001</v>
      </c>
      <c r="J895">
        <v>145.3876995</v>
      </c>
      <c r="K895">
        <v>122.7598795</v>
      </c>
      <c r="L895">
        <v>76.732006560000002</v>
      </c>
      <c r="M895">
        <v>54.511842469999998</v>
      </c>
      <c r="N895">
        <v>571.45100000000002</v>
      </c>
      <c r="O895">
        <v>30965.412</v>
      </c>
      <c r="P895">
        <v>51923.575999999899</v>
      </c>
      <c r="Q895">
        <v>160648.16399999999</v>
      </c>
      <c r="R895">
        <v>1011.487484</v>
      </c>
      <c r="S895">
        <v>16625819.779999999</v>
      </c>
      <c r="T895">
        <v>16437</v>
      </c>
      <c r="U895">
        <v>51.097999999999999</v>
      </c>
      <c r="V895">
        <v>33811.901819999999</v>
      </c>
      <c r="W895">
        <v>3.1087179999999999E-3</v>
      </c>
      <c r="X895">
        <v>-6.0798529669999999</v>
      </c>
      <c r="Y895">
        <v>-6.0798529669999999</v>
      </c>
      <c r="Z895">
        <v>-1.420789359</v>
      </c>
      <c r="AA895">
        <v>0.50217620900000004</v>
      </c>
      <c r="AB895">
        <v>22.627820010000001</v>
      </c>
      <c r="AC895">
        <v>0</v>
      </c>
      <c r="AD895">
        <v>0</v>
      </c>
      <c r="AE895">
        <v>0</v>
      </c>
      <c r="AF895">
        <v>12930.69037</v>
      </c>
      <c r="AG895">
        <v>0</v>
      </c>
      <c r="AH895">
        <v>0</v>
      </c>
      <c r="AI895">
        <v>0</v>
      </c>
      <c r="AJ895">
        <v>128.8397324</v>
      </c>
      <c r="AK895">
        <v>128.8397324</v>
      </c>
      <c r="AL895">
        <v>78.152795920000003</v>
      </c>
      <c r="AM895">
        <v>54.009666269999997</v>
      </c>
      <c r="AN895">
        <v>122.7598795</v>
      </c>
      <c r="AO895">
        <v>122.7598795</v>
      </c>
      <c r="AP895">
        <v>76.732006560000002</v>
      </c>
      <c r="AQ895">
        <v>54.511842469999998</v>
      </c>
      <c r="AR895">
        <v>83081.946249999994</v>
      </c>
      <c r="AS895">
        <v>3801310.2450000001</v>
      </c>
      <c r="AT895">
        <v>3984200.1739999899</v>
      </c>
      <c r="AU895">
        <v>8757227.4100000001</v>
      </c>
      <c r="AV895">
        <v>1.035593414</v>
      </c>
      <c r="AW895">
        <v>1.035593414</v>
      </c>
      <c r="AX895">
        <v>1.0465949269999999</v>
      </c>
      <c r="AY895">
        <v>1.0455174270000001</v>
      </c>
      <c r="AZ895">
        <v>1.036841417</v>
      </c>
      <c r="BA895">
        <v>1.036841417</v>
      </c>
      <c r="BB895">
        <v>1.048839799</v>
      </c>
      <c r="BC895">
        <v>1.042656472</v>
      </c>
      <c r="BD895">
        <v>1.035593414</v>
      </c>
      <c r="BE895">
        <v>1.035593414</v>
      </c>
      <c r="BF895">
        <v>1.0465949269999999</v>
      </c>
      <c r="BG895">
        <v>1.0455174270000001</v>
      </c>
      <c r="BH895">
        <v>0.190756703999999</v>
      </c>
      <c r="BI895">
        <v>0.190756703999999</v>
      </c>
      <c r="BJ895">
        <v>0.19094513299999999</v>
      </c>
      <c r="BK895">
        <v>0.22217258300000001</v>
      </c>
      <c r="BL895">
        <v>0.162760554</v>
      </c>
      <c r="BM895">
        <v>0.162760554</v>
      </c>
      <c r="BN895">
        <v>0.166015943</v>
      </c>
      <c r="BO895">
        <v>0.19972778899999999</v>
      </c>
      <c r="BP895">
        <v>0.190756703999999</v>
      </c>
      <c r="BQ895">
        <v>0.190756703999999</v>
      </c>
      <c r="BR895">
        <v>0.19094513299999999</v>
      </c>
      <c r="BS895">
        <v>0.22217258300000001</v>
      </c>
      <c r="BT895">
        <v>0</v>
      </c>
      <c r="BU895">
        <v>0</v>
      </c>
      <c r="BV895">
        <v>0</v>
      </c>
      <c r="BW895">
        <v>0</v>
      </c>
      <c r="BX895">
        <v>150.64252490000001</v>
      </c>
      <c r="BY895">
        <v>0</v>
      </c>
      <c r="BZ895">
        <v>0</v>
      </c>
      <c r="CA895">
        <v>0</v>
      </c>
      <c r="CB895">
        <v>86084.821469999995</v>
      </c>
      <c r="CC895">
        <v>0</v>
      </c>
      <c r="CD895">
        <v>0</v>
      </c>
      <c r="CE895">
        <v>0</v>
      </c>
    </row>
    <row r="896" spans="1:83" x14ac:dyDescent="0.25">
      <c r="A896">
        <v>224</v>
      </c>
      <c r="B896" t="s">
        <v>95</v>
      </c>
      <c r="C896">
        <v>1</v>
      </c>
      <c r="D896">
        <v>2020</v>
      </c>
      <c r="E896">
        <v>2018</v>
      </c>
      <c r="F896" s="1">
        <v>6.9022696885670106E-5</v>
      </c>
      <c r="G896">
        <v>0.182724961644675</v>
      </c>
      <c r="H896">
        <v>0.23683059730466199</v>
      </c>
      <c r="I896">
        <v>0.58037541835377604</v>
      </c>
      <c r="J896">
        <v>283.598343021012</v>
      </c>
      <c r="K896">
        <v>134.78016055179901</v>
      </c>
      <c r="L896">
        <v>107.57728258688</v>
      </c>
      <c r="M896">
        <v>85.538160883201598</v>
      </c>
      <c r="N896">
        <v>10.040913360508201</v>
      </c>
      <c r="O896">
        <v>30720.952769367101</v>
      </c>
      <c r="P896">
        <v>49886.152632389298</v>
      </c>
      <c r="Q896">
        <v>153748.848523989</v>
      </c>
      <c r="R896">
        <v>1376.00289835083</v>
      </c>
      <c r="S896">
        <v>22660149.4907481</v>
      </c>
      <c r="T896">
        <v>16468.0972096109</v>
      </c>
      <c r="U896">
        <v>51.097999999999999</v>
      </c>
      <c r="V896">
        <v>34486.688955233403</v>
      </c>
      <c r="W896">
        <v>3.1028366070896402E-3</v>
      </c>
      <c r="X896">
        <v>4.6324030151727902</v>
      </c>
      <c r="Y896">
        <v>4.6324030151727902</v>
      </c>
      <c r="Z896">
        <v>4.7893941578355204</v>
      </c>
      <c r="AA896">
        <v>3.7239713974804798</v>
      </c>
      <c r="AB896">
        <v>148.81818246921199</v>
      </c>
      <c r="AC896">
        <v>0</v>
      </c>
      <c r="AD896">
        <v>0</v>
      </c>
      <c r="AE896">
        <v>0</v>
      </c>
      <c r="AF896">
        <v>210.74871486785901</v>
      </c>
      <c r="AG896">
        <v>0</v>
      </c>
      <c r="AH896">
        <v>0</v>
      </c>
      <c r="AI896">
        <v>0</v>
      </c>
      <c r="AJ896">
        <v>130.14775753662701</v>
      </c>
      <c r="AK896">
        <v>130.14775753662701</v>
      </c>
      <c r="AL896">
        <v>102.787888429045</v>
      </c>
      <c r="AM896">
        <v>81.814189485721201</v>
      </c>
      <c r="AN896">
        <v>134.78016055179901</v>
      </c>
      <c r="AO896">
        <v>134.78016055179901</v>
      </c>
      <c r="AP896">
        <v>107.57728258688</v>
      </c>
      <c r="AQ896">
        <v>85.538160883201598</v>
      </c>
      <c r="AR896">
        <v>1564.06462968387</v>
      </c>
      <c r="AS896">
        <v>4140574.94655956</v>
      </c>
      <c r="AT896">
        <v>5366616.7389068203</v>
      </c>
      <c r="AU896">
        <v>13151393.740652001</v>
      </c>
      <c r="AV896">
        <v>0.903331791435662</v>
      </c>
      <c r="AW896">
        <v>0.903331791435662</v>
      </c>
      <c r="AX896">
        <v>1.0412561882950599</v>
      </c>
      <c r="AY896">
        <v>1.0396802230753399</v>
      </c>
      <c r="AZ896">
        <v>0.90442040475674501</v>
      </c>
      <c r="BA896">
        <v>0.90442040475674501</v>
      </c>
      <c r="BB896">
        <v>1.0434896090786201</v>
      </c>
      <c r="BC896">
        <v>1.0368352410063699</v>
      </c>
      <c r="BD896">
        <v>0.903331791435662</v>
      </c>
      <c r="BE896">
        <v>0.903331791435662</v>
      </c>
      <c r="BF896">
        <v>1.0412561882950599</v>
      </c>
      <c r="BG896">
        <v>1.0396802230753399</v>
      </c>
      <c r="BH896">
        <v>0.190756703999999</v>
      </c>
      <c r="BI896">
        <v>0.190756703999999</v>
      </c>
      <c r="BJ896">
        <v>0.19094513299999999</v>
      </c>
      <c r="BK896">
        <v>0.22217258300000001</v>
      </c>
      <c r="BL896">
        <v>0.162760554</v>
      </c>
      <c r="BM896">
        <v>0.162760554</v>
      </c>
      <c r="BN896">
        <v>0.166015943</v>
      </c>
      <c r="BO896">
        <v>0.19972778899999999</v>
      </c>
      <c r="BP896">
        <v>0.190756703999999</v>
      </c>
      <c r="BQ896">
        <v>0.190756703999999</v>
      </c>
      <c r="BR896">
        <v>0.19094513299999999</v>
      </c>
      <c r="BS896">
        <v>0.22217258300000001</v>
      </c>
      <c r="BT896">
        <v>0</v>
      </c>
      <c r="BU896">
        <v>0</v>
      </c>
      <c r="BV896">
        <v>0</v>
      </c>
      <c r="BW896">
        <v>0</v>
      </c>
      <c r="BX896">
        <v>158.48481607982299</v>
      </c>
      <c r="BY896">
        <v>0</v>
      </c>
      <c r="BZ896">
        <v>0</v>
      </c>
      <c r="CA896">
        <v>0</v>
      </c>
      <c r="CB896">
        <v>90566.306633631102</v>
      </c>
      <c r="CC896">
        <v>0</v>
      </c>
      <c r="CD896">
        <v>0</v>
      </c>
      <c r="CE896">
        <v>0</v>
      </c>
    </row>
    <row r="897" spans="1:83" x14ac:dyDescent="0.25">
      <c r="A897">
        <v>246</v>
      </c>
      <c r="B897" t="s">
        <v>95</v>
      </c>
      <c r="C897">
        <v>1</v>
      </c>
      <c r="D897">
        <v>2021</v>
      </c>
      <c r="E897">
        <v>2019</v>
      </c>
      <c r="F897">
        <v>1.18130209008943E-4</v>
      </c>
      <c r="G897">
        <v>0.165336359466287</v>
      </c>
      <c r="H897">
        <v>0.242027244716044</v>
      </c>
      <c r="I897">
        <v>0.59251826560865795</v>
      </c>
      <c r="J897">
        <v>258.95086959375601</v>
      </c>
      <c r="K897">
        <v>117.56660696689499</v>
      </c>
      <c r="L897">
        <v>107.028524908525</v>
      </c>
      <c r="M897">
        <v>85.060594775242805</v>
      </c>
      <c r="N897">
        <v>10.040913360508201</v>
      </c>
      <c r="O897">
        <v>31240.76283652</v>
      </c>
      <c r="P897">
        <v>50234.485718548298</v>
      </c>
      <c r="Q897">
        <v>154742.84293185</v>
      </c>
      <c r="R897">
        <v>1346.39644092002</v>
      </c>
      <c r="S897">
        <v>22214535.8565007</v>
      </c>
      <c r="T897">
        <v>16499.253252126098</v>
      </c>
      <c r="U897">
        <v>51.097999999999999</v>
      </c>
      <c r="V897">
        <v>35174.942877407797</v>
      </c>
      <c r="W897">
        <v>3.09696634120418E-3</v>
      </c>
      <c r="X897">
        <v>-12.5811505697315</v>
      </c>
      <c r="Y897">
        <v>-12.5811505697315</v>
      </c>
      <c r="Z897">
        <v>4.2406364794804396</v>
      </c>
      <c r="AA897">
        <v>3.2464052895215998</v>
      </c>
      <c r="AB897">
        <v>141.38426262686099</v>
      </c>
      <c r="AC897">
        <v>0</v>
      </c>
      <c r="AD897">
        <v>0</v>
      </c>
      <c r="AE897">
        <v>0</v>
      </c>
      <c r="AF897">
        <v>1443.7316491215599</v>
      </c>
      <c r="AG897">
        <v>0</v>
      </c>
      <c r="AH897">
        <v>0</v>
      </c>
      <c r="AI897">
        <v>0</v>
      </c>
      <c r="AJ897">
        <v>130.14775753662701</v>
      </c>
      <c r="AK897">
        <v>130.14775753662701</v>
      </c>
      <c r="AL897">
        <v>102.787888429045</v>
      </c>
      <c r="AM897">
        <v>81.814189485721201</v>
      </c>
      <c r="AN897">
        <v>117.56660696689499</v>
      </c>
      <c r="AO897">
        <v>117.56660696689499</v>
      </c>
      <c r="AP897">
        <v>107.028524908525</v>
      </c>
      <c r="AQ897">
        <v>85.060594775242805</v>
      </c>
      <c r="AR897">
        <v>2624.20776376509</v>
      </c>
      <c r="AS897">
        <v>3672870.4857471399</v>
      </c>
      <c r="AT897">
        <v>5376522.9059946397</v>
      </c>
      <c r="AU897">
        <v>13162518.256995101</v>
      </c>
      <c r="AV897">
        <v>0.903331791435662</v>
      </c>
      <c r="AW897">
        <v>0.903331791435662</v>
      </c>
      <c r="AX897">
        <v>1.0422013707778399</v>
      </c>
      <c r="AY897">
        <v>1.04055402944131</v>
      </c>
      <c r="AZ897">
        <v>0.90442040475674501</v>
      </c>
      <c r="BA897">
        <v>0.90442040475674501</v>
      </c>
      <c r="BB897">
        <v>1.0444368189108899</v>
      </c>
      <c r="BC897">
        <v>1.03770665628767</v>
      </c>
      <c r="BD897">
        <v>0.903331791435662</v>
      </c>
      <c r="BE897">
        <v>0.903331791435662</v>
      </c>
      <c r="BF897">
        <v>1.0422013707778399</v>
      </c>
      <c r="BG897">
        <v>1.04055402944131</v>
      </c>
      <c r="BH897">
        <v>0.190756703999999</v>
      </c>
      <c r="BI897">
        <v>0.190756703999999</v>
      </c>
      <c r="BJ897">
        <v>0.19094513299999999</v>
      </c>
      <c r="BK897">
        <v>0.22217258300000001</v>
      </c>
      <c r="BL897">
        <v>0.162760554</v>
      </c>
      <c r="BM897">
        <v>0.162760554</v>
      </c>
      <c r="BN897">
        <v>0.166015943</v>
      </c>
      <c r="BO897">
        <v>0.19972778899999999</v>
      </c>
      <c r="BP897">
        <v>0.190756703999999</v>
      </c>
      <c r="BQ897">
        <v>0.190756703999999</v>
      </c>
      <c r="BR897">
        <v>0.19094513299999999</v>
      </c>
      <c r="BS897">
        <v>0.22217258300000001</v>
      </c>
      <c r="BT897">
        <v>0</v>
      </c>
      <c r="BU897">
        <v>0</v>
      </c>
      <c r="BV897">
        <v>0</v>
      </c>
      <c r="BW897">
        <v>0</v>
      </c>
      <c r="BX897">
        <v>148.81818246921199</v>
      </c>
      <c r="BY897">
        <v>0</v>
      </c>
      <c r="BZ897">
        <v>0</v>
      </c>
      <c r="CA897">
        <v>0</v>
      </c>
      <c r="CB897">
        <v>1494.27047664167</v>
      </c>
      <c r="CC897">
        <v>0</v>
      </c>
      <c r="CD897">
        <v>0</v>
      </c>
      <c r="CE897">
        <v>0</v>
      </c>
    </row>
    <row r="898" spans="1:83" x14ac:dyDescent="0.25">
      <c r="A898">
        <v>268</v>
      </c>
      <c r="B898" t="s">
        <v>95</v>
      </c>
      <c r="C898">
        <v>1</v>
      </c>
      <c r="D898">
        <v>2022</v>
      </c>
      <c r="E898">
        <v>2020</v>
      </c>
      <c r="F898">
        <v>1.14741680528227E-4</v>
      </c>
      <c r="G898">
        <v>0.16516966887444601</v>
      </c>
      <c r="H898">
        <v>0.24207326338301399</v>
      </c>
      <c r="I898">
        <v>0.59264232606200995</v>
      </c>
      <c r="J898">
        <v>254.091354784272</v>
      </c>
      <c r="K898">
        <v>117.56660696689499</v>
      </c>
      <c r="L898">
        <v>107.125678220111</v>
      </c>
      <c r="M898">
        <v>85.132084534842207</v>
      </c>
      <c r="N898">
        <v>10.040913360508201</v>
      </c>
      <c r="O898">
        <v>31365.0773535158</v>
      </c>
      <c r="P898">
        <v>50449.084520964898</v>
      </c>
      <c r="Q898">
        <v>155417.33112661901</v>
      </c>
      <c r="R898">
        <v>1350.56314342108</v>
      </c>
      <c r="S898">
        <v>22325441.146885801</v>
      </c>
      <c r="T898">
        <v>16530.468238851601</v>
      </c>
      <c r="U898">
        <v>51.097999999999999</v>
      </c>
      <c r="V898">
        <v>35876.932344389199</v>
      </c>
      <c r="W898">
        <v>3.0911071812923601E-3</v>
      </c>
      <c r="X898">
        <v>-12.5811505697315</v>
      </c>
      <c r="Y898">
        <v>-12.5811505697315</v>
      </c>
      <c r="Z898">
        <v>4.3377897910659797</v>
      </c>
      <c r="AA898">
        <v>3.31789504912101</v>
      </c>
      <c r="AB898">
        <v>136.52474781737601</v>
      </c>
      <c r="AC898">
        <v>0</v>
      </c>
      <c r="AD898">
        <v>0</v>
      </c>
      <c r="AE898">
        <v>0</v>
      </c>
      <c r="AF898">
        <v>1381.1825210841801</v>
      </c>
      <c r="AG898">
        <v>0</v>
      </c>
      <c r="AH898">
        <v>0</v>
      </c>
      <c r="AI898">
        <v>0</v>
      </c>
      <c r="AJ898">
        <v>130.14775753662701</v>
      </c>
      <c r="AK898">
        <v>130.14775753662701</v>
      </c>
      <c r="AL898">
        <v>102.787888429045</v>
      </c>
      <c r="AM898">
        <v>81.814189485721201</v>
      </c>
      <c r="AN898">
        <v>117.56660696689499</v>
      </c>
      <c r="AO898">
        <v>117.56660696689499</v>
      </c>
      <c r="AP898">
        <v>107.125678220111</v>
      </c>
      <c r="AQ898">
        <v>85.132084534842207</v>
      </c>
      <c r="AR898">
        <v>2561.6586357277101</v>
      </c>
      <c r="AS898">
        <v>3687485.7217070698</v>
      </c>
      <c r="AT898">
        <v>5404392.39489209</v>
      </c>
      <c r="AU898">
        <v>13231001.371650901</v>
      </c>
      <c r="AV898">
        <v>0.903331791435662</v>
      </c>
      <c r="AW898">
        <v>0.903331791435662</v>
      </c>
      <c r="AX898">
        <v>1.04278015985411</v>
      </c>
      <c r="AY898">
        <v>1.0411436488474499</v>
      </c>
      <c r="AZ898">
        <v>0.90442040475674501</v>
      </c>
      <c r="BA898">
        <v>0.90442040475674501</v>
      </c>
      <c r="BB898">
        <v>1.04501684944874</v>
      </c>
      <c r="BC898">
        <v>1.03829466225864</v>
      </c>
      <c r="BD898">
        <v>0.903331791435662</v>
      </c>
      <c r="BE898">
        <v>0.903331791435662</v>
      </c>
      <c r="BF898">
        <v>1.04278015985411</v>
      </c>
      <c r="BG898">
        <v>1.0411436488474499</v>
      </c>
      <c r="BH898">
        <v>0.190756703999999</v>
      </c>
      <c r="BI898">
        <v>0.190756703999999</v>
      </c>
      <c r="BJ898">
        <v>0.19094513299999999</v>
      </c>
      <c r="BK898">
        <v>0.22217258300000001</v>
      </c>
      <c r="BL898">
        <v>0.162760554</v>
      </c>
      <c r="BM898">
        <v>0.162760554</v>
      </c>
      <c r="BN898">
        <v>0.166015943</v>
      </c>
      <c r="BO898">
        <v>0.19972778899999999</v>
      </c>
      <c r="BP898">
        <v>0.190756703999999</v>
      </c>
      <c r="BQ898">
        <v>0.190756703999999</v>
      </c>
      <c r="BR898">
        <v>0.19094513299999999</v>
      </c>
      <c r="BS898">
        <v>0.22217258300000001</v>
      </c>
      <c r="BT898">
        <v>0</v>
      </c>
      <c r="BU898">
        <v>0</v>
      </c>
      <c r="BV898">
        <v>0</v>
      </c>
      <c r="BW898">
        <v>0</v>
      </c>
      <c r="BX898">
        <v>141.38426262686099</v>
      </c>
      <c r="BY898">
        <v>0</v>
      </c>
      <c r="BZ898">
        <v>0</v>
      </c>
      <c r="CA898">
        <v>0</v>
      </c>
      <c r="CB898">
        <v>1419.6271315756601</v>
      </c>
      <c r="CC898">
        <v>0</v>
      </c>
      <c r="CD898">
        <v>0</v>
      </c>
      <c r="CE898">
        <v>0</v>
      </c>
    </row>
    <row r="899" spans="1:83" x14ac:dyDescent="0.25">
      <c r="A899">
        <v>290</v>
      </c>
      <c r="B899" t="s">
        <v>95</v>
      </c>
      <c r="C899">
        <v>1</v>
      </c>
      <c r="D899">
        <v>2023</v>
      </c>
      <c r="E899">
        <v>2021</v>
      </c>
      <c r="F899">
        <v>1.1354961161026E-4</v>
      </c>
      <c r="G899">
        <v>0.16509109440178199</v>
      </c>
      <c r="H899">
        <v>0.24209298940610399</v>
      </c>
      <c r="I899">
        <v>0.59270236658050202</v>
      </c>
      <c r="J899">
        <v>252.669407565467</v>
      </c>
      <c r="K899">
        <v>117.56660696689499</v>
      </c>
      <c r="L899">
        <v>107.18517072710701</v>
      </c>
      <c r="M899">
        <v>85.180323768660699</v>
      </c>
      <c r="N899">
        <v>10.040913360508201</v>
      </c>
      <c r="O899">
        <v>31492.8511171137</v>
      </c>
      <c r="P899">
        <v>50654.709273599503</v>
      </c>
      <c r="Q899">
        <v>156052.12710375199</v>
      </c>
      <c r="R899">
        <v>1354.1485083832399</v>
      </c>
      <c r="S899">
        <v>22427058.606455501</v>
      </c>
      <c r="T899">
        <v>16561.742281303999</v>
      </c>
      <c r="U899">
        <v>51.097999999999999</v>
      </c>
      <c r="V899">
        <v>36592.9314776682</v>
      </c>
      <c r="W899">
        <v>3.0852591063427501E-3</v>
      </c>
      <c r="X899">
        <v>-12.5811505697315</v>
      </c>
      <c r="Y899">
        <v>-12.5811505697315</v>
      </c>
      <c r="Z899">
        <v>4.3972822980616</v>
      </c>
      <c r="AA899">
        <v>3.3661342829395302</v>
      </c>
      <c r="AB899">
        <v>135.102800598572</v>
      </c>
      <c r="AC899">
        <v>0</v>
      </c>
      <c r="AD899">
        <v>0</v>
      </c>
      <c r="AE899">
        <v>0</v>
      </c>
      <c r="AF899">
        <v>1366.1076796800501</v>
      </c>
      <c r="AG899">
        <v>0</v>
      </c>
      <c r="AH899">
        <v>0</v>
      </c>
      <c r="AI899">
        <v>0</v>
      </c>
      <c r="AJ899">
        <v>130.14775753662701</v>
      </c>
      <c r="AK899">
        <v>130.14775753662701</v>
      </c>
      <c r="AL899">
        <v>102.787888429045</v>
      </c>
      <c r="AM899">
        <v>81.814189485721201</v>
      </c>
      <c r="AN899">
        <v>117.56660696689499</v>
      </c>
      <c r="AO899">
        <v>117.56660696689499</v>
      </c>
      <c r="AP899">
        <v>107.18517072710701</v>
      </c>
      <c r="AQ899">
        <v>85.180323768660699</v>
      </c>
      <c r="AR899">
        <v>2546.5837943235802</v>
      </c>
      <c r="AS899">
        <v>3702507.6495526698</v>
      </c>
      <c r="AT899">
        <v>5429433.6616227403</v>
      </c>
      <c r="AU899">
        <v>13292570.711485799</v>
      </c>
      <c r="AV899">
        <v>0.903331791435662</v>
      </c>
      <c r="AW899">
        <v>0.903331791435662</v>
      </c>
      <c r="AX899">
        <v>1.0433326928461299</v>
      </c>
      <c r="AY899">
        <v>1.04169647518519</v>
      </c>
      <c r="AZ899">
        <v>0.90442040475674501</v>
      </c>
      <c r="BA899">
        <v>0.90442040475674501</v>
      </c>
      <c r="BB899">
        <v>1.0455705675848901</v>
      </c>
      <c r="BC899">
        <v>1.0388459758418001</v>
      </c>
      <c r="BD899">
        <v>0.903331791435662</v>
      </c>
      <c r="BE899">
        <v>0.903331791435662</v>
      </c>
      <c r="BF899">
        <v>1.0433326928461299</v>
      </c>
      <c r="BG899">
        <v>1.04169647518519</v>
      </c>
      <c r="BH899">
        <v>0.190756703999999</v>
      </c>
      <c r="BI899">
        <v>0.190756703999999</v>
      </c>
      <c r="BJ899">
        <v>0.19094513299999999</v>
      </c>
      <c r="BK899">
        <v>0.22217258300000001</v>
      </c>
      <c r="BL899">
        <v>0.162760554</v>
      </c>
      <c r="BM899">
        <v>0.162760554</v>
      </c>
      <c r="BN899">
        <v>0.166015943</v>
      </c>
      <c r="BO899">
        <v>0.19972778899999999</v>
      </c>
      <c r="BP899">
        <v>0.190756703999999</v>
      </c>
      <c r="BQ899">
        <v>0.190756703999999</v>
      </c>
      <c r="BR899">
        <v>0.19094513299999999</v>
      </c>
      <c r="BS899">
        <v>0.22217258300000001</v>
      </c>
      <c r="BT899">
        <v>0</v>
      </c>
      <c r="BU899">
        <v>0</v>
      </c>
      <c r="BV899">
        <v>0</v>
      </c>
      <c r="BW899">
        <v>0</v>
      </c>
      <c r="BX899">
        <v>136.52474781737601</v>
      </c>
      <c r="BY899">
        <v>0</v>
      </c>
      <c r="BZ899">
        <v>0</v>
      </c>
      <c r="CA899">
        <v>0</v>
      </c>
      <c r="CB899">
        <v>1370.83316439952</v>
      </c>
      <c r="CC899">
        <v>0</v>
      </c>
      <c r="CD899">
        <v>0</v>
      </c>
      <c r="CE899">
        <v>0</v>
      </c>
    </row>
    <row r="900" spans="1:83" x14ac:dyDescent="0.25">
      <c r="A900">
        <v>312</v>
      </c>
      <c r="B900" t="s">
        <v>95</v>
      </c>
      <c r="C900">
        <v>1</v>
      </c>
      <c r="D900">
        <v>2024</v>
      </c>
      <c r="E900">
        <v>2022</v>
      </c>
      <c r="F900" s="1">
        <v>5.1054967141573102E-5</v>
      </c>
      <c r="G900">
        <v>0.15618245381917301</v>
      </c>
      <c r="H900">
        <v>0.235665165415362</v>
      </c>
      <c r="I900">
        <v>0.60810132579832299</v>
      </c>
      <c r="J900">
        <v>144.67318092155099</v>
      </c>
      <c r="K900">
        <v>144.67318092155099</v>
      </c>
      <c r="L900">
        <v>134.34853838129999</v>
      </c>
      <c r="M900">
        <v>112.332126762065</v>
      </c>
      <c r="N900">
        <v>10.040913360508201</v>
      </c>
      <c r="O900">
        <v>30716.198149365398</v>
      </c>
      <c r="P900">
        <v>49909.784607803602</v>
      </c>
      <c r="Q900">
        <v>154026.41881051299</v>
      </c>
      <c r="R900">
        <v>1714.7324239888101</v>
      </c>
      <c r="S900">
        <v>28452684.558474101</v>
      </c>
      <c r="T900">
        <v>16593.075491211301</v>
      </c>
      <c r="U900">
        <v>51.097999999999999</v>
      </c>
      <c r="V900">
        <v>37323.219869402601</v>
      </c>
      <c r="W900">
        <v>3.0794220953836802E-3</v>
      </c>
      <c r="X900">
        <v>-12.5811505697315</v>
      </c>
      <c r="Y900">
        <v>-12.5811505697315</v>
      </c>
      <c r="Z900">
        <v>4.4540759975984203</v>
      </c>
      <c r="AA900">
        <v>3.4113633216879302</v>
      </c>
      <c r="AB900">
        <v>27.106573954656199</v>
      </c>
      <c r="AC900">
        <v>27.106573954656199</v>
      </c>
      <c r="AD900">
        <v>27.106573954656199</v>
      </c>
      <c r="AE900">
        <v>27.106573954656199</v>
      </c>
      <c r="AF900">
        <v>272.17476057891298</v>
      </c>
      <c r="AG900">
        <v>853663.29784902197</v>
      </c>
      <c r="AH900">
        <v>1373075.6230764301</v>
      </c>
      <c r="AI900">
        <v>4230038.5241192896</v>
      </c>
      <c r="AJ900">
        <v>130.14775753662701</v>
      </c>
      <c r="AK900">
        <v>130.14775753662701</v>
      </c>
      <c r="AL900">
        <v>102.787888429045</v>
      </c>
      <c r="AM900">
        <v>81.814189485721201</v>
      </c>
      <c r="AN900">
        <v>117.56660696689499</v>
      </c>
      <c r="AO900">
        <v>117.56660696689499</v>
      </c>
      <c r="AP900">
        <v>107.24196442664299</v>
      </c>
      <c r="AQ900">
        <v>85.225552807409102</v>
      </c>
      <c r="AR900">
        <v>1452.6508752224399</v>
      </c>
      <c r="AS900">
        <v>4443810.0920853904</v>
      </c>
      <c r="AT900">
        <v>6705306.6129839197</v>
      </c>
      <c r="AU900">
        <v>17302115.202529501</v>
      </c>
      <c r="AV900">
        <v>0.903331791435662</v>
      </c>
      <c r="AW900">
        <v>0.903331791435662</v>
      </c>
      <c r="AX900">
        <v>1.0413380796121701</v>
      </c>
      <c r="AY900">
        <v>1.0399385849235301</v>
      </c>
      <c r="AZ900">
        <v>0.90442040475674501</v>
      </c>
      <c r="BA900">
        <v>0.90442040475674501</v>
      </c>
      <c r="BB900">
        <v>1.0435716760468099</v>
      </c>
      <c r="BC900">
        <v>1.03709289587292</v>
      </c>
      <c r="BD900">
        <v>0.903331791435662</v>
      </c>
      <c r="BE900">
        <v>0.903331791435662</v>
      </c>
      <c r="BF900">
        <v>1.0413380796121701</v>
      </c>
      <c r="BG900">
        <v>1.0399385849235301</v>
      </c>
      <c r="BH900">
        <v>0.190756703999999</v>
      </c>
      <c r="BI900">
        <v>0.190756703999999</v>
      </c>
      <c r="BJ900">
        <v>0.19094513299999999</v>
      </c>
      <c r="BK900">
        <v>0.22217258300000001</v>
      </c>
      <c r="BL900">
        <v>0.162760554</v>
      </c>
      <c r="BM900">
        <v>0.162760554</v>
      </c>
      <c r="BN900">
        <v>0.166015943</v>
      </c>
      <c r="BO900">
        <v>0.19972778899999999</v>
      </c>
      <c r="BP900">
        <v>0.190756703999999</v>
      </c>
      <c r="BQ900">
        <v>0.190756703999999</v>
      </c>
      <c r="BR900">
        <v>0.19094513299999999</v>
      </c>
      <c r="BS900">
        <v>0.22217258300000001</v>
      </c>
      <c r="BT900">
        <v>0</v>
      </c>
      <c r="BU900">
        <v>0</v>
      </c>
      <c r="BV900">
        <v>0</v>
      </c>
      <c r="BW900">
        <v>0</v>
      </c>
      <c r="BX900">
        <v>27.106573954656199</v>
      </c>
      <c r="BY900">
        <v>27.106573954656199</v>
      </c>
      <c r="BZ900">
        <v>27.106573954656199</v>
      </c>
      <c r="CA900">
        <v>27.106573954656199</v>
      </c>
      <c r="CB900">
        <v>272.17476057891298</v>
      </c>
      <c r="CC900">
        <v>853663.29784902197</v>
      </c>
      <c r="CD900">
        <v>1373075.6230764301</v>
      </c>
      <c r="CE900">
        <v>4230038.5241192896</v>
      </c>
    </row>
    <row r="901" spans="1:83" x14ac:dyDescent="0.25">
      <c r="A901">
        <v>334</v>
      </c>
      <c r="B901" t="s">
        <v>95</v>
      </c>
      <c r="C901">
        <v>1</v>
      </c>
      <c r="D901">
        <v>2025</v>
      </c>
      <c r="E901">
        <v>2023</v>
      </c>
      <c r="F901" s="1">
        <v>8.7403231898268698E-5</v>
      </c>
      <c r="G901">
        <v>0.15641244683666</v>
      </c>
      <c r="H901">
        <v>0.235640286468695</v>
      </c>
      <c r="I901">
        <v>0.60785986346274601</v>
      </c>
      <c r="J901">
        <v>144.29024378532</v>
      </c>
      <c r="K901">
        <v>144.29024378532</v>
      </c>
      <c r="L901">
        <v>133.76057916251699</v>
      </c>
      <c r="M901">
        <v>111.805369258871</v>
      </c>
      <c r="N901">
        <v>17.239395442958401</v>
      </c>
      <c r="O901">
        <v>30850.7587723574</v>
      </c>
      <c r="P901">
        <v>50136.372531503097</v>
      </c>
      <c r="Q901">
        <v>154729.21245418099</v>
      </c>
      <c r="R901">
        <v>1711.9211258160999</v>
      </c>
      <c r="S901">
        <v>28459777.941292401</v>
      </c>
      <c r="T901">
        <v>16624.467980512301</v>
      </c>
      <c r="U901">
        <v>51.097999999999999</v>
      </c>
      <c r="V901">
        <v>38068.082691595802</v>
      </c>
      <c r="W901">
        <v>3.0735961274831599E-3</v>
      </c>
      <c r="X901">
        <v>-12.5811505697315</v>
      </c>
      <c r="Y901">
        <v>-12.5811505697315</v>
      </c>
      <c r="Z901">
        <v>4.2490539150476696</v>
      </c>
      <c r="AA901">
        <v>3.2675429547255401</v>
      </c>
      <c r="AB901">
        <v>26.723636818424701</v>
      </c>
      <c r="AC901">
        <v>26.723636818424701</v>
      </c>
      <c r="AD901">
        <v>26.723636818424701</v>
      </c>
      <c r="AE901">
        <v>26.723636818424701</v>
      </c>
      <c r="AF901">
        <v>268.32972197149098</v>
      </c>
      <c r="AG901">
        <v>820848.52378641197</v>
      </c>
      <c r="AH901">
        <v>1333770.9575447401</v>
      </c>
      <c r="AI901">
        <v>4116146.0767347398</v>
      </c>
      <c r="AJ901">
        <v>130.14775753662701</v>
      </c>
      <c r="AK901">
        <v>130.14775753662701</v>
      </c>
      <c r="AL901">
        <v>102.787888429045</v>
      </c>
      <c r="AM901">
        <v>81.814189485721201</v>
      </c>
      <c r="AN901">
        <v>117.56660696689499</v>
      </c>
      <c r="AO901">
        <v>117.56660696689499</v>
      </c>
      <c r="AP901">
        <v>107.03694234409301</v>
      </c>
      <c r="AQ901">
        <v>85.0817324404467</v>
      </c>
      <c r="AR901">
        <v>2487.4765711760101</v>
      </c>
      <c r="AS901">
        <v>4451463.5042255698</v>
      </c>
      <c r="AT901">
        <v>6706270.2269216003</v>
      </c>
      <c r="AU901">
        <v>17299556.7335741</v>
      </c>
      <c r="AV901">
        <v>0.91236510935001802</v>
      </c>
      <c r="AW901">
        <v>0.91236510935001802</v>
      </c>
      <c r="AX901">
        <v>1.0419526705701101</v>
      </c>
      <c r="AY901">
        <v>1.04055544072191</v>
      </c>
      <c r="AZ901">
        <v>0.91346460880431302</v>
      </c>
      <c r="BA901">
        <v>0.91346460880431302</v>
      </c>
      <c r="BB901">
        <v>1.04418758525883</v>
      </c>
      <c r="BC901">
        <v>1.03770806370644</v>
      </c>
      <c r="BD901">
        <v>0.91236510935001802</v>
      </c>
      <c r="BE901">
        <v>0.91236510935001802</v>
      </c>
      <c r="BF901">
        <v>1.0419526705701101</v>
      </c>
      <c r="BG901">
        <v>1.04055544072191</v>
      </c>
      <c r="BH901">
        <v>0.190756703999999</v>
      </c>
      <c r="BI901">
        <v>0.190756703999999</v>
      </c>
      <c r="BJ901">
        <v>0.19094513299999999</v>
      </c>
      <c r="BK901">
        <v>0.22217258300000001</v>
      </c>
      <c r="BL901">
        <v>0.162760554</v>
      </c>
      <c r="BM901">
        <v>0.162760554</v>
      </c>
      <c r="BN901">
        <v>0.166015943</v>
      </c>
      <c r="BO901">
        <v>0.19972778899999999</v>
      </c>
      <c r="BP901">
        <v>0.190756703999999</v>
      </c>
      <c r="BQ901">
        <v>0.190756703999999</v>
      </c>
      <c r="BR901">
        <v>0.19094513299999999</v>
      </c>
      <c r="BS901">
        <v>0.22217258300000001</v>
      </c>
      <c r="BT901">
        <v>0</v>
      </c>
      <c r="BU901">
        <v>0</v>
      </c>
      <c r="BV901">
        <v>0</v>
      </c>
      <c r="BW901">
        <v>0</v>
      </c>
      <c r="BX901">
        <v>26.723636818424701</v>
      </c>
      <c r="BY901">
        <v>26.723636818424701</v>
      </c>
      <c r="BZ901">
        <v>26.723636818424701</v>
      </c>
      <c r="CA901">
        <v>26.723636818424701</v>
      </c>
      <c r="CB901">
        <v>268.32972197149098</v>
      </c>
      <c r="CC901">
        <v>820848.52378641197</v>
      </c>
      <c r="CD901">
        <v>1333770.9575447401</v>
      </c>
      <c r="CE901">
        <v>4116146.0767347398</v>
      </c>
    </row>
    <row r="902" spans="1:83" x14ac:dyDescent="0.25">
      <c r="A902">
        <v>356</v>
      </c>
      <c r="B902" t="s">
        <v>95</v>
      </c>
      <c r="C902">
        <v>1</v>
      </c>
      <c r="D902">
        <v>2026</v>
      </c>
      <c r="E902">
        <v>2024</v>
      </c>
      <c r="F902" s="1">
        <v>2.5244575245806099E-4</v>
      </c>
      <c r="G902">
        <v>0.15749630146143101</v>
      </c>
      <c r="H902">
        <v>0.23549940904239</v>
      </c>
      <c r="I902">
        <v>0.60675184374372004</v>
      </c>
      <c r="J902">
        <v>144.60262689133199</v>
      </c>
      <c r="K902">
        <v>144.60262689133199</v>
      </c>
      <c r="L902">
        <v>132.960468705675</v>
      </c>
      <c r="M902">
        <v>110.99255385238899</v>
      </c>
      <c r="N902">
        <v>49.644124852614098</v>
      </c>
      <c r="O902">
        <v>30972.064205655999</v>
      </c>
      <c r="P902">
        <v>50366.672293155898</v>
      </c>
      <c r="Q902">
        <v>155450.89767543701</v>
      </c>
      <c r="R902">
        <v>1707.29021506087</v>
      </c>
      <c r="S902">
        <v>28436489.002134599</v>
      </c>
      <c r="T902">
        <v>16655.919861358099</v>
      </c>
      <c r="U902">
        <v>51.097999999999999</v>
      </c>
      <c r="V902">
        <v>38827.810807454101</v>
      </c>
      <c r="W902">
        <v>3.06778118174878E-3</v>
      </c>
      <c r="X902">
        <v>-11.405484500062601</v>
      </c>
      <c r="Y902">
        <v>-11.405484500062601</v>
      </c>
      <c r="Z902">
        <v>4.3122264218619302</v>
      </c>
      <c r="AA902">
        <v>3.3180105118998702</v>
      </c>
      <c r="AB902">
        <v>25.860353854767901</v>
      </c>
      <c r="AC902">
        <v>25.860353854767901</v>
      </c>
      <c r="AD902">
        <v>25.860353854767901</v>
      </c>
      <c r="AE902">
        <v>25.860353854767901</v>
      </c>
      <c r="AF902">
        <v>445.81686639717998</v>
      </c>
      <c r="AG902">
        <v>797811.53854125098</v>
      </c>
      <c r="AH902">
        <v>1296544.3346591301</v>
      </c>
      <c r="AI902">
        <v>4001352.1857346902</v>
      </c>
      <c r="AJ902">
        <v>130.14775753662701</v>
      </c>
      <c r="AK902">
        <v>130.14775753662701</v>
      </c>
      <c r="AL902">
        <v>102.787888429045</v>
      </c>
      <c r="AM902">
        <v>81.814189485721201</v>
      </c>
      <c r="AN902">
        <v>118.742273036564</v>
      </c>
      <c r="AO902">
        <v>118.742273036564</v>
      </c>
      <c r="AP902">
        <v>107.100114850907</v>
      </c>
      <c r="AQ902">
        <v>85.132199997621001</v>
      </c>
      <c r="AR902">
        <v>7178.6708634092902</v>
      </c>
      <c r="AS902">
        <v>4478641.8443848798</v>
      </c>
      <c r="AT902">
        <v>6696776.3552431604</v>
      </c>
      <c r="AU902">
        <v>17253892.131643198</v>
      </c>
      <c r="AV902">
        <v>0.92148876044351802</v>
      </c>
      <c r="AW902">
        <v>0.92148876044351802</v>
      </c>
      <c r="AX902">
        <v>1.04257487331722</v>
      </c>
      <c r="AY902">
        <v>1.04118637492821</v>
      </c>
      <c r="AZ902">
        <v>0.92259925489235595</v>
      </c>
      <c r="BA902">
        <v>0.92259925489235595</v>
      </c>
      <c r="BB902">
        <v>1.04481112258677</v>
      </c>
      <c r="BC902">
        <v>1.03833727142371</v>
      </c>
      <c r="BD902">
        <v>0.92148876044351802</v>
      </c>
      <c r="BE902">
        <v>0.92148876044351802</v>
      </c>
      <c r="BF902">
        <v>1.04257487331722</v>
      </c>
      <c r="BG902">
        <v>1.04118637492821</v>
      </c>
      <c r="BH902">
        <v>0.190756703999999</v>
      </c>
      <c r="BI902">
        <v>0.190756703999999</v>
      </c>
      <c r="BJ902">
        <v>0.19094513299999999</v>
      </c>
      <c r="BK902">
        <v>0.22217258300000001</v>
      </c>
      <c r="BL902">
        <v>0.162760554</v>
      </c>
      <c r="BM902">
        <v>0.162760554</v>
      </c>
      <c r="BN902">
        <v>0.166015943</v>
      </c>
      <c r="BO902">
        <v>0.19972778899999999</v>
      </c>
      <c r="BP902">
        <v>0.190756703999999</v>
      </c>
      <c r="BQ902">
        <v>0.190756703999999</v>
      </c>
      <c r="BR902">
        <v>0.19094513299999999</v>
      </c>
      <c r="BS902">
        <v>0.22217258300000001</v>
      </c>
      <c r="BT902">
        <v>0</v>
      </c>
      <c r="BU902">
        <v>0</v>
      </c>
      <c r="BV902">
        <v>0</v>
      </c>
      <c r="BW902">
        <v>0</v>
      </c>
      <c r="BX902">
        <v>25.860353854767901</v>
      </c>
      <c r="BY902">
        <v>25.860353854767901</v>
      </c>
      <c r="BZ902">
        <v>25.860353854767901</v>
      </c>
      <c r="CA902">
        <v>25.860353854767901</v>
      </c>
      <c r="CB902">
        <v>445.81686639717998</v>
      </c>
      <c r="CC902">
        <v>797811.53854125098</v>
      </c>
      <c r="CD902">
        <v>1296544.3346591301</v>
      </c>
      <c r="CE902">
        <v>4001352.1857346902</v>
      </c>
    </row>
    <row r="903" spans="1:83" x14ac:dyDescent="0.25">
      <c r="A903">
        <v>378</v>
      </c>
      <c r="B903" t="s">
        <v>95</v>
      </c>
      <c r="C903">
        <v>1</v>
      </c>
      <c r="D903">
        <v>2027</v>
      </c>
      <c r="E903">
        <v>2025</v>
      </c>
      <c r="F903">
        <v>4.1781041806443101E-4</v>
      </c>
      <c r="G903">
        <v>0.158582619498325</v>
      </c>
      <c r="H903">
        <v>0.23533832787869999</v>
      </c>
      <c r="I903">
        <v>0.60566124220490902</v>
      </c>
      <c r="J903">
        <v>145.01215655216399</v>
      </c>
      <c r="K903">
        <v>145.01215655216399</v>
      </c>
      <c r="L903">
        <v>132.246530542691</v>
      </c>
      <c r="M903">
        <v>110.26628015356199</v>
      </c>
      <c r="N903">
        <v>81.915893748397096</v>
      </c>
      <c r="O903">
        <v>31091.701995722</v>
      </c>
      <c r="P903">
        <v>50594.312223077199</v>
      </c>
      <c r="Q903">
        <v>156163.804005735</v>
      </c>
      <c r="R903">
        <v>1703.74200542987</v>
      </c>
      <c r="S903">
        <v>28431077.5767233</v>
      </c>
      <c r="T903">
        <v>16687.431246111501</v>
      </c>
      <c r="U903">
        <v>51.097999999999999</v>
      </c>
      <c r="V903">
        <v>39602.700884966704</v>
      </c>
      <c r="W903">
        <v>3.0619772373276901E-3</v>
      </c>
      <c r="X903">
        <v>-10.2180617696969</v>
      </c>
      <c r="Y903">
        <v>-10.2180617696969</v>
      </c>
      <c r="Z903">
        <v>4.3761813284119704</v>
      </c>
      <c r="AA903">
        <v>3.36962988260687</v>
      </c>
      <c r="AB903">
        <v>25.082460785234499</v>
      </c>
      <c r="AC903">
        <v>25.082460785234499</v>
      </c>
      <c r="AD903">
        <v>25.082460785234499</v>
      </c>
      <c r="AE903">
        <v>25.082460785234499</v>
      </c>
      <c r="AF903">
        <v>1245.19681483298</v>
      </c>
      <c r="AG903">
        <v>776855.58587613504</v>
      </c>
      <c r="AH903">
        <v>1263320.08267584</v>
      </c>
      <c r="AI903">
        <v>3899091.04497367</v>
      </c>
      <c r="AJ903">
        <v>130.14775753662701</v>
      </c>
      <c r="AK903">
        <v>130.14775753662701</v>
      </c>
      <c r="AL903">
        <v>102.787888429045</v>
      </c>
      <c r="AM903">
        <v>81.814189485721201</v>
      </c>
      <c r="AN903">
        <v>119.92969576693</v>
      </c>
      <c r="AO903">
        <v>119.92969576693</v>
      </c>
      <c r="AP903">
        <v>107.164069757457</v>
      </c>
      <c r="AQ903">
        <v>85.183819368328002</v>
      </c>
      <c r="AR903">
        <v>11878.800408353</v>
      </c>
      <c r="AS903">
        <v>4508674.7572768899</v>
      </c>
      <c r="AT903">
        <v>6690922.2566956803</v>
      </c>
      <c r="AU903">
        <v>17219601.762342401</v>
      </c>
      <c r="AV903">
        <v>0.93070364804795402</v>
      </c>
      <c r="AW903">
        <v>0.93070364804795402</v>
      </c>
      <c r="AX903">
        <v>1.04318744341245</v>
      </c>
      <c r="AY903">
        <v>1.0418071168341401</v>
      </c>
      <c r="AZ903">
        <v>0.93182524744127904</v>
      </c>
      <c r="BA903">
        <v>0.93182524744127904</v>
      </c>
      <c r="BB903">
        <v>1.0454250066014701</v>
      </c>
      <c r="BC903">
        <v>1.0389563147308301</v>
      </c>
      <c r="BD903">
        <v>0.93070364804795402</v>
      </c>
      <c r="BE903">
        <v>0.93070364804795402</v>
      </c>
      <c r="BF903">
        <v>1.04318744341245</v>
      </c>
      <c r="BG903">
        <v>1.0418071168341401</v>
      </c>
      <c r="BH903">
        <v>0.190756703999999</v>
      </c>
      <c r="BI903">
        <v>0.190756703999999</v>
      </c>
      <c r="BJ903">
        <v>0.19094513299999999</v>
      </c>
      <c r="BK903">
        <v>0.22217258300000001</v>
      </c>
      <c r="BL903">
        <v>0.162760554</v>
      </c>
      <c r="BM903">
        <v>0.162760554</v>
      </c>
      <c r="BN903">
        <v>0.166015943</v>
      </c>
      <c r="BO903">
        <v>0.19972778899999999</v>
      </c>
      <c r="BP903">
        <v>0.190756703999999</v>
      </c>
      <c r="BQ903">
        <v>0.190756703999999</v>
      </c>
      <c r="BR903">
        <v>0.19094513299999999</v>
      </c>
      <c r="BS903">
        <v>0.22217258300000001</v>
      </c>
      <c r="BT903">
        <v>0</v>
      </c>
      <c r="BU903">
        <v>0</v>
      </c>
      <c r="BV903">
        <v>0</v>
      </c>
      <c r="BW903">
        <v>0</v>
      </c>
      <c r="BX903">
        <v>25.082460785234499</v>
      </c>
      <c r="BY903">
        <v>25.082460785234499</v>
      </c>
      <c r="BZ903">
        <v>25.082460785234499</v>
      </c>
      <c r="CA903">
        <v>25.082460785234499</v>
      </c>
      <c r="CB903">
        <v>1245.19681483298</v>
      </c>
      <c r="CC903">
        <v>776855.58587613504</v>
      </c>
      <c r="CD903">
        <v>1263320.08267584</v>
      </c>
      <c r="CE903">
        <v>3899091.04497367</v>
      </c>
    </row>
    <row r="904" spans="1:83" x14ac:dyDescent="0.25">
      <c r="A904">
        <v>400</v>
      </c>
      <c r="B904" t="s">
        <v>95</v>
      </c>
      <c r="C904">
        <v>1</v>
      </c>
      <c r="D904">
        <v>2028</v>
      </c>
      <c r="E904">
        <v>2026</v>
      </c>
      <c r="F904" s="1">
        <v>5.8383101755704202E-4</v>
      </c>
      <c r="G904">
        <v>0.15967337408360699</v>
      </c>
      <c r="H904">
        <v>0.23515903087530499</v>
      </c>
      <c r="I904">
        <v>0.60458376402352998</v>
      </c>
      <c r="J904">
        <v>145.50855150737701</v>
      </c>
      <c r="K904">
        <v>145.50855150737701</v>
      </c>
      <c r="L904">
        <v>131.60659332683801</v>
      </c>
      <c r="M904">
        <v>109.614163647019</v>
      </c>
      <c r="N904">
        <v>114.11610815193799</v>
      </c>
      <c r="O904">
        <v>31209.893750000301</v>
      </c>
      <c r="P904">
        <v>50819.7260258565</v>
      </c>
      <c r="Q904">
        <v>156869.35492557299</v>
      </c>
      <c r="R904">
        <v>1701.1317445366001</v>
      </c>
      <c r="S904">
        <v>28441225.459943</v>
      </c>
      <c r="T904">
        <v>16719.0022473483</v>
      </c>
      <c r="U904">
        <v>51.097999999999999</v>
      </c>
      <c r="V904">
        <v>40393.0555127525</v>
      </c>
      <c r="W904">
        <v>3.0561842734064602E-3</v>
      </c>
      <c r="X904">
        <v>-9.0187648120276602</v>
      </c>
      <c r="Y904">
        <v>-9.0187648120276602</v>
      </c>
      <c r="Z904">
        <v>4.43914611501528</v>
      </c>
      <c r="AA904">
        <v>3.4204153785204299</v>
      </c>
      <c r="AB904">
        <v>24.379558782778201</v>
      </c>
      <c r="AC904">
        <v>24.379558782778201</v>
      </c>
      <c r="AD904">
        <v>24.379558782778201</v>
      </c>
      <c r="AE904">
        <v>24.379558782778201</v>
      </c>
      <c r="AF904">
        <v>1997.0733468828601</v>
      </c>
      <c r="AG904">
        <v>758001.97646132903</v>
      </c>
      <c r="AH904">
        <v>1233467.0089167401</v>
      </c>
      <c r="AI904">
        <v>3807204.6395000801</v>
      </c>
      <c r="AJ904">
        <v>130.14775753662701</v>
      </c>
      <c r="AK904">
        <v>130.14775753662701</v>
      </c>
      <c r="AL904">
        <v>102.787888429045</v>
      </c>
      <c r="AM904">
        <v>81.814189485721201</v>
      </c>
      <c r="AN904">
        <v>121.128992724599</v>
      </c>
      <c r="AO904">
        <v>121.128992724599</v>
      </c>
      <c r="AP904">
        <v>107.22703454406</v>
      </c>
      <c r="AQ904">
        <v>85.234604864241604</v>
      </c>
      <c r="AR904">
        <v>16604.8696008478</v>
      </c>
      <c r="AS904">
        <v>4541306.4322617101</v>
      </c>
      <c r="AT904">
        <v>6688211.0160662699</v>
      </c>
      <c r="AU904">
        <v>17195103.142014202</v>
      </c>
      <c r="AV904">
        <v>0.94001068452843295</v>
      </c>
      <c r="AW904">
        <v>0.94001068452843295</v>
      </c>
      <c r="AX904">
        <v>1.04379164868729</v>
      </c>
      <c r="AY904">
        <v>1.0424190143007399</v>
      </c>
      <c r="AZ904">
        <v>0.94114349991569202</v>
      </c>
      <c r="BA904">
        <v>0.94114349991569202</v>
      </c>
      <c r="BB904">
        <v>1.0460305078538299</v>
      </c>
      <c r="BC904">
        <v>1.0395665378005401</v>
      </c>
      <c r="BD904">
        <v>0.94001068452843295</v>
      </c>
      <c r="BE904">
        <v>0.94001068452843295</v>
      </c>
      <c r="BF904">
        <v>1.04379164868729</v>
      </c>
      <c r="BG904">
        <v>1.0424190143007399</v>
      </c>
      <c r="BH904">
        <v>0.190756703999999</v>
      </c>
      <c r="BI904">
        <v>0.190756703999999</v>
      </c>
      <c r="BJ904">
        <v>0.19094513299999999</v>
      </c>
      <c r="BK904">
        <v>0.22217258300000001</v>
      </c>
      <c r="BL904">
        <v>0.162760554</v>
      </c>
      <c r="BM904">
        <v>0.162760554</v>
      </c>
      <c r="BN904">
        <v>0.166015943</v>
      </c>
      <c r="BO904">
        <v>0.19972778899999999</v>
      </c>
      <c r="BP904">
        <v>0.190756703999999</v>
      </c>
      <c r="BQ904">
        <v>0.190756703999999</v>
      </c>
      <c r="BR904">
        <v>0.19094513299999999</v>
      </c>
      <c r="BS904">
        <v>0.22217258300000001</v>
      </c>
      <c r="BT904">
        <v>0</v>
      </c>
      <c r="BU904">
        <v>0</v>
      </c>
      <c r="BV904">
        <v>0</v>
      </c>
      <c r="BW904">
        <v>0</v>
      </c>
      <c r="BX904">
        <v>24.379558782778201</v>
      </c>
      <c r="BY904">
        <v>24.379558782778201</v>
      </c>
      <c r="BZ904">
        <v>24.379558782778201</v>
      </c>
      <c r="CA904">
        <v>24.379558782778201</v>
      </c>
      <c r="CB904">
        <v>1997.0733468828601</v>
      </c>
      <c r="CC904">
        <v>758001.97646132903</v>
      </c>
      <c r="CD904">
        <v>1233467.0089167401</v>
      </c>
      <c r="CE904">
        <v>3807204.6395000801</v>
      </c>
    </row>
    <row r="905" spans="1:83" x14ac:dyDescent="0.25">
      <c r="A905">
        <v>422</v>
      </c>
      <c r="B905" t="s">
        <v>95</v>
      </c>
      <c r="C905">
        <v>1</v>
      </c>
      <c r="D905">
        <v>2029</v>
      </c>
      <c r="E905">
        <v>2027</v>
      </c>
      <c r="F905">
        <v>7.5324220481611003E-4</v>
      </c>
      <c r="G905">
        <v>0.16078464202038301</v>
      </c>
      <c r="H905">
        <v>0.234976185222326</v>
      </c>
      <c r="I905">
        <v>0.60348593055247401</v>
      </c>
      <c r="J905">
        <v>146.01035580432901</v>
      </c>
      <c r="K905">
        <v>146.01035580432901</v>
      </c>
      <c r="L905">
        <v>130.959212680923</v>
      </c>
      <c r="M905">
        <v>108.95473991200301</v>
      </c>
      <c r="N905">
        <v>146.76723526850901</v>
      </c>
      <c r="O905">
        <v>31328.458803937501</v>
      </c>
      <c r="P905">
        <v>51046.494118242401</v>
      </c>
      <c r="Q905">
        <v>157579.29308856599</v>
      </c>
      <c r="R905">
        <v>1698.4270722451299</v>
      </c>
      <c r="S905">
        <v>28449728.5268346</v>
      </c>
      <c r="T905">
        <v>16750.632977857102</v>
      </c>
      <c r="U905">
        <v>51.097999999999999</v>
      </c>
      <c r="V905">
        <v>41199.1833182181</v>
      </c>
      <c r="W905">
        <v>3.05040226921105E-3</v>
      </c>
      <c r="X905">
        <v>-7.8074748847816497</v>
      </c>
      <c r="Y905">
        <v>-7.8074748847816497</v>
      </c>
      <c r="Z905">
        <v>4.50125109939371</v>
      </c>
      <c r="AA905">
        <v>3.4704772737982701</v>
      </c>
      <c r="AB905">
        <v>23.670073152483901</v>
      </c>
      <c r="AC905">
        <v>23.670073152483901</v>
      </c>
      <c r="AD905">
        <v>23.670073152483901</v>
      </c>
      <c r="AE905">
        <v>23.670073152483901</v>
      </c>
      <c r="AF905">
        <v>2701.1366278331502</v>
      </c>
      <c r="AG905">
        <v>738740.46814375999</v>
      </c>
      <c r="AH905">
        <v>1202906.6326212101</v>
      </c>
      <c r="AI905">
        <v>3713109.1064712899</v>
      </c>
      <c r="AJ905">
        <v>130.14775753662701</v>
      </c>
      <c r="AK905">
        <v>130.14775753662701</v>
      </c>
      <c r="AL905">
        <v>102.787888429045</v>
      </c>
      <c r="AM905">
        <v>81.814189485721201</v>
      </c>
      <c r="AN905">
        <v>122.340282651845</v>
      </c>
      <c r="AO905">
        <v>122.340282651845</v>
      </c>
      <c r="AP905">
        <v>107.28913952843899</v>
      </c>
      <c r="AQ905">
        <v>85.284666759519396</v>
      </c>
      <c r="AR905">
        <v>21429.536241972699</v>
      </c>
      <c r="AS905">
        <v>4574279.4167641997</v>
      </c>
      <c r="AT905">
        <v>6685008.6798464097</v>
      </c>
      <c r="AU905">
        <v>17169010.893982101</v>
      </c>
      <c r="AV905">
        <v>0.94941079137371798</v>
      </c>
      <c r="AW905">
        <v>0.94941079137371798</v>
      </c>
      <c r="AX905">
        <v>1.0443971384397801</v>
      </c>
      <c r="AY905">
        <v>1.0430323074149701</v>
      </c>
      <c r="AZ905">
        <v>0.95055493491484899</v>
      </c>
      <c r="BA905">
        <v>0.95055493491484899</v>
      </c>
      <c r="BB905">
        <v>1.0466372963389601</v>
      </c>
      <c r="BC905">
        <v>1.0401781526988501</v>
      </c>
      <c r="BD905">
        <v>0.94941079137371798</v>
      </c>
      <c r="BE905">
        <v>0.94941079137371798</v>
      </c>
      <c r="BF905">
        <v>1.0443971384397801</v>
      </c>
      <c r="BG905">
        <v>1.0430323074149701</v>
      </c>
      <c r="BH905">
        <v>0.190756703999999</v>
      </c>
      <c r="BI905">
        <v>0.190756703999999</v>
      </c>
      <c r="BJ905">
        <v>0.19094513299999999</v>
      </c>
      <c r="BK905">
        <v>0.22217258300000001</v>
      </c>
      <c r="BL905">
        <v>0.162760554</v>
      </c>
      <c r="BM905">
        <v>0.162760554</v>
      </c>
      <c r="BN905">
        <v>0.166015943</v>
      </c>
      <c r="BO905">
        <v>0.19972778899999999</v>
      </c>
      <c r="BP905">
        <v>0.190756703999999</v>
      </c>
      <c r="BQ905">
        <v>0.190756703999999</v>
      </c>
      <c r="BR905">
        <v>0.19094513299999999</v>
      </c>
      <c r="BS905">
        <v>0.22217258300000001</v>
      </c>
      <c r="BT905">
        <v>0</v>
      </c>
      <c r="BU905">
        <v>0</v>
      </c>
      <c r="BV905">
        <v>0</v>
      </c>
      <c r="BW905">
        <v>0</v>
      </c>
      <c r="BX905">
        <v>23.670073152483901</v>
      </c>
      <c r="BY905">
        <v>23.670073152483901</v>
      </c>
      <c r="BZ905">
        <v>23.670073152483901</v>
      </c>
      <c r="CA905">
        <v>23.670073152483901</v>
      </c>
      <c r="CB905">
        <v>2701.1366278331502</v>
      </c>
      <c r="CC905">
        <v>738740.46814375999</v>
      </c>
      <c r="CD905">
        <v>1202906.6326212101</v>
      </c>
      <c r="CE905">
        <v>3713109.1064712899</v>
      </c>
    </row>
    <row r="906" spans="1:83" x14ac:dyDescent="0.25">
      <c r="A906">
        <v>444</v>
      </c>
      <c r="B906" t="s">
        <v>95</v>
      </c>
      <c r="C906">
        <v>1</v>
      </c>
      <c r="D906">
        <v>2030</v>
      </c>
      <c r="E906">
        <v>2028</v>
      </c>
      <c r="F906" s="1">
        <v>9.2426863207859704E-4</v>
      </c>
      <c r="G906">
        <v>0.16190572687365501</v>
      </c>
      <c r="H906">
        <v>0.234782162875038</v>
      </c>
      <c r="I906">
        <v>0.60238784161922598</v>
      </c>
      <c r="J906">
        <v>146.56171380116899</v>
      </c>
      <c r="K906">
        <v>146.56171380116899</v>
      </c>
      <c r="L906">
        <v>130.34940486436699</v>
      </c>
      <c r="M906">
        <v>108.332871161383</v>
      </c>
      <c r="N906">
        <v>179.517594520404</v>
      </c>
      <c r="O906">
        <v>31446.4059675723</v>
      </c>
      <c r="P906">
        <v>51272.605485870401</v>
      </c>
      <c r="Q906">
        <v>158287.01345357299</v>
      </c>
      <c r="R906">
        <v>1696.2007506186101</v>
      </c>
      <c r="S906">
        <v>28466189.8037198</v>
      </c>
      <c r="T906">
        <v>16782.323550639801</v>
      </c>
      <c r="U906">
        <v>51.097999999999999</v>
      </c>
      <c r="V906">
        <v>42021.399088075101</v>
      </c>
      <c r="W906">
        <v>3.0446312040067198E-3</v>
      </c>
      <c r="X906">
        <v>-6.5840720582632004</v>
      </c>
      <c r="Y906">
        <v>-6.5840720582632004</v>
      </c>
      <c r="Z906">
        <v>4.5634881125170699</v>
      </c>
      <c r="AA906">
        <v>3.5206533528567299</v>
      </c>
      <c r="AB906">
        <v>22.998028322805101</v>
      </c>
      <c r="AC906">
        <v>22.998028322805101</v>
      </c>
      <c r="AD906">
        <v>22.998028322805101</v>
      </c>
      <c r="AE906">
        <v>22.998028322805101</v>
      </c>
      <c r="AF906">
        <v>3375.3570335649802</v>
      </c>
      <c r="AG906">
        <v>720492.78288279101</v>
      </c>
      <c r="AH906">
        <v>1173968.7175112399</v>
      </c>
      <c r="AI906">
        <v>3624013.0455384701</v>
      </c>
      <c r="AJ906">
        <v>130.14775753662701</v>
      </c>
      <c r="AK906">
        <v>130.14775753662701</v>
      </c>
      <c r="AL906">
        <v>102.787888429045</v>
      </c>
      <c r="AM906">
        <v>81.814189485721201</v>
      </c>
      <c r="AN906">
        <v>123.563685478363</v>
      </c>
      <c r="AO906">
        <v>123.563685478363</v>
      </c>
      <c r="AP906">
        <v>107.351376541562</v>
      </c>
      <c r="AQ906">
        <v>85.334842838577899</v>
      </c>
      <c r="AR906">
        <v>26310.406310373801</v>
      </c>
      <c r="AS906">
        <v>4608839.1514947098</v>
      </c>
      <c r="AT906">
        <v>6683353.6109287199</v>
      </c>
      <c r="AU906">
        <v>17147686.634985998</v>
      </c>
      <c r="AV906">
        <v>0.95890489928745504</v>
      </c>
      <c r="AW906">
        <v>0.95890489928745504</v>
      </c>
      <c r="AX906">
        <v>1.04499854131811</v>
      </c>
      <c r="AY906">
        <v>1.04364128829571</v>
      </c>
      <c r="AZ906">
        <v>0.96006048426399804</v>
      </c>
      <c r="BA906">
        <v>0.96006048426399804</v>
      </c>
      <c r="BB906">
        <v>1.04723998918387</v>
      </c>
      <c r="BC906">
        <v>1.04078546716366</v>
      </c>
      <c r="BD906">
        <v>0.95890489928745504</v>
      </c>
      <c r="BE906">
        <v>0.95890489928745504</v>
      </c>
      <c r="BF906">
        <v>1.04499854131811</v>
      </c>
      <c r="BG906">
        <v>1.04364128829571</v>
      </c>
      <c r="BH906">
        <v>0.190756703999999</v>
      </c>
      <c r="BI906">
        <v>0.190756703999999</v>
      </c>
      <c r="BJ906">
        <v>0.19094513299999999</v>
      </c>
      <c r="BK906">
        <v>0.22217258300000001</v>
      </c>
      <c r="BL906">
        <v>0.162760554</v>
      </c>
      <c r="BM906">
        <v>0.162760554</v>
      </c>
      <c r="BN906">
        <v>0.166015943</v>
      </c>
      <c r="BO906">
        <v>0.19972778899999999</v>
      </c>
      <c r="BP906">
        <v>0.190756703999999</v>
      </c>
      <c r="BQ906">
        <v>0.190756703999999</v>
      </c>
      <c r="BR906">
        <v>0.19094513299999999</v>
      </c>
      <c r="BS906">
        <v>0.22217258300000001</v>
      </c>
      <c r="BT906">
        <v>0</v>
      </c>
      <c r="BU906">
        <v>0</v>
      </c>
      <c r="BV906">
        <v>0</v>
      </c>
      <c r="BW906">
        <v>0</v>
      </c>
      <c r="BX906">
        <v>22.998028322805101</v>
      </c>
      <c r="BY906">
        <v>22.998028322805101</v>
      </c>
      <c r="BZ906">
        <v>22.998028322805101</v>
      </c>
      <c r="CA906">
        <v>22.998028322805101</v>
      </c>
      <c r="CB906">
        <v>3375.3570335649802</v>
      </c>
      <c r="CC906">
        <v>720492.78288279101</v>
      </c>
      <c r="CD906">
        <v>1173968.7175112399</v>
      </c>
      <c r="CE906">
        <v>3624013.0455384701</v>
      </c>
    </row>
    <row r="907" spans="1:83" x14ac:dyDescent="0.25">
      <c r="A907">
        <v>466</v>
      </c>
      <c r="B907" t="s">
        <v>95</v>
      </c>
      <c r="C907">
        <v>1</v>
      </c>
      <c r="D907">
        <v>2031</v>
      </c>
      <c r="E907">
        <v>2029</v>
      </c>
      <c r="F907">
        <v>1.09395244611251E-3</v>
      </c>
      <c r="G907">
        <v>0.16301894140320999</v>
      </c>
      <c r="H907">
        <v>0.23456423884424499</v>
      </c>
      <c r="I907">
        <v>0.60132286730643003</v>
      </c>
      <c r="J907">
        <v>147.234067449154</v>
      </c>
      <c r="K907">
        <v>147.234067449154</v>
      </c>
      <c r="L907">
        <v>129.84793858952801</v>
      </c>
      <c r="M907">
        <v>107.819411231754</v>
      </c>
      <c r="N907">
        <v>211.80035207111399</v>
      </c>
      <c r="O907">
        <v>31562.129876995699</v>
      </c>
      <c r="P907">
        <v>51494.789338184499</v>
      </c>
      <c r="Q907">
        <v>158981.762607393</v>
      </c>
      <c r="R907">
        <v>1695.36646129111</v>
      </c>
      <c r="S907">
        <v>28506017.2710521</v>
      </c>
      <c r="T907">
        <v>16814.074078912199</v>
      </c>
      <c r="U907">
        <v>51.097999999999999</v>
      </c>
      <c r="V907">
        <v>42860.023891261197</v>
      </c>
      <c r="W907">
        <v>3.0388710570979699E-3</v>
      </c>
      <c r="X907">
        <v>-5.3484352034795597</v>
      </c>
      <c r="Y907">
        <v>-5.3484352034795597</v>
      </c>
      <c r="Z907">
        <v>4.6253050444760397</v>
      </c>
      <c r="AA907">
        <v>3.5704766300266599</v>
      </c>
      <c r="AB907">
        <v>22.434745116006901</v>
      </c>
      <c r="AC907">
        <v>22.434745116006901</v>
      </c>
      <c r="AD907">
        <v>22.434745116006901</v>
      </c>
      <c r="AE907">
        <v>22.434745116006901</v>
      </c>
      <c r="AF907">
        <v>4027.4314769039602</v>
      </c>
      <c r="AG907">
        <v>705492.10269696405</v>
      </c>
      <c r="AH907">
        <v>1150287.83550908</v>
      </c>
      <c r="AI907">
        <v>3551128.80200487</v>
      </c>
      <c r="AJ907">
        <v>130.14775753662701</v>
      </c>
      <c r="AK907">
        <v>130.14775753662701</v>
      </c>
      <c r="AL907">
        <v>102.787888429045</v>
      </c>
      <c r="AM907">
        <v>81.814189485721201</v>
      </c>
      <c r="AN907">
        <v>124.799322333147</v>
      </c>
      <c r="AO907">
        <v>124.799322333147</v>
      </c>
      <c r="AP907">
        <v>107.41319347352101</v>
      </c>
      <c r="AQ907">
        <v>85.384666115747805</v>
      </c>
      <c r="AR907">
        <v>31184.227322593099</v>
      </c>
      <c r="AS907">
        <v>4647020.7591485698</v>
      </c>
      <c r="AT907">
        <v>6686492.2436652798</v>
      </c>
      <c r="AU907">
        <v>17141320.040915702</v>
      </c>
      <c r="AV907">
        <v>0.96752692167489396</v>
      </c>
      <c r="AW907">
        <v>0.96752692167489396</v>
      </c>
      <c r="AX907">
        <v>1.04558723061756</v>
      </c>
      <c r="AY907">
        <v>1.0442367822354499</v>
      </c>
      <c r="AZ907">
        <v>0.968692897128685</v>
      </c>
      <c r="BA907">
        <v>0.968692897128685</v>
      </c>
      <c r="BB907">
        <v>1.0478299411801799</v>
      </c>
      <c r="BC907">
        <v>1.0413793315931501</v>
      </c>
      <c r="BD907">
        <v>0.96752692167489396</v>
      </c>
      <c r="BE907">
        <v>0.96752692167489396</v>
      </c>
      <c r="BF907">
        <v>1.04558723061756</v>
      </c>
      <c r="BG907">
        <v>1.0442367822354499</v>
      </c>
      <c r="BH907">
        <v>0.190756703999999</v>
      </c>
      <c r="BI907">
        <v>0.190756703999999</v>
      </c>
      <c r="BJ907">
        <v>0.19094513299999999</v>
      </c>
      <c r="BK907">
        <v>0.22217258300000001</v>
      </c>
      <c r="BL907">
        <v>0.162760554</v>
      </c>
      <c r="BM907">
        <v>0.162760554</v>
      </c>
      <c r="BN907">
        <v>0.166015943</v>
      </c>
      <c r="BO907">
        <v>0.19972778899999999</v>
      </c>
      <c r="BP907">
        <v>0.190756703999999</v>
      </c>
      <c r="BQ907">
        <v>0.190756703999999</v>
      </c>
      <c r="BR907">
        <v>0.19094513299999999</v>
      </c>
      <c r="BS907">
        <v>0.22217258300000001</v>
      </c>
      <c r="BT907">
        <v>0</v>
      </c>
      <c r="BU907">
        <v>0</v>
      </c>
      <c r="BV907">
        <v>0</v>
      </c>
      <c r="BW907">
        <v>0</v>
      </c>
      <c r="BX907">
        <v>22.434745116006901</v>
      </c>
      <c r="BY907">
        <v>22.434745116006901</v>
      </c>
      <c r="BZ907">
        <v>22.434745116006901</v>
      </c>
      <c r="CA907">
        <v>22.434745116006901</v>
      </c>
      <c r="CB907">
        <v>4027.4314769039602</v>
      </c>
      <c r="CC907">
        <v>705492.10269696405</v>
      </c>
      <c r="CD907">
        <v>1150287.83550908</v>
      </c>
      <c r="CE907">
        <v>3551128.80200487</v>
      </c>
    </row>
    <row r="908" spans="1:83" x14ac:dyDescent="0.25">
      <c r="A908">
        <v>488</v>
      </c>
      <c r="B908" t="s">
        <v>95</v>
      </c>
      <c r="C908">
        <v>1</v>
      </c>
      <c r="D908">
        <v>2032</v>
      </c>
      <c r="E908">
        <v>2030</v>
      </c>
      <c r="F908" s="1">
        <v>1.2460791154617901E-3</v>
      </c>
      <c r="G908">
        <v>0.16401724956095201</v>
      </c>
      <c r="H908">
        <v>0.234357569403465</v>
      </c>
      <c r="I908">
        <v>0.60037910192012001</v>
      </c>
      <c r="J908">
        <v>147.898765634797</v>
      </c>
      <c r="K908">
        <v>147.898765634797</v>
      </c>
      <c r="L908">
        <v>129.45101002604599</v>
      </c>
      <c r="M908">
        <v>107.41069239226501</v>
      </c>
      <c r="N908">
        <v>240.667703202968</v>
      </c>
      <c r="O908">
        <v>31678.289321840799</v>
      </c>
      <c r="P908">
        <v>51714.256756273899</v>
      </c>
      <c r="Q908">
        <v>159666.86427685901</v>
      </c>
      <c r="R908">
        <v>1695.67619080277</v>
      </c>
      <c r="S908">
        <v>28565165.558279399</v>
      </c>
      <c r="T908">
        <v>16845.884676104299</v>
      </c>
      <c r="U908">
        <v>51.097999999999999</v>
      </c>
      <c r="V908">
        <v>43715.3852043156</v>
      </c>
      <c r="W908">
        <v>3.0331218078284302E-3</v>
      </c>
      <c r="X908">
        <v>-4.2262983243237002</v>
      </c>
      <c r="Y908">
        <v>-4.2262983243237002</v>
      </c>
      <c r="Z908">
        <v>4.68581517450726</v>
      </c>
      <c r="AA908">
        <v>3.6191964840503501</v>
      </c>
      <c r="AB908">
        <v>21.9773064224938</v>
      </c>
      <c r="AC908">
        <v>21.9773064224938</v>
      </c>
      <c r="AD908">
        <v>21.9773064224938</v>
      </c>
      <c r="AE908">
        <v>21.9773064224938</v>
      </c>
      <c r="AF908">
        <v>4654.8012378589501</v>
      </c>
      <c r="AG908">
        <v>693650.59965328395</v>
      </c>
      <c r="AH908">
        <v>1131716.7644470399</v>
      </c>
      <c r="AI908">
        <v>3493990.9124108399</v>
      </c>
      <c r="AJ908">
        <v>130.14775753662701</v>
      </c>
      <c r="AK908">
        <v>130.14775753662701</v>
      </c>
      <c r="AL908">
        <v>102.787888429045</v>
      </c>
      <c r="AM908">
        <v>81.814189485721201</v>
      </c>
      <c r="AN908">
        <v>125.92145921230301</v>
      </c>
      <c r="AO908">
        <v>125.92145921230301</v>
      </c>
      <c r="AP908">
        <v>107.473703603552</v>
      </c>
      <c r="AQ908">
        <v>85.433385969771507</v>
      </c>
      <c r="AR908">
        <v>35594.4562318807</v>
      </c>
      <c r="AS908">
        <v>4685179.8881222401</v>
      </c>
      <c r="AT908">
        <v>6694462.7698459597</v>
      </c>
      <c r="AU908">
        <v>17149928.444079299</v>
      </c>
      <c r="AV908">
        <v>0.97412038082271801</v>
      </c>
      <c r="AW908">
        <v>0.97412038082271801</v>
      </c>
      <c r="AX908">
        <v>1.0461665397723099</v>
      </c>
      <c r="AY908">
        <v>1.0448217744109201</v>
      </c>
      <c r="AZ908">
        <v>0.97529430211382795</v>
      </c>
      <c r="BA908">
        <v>0.97529430211382795</v>
      </c>
      <c r="BB908">
        <v>1.0484104929120499</v>
      </c>
      <c r="BC908">
        <v>1.04196272299541</v>
      </c>
      <c r="BD908">
        <v>0.97412038082271801</v>
      </c>
      <c r="BE908">
        <v>0.97412038082271801</v>
      </c>
      <c r="BF908">
        <v>1.0461665397723099</v>
      </c>
      <c r="BG908">
        <v>1.0448217744109201</v>
      </c>
      <c r="BH908">
        <v>0.190756703999999</v>
      </c>
      <c r="BI908">
        <v>0.190756703999999</v>
      </c>
      <c r="BJ908">
        <v>0.19094513299999999</v>
      </c>
      <c r="BK908">
        <v>0.22217258300000001</v>
      </c>
      <c r="BL908">
        <v>0.162760554</v>
      </c>
      <c r="BM908">
        <v>0.162760554</v>
      </c>
      <c r="BN908">
        <v>0.166015943</v>
      </c>
      <c r="BO908">
        <v>0.19972778899999999</v>
      </c>
      <c r="BP908">
        <v>0.190756703999999</v>
      </c>
      <c r="BQ908">
        <v>0.190756703999999</v>
      </c>
      <c r="BR908">
        <v>0.19094513299999999</v>
      </c>
      <c r="BS908">
        <v>0.22217258300000001</v>
      </c>
      <c r="BT908">
        <v>0</v>
      </c>
      <c r="BU908">
        <v>0</v>
      </c>
      <c r="BV908">
        <v>0</v>
      </c>
      <c r="BW908">
        <v>0</v>
      </c>
      <c r="BX908">
        <v>21.9773064224938</v>
      </c>
      <c r="BY908">
        <v>21.9773064224938</v>
      </c>
      <c r="BZ908">
        <v>21.9773064224938</v>
      </c>
      <c r="CA908">
        <v>21.9773064224938</v>
      </c>
      <c r="CB908">
        <v>4654.8012378589501</v>
      </c>
      <c r="CC908">
        <v>693650.59965328395</v>
      </c>
      <c r="CD908">
        <v>1131716.7644470399</v>
      </c>
      <c r="CE908">
        <v>3493990.9124108399</v>
      </c>
    </row>
    <row r="909" spans="1:83" x14ac:dyDescent="0.25">
      <c r="A909">
        <v>510</v>
      </c>
      <c r="B909" t="s">
        <v>95</v>
      </c>
      <c r="C909">
        <v>1</v>
      </c>
      <c r="D909">
        <v>2033</v>
      </c>
      <c r="E909">
        <v>2031</v>
      </c>
      <c r="F909">
        <v>1.3670526688341E-3</v>
      </c>
      <c r="G909">
        <v>0.164807053803289</v>
      </c>
      <c r="H909">
        <v>0.23422826788172799</v>
      </c>
      <c r="I909">
        <v>0.59959762564614805</v>
      </c>
      <c r="J909">
        <v>148.26674992253101</v>
      </c>
      <c r="K909">
        <v>148.26674992253101</v>
      </c>
      <c r="L909">
        <v>129.02041635604601</v>
      </c>
      <c r="M909">
        <v>106.968413418192</v>
      </c>
      <c r="N909">
        <v>263.78593053224398</v>
      </c>
      <c r="O909">
        <v>31801.102500940899</v>
      </c>
      <c r="P909">
        <v>51938.692961406698</v>
      </c>
      <c r="Q909">
        <v>160366.81310763999</v>
      </c>
      <c r="R909">
        <v>1695.10052584356</v>
      </c>
      <c r="S909">
        <v>28609492.148288701</v>
      </c>
      <c r="T909">
        <v>16877.755455860701</v>
      </c>
      <c r="U909">
        <v>51.097999999999999</v>
      </c>
      <c r="V909">
        <v>44587.817039255999</v>
      </c>
      <c r="W909">
        <v>3.0273834355808299E-3</v>
      </c>
      <c r="X909">
        <v>-3.3681744018251099</v>
      </c>
      <c r="Y909">
        <v>-3.3681744018251099</v>
      </c>
      <c r="Z909">
        <v>4.7453611392722097</v>
      </c>
      <c r="AA909">
        <v>3.66705714474188</v>
      </c>
      <c r="AB909">
        <v>21.487166787729301</v>
      </c>
      <c r="AC909">
        <v>21.487166787729301</v>
      </c>
      <c r="AD909">
        <v>21.487166787729301</v>
      </c>
      <c r="AE909">
        <v>21.487166787729301</v>
      </c>
      <c r="AF909">
        <v>5171.2670791419096</v>
      </c>
      <c r="AG909">
        <v>680676.68620833801</v>
      </c>
      <c r="AH909">
        <v>1111192.8602255101</v>
      </c>
      <c r="AI909">
        <v>3430788.5431906199</v>
      </c>
      <c r="AJ909">
        <v>130.14775753662701</v>
      </c>
      <c r="AK909">
        <v>130.14775753662701</v>
      </c>
      <c r="AL909">
        <v>102.787888429045</v>
      </c>
      <c r="AM909">
        <v>81.814189485721201</v>
      </c>
      <c r="AN909">
        <v>126.779583134802</v>
      </c>
      <c r="AO909">
        <v>126.779583134802</v>
      </c>
      <c r="AP909">
        <v>107.533249568317</v>
      </c>
      <c r="AQ909">
        <v>85.481246630463005</v>
      </c>
      <c r="AR909">
        <v>39110.682595306404</v>
      </c>
      <c r="AS909">
        <v>4715046.1117677903</v>
      </c>
      <c r="AT909">
        <v>6701151.7908695797</v>
      </c>
      <c r="AU909">
        <v>17154183.563056</v>
      </c>
      <c r="AV909">
        <v>0.97879901782099998</v>
      </c>
      <c r="AW909">
        <v>0.97879901782099998</v>
      </c>
      <c r="AX909">
        <v>1.0467567772845701</v>
      </c>
      <c r="AY909">
        <v>1.0454172131185699</v>
      </c>
      <c r="AZ909">
        <v>0.979978577379919</v>
      </c>
      <c r="BA909">
        <v>0.979978577379919</v>
      </c>
      <c r="BB909">
        <v>1.0490019964419699</v>
      </c>
      <c r="BC909">
        <v>1.0425565323439401</v>
      </c>
      <c r="BD909">
        <v>0.97879901782099998</v>
      </c>
      <c r="BE909">
        <v>0.97879901782099998</v>
      </c>
      <c r="BF909">
        <v>1.0467567772845701</v>
      </c>
      <c r="BG909">
        <v>1.0454172131185699</v>
      </c>
      <c r="BH909">
        <v>0.190756703999999</v>
      </c>
      <c r="BI909">
        <v>0.190756703999999</v>
      </c>
      <c r="BJ909">
        <v>0.19094513299999999</v>
      </c>
      <c r="BK909">
        <v>0.22217258300000001</v>
      </c>
      <c r="BL909">
        <v>0.162760554</v>
      </c>
      <c r="BM909">
        <v>0.162760554</v>
      </c>
      <c r="BN909">
        <v>0.166015943</v>
      </c>
      <c r="BO909">
        <v>0.19972778899999999</v>
      </c>
      <c r="BP909">
        <v>0.190756703999999</v>
      </c>
      <c r="BQ909">
        <v>0.190756703999999</v>
      </c>
      <c r="BR909">
        <v>0.19094513299999999</v>
      </c>
      <c r="BS909">
        <v>0.22217258300000001</v>
      </c>
      <c r="BT909">
        <v>0</v>
      </c>
      <c r="BU909">
        <v>0</v>
      </c>
      <c r="BV909">
        <v>0</v>
      </c>
      <c r="BW909">
        <v>0</v>
      </c>
      <c r="BX909">
        <v>21.487166787729301</v>
      </c>
      <c r="BY909">
        <v>21.487166787729301</v>
      </c>
      <c r="BZ909">
        <v>21.487166787729301</v>
      </c>
      <c r="CA909">
        <v>21.487166787729301</v>
      </c>
      <c r="CB909">
        <v>5171.2670791419096</v>
      </c>
      <c r="CC909">
        <v>680676.68620833801</v>
      </c>
      <c r="CD909">
        <v>1111192.8602255101</v>
      </c>
      <c r="CE909">
        <v>3430788.5431906199</v>
      </c>
    </row>
    <row r="910" spans="1:83" x14ac:dyDescent="0.25">
      <c r="A910">
        <v>532</v>
      </c>
      <c r="B910" t="s">
        <v>95</v>
      </c>
      <c r="C910">
        <v>1</v>
      </c>
      <c r="D910">
        <v>2034</v>
      </c>
      <c r="E910">
        <v>2032</v>
      </c>
      <c r="F910" s="1">
        <v>1.4552370590248101E-3</v>
      </c>
      <c r="G910">
        <v>0.16537968116261201</v>
      </c>
      <c r="H910">
        <v>0.23416061910474201</v>
      </c>
      <c r="I910">
        <v>0.59900446267361895</v>
      </c>
      <c r="J910">
        <v>148.425081374835</v>
      </c>
      <c r="K910">
        <v>148.425081374835</v>
      </c>
      <c r="L910">
        <v>128.63050296225299</v>
      </c>
      <c r="M910">
        <v>106.566546092096</v>
      </c>
      <c r="N910">
        <v>280.95209187949899</v>
      </c>
      <c r="O910">
        <v>31928.658694369198</v>
      </c>
      <c r="P910">
        <v>52164.579361297503</v>
      </c>
      <c r="Q910">
        <v>161070.121997863</v>
      </c>
      <c r="R910">
        <v>1694.6119437345401</v>
      </c>
      <c r="S910">
        <v>28655356.762003701</v>
      </c>
      <c r="T910">
        <v>16909.686532040902</v>
      </c>
      <c r="U910">
        <v>51.097999999999999</v>
      </c>
      <c r="V910">
        <v>45477.660074007697</v>
      </c>
      <c r="W910">
        <v>3.0216559197769098E-3</v>
      </c>
      <c r="X910">
        <v>-2.7592602881707702</v>
      </c>
      <c r="Y910">
        <v>-2.7592602881707702</v>
      </c>
      <c r="Z910">
        <v>4.8060304068287296</v>
      </c>
      <c r="AA910">
        <v>3.7157724799961298</v>
      </c>
      <c r="AB910">
        <v>21.0365841263791</v>
      </c>
      <c r="AC910">
        <v>21.0365841263791</v>
      </c>
      <c r="AD910">
        <v>21.0365841263791</v>
      </c>
      <c r="AE910">
        <v>21.0365841263791</v>
      </c>
      <c r="AF910">
        <v>5549.15491899675</v>
      </c>
      <c r="AG910">
        <v>668986.56807264895</v>
      </c>
      <c r="AH910">
        <v>1092612.6838968</v>
      </c>
      <c r="AI910">
        <v>3373569.95501818</v>
      </c>
      <c r="AJ910">
        <v>130.14775753662701</v>
      </c>
      <c r="AK910">
        <v>130.14775753662701</v>
      </c>
      <c r="AL910">
        <v>102.787888429045</v>
      </c>
      <c r="AM910">
        <v>81.814189485721201</v>
      </c>
      <c r="AN910">
        <v>127.38849724845601</v>
      </c>
      <c r="AO910">
        <v>127.38849724845601</v>
      </c>
      <c r="AP910">
        <v>107.59391883587401</v>
      </c>
      <c r="AQ910">
        <v>85.529961965717305</v>
      </c>
      <c r="AR910">
        <v>41700.337099645003</v>
      </c>
      <c r="AS910">
        <v>4739013.7649010997</v>
      </c>
      <c r="AT910">
        <v>6709956.0800580699</v>
      </c>
      <c r="AU910">
        <v>17164686.579944901</v>
      </c>
      <c r="AV910">
        <v>0.98198383928447797</v>
      </c>
      <c r="AW910">
        <v>0.98198383928447797</v>
      </c>
      <c r="AX910">
        <v>1.04734859532706</v>
      </c>
      <c r="AY910">
        <v>1.0460132382982501</v>
      </c>
      <c r="AZ910">
        <v>0.98316723690058005</v>
      </c>
      <c r="BA910">
        <v>0.98316723690058005</v>
      </c>
      <c r="BB910">
        <v>1.0495950838922401</v>
      </c>
      <c r="BC910">
        <v>1.0431509265596799</v>
      </c>
      <c r="BD910">
        <v>0.98198383928447797</v>
      </c>
      <c r="BE910">
        <v>0.98198383928447797</v>
      </c>
      <c r="BF910">
        <v>1.04734859532706</v>
      </c>
      <c r="BG910">
        <v>1.0460132382982501</v>
      </c>
      <c r="BH910">
        <v>0.190756703999999</v>
      </c>
      <c r="BI910">
        <v>0.190756703999999</v>
      </c>
      <c r="BJ910">
        <v>0.19094513299999999</v>
      </c>
      <c r="BK910">
        <v>0.22217258300000001</v>
      </c>
      <c r="BL910">
        <v>0.162760554</v>
      </c>
      <c r="BM910">
        <v>0.162760554</v>
      </c>
      <c r="BN910">
        <v>0.166015943</v>
      </c>
      <c r="BO910">
        <v>0.19972778899999999</v>
      </c>
      <c r="BP910">
        <v>0.190756703999999</v>
      </c>
      <c r="BQ910">
        <v>0.190756703999999</v>
      </c>
      <c r="BR910">
        <v>0.19094513299999999</v>
      </c>
      <c r="BS910">
        <v>0.22217258300000001</v>
      </c>
      <c r="BT910">
        <v>0</v>
      </c>
      <c r="BU910">
        <v>0</v>
      </c>
      <c r="BV910">
        <v>0</v>
      </c>
      <c r="BW910">
        <v>0</v>
      </c>
      <c r="BX910">
        <v>21.0365841263791</v>
      </c>
      <c r="BY910">
        <v>21.0365841263791</v>
      </c>
      <c r="BZ910">
        <v>21.0365841263791</v>
      </c>
      <c r="CA910">
        <v>21.0365841263791</v>
      </c>
      <c r="CB910">
        <v>5549.15491899675</v>
      </c>
      <c r="CC910">
        <v>668986.56807264895</v>
      </c>
      <c r="CD910">
        <v>1092612.6838968</v>
      </c>
      <c r="CE910">
        <v>3373569.95501818</v>
      </c>
    </row>
    <row r="911" spans="1:83" x14ac:dyDescent="0.25">
      <c r="A911">
        <v>554</v>
      </c>
      <c r="B911" t="s">
        <v>95</v>
      </c>
      <c r="C911">
        <v>1</v>
      </c>
      <c r="D911">
        <v>2035</v>
      </c>
      <c r="E911">
        <v>2033</v>
      </c>
      <c r="F911">
        <v>1.5161927527599099E-3</v>
      </c>
      <c r="G911">
        <v>0.16577308010147099</v>
      </c>
      <c r="H911">
        <v>0.23413469624425301</v>
      </c>
      <c r="I911">
        <v>0.59857603090151501</v>
      </c>
      <c r="J911">
        <v>148.456713398483</v>
      </c>
      <c r="K911">
        <v>148.456713398483</v>
      </c>
      <c r="L911">
        <v>128.308469341196</v>
      </c>
      <c r="M911">
        <v>106.232444061107</v>
      </c>
      <c r="N911">
        <v>293.21991017638902</v>
      </c>
      <c r="O911">
        <v>32059.2270135416</v>
      </c>
      <c r="P911">
        <v>52390.112836056003</v>
      </c>
      <c r="Q911">
        <v>161771.13425108499</v>
      </c>
      <c r="R911">
        <v>1694.6595293339401</v>
      </c>
      <c r="S911">
        <v>28710376.0973312</v>
      </c>
      <c r="T911">
        <v>16941.678018719998</v>
      </c>
      <c r="U911">
        <v>51.097999999999999</v>
      </c>
      <c r="V911">
        <v>46385.261785435498</v>
      </c>
      <c r="W911">
        <v>3.0159392398773099E-3</v>
      </c>
      <c r="X911">
        <v>-2.34476291654464</v>
      </c>
      <c r="Y911">
        <v>-2.34476291654464</v>
      </c>
      <c r="Z911">
        <v>4.8668621337500202</v>
      </c>
      <c r="AA911">
        <v>3.7645357969847799</v>
      </c>
      <c r="AB911">
        <v>20.653718778401</v>
      </c>
      <c r="AC911">
        <v>20.653718778401</v>
      </c>
      <c r="AD911">
        <v>20.653718778401</v>
      </c>
      <c r="AE911">
        <v>20.653718778401</v>
      </c>
      <c r="AF911">
        <v>5802.7054958826902</v>
      </c>
      <c r="AG911">
        <v>659445.53764505195</v>
      </c>
      <c r="AH911">
        <v>1077392.5523218201</v>
      </c>
      <c r="AI911">
        <v>3326697.0033466201</v>
      </c>
      <c r="AJ911">
        <v>130.14775753662701</v>
      </c>
      <c r="AK911">
        <v>130.14775753662701</v>
      </c>
      <c r="AL911">
        <v>102.787888429045</v>
      </c>
      <c r="AM911">
        <v>81.814189485721201</v>
      </c>
      <c r="AN911">
        <v>127.802994620082</v>
      </c>
      <c r="AO911">
        <v>127.802994620082</v>
      </c>
      <c r="AP911">
        <v>107.654750562795</v>
      </c>
      <c r="AQ911">
        <v>85.578725282705904</v>
      </c>
      <c r="AR911">
        <v>43530.4641677853</v>
      </c>
      <c r="AS911">
        <v>4759407.4765262697</v>
      </c>
      <c r="AT911">
        <v>6722095.1866069296</v>
      </c>
      <c r="AU911">
        <v>17185342.9700302</v>
      </c>
      <c r="AV911">
        <v>0.98412776340161701</v>
      </c>
      <c r="AW911">
        <v>0.98412776340161701</v>
      </c>
      <c r="AX911">
        <v>1.04793726262227</v>
      </c>
      <c r="AY911">
        <v>1.0466050603657899</v>
      </c>
      <c r="AZ911">
        <v>0.98531374468008504</v>
      </c>
      <c r="BA911">
        <v>0.98531374468008504</v>
      </c>
      <c r="BB911">
        <v>1.05018501383711</v>
      </c>
      <c r="BC911">
        <v>1.0437411291646901</v>
      </c>
      <c r="BD911">
        <v>0.98412776340161701</v>
      </c>
      <c r="BE911">
        <v>0.98412776340161701</v>
      </c>
      <c r="BF911">
        <v>1.04793726262227</v>
      </c>
      <c r="BG911">
        <v>1.0466050603657899</v>
      </c>
      <c r="BH911">
        <v>0.190756703999999</v>
      </c>
      <c r="BI911">
        <v>0.190756703999999</v>
      </c>
      <c r="BJ911">
        <v>0.19094513299999999</v>
      </c>
      <c r="BK911">
        <v>0.22217258300000001</v>
      </c>
      <c r="BL911">
        <v>0.162760554</v>
      </c>
      <c r="BM911">
        <v>0.162760554</v>
      </c>
      <c r="BN911">
        <v>0.166015943</v>
      </c>
      <c r="BO911">
        <v>0.19972778899999999</v>
      </c>
      <c r="BP911">
        <v>0.190756703999999</v>
      </c>
      <c r="BQ911">
        <v>0.190756703999999</v>
      </c>
      <c r="BR911">
        <v>0.19094513299999999</v>
      </c>
      <c r="BS911">
        <v>0.22217258300000001</v>
      </c>
      <c r="BT911">
        <v>0</v>
      </c>
      <c r="BU911">
        <v>0</v>
      </c>
      <c r="BV911">
        <v>0</v>
      </c>
      <c r="BW911">
        <v>0</v>
      </c>
      <c r="BX911">
        <v>20.653718778401</v>
      </c>
      <c r="BY911">
        <v>20.653718778401</v>
      </c>
      <c r="BZ911">
        <v>20.653718778401</v>
      </c>
      <c r="CA911">
        <v>20.653718778401</v>
      </c>
      <c r="CB911">
        <v>5802.7054958826902</v>
      </c>
      <c r="CC911">
        <v>659445.53764505195</v>
      </c>
      <c r="CD911">
        <v>1077392.5523218201</v>
      </c>
      <c r="CE911">
        <v>3326697.0033466201</v>
      </c>
    </row>
    <row r="912" spans="1:83" x14ac:dyDescent="0.25">
      <c r="A912">
        <v>576</v>
      </c>
      <c r="B912" t="s">
        <v>95</v>
      </c>
      <c r="C912">
        <v>1</v>
      </c>
      <c r="D912">
        <v>2036</v>
      </c>
      <c r="E912">
        <v>2034</v>
      </c>
      <c r="F912" s="1">
        <v>1.5613936104641E-3</v>
      </c>
      <c r="G912">
        <v>0.166060463016869</v>
      </c>
      <c r="H912">
        <v>0.23415020003383299</v>
      </c>
      <c r="I912">
        <v>0.598227943338833</v>
      </c>
      <c r="J912">
        <v>148.32983224111399</v>
      </c>
      <c r="K912">
        <v>148.32983224111399</v>
      </c>
      <c r="L912">
        <v>127.963069135914</v>
      </c>
      <c r="M912">
        <v>105.874955430339</v>
      </c>
      <c r="N912">
        <v>302.70296623978999</v>
      </c>
      <c r="O912">
        <v>32193.672622637499</v>
      </c>
      <c r="P912">
        <v>52619.009622537902</v>
      </c>
      <c r="Q912">
        <v>162482.36772503101</v>
      </c>
      <c r="R912">
        <v>1694.1641757995201</v>
      </c>
      <c r="S912">
        <v>28756285.346838199</v>
      </c>
      <c r="T912">
        <v>16973.730030188599</v>
      </c>
      <c r="U912">
        <v>51.097999999999999</v>
      </c>
      <c r="V912">
        <v>47310.976585031203</v>
      </c>
      <c r="W912">
        <v>3.0102333753815702E-3</v>
      </c>
      <c r="X912">
        <v>-2.0657360003702698</v>
      </c>
      <c r="Y912">
        <v>-2.0657360003702698</v>
      </c>
      <c r="Z912">
        <v>4.9273700020119202</v>
      </c>
      <c r="AA912">
        <v>3.8129552397606599</v>
      </c>
      <c r="AB912">
        <v>20.247810704857201</v>
      </c>
      <c r="AC912">
        <v>20.247810704857201</v>
      </c>
      <c r="AD912">
        <v>20.247810704857201</v>
      </c>
      <c r="AE912">
        <v>20.247810704857201</v>
      </c>
      <c r="AF912">
        <v>5937.0612361467502</v>
      </c>
      <c r="AG912">
        <v>649129.159914235</v>
      </c>
      <c r="AH912">
        <v>1060785.08751057</v>
      </c>
      <c r="AI912">
        <v>3275511.3038260201</v>
      </c>
      <c r="AJ912">
        <v>130.14775753662701</v>
      </c>
      <c r="AK912">
        <v>130.14775753662701</v>
      </c>
      <c r="AL912">
        <v>102.787888429045</v>
      </c>
      <c r="AM912">
        <v>81.814189485721201</v>
      </c>
      <c r="AN912">
        <v>128.08202153625601</v>
      </c>
      <c r="AO912">
        <v>128.08202153625601</v>
      </c>
      <c r="AP912">
        <v>107.71525843105699</v>
      </c>
      <c r="AQ912">
        <v>85.627144725481799</v>
      </c>
      <c r="AR912">
        <v>44899.880201235697</v>
      </c>
      <c r="AS912">
        <v>4775282.0593411596</v>
      </c>
      <c r="AT912">
        <v>6733289.96619217</v>
      </c>
      <c r="AU912">
        <v>17202813.4411036</v>
      </c>
      <c r="AV912">
        <v>0.98571915239499597</v>
      </c>
      <c r="AW912">
        <v>0.98571915239499597</v>
      </c>
      <c r="AX912">
        <v>1.04853247094789</v>
      </c>
      <c r="AY912">
        <v>1.0472032478751301</v>
      </c>
      <c r="AZ912">
        <v>0.98690705147074897</v>
      </c>
      <c r="BA912">
        <v>0.98690705147074897</v>
      </c>
      <c r="BB912">
        <v>1.05078149884244</v>
      </c>
      <c r="BC912">
        <v>1.0443376797931001</v>
      </c>
      <c r="BD912">
        <v>0.98571915239499597</v>
      </c>
      <c r="BE912">
        <v>0.98571915239499597</v>
      </c>
      <c r="BF912">
        <v>1.04853247094789</v>
      </c>
      <c r="BG912">
        <v>1.0472032478751301</v>
      </c>
      <c r="BH912">
        <v>0.190756703999999</v>
      </c>
      <c r="BI912">
        <v>0.190756703999999</v>
      </c>
      <c r="BJ912">
        <v>0.19094513299999999</v>
      </c>
      <c r="BK912">
        <v>0.22217258300000001</v>
      </c>
      <c r="BL912">
        <v>0.162760554</v>
      </c>
      <c r="BM912">
        <v>0.162760554</v>
      </c>
      <c r="BN912">
        <v>0.166015943</v>
      </c>
      <c r="BO912">
        <v>0.19972778899999999</v>
      </c>
      <c r="BP912">
        <v>0.190756703999999</v>
      </c>
      <c r="BQ912">
        <v>0.190756703999999</v>
      </c>
      <c r="BR912">
        <v>0.19094513299999999</v>
      </c>
      <c r="BS912">
        <v>0.22217258300000001</v>
      </c>
      <c r="BT912">
        <v>0</v>
      </c>
      <c r="BU912">
        <v>0</v>
      </c>
      <c r="BV912">
        <v>0</v>
      </c>
      <c r="BW912">
        <v>0</v>
      </c>
      <c r="BX912">
        <v>20.247810704857201</v>
      </c>
      <c r="BY912">
        <v>20.247810704857201</v>
      </c>
      <c r="BZ912">
        <v>20.247810704857201</v>
      </c>
      <c r="CA912">
        <v>20.247810704857201</v>
      </c>
      <c r="CB912">
        <v>5937.0612361467502</v>
      </c>
      <c r="CC912">
        <v>649129.159914235</v>
      </c>
      <c r="CD912">
        <v>1060785.08751057</v>
      </c>
      <c r="CE912">
        <v>3275511.3038260201</v>
      </c>
    </row>
    <row r="913" spans="1:83" x14ac:dyDescent="0.25">
      <c r="A913">
        <v>598</v>
      </c>
      <c r="B913" t="s">
        <v>95</v>
      </c>
      <c r="C913">
        <v>1</v>
      </c>
      <c r="D913">
        <v>2037</v>
      </c>
      <c r="E913">
        <v>2035</v>
      </c>
      <c r="F913">
        <v>1.5979466229345499E-3</v>
      </c>
      <c r="G913">
        <v>0.16628976443976801</v>
      </c>
      <c r="H913">
        <v>0.234187260518505</v>
      </c>
      <c r="I913">
        <v>0.59792502841879103</v>
      </c>
      <c r="J913">
        <v>148.12406716126799</v>
      </c>
      <c r="K913">
        <v>148.12406716126799</v>
      </c>
      <c r="L913">
        <v>127.611368554178</v>
      </c>
      <c r="M913">
        <v>105.511014867874</v>
      </c>
      <c r="N913">
        <v>310.67558805836001</v>
      </c>
      <c r="O913">
        <v>32330.347969030401</v>
      </c>
      <c r="P913">
        <v>52849.926688810003</v>
      </c>
      <c r="Q913">
        <v>163199.724621959</v>
      </c>
      <c r="R913">
        <v>1693.4498189615699</v>
      </c>
      <c r="S913">
        <v>28798541.2093504</v>
      </c>
      <c r="T913">
        <v>17005.842680953901</v>
      </c>
      <c r="U913">
        <v>51.097999999999999</v>
      </c>
      <c r="V913">
        <v>48255.165957308003</v>
      </c>
      <c r="W913">
        <v>3.0045383058279898E-3</v>
      </c>
      <c r="X913">
        <v>-1.85862029151348</v>
      </c>
      <c r="Y913">
        <v>-1.85862029151348</v>
      </c>
      <c r="Z913">
        <v>4.9885502089781104</v>
      </c>
      <c r="AA913">
        <v>3.8618954659981002</v>
      </c>
      <c r="AB913">
        <v>19.834929916155101</v>
      </c>
      <c r="AC913">
        <v>19.834929916155101</v>
      </c>
      <c r="AD913">
        <v>19.834929916155101</v>
      </c>
      <c r="AE913">
        <v>19.834929916155101</v>
      </c>
      <c r="AF913">
        <v>6004.0921207785304</v>
      </c>
      <c r="AG913">
        <v>638559.24021365796</v>
      </c>
      <c r="AH913">
        <v>1043694.36812053</v>
      </c>
      <c r="AI913">
        <v>3222826.3764369502</v>
      </c>
      <c r="AJ913">
        <v>130.14775753662701</v>
      </c>
      <c r="AK913">
        <v>130.14775753662701</v>
      </c>
      <c r="AL913">
        <v>102.787888429045</v>
      </c>
      <c r="AM913">
        <v>81.814189485721201</v>
      </c>
      <c r="AN913">
        <v>128.28913724511301</v>
      </c>
      <c r="AO913">
        <v>128.28913724511301</v>
      </c>
      <c r="AP913">
        <v>107.776438638023</v>
      </c>
      <c r="AQ913">
        <v>85.676084951719304</v>
      </c>
      <c r="AR913">
        <v>46018.531670923199</v>
      </c>
      <c r="AS913">
        <v>4788902.6339118499</v>
      </c>
      <c r="AT913">
        <v>6744251.4727470595</v>
      </c>
      <c r="AU913">
        <v>17219368.571020499</v>
      </c>
      <c r="AV913">
        <v>0.98701725100945503</v>
      </c>
      <c r="AW913">
        <v>0.98701725100945503</v>
      </c>
      <c r="AX913">
        <v>1.0491306601896999</v>
      </c>
      <c r="AY913">
        <v>1.0478042878696401</v>
      </c>
      <c r="AZ913">
        <v>0.98820671443560104</v>
      </c>
      <c r="BA913">
        <v>0.98820671443560104</v>
      </c>
      <c r="BB913">
        <v>1.0513809711578099</v>
      </c>
      <c r="BC913">
        <v>1.04493707510113</v>
      </c>
      <c r="BD913">
        <v>0.98701725100945503</v>
      </c>
      <c r="BE913">
        <v>0.98701725100945503</v>
      </c>
      <c r="BF913">
        <v>1.0491306601896999</v>
      </c>
      <c r="BG913">
        <v>1.0478042878696401</v>
      </c>
      <c r="BH913">
        <v>0.190756703999999</v>
      </c>
      <c r="BI913">
        <v>0.190756703999999</v>
      </c>
      <c r="BJ913">
        <v>0.19094513299999999</v>
      </c>
      <c r="BK913">
        <v>0.22217258300000001</v>
      </c>
      <c r="BL913">
        <v>0.162760554</v>
      </c>
      <c r="BM913">
        <v>0.162760554</v>
      </c>
      <c r="BN913">
        <v>0.166015943</v>
      </c>
      <c r="BO913">
        <v>0.19972778899999999</v>
      </c>
      <c r="BP913">
        <v>0.190756703999999</v>
      </c>
      <c r="BQ913">
        <v>0.190756703999999</v>
      </c>
      <c r="BR913">
        <v>0.19094513299999999</v>
      </c>
      <c r="BS913">
        <v>0.22217258300000001</v>
      </c>
      <c r="BT913">
        <v>0</v>
      </c>
      <c r="BU913">
        <v>0</v>
      </c>
      <c r="BV913">
        <v>0</v>
      </c>
      <c r="BW913">
        <v>0</v>
      </c>
      <c r="BX913">
        <v>19.834929916155101</v>
      </c>
      <c r="BY913">
        <v>19.834929916155101</v>
      </c>
      <c r="BZ913">
        <v>19.834929916155101</v>
      </c>
      <c r="CA913">
        <v>19.834929916155101</v>
      </c>
      <c r="CB913">
        <v>6004.0921207785304</v>
      </c>
      <c r="CC913">
        <v>638559.24021365796</v>
      </c>
      <c r="CD913">
        <v>1043694.36812053</v>
      </c>
      <c r="CE913">
        <v>3222826.3764369502</v>
      </c>
    </row>
    <row r="914" spans="1:83" x14ac:dyDescent="0.25">
      <c r="A914">
        <v>620</v>
      </c>
      <c r="B914" t="s">
        <v>95</v>
      </c>
      <c r="C914">
        <v>1</v>
      </c>
      <c r="D914">
        <v>2038</v>
      </c>
      <c r="E914">
        <v>2036</v>
      </c>
      <c r="F914" s="1">
        <v>1.62977539009967E-3</v>
      </c>
      <c r="G914">
        <v>0.16648744317627701</v>
      </c>
      <c r="H914">
        <v>0.23423515349698901</v>
      </c>
      <c r="I914">
        <v>0.59764762793663195</v>
      </c>
      <c r="J914">
        <v>147.88098550256299</v>
      </c>
      <c r="K914">
        <v>147.88098550256299</v>
      </c>
      <c r="L914">
        <v>127.26082888078599</v>
      </c>
      <c r="M914">
        <v>105.148162185435</v>
      </c>
      <c r="N914">
        <v>317.838925606234</v>
      </c>
      <c r="O914">
        <v>32468.3943490157</v>
      </c>
      <c r="P914">
        <v>53082.209359135901</v>
      </c>
      <c r="Q914">
        <v>163921.22023575101</v>
      </c>
      <c r="R914">
        <v>1692.6713389217</v>
      </c>
      <c r="S914">
        <v>28839761.500418399</v>
      </c>
      <c r="T914">
        <v>17038.016085739499</v>
      </c>
      <c r="U914">
        <v>51.097999999999999</v>
      </c>
      <c r="V914">
        <v>49218.198600958</v>
      </c>
      <c r="W914">
        <v>2.99885401079358E-3</v>
      </c>
      <c r="X914">
        <v>-1.68967566778033</v>
      </c>
      <c r="Y914">
        <v>-1.68967566778033</v>
      </c>
      <c r="Z914">
        <v>5.05003681802435</v>
      </c>
      <c r="AA914">
        <v>3.9110690659973799</v>
      </c>
      <c r="AB914">
        <v>19.4229036337167</v>
      </c>
      <c r="AC914">
        <v>19.4229036337167</v>
      </c>
      <c r="AD914">
        <v>19.4229036337167</v>
      </c>
      <c r="AE914">
        <v>19.4229036337167</v>
      </c>
      <c r="AF914">
        <v>6034.2220082058102</v>
      </c>
      <c r="AG914">
        <v>627949.233047007</v>
      </c>
      <c r="AH914">
        <v>1026499.03312575</v>
      </c>
      <c r="AI914">
        <v>3169812.5243814201</v>
      </c>
      <c r="AJ914">
        <v>130.14775753662701</v>
      </c>
      <c r="AK914">
        <v>130.14775753662701</v>
      </c>
      <c r="AL914">
        <v>102.787888429045</v>
      </c>
      <c r="AM914">
        <v>81.814189485721201</v>
      </c>
      <c r="AN914">
        <v>128.45808186884599</v>
      </c>
      <c r="AO914">
        <v>128.45808186884599</v>
      </c>
      <c r="AP914">
        <v>107.83792524706899</v>
      </c>
      <c r="AQ914">
        <v>85.725258551718497</v>
      </c>
      <c r="AR914">
        <v>47002.333549725998</v>
      </c>
      <c r="AS914">
        <v>4801458.1540183099</v>
      </c>
      <c r="AT914">
        <v>6755285.9618670801</v>
      </c>
      <c r="AU914">
        <v>17236015.050983299</v>
      </c>
      <c r="AV914">
        <v>0.98815514822544503</v>
      </c>
      <c r="AW914">
        <v>0.98815514822544503</v>
      </c>
      <c r="AX914">
        <v>1.0497300996828001</v>
      </c>
      <c r="AY914">
        <v>1.0484064837737299</v>
      </c>
      <c r="AZ914">
        <v>0.98934598294182996</v>
      </c>
      <c r="BA914">
        <v>0.98934598294182996</v>
      </c>
      <c r="BB914">
        <v>1.0519816964061799</v>
      </c>
      <c r="BC914">
        <v>1.0455376231557001</v>
      </c>
      <c r="BD914">
        <v>0.98815514822544503</v>
      </c>
      <c r="BE914">
        <v>0.98815514822544503</v>
      </c>
      <c r="BF914">
        <v>1.0497300996828001</v>
      </c>
      <c r="BG914">
        <v>1.0484064837737299</v>
      </c>
      <c r="BH914">
        <v>0.190756703999999</v>
      </c>
      <c r="BI914">
        <v>0.190756703999999</v>
      </c>
      <c r="BJ914">
        <v>0.19094513299999999</v>
      </c>
      <c r="BK914">
        <v>0.22217258300000001</v>
      </c>
      <c r="BL914">
        <v>0.162760554</v>
      </c>
      <c r="BM914">
        <v>0.162760554</v>
      </c>
      <c r="BN914">
        <v>0.166015943</v>
      </c>
      <c r="BO914">
        <v>0.19972778899999999</v>
      </c>
      <c r="BP914">
        <v>0.190756703999999</v>
      </c>
      <c r="BQ914">
        <v>0.190756703999999</v>
      </c>
      <c r="BR914">
        <v>0.19094513299999999</v>
      </c>
      <c r="BS914">
        <v>0.22217258300000001</v>
      </c>
      <c r="BT914">
        <v>0</v>
      </c>
      <c r="BU914">
        <v>0</v>
      </c>
      <c r="BV914">
        <v>0</v>
      </c>
      <c r="BW914">
        <v>0</v>
      </c>
      <c r="BX914">
        <v>19.4229036337167</v>
      </c>
      <c r="BY914">
        <v>19.4229036337167</v>
      </c>
      <c r="BZ914">
        <v>19.4229036337167</v>
      </c>
      <c r="CA914">
        <v>19.4229036337167</v>
      </c>
      <c r="CB914">
        <v>6034.2220082058102</v>
      </c>
      <c r="CC914">
        <v>627949.233047007</v>
      </c>
      <c r="CD914">
        <v>1026499.03312575</v>
      </c>
      <c r="CE914">
        <v>3169812.5243814201</v>
      </c>
    </row>
    <row r="915" spans="1:83" x14ac:dyDescent="0.25">
      <c r="A915">
        <v>642</v>
      </c>
      <c r="B915" t="s">
        <v>95</v>
      </c>
      <c r="C915">
        <v>1</v>
      </c>
      <c r="D915">
        <v>2039</v>
      </c>
      <c r="E915">
        <v>2037</v>
      </c>
      <c r="F915">
        <v>1.6594398676374801E-3</v>
      </c>
      <c r="G915">
        <v>0.16667029479603099</v>
      </c>
      <c r="H915">
        <v>0.23429043106395001</v>
      </c>
      <c r="I915">
        <v>0.59737983427237995</v>
      </c>
      <c r="J915">
        <v>147.61027427701299</v>
      </c>
      <c r="K915">
        <v>147.61027427701299</v>
      </c>
      <c r="L915">
        <v>126.903638004005</v>
      </c>
      <c r="M915">
        <v>104.778624358721</v>
      </c>
      <c r="N915">
        <v>324.65542069945201</v>
      </c>
      <c r="O915">
        <v>32607.6381135421</v>
      </c>
      <c r="P915">
        <v>53316.079285682601</v>
      </c>
      <c r="Q915">
        <v>164647.67100801301</v>
      </c>
      <c r="R915">
        <v>1691.75642832105</v>
      </c>
      <c r="S915">
        <v>28878705.7787106</v>
      </c>
      <c r="T915">
        <v>17070.250359486199</v>
      </c>
      <c r="U915">
        <v>51.097999999999999</v>
      </c>
      <c r="V915">
        <v>50200.450572825699</v>
      </c>
      <c r="W915">
        <v>2.9931804698939998E-3</v>
      </c>
      <c r="X915">
        <v>-1.5415808968120099</v>
      </c>
      <c r="Y915">
        <v>-1.5415808968120099</v>
      </c>
      <c r="Z915">
        <v>5.1116519377617298</v>
      </c>
      <c r="AA915">
        <v>3.9603372358018398</v>
      </c>
      <c r="AB915">
        <v>19.004097637198502</v>
      </c>
      <c r="AC915">
        <v>19.004097637198502</v>
      </c>
      <c r="AD915">
        <v>19.004097637198502</v>
      </c>
      <c r="AE915">
        <v>19.004097637198502</v>
      </c>
      <c r="AF915">
        <v>6040.2419751231701</v>
      </c>
      <c r="AG915">
        <v>617032.53633176</v>
      </c>
      <c r="AH915">
        <v>1008779.48945923</v>
      </c>
      <c r="AI915">
        <v>3115174.8741689501</v>
      </c>
      <c r="AJ915">
        <v>130.14775753662701</v>
      </c>
      <c r="AK915">
        <v>130.14775753662701</v>
      </c>
      <c r="AL915">
        <v>102.787888429045</v>
      </c>
      <c r="AM915">
        <v>81.814189485721201</v>
      </c>
      <c r="AN915">
        <v>128.606176639815</v>
      </c>
      <c r="AO915">
        <v>128.606176639815</v>
      </c>
      <c r="AP915">
        <v>107.899540366807</v>
      </c>
      <c r="AQ915">
        <v>85.774526721523003</v>
      </c>
      <c r="AR915">
        <v>47922.475694965397</v>
      </c>
      <c r="AS915">
        <v>4813222.40546556</v>
      </c>
      <c r="AT915">
        <v>6766004.4254631298</v>
      </c>
      <c r="AU915">
        <v>17251556.472087</v>
      </c>
      <c r="AV915">
        <v>0.98921476587711699</v>
      </c>
      <c r="AW915">
        <v>0.98921476587711699</v>
      </c>
      <c r="AX915">
        <v>1.05033133764097</v>
      </c>
      <c r="AY915">
        <v>1.0490104936806199</v>
      </c>
      <c r="AZ915">
        <v>0.99040687754832801</v>
      </c>
      <c r="BA915">
        <v>0.99040687754832801</v>
      </c>
      <c r="BB915">
        <v>1.0525842239771801</v>
      </c>
      <c r="BC915">
        <v>1.0461399802492399</v>
      </c>
      <c r="BD915">
        <v>0.98921476587711699</v>
      </c>
      <c r="BE915">
        <v>0.98921476587711699</v>
      </c>
      <c r="BF915">
        <v>1.05033133764097</v>
      </c>
      <c r="BG915">
        <v>1.0490104936806199</v>
      </c>
      <c r="BH915">
        <v>0.190756703999999</v>
      </c>
      <c r="BI915">
        <v>0.190756703999999</v>
      </c>
      <c r="BJ915">
        <v>0.19094513299999999</v>
      </c>
      <c r="BK915">
        <v>0.22217258300000001</v>
      </c>
      <c r="BL915">
        <v>0.162760554</v>
      </c>
      <c r="BM915">
        <v>0.162760554</v>
      </c>
      <c r="BN915">
        <v>0.166015943</v>
      </c>
      <c r="BO915">
        <v>0.19972778899999999</v>
      </c>
      <c r="BP915">
        <v>0.190756703999999</v>
      </c>
      <c r="BQ915">
        <v>0.190756703999999</v>
      </c>
      <c r="BR915">
        <v>0.19094513299999999</v>
      </c>
      <c r="BS915">
        <v>0.22217258300000001</v>
      </c>
      <c r="BT915">
        <v>0</v>
      </c>
      <c r="BU915">
        <v>0</v>
      </c>
      <c r="BV915">
        <v>0</v>
      </c>
      <c r="BW915">
        <v>0</v>
      </c>
      <c r="BX915">
        <v>19.004097637198502</v>
      </c>
      <c r="BY915">
        <v>19.004097637198502</v>
      </c>
      <c r="BZ915">
        <v>19.004097637198502</v>
      </c>
      <c r="CA915">
        <v>19.004097637198502</v>
      </c>
      <c r="CB915">
        <v>6040.2419751231701</v>
      </c>
      <c r="CC915">
        <v>617032.53633176</v>
      </c>
      <c r="CD915">
        <v>1008779.48945923</v>
      </c>
      <c r="CE915">
        <v>3115174.8741689501</v>
      </c>
    </row>
    <row r="916" spans="1:83" x14ac:dyDescent="0.25">
      <c r="A916">
        <v>664</v>
      </c>
      <c r="B916" t="s">
        <v>95</v>
      </c>
      <c r="C916">
        <v>1</v>
      </c>
      <c r="D916">
        <v>2040</v>
      </c>
      <c r="E916">
        <v>2038</v>
      </c>
      <c r="F916" s="1">
        <v>1.6870371507696699E-3</v>
      </c>
      <c r="G916">
        <v>0.16683996796084699</v>
      </c>
      <c r="H916">
        <v>0.23434552541796599</v>
      </c>
      <c r="I916">
        <v>0.59712746947041695</v>
      </c>
      <c r="J916">
        <v>147.34864247813201</v>
      </c>
      <c r="K916">
        <v>147.34864247813201</v>
      </c>
      <c r="L916">
        <v>126.565899324075</v>
      </c>
      <c r="M916">
        <v>104.428502279602</v>
      </c>
      <c r="N916">
        <v>331.130759090504</v>
      </c>
      <c r="O916">
        <v>32747.260611484398</v>
      </c>
      <c r="P916">
        <v>53550.184746826599</v>
      </c>
      <c r="Q916">
        <v>165374.68056368001</v>
      </c>
      <c r="R916">
        <v>1691.0648396199099</v>
      </c>
      <c r="S916">
        <v>28921513.561499801</v>
      </c>
      <c r="T916">
        <v>17102.545617352102</v>
      </c>
      <c r="U916">
        <v>51.097999999999999</v>
      </c>
      <c r="V916">
        <v>51202.305434755697</v>
      </c>
      <c r="W916">
        <v>2.9875176627834599E-3</v>
      </c>
      <c r="X916">
        <v>-1.40367403560069</v>
      </c>
      <c r="Y916">
        <v>-1.40367403560069</v>
      </c>
      <c r="Z916">
        <v>5.1734519179246803</v>
      </c>
      <c r="AA916">
        <v>4.0097538167752296</v>
      </c>
      <c r="AB916">
        <v>18.604558977105601</v>
      </c>
      <c r="AC916">
        <v>18.604558977105601</v>
      </c>
      <c r="AD916">
        <v>18.604558977105601</v>
      </c>
      <c r="AE916">
        <v>18.604558977105601</v>
      </c>
      <c r="AF916">
        <v>6040.0709216400001</v>
      </c>
      <c r="AG916">
        <v>606650.72638751206</v>
      </c>
      <c r="AH916">
        <v>991922.14149852097</v>
      </c>
      <c r="AI916">
        <v>3063197.3057116698</v>
      </c>
      <c r="AJ916">
        <v>130.14775753662701</v>
      </c>
      <c r="AK916">
        <v>130.14775753662701</v>
      </c>
      <c r="AL916">
        <v>102.787888429045</v>
      </c>
      <c r="AM916">
        <v>81.814189485721201</v>
      </c>
      <c r="AN916">
        <v>128.74408350102601</v>
      </c>
      <c r="AO916">
        <v>128.74408350102601</v>
      </c>
      <c r="AP916">
        <v>107.96134034697</v>
      </c>
      <c r="AQ916">
        <v>85.823943302496403</v>
      </c>
      <c r="AR916">
        <v>48791.667834739201</v>
      </c>
      <c r="AS916">
        <v>4825264.3959798403</v>
      </c>
      <c r="AT916">
        <v>6777627.2914525196</v>
      </c>
      <c r="AU916">
        <v>17269830.2062327</v>
      </c>
      <c r="AV916">
        <v>0.99020127340819097</v>
      </c>
      <c r="AW916">
        <v>0.99020127340819097</v>
      </c>
      <c r="AX916">
        <v>1.0509308843388501</v>
      </c>
      <c r="AY916">
        <v>1.04961264787005</v>
      </c>
      <c r="AZ916">
        <v>0.99139457392856001</v>
      </c>
      <c r="BA916">
        <v>0.99139457392856001</v>
      </c>
      <c r="BB916">
        <v>1.0531850566602701</v>
      </c>
      <c r="BC916">
        <v>1.0467404867033001</v>
      </c>
      <c r="BD916">
        <v>0.99020127340819097</v>
      </c>
      <c r="BE916">
        <v>0.99020127340819097</v>
      </c>
      <c r="BF916">
        <v>1.0509308843388501</v>
      </c>
      <c r="BG916">
        <v>1.04961264787005</v>
      </c>
      <c r="BH916">
        <v>0.190756703999999</v>
      </c>
      <c r="BI916">
        <v>0.190756703999999</v>
      </c>
      <c r="BJ916">
        <v>0.19094513299999999</v>
      </c>
      <c r="BK916">
        <v>0.22217258300000001</v>
      </c>
      <c r="BL916">
        <v>0.162760554</v>
      </c>
      <c r="BM916">
        <v>0.162760554</v>
      </c>
      <c r="BN916">
        <v>0.166015943</v>
      </c>
      <c r="BO916">
        <v>0.19972778899999999</v>
      </c>
      <c r="BP916">
        <v>0.190756703999999</v>
      </c>
      <c r="BQ916">
        <v>0.190756703999999</v>
      </c>
      <c r="BR916">
        <v>0.19094513299999999</v>
      </c>
      <c r="BS916">
        <v>0.22217258300000001</v>
      </c>
      <c r="BT916">
        <v>0</v>
      </c>
      <c r="BU916">
        <v>0</v>
      </c>
      <c r="BV916">
        <v>0</v>
      </c>
      <c r="BW916">
        <v>0</v>
      </c>
      <c r="BX916">
        <v>18.604558977105601</v>
      </c>
      <c r="BY916">
        <v>18.604558977105601</v>
      </c>
      <c r="BZ916">
        <v>18.604558977105601</v>
      </c>
      <c r="CA916">
        <v>18.604558977105601</v>
      </c>
      <c r="CB916">
        <v>6040.0709216400001</v>
      </c>
      <c r="CC916">
        <v>606650.72638751206</v>
      </c>
      <c r="CD916">
        <v>991922.14149852097</v>
      </c>
      <c r="CE916">
        <v>3063197.3057116698</v>
      </c>
    </row>
    <row r="917" spans="1:83" x14ac:dyDescent="0.25">
      <c r="A917">
        <v>686</v>
      </c>
      <c r="B917" t="s">
        <v>95</v>
      </c>
      <c r="C917">
        <v>1</v>
      </c>
      <c r="D917">
        <v>2041</v>
      </c>
      <c r="E917">
        <v>2039</v>
      </c>
      <c r="F917">
        <v>1.7127026762020501E-3</v>
      </c>
      <c r="G917">
        <v>0.16699735990630901</v>
      </c>
      <c r="H917">
        <v>0.23440020362899</v>
      </c>
      <c r="I917">
        <v>0.59688973378849797</v>
      </c>
      <c r="J917">
        <v>147.09621901074601</v>
      </c>
      <c r="K917">
        <v>147.09621901074601</v>
      </c>
      <c r="L917">
        <v>126.246710252818</v>
      </c>
      <c r="M917">
        <v>104.096951826208</v>
      </c>
      <c r="N917">
        <v>337.287350764942</v>
      </c>
      <c r="O917">
        <v>32887.2593534115</v>
      </c>
      <c r="P917">
        <v>53784.545389772902</v>
      </c>
      <c r="Q917">
        <v>166102.31456674301</v>
      </c>
      <c r="R917">
        <v>1690.5887058389901</v>
      </c>
      <c r="S917">
        <v>28968071.754108399</v>
      </c>
      <c r="T917">
        <v>17134.901974713201</v>
      </c>
      <c r="U917">
        <v>51.097999999999999</v>
      </c>
      <c r="V917">
        <v>52224.154403370398</v>
      </c>
      <c r="W917">
        <v>2.9818655691546902E-3</v>
      </c>
      <c r="X917">
        <v>-1.27528229263843</v>
      </c>
      <c r="Y917">
        <v>-1.27528229263843</v>
      </c>
      <c r="Z917">
        <v>5.2350780570147197</v>
      </c>
      <c r="AA917">
        <v>4.0590185737287596</v>
      </c>
      <c r="AB917">
        <v>18.223743766758101</v>
      </c>
      <c r="AC917">
        <v>18.223743766758101</v>
      </c>
      <c r="AD917">
        <v>18.223743766758101</v>
      </c>
      <c r="AE917">
        <v>18.223743766758101</v>
      </c>
      <c r="AF917">
        <v>6034.4421069574601</v>
      </c>
      <c r="AG917">
        <v>596777.68644694297</v>
      </c>
      <c r="AH917">
        <v>975884.84548872698</v>
      </c>
      <c r="AI917">
        <v>3013745.8041019798</v>
      </c>
      <c r="AJ917">
        <v>130.14775753662701</v>
      </c>
      <c r="AK917">
        <v>130.14775753662701</v>
      </c>
      <c r="AL917">
        <v>102.787888429045</v>
      </c>
      <c r="AM917">
        <v>81.814189485721201</v>
      </c>
      <c r="AN917">
        <v>128.87247524398799</v>
      </c>
      <c r="AO917">
        <v>128.87247524398799</v>
      </c>
      <c r="AP917">
        <v>108.02296648606</v>
      </c>
      <c r="AQ917">
        <v>85.873208059449894</v>
      </c>
      <c r="AR917">
        <v>49613.694017674599</v>
      </c>
      <c r="AS917">
        <v>4837591.5045126602</v>
      </c>
      <c r="AT917">
        <v>6790121.91790222</v>
      </c>
      <c r="AU917">
        <v>17290744.6376759</v>
      </c>
      <c r="AV917">
        <v>0.99112179570165404</v>
      </c>
      <c r="AW917">
        <v>0.99112179570165404</v>
      </c>
      <c r="AX917">
        <v>1.0515288017701001</v>
      </c>
      <c r="AY917">
        <v>1.0502130142653401</v>
      </c>
      <c r="AZ917">
        <v>0.99231620555177402</v>
      </c>
      <c r="BA917">
        <v>0.99231620555177402</v>
      </c>
      <c r="BB917">
        <v>1.0537842565820701</v>
      </c>
      <c r="BC917">
        <v>1.04733921025535</v>
      </c>
      <c r="BD917">
        <v>0.99112179570165404</v>
      </c>
      <c r="BE917">
        <v>0.99112179570165404</v>
      </c>
      <c r="BF917">
        <v>1.0515288017701001</v>
      </c>
      <c r="BG917">
        <v>1.0502130142653401</v>
      </c>
      <c r="BH917">
        <v>0.190756703999999</v>
      </c>
      <c r="BI917">
        <v>0.190756703999999</v>
      </c>
      <c r="BJ917">
        <v>0.19094513299999999</v>
      </c>
      <c r="BK917">
        <v>0.22217258300000001</v>
      </c>
      <c r="BL917">
        <v>0.162760554</v>
      </c>
      <c r="BM917">
        <v>0.162760554</v>
      </c>
      <c r="BN917">
        <v>0.166015943</v>
      </c>
      <c r="BO917">
        <v>0.19972778899999999</v>
      </c>
      <c r="BP917">
        <v>0.190756703999999</v>
      </c>
      <c r="BQ917">
        <v>0.190756703999999</v>
      </c>
      <c r="BR917">
        <v>0.19094513299999999</v>
      </c>
      <c r="BS917">
        <v>0.22217258300000001</v>
      </c>
      <c r="BT917">
        <v>0</v>
      </c>
      <c r="BU917">
        <v>0</v>
      </c>
      <c r="BV917">
        <v>0</v>
      </c>
      <c r="BW917">
        <v>0</v>
      </c>
      <c r="BX917">
        <v>18.223743766758101</v>
      </c>
      <c r="BY917">
        <v>18.223743766758101</v>
      </c>
      <c r="BZ917">
        <v>18.223743766758101</v>
      </c>
      <c r="CA917">
        <v>18.223743766758101</v>
      </c>
      <c r="CB917">
        <v>6034.4421069574601</v>
      </c>
      <c r="CC917">
        <v>596777.68644694297</v>
      </c>
      <c r="CD917">
        <v>975884.84548872698</v>
      </c>
      <c r="CE917">
        <v>3013745.8041019798</v>
      </c>
    </row>
    <row r="918" spans="1:83" x14ac:dyDescent="0.25">
      <c r="A918">
        <v>708</v>
      </c>
      <c r="B918" t="s">
        <v>95</v>
      </c>
      <c r="C918">
        <v>1</v>
      </c>
      <c r="D918">
        <v>2042</v>
      </c>
      <c r="E918">
        <v>2040</v>
      </c>
      <c r="F918" s="1">
        <v>1.73657471445208E-3</v>
      </c>
      <c r="G918">
        <v>0.16714337510272301</v>
      </c>
      <c r="H918">
        <v>0.23445435776204401</v>
      </c>
      <c r="I918">
        <v>0.59666569242077905</v>
      </c>
      <c r="J918">
        <v>146.85292785733799</v>
      </c>
      <c r="K918">
        <v>146.85292785733799</v>
      </c>
      <c r="L918">
        <v>125.945073857366</v>
      </c>
      <c r="M918">
        <v>103.78297525056701</v>
      </c>
      <c r="N918">
        <v>343.14825939020602</v>
      </c>
      <c r="O918">
        <v>33027.636391216402</v>
      </c>
      <c r="P918">
        <v>54019.189109903797</v>
      </c>
      <c r="Q918">
        <v>166830.66733281501</v>
      </c>
      <c r="R918">
        <v>1690.31811472463</v>
      </c>
      <c r="S918">
        <v>29018231.2118374</v>
      </c>
      <c r="T918">
        <v>17167.319547163799</v>
      </c>
      <c r="U918">
        <v>51.097999999999999</v>
      </c>
      <c r="V918">
        <v>53266.396502837197</v>
      </c>
      <c r="W918">
        <v>2.9762241687388098E-3</v>
      </c>
      <c r="X918">
        <v>-1.1554783803817399</v>
      </c>
      <c r="Y918">
        <v>-1.1554783803817399</v>
      </c>
      <c r="Z918">
        <v>5.2965367272281298</v>
      </c>
      <c r="AA918">
        <v>4.1081370637539996</v>
      </c>
      <c r="AB918">
        <v>17.8606487010926</v>
      </c>
      <c r="AC918">
        <v>17.8606487010926</v>
      </c>
      <c r="AD918">
        <v>17.8606487010926</v>
      </c>
      <c r="AE918">
        <v>17.8606487010926</v>
      </c>
      <c r="AF918">
        <v>6024.1708833348503</v>
      </c>
      <c r="AG918">
        <v>587387.786053007</v>
      </c>
      <c r="AH918">
        <v>960626.87075470702</v>
      </c>
      <c r="AI918">
        <v>2966695.0889149802</v>
      </c>
      <c r="AJ918">
        <v>130.14775753662701</v>
      </c>
      <c r="AK918">
        <v>130.14775753662701</v>
      </c>
      <c r="AL918">
        <v>102.787888429045</v>
      </c>
      <c r="AM918">
        <v>81.814189485721201</v>
      </c>
      <c r="AN918">
        <v>128.99227915624499</v>
      </c>
      <c r="AO918">
        <v>128.99227915624499</v>
      </c>
      <c r="AP918">
        <v>108.084425156273</v>
      </c>
      <c r="AQ918">
        <v>85.922326549475201</v>
      </c>
      <c r="AR918">
        <v>50392.326580601097</v>
      </c>
      <c r="AS918">
        <v>4850205.1042577</v>
      </c>
      <c r="AT918">
        <v>6803450.7621618696</v>
      </c>
      <c r="AU918">
        <v>17314183.018837199</v>
      </c>
      <c r="AV918">
        <v>0.99198291223447699</v>
      </c>
      <c r="AW918">
        <v>0.99198291223447699</v>
      </c>
      <c r="AX918">
        <v>1.0521251720034299</v>
      </c>
      <c r="AY918">
        <v>1.0508116833583401</v>
      </c>
      <c r="AZ918">
        <v>0.99317835982392799</v>
      </c>
      <c r="BA918">
        <v>0.99317835982392799</v>
      </c>
      <c r="BB918">
        <v>1.0543819059873101</v>
      </c>
      <c r="BC918">
        <v>1.04793624114961</v>
      </c>
      <c r="BD918">
        <v>0.99198291223447699</v>
      </c>
      <c r="BE918">
        <v>0.99198291223447699</v>
      </c>
      <c r="BF918">
        <v>1.0521251720034299</v>
      </c>
      <c r="BG918">
        <v>1.0508116833583401</v>
      </c>
      <c r="BH918">
        <v>0.190756703999999</v>
      </c>
      <c r="BI918">
        <v>0.190756703999999</v>
      </c>
      <c r="BJ918">
        <v>0.19094513299999999</v>
      </c>
      <c r="BK918">
        <v>0.22217258300000001</v>
      </c>
      <c r="BL918">
        <v>0.162760554</v>
      </c>
      <c r="BM918">
        <v>0.162760554</v>
      </c>
      <c r="BN918">
        <v>0.166015943</v>
      </c>
      <c r="BO918">
        <v>0.19972778899999999</v>
      </c>
      <c r="BP918">
        <v>0.190756703999999</v>
      </c>
      <c r="BQ918">
        <v>0.190756703999999</v>
      </c>
      <c r="BR918">
        <v>0.19094513299999999</v>
      </c>
      <c r="BS918">
        <v>0.22217258300000001</v>
      </c>
      <c r="BT918">
        <v>0</v>
      </c>
      <c r="BU918">
        <v>0</v>
      </c>
      <c r="BV918">
        <v>0</v>
      </c>
      <c r="BW918">
        <v>0</v>
      </c>
      <c r="BX918">
        <v>17.8606487010926</v>
      </c>
      <c r="BY918">
        <v>17.8606487010926</v>
      </c>
      <c r="BZ918">
        <v>17.8606487010926</v>
      </c>
      <c r="CA918">
        <v>17.8606487010926</v>
      </c>
      <c r="CB918">
        <v>6024.1708833348503</v>
      </c>
      <c r="CC918">
        <v>587387.786053007</v>
      </c>
      <c r="CD918">
        <v>960626.87075470702</v>
      </c>
      <c r="CE918">
        <v>2966695.0889149802</v>
      </c>
    </row>
    <row r="919" spans="1:83" x14ac:dyDescent="0.25">
      <c r="A919">
        <v>730</v>
      </c>
      <c r="B919" t="s">
        <v>95</v>
      </c>
      <c r="C919">
        <v>1</v>
      </c>
      <c r="D919">
        <v>2043</v>
      </c>
      <c r="E919">
        <v>2041</v>
      </c>
      <c r="F919">
        <v>1.75878345965839E-3</v>
      </c>
      <c r="G919">
        <v>0.16727886341186601</v>
      </c>
      <c r="H919">
        <v>0.234507892153766</v>
      </c>
      <c r="I919">
        <v>0.596454460974708</v>
      </c>
      <c r="J919">
        <v>146.618674360483</v>
      </c>
      <c r="K919">
        <v>146.618674360483</v>
      </c>
      <c r="L919">
        <v>125.660047611792</v>
      </c>
      <c r="M919">
        <v>103.485628994603</v>
      </c>
      <c r="N919">
        <v>348.73517109271899</v>
      </c>
      <c r="O919">
        <v>33168.394171425403</v>
      </c>
      <c r="P919">
        <v>54254.143113285201</v>
      </c>
      <c r="Q919">
        <v>167559.83070159701</v>
      </c>
      <c r="R919">
        <v>1690.2436291531801</v>
      </c>
      <c r="S919">
        <v>29071849.753705401</v>
      </c>
      <c r="T919">
        <v>17199.798450517101</v>
      </c>
      <c r="U919">
        <v>51.097999999999999</v>
      </c>
      <c r="V919">
        <v>54329.4387206842</v>
      </c>
      <c r="W919">
        <v>2.9705934413053001E-3</v>
      </c>
      <c r="X919">
        <v>-1.0434059946571199</v>
      </c>
      <c r="Y919">
        <v>-1.0434059946571199</v>
      </c>
      <c r="Z919">
        <v>5.35783636423354</v>
      </c>
      <c r="AA919">
        <v>4.1571166903683698</v>
      </c>
      <c r="AB919">
        <v>17.514322818513801</v>
      </c>
      <c r="AC919">
        <v>17.514322818513801</v>
      </c>
      <c r="AD919">
        <v>17.514322818513801</v>
      </c>
      <c r="AE919">
        <v>17.514322818513801</v>
      </c>
      <c r="AF919">
        <v>6010.0093895711998</v>
      </c>
      <c r="AG919">
        <v>578456.68568826094</v>
      </c>
      <c r="AH919">
        <v>946109.51646520395</v>
      </c>
      <c r="AI919">
        <v>2921926.1636950201</v>
      </c>
      <c r="AJ919">
        <v>130.14775753662701</v>
      </c>
      <c r="AK919">
        <v>130.14775753662701</v>
      </c>
      <c r="AL919">
        <v>102.787888429045</v>
      </c>
      <c r="AM919">
        <v>81.814189485721201</v>
      </c>
      <c r="AN919">
        <v>129.10435154197</v>
      </c>
      <c r="AO919">
        <v>129.10435154197</v>
      </c>
      <c r="AP919">
        <v>108.14572479327801</v>
      </c>
      <c r="AQ919">
        <v>85.971306176089499</v>
      </c>
      <c r="AR919">
        <v>51131.088488491099</v>
      </c>
      <c r="AS919">
        <v>4863105.9840804003</v>
      </c>
      <c r="AT919">
        <v>6817578.2067524502</v>
      </c>
      <c r="AU919">
        <v>17340034.474384099</v>
      </c>
      <c r="AV919">
        <v>0.99279045253074705</v>
      </c>
      <c r="AW919">
        <v>0.99279045253074705</v>
      </c>
      <c r="AX919">
        <v>1.05272007417223</v>
      </c>
      <c r="AY919">
        <v>1.0514087422918199</v>
      </c>
      <c r="AZ919">
        <v>0.99398687329432101</v>
      </c>
      <c r="BA919">
        <v>0.99398687329432101</v>
      </c>
      <c r="BB919">
        <v>1.0549780841791401</v>
      </c>
      <c r="BC919">
        <v>1.0485316662903901</v>
      </c>
      <c r="BD919">
        <v>0.99279045253074705</v>
      </c>
      <c r="BE919">
        <v>0.99279045253074705</v>
      </c>
      <c r="BF919">
        <v>1.05272007417223</v>
      </c>
      <c r="BG919">
        <v>1.0514087422918199</v>
      </c>
      <c r="BH919">
        <v>0.190756703999999</v>
      </c>
      <c r="BI919">
        <v>0.190756703999999</v>
      </c>
      <c r="BJ919">
        <v>0.19094513299999999</v>
      </c>
      <c r="BK919">
        <v>0.22217258300000001</v>
      </c>
      <c r="BL919">
        <v>0.162760554</v>
      </c>
      <c r="BM919">
        <v>0.162760554</v>
      </c>
      <c r="BN919">
        <v>0.166015943</v>
      </c>
      <c r="BO919">
        <v>0.19972778899999999</v>
      </c>
      <c r="BP919">
        <v>0.190756703999999</v>
      </c>
      <c r="BQ919">
        <v>0.190756703999999</v>
      </c>
      <c r="BR919">
        <v>0.19094513299999999</v>
      </c>
      <c r="BS919">
        <v>0.22217258300000001</v>
      </c>
      <c r="BT919">
        <v>0</v>
      </c>
      <c r="BU919">
        <v>0</v>
      </c>
      <c r="BV919">
        <v>0</v>
      </c>
      <c r="BW919">
        <v>0</v>
      </c>
      <c r="BX919">
        <v>17.514322818513801</v>
      </c>
      <c r="BY919">
        <v>17.514322818513801</v>
      </c>
      <c r="BZ919">
        <v>17.514322818513801</v>
      </c>
      <c r="CA919">
        <v>17.514322818513801</v>
      </c>
      <c r="CB919">
        <v>6010.0093895711998</v>
      </c>
      <c r="CC919">
        <v>578456.68568826094</v>
      </c>
      <c r="CD919">
        <v>946109.51646520395</v>
      </c>
      <c r="CE919">
        <v>2921926.1636950201</v>
      </c>
    </row>
    <row r="920" spans="1:83" x14ac:dyDescent="0.25">
      <c r="A920">
        <v>752</v>
      </c>
      <c r="B920" t="s">
        <v>95</v>
      </c>
      <c r="C920">
        <v>1</v>
      </c>
      <c r="D920">
        <v>2044</v>
      </c>
      <c r="E920">
        <v>2042</v>
      </c>
      <c r="F920" s="1">
        <v>1.77944747471883E-3</v>
      </c>
      <c r="G920">
        <v>0.16740459668823801</v>
      </c>
      <c r="H920">
        <v>0.234560730441152</v>
      </c>
      <c r="I920">
        <v>0.59625522539589004</v>
      </c>
      <c r="J920">
        <v>146.39331887974501</v>
      </c>
      <c r="K920">
        <v>146.39331887974501</v>
      </c>
      <c r="L920">
        <v>125.390741310127</v>
      </c>
      <c r="M920">
        <v>103.204021847902</v>
      </c>
      <c r="N920">
        <v>354.06775627341199</v>
      </c>
      <c r="O920">
        <v>33309.536123636099</v>
      </c>
      <c r="P920">
        <v>54489.434149899302</v>
      </c>
      <c r="Q920">
        <v>168289.89465462099</v>
      </c>
      <c r="R920">
        <v>1690.35622735169</v>
      </c>
      <c r="S920">
        <v>29128791.203774899</v>
      </c>
      <c r="T920">
        <v>17232.338800804999</v>
      </c>
      <c r="U920">
        <v>51.097999999999999</v>
      </c>
      <c r="V920">
        <v>55413.6961667262</v>
      </c>
      <c r="W920">
        <v>2.9649733666619101E-3</v>
      </c>
      <c r="X920">
        <v>-0.93830643597702101</v>
      </c>
      <c r="Y920">
        <v>-0.93830643597702101</v>
      </c>
      <c r="Z920">
        <v>5.41898510198709</v>
      </c>
      <c r="AA920">
        <v>4.2059645830860699</v>
      </c>
      <c r="AB920">
        <v>17.183867779095099</v>
      </c>
      <c r="AC920">
        <v>17.183867779095099</v>
      </c>
      <c r="AD920">
        <v>17.183867779095099</v>
      </c>
      <c r="AE920">
        <v>17.183867779095099</v>
      </c>
      <c r="AF920">
        <v>5992.6190699774197</v>
      </c>
      <c r="AG920">
        <v>569961.29988668498</v>
      </c>
      <c r="AH920">
        <v>932296.02172680001</v>
      </c>
      <c r="AI920">
        <v>2879325.9758638199</v>
      </c>
      <c r="AJ920">
        <v>130.14775753662701</v>
      </c>
      <c r="AK920">
        <v>130.14775753662701</v>
      </c>
      <c r="AL920">
        <v>102.787888429045</v>
      </c>
      <c r="AM920">
        <v>81.814189485721201</v>
      </c>
      <c r="AN920">
        <v>129.20945110065</v>
      </c>
      <c r="AO920">
        <v>129.20945110065</v>
      </c>
      <c r="AP920">
        <v>108.206873531032</v>
      </c>
      <c r="AQ920">
        <v>86.020154068807201</v>
      </c>
      <c r="AR920">
        <v>51833.1539491695</v>
      </c>
      <c r="AS920">
        <v>4876293.5434838496</v>
      </c>
      <c r="AT920">
        <v>6832470.5416252697</v>
      </c>
      <c r="AU920">
        <v>17368193.964716699</v>
      </c>
      <c r="AV920">
        <v>0.993549501243573</v>
      </c>
      <c r="AW920">
        <v>0.993549501243573</v>
      </c>
      <c r="AX920">
        <v>1.0533135851158999</v>
      </c>
      <c r="AY920">
        <v>1.05200427542482</v>
      </c>
      <c r="AZ920">
        <v>0.99474683674362296</v>
      </c>
      <c r="BA920">
        <v>0.99474683674362296</v>
      </c>
      <c r="BB920">
        <v>1.05557286816176</v>
      </c>
      <c r="BC920">
        <v>1.0491255698058899</v>
      </c>
      <c r="BD920">
        <v>0.993549501243573</v>
      </c>
      <c r="BE920">
        <v>0.993549501243573</v>
      </c>
      <c r="BF920">
        <v>1.0533135851158999</v>
      </c>
      <c r="BG920">
        <v>1.05200427542482</v>
      </c>
      <c r="BH920">
        <v>0.190756703999999</v>
      </c>
      <c r="BI920">
        <v>0.190756703999999</v>
      </c>
      <c r="BJ920">
        <v>0.19094513299999999</v>
      </c>
      <c r="BK920">
        <v>0.22217258300000001</v>
      </c>
      <c r="BL920">
        <v>0.162760554</v>
      </c>
      <c r="BM920">
        <v>0.162760554</v>
      </c>
      <c r="BN920">
        <v>0.166015943</v>
      </c>
      <c r="BO920">
        <v>0.19972778899999999</v>
      </c>
      <c r="BP920">
        <v>0.190756703999999</v>
      </c>
      <c r="BQ920">
        <v>0.190756703999999</v>
      </c>
      <c r="BR920">
        <v>0.19094513299999999</v>
      </c>
      <c r="BS920">
        <v>0.22217258300000001</v>
      </c>
      <c r="BT920">
        <v>0</v>
      </c>
      <c r="BU920">
        <v>0</v>
      </c>
      <c r="BV920">
        <v>0</v>
      </c>
      <c r="BW920">
        <v>0</v>
      </c>
      <c r="BX920">
        <v>17.183867779095099</v>
      </c>
      <c r="BY920">
        <v>17.183867779095099</v>
      </c>
      <c r="BZ920">
        <v>17.183867779095099</v>
      </c>
      <c r="CA920">
        <v>17.183867779095099</v>
      </c>
      <c r="CB920">
        <v>5992.6190699774197</v>
      </c>
      <c r="CC920">
        <v>569961.29988668498</v>
      </c>
      <c r="CD920">
        <v>932296.02172680001</v>
      </c>
      <c r="CE920">
        <v>2879325.9758638199</v>
      </c>
    </row>
    <row r="921" spans="1:83" x14ac:dyDescent="0.25">
      <c r="A921">
        <v>774</v>
      </c>
      <c r="B921" t="s">
        <v>95</v>
      </c>
      <c r="C921">
        <v>1</v>
      </c>
      <c r="D921">
        <v>2045</v>
      </c>
      <c r="E921">
        <v>2043</v>
      </c>
      <c r="F921">
        <v>1.79867344052617E-3</v>
      </c>
      <c r="G921">
        <v>0.16752126732380501</v>
      </c>
      <c r="H921">
        <v>0.23461281612693699</v>
      </c>
      <c r="I921">
        <v>0.59606724310873005</v>
      </c>
      <c r="J921">
        <v>146.17667441107099</v>
      </c>
      <c r="K921">
        <v>146.17667441107099</v>
      </c>
      <c r="L921">
        <v>125.136314090277</v>
      </c>
      <c r="M921">
        <v>102.937311951981</v>
      </c>
      <c r="N921">
        <v>359.16362305267501</v>
      </c>
      <c r="O921">
        <v>33451.066744385098</v>
      </c>
      <c r="P921">
        <v>54725.088571397799</v>
      </c>
      <c r="Q921">
        <v>169020.947492646</v>
      </c>
      <c r="R921">
        <v>1690.64727124153</v>
      </c>
      <c r="S921">
        <v>29188924.906743102</v>
      </c>
      <c r="T921">
        <v>17264.940714279299</v>
      </c>
      <c r="U921">
        <v>51.097999999999999</v>
      </c>
      <c r="V921">
        <v>56519.592235160999</v>
      </c>
      <c r="W921">
        <v>2.9593639246546098E-3</v>
      </c>
      <c r="X921">
        <v>-0.83951794814171898</v>
      </c>
      <c r="Y921">
        <v>-0.83951794814171898</v>
      </c>
      <c r="Z921">
        <v>5.4799908386463798</v>
      </c>
      <c r="AA921">
        <v>4.2546876436746501</v>
      </c>
      <c r="AB921">
        <v>16.8684348225859</v>
      </c>
      <c r="AC921">
        <v>16.8684348225859</v>
      </c>
      <c r="AD921">
        <v>16.8684348225859</v>
      </c>
      <c r="AE921">
        <v>16.8684348225859</v>
      </c>
      <c r="AF921">
        <v>5972.5688694772898</v>
      </c>
      <c r="AG921">
        <v>561879.73907212703</v>
      </c>
      <c r="AH921">
        <v>919151.46847716498</v>
      </c>
      <c r="AI921">
        <v>2838787.1192813199</v>
      </c>
      <c r="AJ921">
        <v>130.14775753662701</v>
      </c>
      <c r="AK921">
        <v>130.14775753662701</v>
      </c>
      <c r="AL921">
        <v>102.787888429045</v>
      </c>
      <c r="AM921">
        <v>81.814189485721201</v>
      </c>
      <c r="AN921">
        <v>129.30823958848501</v>
      </c>
      <c r="AO921">
        <v>129.30823958848501</v>
      </c>
      <c r="AP921">
        <v>108.267879267691</v>
      </c>
      <c r="AQ921">
        <v>86.068877129395801</v>
      </c>
      <c r="AR921">
        <v>52501.343987271597</v>
      </c>
      <c r="AS921">
        <v>4889765.6921969997</v>
      </c>
      <c r="AT921">
        <v>6848095.8720887098</v>
      </c>
      <c r="AU921">
        <v>17398561.998470102</v>
      </c>
      <c r="AV921">
        <v>0.99426447681071095</v>
      </c>
      <c r="AW921">
        <v>0.99426447681071095</v>
      </c>
      <c r="AX921">
        <v>1.0539057795654501</v>
      </c>
      <c r="AY921">
        <v>1.0525983645271799</v>
      </c>
      <c r="AZ921">
        <v>0.995462673934291</v>
      </c>
      <c r="BA921">
        <v>0.995462673934291</v>
      </c>
      <c r="BB921">
        <v>1.0561663328264601</v>
      </c>
      <c r="BC921">
        <v>1.0497180332422</v>
      </c>
      <c r="BD921">
        <v>0.99426447681071095</v>
      </c>
      <c r="BE921">
        <v>0.99426447681071095</v>
      </c>
      <c r="BF921">
        <v>1.0539057795654501</v>
      </c>
      <c r="BG921">
        <v>1.0525983645271799</v>
      </c>
      <c r="BH921">
        <v>0.190756703999999</v>
      </c>
      <c r="BI921">
        <v>0.190756703999999</v>
      </c>
      <c r="BJ921">
        <v>0.19094513299999999</v>
      </c>
      <c r="BK921">
        <v>0.22217258300000001</v>
      </c>
      <c r="BL921">
        <v>0.162760554</v>
      </c>
      <c r="BM921">
        <v>0.162760554</v>
      </c>
      <c r="BN921">
        <v>0.166015943</v>
      </c>
      <c r="BO921">
        <v>0.19972778899999999</v>
      </c>
      <c r="BP921">
        <v>0.190756703999999</v>
      </c>
      <c r="BQ921">
        <v>0.190756703999999</v>
      </c>
      <c r="BR921">
        <v>0.19094513299999999</v>
      </c>
      <c r="BS921">
        <v>0.22217258300000001</v>
      </c>
      <c r="BT921">
        <v>0</v>
      </c>
      <c r="BU921">
        <v>0</v>
      </c>
      <c r="BV921">
        <v>0</v>
      </c>
      <c r="BW921">
        <v>0</v>
      </c>
      <c r="BX921">
        <v>16.8684348225859</v>
      </c>
      <c r="BY921">
        <v>16.8684348225859</v>
      </c>
      <c r="BZ921">
        <v>16.8684348225859</v>
      </c>
      <c r="CA921">
        <v>16.8684348225859</v>
      </c>
      <c r="CB921">
        <v>5972.5688694772898</v>
      </c>
      <c r="CC921">
        <v>561879.73907212703</v>
      </c>
      <c r="CD921">
        <v>919151.46847716498</v>
      </c>
      <c r="CE921">
        <v>2838787.1192813199</v>
      </c>
    </row>
    <row r="922" spans="1:83" x14ac:dyDescent="0.25">
      <c r="A922">
        <v>796</v>
      </c>
      <c r="B922" t="s">
        <v>95</v>
      </c>
      <c r="C922">
        <v>1</v>
      </c>
      <c r="D922">
        <v>2046</v>
      </c>
      <c r="E922">
        <v>2044</v>
      </c>
      <c r="F922" s="1">
        <v>1.81655719307504E-3</v>
      </c>
      <c r="G922">
        <v>0.16762949534222599</v>
      </c>
      <c r="H922">
        <v>0.234664110336086</v>
      </c>
      <c r="I922">
        <v>0.59588983712861099</v>
      </c>
      <c r="J922">
        <v>145.968513985236</v>
      </c>
      <c r="K922">
        <v>145.968513985236</v>
      </c>
      <c r="L922">
        <v>124.89597161469401</v>
      </c>
      <c r="M922">
        <v>102.684703977781</v>
      </c>
      <c r="N922">
        <v>364.03850145954499</v>
      </c>
      <c r="O922">
        <v>33592.991466183303</v>
      </c>
      <c r="P922">
        <v>54961.1322950588</v>
      </c>
      <c r="Q922">
        <v>169753.07575502299</v>
      </c>
      <c r="R922">
        <v>1691.1084931832499</v>
      </c>
      <c r="S922">
        <v>29252125.555986699</v>
      </c>
      <c r="T922">
        <v>17297.604307411399</v>
      </c>
      <c r="U922">
        <v>51.097999999999999</v>
      </c>
      <c r="V922">
        <v>57647.5587699026</v>
      </c>
      <c r="W922">
        <v>2.95376509516746E-3</v>
      </c>
      <c r="X922">
        <v>-0.74646548138517799</v>
      </c>
      <c r="Y922">
        <v>-0.74646548138517799</v>
      </c>
      <c r="Z922">
        <v>5.5408612556544901</v>
      </c>
      <c r="AA922">
        <v>4.3032925620664404</v>
      </c>
      <c r="AB922">
        <v>16.567221929994201</v>
      </c>
      <c r="AC922">
        <v>16.567221929994201</v>
      </c>
      <c r="AD922">
        <v>16.567221929994201</v>
      </c>
      <c r="AE922">
        <v>16.567221929994201</v>
      </c>
      <c r="AF922">
        <v>5950.3434522944799</v>
      </c>
      <c r="AG922">
        <v>554191.24654928001</v>
      </c>
      <c r="AH922">
        <v>906642.68750094296</v>
      </c>
      <c r="AI922">
        <v>2800207.5479285899</v>
      </c>
      <c r="AJ922">
        <v>130.14775753662701</v>
      </c>
      <c r="AK922">
        <v>130.14775753662701</v>
      </c>
      <c r="AL922">
        <v>102.787888429045</v>
      </c>
      <c r="AM922">
        <v>81.814189485721201</v>
      </c>
      <c r="AN922">
        <v>129.40129205524201</v>
      </c>
      <c r="AO922">
        <v>129.40129205524201</v>
      </c>
      <c r="AP922">
        <v>108.32874968469901</v>
      </c>
      <c r="AQ922">
        <v>86.117482047787604</v>
      </c>
      <c r="AR922">
        <v>53138.159091462003</v>
      </c>
      <c r="AS922">
        <v>4903519.0446375003</v>
      </c>
      <c r="AT922">
        <v>6864424.0190351196</v>
      </c>
      <c r="AU922">
        <v>17431044.333222602</v>
      </c>
      <c r="AV922">
        <v>0.99493922755349595</v>
      </c>
      <c r="AW922">
        <v>0.99493922755349595</v>
      </c>
      <c r="AX922">
        <v>1.0544967300899999</v>
      </c>
      <c r="AY922">
        <v>1.0531910887604501</v>
      </c>
      <c r="AZ922">
        <v>0.99613823782530597</v>
      </c>
      <c r="BA922">
        <v>0.99613823782530597</v>
      </c>
      <c r="BB922">
        <v>1.0567585508980399</v>
      </c>
      <c r="BC922">
        <v>1.05030913554424</v>
      </c>
      <c r="BD922">
        <v>0.99493922755349595</v>
      </c>
      <c r="BE922">
        <v>0.99493922755349595</v>
      </c>
      <c r="BF922">
        <v>1.0544967300899999</v>
      </c>
      <c r="BG922">
        <v>1.0531910887604501</v>
      </c>
      <c r="BH922">
        <v>0.190756703999999</v>
      </c>
      <c r="BI922">
        <v>0.190756703999999</v>
      </c>
      <c r="BJ922">
        <v>0.19094513299999999</v>
      </c>
      <c r="BK922">
        <v>0.22217258300000001</v>
      </c>
      <c r="BL922">
        <v>0.162760554</v>
      </c>
      <c r="BM922">
        <v>0.162760554</v>
      </c>
      <c r="BN922">
        <v>0.166015943</v>
      </c>
      <c r="BO922">
        <v>0.19972778899999999</v>
      </c>
      <c r="BP922">
        <v>0.190756703999999</v>
      </c>
      <c r="BQ922">
        <v>0.190756703999999</v>
      </c>
      <c r="BR922">
        <v>0.19094513299999999</v>
      </c>
      <c r="BS922">
        <v>0.22217258300000001</v>
      </c>
      <c r="BT922">
        <v>0</v>
      </c>
      <c r="BU922">
        <v>0</v>
      </c>
      <c r="BV922">
        <v>0</v>
      </c>
      <c r="BW922">
        <v>0</v>
      </c>
      <c r="BX922">
        <v>16.567221929994201</v>
      </c>
      <c r="BY922">
        <v>16.567221929994201</v>
      </c>
      <c r="BZ922">
        <v>16.567221929994201</v>
      </c>
      <c r="CA922">
        <v>16.567221929994201</v>
      </c>
      <c r="CB922">
        <v>5950.3434522944799</v>
      </c>
      <c r="CC922">
        <v>554191.24654928001</v>
      </c>
      <c r="CD922">
        <v>906642.68750094296</v>
      </c>
      <c r="CE922">
        <v>2800207.5479285899</v>
      </c>
    </row>
    <row r="923" spans="1:83" x14ac:dyDescent="0.25">
      <c r="A923">
        <v>818</v>
      </c>
      <c r="B923" t="s">
        <v>95</v>
      </c>
      <c r="C923">
        <v>1</v>
      </c>
      <c r="D923">
        <v>2047</v>
      </c>
      <c r="E923">
        <v>2045</v>
      </c>
      <c r="F923">
        <v>1.8331851090976801E-3</v>
      </c>
      <c r="G923">
        <v>0.167729837780662</v>
      </c>
      <c r="H923">
        <v>0.234714588821578</v>
      </c>
      <c r="I923">
        <v>0.59572238828865998</v>
      </c>
      <c r="J923">
        <v>145.76858052899601</v>
      </c>
      <c r="K923">
        <v>145.76858052899601</v>
      </c>
      <c r="L923">
        <v>124.668963418969</v>
      </c>
      <c r="M923">
        <v>102.445446478205</v>
      </c>
      <c r="N923">
        <v>368.70649023218999</v>
      </c>
      <c r="O923">
        <v>33735.316465538403</v>
      </c>
      <c r="P923">
        <v>55197.590741369102</v>
      </c>
      <c r="Q923">
        <v>170486.36406562</v>
      </c>
      <c r="R923">
        <v>1691.73198868488</v>
      </c>
      <c r="S923">
        <v>29318273.122690201</v>
      </c>
      <c r="T923">
        <v>17330.329696893401</v>
      </c>
      <c r="U923">
        <v>51.097999999999999</v>
      </c>
      <c r="V923">
        <v>58798.036233212202</v>
      </c>
      <c r="W923">
        <v>2.9481768581226201E-3</v>
      </c>
      <c r="X923">
        <v>-0.65864818531553604</v>
      </c>
      <c r="Y923">
        <v>-0.65864818531553604</v>
      </c>
      <c r="Z923">
        <v>5.6016038122394596</v>
      </c>
      <c r="AA923">
        <v>4.3517858147995696</v>
      </c>
      <c r="AB923">
        <v>16.279471177684499</v>
      </c>
      <c r="AC923">
        <v>16.279471177684499</v>
      </c>
      <c r="AD923">
        <v>16.279471177684499</v>
      </c>
      <c r="AE923">
        <v>16.279471177684499</v>
      </c>
      <c r="AF923">
        <v>5926.3542920781401</v>
      </c>
      <c r="AG923">
        <v>546876.13634593505</v>
      </c>
      <c r="AH923">
        <v>894738.16909031896</v>
      </c>
      <c r="AI923">
        <v>2763490.3040772099</v>
      </c>
      <c r="AJ923">
        <v>130.14775753662701</v>
      </c>
      <c r="AK923">
        <v>130.14775753662701</v>
      </c>
      <c r="AL923">
        <v>102.787888429045</v>
      </c>
      <c r="AM923">
        <v>81.814189485721201</v>
      </c>
      <c r="AN923">
        <v>129.48910935131099</v>
      </c>
      <c r="AO923">
        <v>129.48910935131099</v>
      </c>
      <c r="AP923">
        <v>108.389492241284</v>
      </c>
      <c r="AQ923">
        <v>86.165975300520699</v>
      </c>
      <c r="AR923">
        <v>53745.821712974597</v>
      </c>
      <c r="AS923">
        <v>4917549.1948779998</v>
      </c>
      <c r="AT923">
        <v>6881426.4209509902</v>
      </c>
      <c r="AU923">
        <v>17465551.685148299</v>
      </c>
      <c r="AV923">
        <v>0.99557712232631101</v>
      </c>
      <c r="AW923">
        <v>0.99557712232631101</v>
      </c>
      <c r="AX923">
        <v>1.05508650697856</v>
      </c>
      <c r="AY923">
        <v>1.05378252459983</v>
      </c>
      <c r="AZ923">
        <v>0.99677690133088703</v>
      </c>
      <c r="BA923">
        <v>0.99677690133088703</v>
      </c>
      <c r="BB923">
        <v>1.05734959281625</v>
      </c>
      <c r="BC923">
        <v>1.05089895297797</v>
      </c>
      <c r="BD923">
        <v>0.99557712232631101</v>
      </c>
      <c r="BE923">
        <v>0.99557712232631101</v>
      </c>
      <c r="BF923">
        <v>1.05508650697856</v>
      </c>
      <c r="BG923">
        <v>1.05378252459983</v>
      </c>
      <c r="BH923">
        <v>0.190756703999999</v>
      </c>
      <c r="BI923">
        <v>0.190756703999999</v>
      </c>
      <c r="BJ923">
        <v>0.19094513299999999</v>
      </c>
      <c r="BK923">
        <v>0.22217258300000001</v>
      </c>
      <c r="BL923">
        <v>0.162760554</v>
      </c>
      <c r="BM923">
        <v>0.162760554</v>
      </c>
      <c r="BN923">
        <v>0.166015943</v>
      </c>
      <c r="BO923">
        <v>0.19972778899999999</v>
      </c>
      <c r="BP923">
        <v>0.190756703999999</v>
      </c>
      <c r="BQ923">
        <v>0.190756703999999</v>
      </c>
      <c r="BR923">
        <v>0.19094513299999999</v>
      </c>
      <c r="BS923">
        <v>0.22217258300000001</v>
      </c>
      <c r="BT923">
        <v>0</v>
      </c>
      <c r="BU923">
        <v>0</v>
      </c>
      <c r="BV923">
        <v>0</v>
      </c>
      <c r="BW923">
        <v>0</v>
      </c>
      <c r="BX923">
        <v>16.279471177684499</v>
      </c>
      <c r="BY923">
        <v>16.279471177684499</v>
      </c>
      <c r="BZ923">
        <v>16.279471177684499</v>
      </c>
      <c r="CA923">
        <v>16.279471177684499</v>
      </c>
      <c r="CB923">
        <v>5926.3542920781401</v>
      </c>
      <c r="CC923">
        <v>546876.13634593505</v>
      </c>
      <c r="CD923">
        <v>894738.16909031896</v>
      </c>
      <c r="CE923">
        <v>2763490.3040772099</v>
      </c>
    </row>
    <row r="924" spans="1:83" x14ac:dyDescent="0.25">
      <c r="A924">
        <v>840</v>
      </c>
      <c r="B924" t="s">
        <v>95</v>
      </c>
      <c r="C924">
        <v>1</v>
      </c>
      <c r="D924">
        <v>2048</v>
      </c>
      <c r="E924">
        <v>2046</v>
      </c>
      <c r="F924" s="1">
        <v>1.84863544874459E-3</v>
      </c>
      <c r="G924">
        <v>0.16782279775412501</v>
      </c>
      <c r="H924">
        <v>0.23476423908273</v>
      </c>
      <c r="I924">
        <v>0.59556432771439904</v>
      </c>
      <c r="J924">
        <v>145.576596175471</v>
      </c>
      <c r="K924">
        <v>145.576596175471</v>
      </c>
      <c r="L924">
        <v>124.454580412238</v>
      </c>
      <c r="M924">
        <v>102.218829394286</v>
      </c>
      <c r="N924">
        <v>373.18029602549097</v>
      </c>
      <c r="O924">
        <v>33878.048475290801</v>
      </c>
      <c r="P924">
        <v>55434.488774364603</v>
      </c>
      <c r="Q924">
        <v>171220.89498579199</v>
      </c>
      <c r="R924">
        <v>1692.5102096610001</v>
      </c>
      <c r="S924">
        <v>29387252.793425899</v>
      </c>
      <c r="T924">
        <v>17363.116999638001</v>
      </c>
      <c r="U924">
        <v>51.097999999999999</v>
      </c>
      <c r="V924">
        <v>59971.4738776956</v>
      </c>
      <c r="W924">
        <v>2.9425991934802099E-3</v>
      </c>
      <c r="X924">
        <v>-0.57562761108940597</v>
      </c>
      <c r="Y924">
        <v>-0.57562761108940597</v>
      </c>
      <c r="Z924">
        <v>5.6622257332588104</v>
      </c>
      <c r="AA924">
        <v>4.4001736586317497</v>
      </c>
      <c r="AB924">
        <v>16.004466249933898</v>
      </c>
      <c r="AC924">
        <v>16.004466249933898</v>
      </c>
      <c r="AD924">
        <v>16.004466249933898</v>
      </c>
      <c r="AE924">
        <v>16.004466249933898</v>
      </c>
      <c r="AF924">
        <v>5900.95057905268</v>
      </c>
      <c r="AG924">
        <v>539915.73380355001</v>
      </c>
      <c r="AH924">
        <v>883407.97809790797</v>
      </c>
      <c r="AI924">
        <v>2728543.25976216</v>
      </c>
      <c r="AJ924">
        <v>130.14775753662701</v>
      </c>
      <c r="AK924">
        <v>130.14775753662701</v>
      </c>
      <c r="AL924">
        <v>102.787888429045</v>
      </c>
      <c r="AM924">
        <v>81.814189485721201</v>
      </c>
      <c r="AN924">
        <v>129.57212992553701</v>
      </c>
      <c r="AO924">
        <v>129.57212992553701</v>
      </c>
      <c r="AP924">
        <v>108.450114162304</v>
      </c>
      <c r="AQ924">
        <v>86.214363144352902</v>
      </c>
      <c r="AR924">
        <v>54326.317255145797</v>
      </c>
      <c r="AS924">
        <v>4931850.9821004597</v>
      </c>
      <c r="AT924">
        <v>6899076.0407804698</v>
      </c>
      <c r="AU924">
        <v>17501999.453289799</v>
      </c>
      <c r="AV924">
        <v>0.99618112833319405</v>
      </c>
      <c r="AW924">
        <v>0.99618112833319405</v>
      </c>
      <c r="AX924">
        <v>1.05567517813109</v>
      </c>
      <c r="AY924">
        <v>1.05437274576339</v>
      </c>
      <c r="AZ924">
        <v>0.99738163523087797</v>
      </c>
      <c r="BA924">
        <v>0.99738163523087797</v>
      </c>
      <c r="BB924">
        <v>1.05793952662672</v>
      </c>
      <c r="BC924">
        <v>1.0514875590596999</v>
      </c>
      <c r="BD924">
        <v>0.99618112833319405</v>
      </c>
      <c r="BE924">
        <v>0.99618112833319405</v>
      </c>
      <c r="BF924">
        <v>1.05567517813109</v>
      </c>
      <c r="BG924">
        <v>1.05437274576339</v>
      </c>
      <c r="BH924">
        <v>0.190756703999999</v>
      </c>
      <c r="BI924">
        <v>0.190756703999999</v>
      </c>
      <c r="BJ924">
        <v>0.19094513299999999</v>
      </c>
      <c r="BK924">
        <v>0.22217258300000001</v>
      </c>
      <c r="BL924">
        <v>0.162760554</v>
      </c>
      <c r="BM924">
        <v>0.162760554</v>
      </c>
      <c r="BN924">
        <v>0.166015943</v>
      </c>
      <c r="BO924">
        <v>0.19972778899999999</v>
      </c>
      <c r="BP924">
        <v>0.190756703999999</v>
      </c>
      <c r="BQ924">
        <v>0.190756703999999</v>
      </c>
      <c r="BR924">
        <v>0.19094513299999999</v>
      </c>
      <c r="BS924">
        <v>0.22217258300000001</v>
      </c>
      <c r="BT924">
        <v>0</v>
      </c>
      <c r="BU924">
        <v>0</v>
      </c>
      <c r="BV924">
        <v>0</v>
      </c>
      <c r="BW924">
        <v>0</v>
      </c>
      <c r="BX924">
        <v>16.004466249933898</v>
      </c>
      <c r="BY924">
        <v>16.004466249933898</v>
      </c>
      <c r="BZ924">
        <v>16.004466249933898</v>
      </c>
      <c r="CA924">
        <v>16.004466249933898</v>
      </c>
      <c r="CB924">
        <v>5900.95057905268</v>
      </c>
      <c r="CC924">
        <v>539915.73380355001</v>
      </c>
      <c r="CD924">
        <v>883407.97809790797</v>
      </c>
      <c r="CE924">
        <v>2728543.25976216</v>
      </c>
    </row>
    <row r="925" spans="1:83" x14ac:dyDescent="0.25">
      <c r="A925">
        <v>862</v>
      </c>
      <c r="B925" t="s">
        <v>95</v>
      </c>
      <c r="C925">
        <v>1</v>
      </c>
      <c r="D925">
        <v>2049</v>
      </c>
      <c r="E925">
        <v>2047</v>
      </c>
      <c r="F925">
        <v>1.86297952193845E-3</v>
      </c>
      <c r="G925">
        <v>0.16790883231932499</v>
      </c>
      <c r="H925">
        <v>0.234813057887272</v>
      </c>
      <c r="I925">
        <v>0.59541513027146298</v>
      </c>
      <c r="J925">
        <v>145.39227005079499</v>
      </c>
      <c r="K925">
        <v>145.39227005079499</v>
      </c>
      <c r="L925">
        <v>124.252152524975</v>
      </c>
      <c r="M925">
        <v>102.004181708389</v>
      </c>
      <c r="N925">
        <v>377.47144102253799</v>
      </c>
      <c r="O925">
        <v>34021.194623781499</v>
      </c>
      <c r="P925">
        <v>55671.850654372603</v>
      </c>
      <c r="Q925">
        <v>171956.74890098799</v>
      </c>
      <c r="R925">
        <v>1693.4359564784299</v>
      </c>
      <c r="S925">
        <v>29458954.885616198</v>
      </c>
      <c r="T925">
        <v>17395.966332778899</v>
      </c>
      <c r="U925">
        <v>51.097999999999999</v>
      </c>
      <c r="V925">
        <v>61168.329921732802</v>
      </c>
      <c r="W925">
        <v>2.9370320812382601E-3</v>
      </c>
      <c r="X925">
        <v>-0.49701758375491201</v>
      </c>
      <c r="Y925">
        <v>-0.49701758375491201</v>
      </c>
      <c r="Z925">
        <v>5.7227339980065102</v>
      </c>
      <c r="AA925">
        <v>4.4484621247453999</v>
      </c>
      <c r="AB925">
        <v>15.741530097923301</v>
      </c>
      <c r="AC925">
        <v>15.741530097923301</v>
      </c>
      <c r="AD925">
        <v>15.741530097923301</v>
      </c>
      <c r="AE925">
        <v>15.741530097923301</v>
      </c>
      <c r="AF925">
        <v>5874.4288618372102</v>
      </c>
      <c r="AG925">
        <v>533292.31973269698</v>
      </c>
      <c r="AH925">
        <v>872623.67350465502</v>
      </c>
      <c r="AI925">
        <v>2695278.8718122202</v>
      </c>
      <c r="AJ925">
        <v>130.14775753662701</v>
      </c>
      <c r="AK925">
        <v>130.14775753662701</v>
      </c>
      <c r="AL925">
        <v>102.787888429045</v>
      </c>
      <c r="AM925">
        <v>81.814189485721201</v>
      </c>
      <c r="AN925">
        <v>129.65073995287199</v>
      </c>
      <c r="AO925">
        <v>129.65073995287199</v>
      </c>
      <c r="AP925">
        <v>108.510622427051</v>
      </c>
      <c r="AQ925">
        <v>86.262651610466605</v>
      </c>
      <c r="AR925">
        <v>54881.429689611803</v>
      </c>
      <c r="AS925">
        <v>4946418.7161915097</v>
      </c>
      <c r="AT925">
        <v>6917347.2788547501</v>
      </c>
      <c r="AU925">
        <v>17540307.460880298</v>
      </c>
      <c r="AV925">
        <v>0.99675387530168702</v>
      </c>
      <c r="AW925">
        <v>0.99675387530168702</v>
      </c>
      <c r="AX925">
        <v>1.05626280898266</v>
      </c>
      <c r="AY925">
        <v>1.0549618231695399</v>
      </c>
      <c r="AZ925">
        <v>0.99795507242192905</v>
      </c>
      <c r="BA925">
        <v>0.99795507242192905</v>
      </c>
      <c r="BB925">
        <v>1.05852841790485</v>
      </c>
      <c r="BC925">
        <v>1.0520750245138</v>
      </c>
      <c r="BD925">
        <v>0.99675387530168702</v>
      </c>
      <c r="BE925">
        <v>0.99675387530168702</v>
      </c>
      <c r="BF925">
        <v>1.05626280898266</v>
      </c>
      <c r="BG925">
        <v>1.0549618231695399</v>
      </c>
      <c r="BH925">
        <v>0.190756703999999</v>
      </c>
      <c r="BI925">
        <v>0.190756703999999</v>
      </c>
      <c r="BJ925">
        <v>0.19094513299999999</v>
      </c>
      <c r="BK925">
        <v>0.22217258300000001</v>
      </c>
      <c r="BL925">
        <v>0.162760554</v>
      </c>
      <c r="BM925">
        <v>0.162760554</v>
      </c>
      <c r="BN925">
        <v>0.166015943</v>
      </c>
      <c r="BO925">
        <v>0.19972778899999999</v>
      </c>
      <c r="BP925">
        <v>0.190756703999999</v>
      </c>
      <c r="BQ925">
        <v>0.190756703999999</v>
      </c>
      <c r="BR925">
        <v>0.19094513299999999</v>
      </c>
      <c r="BS925">
        <v>0.22217258300000001</v>
      </c>
      <c r="BT925">
        <v>0</v>
      </c>
      <c r="BU925">
        <v>0</v>
      </c>
      <c r="BV925">
        <v>0</v>
      </c>
      <c r="BW925">
        <v>0</v>
      </c>
      <c r="BX925">
        <v>15.741530097923301</v>
      </c>
      <c r="BY925">
        <v>15.741530097923301</v>
      </c>
      <c r="BZ925">
        <v>15.741530097923301</v>
      </c>
      <c r="CA925">
        <v>15.741530097923301</v>
      </c>
      <c r="CB925">
        <v>5874.4288618372102</v>
      </c>
      <c r="CC925">
        <v>533292.31973269698</v>
      </c>
      <c r="CD925">
        <v>872623.67350465502</v>
      </c>
      <c r="CE925">
        <v>2695278.8718122202</v>
      </c>
    </row>
    <row r="926" spans="1:83" x14ac:dyDescent="0.25">
      <c r="A926">
        <v>884</v>
      </c>
      <c r="B926" t="s">
        <v>95</v>
      </c>
      <c r="C926">
        <v>1</v>
      </c>
      <c r="D926">
        <v>2050</v>
      </c>
      <c r="E926">
        <v>2048</v>
      </c>
      <c r="F926" s="1">
        <v>1.8762826566002301E-3</v>
      </c>
      <c r="G926">
        <v>0.16798835899794501</v>
      </c>
      <c r="H926">
        <v>0.234861049243246</v>
      </c>
      <c r="I926">
        <v>0.59527430910220702</v>
      </c>
      <c r="J926">
        <v>145.21530442190101</v>
      </c>
      <c r="K926">
        <v>145.21530442190101</v>
      </c>
      <c r="L926">
        <v>124.061046496904</v>
      </c>
      <c r="M926">
        <v>101.800869236438</v>
      </c>
      <c r="N926">
        <v>381.59043496831401</v>
      </c>
      <c r="O926">
        <v>34164.7623049459</v>
      </c>
      <c r="P926">
        <v>55909.7000047412</v>
      </c>
      <c r="Q926">
        <v>172694.00394544701</v>
      </c>
      <c r="R926">
        <v>1694.5023684835101</v>
      </c>
      <c r="S926">
        <v>29533274.735276699</v>
      </c>
      <c r="T926">
        <v>17428.877813671799</v>
      </c>
      <c r="U926">
        <v>51.097999999999999</v>
      </c>
      <c r="V926">
        <v>62389.071728408897</v>
      </c>
      <c r="W926">
        <v>2.9314755014326699E-3</v>
      </c>
      <c r="X926">
        <v>-0.42247585016960798</v>
      </c>
      <c r="Y926">
        <v>-0.42247585016960798</v>
      </c>
      <c r="Z926">
        <v>5.78313533241485</v>
      </c>
      <c r="AA926">
        <v>4.4966570152734704</v>
      </c>
      <c r="AB926">
        <v>15.490022735444001</v>
      </c>
      <c r="AC926">
        <v>15.490022735444001</v>
      </c>
      <c r="AD926">
        <v>15.490022735444001</v>
      </c>
      <c r="AE926">
        <v>15.490022735444001</v>
      </c>
      <c r="AF926">
        <v>5847.0412034199298</v>
      </c>
      <c r="AG926">
        <v>526989.07820934104</v>
      </c>
      <c r="AH926">
        <v>862358.23236047605</v>
      </c>
      <c r="AI926">
        <v>2663613.9499893398</v>
      </c>
      <c r="AJ926">
        <v>130.14775753662701</v>
      </c>
      <c r="AK926">
        <v>130.14775753662701</v>
      </c>
      <c r="AL926">
        <v>102.787888429045</v>
      </c>
      <c r="AM926">
        <v>81.814189485721201</v>
      </c>
      <c r="AN926">
        <v>129.72528168645701</v>
      </c>
      <c r="AO926">
        <v>129.72528168645701</v>
      </c>
      <c r="AP926">
        <v>108.57102376146</v>
      </c>
      <c r="AQ926">
        <v>86.3108465009946</v>
      </c>
      <c r="AR926">
        <v>55412.771178409603</v>
      </c>
      <c r="AS926">
        <v>4961246.3586146301</v>
      </c>
      <c r="AT926">
        <v>6936215.8919161698</v>
      </c>
      <c r="AU926">
        <v>17580399.713567499</v>
      </c>
      <c r="AV926">
        <v>0.99729770759356595</v>
      </c>
      <c r="AW926">
        <v>0.99729770759356595</v>
      </c>
      <c r="AX926">
        <v>1.0568494624636899</v>
      </c>
      <c r="AY926">
        <v>1.0555498249258299</v>
      </c>
      <c r="AZ926">
        <v>0.99849956009102603</v>
      </c>
      <c r="BA926">
        <v>0.99849956009102603</v>
      </c>
      <c r="BB926">
        <v>1.05911632971604</v>
      </c>
      <c r="BC926">
        <v>1.0526614172614599</v>
      </c>
      <c r="BD926">
        <v>0.99729770759356595</v>
      </c>
      <c r="BE926">
        <v>0.99729770759356595</v>
      </c>
      <c r="BF926">
        <v>1.0568494624636899</v>
      </c>
      <c r="BG926">
        <v>1.0555498249258299</v>
      </c>
      <c r="BH926">
        <v>0.190756703999999</v>
      </c>
      <c r="BI926">
        <v>0.190756703999999</v>
      </c>
      <c r="BJ926">
        <v>0.19094513299999999</v>
      </c>
      <c r="BK926">
        <v>0.22217258300000001</v>
      </c>
      <c r="BL926">
        <v>0.162760554</v>
      </c>
      <c r="BM926">
        <v>0.162760554</v>
      </c>
      <c r="BN926">
        <v>0.166015943</v>
      </c>
      <c r="BO926">
        <v>0.19972778899999999</v>
      </c>
      <c r="BP926">
        <v>0.190756703999999</v>
      </c>
      <c r="BQ926">
        <v>0.190756703999999</v>
      </c>
      <c r="BR926">
        <v>0.19094513299999999</v>
      </c>
      <c r="BS926">
        <v>0.22217258300000001</v>
      </c>
      <c r="BT926">
        <v>0</v>
      </c>
      <c r="BU926">
        <v>0</v>
      </c>
      <c r="BV926">
        <v>0</v>
      </c>
      <c r="BW926">
        <v>0</v>
      </c>
      <c r="BX926">
        <v>15.490022735444001</v>
      </c>
      <c r="BY926">
        <v>15.490022735444001</v>
      </c>
      <c r="BZ926">
        <v>15.490022735444001</v>
      </c>
      <c r="CA926">
        <v>15.490022735444001</v>
      </c>
      <c r="CB926">
        <v>5847.0412034199298</v>
      </c>
      <c r="CC926">
        <v>526989.07820934104</v>
      </c>
      <c r="CD926">
        <v>862358.23236047605</v>
      </c>
      <c r="CE926">
        <v>2663613.9499893398</v>
      </c>
    </row>
    <row r="927" spans="1:83" x14ac:dyDescent="0.25">
      <c r="A927">
        <v>906</v>
      </c>
      <c r="B927" t="s">
        <v>95</v>
      </c>
      <c r="C927">
        <v>1</v>
      </c>
      <c r="D927">
        <v>2051</v>
      </c>
      <c r="E927">
        <v>2049</v>
      </c>
      <c r="F927">
        <v>1.88860498865619E-3</v>
      </c>
      <c r="G927">
        <v>0.16806176109625801</v>
      </c>
      <c r="H927">
        <v>0.23490822277459</v>
      </c>
      <c r="I927">
        <v>0.59514141114049501</v>
      </c>
      <c r="J927">
        <v>145.04539940436101</v>
      </c>
      <c r="K927">
        <v>145.04539940436101</v>
      </c>
      <c r="L927">
        <v>123.880663798654</v>
      </c>
      <c r="M927">
        <v>101.608292552742</v>
      </c>
      <c r="N927">
        <v>385.54691515530402</v>
      </c>
      <c r="O927">
        <v>34308.7590763669</v>
      </c>
      <c r="P927">
        <v>56148.059790998101</v>
      </c>
      <c r="Q927">
        <v>173432.735960752</v>
      </c>
      <c r="R927">
        <v>1695.7029132719799</v>
      </c>
      <c r="S927">
        <v>29610112.561235499</v>
      </c>
      <c r="T927">
        <v>17461.851559894101</v>
      </c>
      <c r="U927">
        <v>51.097999999999999</v>
      </c>
      <c r="V927">
        <v>63634.175988015697</v>
      </c>
      <c r="W927">
        <v>2.9259294341370799E-3</v>
      </c>
      <c r="X927">
        <v>-0.35169729690564699</v>
      </c>
      <c r="Y927">
        <v>-0.35169729690564699</v>
      </c>
      <c r="Z927">
        <v>5.8434362049690796</v>
      </c>
      <c r="AA927">
        <v>4.5447639023804998</v>
      </c>
      <c r="AB927">
        <v>15.249339164640199</v>
      </c>
      <c r="AC927">
        <v>15.249339164640199</v>
      </c>
      <c r="AD927">
        <v>15.249339164640199</v>
      </c>
      <c r="AE927">
        <v>15.249339164640199</v>
      </c>
      <c r="AF927">
        <v>5819.0019648144398</v>
      </c>
      <c r="AG927">
        <v>520990.04786743899</v>
      </c>
      <c r="AH927">
        <v>852585.97796558996</v>
      </c>
      <c r="AI927">
        <v>2633469.4378638598</v>
      </c>
      <c r="AJ927">
        <v>130.14775753662701</v>
      </c>
      <c r="AK927">
        <v>130.14775753662701</v>
      </c>
      <c r="AL927">
        <v>102.787888429045</v>
      </c>
      <c r="AM927">
        <v>81.814189485721201</v>
      </c>
      <c r="AN927">
        <v>129.79606023972099</v>
      </c>
      <c r="AO927">
        <v>129.79606023972099</v>
      </c>
      <c r="AP927">
        <v>108.63132463401401</v>
      </c>
      <c r="AQ927">
        <v>86.358953388101696</v>
      </c>
      <c r="AR927">
        <v>55921.806297820702</v>
      </c>
      <c r="AS927">
        <v>4976327.6632996704</v>
      </c>
      <c r="AT927">
        <v>6955658.9179154001</v>
      </c>
      <c r="AU927">
        <v>17622204.173722599</v>
      </c>
      <c r="AV927">
        <v>0.997814726399468</v>
      </c>
      <c r="AW927">
        <v>0.997814726399468</v>
      </c>
      <c r="AX927">
        <v>1.0574351989916</v>
      </c>
      <c r="AY927">
        <v>1.0561368163447999</v>
      </c>
      <c r="AZ927">
        <v>0.99901720196097399</v>
      </c>
      <c r="BA927">
        <v>0.99901720196097399</v>
      </c>
      <c r="BB927">
        <v>1.05970332260732</v>
      </c>
      <c r="BC927">
        <v>1.0532468024365</v>
      </c>
      <c r="BD927">
        <v>0.997814726399468</v>
      </c>
      <c r="BE927">
        <v>0.997814726399468</v>
      </c>
      <c r="BF927">
        <v>1.0574351989916</v>
      </c>
      <c r="BG927">
        <v>1.0561368163447999</v>
      </c>
      <c r="BH927">
        <v>0.190756703999999</v>
      </c>
      <c r="BI927">
        <v>0.190756703999999</v>
      </c>
      <c r="BJ927">
        <v>0.19094513299999999</v>
      </c>
      <c r="BK927">
        <v>0.22217258300000001</v>
      </c>
      <c r="BL927">
        <v>0.162760554</v>
      </c>
      <c r="BM927">
        <v>0.162760554</v>
      </c>
      <c r="BN927">
        <v>0.166015943</v>
      </c>
      <c r="BO927">
        <v>0.19972778899999999</v>
      </c>
      <c r="BP927">
        <v>0.190756703999999</v>
      </c>
      <c r="BQ927">
        <v>0.190756703999999</v>
      </c>
      <c r="BR927">
        <v>0.19094513299999999</v>
      </c>
      <c r="BS927">
        <v>0.22217258300000001</v>
      </c>
      <c r="BT927">
        <v>0</v>
      </c>
      <c r="BU927">
        <v>0</v>
      </c>
      <c r="BV927">
        <v>0</v>
      </c>
      <c r="BW927">
        <v>0</v>
      </c>
      <c r="BX927">
        <v>15.249339164640199</v>
      </c>
      <c r="BY927">
        <v>15.249339164640199</v>
      </c>
      <c r="BZ927">
        <v>15.249339164640199</v>
      </c>
      <c r="CA927">
        <v>15.249339164640199</v>
      </c>
      <c r="CB927">
        <v>5819.0019648144398</v>
      </c>
      <c r="CC927">
        <v>520990.04786743899</v>
      </c>
      <c r="CD927">
        <v>852585.97796558996</v>
      </c>
      <c r="CE927">
        <v>2633469.4378638598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5D71E-1E8E-4DEE-B6B6-5651851A30CD}">
  <dimension ref="B2:U16"/>
  <sheetViews>
    <sheetView workbookViewId="0">
      <selection activeCell="L6" sqref="L6"/>
    </sheetView>
  </sheetViews>
  <sheetFormatPr defaultRowHeight="15" x14ac:dyDescent="0.25"/>
  <cols>
    <col min="21" max="21" width="12.140625" bestFit="1" customWidth="1"/>
  </cols>
  <sheetData>
    <row r="2" spans="2:21" x14ac:dyDescent="0.25">
      <c r="B2" s="3"/>
      <c r="C2" s="4"/>
      <c r="D2" s="4"/>
      <c r="E2" s="4"/>
      <c r="F2" s="4"/>
    </row>
    <row r="3" spans="2:21" x14ac:dyDescent="0.25">
      <c r="B3" s="3" t="s">
        <v>121</v>
      </c>
      <c r="C3" s="4"/>
      <c r="D3" s="4"/>
      <c r="E3" s="4"/>
      <c r="F3" s="4"/>
    </row>
    <row r="4" spans="2:21" ht="15.75" thickBot="1" x14ac:dyDescent="0.3">
      <c r="B4" s="5"/>
      <c r="C4" s="6" t="s">
        <v>107</v>
      </c>
      <c r="D4" s="5"/>
      <c r="E4" s="5"/>
      <c r="F4" s="5"/>
      <c r="K4" t="s">
        <v>119</v>
      </c>
    </row>
    <row r="5" spans="2:21" ht="15.75" thickBot="1" x14ac:dyDescent="0.3">
      <c r="B5" s="7" t="s">
        <v>108</v>
      </c>
      <c r="C5" s="8" t="s">
        <v>109</v>
      </c>
      <c r="D5" s="8" t="s">
        <v>110</v>
      </c>
      <c r="E5" s="8" t="s">
        <v>111</v>
      </c>
      <c r="F5" s="8" t="s">
        <v>112</v>
      </c>
      <c r="K5" t="str">
        <f t="array" ref="K5:O9">+TRANSPOSE(B5:F9)</f>
        <v>Price</v>
      </c>
      <c r="L5" t="str">
        <v>Peak</v>
      </c>
      <c r="M5" t="str">
        <v>DG peak</v>
      </c>
      <c r="N5" t="str">
        <v>Shoulder</v>
      </c>
      <c r="O5" t="str">
        <v>Off peak</v>
      </c>
    </row>
    <row r="6" spans="2:21" x14ac:dyDescent="0.25">
      <c r="B6" s="9" t="s">
        <v>109</v>
      </c>
      <c r="C6" s="10">
        <v>-5.7000000000000002E-2</v>
      </c>
      <c r="D6" s="11">
        <v>3.0000000000000001E-3</v>
      </c>
      <c r="E6" s="12">
        <v>-1.4999999999999999E-2</v>
      </c>
      <c r="F6" s="12">
        <v>-0.05</v>
      </c>
      <c r="K6" t="str">
        <v>Peak</v>
      </c>
      <c r="L6">
        <v>-5.7000000000000002E-2</v>
      </c>
      <c r="M6">
        <v>7.1999999999999995E-2</v>
      </c>
      <c r="N6">
        <v>-2.1999999999999999E-2</v>
      </c>
      <c r="O6">
        <v>-0.03</v>
      </c>
      <c r="U6" s="14"/>
    </row>
    <row r="7" spans="2:21" x14ac:dyDescent="0.25">
      <c r="B7" s="9" t="s">
        <v>110</v>
      </c>
      <c r="C7" s="11">
        <v>7.1999999999999995E-2</v>
      </c>
      <c r="D7" s="10">
        <v>-4.7E-2</v>
      </c>
      <c r="E7" s="12">
        <v>-0.104</v>
      </c>
      <c r="F7" s="12">
        <v>2.4E-2</v>
      </c>
      <c r="K7" t="str">
        <v>DG peak</v>
      </c>
      <c r="L7">
        <v>3.0000000000000001E-3</v>
      </c>
      <c r="M7">
        <v>-4.7E-2</v>
      </c>
      <c r="N7">
        <v>-0.01</v>
      </c>
      <c r="O7">
        <v>0</v>
      </c>
    </row>
    <row r="8" spans="2:21" x14ac:dyDescent="0.25">
      <c r="B8" s="9" t="s">
        <v>111</v>
      </c>
      <c r="C8" s="12">
        <v>-2.1999999999999999E-2</v>
      </c>
      <c r="D8" s="12">
        <v>-0.01</v>
      </c>
      <c r="E8" s="10">
        <v>-2.7E-2</v>
      </c>
      <c r="F8" s="12">
        <v>-5.8000000000000003E-2</v>
      </c>
      <c r="K8" t="str">
        <v>Shoulder</v>
      </c>
      <c r="L8">
        <v>-1.4999999999999999E-2</v>
      </c>
      <c r="M8">
        <v>-0.104</v>
      </c>
      <c r="N8">
        <v>-2.7E-2</v>
      </c>
      <c r="O8">
        <v>-2.4E-2</v>
      </c>
    </row>
    <row r="9" spans="2:21" x14ac:dyDescent="0.25">
      <c r="B9" s="9" t="s">
        <v>112</v>
      </c>
      <c r="C9" s="12">
        <v>-0.03</v>
      </c>
      <c r="D9" s="12">
        <v>0</v>
      </c>
      <c r="E9" s="12">
        <v>-2.4E-2</v>
      </c>
      <c r="F9" s="10">
        <v>-6.4000000000000001E-2</v>
      </c>
      <c r="K9" t="str">
        <v>Off peak</v>
      </c>
      <c r="L9">
        <v>-0.05</v>
      </c>
      <c r="M9">
        <v>2.4E-2</v>
      </c>
      <c r="N9">
        <v>-5.8000000000000003E-2</v>
      </c>
      <c r="O9">
        <v>-6.4000000000000001E-2</v>
      </c>
    </row>
    <row r="10" spans="2:21" x14ac:dyDescent="0.25">
      <c r="B10" s="13"/>
      <c r="C10" s="4"/>
      <c r="D10" s="4"/>
      <c r="E10" s="4"/>
      <c r="F10" s="4"/>
    </row>
    <row r="11" spans="2:21" ht="15.75" thickBot="1" x14ac:dyDescent="0.3">
      <c r="B11" s="3" t="s">
        <v>113</v>
      </c>
      <c r="C11" s="4"/>
      <c r="D11" s="4"/>
      <c r="E11" s="4"/>
      <c r="F11" s="4"/>
    </row>
    <row r="12" spans="2:21" ht="15.75" thickBot="1" x14ac:dyDescent="0.3">
      <c r="B12" s="7" t="s">
        <v>108</v>
      </c>
      <c r="C12" s="8" t="s">
        <v>109</v>
      </c>
      <c r="D12" s="8" t="s">
        <v>110</v>
      </c>
      <c r="E12" s="8" t="s">
        <v>111</v>
      </c>
      <c r="F12" s="8" t="s">
        <v>112</v>
      </c>
      <c r="K12" t="str">
        <f t="array" ref="K12:O16">+TRANSPOSE(B12:F16)</f>
        <v>Price</v>
      </c>
      <c r="L12" t="str">
        <v>Peak</v>
      </c>
      <c r="M12" t="str">
        <v>DG peak</v>
      </c>
      <c r="N12" t="str">
        <v>Shoulder</v>
      </c>
      <c r="O12" t="str">
        <v>Off peak</v>
      </c>
    </row>
    <row r="13" spans="2:21" x14ac:dyDescent="0.25">
      <c r="B13" s="9" t="s">
        <v>109</v>
      </c>
      <c r="C13" s="10">
        <v>-3.0000000000000001E-3</v>
      </c>
      <c r="D13" s="11">
        <v>-2.9999999999999997E-4</v>
      </c>
      <c r="E13" s="12">
        <v>-4.0000000000000001E-3</v>
      </c>
      <c r="F13" s="12">
        <v>-1.4E-2</v>
      </c>
      <c r="K13" t="str">
        <v>Peak</v>
      </c>
      <c r="L13">
        <v>-3.0000000000000001E-3</v>
      </c>
      <c r="M13">
        <v>-2.4E-2</v>
      </c>
      <c r="N13">
        <v>-6.0000000000000001E-3</v>
      </c>
      <c r="O13">
        <v>-6.0000000000000001E-3</v>
      </c>
    </row>
    <row r="14" spans="2:21" x14ac:dyDescent="0.25">
      <c r="B14" s="9" t="s">
        <v>110</v>
      </c>
      <c r="C14" s="11">
        <v>-2.4E-2</v>
      </c>
      <c r="D14" s="10">
        <v>2.9000000000000001E-2</v>
      </c>
      <c r="E14" s="12">
        <v>-4.2999999999999997E-2</v>
      </c>
      <c r="F14" s="12">
        <v>1.4999999999999999E-2</v>
      </c>
      <c r="K14" t="str">
        <v>DG peak</v>
      </c>
      <c r="L14">
        <v>-2.9999999999999997E-4</v>
      </c>
      <c r="M14">
        <v>2.9000000000000001E-2</v>
      </c>
      <c r="N14">
        <v>-1E-3</v>
      </c>
      <c r="O14">
        <v>4.0000000000000003E-5</v>
      </c>
    </row>
    <row r="15" spans="2:21" x14ac:dyDescent="0.25">
      <c r="B15" s="9" t="s">
        <v>111</v>
      </c>
      <c r="C15" s="12">
        <v>-6.0000000000000001E-3</v>
      </c>
      <c r="D15" s="12">
        <v>-1E-3</v>
      </c>
      <c r="E15" s="10">
        <v>-2E-3</v>
      </c>
      <c r="F15" s="12">
        <v>-1.2999999999999999E-2</v>
      </c>
      <c r="K15" t="str">
        <v>Shoulder</v>
      </c>
      <c r="L15">
        <v>-4.0000000000000001E-3</v>
      </c>
      <c r="M15">
        <v>-4.2999999999999997E-2</v>
      </c>
      <c r="N15">
        <v>-2E-3</v>
      </c>
      <c r="O15">
        <v>-4.0000000000000001E-3</v>
      </c>
    </row>
    <row r="16" spans="2:21" x14ac:dyDescent="0.25">
      <c r="B16" s="9" t="s">
        <v>112</v>
      </c>
      <c r="C16" s="12">
        <v>-6.0000000000000001E-3</v>
      </c>
      <c r="D16" s="12">
        <v>4.0000000000000003E-5</v>
      </c>
      <c r="E16" s="12">
        <v>-4.0000000000000001E-3</v>
      </c>
      <c r="F16" s="10">
        <v>-1.2999999999999999E-2</v>
      </c>
      <c r="K16" t="str">
        <v>Off peak</v>
      </c>
      <c r="L16">
        <v>-1.4E-2</v>
      </c>
      <c r="M16">
        <v>1.4999999999999999E-2</v>
      </c>
      <c r="N16">
        <v>-1.2999999999999999E-2</v>
      </c>
      <c r="O16">
        <v>-1.2999999999999999E-2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Reallocation</vt:lpstr>
      <vt:lpstr>aob Cap</vt:lpstr>
      <vt:lpstr>aob Demand</vt:lpstr>
      <vt:lpstr>Elast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Stephenson</dc:creator>
  <cp:lastModifiedBy>John Stephenson</cp:lastModifiedBy>
  <dcterms:created xsi:type="dcterms:W3CDTF">2019-03-09T00:29:53Z</dcterms:created>
  <dcterms:modified xsi:type="dcterms:W3CDTF">2019-06-30T22:52:09Z</dcterms:modified>
</cp:coreProperties>
</file>